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5"/>
  <workbookPr/>
  <mc:AlternateContent xmlns:mc="http://schemas.openxmlformats.org/markup-compatibility/2006">
    <mc:Choice Requires="x15">
      <x15ac:absPath xmlns:x15ac="http://schemas.microsoft.com/office/spreadsheetml/2010/11/ac" url="Y:\Chemie\02. Metalen\98. Aanschafprojet ICP-MS 2025\"/>
    </mc:Choice>
  </mc:AlternateContent>
  <xr:revisionPtr revIDLastSave="0" documentId="13_ncr:1_{2AD2BF29-175C-4A2A-9DE3-F75A46B4E941}" xr6:coauthVersionLast="47" xr6:coauthVersionMax="47" xr10:uidLastSave="{00000000-0000-0000-0000-000000000000}"/>
  <bookViews>
    <workbookView xWindow="-120" yWindow="-120" windowWidth="29040" windowHeight="17520" firstSheet="1" activeTab="1" xr2:uid="{00000000-000D-0000-FFFF-FFFF00000000}"/>
  </bookViews>
  <sheets>
    <sheet name="1.Invul Blad" sheetId="1" r:id="rId1"/>
    <sheet name="2.Std Vergelijking" sheetId="6" r:id="rId2"/>
    <sheet name="3.ID-Matrix" sheetId="5" r:id="rId3"/>
    <sheet name="4.Score &amp; Vergelijking" sheetId="2" r:id="rId4"/>
    <sheet name="Verwachte Resultaten" sheetId="4" state="hidden" r:id="rId5"/>
    <sheet name="Matrix" sheetId="3" state="hidden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T30" i="4" l="1"/>
  <c r="BS30" i="4"/>
  <c r="BR30" i="4"/>
  <c r="BQ30" i="4"/>
  <c r="BP30" i="4"/>
  <c r="BO30" i="4"/>
  <c r="BN30" i="4"/>
  <c r="BM30" i="4"/>
  <c r="BL30" i="4"/>
  <c r="BK30" i="4"/>
  <c r="BJ30" i="4"/>
  <c r="BI30" i="4"/>
  <c r="BH30" i="4"/>
  <c r="BG30" i="4"/>
  <c r="BF30" i="4"/>
  <c r="BE30" i="4"/>
  <c r="BD30" i="4"/>
  <c r="BC30" i="4"/>
  <c r="BB30" i="4"/>
  <c r="BA30" i="4"/>
  <c r="AZ30" i="4"/>
  <c r="AY30" i="4"/>
  <c r="AX30" i="4"/>
  <c r="AW30" i="4"/>
  <c r="AV30" i="4"/>
  <c r="AU30" i="4"/>
  <c r="AT30" i="4"/>
  <c r="AS30" i="4"/>
  <c r="AR30" i="4"/>
  <c r="AQ30" i="4"/>
  <c r="AP30" i="4"/>
  <c r="AO30" i="4"/>
  <c r="AN30" i="4"/>
  <c r="AM30" i="4"/>
  <c r="AL30" i="4"/>
  <c r="AK30" i="4"/>
  <c r="AJ30" i="4"/>
  <c r="AI30" i="4"/>
  <c r="AH30" i="4"/>
  <c r="AG30" i="4"/>
  <c r="AF30" i="4"/>
  <c r="AE30" i="4"/>
  <c r="AD30" i="4"/>
  <c r="AC30" i="4"/>
  <c r="AB30" i="4"/>
  <c r="AA30" i="4"/>
  <c r="Z30" i="4"/>
  <c r="Y30" i="4"/>
  <c r="X30" i="4"/>
  <c r="W30" i="4"/>
  <c r="V30" i="4"/>
  <c r="U30" i="4"/>
  <c r="T30" i="4"/>
  <c r="S30" i="4"/>
  <c r="R30" i="4"/>
  <c r="Q30" i="4"/>
  <c r="P30" i="4"/>
  <c r="O30" i="4"/>
  <c r="N30" i="4"/>
  <c r="M30" i="4"/>
  <c r="L30" i="4"/>
  <c r="K30" i="4"/>
  <c r="J30" i="4"/>
  <c r="I30" i="4"/>
  <c r="H30" i="4"/>
  <c r="G30" i="4"/>
  <c r="F30" i="4"/>
  <c r="E30" i="4"/>
  <c r="D30" i="4"/>
  <c r="C30" i="4"/>
  <c r="BT29" i="4"/>
  <c r="BS29" i="4"/>
  <c r="BR29" i="4"/>
  <c r="BQ29" i="4"/>
  <c r="BP29" i="4"/>
  <c r="BO29" i="4"/>
  <c r="BN29" i="4"/>
  <c r="BM29" i="4"/>
  <c r="BL29" i="4"/>
  <c r="BK29" i="4"/>
  <c r="BJ29" i="4"/>
  <c r="BI29" i="4"/>
  <c r="BH29" i="4"/>
  <c r="BG29" i="4"/>
  <c r="BF29" i="4"/>
  <c r="BE29" i="4"/>
  <c r="BD29" i="4"/>
  <c r="BC29" i="4"/>
  <c r="BB29" i="4"/>
  <c r="BA29" i="4"/>
  <c r="AZ29" i="4"/>
  <c r="AY29" i="4"/>
  <c r="AX29" i="4"/>
  <c r="AW29" i="4"/>
  <c r="AV29" i="4"/>
  <c r="AU29" i="4"/>
  <c r="AT29" i="4"/>
  <c r="AS29" i="4"/>
  <c r="AR29" i="4"/>
  <c r="AQ29" i="4"/>
  <c r="AP29" i="4"/>
  <c r="AO29" i="4"/>
  <c r="AN29" i="4"/>
  <c r="AM29" i="4"/>
  <c r="AL29" i="4"/>
  <c r="AK29" i="4"/>
  <c r="AJ29" i="4"/>
  <c r="AI29" i="4"/>
  <c r="AH29" i="4"/>
  <c r="AG29" i="4"/>
  <c r="AF29" i="4"/>
  <c r="AE29" i="4"/>
  <c r="AD29" i="4"/>
  <c r="AC29" i="4"/>
  <c r="AB29" i="4"/>
  <c r="AA29" i="4"/>
  <c r="Z29" i="4"/>
  <c r="Y29" i="4"/>
  <c r="X29" i="4"/>
  <c r="W29" i="4"/>
  <c r="V29" i="4"/>
  <c r="U29" i="4"/>
  <c r="T29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BT28" i="4"/>
  <c r="BS28" i="4"/>
  <c r="BR28" i="4"/>
  <c r="BQ28" i="4"/>
  <c r="BP28" i="4"/>
  <c r="BO28" i="4"/>
  <c r="BN28" i="4"/>
  <c r="BM28" i="4"/>
  <c r="BL28" i="4"/>
  <c r="BK28" i="4"/>
  <c r="BJ28" i="4"/>
  <c r="BI28" i="4"/>
  <c r="BH28" i="4"/>
  <c r="BG28" i="4"/>
  <c r="BF28" i="4"/>
  <c r="BE28" i="4"/>
  <c r="BD28" i="4"/>
  <c r="BC28" i="4"/>
  <c r="BB28" i="4"/>
  <c r="BA28" i="4"/>
  <c r="AZ28" i="4"/>
  <c r="AY28" i="4"/>
  <c r="AX28" i="4"/>
  <c r="AW28" i="4"/>
  <c r="AV28" i="4"/>
  <c r="AU28" i="4"/>
  <c r="AT28" i="4"/>
  <c r="AS28" i="4"/>
  <c r="AR28" i="4"/>
  <c r="AQ28" i="4"/>
  <c r="AP28" i="4"/>
  <c r="AO28" i="4"/>
  <c r="AN28" i="4"/>
  <c r="AM28" i="4"/>
  <c r="AL28" i="4"/>
  <c r="AK28" i="4"/>
  <c r="AJ28" i="4"/>
  <c r="AI28" i="4"/>
  <c r="AH28" i="4"/>
  <c r="AG28" i="4"/>
  <c r="AF28" i="4"/>
  <c r="AE28" i="4"/>
  <c r="AD28" i="4"/>
  <c r="AC28" i="4"/>
  <c r="AB28" i="4"/>
  <c r="AA28" i="4"/>
  <c r="Z28" i="4"/>
  <c r="Y28" i="4"/>
  <c r="X28" i="4"/>
  <c r="W28" i="4"/>
  <c r="V28" i="4"/>
  <c r="U28" i="4"/>
  <c r="T28" i="4"/>
  <c r="S28" i="4"/>
  <c r="R28" i="4"/>
  <c r="Q28" i="4"/>
  <c r="P28" i="4"/>
  <c r="O28" i="4"/>
  <c r="N28" i="4"/>
  <c r="M28" i="4"/>
  <c r="L28" i="4"/>
  <c r="K28" i="4"/>
  <c r="J28" i="4"/>
  <c r="I28" i="4"/>
  <c r="H28" i="4"/>
  <c r="G28" i="4"/>
  <c r="F28" i="4"/>
  <c r="E28" i="4"/>
  <c r="D28" i="4"/>
  <c r="C28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T26" i="4"/>
  <c r="BS26" i="4"/>
  <c r="BR26" i="4"/>
  <c r="BQ26" i="4"/>
  <c r="BP26" i="4"/>
  <c r="BO26" i="4"/>
  <c r="BN26" i="4"/>
  <c r="BM26" i="4"/>
  <c r="BL26" i="4"/>
  <c r="BK26" i="4"/>
  <c r="BJ26" i="4"/>
  <c r="BI26" i="4"/>
  <c r="BH26" i="4"/>
  <c r="BG26" i="4"/>
  <c r="BF26" i="4"/>
  <c r="BE26" i="4"/>
  <c r="BD26" i="4"/>
  <c r="BC26" i="4"/>
  <c r="BB26" i="4"/>
  <c r="BA26" i="4"/>
  <c r="AZ26" i="4"/>
  <c r="AY26" i="4"/>
  <c r="AX26" i="4"/>
  <c r="AW26" i="4"/>
  <c r="AV26" i="4"/>
  <c r="AU26" i="4"/>
  <c r="AT26" i="4"/>
  <c r="AS26" i="4"/>
  <c r="AR26" i="4"/>
  <c r="AQ26" i="4"/>
  <c r="AP26" i="4"/>
  <c r="AO26" i="4"/>
  <c r="AN26" i="4"/>
  <c r="AM26" i="4"/>
  <c r="AL26" i="4"/>
  <c r="AK26" i="4"/>
  <c r="AJ26" i="4"/>
  <c r="AI26" i="4"/>
  <c r="AH26" i="4"/>
  <c r="AG26" i="4"/>
  <c r="AF26" i="4"/>
  <c r="AE26" i="4"/>
  <c r="AD26" i="4"/>
  <c r="AC26" i="4"/>
  <c r="AB26" i="4"/>
  <c r="AA26" i="4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T24" i="4"/>
  <c r="BS24" i="4"/>
  <c r="BR24" i="4"/>
  <c r="BQ24" i="4"/>
  <c r="BP24" i="4"/>
  <c r="BO24" i="4"/>
  <c r="BN24" i="4"/>
  <c r="BM24" i="4"/>
  <c r="BL24" i="4"/>
  <c r="BK24" i="4"/>
  <c r="BJ24" i="4"/>
  <c r="BI24" i="4"/>
  <c r="BH24" i="4"/>
  <c r="BG24" i="4"/>
  <c r="BF24" i="4"/>
  <c r="BE24" i="4"/>
  <c r="BD24" i="4"/>
  <c r="BC24" i="4"/>
  <c r="BB24" i="4"/>
  <c r="BA24" i="4"/>
  <c r="AZ24" i="4"/>
  <c r="AY24" i="4"/>
  <c r="AX24" i="4"/>
  <c r="AW24" i="4"/>
  <c r="AV24" i="4"/>
  <c r="AU24" i="4"/>
  <c r="AT24" i="4"/>
  <c r="AS24" i="4"/>
  <c r="AR24" i="4"/>
  <c r="AQ24" i="4"/>
  <c r="AP24" i="4"/>
  <c r="AO24" i="4"/>
  <c r="AN24" i="4"/>
  <c r="AM24" i="4"/>
  <c r="AL24" i="4"/>
  <c r="AK24" i="4"/>
  <c r="AJ24" i="4"/>
  <c r="AI24" i="4"/>
  <c r="AH24" i="4"/>
  <c r="AG24" i="4"/>
  <c r="AF24" i="4"/>
  <c r="AE24" i="4"/>
  <c r="AD24" i="4"/>
  <c r="AC24" i="4"/>
  <c r="AB24" i="4"/>
  <c r="AA24" i="4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T23" i="4"/>
  <c r="BS23" i="4"/>
  <c r="BR23" i="4"/>
  <c r="BQ23" i="4"/>
  <c r="BP23" i="4"/>
  <c r="BO23" i="4"/>
  <c r="BN23" i="4"/>
  <c r="BM23" i="4"/>
  <c r="BL23" i="4"/>
  <c r="BK23" i="4"/>
  <c r="BJ23" i="4"/>
  <c r="BI23" i="4"/>
  <c r="BH23" i="4"/>
  <c r="BG23" i="4"/>
  <c r="BF23" i="4"/>
  <c r="BE23" i="4"/>
  <c r="BD23" i="4"/>
  <c r="BC23" i="4"/>
  <c r="BB23" i="4"/>
  <c r="BA23" i="4"/>
  <c r="AZ23" i="4"/>
  <c r="AY23" i="4"/>
  <c r="AX23" i="4"/>
  <c r="AW23" i="4"/>
  <c r="AV23" i="4"/>
  <c r="AU23" i="4"/>
  <c r="AT23" i="4"/>
  <c r="AS23" i="4"/>
  <c r="AR23" i="4"/>
  <c r="AQ23" i="4"/>
  <c r="AP23" i="4"/>
  <c r="AO23" i="4"/>
  <c r="AN23" i="4"/>
  <c r="AM23" i="4"/>
  <c r="AL23" i="4"/>
  <c r="AK23" i="4"/>
  <c r="AJ23" i="4"/>
  <c r="AI23" i="4"/>
  <c r="AH23" i="4"/>
  <c r="AG23" i="4"/>
  <c r="AF23" i="4"/>
  <c r="AE23" i="4"/>
  <c r="AD23" i="4"/>
  <c r="AC23" i="4"/>
  <c r="AB23" i="4"/>
  <c r="AA23" i="4"/>
  <c r="Z23" i="4"/>
  <c r="Y23" i="4"/>
  <c r="X23" i="4"/>
  <c r="W23" i="4"/>
  <c r="V23" i="4"/>
  <c r="U23" i="4"/>
  <c r="T23" i="4"/>
  <c r="S23" i="4"/>
  <c r="R23" i="4"/>
  <c r="Q23" i="4"/>
  <c r="P23" i="4"/>
  <c r="O23" i="4"/>
  <c r="N23" i="4"/>
  <c r="M23" i="4"/>
  <c r="L23" i="4"/>
  <c r="K23" i="4"/>
  <c r="J23" i="4"/>
  <c r="I23" i="4"/>
  <c r="H23" i="4"/>
  <c r="G23" i="4"/>
  <c r="F23" i="4"/>
  <c r="E23" i="4"/>
  <c r="D23" i="4"/>
  <c r="C23" i="4"/>
  <c r="BT22" i="4"/>
  <c r="BS22" i="4"/>
  <c r="BR22" i="4"/>
  <c r="BQ22" i="4"/>
  <c r="BP22" i="4"/>
  <c r="BO22" i="4"/>
  <c r="BN22" i="4"/>
  <c r="BM22" i="4"/>
  <c r="BL22" i="4"/>
  <c r="BK22" i="4"/>
  <c r="BJ22" i="4"/>
  <c r="BI22" i="4"/>
  <c r="BH22" i="4"/>
  <c r="BG22" i="4"/>
  <c r="BF22" i="4"/>
  <c r="BE22" i="4"/>
  <c r="BD22" i="4"/>
  <c r="BC22" i="4"/>
  <c r="BB22" i="4"/>
  <c r="BA22" i="4"/>
  <c r="AZ22" i="4"/>
  <c r="AY22" i="4"/>
  <c r="AX22" i="4"/>
  <c r="AW22" i="4"/>
  <c r="AV22" i="4"/>
  <c r="AU22" i="4"/>
  <c r="AT22" i="4"/>
  <c r="AS22" i="4"/>
  <c r="AR22" i="4"/>
  <c r="AQ22" i="4"/>
  <c r="AP22" i="4"/>
  <c r="AO22" i="4"/>
  <c r="AN22" i="4"/>
  <c r="AM22" i="4"/>
  <c r="AL22" i="4"/>
  <c r="AK22" i="4"/>
  <c r="AJ22" i="4"/>
  <c r="AI22" i="4"/>
  <c r="AH22" i="4"/>
  <c r="AG22" i="4"/>
  <c r="AF22" i="4"/>
  <c r="AE22" i="4"/>
  <c r="AD22" i="4"/>
  <c r="AC22" i="4"/>
  <c r="AB22" i="4"/>
  <c r="AA22" i="4"/>
  <c r="Z22" i="4"/>
  <c r="Y22" i="4"/>
  <c r="X22" i="4"/>
  <c r="W22" i="4"/>
  <c r="V22" i="4"/>
  <c r="U22" i="4"/>
  <c r="T22" i="4"/>
  <c r="S22" i="4"/>
  <c r="R22" i="4"/>
  <c r="Q22" i="4"/>
  <c r="P22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BT21" i="4"/>
  <c r="BS21" i="4"/>
  <c r="BR21" i="4"/>
  <c r="BQ21" i="4"/>
  <c r="BP21" i="4"/>
  <c r="BO21" i="4"/>
  <c r="BN21" i="4"/>
  <c r="BM21" i="4"/>
  <c r="BL21" i="4"/>
  <c r="BK21" i="4"/>
  <c r="BJ21" i="4"/>
  <c r="BI21" i="4"/>
  <c r="BH21" i="4"/>
  <c r="BG21" i="4"/>
  <c r="BF21" i="4"/>
  <c r="BE21" i="4"/>
  <c r="BD21" i="4"/>
  <c r="BC21" i="4"/>
  <c r="BB21" i="4"/>
  <c r="BA21" i="4"/>
  <c r="AZ21" i="4"/>
  <c r="AY21" i="4"/>
  <c r="AX21" i="4"/>
  <c r="AW21" i="4"/>
  <c r="AV21" i="4"/>
  <c r="AU21" i="4"/>
  <c r="AT21" i="4"/>
  <c r="AS21" i="4"/>
  <c r="AR21" i="4"/>
  <c r="AQ21" i="4"/>
  <c r="AP21" i="4"/>
  <c r="AO21" i="4"/>
  <c r="AN21" i="4"/>
  <c r="AM21" i="4"/>
  <c r="AL21" i="4"/>
  <c r="AK21" i="4"/>
  <c r="AJ21" i="4"/>
  <c r="AI21" i="4"/>
  <c r="AH21" i="4"/>
  <c r="AG21" i="4"/>
  <c r="AF21" i="4"/>
  <c r="AE21" i="4"/>
  <c r="AD21" i="4"/>
  <c r="AC21" i="4"/>
  <c r="AB21" i="4"/>
  <c r="AA21" i="4"/>
  <c r="Z21" i="4"/>
  <c r="Y21" i="4"/>
  <c r="X21" i="4"/>
  <c r="W21" i="4"/>
  <c r="V21" i="4"/>
  <c r="U21" i="4"/>
  <c r="T21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T20" i="4"/>
  <c r="BS20" i="4"/>
  <c r="BR20" i="4"/>
  <c r="BQ20" i="4"/>
  <c r="BP20" i="4"/>
  <c r="BO20" i="4"/>
  <c r="BN20" i="4"/>
  <c r="BM20" i="4"/>
  <c r="BL20" i="4"/>
  <c r="BK20" i="4"/>
  <c r="BJ20" i="4"/>
  <c r="BI20" i="4"/>
  <c r="BH20" i="4"/>
  <c r="BG20" i="4"/>
  <c r="BF20" i="4"/>
  <c r="BE20" i="4"/>
  <c r="BD20" i="4"/>
  <c r="BC20" i="4"/>
  <c r="BB20" i="4"/>
  <c r="BA20" i="4"/>
  <c r="AZ20" i="4"/>
  <c r="AY20" i="4"/>
  <c r="AX20" i="4"/>
  <c r="AW20" i="4"/>
  <c r="AV20" i="4"/>
  <c r="AU20" i="4"/>
  <c r="AT20" i="4"/>
  <c r="AS20" i="4"/>
  <c r="AR20" i="4"/>
  <c r="AQ20" i="4"/>
  <c r="AP20" i="4"/>
  <c r="AO20" i="4"/>
  <c r="AN20" i="4"/>
  <c r="AM20" i="4"/>
  <c r="AL20" i="4"/>
  <c r="AK20" i="4"/>
  <c r="AJ20" i="4"/>
  <c r="AI20" i="4"/>
  <c r="AH20" i="4"/>
  <c r="AG20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C37" i="1"/>
  <c r="A42" i="4"/>
  <c r="B42" i="4"/>
  <c r="A45" i="4"/>
  <c r="B45" i="4"/>
  <c r="A48" i="4"/>
  <c r="B48" i="4"/>
  <c r="A51" i="4"/>
  <c r="B51" i="4"/>
  <c r="A54" i="4"/>
  <c r="B54" i="4"/>
  <c r="A57" i="4"/>
  <c r="B57" i="4"/>
  <c r="A60" i="4"/>
  <c r="B60" i="4"/>
  <c r="A63" i="4"/>
  <c r="B63" i="4"/>
  <c r="A66" i="4"/>
  <c r="B66" i="4"/>
  <c r="A69" i="4"/>
  <c r="B69" i="4"/>
  <c r="B39" i="4"/>
  <c r="A39" i="4"/>
  <c r="AC67" i="1"/>
  <c r="AB67" i="1"/>
  <c r="AA67" i="1"/>
  <c r="Z67" i="1"/>
  <c r="Y67" i="1"/>
  <c r="X67" i="1"/>
  <c r="W67" i="1"/>
  <c r="V67" i="1"/>
  <c r="U67" i="1"/>
  <c r="T67" i="1"/>
  <c r="S67" i="1"/>
  <c r="R67" i="1"/>
  <c r="Q67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C67" i="1"/>
  <c r="AC64" i="1"/>
  <c r="AB64" i="1"/>
  <c r="AA64" i="1"/>
  <c r="Z64" i="1"/>
  <c r="Y64" i="1"/>
  <c r="X64" i="1"/>
  <c r="W64" i="1"/>
  <c r="V64" i="1"/>
  <c r="U64" i="1"/>
  <c r="T64" i="1"/>
  <c r="S64" i="1"/>
  <c r="R64" i="1"/>
  <c r="Q64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C64" i="1"/>
  <c r="AC61" i="1"/>
  <c r="AB61" i="1"/>
  <c r="AA61" i="1"/>
  <c r="Z61" i="1"/>
  <c r="Y61" i="1"/>
  <c r="X61" i="1"/>
  <c r="W61" i="1"/>
  <c r="V61" i="1"/>
  <c r="U61" i="1"/>
  <c r="T61" i="1"/>
  <c r="S61" i="1"/>
  <c r="R61" i="1"/>
  <c r="Q61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C61" i="1"/>
  <c r="AC58" i="1"/>
  <c r="AB58" i="1"/>
  <c r="AA58" i="1"/>
  <c r="Z58" i="1"/>
  <c r="Y58" i="1"/>
  <c r="X58" i="1"/>
  <c r="W58" i="1"/>
  <c r="V58" i="1"/>
  <c r="U58" i="1"/>
  <c r="T58" i="1"/>
  <c r="S58" i="1"/>
  <c r="R58" i="1"/>
  <c r="Q58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C58" i="1"/>
  <c r="AC55" i="1"/>
  <c r="AB55" i="1"/>
  <c r="AA55" i="1"/>
  <c r="Z55" i="1"/>
  <c r="Y55" i="1"/>
  <c r="X55" i="1"/>
  <c r="W55" i="1"/>
  <c r="V55" i="1"/>
  <c r="U55" i="1"/>
  <c r="T55" i="1"/>
  <c r="S55" i="1"/>
  <c r="R55" i="1"/>
  <c r="Q55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C55" i="1"/>
  <c r="AC52" i="1"/>
  <c r="AB52" i="1"/>
  <c r="AA52" i="1"/>
  <c r="Z52" i="1"/>
  <c r="Y52" i="1"/>
  <c r="X52" i="1"/>
  <c r="W52" i="1"/>
  <c r="V52" i="1"/>
  <c r="U52" i="1"/>
  <c r="T52" i="1"/>
  <c r="S52" i="1"/>
  <c r="R52" i="1"/>
  <c r="Q52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C52" i="1"/>
  <c r="AC49" i="1"/>
  <c r="AB49" i="1"/>
  <c r="AA49" i="1"/>
  <c r="Z49" i="1"/>
  <c r="Y49" i="1"/>
  <c r="X49" i="1"/>
  <c r="W49" i="1"/>
  <c r="V49" i="1"/>
  <c r="U49" i="1"/>
  <c r="T49" i="1"/>
  <c r="S49" i="1"/>
  <c r="R49" i="1"/>
  <c r="Q49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C49" i="1"/>
  <c r="AC46" i="1"/>
  <c r="AB46" i="1"/>
  <c r="AA46" i="1"/>
  <c r="Z46" i="1"/>
  <c r="Y46" i="1"/>
  <c r="X46" i="1"/>
  <c r="W46" i="1"/>
  <c r="V46" i="1"/>
  <c r="U46" i="1"/>
  <c r="T46" i="1"/>
  <c r="S46" i="1"/>
  <c r="R46" i="1"/>
  <c r="Q46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C46" i="1"/>
  <c r="AC43" i="1"/>
  <c r="AB43" i="1"/>
  <c r="AA43" i="1"/>
  <c r="Z43" i="1"/>
  <c r="Y43" i="1"/>
  <c r="X43" i="1"/>
  <c r="W43" i="1"/>
  <c r="V43" i="1"/>
  <c r="U43" i="1"/>
  <c r="T43" i="1"/>
  <c r="S43" i="1"/>
  <c r="R43" i="1"/>
  <c r="Q43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C43" i="1"/>
  <c r="AC40" i="1"/>
  <c r="AB40" i="1"/>
  <c r="AA40" i="1"/>
  <c r="Z40" i="1"/>
  <c r="Y40" i="1"/>
  <c r="X40" i="1"/>
  <c r="W40" i="1"/>
  <c r="V40" i="1"/>
  <c r="U40" i="1"/>
  <c r="T40" i="1"/>
  <c r="S40" i="1"/>
  <c r="R40" i="1"/>
  <c r="Q40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C40" i="1"/>
  <c r="AC37" i="1"/>
  <c r="AB37" i="1"/>
  <c r="AA37" i="1"/>
  <c r="Z37" i="1"/>
  <c r="Y37" i="1"/>
  <c r="X37" i="1"/>
  <c r="W37" i="1"/>
  <c r="V37" i="1"/>
  <c r="U37" i="1"/>
  <c r="T37" i="1"/>
  <c r="S37" i="1"/>
  <c r="R37" i="1"/>
  <c r="Q37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40" i="1" l="1"/>
  <c r="B43" i="1"/>
  <c r="B46" i="1"/>
  <c r="B49" i="1"/>
  <c r="B52" i="1"/>
  <c r="B55" i="1"/>
  <c r="B58" i="1"/>
  <c r="B61" i="1"/>
  <c r="B64" i="1"/>
  <c r="B67" i="1"/>
  <c r="B37" i="1"/>
  <c r="BT18" i="4"/>
  <c r="BS18" i="4"/>
  <c r="BR18" i="4"/>
  <c r="BQ18" i="4"/>
  <c r="BP18" i="4"/>
  <c r="BO18" i="4"/>
  <c r="BT6" i="4"/>
  <c r="BS6" i="4"/>
  <c r="BR6" i="4"/>
  <c r="BQ6" i="4"/>
  <c r="BP6" i="4"/>
  <c r="BO6" i="4"/>
  <c r="BN18" i="4"/>
  <c r="BM18" i="4"/>
  <c r="BL18" i="4"/>
  <c r="BK18" i="4"/>
  <c r="BJ18" i="4"/>
  <c r="BI18" i="4"/>
  <c r="BH18" i="4"/>
  <c r="BG18" i="4"/>
  <c r="BF18" i="4"/>
  <c r="BE18" i="4"/>
  <c r="BD18" i="4"/>
  <c r="BC18" i="4"/>
  <c r="BB18" i="4"/>
  <c r="BA18" i="4"/>
  <c r="AZ18" i="4"/>
  <c r="AY18" i="4"/>
  <c r="AX18" i="4"/>
  <c r="AW18" i="4"/>
  <c r="AV18" i="4"/>
  <c r="AU18" i="4"/>
  <c r="AT18" i="4"/>
  <c r="AS18" i="4"/>
  <c r="AR18" i="4"/>
  <c r="AQ18" i="4"/>
  <c r="AP18" i="4"/>
  <c r="AO18" i="4"/>
  <c r="AN18" i="4"/>
  <c r="AM18" i="4"/>
  <c r="AL18" i="4"/>
  <c r="AK18" i="4"/>
  <c r="AJ18" i="4"/>
  <c r="AI18" i="4"/>
  <c r="AH18" i="4"/>
  <c r="AG18" i="4"/>
  <c r="AF18" i="4"/>
  <c r="AE18" i="4"/>
  <c r="AD18" i="4"/>
  <c r="AC18" i="4"/>
  <c r="AB18" i="4"/>
  <c r="AA18" i="4"/>
  <c r="Z18" i="4"/>
  <c r="Y18" i="4"/>
  <c r="X18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BJ156" i="2"/>
  <c r="BI156" i="2"/>
  <c r="BH156" i="2"/>
  <c r="BG156" i="2"/>
  <c r="BF156" i="2"/>
  <c r="BE156" i="2"/>
  <c r="BD156" i="2"/>
  <c r="BC156" i="2"/>
  <c r="BB156" i="2"/>
  <c r="BA156" i="2"/>
  <c r="AV156" i="2"/>
  <c r="BK48" i="2"/>
  <c r="BJ48" i="2"/>
  <c r="BI48" i="2"/>
  <c r="BH48" i="2"/>
  <c r="BG48" i="2"/>
  <c r="BF48" i="2"/>
  <c r="BE48" i="2"/>
  <c r="BD48" i="2"/>
  <c r="BC48" i="2"/>
  <c r="AX48" i="2"/>
  <c r="AW48" i="2"/>
  <c r="AV48" i="2"/>
  <c r="AU48" i="2"/>
  <c r="AT48" i="2"/>
  <c r="AS48" i="2"/>
  <c r="BC8" i="3"/>
  <c r="BB8" i="3"/>
  <c r="BA8" i="3"/>
  <c r="AZ8" i="3"/>
  <c r="AY8" i="3"/>
  <c r="AX8" i="3"/>
  <c r="AW8" i="3"/>
  <c r="AV8" i="3"/>
  <c r="AU8" i="3"/>
  <c r="AT8" i="3"/>
  <c r="AS8" i="3"/>
  <c r="AR8" i="3"/>
  <c r="AQ8" i="3"/>
  <c r="AP8" i="3"/>
  <c r="AO8" i="3"/>
  <c r="AN8" i="3"/>
  <c r="AM8" i="3"/>
  <c r="AL8" i="3"/>
  <c r="AK8" i="3"/>
  <c r="AJ8" i="3"/>
  <c r="AI8" i="3"/>
  <c r="AH8" i="3"/>
  <c r="AG8" i="3"/>
  <c r="AF8" i="3"/>
  <c r="AE8" i="3"/>
  <c r="AD8" i="3"/>
  <c r="AC8" i="3"/>
  <c r="AB8" i="3"/>
  <c r="AA8" i="3"/>
  <c r="Z8" i="3"/>
  <c r="Y8" i="3"/>
  <c r="X8" i="3"/>
  <c r="W8" i="3"/>
  <c r="V8" i="3"/>
  <c r="U8" i="3"/>
  <c r="T8" i="3"/>
  <c r="S8" i="3"/>
  <c r="R8" i="3"/>
  <c r="Q8" i="3"/>
  <c r="P8" i="3"/>
  <c r="O8" i="3"/>
  <c r="N8" i="3"/>
  <c r="M8" i="3"/>
  <c r="L8" i="3"/>
  <c r="K8" i="3"/>
  <c r="J8" i="3"/>
  <c r="I8" i="3"/>
  <c r="H8" i="3"/>
  <c r="G8" i="3"/>
  <c r="F8" i="3"/>
  <c r="E8" i="3"/>
  <c r="D8" i="3"/>
  <c r="C8" i="3"/>
  <c r="B8" i="3"/>
  <c r="BT1" i="4"/>
  <c r="BS1" i="4"/>
  <c r="BR1" i="4"/>
  <c r="BQ1" i="4"/>
  <c r="BP1" i="4"/>
  <c r="BO1" i="4"/>
  <c r="BT1" i="1"/>
  <c r="BS1" i="1"/>
  <c r="BR1" i="1"/>
  <c r="BQ1" i="1"/>
  <c r="BP1" i="1"/>
  <c r="BN6" i="4"/>
  <c r="BM6" i="4"/>
  <c r="BL6" i="4"/>
  <c r="BK6" i="4"/>
  <c r="BJ6" i="4"/>
  <c r="BI6" i="4"/>
  <c r="BH6" i="4"/>
  <c r="BG6" i="4"/>
  <c r="BF6" i="4"/>
  <c r="BE6" i="4"/>
  <c r="BD6" i="4"/>
  <c r="BC6" i="4"/>
  <c r="BB6" i="4"/>
  <c r="BA6" i="4"/>
  <c r="AZ6" i="4"/>
  <c r="AY6" i="4"/>
  <c r="AX6" i="4"/>
  <c r="AW6" i="4"/>
  <c r="AV6" i="4"/>
  <c r="AU6" i="4"/>
  <c r="AT6" i="4"/>
  <c r="AS6" i="4"/>
  <c r="AR6" i="4"/>
  <c r="AQ6" i="4"/>
  <c r="AP6" i="4"/>
  <c r="AO6" i="4"/>
  <c r="AN6" i="4"/>
  <c r="AM6" i="4"/>
  <c r="AL6" i="4"/>
  <c r="AK6" i="4"/>
  <c r="AJ6" i="4"/>
  <c r="AI6" i="4"/>
  <c r="AH6" i="4"/>
  <c r="AG6" i="4"/>
  <c r="AF6" i="4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D6" i="4"/>
  <c r="C6" i="4"/>
  <c r="B15" i="6"/>
  <c r="B16" i="6" s="1"/>
  <c r="Y25" i="6" s="1"/>
  <c r="BB7" i="3"/>
  <c r="BA7" i="3"/>
  <c r="AY7" i="3"/>
  <c r="AX7" i="3"/>
  <c r="AU7" i="3"/>
  <c r="AP7" i="3"/>
  <c r="AO7" i="3"/>
  <c r="AE7" i="3"/>
  <c r="AD7" i="3"/>
  <c r="AB7" i="3"/>
  <c r="W7" i="3"/>
  <c r="U7" i="3"/>
  <c r="T7" i="3"/>
  <c r="M7" i="3"/>
  <c r="H7" i="3"/>
  <c r="E7" i="3"/>
  <c r="D7" i="3"/>
  <c r="C7" i="3"/>
  <c r="BB6" i="3"/>
  <c r="BA6" i="3"/>
  <c r="AY6" i="3"/>
  <c r="AX6" i="3"/>
  <c r="AS6" i="3"/>
  <c r="AR6" i="3"/>
  <c r="AP6" i="3"/>
  <c r="AN6" i="3"/>
  <c r="AM6" i="3"/>
  <c r="AL6" i="3"/>
  <c r="AF6" i="3"/>
  <c r="AC6" i="3"/>
  <c r="Z6" i="3"/>
  <c r="Y6" i="3"/>
  <c r="Q6" i="3"/>
  <c r="N6" i="3"/>
  <c r="K6" i="3"/>
  <c r="J6" i="3"/>
  <c r="I6" i="3"/>
  <c r="F6" i="3"/>
  <c r="B7" i="3"/>
  <c r="BK184" i="2"/>
  <c r="BJ184" i="2"/>
  <c r="BI184" i="2"/>
  <c r="BH184" i="2"/>
  <c r="BG184" i="2"/>
  <c r="BF184" i="2"/>
  <c r="BE184" i="2"/>
  <c r="BD184" i="2"/>
  <c r="BC184" i="2"/>
  <c r="BB184" i="2"/>
  <c r="BA184" i="2"/>
  <c r="AZ184" i="2"/>
  <c r="AY184" i="2"/>
  <c r="AX184" i="2"/>
  <c r="AW184" i="2"/>
  <c r="AV184" i="2"/>
  <c r="BK166" i="2"/>
  <c r="BJ166" i="2"/>
  <c r="BI166" i="2"/>
  <c r="BH166" i="2"/>
  <c r="BG166" i="2"/>
  <c r="BF166" i="2"/>
  <c r="BE166" i="2"/>
  <c r="BD166" i="2"/>
  <c r="BC166" i="2"/>
  <c r="BB166" i="2"/>
  <c r="BA166" i="2"/>
  <c r="AZ166" i="2"/>
  <c r="AY166" i="2"/>
  <c r="AX166" i="2"/>
  <c r="AW166" i="2"/>
  <c r="AV166" i="2"/>
  <c r="BK157" i="2"/>
  <c r="BK156" i="2" s="1"/>
  <c r="BJ157" i="2"/>
  <c r="BI157" i="2"/>
  <c r="BH157" i="2"/>
  <c r="BG157" i="2"/>
  <c r="BF157" i="2"/>
  <c r="BE157" i="2"/>
  <c r="BD157" i="2"/>
  <c r="BC157" i="2"/>
  <c r="BB157" i="2"/>
  <c r="BA157" i="2"/>
  <c r="AZ157" i="2"/>
  <c r="AZ156" i="2" s="1"/>
  <c r="AY157" i="2"/>
  <c r="AY156" i="2" s="1"/>
  <c r="AX157" i="2"/>
  <c r="AX156" i="2" s="1"/>
  <c r="AW157" i="2"/>
  <c r="AW156" i="2" s="1"/>
  <c r="AV157" i="2"/>
  <c r="BK148" i="2"/>
  <c r="BJ148" i="2"/>
  <c r="BI148" i="2"/>
  <c r="BH148" i="2"/>
  <c r="BG148" i="2"/>
  <c r="BF148" i="2"/>
  <c r="BE148" i="2"/>
  <c r="BD148" i="2"/>
  <c r="BC148" i="2"/>
  <c r="BB148" i="2"/>
  <c r="BA148" i="2"/>
  <c r="AZ148" i="2"/>
  <c r="AY148" i="2"/>
  <c r="AX148" i="2"/>
  <c r="AW148" i="2"/>
  <c r="AV148" i="2"/>
  <c r="BK139" i="2"/>
  <c r="BJ139" i="2"/>
  <c r="BI139" i="2"/>
  <c r="BH139" i="2"/>
  <c r="BG139" i="2"/>
  <c r="BF139" i="2"/>
  <c r="BE139" i="2"/>
  <c r="BD139" i="2"/>
  <c r="BC139" i="2"/>
  <c r="BB139" i="2"/>
  <c r="BA139" i="2"/>
  <c r="AZ139" i="2"/>
  <c r="AY139" i="2"/>
  <c r="AX139" i="2"/>
  <c r="AW139" i="2"/>
  <c r="AV139" i="2"/>
  <c r="BK130" i="2"/>
  <c r="BJ130" i="2"/>
  <c r="BI130" i="2"/>
  <c r="BH130" i="2"/>
  <c r="BG130" i="2"/>
  <c r="BF130" i="2"/>
  <c r="BE130" i="2"/>
  <c r="BD130" i="2"/>
  <c r="BC130" i="2"/>
  <c r="BB130" i="2"/>
  <c r="BA130" i="2"/>
  <c r="AZ130" i="2"/>
  <c r="AY130" i="2"/>
  <c r="AX130" i="2"/>
  <c r="AW130" i="2"/>
  <c r="AV130" i="2"/>
  <c r="BK121" i="2"/>
  <c r="BJ121" i="2"/>
  <c r="BI121" i="2"/>
  <c r="BH121" i="2"/>
  <c r="BG121" i="2"/>
  <c r="BF121" i="2"/>
  <c r="BE121" i="2"/>
  <c r="BD121" i="2"/>
  <c r="BC121" i="2"/>
  <c r="BB121" i="2"/>
  <c r="BA121" i="2"/>
  <c r="AZ121" i="2"/>
  <c r="AY121" i="2"/>
  <c r="AX121" i="2"/>
  <c r="AW121" i="2"/>
  <c r="AV121" i="2"/>
  <c r="BK112" i="2"/>
  <c r="BJ112" i="2"/>
  <c r="BI112" i="2"/>
  <c r="BH112" i="2"/>
  <c r="BG112" i="2"/>
  <c r="BF112" i="2"/>
  <c r="BE112" i="2"/>
  <c r="BD112" i="2"/>
  <c r="BC112" i="2"/>
  <c r="BB112" i="2"/>
  <c r="BA112" i="2"/>
  <c r="AZ112" i="2"/>
  <c r="AY112" i="2"/>
  <c r="AX112" i="2"/>
  <c r="AW112" i="2"/>
  <c r="AV112" i="2"/>
  <c r="BK103" i="2"/>
  <c r="BJ103" i="2"/>
  <c r="BI103" i="2"/>
  <c r="BH103" i="2"/>
  <c r="BG103" i="2"/>
  <c r="BF103" i="2"/>
  <c r="BE103" i="2"/>
  <c r="BD103" i="2"/>
  <c r="BC103" i="2"/>
  <c r="BB103" i="2"/>
  <c r="BA103" i="2"/>
  <c r="AZ103" i="2"/>
  <c r="AY103" i="2"/>
  <c r="AX103" i="2"/>
  <c r="AW103" i="2"/>
  <c r="AV103" i="2"/>
  <c r="BK94" i="2"/>
  <c r="BJ94" i="2"/>
  <c r="BI94" i="2"/>
  <c r="BH94" i="2"/>
  <c r="BG94" i="2"/>
  <c r="BF94" i="2"/>
  <c r="BE94" i="2"/>
  <c r="BD94" i="2"/>
  <c r="BC94" i="2"/>
  <c r="BB94" i="2"/>
  <c r="BA94" i="2"/>
  <c r="AZ94" i="2"/>
  <c r="AY94" i="2"/>
  <c r="AX94" i="2"/>
  <c r="AW94" i="2"/>
  <c r="AV94" i="2"/>
  <c r="BK76" i="2"/>
  <c r="BJ76" i="2"/>
  <c r="BI76" i="2"/>
  <c r="BH76" i="2"/>
  <c r="BG76" i="2"/>
  <c r="BF76" i="2"/>
  <c r="BE76" i="2"/>
  <c r="BD76" i="2"/>
  <c r="BC76" i="2"/>
  <c r="BB76" i="2"/>
  <c r="BA76" i="2"/>
  <c r="AZ76" i="2"/>
  <c r="AY76" i="2"/>
  <c r="AX76" i="2"/>
  <c r="AW76" i="2"/>
  <c r="AV76" i="2"/>
  <c r="AU76" i="2"/>
  <c r="AT76" i="2"/>
  <c r="AS76" i="2"/>
  <c r="BK67" i="2"/>
  <c r="BJ67" i="2"/>
  <c r="BI67" i="2"/>
  <c r="BH67" i="2"/>
  <c r="BG67" i="2"/>
  <c r="BF67" i="2"/>
  <c r="BE67" i="2"/>
  <c r="BD67" i="2"/>
  <c r="BC67" i="2"/>
  <c r="BB67" i="2"/>
  <c r="BA67" i="2"/>
  <c r="AZ67" i="2"/>
  <c r="AY67" i="2"/>
  <c r="AX67" i="2"/>
  <c r="AW67" i="2"/>
  <c r="AV67" i="2"/>
  <c r="AU67" i="2"/>
  <c r="AT67" i="2"/>
  <c r="AS67" i="2"/>
  <c r="BK58" i="2"/>
  <c r="BJ58" i="2"/>
  <c r="BI58" i="2"/>
  <c r="BH58" i="2"/>
  <c r="BG58" i="2"/>
  <c r="BF58" i="2"/>
  <c r="BE58" i="2"/>
  <c r="BD58" i="2"/>
  <c r="BC58" i="2"/>
  <c r="BB58" i="2"/>
  <c r="BA58" i="2"/>
  <c r="AZ58" i="2"/>
  <c r="AY58" i="2"/>
  <c r="AX58" i="2"/>
  <c r="AW58" i="2"/>
  <c r="AV58" i="2"/>
  <c r="AU58" i="2"/>
  <c r="AT58" i="2"/>
  <c r="AS58" i="2"/>
  <c r="BK49" i="2"/>
  <c r="BJ49" i="2"/>
  <c r="BI49" i="2"/>
  <c r="BH49" i="2"/>
  <c r="BG49" i="2"/>
  <c r="BF49" i="2"/>
  <c r="BE49" i="2"/>
  <c r="BD49" i="2"/>
  <c r="BC49" i="2"/>
  <c r="BB49" i="2"/>
  <c r="BB48" i="2" s="1"/>
  <c r="BA49" i="2"/>
  <c r="BA48" i="2" s="1"/>
  <c r="AZ49" i="2"/>
  <c r="AZ48" i="2" s="1"/>
  <c r="AY49" i="2"/>
  <c r="AY48" i="2" s="1"/>
  <c r="AX49" i="2"/>
  <c r="AW49" i="2"/>
  <c r="AV49" i="2"/>
  <c r="AU49" i="2"/>
  <c r="AT49" i="2"/>
  <c r="AS49" i="2"/>
  <c r="BK40" i="2"/>
  <c r="BJ40" i="2"/>
  <c r="BI40" i="2"/>
  <c r="BH40" i="2"/>
  <c r="BG40" i="2"/>
  <c r="BF40" i="2"/>
  <c r="BE40" i="2"/>
  <c r="BD40" i="2"/>
  <c r="BC40" i="2"/>
  <c r="BB40" i="2"/>
  <c r="BA40" i="2"/>
  <c r="AZ40" i="2"/>
  <c r="AY40" i="2"/>
  <c r="AX40" i="2"/>
  <c r="AW40" i="2"/>
  <c r="AV40" i="2"/>
  <c r="AU40" i="2"/>
  <c r="AT40" i="2"/>
  <c r="AS40" i="2"/>
  <c r="BK31" i="2"/>
  <c r="BJ31" i="2"/>
  <c r="BI31" i="2"/>
  <c r="BH31" i="2"/>
  <c r="BG31" i="2"/>
  <c r="BF31" i="2"/>
  <c r="BE31" i="2"/>
  <c r="BD31" i="2"/>
  <c r="BC31" i="2"/>
  <c r="BB31" i="2"/>
  <c r="BA31" i="2"/>
  <c r="AZ31" i="2"/>
  <c r="AY31" i="2"/>
  <c r="AX31" i="2"/>
  <c r="AW31" i="2"/>
  <c r="AV31" i="2"/>
  <c r="AU31" i="2"/>
  <c r="AT31" i="2"/>
  <c r="AS31" i="2"/>
  <c r="BK22" i="2"/>
  <c r="BJ22" i="2"/>
  <c r="BI22" i="2"/>
  <c r="BH22" i="2"/>
  <c r="BG22" i="2"/>
  <c r="BF22" i="2"/>
  <c r="BE22" i="2"/>
  <c r="BD22" i="2"/>
  <c r="BC22" i="2"/>
  <c r="BB22" i="2"/>
  <c r="BA22" i="2"/>
  <c r="AZ22" i="2"/>
  <c r="AY22" i="2"/>
  <c r="AX22" i="2"/>
  <c r="AW22" i="2"/>
  <c r="AV22" i="2"/>
  <c r="AU22" i="2"/>
  <c r="AT22" i="2"/>
  <c r="AS22" i="2"/>
  <c r="BK13" i="2"/>
  <c r="BJ13" i="2"/>
  <c r="BI13" i="2"/>
  <c r="BH13" i="2"/>
  <c r="BG13" i="2"/>
  <c r="BF13" i="2"/>
  <c r="BE13" i="2"/>
  <c r="BD13" i="2"/>
  <c r="BC13" i="2"/>
  <c r="BB13" i="2"/>
  <c r="BA13" i="2"/>
  <c r="AZ13" i="2"/>
  <c r="AY13" i="2"/>
  <c r="AX13" i="2"/>
  <c r="AW13" i="2"/>
  <c r="AV13" i="2"/>
  <c r="AU13" i="2"/>
  <c r="AT13" i="2"/>
  <c r="AS13" i="2"/>
  <c r="BO1" i="1"/>
  <c r="BN1" i="1"/>
  <c r="BM1" i="1"/>
  <c r="BL1" i="1"/>
  <c r="BK1" i="1"/>
  <c r="BJ1" i="1"/>
  <c r="BI1" i="1"/>
  <c r="BH1" i="1"/>
  <c r="BG1" i="1"/>
  <c r="BF1" i="1"/>
  <c r="BE1" i="1"/>
  <c r="I1" i="1"/>
  <c r="BN1" i="4"/>
  <c r="BM1" i="4"/>
  <c r="BL1" i="4"/>
  <c r="BK1" i="4"/>
  <c r="BJ1" i="4"/>
  <c r="BI1" i="4"/>
  <c r="BH1" i="4"/>
  <c r="BG1" i="4"/>
  <c r="BF1" i="4"/>
  <c r="BE1" i="4"/>
  <c r="AO1" i="4"/>
  <c r="I1" i="4"/>
  <c r="H1" i="4"/>
  <c r="G1" i="4"/>
  <c r="D1" i="4"/>
  <c r="BC5" i="3"/>
  <c r="BD1" i="4" s="1"/>
  <c r="BB5" i="3"/>
  <c r="BC1" i="4" s="1"/>
  <c r="BA5" i="3"/>
  <c r="BB1" i="4" s="1"/>
  <c r="AZ5" i="3"/>
  <c r="BA1" i="4" s="1"/>
  <c r="AY5" i="3"/>
  <c r="AZ1" i="4" s="1"/>
  <c r="AX5" i="3"/>
  <c r="AY1" i="1" s="1"/>
  <c r="AW5" i="3"/>
  <c r="AX1" i="1" s="1"/>
  <c r="AV5" i="3"/>
  <c r="AV6" i="3" s="1"/>
  <c r="AU5" i="3"/>
  <c r="AU6" i="3" s="1"/>
  <c r="AT5" i="3"/>
  <c r="AT6" i="3" s="1"/>
  <c r="AS5" i="3"/>
  <c r="AT1" i="1" s="1"/>
  <c r="AR5" i="3"/>
  <c r="AS1" i="4" s="1"/>
  <c r="AQ5" i="3"/>
  <c r="AQ6" i="3" s="1"/>
  <c r="AP5" i="3"/>
  <c r="AQ1" i="1" s="1"/>
  <c r="AO5" i="3"/>
  <c r="AP1" i="1" s="1"/>
  <c r="AN5" i="3"/>
  <c r="AO1" i="1" s="1"/>
  <c r="AM5" i="3"/>
  <c r="AN1" i="4" s="1"/>
  <c r="AL5" i="3"/>
  <c r="AM1" i="4" s="1"/>
  <c r="AK5" i="3"/>
  <c r="AL1" i="4" s="1"/>
  <c r="AJ5" i="3"/>
  <c r="AK1" i="4" s="1"/>
  <c r="AI5" i="3"/>
  <c r="AJ1" i="1" s="1"/>
  <c r="AH5" i="3"/>
  <c r="AH6" i="3" s="1"/>
  <c r="AG5" i="3"/>
  <c r="AH1" i="4" s="1"/>
  <c r="AF5" i="3"/>
  <c r="AF7" i="3" s="1"/>
  <c r="AE5" i="3"/>
  <c r="AF1" i="4" s="1"/>
  <c r="AD5" i="3"/>
  <c r="AE1" i="1" s="1"/>
  <c r="AC5" i="3"/>
  <c r="AC7" i="3" s="1"/>
  <c r="AB5" i="3"/>
  <c r="AB6" i="3" s="1"/>
  <c r="AA5" i="3"/>
  <c r="AB1" i="4" s="1"/>
  <c r="Z5" i="3"/>
  <c r="AA1" i="4" s="1"/>
  <c r="Y5" i="3"/>
  <c r="Z1" i="1" s="1"/>
  <c r="X5" i="3"/>
  <c r="Y1" i="1" s="1"/>
  <c r="W5" i="3"/>
  <c r="X1" i="4" s="1"/>
  <c r="V5" i="3"/>
  <c r="V7" i="3" s="1"/>
  <c r="U5" i="3"/>
  <c r="V1" i="1" s="1"/>
  <c r="T5" i="3"/>
  <c r="T6" i="3" s="1"/>
  <c r="S5" i="3"/>
  <c r="T1" i="4" s="1"/>
  <c r="R5" i="3"/>
  <c r="S1" i="4" s="1"/>
  <c r="Q5" i="3"/>
  <c r="R1" i="1" s="1"/>
  <c r="P5" i="3"/>
  <c r="Q1" i="1" s="1"/>
  <c r="O5" i="3"/>
  <c r="O6" i="3" s="1"/>
  <c r="N5" i="3"/>
  <c r="N7" i="3" s="1"/>
  <c r="M5" i="3"/>
  <c r="N1" i="4" s="1"/>
  <c r="L5" i="3"/>
  <c r="M1" i="1" s="1"/>
  <c r="K5" i="3"/>
  <c r="L1" i="1" s="1"/>
  <c r="J5" i="3"/>
  <c r="K1" i="1" s="1"/>
  <c r="I5" i="3"/>
  <c r="J1" i="1" s="1"/>
  <c r="H5" i="3"/>
  <c r="H6" i="3" s="1"/>
  <c r="G5" i="3"/>
  <c r="H1" i="1" s="1"/>
  <c r="F5" i="3"/>
  <c r="G1" i="1" s="1"/>
  <c r="E5" i="3"/>
  <c r="F1" i="4" s="1"/>
  <c r="D5" i="3"/>
  <c r="E1" i="4" s="1"/>
  <c r="C5" i="3"/>
  <c r="C6" i="3" s="1"/>
  <c r="B5" i="3"/>
  <c r="B6" i="3" s="1"/>
  <c r="BK274" i="2"/>
  <c r="BJ274" i="2"/>
  <c r="BI274" i="2"/>
  <c r="BH274" i="2"/>
  <c r="BG274" i="2"/>
  <c r="BF274" i="2"/>
  <c r="BE274" i="2"/>
  <c r="BD274" i="2"/>
  <c r="BC274" i="2"/>
  <c r="BB274" i="2"/>
  <c r="BA274" i="2"/>
  <c r="AZ274" i="2"/>
  <c r="AY274" i="2"/>
  <c r="AX274" i="2"/>
  <c r="AW274" i="2"/>
  <c r="AV274" i="2"/>
  <c r="AU274" i="2"/>
  <c r="AT274" i="2"/>
  <c r="AS274" i="2"/>
  <c r="AR274" i="2"/>
  <c r="AQ274" i="2"/>
  <c r="AP274" i="2"/>
  <c r="AO274" i="2"/>
  <c r="AN274" i="2"/>
  <c r="AM274" i="2"/>
  <c r="AL274" i="2"/>
  <c r="AK274" i="2"/>
  <c r="AJ274" i="2"/>
  <c r="AI274" i="2"/>
  <c r="AH274" i="2"/>
  <c r="AG274" i="2"/>
  <c r="AF274" i="2"/>
  <c r="AE274" i="2"/>
  <c r="AD274" i="2"/>
  <c r="AC274" i="2"/>
  <c r="AB274" i="2"/>
  <c r="AA274" i="2"/>
  <c r="Z274" i="2"/>
  <c r="Y274" i="2"/>
  <c r="X274" i="2"/>
  <c r="W274" i="2"/>
  <c r="V274" i="2"/>
  <c r="U274" i="2"/>
  <c r="T274" i="2"/>
  <c r="S274" i="2"/>
  <c r="R274" i="2"/>
  <c r="Q274" i="2"/>
  <c r="P274" i="2"/>
  <c r="O274" i="2"/>
  <c r="N274" i="2"/>
  <c r="M274" i="2"/>
  <c r="L274" i="2"/>
  <c r="K274" i="2"/>
  <c r="J274" i="2"/>
  <c r="I274" i="2"/>
  <c r="H274" i="2"/>
  <c r="G274" i="2"/>
  <c r="F274" i="2"/>
  <c r="BK265" i="2"/>
  <c r="BJ265" i="2"/>
  <c r="BI265" i="2"/>
  <c r="BH265" i="2"/>
  <c r="BG265" i="2"/>
  <c r="BF265" i="2"/>
  <c r="BE265" i="2"/>
  <c r="BD265" i="2"/>
  <c r="BC265" i="2"/>
  <c r="BB265" i="2"/>
  <c r="BA265" i="2"/>
  <c r="AZ265" i="2"/>
  <c r="AY265" i="2"/>
  <c r="AX265" i="2"/>
  <c r="AW265" i="2"/>
  <c r="AV265" i="2"/>
  <c r="BK256" i="2"/>
  <c r="BJ256" i="2"/>
  <c r="BI256" i="2"/>
  <c r="BH256" i="2"/>
  <c r="BG256" i="2"/>
  <c r="BF256" i="2"/>
  <c r="BE256" i="2"/>
  <c r="BD256" i="2"/>
  <c r="BC256" i="2"/>
  <c r="BB256" i="2"/>
  <c r="BA256" i="2"/>
  <c r="AZ256" i="2"/>
  <c r="AY256" i="2"/>
  <c r="AX256" i="2"/>
  <c r="AW256" i="2"/>
  <c r="AV256" i="2"/>
  <c r="BK247" i="2"/>
  <c r="BJ247" i="2"/>
  <c r="BI247" i="2"/>
  <c r="BH247" i="2"/>
  <c r="BG247" i="2"/>
  <c r="BF247" i="2"/>
  <c r="BE247" i="2"/>
  <c r="BD247" i="2"/>
  <c r="BC247" i="2"/>
  <c r="BB247" i="2"/>
  <c r="BA247" i="2"/>
  <c r="AZ247" i="2"/>
  <c r="AY247" i="2"/>
  <c r="AX247" i="2"/>
  <c r="AW247" i="2"/>
  <c r="AV247" i="2"/>
  <c r="BK238" i="2"/>
  <c r="BJ238" i="2"/>
  <c r="BI238" i="2"/>
  <c r="BH238" i="2"/>
  <c r="BG238" i="2"/>
  <c r="BF238" i="2"/>
  <c r="BE238" i="2"/>
  <c r="BD238" i="2"/>
  <c r="BC238" i="2"/>
  <c r="BB238" i="2"/>
  <c r="BA238" i="2"/>
  <c r="AZ238" i="2"/>
  <c r="AY238" i="2"/>
  <c r="AX238" i="2"/>
  <c r="AW238" i="2"/>
  <c r="AV238" i="2"/>
  <c r="BK229" i="2"/>
  <c r="BJ229" i="2"/>
  <c r="BI229" i="2"/>
  <c r="BH229" i="2"/>
  <c r="BG229" i="2"/>
  <c r="BF229" i="2"/>
  <c r="BE229" i="2"/>
  <c r="BD229" i="2"/>
  <c r="BC229" i="2"/>
  <c r="BB229" i="2"/>
  <c r="BA229" i="2"/>
  <c r="AZ229" i="2"/>
  <c r="AY229" i="2"/>
  <c r="AX229" i="2"/>
  <c r="AW229" i="2"/>
  <c r="AV229" i="2"/>
  <c r="BK220" i="2"/>
  <c r="BJ220" i="2"/>
  <c r="BI220" i="2"/>
  <c r="BH220" i="2"/>
  <c r="BG220" i="2"/>
  <c r="BF220" i="2"/>
  <c r="BE220" i="2"/>
  <c r="BD220" i="2"/>
  <c r="BC220" i="2"/>
  <c r="BB220" i="2"/>
  <c r="BA220" i="2"/>
  <c r="AZ220" i="2"/>
  <c r="AY220" i="2"/>
  <c r="AX220" i="2"/>
  <c r="AW220" i="2"/>
  <c r="AV220" i="2"/>
  <c r="BK211" i="2"/>
  <c r="BJ211" i="2"/>
  <c r="BI211" i="2"/>
  <c r="BH211" i="2"/>
  <c r="BG211" i="2"/>
  <c r="BF211" i="2"/>
  <c r="BE211" i="2"/>
  <c r="BD211" i="2"/>
  <c r="BC211" i="2"/>
  <c r="BB211" i="2"/>
  <c r="BA211" i="2"/>
  <c r="AZ211" i="2"/>
  <c r="AY211" i="2"/>
  <c r="AX211" i="2"/>
  <c r="AW211" i="2"/>
  <c r="AV211" i="2"/>
  <c r="BK202" i="2"/>
  <c r="BJ202" i="2"/>
  <c r="BI202" i="2"/>
  <c r="BH202" i="2"/>
  <c r="BG202" i="2"/>
  <c r="BF202" i="2"/>
  <c r="BE202" i="2"/>
  <c r="BD202" i="2"/>
  <c r="BC202" i="2"/>
  <c r="BB202" i="2"/>
  <c r="BA202" i="2"/>
  <c r="AZ202" i="2"/>
  <c r="AY202" i="2"/>
  <c r="AX202" i="2"/>
  <c r="AW202" i="2"/>
  <c r="AV202" i="2"/>
  <c r="BK193" i="2"/>
  <c r="BJ193" i="2"/>
  <c r="BI193" i="2"/>
  <c r="BH193" i="2"/>
  <c r="BG193" i="2"/>
  <c r="BF193" i="2"/>
  <c r="BE193" i="2"/>
  <c r="BD193" i="2"/>
  <c r="BC193" i="2"/>
  <c r="BB193" i="2"/>
  <c r="BA193" i="2"/>
  <c r="AZ193" i="2"/>
  <c r="AY193" i="2"/>
  <c r="AX193" i="2"/>
  <c r="AW193" i="2"/>
  <c r="AV193" i="2"/>
  <c r="BK175" i="2"/>
  <c r="BJ175" i="2"/>
  <c r="BI175" i="2"/>
  <c r="BH175" i="2"/>
  <c r="BG175" i="2"/>
  <c r="BF175" i="2"/>
  <c r="BE175" i="2"/>
  <c r="BD175" i="2"/>
  <c r="BC175" i="2"/>
  <c r="BB175" i="2"/>
  <c r="BA175" i="2"/>
  <c r="AZ175" i="2"/>
  <c r="AY175" i="2"/>
  <c r="AX175" i="2"/>
  <c r="AW175" i="2"/>
  <c r="AV175" i="2"/>
  <c r="BK85" i="2"/>
  <c r="BJ85" i="2"/>
  <c r="BI85" i="2"/>
  <c r="BH85" i="2"/>
  <c r="BG85" i="2"/>
  <c r="BF85" i="2"/>
  <c r="BE85" i="2"/>
  <c r="BD85" i="2"/>
  <c r="BC85" i="2"/>
  <c r="BB85" i="2"/>
  <c r="BA85" i="2"/>
  <c r="AZ85" i="2"/>
  <c r="AY85" i="2"/>
  <c r="AX85" i="2"/>
  <c r="AW85" i="2"/>
  <c r="AV85" i="2"/>
  <c r="AU85" i="2"/>
  <c r="AT85" i="2"/>
  <c r="AS85" i="2"/>
  <c r="E14" i="2"/>
  <c r="A3" i="4"/>
  <c r="A4" i="4" s="1"/>
  <c r="A5" i="4" s="1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" i="1"/>
  <c r="A4" i="1" s="1"/>
  <c r="A5" i="1" s="1"/>
  <c r="A6" i="1" s="1"/>
  <c r="A7" i="1" s="1"/>
  <c r="C23" i="2"/>
  <c r="C32" i="2" s="1"/>
  <c r="Q19" i="6" l="1"/>
  <c r="G20" i="6"/>
  <c r="Q23" i="6"/>
  <c r="G24" i="6"/>
  <c r="Q20" i="6"/>
  <c r="Q24" i="6"/>
  <c r="Z20" i="6"/>
  <c r="Z24" i="6"/>
  <c r="F21" i="6"/>
  <c r="F25" i="6"/>
  <c r="G21" i="6"/>
  <c r="G25" i="6"/>
  <c r="Q21" i="6"/>
  <c r="Q25" i="6"/>
  <c r="G18" i="6"/>
  <c r="G22" i="6"/>
  <c r="Q18" i="6"/>
  <c r="Q22" i="6"/>
  <c r="Z18" i="6"/>
  <c r="Z22" i="6"/>
  <c r="F19" i="6"/>
  <c r="F23" i="6"/>
  <c r="G19" i="6"/>
  <c r="G23" i="6"/>
  <c r="P19" i="6"/>
  <c r="P21" i="6"/>
  <c r="P23" i="6"/>
  <c r="P25" i="6"/>
  <c r="Z19" i="6"/>
  <c r="Z21" i="6"/>
  <c r="Z23" i="6"/>
  <c r="Z25" i="6"/>
  <c r="AA19" i="6"/>
  <c r="AA21" i="6"/>
  <c r="AA23" i="6"/>
  <c r="AA25" i="6"/>
  <c r="F18" i="6"/>
  <c r="F20" i="6"/>
  <c r="F22" i="6"/>
  <c r="F24" i="6"/>
  <c r="P18" i="6"/>
  <c r="P20" i="6"/>
  <c r="P22" i="6"/>
  <c r="P24" i="6"/>
  <c r="AA18" i="6"/>
  <c r="AA20" i="6"/>
  <c r="AA22" i="6"/>
  <c r="AA24" i="6"/>
  <c r="H18" i="6"/>
  <c r="R18" i="6"/>
  <c r="H19" i="6"/>
  <c r="R19" i="6"/>
  <c r="H20" i="6"/>
  <c r="R20" i="6"/>
  <c r="H21" i="6"/>
  <c r="R21" i="6"/>
  <c r="H22" i="6"/>
  <c r="R22" i="6"/>
  <c r="H23" i="6"/>
  <c r="R23" i="6"/>
  <c r="H24" i="6"/>
  <c r="R24" i="6"/>
  <c r="H25" i="6"/>
  <c r="R25" i="6"/>
  <c r="J18" i="6"/>
  <c r="T18" i="6"/>
  <c r="AB18" i="6"/>
  <c r="J19" i="6"/>
  <c r="T19" i="6"/>
  <c r="AB19" i="6"/>
  <c r="J20" i="6"/>
  <c r="T20" i="6"/>
  <c r="AB20" i="6"/>
  <c r="J21" i="6"/>
  <c r="T21" i="6"/>
  <c r="AB21" i="6"/>
  <c r="J22" i="6"/>
  <c r="T22" i="6"/>
  <c r="AB22" i="6"/>
  <c r="J23" i="6"/>
  <c r="T23" i="6"/>
  <c r="AB23" i="6"/>
  <c r="J24" i="6"/>
  <c r="T24" i="6"/>
  <c r="AB24" i="6"/>
  <c r="J25" i="6"/>
  <c r="T25" i="6"/>
  <c r="AB25" i="6"/>
  <c r="I19" i="6"/>
  <c r="I21" i="6"/>
  <c r="I24" i="6"/>
  <c r="K18" i="6"/>
  <c r="AC18" i="6"/>
  <c r="K19" i="6"/>
  <c r="AC19" i="6"/>
  <c r="K20" i="6"/>
  <c r="AC20" i="6"/>
  <c r="K21" i="6"/>
  <c r="AC21" i="6"/>
  <c r="K22" i="6"/>
  <c r="AC22" i="6"/>
  <c r="K23" i="6"/>
  <c r="AC23" i="6"/>
  <c r="K24" i="6"/>
  <c r="AC24" i="6"/>
  <c r="K25" i="6"/>
  <c r="AC25" i="6"/>
  <c r="S18" i="6"/>
  <c r="S20" i="6"/>
  <c r="S22" i="6"/>
  <c r="L18" i="6"/>
  <c r="U18" i="6"/>
  <c r="AD18" i="6"/>
  <c r="L19" i="6"/>
  <c r="U19" i="6"/>
  <c r="AD19" i="6"/>
  <c r="L20" i="6"/>
  <c r="U20" i="6"/>
  <c r="AD20" i="6"/>
  <c r="L21" i="6"/>
  <c r="U21" i="6"/>
  <c r="AD21" i="6"/>
  <c r="L22" i="6"/>
  <c r="U22" i="6"/>
  <c r="AD22" i="6"/>
  <c r="L23" i="6"/>
  <c r="U23" i="6"/>
  <c r="AD23" i="6"/>
  <c r="L24" i="6"/>
  <c r="U24" i="6"/>
  <c r="AD24" i="6"/>
  <c r="L25" i="6"/>
  <c r="U25" i="6"/>
  <c r="AD25" i="6"/>
  <c r="S19" i="6"/>
  <c r="I22" i="6"/>
  <c r="I25" i="6"/>
  <c r="M18" i="6"/>
  <c r="V18" i="6"/>
  <c r="AE18" i="6"/>
  <c r="M19" i="6"/>
  <c r="V19" i="6"/>
  <c r="AE19" i="6"/>
  <c r="M20" i="6"/>
  <c r="V20" i="6"/>
  <c r="AE20" i="6"/>
  <c r="M21" i="6"/>
  <c r="V21" i="6"/>
  <c r="AE21" i="6"/>
  <c r="M22" i="6"/>
  <c r="V22" i="6"/>
  <c r="AE22" i="6"/>
  <c r="M23" i="6"/>
  <c r="V23" i="6"/>
  <c r="AE23" i="6"/>
  <c r="M24" i="6"/>
  <c r="V24" i="6"/>
  <c r="AE24" i="6"/>
  <c r="M25" i="6"/>
  <c r="V25" i="6"/>
  <c r="AE25" i="6"/>
  <c r="S24" i="6"/>
  <c r="N18" i="6"/>
  <c r="AF18" i="6"/>
  <c r="N19" i="6"/>
  <c r="AF19" i="6"/>
  <c r="N20" i="6"/>
  <c r="AF20" i="6"/>
  <c r="N21" i="6"/>
  <c r="AF21" i="6"/>
  <c r="N22" i="6"/>
  <c r="AF22" i="6"/>
  <c r="N23" i="6"/>
  <c r="AF23" i="6"/>
  <c r="N24" i="6"/>
  <c r="AF24" i="6"/>
  <c r="N25" i="6"/>
  <c r="AF25" i="6"/>
  <c r="O18" i="6"/>
  <c r="W18" i="6"/>
  <c r="AG18" i="6"/>
  <c r="O19" i="6"/>
  <c r="W19" i="6"/>
  <c r="AG19" i="6"/>
  <c r="O20" i="6"/>
  <c r="W20" i="6"/>
  <c r="AG20" i="6"/>
  <c r="O21" i="6"/>
  <c r="W21" i="6"/>
  <c r="AG21" i="6"/>
  <c r="O22" i="6"/>
  <c r="W22" i="6"/>
  <c r="AG22" i="6"/>
  <c r="O23" i="6"/>
  <c r="W23" i="6"/>
  <c r="AG23" i="6"/>
  <c r="O24" i="6"/>
  <c r="W24" i="6"/>
  <c r="AG24" i="6"/>
  <c r="O25" i="6"/>
  <c r="W25" i="6"/>
  <c r="AG25" i="6"/>
  <c r="I18" i="6"/>
  <c r="I20" i="6"/>
  <c r="S21" i="6"/>
  <c r="S23" i="6"/>
  <c r="C18" i="6"/>
  <c r="X18" i="6"/>
  <c r="C19" i="6"/>
  <c r="X19" i="6"/>
  <c r="C20" i="6"/>
  <c r="X20" i="6"/>
  <c r="C21" i="6"/>
  <c r="X21" i="6"/>
  <c r="C22" i="6"/>
  <c r="X22" i="6"/>
  <c r="C23" i="6"/>
  <c r="X23" i="6"/>
  <c r="C24" i="6"/>
  <c r="X24" i="6"/>
  <c r="C25" i="6"/>
  <c r="X25" i="6"/>
  <c r="I23" i="6"/>
  <c r="S25" i="6"/>
  <c r="E18" i="6"/>
  <c r="Y18" i="6"/>
  <c r="E19" i="6"/>
  <c r="Y19" i="6"/>
  <c r="E20" i="6"/>
  <c r="Y20" i="6"/>
  <c r="E21" i="6"/>
  <c r="Y21" i="6"/>
  <c r="E22" i="6"/>
  <c r="Y22" i="6"/>
  <c r="E23" i="6"/>
  <c r="Y23" i="6"/>
  <c r="E24" i="6"/>
  <c r="Y24" i="6"/>
  <c r="E25" i="6"/>
  <c r="D25" i="6"/>
  <c r="C1" i="1"/>
  <c r="AT7" i="3"/>
  <c r="AV7" i="3"/>
  <c r="F7" i="3"/>
  <c r="AW7" i="3"/>
  <c r="D1" i="1"/>
  <c r="G7" i="3"/>
  <c r="I7" i="3"/>
  <c r="AG7" i="3"/>
  <c r="AH7" i="3"/>
  <c r="AT1" i="4"/>
  <c r="F1" i="1"/>
  <c r="AI7" i="3"/>
  <c r="AQ7" i="3"/>
  <c r="O7" i="3"/>
  <c r="AJ7" i="3"/>
  <c r="E1" i="1"/>
  <c r="R7" i="3"/>
  <c r="AK7" i="3"/>
  <c r="C1" i="4"/>
  <c r="L6" i="3"/>
  <c r="S7" i="3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M6" i="3"/>
  <c r="AA6" i="3"/>
  <c r="AO6" i="3"/>
  <c r="BC6" i="3"/>
  <c r="P7" i="3"/>
  <c r="AR7" i="3"/>
  <c r="Q7" i="3"/>
  <c r="AS7" i="3"/>
  <c r="P6" i="3"/>
  <c r="N1" i="1"/>
  <c r="AE6" i="3"/>
  <c r="Q1" i="4"/>
  <c r="D6" i="3"/>
  <c r="R6" i="3"/>
  <c r="AG6" i="3"/>
  <c r="W1" i="4"/>
  <c r="T1" i="1"/>
  <c r="G6" i="3"/>
  <c r="U6" i="3"/>
  <c r="AI6" i="3"/>
  <c r="AW6" i="3"/>
  <c r="J7" i="3"/>
  <c r="X7" i="3"/>
  <c r="AL7" i="3"/>
  <c r="AZ7" i="3"/>
  <c r="V6" i="3"/>
  <c r="AJ6" i="3"/>
  <c r="K7" i="3"/>
  <c r="Y7" i="3"/>
  <c r="AM7" i="3"/>
  <c r="AD6" i="3"/>
  <c r="R1" i="4"/>
  <c r="E6" i="3"/>
  <c r="V1" i="4"/>
  <c r="W1" i="1"/>
  <c r="AP1" i="4"/>
  <c r="AS1" i="1"/>
  <c r="W6" i="3"/>
  <c r="AK6" i="3"/>
  <c r="L7" i="3"/>
  <c r="Z7" i="3"/>
  <c r="AN7" i="3"/>
  <c r="S6" i="3"/>
  <c r="S1" i="1"/>
  <c r="X6" i="3"/>
  <c r="AZ6" i="3"/>
  <c r="AA7" i="3"/>
  <c r="BC7" i="3"/>
  <c r="B22" i="6"/>
  <c r="B21" i="6"/>
  <c r="D22" i="6"/>
  <c r="B25" i="6"/>
  <c r="D23" i="6"/>
  <c r="B24" i="6"/>
  <c r="D19" i="6"/>
  <c r="B23" i="6"/>
  <c r="B20" i="6"/>
  <c r="D20" i="6"/>
  <c r="B19" i="6"/>
  <c r="B18" i="6"/>
  <c r="D24" i="6"/>
  <c r="D21" i="6"/>
  <c r="D18" i="6"/>
  <c r="AL1" i="1"/>
  <c r="AM1" i="1"/>
  <c r="AN1" i="1"/>
  <c r="Y1" i="4"/>
  <c r="X1" i="1"/>
  <c r="Z1" i="4"/>
  <c r="BA1" i="1"/>
  <c r="BB1" i="1"/>
  <c r="J1" i="4"/>
  <c r="AE1" i="4"/>
  <c r="AB1" i="1"/>
  <c r="BC1" i="1"/>
  <c r="AA1" i="1"/>
  <c r="BD1" i="1"/>
  <c r="L1" i="4"/>
  <c r="AF1" i="1"/>
  <c r="AZ1" i="1"/>
  <c r="K1" i="4"/>
  <c r="M1" i="4"/>
  <c r="AK1" i="1"/>
  <c r="O1" i="1"/>
  <c r="O1" i="4"/>
  <c r="P1" i="4"/>
  <c r="P1" i="1"/>
  <c r="AD1" i="4"/>
  <c r="AD1" i="1"/>
  <c r="AR1" i="4"/>
  <c r="AR1" i="1"/>
  <c r="AC1" i="1"/>
  <c r="AC1" i="4"/>
  <c r="AG1" i="4"/>
  <c r="AG1" i="1"/>
  <c r="AV1" i="4"/>
  <c r="AV1" i="1"/>
  <c r="AW1" i="1"/>
  <c r="AW1" i="4"/>
  <c r="AH1" i="1"/>
  <c r="AI1" i="1"/>
  <c r="AI1" i="4"/>
  <c r="AU1" i="4"/>
  <c r="AU1" i="1"/>
  <c r="AQ1" i="4"/>
  <c r="U1" i="1"/>
  <c r="U1" i="4"/>
  <c r="AY1" i="4"/>
  <c r="AJ1" i="4"/>
  <c r="AX1" i="4"/>
  <c r="B2" i="2"/>
  <c r="B4" i="2" s="1"/>
  <c r="B274" i="2"/>
  <c r="E32" i="2"/>
  <c r="C41" i="2"/>
  <c r="E23" i="2"/>
  <c r="A21" i="1" l="1"/>
  <c r="A37" i="1"/>
  <c r="B10" i="3" a="1"/>
  <c r="B11" i="3" a="1"/>
  <c r="B275" i="2"/>
  <c r="E41" i="2"/>
  <c r="C50" i="2"/>
  <c r="A22" i="1" l="1"/>
  <c r="A40" i="1"/>
  <c r="AJ265" i="2"/>
  <c r="V265" i="2"/>
  <c r="H265" i="2"/>
  <c r="AL256" i="2"/>
  <c r="X256" i="2"/>
  <c r="J256" i="2"/>
  <c r="AN247" i="2"/>
  <c r="Z247" i="2"/>
  <c r="L247" i="2"/>
  <c r="AP238" i="2"/>
  <c r="AB238" i="2"/>
  <c r="N238" i="2"/>
  <c r="AR229" i="2"/>
  <c r="AD229" i="2"/>
  <c r="P229" i="2"/>
  <c r="AT220" i="2"/>
  <c r="AF220" i="2"/>
  <c r="R220" i="2"/>
  <c r="AH211" i="2"/>
  <c r="T211" i="2"/>
  <c r="AJ202" i="2"/>
  <c r="V202" i="2"/>
  <c r="H202" i="2"/>
  <c r="AL193" i="2"/>
  <c r="X193" i="2"/>
  <c r="J193" i="2"/>
  <c r="AI193" i="2"/>
  <c r="AG193" i="2"/>
  <c r="AD265" i="2"/>
  <c r="J229" i="2"/>
  <c r="L220" i="2"/>
  <c r="N211" i="2"/>
  <c r="AR202" i="2"/>
  <c r="AT193" i="2"/>
  <c r="AC265" i="2"/>
  <c r="AE256" i="2"/>
  <c r="AG247" i="2"/>
  <c r="AK229" i="2"/>
  <c r="Y220" i="2"/>
  <c r="AO211" i="2"/>
  <c r="N202" i="2"/>
  <c r="AR193" i="2"/>
  <c r="Q247" i="2"/>
  <c r="AG238" i="2"/>
  <c r="AK220" i="2"/>
  <c r="AA202" i="2"/>
  <c r="O193" i="2"/>
  <c r="AN265" i="2"/>
  <c r="AF238" i="2"/>
  <c r="T229" i="2"/>
  <c r="AJ220" i="2"/>
  <c r="X211" i="2"/>
  <c r="AN202" i="2"/>
  <c r="AO256" i="2"/>
  <c r="AI265" i="2"/>
  <c r="U265" i="2"/>
  <c r="G265" i="2"/>
  <c r="AK256" i="2"/>
  <c r="W256" i="2"/>
  <c r="I256" i="2"/>
  <c r="AM247" i="2"/>
  <c r="Y247" i="2"/>
  <c r="K247" i="2"/>
  <c r="AO238" i="2"/>
  <c r="AA238" i="2"/>
  <c r="M238" i="2"/>
  <c r="AQ229" i="2"/>
  <c r="AC229" i="2"/>
  <c r="O229" i="2"/>
  <c r="AS220" i="2"/>
  <c r="AE220" i="2"/>
  <c r="Q220" i="2"/>
  <c r="AU211" i="2"/>
  <c r="AG211" i="2"/>
  <c r="S211" i="2"/>
  <c r="AI202" i="2"/>
  <c r="U202" i="2"/>
  <c r="G202" i="2"/>
  <c r="AK193" i="2"/>
  <c r="W193" i="2"/>
  <c r="I193" i="2"/>
  <c r="AT211" i="2"/>
  <c r="R211" i="2"/>
  <c r="T202" i="2"/>
  <c r="V193" i="2"/>
  <c r="M229" i="2"/>
  <c r="AQ220" i="2"/>
  <c r="O220" i="2"/>
  <c r="AE211" i="2"/>
  <c r="AU202" i="2"/>
  <c r="U193" i="2"/>
  <c r="AT202" i="2"/>
  <c r="AE265" i="2"/>
  <c r="AU256" i="2"/>
  <c r="AO220" i="2"/>
  <c r="AE202" i="2"/>
  <c r="S193" i="2"/>
  <c r="AF256" i="2"/>
  <c r="Z220" i="2"/>
  <c r="AP211" i="2"/>
  <c r="AD202" i="2"/>
  <c r="R193" i="2"/>
  <c r="AQ265" i="2"/>
  <c r="AS256" i="2"/>
  <c r="Q256" i="2"/>
  <c r="AU247" i="2"/>
  <c r="S247" i="2"/>
  <c r="AI238" i="2"/>
  <c r="K220" i="2"/>
  <c r="AP265" i="2"/>
  <c r="AB265" i="2"/>
  <c r="AJ229" i="2"/>
  <c r="X220" i="2"/>
  <c r="AB202" i="2"/>
  <c r="AQ256" i="2"/>
  <c r="AS247" i="2"/>
  <c r="S238" i="2"/>
  <c r="U229" i="2"/>
  <c r="AO202" i="2"/>
  <c r="AC193" i="2"/>
  <c r="Z265" i="2"/>
  <c r="AH229" i="2"/>
  <c r="W211" i="2"/>
  <c r="J265" i="2"/>
  <c r="Z256" i="2"/>
  <c r="N247" i="2"/>
  <c r="T220" i="2"/>
  <c r="V211" i="2"/>
  <c r="Z193" i="2"/>
  <c r="AK265" i="2"/>
  <c r="Y256" i="2"/>
  <c r="AA247" i="2"/>
  <c r="AS229" i="2"/>
  <c r="Q229" i="2"/>
  <c r="AH265" i="2"/>
  <c r="T265" i="2"/>
  <c r="AJ256" i="2"/>
  <c r="V256" i="2"/>
  <c r="H256" i="2"/>
  <c r="AL247" i="2"/>
  <c r="X247" i="2"/>
  <c r="J247" i="2"/>
  <c r="AN238" i="2"/>
  <c r="Z238" i="2"/>
  <c r="L238" i="2"/>
  <c r="AP229" i="2"/>
  <c r="AB229" i="2"/>
  <c r="N229" i="2"/>
  <c r="AR220" i="2"/>
  <c r="AD220" i="2"/>
  <c r="P220" i="2"/>
  <c r="AF211" i="2"/>
  <c r="AH202" i="2"/>
  <c r="AJ193" i="2"/>
  <c r="H193" i="2"/>
  <c r="AA229" i="2"/>
  <c r="AC220" i="2"/>
  <c r="AS211" i="2"/>
  <c r="Q211" i="2"/>
  <c r="P211" i="2"/>
  <c r="Q265" i="2"/>
  <c r="AI247" i="2"/>
  <c r="G247" i="2"/>
  <c r="AK238" i="2"/>
  <c r="Y229" i="2"/>
  <c r="AC211" i="2"/>
  <c r="AS202" i="2"/>
  <c r="AR265" i="2"/>
  <c r="P265" i="2"/>
  <c r="AT256" i="2"/>
  <c r="R256" i="2"/>
  <c r="AJ238" i="2"/>
  <c r="V238" i="2"/>
  <c r="AL229" i="2"/>
  <c r="AN220" i="2"/>
  <c r="I229" i="2"/>
  <c r="M211" i="2"/>
  <c r="AQ202" i="2"/>
  <c r="O202" i="2"/>
  <c r="AS193" i="2"/>
  <c r="AD256" i="2"/>
  <c r="AT247" i="2"/>
  <c r="AF247" i="2"/>
  <c r="T238" i="2"/>
  <c r="V229" i="2"/>
  <c r="AD193" i="2"/>
  <c r="AO265" i="2"/>
  <c r="AC256" i="2"/>
  <c r="AE247" i="2"/>
  <c r="AU238" i="2"/>
  <c r="G229" i="2"/>
  <c r="W220" i="2"/>
  <c r="N256" i="2"/>
  <c r="AR247" i="2"/>
  <c r="AL211" i="2"/>
  <c r="J211" i="2"/>
  <c r="L202" i="2"/>
  <c r="N193" i="2"/>
  <c r="K265" i="2"/>
  <c r="M256" i="2"/>
  <c r="AQ247" i="2"/>
  <c r="O247" i="2"/>
  <c r="AS238" i="2"/>
  <c r="AU229" i="2"/>
  <c r="L256" i="2"/>
  <c r="AP247" i="2"/>
  <c r="AF229" i="2"/>
  <c r="W265" i="2"/>
  <c r="AU220" i="2"/>
  <c r="AU265" i="2"/>
  <c r="AG265" i="2"/>
  <c r="S265" i="2"/>
  <c r="AI256" i="2"/>
  <c r="U256" i="2"/>
  <c r="G256" i="2"/>
  <c r="AK247" i="2"/>
  <c r="W247" i="2"/>
  <c r="I247" i="2"/>
  <c r="AM238" i="2"/>
  <c r="Y238" i="2"/>
  <c r="K238" i="2"/>
  <c r="AO229" i="2"/>
  <c r="AG202" i="2"/>
  <c r="S202" i="2"/>
  <c r="G193" i="2"/>
  <c r="AF202" i="2"/>
  <c r="R202" i="2"/>
  <c r="T193" i="2"/>
  <c r="S256" i="2"/>
  <c r="I238" i="2"/>
  <c r="K229" i="2"/>
  <c r="M220" i="2"/>
  <c r="O211" i="2"/>
  <c r="Q202" i="2"/>
  <c r="AU193" i="2"/>
  <c r="N265" i="2"/>
  <c r="P256" i="2"/>
  <c r="H229" i="2"/>
  <c r="J220" i="2"/>
  <c r="Z211" i="2"/>
  <c r="AM211" i="2"/>
  <c r="AQ193" i="2"/>
  <c r="AD247" i="2"/>
  <c r="H220" i="2"/>
  <c r="AE238" i="2"/>
  <c r="G220" i="2"/>
  <c r="I211" i="2"/>
  <c r="AA193" i="2"/>
  <c r="AB247" i="2"/>
  <c r="AR238" i="2"/>
  <c r="R229" i="2"/>
  <c r="AH220" i="2"/>
  <c r="AT265" i="2"/>
  <c r="AF265" i="2"/>
  <c r="R265" i="2"/>
  <c r="AH256" i="2"/>
  <c r="T256" i="2"/>
  <c r="AJ247" i="2"/>
  <c r="V247" i="2"/>
  <c r="H247" i="2"/>
  <c r="AL238" i="2"/>
  <c r="X238" i="2"/>
  <c r="J238" i="2"/>
  <c r="AN229" i="2"/>
  <c r="Z229" i="2"/>
  <c r="L229" i="2"/>
  <c r="AP220" i="2"/>
  <c r="AB220" i="2"/>
  <c r="N220" i="2"/>
  <c r="AR211" i="2"/>
  <c r="AD211" i="2"/>
  <c r="AH193" i="2"/>
  <c r="AS265" i="2"/>
  <c r="AG256" i="2"/>
  <c r="U247" i="2"/>
  <c r="W238" i="2"/>
  <c r="AM229" i="2"/>
  <c r="AA220" i="2"/>
  <c r="AQ211" i="2"/>
  <c r="AH247" i="2"/>
  <c r="T247" i="2"/>
  <c r="AB211" i="2"/>
  <c r="P202" i="2"/>
  <c r="AF193" i="2"/>
  <c r="O265" i="2"/>
  <c r="U238" i="2"/>
  <c r="G238" i="2"/>
  <c r="AA211" i="2"/>
  <c r="AE193" i="2"/>
  <c r="M265" i="2"/>
  <c r="I220" i="2"/>
  <c r="M202" i="2"/>
  <c r="L265" i="2"/>
  <c r="P247" i="2"/>
  <c r="V220" i="2"/>
  <c r="AP193" i="2"/>
  <c r="AM265" i="2"/>
  <c r="AA256" i="2"/>
  <c r="S229" i="2"/>
  <c r="Y202" i="2"/>
  <c r="AL265" i="2"/>
  <c r="H211" i="2"/>
  <c r="X202" i="2"/>
  <c r="J202" i="2"/>
  <c r="H238" i="2"/>
  <c r="W229" i="2"/>
  <c r="AC202" i="2"/>
  <c r="Y211" i="2"/>
  <c r="AP256" i="2"/>
  <c r="R238" i="2"/>
  <c r="AO247" i="2"/>
  <c r="X229" i="2"/>
  <c r="AM220" i="2"/>
  <c r="Q193" i="2"/>
  <c r="AH238" i="2"/>
  <c r="AL220" i="2"/>
  <c r="AN211" i="2"/>
  <c r="AP202" i="2"/>
  <c r="P193" i="2"/>
  <c r="AA265" i="2"/>
  <c r="O256" i="2"/>
  <c r="AI229" i="2"/>
  <c r="K211" i="2"/>
  <c r="AT238" i="2"/>
  <c r="AB193" i="2"/>
  <c r="AI220" i="2"/>
  <c r="AM202" i="2"/>
  <c r="M193" i="2"/>
  <c r="I265" i="2"/>
  <c r="Y265" i="2"/>
  <c r="Q238" i="2"/>
  <c r="U220" i="2"/>
  <c r="AK211" i="2"/>
  <c r="K202" i="2"/>
  <c r="X265" i="2"/>
  <c r="AT229" i="2"/>
  <c r="AL202" i="2"/>
  <c r="L193" i="2"/>
  <c r="K256" i="2"/>
  <c r="AQ238" i="2"/>
  <c r="AC238" i="2"/>
  <c r="S220" i="2"/>
  <c r="AR256" i="2"/>
  <c r="R247" i="2"/>
  <c r="L211" i="2"/>
  <c r="AB256" i="2"/>
  <c r="Z202" i="2"/>
  <c r="P238" i="2"/>
  <c r="AN193" i="2"/>
  <c r="AM256" i="2"/>
  <c r="O238" i="2"/>
  <c r="M247" i="2"/>
  <c r="AE229" i="2"/>
  <c r="AC247" i="2"/>
  <c r="AG229" i="2"/>
  <c r="AO193" i="2"/>
  <c r="AN256" i="2"/>
  <c r="AD238" i="2"/>
  <c r="AJ211" i="2"/>
  <c r="AM193" i="2"/>
  <c r="AG220" i="2"/>
  <c r="Y193" i="2"/>
  <c r="K193" i="2"/>
  <c r="AK202" i="2"/>
  <c r="W202" i="2"/>
  <c r="U211" i="2"/>
  <c r="AI211" i="2"/>
  <c r="G211" i="2"/>
  <c r="I202" i="2"/>
  <c r="B11" i="3"/>
  <c r="Y130" i="2"/>
  <c r="U139" i="2"/>
  <c r="Q139" i="2"/>
  <c r="G130" i="2"/>
  <c r="H148" i="2"/>
  <c r="AF184" i="2"/>
  <c r="AD94" i="2"/>
  <c r="AM166" i="2"/>
  <c r="G175" i="2"/>
  <c r="AT130" i="2"/>
  <c r="K157" i="2"/>
  <c r="K156" i="2" s="1"/>
  <c r="U112" i="2"/>
  <c r="AK157" i="2"/>
  <c r="AK156" i="2" s="1"/>
  <c r="V166" i="2"/>
  <c r="AT121" i="2"/>
  <c r="U166" i="2"/>
  <c r="AS184" i="2"/>
  <c r="K139" i="2"/>
  <c r="U94" i="2"/>
  <c r="S130" i="2"/>
  <c r="AU139" i="2"/>
  <c r="M121" i="2"/>
  <c r="AT148" i="2"/>
  <c r="X175" i="2"/>
  <c r="P94" i="2"/>
  <c r="Z130" i="2"/>
  <c r="AM121" i="2"/>
  <c r="V175" i="2"/>
  <c r="M166" i="2"/>
  <c r="AE103" i="2"/>
  <c r="AA166" i="2"/>
  <c r="AR94" i="2"/>
  <c r="AC175" i="2"/>
  <c r="AK175" i="2"/>
  <c r="L103" i="2"/>
  <c r="S148" i="2"/>
  <c r="N121" i="2"/>
  <c r="AB175" i="2"/>
  <c r="AO175" i="2"/>
  <c r="Y184" i="2"/>
  <c r="AE94" i="2"/>
  <c r="AU130" i="2"/>
  <c r="N175" i="2"/>
  <c r="AG175" i="2"/>
  <c r="AN103" i="2"/>
  <c r="T166" i="2"/>
  <c r="AR175" i="2"/>
  <c r="AA157" i="2"/>
  <c r="AA156" i="2" s="1"/>
  <c r="AT157" i="2"/>
  <c r="AT156" i="2" s="1"/>
  <c r="AU157" i="2"/>
  <c r="AU156" i="2" s="1"/>
  <c r="AS175" i="2"/>
  <c r="L184" i="2"/>
  <c r="Y103" i="2"/>
  <c r="AL139" i="2"/>
  <c r="AO148" i="2"/>
  <c r="G112" i="2"/>
  <c r="I157" i="2"/>
  <c r="I156" i="2" s="1"/>
  <c r="H166" i="2"/>
  <c r="AF121" i="2"/>
  <c r="W157" i="2"/>
  <c r="W156" i="2" s="1"/>
  <c r="AE184" i="2"/>
  <c r="AO130" i="2"/>
  <c r="G94" i="2"/>
  <c r="AO121" i="2"/>
  <c r="AG130" i="2"/>
  <c r="W112" i="2"/>
  <c r="AB148" i="2"/>
  <c r="W175" i="2"/>
  <c r="AT166" i="2"/>
  <c r="AT184" i="2"/>
  <c r="U121" i="2"/>
  <c r="AC166" i="2"/>
  <c r="AN157" i="2"/>
  <c r="AN156" i="2" s="1"/>
  <c r="M103" i="2"/>
  <c r="R148" i="2"/>
  <c r="AM103" i="2"/>
  <c r="O175" i="2"/>
  <c r="J139" i="2"/>
  <c r="I184" i="2"/>
  <c r="AR148" i="2"/>
  <c r="AP166" i="2"/>
  <c r="AL175" i="2"/>
  <c r="I175" i="2"/>
  <c r="S139" i="2"/>
  <c r="W130" i="2"/>
  <c r="Z121" i="2"/>
  <c r="R184" i="2"/>
  <c r="Z94" i="2"/>
  <c r="AT175" i="2"/>
  <c r="P175" i="2"/>
  <c r="N112" i="2"/>
  <c r="AH148" i="2"/>
  <c r="AA148" i="2"/>
  <c r="AK103" i="2"/>
  <c r="Y148" i="2"/>
  <c r="AL157" i="2"/>
  <c r="AL156" i="2" s="1"/>
  <c r="R121" i="2"/>
  <c r="AM148" i="2"/>
  <c r="Q184" i="2"/>
  <c r="AA130" i="2"/>
  <c r="AC184" i="2"/>
  <c r="W121" i="2"/>
  <c r="P121" i="2"/>
  <c r="J103" i="2"/>
  <c r="AF139" i="2"/>
  <c r="L166" i="2"/>
  <c r="J166" i="2"/>
  <c r="AA184" i="2"/>
  <c r="AT112" i="2"/>
  <c r="AT139" i="2"/>
  <c r="R157" i="2"/>
  <c r="R156" i="2" s="1"/>
  <c r="AN94" i="2"/>
  <c r="AK184" i="2"/>
  <c r="R112" i="2"/>
  <c r="AP175" i="2"/>
  <c r="U175" i="2"/>
  <c r="AP121" i="2"/>
  <c r="M148" i="2"/>
  <c r="W103" i="2"/>
  <c r="X157" i="2"/>
  <c r="X156" i="2" s="1"/>
  <c r="AH112" i="2"/>
  <c r="AU166" i="2"/>
  <c r="M130" i="2"/>
  <c r="AC112" i="2"/>
  <c r="AU175" i="2"/>
  <c r="AQ148" i="2"/>
  <c r="AA112" i="2"/>
  <c r="R94" i="2"/>
  <c r="O184" i="2"/>
  <c r="I121" i="2"/>
  <c r="T175" i="2"/>
  <c r="J121" i="2"/>
  <c r="O148" i="2"/>
  <c r="V130" i="2"/>
  <c r="R139" i="2"/>
  <c r="AQ103" i="2"/>
  <c r="AS103" i="2"/>
  <c r="AR157" i="2"/>
  <c r="AR156" i="2" s="1"/>
  <c r="M139" i="2"/>
  <c r="K148" i="2"/>
  <c r="K184" i="2"/>
  <c r="Q166" i="2"/>
  <c r="L157" i="2"/>
  <c r="L156" i="2" s="1"/>
  <c r="Q148" i="2"/>
  <c r="AA121" i="2"/>
  <c r="X121" i="2"/>
  <c r="AC94" i="2"/>
  <c r="AN130" i="2"/>
  <c r="Z103" i="2"/>
  <c r="AQ139" i="2"/>
  <c r="I103" i="2"/>
  <c r="AQ130" i="2"/>
  <c r="J157" i="2"/>
  <c r="J156" i="2" s="1"/>
  <c r="T112" i="2"/>
  <c r="AO139" i="2"/>
  <c r="AG166" i="2"/>
  <c r="AQ121" i="2"/>
  <c r="AL166" i="2"/>
  <c r="K112" i="2"/>
  <c r="X184" i="2"/>
  <c r="AJ148" i="2"/>
  <c r="AJ130" i="2"/>
  <c r="G139" i="2"/>
  <c r="W139" i="2"/>
  <c r="AF166" i="2"/>
  <c r="I112" i="2"/>
  <c r="K103" i="2"/>
  <c r="V148" i="2"/>
  <c r="N148" i="2"/>
  <c r="Y166" i="2"/>
  <c r="H94" i="2"/>
  <c r="L112" i="2"/>
  <c r="AD157" i="2"/>
  <c r="AD156" i="2" s="1"/>
  <c r="AB94" i="2"/>
  <c r="AR121" i="2"/>
  <c r="U184" i="2"/>
  <c r="AS130" i="2"/>
  <c r="K94" i="2"/>
  <c r="AG112" i="2"/>
  <c r="L148" i="2"/>
  <c r="H103" i="2"/>
  <c r="AS121" i="2"/>
  <c r="U157" i="2"/>
  <c r="U156" i="2" s="1"/>
  <c r="AN112" i="2"/>
  <c r="AO103" i="2"/>
  <c r="M94" i="2"/>
  <c r="AH175" i="2"/>
  <c r="AR103" i="2"/>
  <c r="AM112" i="2"/>
  <c r="AP103" i="2"/>
  <c r="AL130" i="2"/>
  <c r="AL184" i="2"/>
  <c r="AH121" i="2"/>
  <c r="AK139" i="2"/>
  <c r="AK166" i="2"/>
  <c r="Q130" i="2"/>
  <c r="M175" i="2"/>
  <c r="U103" i="2"/>
  <c r="AB139" i="2"/>
  <c r="X94" i="2"/>
  <c r="AU112" i="2"/>
  <c r="AK148" i="2"/>
  <c r="Q112" i="2"/>
  <c r="AC148" i="2"/>
  <c r="AD175" i="2"/>
  <c r="AC103" i="2"/>
  <c r="J184" i="2"/>
  <c r="J112" i="2"/>
  <c r="T148" i="2"/>
  <c r="Q175" i="2"/>
  <c r="X148" i="2"/>
  <c r="AQ184" i="2"/>
  <c r="I130" i="2"/>
  <c r="AL121" i="2"/>
  <c r="AL148" i="2"/>
  <c r="R166" i="2"/>
  <c r="Y121" i="2"/>
  <c r="AS94" i="2"/>
  <c r="AT94" i="2"/>
  <c r="T139" i="2"/>
  <c r="K121" i="2"/>
  <c r="AU94" i="2"/>
  <c r="AH139" i="2"/>
  <c r="G121" i="2"/>
  <c r="AI112" i="2"/>
  <c r="AJ166" i="2"/>
  <c r="S184" i="2"/>
  <c r="Y139" i="2"/>
  <c r="AG139" i="2"/>
  <c r="AP112" i="2"/>
  <c r="AN121" i="2"/>
  <c r="X112" i="2"/>
  <c r="I139" i="2"/>
  <c r="AS139" i="2"/>
  <c r="AK121" i="2"/>
  <c r="AJ184" i="2"/>
  <c r="AR166" i="2"/>
  <c r="S175" i="2"/>
  <c r="V121" i="2"/>
  <c r="AB130" i="2"/>
  <c r="AI130" i="2"/>
  <c r="AR184" i="2"/>
  <c r="Y112" i="2"/>
  <c r="AD139" i="2"/>
  <c r="P184" i="2"/>
  <c r="Y157" i="2"/>
  <c r="Y156" i="2" s="1"/>
  <c r="Q94" i="2"/>
  <c r="X166" i="2"/>
  <c r="AJ103" i="2"/>
  <c r="AB184" i="2"/>
  <c r="AQ112" i="2"/>
  <c r="H157" i="2"/>
  <c r="H156" i="2" s="1"/>
  <c r="AF94" i="2"/>
  <c r="S112" i="2"/>
  <c r="AQ157" i="2"/>
  <c r="AQ156" i="2" s="1"/>
  <c r="AO157" i="2"/>
  <c r="AO156" i="2" s="1"/>
  <c r="AJ139" i="2"/>
  <c r="V157" i="2"/>
  <c r="V156" i="2" s="1"/>
  <c r="AH94" i="2"/>
  <c r="T103" i="2"/>
  <c r="AU184" i="2"/>
  <c r="AU148" i="2"/>
  <c r="AF130" i="2"/>
  <c r="H112" i="2"/>
  <c r="V112" i="2"/>
  <c r="O112" i="2"/>
  <c r="T184" i="2"/>
  <c r="G148" i="2"/>
  <c r="AE139" i="2"/>
  <c r="AE175" i="2"/>
  <c r="AL112" i="2"/>
  <c r="AF112" i="2"/>
  <c r="AD148" i="2"/>
  <c r="AP130" i="2"/>
  <c r="AM94" i="2"/>
  <c r="AN148" i="2"/>
  <c r="AA139" i="2"/>
  <c r="AC121" i="2"/>
  <c r="L139" i="2"/>
  <c r="R175" i="2"/>
  <c r="Z157" i="2"/>
  <c r="Z156" i="2" s="1"/>
  <c r="N94" i="2"/>
  <c r="AF175" i="2"/>
  <c r="Q103" i="2"/>
  <c r="L121" i="2"/>
  <c r="AB157" i="2"/>
  <c r="AB156" i="2" s="1"/>
  <c r="AG148" i="2"/>
  <c r="AI184" i="2"/>
  <c r="Y94" i="2"/>
  <c r="Z148" i="2"/>
  <c r="O130" i="2"/>
  <c r="O121" i="2"/>
  <c r="AK130" i="2"/>
  <c r="W184" i="2"/>
  <c r="AB112" i="2"/>
  <c r="AI121" i="2"/>
  <c r="N130" i="2"/>
  <c r="Z184" i="2"/>
  <c r="AJ94" i="2"/>
  <c r="H175" i="2"/>
  <c r="AO112" i="2"/>
  <c r="O94" i="2"/>
  <c r="N184" i="2"/>
  <c r="AI166" i="2"/>
  <c r="AK94" i="2"/>
  <c r="V139" i="2"/>
  <c r="AS166" i="2"/>
  <c r="V184" i="2"/>
  <c r="AN175" i="2"/>
  <c r="P130" i="2"/>
  <c r="S103" i="2"/>
  <c r="AF157" i="2"/>
  <c r="AF156" i="2" s="1"/>
  <c r="AC130" i="2"/>
  <c r="AD166" i="2"/>
  <c r="L130" i="2"/>
  <c r="O139" i="2"/>
  <c r="V103" i="2"/>
  <c r="P166" i="2"/>
  <c r="K166" i="2"/>
  <c r="T121" i="2"/>
  <c r="AM175" i="2"/>
  <c r="AL94" i="2"/>
  <c r="U148" i="2"/>
  <c r="AD103" i="2"/>
  <c r="AJ112" i="2"/>
  <c r="J94" i="2"/>
  <c r="AH157" i="2"/>
  <c r="AH156" i="2" s="1"/>
  <c r="S157" i="2"/>
  <c r="S156" i="2" s="1"/>
  <c r="K175" i="2"/>
  <c r="X130" i="2"/>
  <c r="AD184" i="2"/>
  <c r="AC157" i="2"/>
  <c r="AC156" i="2" s="1"/>
  <c r="AG121" i="2"/>
  <c r="AS157" i="2"/>
  <c r="AS156" i="2" s="1"/>
  <c r="M157" i="2"/>
  <c r="M156" i="2" s="1"/>
  <c r="U130" i="2"/>
  <c r="T130" i="2"/>
  <c r="Z166" i="2"/>
  <c r="AE157" i="2"/>
  <c r="AE156" i="2" s="1"/>
  <c r="G184" i="2"/>
  <c r="AJ175" i="2"/>
  <c r="AP139" i="2"/>
  <c r="Q121" i="2"/>
  <c r="AS112" i="2"/>
  <c r="AL103" i="2"/>
  <c r="AB166" i="2"/>
  <c r="AH103" i="2"/>
  <c r="AT103" i="2"/>
  <c r="AF103" i="2"/>
  <c r="H184" i="2"/>
  <c r="AQ175" i="2"/>
  <c r="AB121" i="2"/>
  <c r="AG103" i="2"/>
  <c r="R103" i="2"/>
  <c r="AA175" i="2"/>
  <c r="Z139" i="2"/>
  <c r="AP184" i="2"/>
  <c r="L175" i="2"/>
  <c r="AD121" i="2"/>
  <c r="S121" i="2"/>
  <c r="R130" i="2"/>
  <c r="AG157" i="2"/>
  <c r="AG156" i="2" s="1"/>
  <c r="M184" i="2"/>
  <c r="J148" i="2"/>
  <c r="P139" i="2"/>
  <c r="AO166" i="2"/>
  <c r="W166" i="2"/>
  <c r="AI175" i="2"/>
  <c r="N139" i="2"/>
  <c r="AI103" i="2"/>
  <c r="AE112" i="2"/>
  <c r="P103" i="2"/>
  <c r="O157" i="2"/>
  <c r="O156" i="2" s="1"/>
  <c r="O103" i="2"/>
  <c r="AG94" i="2"/>
  <c r="N103" i="2"/>
  <c r="AE166" i="2"/>
  <c r="AB103" i="2"/>
  <c r="AD130" i="2"/>
  <c r="T94" i="2"/>
  <c r="H139" i="2"/>
  <c r="Z175" i="2"/>
  <c r="S166" i="2"/>
  <c r="AI94" i="2"/>
  <c r="N157" i="2"/>
  <c r="N156" i="2" s="1"/>
  <c r="AM130" i="2"/>
  <c r="AI157" i="2"/>
  <c r="AI156" i="2" s="1"/>
  <c r="AH166" i="2"/>
  <c r="AE130" i="2"/>
  <c r="P157" i="2"/>
  <c r="P156" i="2" s="1"/>
  <c r="AR112" i="2"/>
  <c r="Y175" i="2"/>
  <c r="AK112" i="2"/>
  <c r="AA103" i="2"/>
  <c r="W94" i="2"/>
  <c r="W148" i="2"/>
  <c r="AP157" i="2"/>
  <c r="AP156" i="2" s="1"/>
  <c r="Z112" i="2"/>
  <c r="AH184" i="2"/>
  <c r="AP148" i="2"/>
  <c r="T157" i="2"/>
  <c r="T156" i="2" s="1"/>
  <c r="AS148" i="2"/>
  <c r="X103" i="2"/>
  <c r="P148" i="2"/>
  <c r="H121" i="2"/>
  <c r="AM139" i="2"/>
  <c r="Q157" i="2"/>
  <c r="Q156" i="2" s="1"/>
  <c r="AA94" i="2"/>
  <c r="AM184" i="2"/>
  <c r="I166" i="2"/>
  <c r="J175" i="2"/>
  <c r="AR130" i="2"/>
  <c r="G103" i="2"/>
  <c r="AU103" i="2"/>
  <c r="AQ94" i="2"/>
  <c r="AR139" i="2"/>
  <c r="AP94" i="2"/>
  <c r="AN184" i="2"/>
  <c r="AO94" i="2"/>
  <c r="AQ166" i="2"/>
  <c r="L94" i="2"/>
  <c r="AM157" i="2"/>
  <c r="AM156" i="2" s="1"/>
  <c r="V94" i="2"/>
  <c r="S94" i="2"/>
  <c r="AD112" i="2"/>
  <c r="G166" i="2"/>
  <c r="I94" i="2"/>
  <c r="H130" i="2"/>
  <c r="AH130" i="2"/>
  <c r="AC139" i="2"/>
  <c r="K130" i="2"/>
  <c r="AE121" i="2"/>
  <c r="AJ157" i="2"/>
  <c r="AJ156" i="2" s="1"/>
  <c r="N166" i="2"/>
  <c r="AI139" i="2"/>
  <c r="G157" i="2"/>
  <c r="G156" i="2" s="1"/>
  <c r="O166" i="2"/>
  <c r="AE148" i="2"/>
  <c r="AU121" i="2"/>
  <c r="X139" i="2"/>
  <c r="AN139" i="2"/>
  <c r="AF148" i="2"/>
  <c r="P112" i="2"/>
  <c r="I148" i="2"/>
  <c r="AO184" i="2"/>
  <c r="AI148" i="2"/>
  <c r="AN166" i="2"/>
  <c r="AG184" i="2"/>
  <c r="J130" i="2"/>
  <c r="AJ121" i="2"/>
  <c r="M112" i="2"/>
  <c r="B10" i="3"/>
  <c r="R76" i="2"/>
  <c r="W58" i="2"/>
  <c r="AM49" i="2"/>
  <c r="AM48" i="2" s="1"/>
  <c r="AB85" i="2"/>
  <c r="AC85" i="2"/>
  <c r="AQ67" i="2"/>
  <c r="Y22" i="2"/>
  <c r="Z76" i="2"/>
  <c r="H31" i="2"/>
  <c r="AM67" i="2"/>
  <c r="U22" i="2"/>
  <c r="Y40" i="2"/>
  <c r="G67" i="2"/>
  <c r="AA31" i="2"/>
  <c r="AQ22" i="2"/>
  <c r="X76" i="2"/>
  <c r="O13" i="2"/>
  <c r="AI58" i="2"/>
  <c r="U76" i="2"/>
  <c r="AR31" i="2"/>
  <c r="AJ76" i="2"/>
  <c r="R31" i="2"/>
  <c r="Z85" i="2"/>
  <c r="V67" i="2"/>
  <c r="O22" i="2"/>
  <c r="V13" i="2"/>
  <c r="Q76" i="2"/>
  <c r="T85" i="2"/>
  <c r="U13" i="2"/>
  <c r="AC67" i="2"/>
  <c r="K22" i="2"/>
  <c r="L76" i="2"/>
  <c r="AL22" i="2"/>
  <c r="Y67" i="2"/>
  <c r="G22" i="2"/>
  <c r="H40" i="2"/>
  <c r="AP49" i="2"/>
  <c r="AP48" i="2" s="1"/>
  <c r="AJ22" i="2"/>
  <c r="Z22" i="2"/>
  <c r="AE67" i="2"/>
  <c r="N58" i="2"/>
  <c r="O58" i="2"/>
  <c r="H49" i="2"/>
  <c r="H48" i="2" s="1"/>
  <c r="R22" i="2"/>
  <c r="Y58" i="2"/>
  <c r="G13" i="2"/>
  <c r="AR13" i="2"/>
  <c r="Q49" i="2"/>
  <c r="Q48" i="2" s="1"/>
  <c r="H85" i="2"/>
  <c r="AQ85" i="2"/>
  <c r="S85" i="2"/>
  <c r="AI49" i="2"/>
  <c r="AI48" i="2" s="1"/>
  <c r="AJ85" i="2"/>
  <c r="Z13" i="2"/>
  <c r="AA22" i="2"/>
  <c r="N40" i="2"/>
  <c r="AJ49" i="2"/>
  <c r="AJ48" i="2" s="1"/>
  <c r="M22" i="2"/>
  <c r="O67" i="2"/>
  <c r="AO13" i="2"/>
  <c r="AP67" i="2"/>
  <c r="X22" i="2"/>
  <c r="K67" i="2"/>
  <c r="AK13" i="2"/>
  <c r="AH31" i="2"/>
  <c r="L31" i="2"/>
  <c r="H13" i="2"/>
  <c r="AG13" i="2"/>
  <c r="I67" i="2"/>
  <c r="AL40" i="2"/>
  <c r="AR49" i="2"/>
  <c r="AR48" i="2" s="1"/>
  <c r="AN22" i="2"/>
  <c r="AG85" i="2"/>
  <c r="G31" i="2"/>
  <c r="AC40" i="2"/>
  <c r="R13" i="2"/>
  <c r="AM58" i="2"/>
  <c r="Y85" i="2"/>
  <c r="AB76" i="2"/>
  <c r="AJ58" i="2"/>
  <c r="AC31" i="2"/>
  <c r="Z49" i="2"/>
  <c r="Z48" i="2" s="1"/>
  <c r="K13" i="2"/>
  <c r="N49" i="2"/>
  <c r="N48" i="2" s="1"/>
  <c r="J76" i="2"/>
  <c r="AD22" i="2"/>
  <c r="AM31" i="2"/>
  <c r="T13" i="2"/>
  <c r="K40" i="2"/>
  <c r="AG49" i="2"/>
  <c r="AG48" i="2" s="1"/>
  <c r="AR58" i="2"/>
  <c r="M58" i="2"/>
  <c r="V58" i="2"/>
  <c r="V85" i="2"/>
  <c r="I22" i="2"/>
  <c r="AI31" i="2"/>
  <c r="AE58" i="2"/>
  <c r="AA13" i="2"/>
  <c r="AB67" i="2"/>
  <c r="J22" i="2"/>
  <c r="AO58" i="2"/>
  <c r="W13" i="2"/>
  <c r="P31" i="2"/>
  <c r="J85" i="2"/>
  <c r="P13" i="2"/>
  <c r="AM13" i="2"/>
  <c r="AR67" i="2"/>
  <c r="AN31" i="2"/>
  <c r="Y31" i="2"/>
  <c r="M40" i="2"/>
  <c r="Q58" i="2"/>
  <c r="M13" i="2"/>
  <c r="N67" i="2"/>
  <c r="AN13" i="2"/>
  <c r="AA58" i="2"/>
  <c r="I13" i="2"/>
  <c r="AR22" i="2"/>
  <c r="X67" i="2"/>
  <c r="AF67" i="2"/>
  <c r="AR85" i="2"/>
  <c r="R58" i="2"/>
  <c r="T22" i="2"/>
  <c r="I49" i="2"/>
  <c r="I48" i="2" s="1"/>
  <c r="AP76" i="2"/>
  <c r="Z40" i="2"/>
  <c r="P22" i="2"/>
  <c r="T31" i="2"/>
  <c r="AL49" i="2"/>
  <c r="AL48" i="2" s="1"/>
  <c r="AF22" i="2"/>
  <c r="AD76" i="2"/>
  <c r="J40" i="2"/>
  <c r="AH22" i="2"/>
  <c r="AA85" i="2"/>
  <c r="Z31" i="2"/>
  <c r="I58" i="2"/>
  <c r="AN67" i="2"/>
  <c r="AI40" i="2"/>
  <c r="AH85" i="2"/>
  <c r="P58" i="2"/>
  <c r="K85" i="2"/>
  <c r="AC49" i="2"/>
  <c r="AC48" i="2" s="1"/>
  <c r="AG67" i="2"/>
  <c r="AH13" i="2"/>
  <c r="S22" i="2"/>
  <c r="S58" i="2"/>
  <c r="Y49" i="2"/>
  <c r="Y48" i="2" s="1"/>
  <c r="AN40" i="2"/>
  <c r="T76" i="2"/>
  <c r="AD31" i="2"/>
  <c r="AB31" i="2"/>
  <c r="AB22" i="2"/>
  <c r="AN58" i="2"/>
  <c r="X13" i="2"/>
  <c r="H58" i="2"/>
  <c r="I40" i="2"/>
  <c r="AH49" i="2"/>
  <c r="AH48" i="2" s="1"/>
  <c r="P67" i="2"/>
  <c r="AG76" i="2"/>
  <c r="G40" i="2"/>
  <c r="AA67" i="2"/>
  <c r="R49" i="2"/>
  <c r="R48" i="2" s="1"/>
  <c r="K76" i="2"/>
  <c r="AE40" i="2"/>
  <c r="AL58" i="2"/>
  <c r="P85" i="2"/>
  <c r="AK85" i="2"/>
  <c r="K49" i="2"/>
  <c r="K48" i="2" s="1"/>
  <c r="X49" i="2"/>
  <c r="X48" i="2" s="1"/>
  <c r="AE31" i="2"/>
  <c r="AL76" i="2"/>
  <c r="AO22" i="2"/>
  <c r="AC13" i="2"/>
  <c r="AB40" i="2"/>
  <c r="N76" i="2"/>
  <c r="O40" i="2"/>
  <c r="AI13" i="2"/>
  <c r="P76" i="2"/>
  <c r="AH76" i="2"/>
  <c r="AE76" i="2"/>
  <c r="AD85" i="2"/>
  <c r="Y13" i="2"/>
  <c r="AK67" i="2"/>
  <c r="AO76" i="2"/>
  <c r="AN76" i="2"/>
  <c r="O49" i="2"/>
  <c r="O48" i="2" s="1"/>
  <c r="O85" i="2"/>
  <c r="AO40" i="2"/>
  <c r="N31" i="2"/>
  <c r="V22" i="2"/>
  <c r="AC22" i="2"/>
  <c r="AI85" i="2"/>
  <c r="R85" i="2"/>
  <c r="V31" i="2"/>
  <c r="AE85" i="2"/>
  <c r="X31" i="2"/>
  <c r="L67" i="2"/>
  <c r="P49" i="2"/>
  <c r="P48" i="2" s="1"/>
  <c r="K58" i="2"/>
  <c r="T67" i="2"/>
  <c r="AP13" i="2"/>
  <c r="AK49" i="2"/>
  <c r="AK48" i="2" s="1"/>
  <c r="AE49" i="2"/>
  <c r="AE48" i="2" s="1"/>
  <c r="AD49" i="2"/>
  <c r="AD48" i="2" s="1"/>
  <c r="AK76" i="2"/>
  <c r="H67" i="2"/>
  <c r="AQ31" i="2"/>
  <c r="X58" i="2"/>
  <c r="AJ13" i="2"/>
  <c r="AK58" i="2"/>
  <c r="X85" i="2"/>
  <c r="Q13" i="2"/>
  <c r="M31" i="2"/>
  <c r="N22" i="2"/>
  <c r="G58" i="2"/>
  <c r="U58" i="2"/>
  <c r="AA76" i="2"/>
  <c r="AD58" i="2"/>
  <c r="Q40" i="2"/>
  <c r="N85" i="2"/>
  <c r="X40" i="2"/>
  <c r="AP22" i="2"/>
  <c r="AE13" i="2"/>
  <c r="AG22" i="2"/>
  <c r="M76" i="2"/>
  <c r="AF49" i="2"/>
  <c r="AF48" i="2" s="1"/>
  <c r="AG31" i="2"/>
  <c r="M85" i="2"/>
  <c r="AF31" i="2"/>
  <c r="W22" i="2"/>
  <c r="N13" i="2"/>
  <c r="S67" i="2"/>
  <c r="U85" i="2"/>
  <c r="G85" i="2"/>
  <c r="S40" i="2"/>
  <c r="AK40" i="2"/>
  <c r="U49" i="2"/>
  <c r="U48" i="2" s="1"/>
  <c r="T58" i="2"/>
  <c r="V76" i="2"/>
  <c r="AO67" i="2"/>
  <c r="J31" i="2"/>
  <c r="AD67" i="2"/>
  <c r="U67" i="2"/>
  <c r="AH67" i="2"/>
  <c r="Y76" i="2"/>
  <c r="AB13" i="2"/>
  <c r="H76" i="2"/>
  <c r="O76" i="2"/>
  <c r="M67" i="2"/>
  <c r="AI76" i="2"/>
  <c r="Z58" i="2"/>
  <c r="H22" i="2"/>
  <c r="V40" i="2"/>
  <c r="AQ49" i="2"/>
  <c r="AQ48" i="2" s="1"/>
  <c r="AG40" i="2"/>
  <c r="S49" i="2"/>
  <c r="S48" i="2" s="1"/>
  <c r="AH40" i="2"/>
  <c r="S31" i="2"/>
  <c r="AQ76" i="2"/>
  <c r="O31" i="2"/>
  <c r="AF13" i="2"/>
  <c r="AM85" i="2"/>
  <c r="AA40" i="2"/>
  <c r="S13" i="2"/>
  <c r="G76" i="2"/>
  <c r="Q31" i="2"/>
  <c r="AF40" i="2"/>
  <c r="I31" i="2"/>
  <c r="S76" i="2"/>
  <c r="M49" i="2"/>
  <c r="M48" i="2" s="1"/>
  <c r="V49" i="2"/>
  <c r="V48" i="2" s="1"/>
  <c r="K31" i="2"/>
  <c r="AF58" i="2"/>
  <c r="T49" i="2"/>
  <c r="T48" i="2" s="1"/>
  <c r="AN49" i="2"/>
  <c r="AN48" i="2" s="1"/>
  <c r="AP85" i="2"/>
  <c r="AO85" i="2"/>
  <c r="AQ40" i="2"/>
  <c r="U40" i="2"/>
  <c r="T40" i="2"/>
  <c r="AI22" i="2"/>
  <c r="AG58" i="2"/>
  <c r="Z67" i="2"/>
  <c r="AD13" i="2"/>
  <c r="L58" i="2"/>
  <c r="AE22" i="2"/>
  <c r="W85" i="2"/>
  <c r="AF85" i="2"/>
  <c r="W31" i="2"/>
  <c r="R40" i="2"/>
  <c r="AP31" i="2"/>
  <c r="AL13" i="2"/>
  <c r="L13" i="2"/>
  <c r="W67" i="2"/>
  <c r="AD40" i="2"/>
  <c r="AM76" i="2"/>
  <c r="AB58" i="2"/>
  <c r="AP58" i="2"/>
  <c r="R67" i="2"/>
  <c r="L85" i="2"/>
  <c r="AI67" i="2"/>
  <c r="AF76" i="2"/>
  <c r="L49" i="2"/>
  <c r="L48" i="2" s="1"/>
  <c r="AJ40" i="2"/>
  <c r="J67" i="2"/>
  <c r="AM40" i="2"/>
  <c r="I76" i="2"/>
  <c r="J58" i="2"/>
  <c r="AC58" i="2"/>
  <c r="W40" i="2"/>
  <c r="AO31" i="2"/>
  <c r="Q67" i="2"/>
  <c r="AK31" i="2"/>
  <c r="AJ31" i="2"/>
  <c r="AC76" i="2"/>
  <c r="AO49" i="2"/>
  <c r="AO48" i="2" s="1"/>
  <c r="AH58" i="2"/>
  <c r="AL85" i="2"/>
  <c r="G49" i="2"/>
  <c r="G48" i="2" s="1"/>
  <c r="AQ13" i="2"/>
  <c r="U31" i="2"/>
  <c r="J13" i="2"/>
  <c r="AK22" i="2"/>
  <c r="AL31" i="2"/>
  <c r="AR76" i="2"/>
  <c r="Q85" i="2"/>
  <c r="AM22" i="2"/>
  <c r="AN85" i="2"/>
  <c r="W49" i="2"/>
  <c r="W48" i="2" s="1"/>
  <c r="Q22" i="2"/>
  <c r="I85" i="2"/>
  <c r="AJ67" i="2"/>
  <c r="P40" i="2"/>
  <c r="L22" i="2"/>
  <c r="W76" i="2"/>
  <c r="AP40" i="2"/>
  <c r="AA49" i="2"/>
  <c r="AA48" i="2" s="1"/>
  <c r="L40" i="2"/>
  <c r="AQ58" i="2"/>
  <c r="J49" i="2"/>
  <c r="J48" i="2" s="1"/>
  <c r="AR40" i="2"/>
  <c r="AL67" i="2"/>
  <c r="AB49" i="2"/>
  <c r="AB48" i="2" s="1"/>
  <c r="D280" i="2"/>
  <c r="D279" i="2"/>
  <c r="D278" i="2"/>
  <c r="D277" i="2"/>
  <c r="D276" i="2"/>
  <c r="C59" i="2"/>
  <c r="E50" i="2"/>
  <c r="F50" i="2" l="1" a="1"/>
  <c r="F50" i="2" s="1"/>
  <c r="G50" i="2" s="1" a="1"/>
  <c r="G50" i="2" s="1"/>
  <c r="H50" i="2" s="1" a="1"/>
  <c r="H50" i="2" s="1"/>
  <c r="I50" i="2" s="1" a="1"/>
  <c r="I50" i="2" s="1"/>
  <c r="J50" i="2" s="1" a="1"/>
  <c r="J50" i="2" s="1"/>
  <c r="K50" i="2" s="1" a="1"/>
  <c r="K50" i="2" s="1"/>
  <c r="L50" i="2" s="1" a="1"/>
  <c r="L50" i="2" s="1"/>
  <c r="M50" i="2" s="1" a="1"/>
  <c r="M50" i="2" s="1"/>
  <c r="N50" i="2" s="1" a="1"/>
  <c r="N50" i="2" s="1"/>
  <c r="O50" i="2" s="1" a="1"/>
  <c r="O50" i="2" s="1"/>
  <c r="P50" i="2" s="1" a="1"/>
  <c r="P50" i="2" s="1"/>
  <c r="Q50" i="2" s="1" a="1"/>
  <c r="Q50" i="2" s="1"/>
  <c r="R50" i="2" s="1" a="1"/>
  <c r="R50" i="2" s="1"/>
  <c r="S50" i="2" s="1" a="1"/>
  <c r="S50" i="2" s="1"/>
  <c r="T50" i="2" s="1" a="1"/>
  <c r="T50" i="2" s="1"/>
  <c r="U50" i="2" s="1" a="1"/>
  <c r="U50" i="2" s="1"/>
  <c r="V50" i="2" s="1" a="1"/>
  <c r="V50" i="2" s="1"/>
  <c r="W50" i="2" s="1" a="1"/>
  <c r="W50" i="2" s="1"/>
  <c r="X50" i="2" s="1" a="1"/>
  <c r="X50" i="2" s="1"/>
  <c r="Y50" i="2" s="1" a="1"/>
  <c r="Y50" i="2" s="1"/>
  <c r="Z50" i="2" s="1" a="1"/>
  <c r="Z50" i="2" s="1"/>
  <c r="AA50" i="2" s="1" a="1"/>
  <c r="AA50" i="2" s="1"/>
  <c r="AB50" i="2" s="1" a="1"/>
  <c r="AB50" i="2" s="1"/>
  <c r="AC50" i="2" s="1" a="1"/>
  <c r="AC50" i="2" s="1"/>
  <c r="AD50" i="2" s="1" a="1"/>
  <c r="AD50" i="2" s="1"/>
  <c r="AE50" i="2" s="1" a="1"/>
  <c r="AE50" i="2" s="1"/>
  <c r="AF50" i="2" s="1" a="1"/>
  <c r="AF50" i="2" s="1"/>
  <c r="AG50" i="2" s="1" a="1"/>
  <c r="AG50" i="2" s="1"/>
  <c r="AH50" i="2" s="1" a="1"/>
  <c r="AH50" i="2" s="1"/>
  <c r="AI50" i="2" s="1" a="1"/>
  <c r="AI50" i="2" s="1"/>
  <c r="AJ50" i="2" s="1" a="1"/>
  <c r="AJ50" i="2" s="1"/>
  <c r="AK50" i="2" s="1" a="1"/>
  <c r="AK50" i="2" s="1"/>
  <c r="AL50" i="2" s="1" a="1"/>
  <c r="AL50" i="2" s="1"/>
  <c r="AM50" i="2" s="1" a="1"/>
  <c r="AM50" i="2" s="1"/>
  <c r="AN50" i="2" s="1" a="1"/>
  <c r="AN50" i="2" s="1"/>
  <c r="AO50" i="2" s="1" a="1"/>
  <c r="AO50" i="2" s="1"/>
  <c r="AP50" i="2" s="1" a="1"/>
  <c r="AP50" i="2" s="1"/>
  <c r="AQ50" i="2" s="1" a="1"/>
  <c r="AQ50" i="2" s="1"/>
  <c r="AR50" i="2" s="1" a="1"/>
  <c r="AR50" i="2" s="1"/>
  <c r="AS50" i="2" s="1" a="1"/>
  <c r="AS50" i="2" s="1"/>
  <c r="AT50" i="2" s="1" a="1"/>
  <c r="AT50" i="2" s="1"/>
  <c r="AU50" i="2" s="1" a="1"/>
  <c r="AU50" i="2" s="1"/>
  <c r="AV50" i="2" s="1" a="1"/>
  <c r="AV50" i="2" s="1"/>
  <c r="AW50" i="2" s="1" a="1"/>
  <c r="AW50" i="2" s="1"/>
  <c r="AX50" i="2" s="1" a="1"/>
  <c r="AX50" i="2" s="1"/>
  <c r="AY50" i="2" s="1" a="1"/>
  <c r="AY50" i="2" s="1"/>
  <c r="AZ50" i="2" s="1" a="1"/>
  <c r="AZ50" i="2" s="1"/>
  <c r="BA50" i="2" s="1" a="1"/>
  <c r="BA50" i="2" s="1"/>
  <c r="BB50" i="2" s="1" a="1"/>
  <c r="BB50" i="2" s="1"/>
  <c r="BC50" i="2" s="1" a="1"/>
  <c r="BC50" i="2" s="1"/>
  <c r="BD50" i="2" s="1" a="1"/>
  <c r="BD50" i="2" s="1"/>
  <c r="BE50" i="2" s="1" a="1"/>
  <c r="BE50" i="2" s="1"/>
  <c r="BF50" i="2" s="1" a="1"/>
  <c r="BF50" i="2" s="1"/>
  <c r="BG50" i="2" s="1" a="1"/>
  <c r="BG50" i="2" s="1"/>
  <c r="BH50" i="2" s="1" a="1"/>
  <c r="BH50" i="2" s="1"/>
  <c r="BI50" i="2" s="1" a="1"/>
  <c r="BI50" i="2" s="1"/>
  <c r="BJ50" i="2" s="1" a="1"/>
  <c r="BJ50" i="2" s="1"/>
  <c r="BK50" i="2" s="1" a="1"/>
  <c r="BK50" i="2" s="1"/>
  <c r="A23" i="1"/>
  <c r="A43" i="1"/>
  <c r="F211" i="2"/>
  <c r="B211" i="2" s="1"/>
  <c r="B212" i="2" s="1"/>
  <c r="F229" i="2"/>
  <c r="B229" i="2" s="1"/>
  <c r="B230" i="2" s="1"/>
  <c r="F193" i="2"/>
  <c r="B193" i="2" s="1"/>
  <c r="B194" i="2" s="1"/>
  <c r="F265" i="2"/>
  <c r="B265" i="2" s="1"/>
  <c r="B266" i="2" s="1"/>
  <c r="F202" i="2"/>
  <c r="B202" i="2" s="1"/>
  <c r="B203" i="2" s="1"/>
  <c r="F247" i="2"/>
  <c r="B247" i="2" s="1"/>
  <c r="B248" i="2" s="1"/>
  <c r="F220" i="2"/>
  <c r="B220" i="2" s="1"/>
  <c r="B221" i="2" s="1"/>
  <c r="F238" i="2"/>
  <c r="B238" i="2" s="1"/>
  <c r="B239" i="2" s="1"/>
  <c r="F256" i="2"/>
  <c r="B256" i="2" s="1"/>
  <c r="B257" i="2" s="1"/>
  <c r="F67" i="2"/>
  <c r="B67" i="2" s="1"/>
  <c r="B68" i="2" s="1"/>
  <c r="F85" i="2"/>
  <c r="B85" i="2" s="1"/>
  <c r="B86" i="2" s="1"/>
  <c r="F13" i="2"/>
  <c r="F14" i="2" s="1" a="1"/>
  <c r="F14" i="2" s="1"/>
  <c r="G14" i="2" s="1" a="1"/>
  <c r="G14" i="2" s="1"/>
  <c r="H14" i="2" s="1" a="1"/>
  <c r="H14" i="2" s="1"/>
  <c r="I14" i="2" s="1" a="1"/>
  <c r="I14" i="2" s="1"/>
  <c r="J14" i="2" s="1" a="1"/>
  <c r="J14" i="2" s="1"/>
  <c r="K14" i="2" s="1" a="1"/>
  <c r="K14" i="2" s="1"/>
  <c r="L14" i="2" s="1" a="1"/>
  <c r="L14" i="2" s="1"/>
  <c r="M14" i="2" s="1" a="1"/>
  <c r="M14" i="2" s="1"/>
  <c r="N14" i="2" s="1" a="1"/>
  <c r="N14" i="2" s="1"/>
  <c r="O14" i="2" s="1" a="1"/>
  <c r="O14" i="2" s="1"/>
  <c r="P14" i="2" s="1" a="1"/>
  <c r="P14" i="2" s="1"/>
  <c r="Q14" i="2" s="1" a="1"/>
  <c r="Q14" i="2" s="1"/>
  <c r="R14" i="2" s="1" a="1"/>
  <c r="R14" i="2" s="1"/>
  <c r="S14" i="2" s="1" a="1"/>
  <c r="S14" i="2" s="1"/>
  <c r="T14" i="2" s="1" a="1"/>
  <c r="T14" i="2" s="1"/>
  <c r="U14" i="2" s="1" a="1"/>
  <c r="U14" i="2" s="1"/>
  <c r="V14" i="2" s="1" a="1"/>
  <c r="V14" i="2" s="1"/>
  <c r="W14" i="2" s="1" a="1"/>
  <c r="W14" i="2" s="1"/>
  <c r="X14" i="2" s="1" a="1"/>
  <c r="X14" i="2" s="1"/>
  <c r="Y14" i="2" s="1" a="1"/>
  <c r="Y14" i="2" s="1"/>
  <c r="Z14" i="2" s="1" a="1"/>
  <c r="Z14" i="2" s="1"/>
  <c r="AA14" i="2" s="1" a="1"/>
  <c r="AA14" i="2" s="1"/>
  <c r="AB14" i="2" s="1" a="1"/>
  <c r="AB14" i="2" s="1"/>
  <c r="AC14" i="2" s="1" a="1"/>
  <c r="AC14" i="2" s="1"/>
  <c r="AD14" i="2" s="1" a="1"/>
  <c r="AD14" i="2" s="1"/>
  <c r="AE14" i="2" s="1" a="1"/>
  <c r="AE14" i="2" s="1"/>
  <c r="AF14" i="2" s="1" a="1"/>
  <c r="AF14" i="2" s="1"/>
  <c r="AG14" i="2" s="1" a="1"/>
  <c r="AG14" i="2" s="1"/>
  <c r="AH14" i="2" s="1" a="1"/>
  <c r="AH14" i="2" s="1"/>
  <c r="AI14" i="2" s="1" a="1"/>
  <c r="AI14" i="2" s="1"/>
  <c r="AJ14" i="2" s="1" a="1"/>
  <c r="AJ14" i="2" s="1"/>
  <c r="AK14" i="2" s="1" a="1"/>
  <c r="AK14" i="2" s="1"/>
  <c r="AL14" i="2" s="1" a="1"/>
  <c r="AL14" i="2" s="1"/>
  <c r="AM14" i="2" s="1" a="1"/>
  <c r="AM14" i="2" s="1"/>
  <c r="AN14" i="2" s="1" a="1"/>
  <c r="AN14" i="2" s="1"/>
  <c r="AO14" i="2" s="1" a="1"/>
  <c r="AO14" i="2" s="1"/>
  <c r="AP14" i="2" s="1" a="1"/>
  <c r="AP14" i="2" s="1"/>
  <c r="AQ14" i="2" s="1" a="1"/>
  <c r="AQ14" i="2" s="1"/>
  <c r="AR14" i="2" s="1" a="1"/>
  <c r="AR14" i="2" s="1"/>
  <c r="AS14" i="2" s="1" a="1"/>
  <c r="AS14" i="2" s="1"/>
  <c r="AT14" i="2" s="1" a="1"/>
  <c r="AT14" i="2" s="1"/>
  <c r="AU14" i="2" s="1" a="1"/>
  <c r="AU14" i="2" s="1"/>
  <c r="AV14" i="2" s="1" a="1"/>
  <c r="AV14" i="2" s="1"/>
  <c r="AW14" i="2" s="1" a="1"/>
  <c r="AW14" i="2" s="1"/>
  <c r="AX14" i="2" s="1" a="1"/>
  <c r="AX14" i="2" s="1"/>
  <c r="AY14" i="2" s="1" a="1"/>
  <c r="AY14" i="2" s="1"/>
  <c r="AZ14" i="2" s="1" a="1"/>
  <c r="AZ14" i="2" s="1"/>
  <c r="BA14" i="2" s="1" a="1"/>
  <c r="BA14" i="2" s="1"/>
  <c r="BB14" i="2" s="1" a="1"/>
  <c r="BB14" i="2" s="1"/>
  <c r="BC14" i="2" s="1" a="1"/>
  <c r="BC14" i="2" s="1"/>
  <c r="BD14" i="2" s="1" a="1"/>
  <c r="BD14" i="2" s="1"/>
  <c r="BE14" i="2" s="1" a="1"/>
  <c r="BE14" i="2" s="1"/>
  <c r="BF14" i="2" s="1" a="1"/>
  <c r="BF14" i="2" s="1"/>
  <c r="BG14" i="2" s="1" a="1"/>
  <c r="BG14" i="2" s="1"/>
  <c r="BH14" i="2" s="1" a="1"/>
  <c r="BH14" i="2" s="1"/>
  <c r="BI14" i="2" s="1" a="1"/>
  <c r="BI14" i="2" s="1"/>
  <c r="BJ14" i="2" s="1" a="1"/>
  <c r="BJ14" i="2" s="1"/>
  <c r="BK14" i="2" s="1" a="1"/>
  <c r="BK14" i="2" s="1"/>
  <c r="F49" i="2"/>
  <c r="F58" i="2"/>
  <c r="B58" i="2" s="1"/>
  <c r="B59" i="2" s="1"/>
  <c r="F40" i="2"/>
  <c r="F41" i="2" s="1" a="1"/>
  <c r="F41" i="2" s="1"/>
  <c r="G41" i="2" s="1" a="1"/>
  <c r="G41" i="2" s="1"/>
  <c r="H41" i="2" s="1" a="1"/>
  <c r="H41" i="2" s="1"/>
  <c r="I41" i="2" s="1" a="1"/>
  <c r="I41" i="2" s="1"/>
  <c r="J41" i="2" s="1" a="1"/>
  <c r="J41" i="2" s="1"/>
  <c r="K41" i="2" s="1" a="1"/>
  <c r="K41" i="2" s="1"/>
  <c r="L41" i="2" s="1" a="1"/>
  <c r="L41" i="2" s="1"/>
  <c r="M41" i="2" s="1" a="1"/>
  <c r="M41" i="2" s="1"/>
  <c r="N41" i="2" s="1" a="1"/>
  <c r="N41" i="2" s="1"/>
  <c r="O41" i="2" s="1" a="1"/>
  <c r="O41" i="2" s="1"/>
  <c r="P41" i="2" s="1" a="1"/>
  <c r="P41" i="2" s="1"/>
  <c r="Q41" i="2" s="1" a="1"/>
  <c r="Q41" i="2" s="1"/>
  <c r="R41" i="2" s="1" a="1"/>
  <c r="R41" i="2" s="1"/>
  <c r="S41" i="2" s="1" a="1"/>
  <c r="S41" i="2" s="1"/>
  <c r="T41" i="2" s="1" a="1"/>
  <c r="T41" i="2" s="1"/>
  <c r="U41" i="2" s="1" a="1"/>
  <c r="U41" i="2" s="1"/>
  <c r="V41" i="2" s="1" a="1"/>
  <c r="V41" i="2" s="1"/>
  <c r="W41" i="2" s="1" a="1"/>
  <c r="W41" i="2" s="1"/>
  <c r="X41" i="2" s="1" a="1"/>
  <c r="X41" i="2" s="1"/>
  <c r="Y41" i="2" s="1" a="1"/>
  <c r="Y41" i="2" s="1"/>
  <c r="Z41" i="2" s="1" a="1"/>
  <c r="Z41" i="2" s="1"/>
  <c r="AA41" i="2" s="1" a="1"/>
  <c r="AA41" i="2" s="1"/>
  <c r="AB41" i="2" s="1" a="1"/>
  <c r="AB41" i="2" s="1"/>
  <c r="AC41" i="2" s="1" a="1"/>
  <c r="AC41" i="2" s="1"/>
  <c r="AD41" i="2" s="1" a="1"/>
  <c r="AD41" i="2" s="1"/>
  <c r="AE41" i="2" s="1" a="1"/>
  <c r="AE41" i="2" s="1"/>
  <c r="AF41" i="2" s="1" a="1"/>
  <c r="AF41" i="2" s="1"/>
  <c r="AG41" i="2" s="1" a="1"/>
  <c r="AG41" i="2" s="1"/>
  <c r="AH41" i="2" s="1" a="1"/>
  <c r="AH41" i="2" s="1"/>
  <c r="AI41" i="2" s="1" a="1"/>
  <c r="AI41" i="2" s="1"/>
  <c r="AJ41" i="2" s="1" a="1"/>
  <c r="AJ41" i="2" s="1"/>
  <c r="AK41" i="2" s="1" a="1"/>
  <c r="AK41" i="2" s="1"/>
  <c r="AL41" i="2" s="1" a="1"/>
  <c r="AL41" i="2" s="1"/>
  <c r="AM41" i="2" s="1" a="1"/>
  <c r="AM41" i="2" s="1"/>
  <c r="AN41" i="2" s="1" a="1"/>
  <c r="AN41" i="2" s="1"/>
  <c r="AO41" i="2" s="1" a="1"/>
  <c r="AO41" i="2" s="1"/>
  <c r="AP41" i="2" s="1" a="1"/>
  <c r="AP41" i="2" s="1"/>
  <c r="AQ41" i="2" s="1" a="1"/>
  <c r="AQ41" i="2" s="1"/>
  <c r="AR41" i="2" s="1" a="1"/>
  <c r="AR41" i="2" s="1"/>
  <c r="AS41" i="2" s="1" a="1"/>
  <c r="AS41" i="2" s="1"/>
  <c r="AT41" i="2" s="1" a="1"/>
  <c r="AT41" i="2" s="1"/>
  <c r="AU41" i="2" s="1" a="1"/>
  <c r="AU41" i="2" s="1"/>
  <c r="AV41" i="2" s="1" a="1"/>
  <c r="AV41" i="2" s="1"/>
  <c r="AW41" i="2" s="1" a="1"/>
  <c r="AW41" i="2" s="1"/>
  <c r="AX41" i="2" s="1" a="1"/>
  <c r="AX41" i="2" s="1"/>
  <c r="AY41" i="2" s="1" a="1"/>
  <c r="AY41" i="2" s="1"/>
  <c r="AZ41" i="2" s="1" a="1"/>
  <c r="AZ41" i="2" s="1"/>
  <c r="BA41" i="2" s="1" a="1"/>
  <c r="BA41" i="2" s="1"/>
  <c r="BB41" i="2" s="1" a="1"/>
  <c r="BB41" i="2" s="1"/>
  <c r="BC41" i="2" s="1" a="1"/>
  <c r="BC41" i="2" s="1"/>
  <c r="BD41" i="2" s="1" a="1"/>
  <c r="BD41" i="2" s="1"/>
  <c r="BE41" i="2" s="1" a="1"/>
  <c r="BE41" i="2" s="1"/>
  <c r="BF41" i="2" s="1" a="1"/>
  <c r="BF41" i="2" s="1"/>
  <c r="BG41" i="2" s="1" a="1"/>
  <c r="BG41" i="2" s="1"/>
  <c r="BH41" i="2" s="1" a="1"/>
  <c r="BH41" i="2" s="1"/>
  <c r="BI41" i="2" s="1" a="1"/>
  <c r="BI41" i="2" s="1"/>
  <c r="BJ41" i="2" s="1" a="1"/>
  <c r="BJ41" i="2" s="1"/>
  <c r="BK41" i="2" s="1" a="1"/>
  <c r="BK41" i="2" s="1"/>
  <c r="F31" i="2"/>
  <c r="F32" i="2" s="1" a="1"/>
  <c r="F32" i="2" s="1"/>
  <c r="G32" i="2" s="1" a="1"/>
  <c r="G32" i="2" s="1"/>
  <c r="H32" i="2" s="1" a="1"/>
  <c r="H32" i="2" s="1"/>
  <c r="I32" i="2" s="1" a="1"/>
  <c r="I32" i="2" s="1"/>
  <c r="J32" i="2" s="1" a="1"/>
  <c r="J32" i="2" s="1"/>
  <c r="K32" i="2" s="1" a="1"/>
  <c r="K32" i="2" s="1"/>
  <c r="L32" i="2" s="1" a="1"/>
  <c r="L32" i="2" s="1"/>
  <c r="M32" i="2" s="1" a="1"/>
  <c r="M32" i="2" s="1"/>
  <c r="N32" i="2" s="1" a="1"/>
  <c r="N32" i="2" s="1"/>
  <c r="O32" i="2" s="1" a="1"/>
  <c r="O32" i="2" s="1"/>
  <c r="P32" i="2" s="1" a="1"/>
  <c r="P32" i="2" s="1"/>
  <c r="Q32" i="2" s="1" a="1"/>
  <c r="Q32" i="2" s="1"/>
  <c r="R32" i="2" s="1" a="1"/>
  <c r="R32" i="2" s="1"/>
  <c r="S32" i="2" s="1" a="1"/>
  <c r="S32" i="2" s="1"/>
  <c r="T32" i="2" s="1" a="1"/>
  <c r="T32" i="2" s="1"/>
  <c r="U32" i="2" s="1" a="1"/>
  <c r="U32" i="2" s="1"/>
  <c r="V32" i="2" s="1" a="1"/>
  <c r="V32" i="2" s="1"/>
  <c r="W32" i="2" s="1" a="1"/>
  <c r="W32" i="2" s="1"/>
  <c r="X32" i="2" s="1" a="1"/>
  <c r="X32" i="2" s="1"/>
  <c r="Y32" i="2" s="1" a="1"/>
  <c r="Y32" i="2" s="1"/>
  <c r="Z32" i="2" s="1" a="1"/>
  <c r="Z32" i="2" s="1"/>
  <c r="AA32" i="2" s="1" a="1"/>
  <c r="AA32" i="2" s="1"/>
  <c r="AB32" i="2" s="1" a="1"/>
  <c r="AB32" i="2" s="1"/>
  <c r="AC32" i="2" s="1" a="1"/>
  <c r="AC32" i="2" s="1"/>
  <c r="AD32" i="2" s="1" a="1"/>
  <c r="AD32" i="2" s="1"/>
  <c r="AE32" i="2" s="1" a="1"/>
  <c r="AE32" i="2" s="1"/>
  <c r="AF32" i="2" s="1" a="1"/>
  <c r="AF32" i="2" s="1"/>
  <c r="AG32" i="2" s="1" a="1"/>
  <c r="AG32" i="2" s="1"/>
  <c r="AH32" i="2" s="1" a="1"/>
  <c r="AH32" i="2" s="1"/>
  <c r="AI32" i="2" s="1" a="1"/>
  <c r="AI32" i="2" s="1"/>
  <c r="AJ32" i="2" s="1" a="1"/>
  <c r="AJ32" i="2" s="1"/>
  <c r="AK32" i="2" s="1" a="1"/>
  <c r="AK32" i="2" s="1"/>
  <c r="AL32" i="2" s="1" a="1"/>
  <c r="AL32" i="2" s="1"/>
  <c r="AM32" i="2" s="1" a="1"/>
  <c r="AM32" i="2" s="1"/>
  <c r="AN32" i="2" s="1" a="1"/>
  <c r="AN32" i="2" s="1"/>
  <c r="AO32" i="2" s="1" a="1"/>
  <c r="AO32" i="2" s="1"/>
  <c r="AP32" i="2" s="1" a="1"/>
  <c r="AP32" i="2" s="1"/>
  <c r="AQ32" i="2" s="1" a="1"/>
  <c r="AQ32" i="2" s="1"/>
  <c r="AR32" i="2" s="1" a="1"/>
  <c r="AR32" i="2" s="1"/>
  <c r="AS32" i="2" s="1" a="1"/>
  <c r="AS32" i="2" s="1"/>
  <c r="AT32" i="2" s="1" a="1"/>
  <c r="AT32" i="2" s="1"/>
  <c r="AU32" i="2" s="1" a="1"/>
  <c r="AU32" i="2" s="1"/>
  <c r="AV32" i="2" s="1" a="1"/>
  <c r="AV32" i="2" s="1"/>
  <c r="AW32" i="2" s="1" a="1"/>
  <c r="AW32" i="2" s="1"/>
  <c r="AX32" i="2" s="1" a="1"/>
  <c r="AX32" i="2" s="1"/>
  <c r="AY32" i="2" s="1" a="1"/>
  <c r="AY32" i="2" s="1"/>
  <c r="AZ32" i="2" s="1" a="1"/>
  <c r="AZ32" i="2" s="1"/>
  <c r="BA32" i="2" s="1" a="1"/>
  <c r="BA32" i="2" s="1"/>
  <c r="BB32" i="2" s="1" a="1"/>
  <c r="BB32" i="2" s="1"/>
  <c r="BC32" i="2" s="1" a="1"/>
  <c r="BC32" i="2" s="1"/>
  <c r="BD32" i="2" s="1" a="1"/>
  <c r="BD32" i="2" s="1"/>
  <c r="BE32" i="2" s="1" a="1"/>
  <c r="BE32" i="2" s="1"/>
  <c r="BF32" i="2" s="1" a="1"/>
  <c r="BF32" i="2" s="1"/>
  <c r="BG32" i="2" s="1" a="1"/>
  <c r="BG32" i="2" s="1"/>
  <c r="BH32" i="2" s="1" a="1"/>
  <c r="BH32" i="2" s="1"/>
  <c r="BI32" i="2" s="1" a="1"/>
  <c r="BI32" i="2" s="1"/>
  <c r="BJ32" i="2" s="1" a="1"/>
  <c r="BJ32" i="2" s="1"/>
  <c r="BK32" i="2" s="1" a="1"/>
  <c r="BK32" i="2" s="1"/>
  <c r="F76" i="2"/>
  <c r="B76" i="2" s="1"/>
  <c r="B77" i="2" s="1"/>
  <c r="F22" i="2"/>
  <c r="F23" i="2" s="1" a="1"/>
  <c r="F23" i="2" s="1"/>
  <c r="G23" i="2" s="1" a="1"/>
  <c r="G23" i="2" s="1"/>
  <c r="H23" i="2" s="1" a="1"/>
  <c r="H23" i="2" s="1"/>
  <c r="I23" i="2" s="1" a="1"/>
  <c r="I23" i="2" s="1"/>
  <c r="J23" i="2" s="1" a="1"/>
  <c r="J23" i="2" s="1"/>
  <c r="K23" i="2" s="1" a="1"/>
  <c r="K23" i="2" s="1"/>
  <c r="L23" i="2" s="1" a="1"/>
  <c r="L23" i="2" s="1"/>
  <c r="M23" i="2" s="1" a="1"/>
  <c r="M23" i="2" s="1"/>
  <c r="N23" i="2" s="1" a="1"/>
  <c r="N23" i="2" s="1"/>
  <c r="O23" i="2" s="1" a="1"/>
  <c r="O23" i="2" s="1"/>
  <c r="P23" i="2" s="1" a="1"/>
  <c r="P23" i="2" s="1"/>
  <c r="Q23" i="2" s="1" a="1"/>
  <c r="Q23" i="2" s="1"/>
  <c r="R23" i="2" s="1" a="1"/>
  <c r="R23" i="2" s="1"/>
  <c r="S23" i="2" s="1" a="1"/>
  <c r="S23" i="2" s="1"/>
  <c r="T23" i="2" s="1" a="1"/>
  <c r="T23" i="2" s="1"/>
  <c r="U23" i="2" s="1" a="1"/>
  <c r="U23" i="2" s="1"/>
  <c r="V23" i="2" s="1" a="1"/>
  <c r="V23" i="2" s="1"/>
  <c r="W23" i="2" s="1" a="1"/>
  <c r="W23" i="2" s="1"/>
  <c r="X23" i="2" s="1" a="1"/>
  <c r="X23" i="2" s="1"/>
  <c r="Y23" i="2" s="1" a="1"/>
  <c r="Y23" i="2" s="1"/>
  <c r="Z23" i="2" s="1" a="1"/>
  <c r="Z23" i="2" s="1"/>
  <c r="AA23" i="2" s="1" a="1"/>
  <c r="AA23" i="2" s="1"/>
  <c r="AB23" i="2" s="1" a="1"/>
  <c r="AB23" i="2" s="1"/>
  <c r="AC23" i="2" s="1" a="1"/>
  <c r="AC23" i="2" s="1"/>
  <c r="AD23" i="2" s="1" a="1"/>
  <c r="AD23" i="2" s="1"/>
  <c r="AE23" i="2" s="1" a="1"/>
  <c r="AE23" i="2" s="1"/>
  <c r="AF23" i="2" s="1" a="1"/>
  <c r="AF23" i="2" s="1"/>
  <c r="AG23" i="2" s="1" a="1"/>
  <c r="AG23" i="2" s="1"/>
  <c r="AH23" i="2" s="1" a="1"/>
  <c r="AH23" i="2" s="1"/>
  <c r="AI23" i="2" s="1" a="1"/>
  <c r="AI23" i="2" s="1"/>
  <c r="AJ23" i="2" s="1" a="1"/>
  <c r="AJ23" i="2" s="1"/>
  <c r="AK23" i="2" s="1" a="1"/>
  <c r="AK23" i="2" s="1"/>
  <c r="AL23" i="2" s="1" a="1"/>
  <c r="AL23" i="2" s="1"/>
  <c r="AM23" i="2" s="1" a="1"/>
  <c r="AM23" i="2" s="1"/>
  <c r="AN23" i="2" s="1" a="1"/>
  <c r="AN23" i="2" s="1"/>
  <c r="AO23" i="2" s="1" a="1"/>
  <c r="AO23" i="2" s="1"/>
  <c r="AP23" i="2" s="1" a="1"/>
  <c r="AP23" i="2" s="1"/>
  <c r="AQ23" i="2" s="1" a="1"/>
  <c r="AQ23" i="2" s="1"/>
  <c r="AR23" i="2" s="1" a="1"/>
  <c r="AR23" i="2" s="1"/>
  <c r="AS23" i="2" s="1" a="1"/>
  <c r="AS23" i="2" s="1"/>
  <c r="AT23" i="2" s="1" a="1"/>
  <c r="AT23" i="2" s="1"/>
  <c r="AU23" i="2" s="1" a="1"/>
  <c r="AU23" i="2" s="1"/>
  <c r="AV23" i="2" s="1" a="1"/>
  <c r="AV23" i="2" s="1"/>
  <c r="AW23" i="2" s="1" a="1"/>
  <c r="AW23" i="2" s="1"/>
  <c r="AX23" i="2" s="1" a="1"/>
  <c r="AX23" i="2" s="1"/>
  <c r="AY23" i="2" s="1" a="1"/>
  <c r="AY23" i="2" s="1"/>
  <c r="AZ23" i="2" s="1" a="1"/>
  <c r="AZ23" i="2" s="1"/>
  <c r="BA23" i="2" s="1" a="1"/>
  <c r="BA23" i="2" s="1"/>
  <c r="BB23" i="2" s="1" a="1"/>
  <c r="BB23" i="2" s="1"/>
  <c r="BC23" i="2" s="1" a="1"/>
  <c r="BC23" i="2" s="1"/>
  <c r="BD23" i="2" s="1" a="1"/>
  <c r="BD23" i="2" s="1"/>
  <c r="BE23" i="2" s="1" a="1"/>
  <c r="BE23" i="2" s="1"/>
  <c r="BF23" i="2" s="1" a="1"/>
  <c r="BF23" i="2" s="1"/>
  <c r="BG23" i="2" s="1" a="1"/>
  <c r="BG23" i="2" s="1"/>
  <c r="BH23" i="2" s="1" a="1"/>
  <c r="BH23" i="2" s="1"/>
  <c r="BI23" i="2" s="1" a="1"/>
  <c r="BI23" i="2" s="1"/>
  <c r="BJ23" i="2" s="1" a="1"/>
  <c r="BJ23" i="2" s="1"/>
  <c r="BK23" i="2" s="1" a="1"/>
  <c r="BK23" i="2" s="1"/>
  <c r="F139" i="2"/>
  <c r="B139" i="2" s="1"/>
  <c r="B140" i="2" s="1"/>
  <c r="F175" i="2"/>
  <c r="B175" i="2" s="1"/>
  <c r="B176" i="2" s="1"/>
  <c r="F166" i="2"/>
  <c r="B166" i="2" s="1"/>
  <c r="B167" i="2" s="1"/>
  <c r="F130" i="2"/>
  <c r="B130" i="2" s="1"/>
  <c r="B131" i="2" s="1"/>
  <c r="F184" i="2"/>
  <c r="B184" i="2" s="1"/>
  <c r="B185" i="2" s="1"/>
  <c r="F148" i="2"/>
  <c r="B148" i="2" s="1"/>
  <c r="B149" i="2" s="1"/>
  <c r="F103" i="2"/>
  <c r="B103" i="2" s="1"/>
  <c r="B104" i="2" s="1"/>
  <c r="F112" i="2"/>
  <c r="B112" i="2" s="1"/>
  <c r="B113" i="2" s="1"/>
  <c r="F94" i="2"/>
  <c r="B94" i="2" s="1"/>
  <c r="B95" i="2" s="1"/>
  <c r="F121" i="2"/>
  <c r="B121" i="2" s="1"/>
  <c r="B122" i="2" s="1"/>
  <c r="F157" i="2"/>
  <c r="E59" i="2"/>
  <c r="F59" i="2" s="1" a="1"/>
  <c r="F59" i="2" s="1"/>
  <c r="G59" i="2" s="1" a="1"/>
  <c r="G59" i="2" s="1"/>
  <c r="H59" i="2" s="1" a="1"/>
  <c r="H59" i="2" s="1"/>
  <c r="I59" i="2" s="1" a="1"/>
  <c r="I59" i="2" s="1"/>
  <c r="J59" i="2" s="1" a="1"/>
  <c r="J59" i="2" s="1"/>
  <c r="K59" i="2" s="1" a="1"/>
  <c r="K59" i="2" s="1"/>
  <c r="L59" i="2" s="1" a="1"/>
  <c r="L59" i="2" s="1"/>
  <c r="M59" i="2" s="1" a="1"/>
  <c r="M59" i="2" s="1"/>
  <c r="N59" i="2" s="1" a="1"/>
  <c r="N59" i="2" s="1"/>
  <c r="O59" i="2" s="1" a="1"/>
  <c r="O59" i="2" s="1"/>
  <c r="P59" i="2" s="1" a="1"/>
  <c r="P59" i="2" s="1"/>
  <c r="Q59" i="2" s="1" a="1"/>
  <c r="Q59" i="2" s="1"/>
  <c r="R59" i="2" s="1" a="1"/>
  <c r="R59" i="2" s="1"/>
  <c r="S59" i="2" s="1" a="1"/>
  <c r="S59" i="2" s="1"/>
  <c r="T59" i="2" s="1" a="1"/>
  <c r="T59" i="2" s="1"/>
  <c r="U59" i="2" s="1" a="1"/>
  <c r="U59" i="2" s="1"/>
  <c r="V59" i="2" s="1" a="1"/>
  <c r="V59" i="2" s="1"/>
  <c r="W59" i="2" s="1" a="1"/>
  <c r="W59" i="2" s="1"/>
  <c r="X59" i="2" s="1" a="1"/>
  <c r="X59" i="2" s="1"/>
  <c r="Y59" i="2" s="1" a="1"/>
  <c r="Y59" i="2" s="1"/>
  <c r="Z59" i="2" s="1" a="1"/>
  <c r="Z59" i="2" s="1"/>
  <c r="AA59" i="2" s="1" a="1"/>
  <c r="AA59" i="2" s="1"/>
  <c r="AB59" i="2" s="1" a="1"/>
  <c r="AB59" i="2" s="1"/>
  <c r="AC59" i="2" s="1" a="1"/>
  <c r="AC59" i="2" s="1"/>
  <c r="AD59" i="2" s="1" a="1"/>
  <c r="AD59" i="2" s="1"/>
  <c r="AE59" i="2" s="1" a="1"/>
  <c r="AE59" i="2" s="1"/>
  <c r="AF59" i="2" s="1" a="1"/>
  <c r="AF59" i="2" s="1"/>
  <c r="AG59" i="2" s="1" a="1"/>
  <c r="AG59" i="2" s="1"/>
  <c r="AH59" i="2" s="1" a="1"/>
  <c r="AH59" i="2" s="1"/>
  <c r="AI59" i="2" s="1" a="1"/>
  <c r="AI59" i="2" s="1"/>
  <c r="AJ59" i="2" s="1" a="1"/>
  <c r="AJ59" i="2" s="1"/>
  <c r="AK59" i="2" s="1" a="1"/>
  <c r="AK59" i="2" s="1"/>
  <c r="AL59" i="2" s="1" a="1"/>
  <c r="AL59" i="2" s="1"/>
  <c r="AM59" i="2" s="1" a="1"/>
  <c r="AM59" i="2" s="1"/>
  <c r="AN59" i="2" s="1" a="1"/>
  <c r="AN59" i="2" s="1"/>
  <c r="AO59" i="2" s="1" a="1"/>
  <c r="AO59" i="2" s="1"/>
  <c r="AP59" i="2" s="1" a="1"/>
  <c r="AP59" i="2" s="1"/>
  <c r="AQ59" i="2" s="1" a="1"/>
  <c r="AQ59" i="2" s="1"/>
  <c r="AR59" i="2" s="1" a="1"/>
  <c r="AR59" i="2" s="1"/>
  <c r="AS59" i="2" s="1" a="1"/>
  <c r="AS59" i="2" s="1"/>
  <c r="AT59" i="2" s="1" a="1"/>
  <c r="AT59" i="2" s="1"/>
  <c r="AU59" i="2" s="1" a="1"/>
  <c r="AU59" i="2" s="1"/>
  <c r="AV59" i="2" s="1" a="1"/>
  <c r="AV59" i="2" s="1"/>
  <c r="AW59" i="2" s="1" a="1"/>
  <c r="AW59" i="2" s="1"/>
  <c r="AX59" i="2" s="1" a="1"/>
  <c r="AX59" i="2" s="1"/>
  <c r="AY59" i="2" s="1" a="1"/>
  <c r="AY59" i="2" s="1"/>
  <c r="AZ59" i="2" s="1" a="1"/>
  <c r="AZ59" i="2" s="1"/>
  <c r="BA59" i="2" s="1" a="1"/>
  <c r="BA59" i="2" s="1"/>
  <c r="BB59" i="2" s="1" a="1"/>
  <c r="BB59" i="2" s="1"/>
  <c r="BC59" i="2" s="1" a="1"/>
  <c r="BC59" i="2" s="1"/>
  <c r="BD59" i="2" s="1" a="1"/>
  <c r="BD59" i="2" s="1"/>
  <c r="BE59" i="2" s="1" a="1"/>
  <c r="BE59" i="2" s="1"/>
  <c r="BF59" i="2" s="1" a="1"/>
  <c r="BF59" i="2" s="1"/>
  <c r="BG59" i="2" s="1" a="1"/>
  <c r="BG59" i="2" s="1"/>
  <c r="BH59" i="2" s="1" a="1"/>
  <c r="BH59" i="2" s="1"/>
  <c r="BI59" i="2" s="1" a="1"/>
  <c r="BI59" i="2" s="1"/>
  <c r="BJ59" i="2" s="1" a="1"/>
  <c r="BJ59" i="2" s="1"/>
  <c r="BK59" i="2" s="1" a="1"/>
  <c r="BK59" i="2" s="1"/>
  <c r="C68" i="2"/>
  <c r="B157" i="2" l="1"/>
  <c r="B158" i="2" s="1"/>
  <c r="F156" i="2"/>
  <c r="B49" i="2"/>
  <c r="B50" i="2" s="1"/>
  <c r="F48" i="2"/>
  <c r="A24" i="1"/>
  <c r="A46" i="1"/>
  <c r="D225" i="2"/>
  <c r="D223" i="2"/>
  <c r="D226" i="2"/>
  <c r="D224" i="2"/>
  <c r="D222" i="2"/>
  <c r="D208" i="2"/>
  <c r="D207" i="2"/>
  <c r="D206" i="2"/>
  <c r="D205" i="2"/>
  <c r="D204" i="2"/>
  <c r="D253" i="2"/>
  <c r="D249" i="2"/>
  <c r="D252" i="2"/>
  <c r="D251" i="2"/>
  <c r="D250" i="2"/>
  <c r="D270" i="2"/>
  <c r="D271" i="2"/>
  <c r="D267" i="2"/>
  <c r="D268" i="2"/>
  <c r="D269" i="2"/>
  <c r="D196" i="2"/>
  <c r="D198" i="2"/>
  <c r="D195" i="2"/>
  <c r="D197" i="2"/>
  <c r="D199" i="2"/>
  <c r="D258" i="2"/>
  <c r="D262" i="2"/>
  <c r="D261" i="2"/>
  <c r="D260" i="2"/>
  <c r="D259" i="2"/>
  <c r="D233" i="2"/>
  <c r="D231" i="2"/>
  <c r="D234" i="2"/>
  <c r="D232" i="2"/>
  <c r="D235" i="2"/>
  <c r="D242" i="2"/>
  <c r="D241" i="2"/>
  <c r="D240" i="2"/>
  <c r="D244" i="2"/>
  <c r="D243" i="2"/>
  <c r="D215" i="2"/>
  <c r="D217" i="2"/>
  <c r="D214" i="2"/>
  <c r="D213" i="2"/>
  <c r="D216" i="2"/>
  <c r="D142" i="2"/>
  <c r="D143" i="2"/>
  <c r="D145" i="2"/>
  <c r="D141" i="2"/>
  <c r="D144" i="2"/>
  <c r="D168" i="2"/>
  <c r="D171" i="2"/>
  <c r="D170" i="2"/>
  <c r="D169" i="2"/>
  <c r="D172" i="2"/>
  <c r="D189" i="2"/>
  <c r="D190" i="2"/>
  <c r="D188" i="2"/>
  <c r="D186" i="2"/>
  <c r="D187" i="2"/>
  <c r="D181" i="2"/>
  <c r="D180" i="2"/>
  <c r="D178" i="2"/>
  <c r="D177" i="2"/>
  <c r="D179" i="2"/>
  <c r="D133" i="2"/>
  <c r="D136" i="2"/>
  <c r="D135" i="2"/>
  <c r="D132" i="2"/>
  <c r="D134" i="2"/>
  <c r="D80" i="2"/>
  <c r="D81" i="2"/>
  <c r="D82" i="2"/>
  <c r="D78" i="2"/>
  <c r="D79" i="2"/>
  <c r="B22" i="2"/>
  <c r="B23" i="2" s="1"/>
  <c r="B31" i="2"/>
  <c r="B32" i="2" s="1"/>
  <c r="D162" i="2"/>
  <c r="D160" i="2"/>
  <c r="D163" i="2"/>
  <c r="D161" i="2"/>
  <c r="D159" i="2"/>
  <c r="B40" i="2"/>
  <c r="B41" i="2" s="1"/>
  <c r="D127" i="2"/>
  <c r="D126" i="2"/>
  <c r="D125" i="2"/>
  <c r="D124" i="2"/>
  <c r="D123" i="2"/>
  <c r="D61" i="2"/>
  <c r="D64" i="2"/>
  <c r="D63" i="2"/>
  <c r="D60" i="2"/>
  <c r="D62" i="2"/>
  <c r="D96" i="2"/>
  <c r="D99" i="2"/>
  <c r="D100" i="2"/>
  <c r="D97" i="2"/>
  <c r="D98" i="2"/>
  <c r="D51" i="2"/>
  <c r="AI51" i="2" s="1"/>
  <c r="D52" i="2"/>
  <c r="BF52" i="2" s="1"/>
  <c r="D54" i="2"/>
  <c r="D55" i="2"/>
  <c r="D53" i="2"/>
  <c r="D114" i="2"/>
  <c r="D116" i="2"/>
  <c r="D115" i="2"/>
  <c r="D117" i="2"/>
  <c r="D118" i="2"/>
  <c r="B13" i="2"/>
  <c r="B14" i="2" s="1"/>
  <c r="D108" i="2"/>
  <c r="D105" i="2"/>
  <c r="D109" i="2"/>
  <c r="D107" i="2"/>
  <c r="D106" i="2"/>
  <c r="D90" i="2"/>
  <c r="D87" i="2"/>
  <c r="D91" i="2"/>
  <c r="D89" i="2"/>
  <c r="D88" i="2"/>
  <c r="D152" i="2"/>
  <c r="D150" i="2"/>
  <c r="D151" i="2"/>
  <c r="D154" i="2"/>
  <c r="D153" i="2"/>
  <c r="D71" i="2"/>
  <c r="D70" i="2"/>
  <c r="D73" i="2"/>
  <c r="D69" i="2"/>
  <c r="D72" i="2"/>
  <c r="C77" i="2"/>
  <c r="E68" i="2"/>
  <c r="F68" i="2" s="1" a="1"/>
  <c r="F68" i="2" s="1"/>
  <c r="G68" i="2" s="1" a="1"/>
  <c r="G68" i="2" s="1"/>
  <c r="H68" i="2" s="1" a="1"/>
  <c r="H68" i="2" s="1"/>
  <c r="I68" i="2" s="1" a="1"/>
  <c r="I68" i="2" s="1"/>
  <c r="J68" i="2" s="1" a="1"/>
  <c r="J68" i="2" s="1"/>
  <c r="K68" i="2" s="1" a="1"/>
  <c r="K68" i="2" s="1"/>
  <c r="L68" i="2" s="1" a="1"/>
  <c r="L68" i="2" s="1"/>
  <c r="M68" i="2" s="1" a="1"/>
  <c r="M68" i="2" s="1"/>
  <c r="N68" i="2" s="1" a="1"/>
  <c r="N68" i="2" s="1"/>
  <c r="O68" i="2" s="1" a="1"/>
  <c r="O68" i="2" s="1"/>
  <c r="P68" i="2" s="1" a="1"/>
  <c r="P68" i="2" s="1"/>
  <c r="Q68" i="2" s="1" a="1"/>
  <c r="Q68" i="2" s="1"/>
  <c r="R68" i="2" s="1" a="1"/>
  <c r="R68" i="2" s="1"/>
  <c r="S68" i="2" s="1" a="1"/>
  <c r="S68" i="2" s="1"/>
  <c r="T68" i="2" s="1" a="1"/>
  <c r="T68" i="2" s="1"/>
  <c r="U68" i="2" s="1" a="1"/>
  <c r="U68" i="2" s="1"/>
  <c r="V68" i="2" s="1" a="1"/>
  <c r="V68" i="2" s="1"/>
  <c r="W68" i="2" s="1" a="1"/>
  <c r="W68" i="2" s="1"/>
  <c r="X68" i="2" s="1" a="1"/>
  <c r="X68" i="2" s="1"/>
  <c r="Y68" i="2" s="1" a="1"/>
  <c r="Y68" i="2" s="1"/>
  <c r="Z68" i="2" s="1" a="1"/>
  <c r="Z68" i="2" s="1"/>
  <c r="AA68" i="2" s="1" a="1"/>
  <c r="AA68" i="2" s="1"/>
  <c r="AB68" i="2" s="1" a="1"/>
  <c r="AB68" i="2" s="1"/>
  <c r="AC68" i="2" s="1" a="1"/>
  <c r="AC68" i="2" s="1"/>
  <c r="AD68" i="2" s="1" a="1"/>
  <c r="AD68" i="2" s="1"/>
  <c r="AE68" i="2" s="1" a="1"/>
  <c r="AE68" i="2" s="1"/>
  <c r="AF68" i="2" s="1" a="1"/>
  <c r="AF68" i="2" s="1"/>
  <c r="AG68" i="2" s="1" a="1"/>
  <c r="AG68" i="2" s="1"/>
  <c r="AH68" i="2" s="1" a="1"/>
  <c r="AH68" i="2" s="1"/>
  <c r="AI68" i="2" s="1" a="1"/>
  <c r="AI68" i="2" s="1"/>
  <c r="AJ68" i="2" s="1" a="1"/>
  <c r="AJ68" i="2" s="1"/>
  <c r="AK68" i="2" s="1" a="1"/>
  <c r="AK68" i="2" s="1"/>
  <c r="AL68" i="2" s="1" a="1"/>
  <c r="AL68" i="2" s="1"/>
  <c r="AM68" i="2" s="1" a="1"/>
  <c r="AM68" i="2" s="1"/>
  <c r="AN68" i="2" s="1" a="1"/>
  <c r="AN68" i="2" s="1"/>
  <c r="AO68" i="2" s="1" a="1"/>
  <c r="AO68" i="2" s="1"/>
  <c r="AP68" i="2" s="1" a="1"/>
  <c r="AP68" i="2" s="1"/>
  <c r="AQ68" i="2" s="1" a="1"/>
  <c r="AQ68" i="2" s="1"/>
  <c r="AR68" i="2" s="1" a="1"/>
  <c r="AR68" i="2" s="1"/>
  <c r="AS68" i="2" s="1" a="1"/>
  <c r="AS68" i="2" s="1"/>
  <c r="AT68" i="2" s="1" a="1"/>
  <c r="AT68" i="2" s="1"/>
  <c r="AU68" i="2" s="1" a="1"/>
  <c r="AU68" i="2" s="1"/>
  <c r="AV68" i="2" s="1" a="1"/>
  <c r="AV68" i="2" s="1"/>
  <c r="AW68" i="2" s="1" a="1"/>
  <c r="AW68" i="2" s="1"/>
  <c r="AX68" i="2" s="1" a="1"/>
  <c r="AX68" i="2" s="1"/>
  <c r="AY68" i="2" s="1" a="1"/>
  <c r="AY68" i="2" s="1"/>
  <c r="AZ68" i="2" s="1" a="1"/>
  <c r="AZ68" i="2" s="1"/>
  <c r="BA68" i="2" s="1" a="1"/>
  <c r="BA68" i="2" s="1"/>
  <c r="BB68" i="2" s="1" a="1"/>
  <c r="BB68" i="2" s="1"/>
  <c r="BC68" i="2" s="1" a="1"/>
  <c r="BC68" i="2" s="1"/>
  <c r="BD68" i="2" s="1" a="1"/>
  <c r="BD68" i="2" s="1"/>
  <c r="BE68" i="2" s="1" a="1"/>
  <c r="BE68" i="2" s="1"/>
  <c r="BF68" i="2" s="1" a="1"/>
  <c r="BF68" i="2" s="1"/>
  <c r="BG68" i="2" s="1" a="1"/>
  <c r="BG68" i="2" s="1"/>
  <c r="BH68" i="2" s="1" a="1"/>
  <c r="BH68" i="2" s="1"/>
  <c r="BI68" i="2" s="1" a="1"/>
  <c r="BI68" i="2" s="1"/>
  <c r="BJ68" i="2" s="1" a="1"/>
  <c r="BJ68" i="2" s="1"/>
  <c r="BK68" i="2" s="1" a="1"/>
  <c r="BK68" i="2" s="1"/>
  <c r="N51" i="2" l="1"/>
  <c r="W51" i="2"/>
  <c r="AA52" i="2"/>
  <c r="T52" i="2"/>
  <c r="BD51" i="2"/>
  <c r="AT52" i="2"/>
  <c r="R51" i="2"/>
  <c r="AJ53" i="2"/>
  <c r="Y51" i="2"/>
  <c r="BD52" i="2"/>
  <c r="BE55" i="2"/>
  <c r="AY54" i="2"/>
  <c r="AX51" i="2"/>
  <c r="AP52" i="2"/>
  <c r="BH55" i="2"/>
  <c r="G52" i="2"/>
  <c r="AG51" i="2"/>
  <c r="G51" i="2"/>
  <c r="I51" i="2"/>
  <c r="L52" i="2"/>
  <c r="O54" i="2"/>
  <c r="BK51" i="2"/>
  <c r="AU51" i="2"/>
  <c r="AX53" i="2"/>
  <c r="I54" i="2"/>
  <c r="AV52" i="2"/>
  <c r="P51" i="2"/>
  <c r="AR51" i="2"/>
  <c r="X52" i="2"/>
  <c r="AU52" i="2"/>
  <c r="H55" i="2"/>
  <c r="AX54" i="2"/>
  <c r="L51" i="2"/>
  <c r="P52" i="2"/>
  <c r="U51" i="2"/>
  <c r="V55" i="2"/>
  <c r="H51" i="2"/>
  <c r="V51" i="2"/>
  <c r="AL52" i="2"/>
  <c r="BE51" i="2"/>
  <c r="X51" i="2"/>
  <c r="AG52" i="2"/>
  <c r="BF55" i="2"/>
  <c r="O51" i="2"/>
  <c r="O52" i="2"/>
  <c r="AR52" i="2"/>
  <c r="V52" i="2"/>
  <c r="AL51" i="2"/>
  <c r="AH55" i="2"/>
  <c r="AT53" i="2"/>
  <c r="AV53" i="2"/>
  <c r="AP55" i="2"/>
  <c r="AR53" i="2"/>
  <c r="BJ55" i="2"/>
  <c r="U54" i="2"/>
  <c r="AE54" i="2"/>
  <c r="BE52" i="2"/>
  <c r="U52" i="2"/>
  <c r="AW53" i="2"/>
  <c r="AK51" i="2"/>
  <c r="BI51" i="2"/>
  <c r="BK54" i="2"/>
  <c r="AE51" i="2"/>
  <c r="AD55" i="2"/>
  <c r="BI54" i="2"/>
  <c r="AZ55" i="2"/>
  <c r="AS52" i="2"/>
  <c r="BA55" i="2"/>
  <c r="AB51" i="2"/>
  <c r="BC51" i="2"/>
  <c r="AO52" i="2"/>
  <c r="S53" i="2"/>
  <c r="AQ51" i="2"/>
  <c r="AK54" i="2"/>
  <c r="Q52" i="2"/>
  <c r="AF51" i="2"/>
  <c r="K51" i="2"/>
  <c r="H54" i="2"/>
  <c r="AL54" i="2"/>
  <c r="AG55" i="2"/>
  <c r="BG53" i="2"/>
  <c r="W54" i="2"/>
  <c r="R55" i="2"/>
  <c r="AP53" i="2"/>
  <c r="X54" i="2"/>
  <c r="AG54" i="2"/>
  <c r="Y55" i="2"/>
  <c r="BG51" i="2"/>
  <c r="N52" i="2"/>
  <c r="W53" i="2"/>
  <c r="AB54" i="2"/>
  <c r="BC53" i="2"/>
  <c r="X55" i="2"/>
  <c r="AU55" i="2"/>
  <c r="J54" i="2"/>
  <c r="Y52" i="2"/>
  <c r="AA54" i="2"/>
  <c r="AB55" i="2"/>
  <c r="AO51" i="2"/>
  <c r="R52" i="2"/>
  <c r="BJ53" i="2"/>
  <c r="AK55" i="2"/>
  <c r="AU53" i="2"/>
  <c r="AN52" i="2"/>
  <c r="AW52" i="2"/>
  <c r="BG55" i="2"/>
  <c r="AS51" i="2"/>
  <c r="AB53" i="2"/>
  <c r="S55" i="2"/>
  <c r="AF52" i="2"/>
  <c r="BB52" i="2"/>
  <c r="BA54" i="2"/>
  <c r="AJ51" i="2"/>
  <c r="AQ52" i="2"/>
  <c r="AI53" i="2"/>
  <c r="Q55" i="2"/>
  <c r="AF53" i="2"/>
  <c r="K53" i="2"/>
  <c r="V54" i="2"/>
  <c r="AL53" i="2"/>
  <c r="L55" i="2"/>
  <c r="BJ52" i="2"/>
  <c r="BI53" i="2"/>
  <c r="Q53" i="2"/>
  <c r="AE55" i="2"/>
  <c r="AZ54" i="2"/>
  <c r="AZ51" i="2"/>
  <c r="Q54" i="2"/>
  <c r="AN51" i="2"/>
  <c r="AM51" i="2"/>
  <c r="AN54" i="2"/>
  <c r="AW54" i="2"/>
  <c r="AZ53" i="2"/>
  <c r="AN55" i="2"/>
  <c r="AM54" i="2"/>
  <c r="Z54" i="2"/>
  <c r="AH52" i="2"/>
  <c r="AZ52" i="2"/>
  <c r="AS55" i="2"/>
  <c r="BA51" i="2"/>
  <c r="AJ54" i="2"/>
  <c r="AY53" i="2"/>
  <c r="AO55" i="2"/>
  <c r="S52" i="2"/>
  <c r="AQ53" i="2"/>
  <c r="AI55" i="2"/>
  <c r="BF54" i="2"/>
  <c r="AF55" i="2"/>
  <c r="K52" i="2"/>
  <c r="AV54" i="2"/>
  <c r="N54" i="2"/>
  <c r="BD54" i="2"/>
  <c r="AG53" i="2"/>
  <c r="BE54" i="2"/>
  <c r="N55" i="2"/>
  <c r="AA55" i="2"/>
  <c r="L54" i="2"/>
  <c r="AR55" i="2"/>
  <c r="J53" i="2"/>
  <c r="J55" i="2"/>
  <c r="AL55" i="2"/>
  <c r="Y53" i="2"/>
  <c r="BG54" i="2"/>
  <c r="N53" i="2"/>
  <c r="AA53" i="2"/>
  <c r="AB52" i="2"/>
  <c r="R54" i="2"/>
  <c r="AU54" i="2"/>
  <c r="J52" i="2"/>
  <c r="G54" i="2"/>
  <c r="BK52" i="2"/>
  <c r="AA51" i="2"/>
  <c r="U55" i="2"/>
  <c r="BG52" i="2"/>
  <c r="W52" i="2"/>
  <c r="BI52" i="2"/>
  <c r="W55" i="2"/>
  <c r="BC52" i="2"/>
  <c r="BJ54" i="2"/>
  <c r="K55" i="2"/>
  <c r="AW55" i="2"/>
  <c r="AC54" i="2"/>
  <c r="Z55" i="2"/>
  <c r="BI55" i="2"/>
  <c r="AS54" i="2"/>
  <c r="BC54" i="2"/>
  <c r="BB54" i="2"/>
  <c r="AD52" i="2"/>
  <c r="AN53" i="2"/>
  <c r="BB53" i="2"/>
  <c r="M54" i="2"/>
  <c r="BH53" i="2"/>
  <c r="I53" i="2"/>
  <c r="AC51" i="2"/>
  <c r="AD51" i="2"/>
  <c r="Z51" i="2"/>
  <c r="AH51" i="2"/>
  <c r="T51" i="2"/>
  <c r="AS53" i="2"/>
  <c r="BA52" i="2"/>
  <c r="AJ55" i="2"/>
  <c r="AY51" i="2"/>
  <c r="AT51" i="2"/>
  <c r="S51" i="2"/>
  <c r="AQ54" i="2"/>
  <c r="AI52" i="2"/>
  <c r="BF53" i="2"/>
  <c r="H53" i="2"/>
  <c r="K54" i="2"/>
  <c r="G55" i="2"/>
  <c r="AK52" i="2"/>
  <c r="AE52" i="2"/>
  <c r="R53" i="2"/>
  <c r="AW51" i="2"/>
  <c r="BK55" i="2"/>
  <c r="Q51" i="2"/>
  <c r="J51" i="2"/>
  <c r="AM53" i="2"/>
  <c r="AO54" i="2"/>
  <c r="BK53" i="2"/>
  <c r="BB51" i="2"/>
  <c r="AM55" i="2"/>
  <c r="AO53" i="2"/>
  <c r="M53" i="2"/>
  <c r="BH54" i="2"/>
  <c r="AC53" i="2"/>
  <c r="P54" i="2"/>
  <c r="BB55" i="2"/>
  <c r="M55" i="2"/>
  <c r="BH51" i="2"/>
  <c r="I52" i="2"/>
  <c r="AV51" i="2"/>
  <c r="AD53" i="2"/>
  <c r="Z52" i="2"/>
  <c r="AH54" i="2"/>
  <c r="T54" i="2"/>
  <c r="BD55" i="2"/>
  <c r="BA53" i="2"/>
  <c r="AJ52" i="2"/>
  <c r="AY55" i="2"/>
  <c r="AT54" i="2"/>
  <c r="AX52" i="2"/>
  <c r="AQ55" i="2"/>
  <c r="AI54" i="2"/>
  <c r="BF51" i="2"/>
  <c r="H52" i="2"/>
  <c r="BE53" i="2"/>
  <c r="T55" i="2"/>
  <c r="AR54" i="2"/>
  <c r="X53" i="2"/>
  <c r="AX55" i="2"/>
  <c r="AP54" i="2"/>
  <c r="U53" i="2"/>
  <c r="P55" i="2"/>
  <c r="G53" i="2"/>
  <c r="Y54" i="2"/>
  <c r="O55" i="2"/>
  <c r="BJ51" i="2"/>
  <c r="AM52" i="2"/>
  <c r="BC55" i="2"/>
  <c r="AF54" i="2"/>
  <c r="AE53" i="2"/>
  <c r="AC52" i="2"/>
  <c r="AK53" i="2"/>
  <c r="AC55" i="2"/>
  <c r="M51" i="2"/>
  <c r="AD54" i="2"/>
  <c r="S54" i="2"/>
  <c r="P53" i="2"/>
  <c r="V53" i="2"/>
  <c r="M52" i="2"/>
  <c r="BH52" i="2"/>
  <c r="I55" i="2"/>
  <c r="AV55" i="2"/>
  <c r="O53" i="2"/>
  <c r="Z53" i="2"/>
  <c r="AH53" i="2"/>
  <c r="T53" i="2"/>
  <c r="BD53" i="2"/>
  <c r="L53" i="2"/>
  <c r="AY52" i="2"/>
  <c r="AT55" i="2"/>
  <c r="AP51" i="2"/>
  <c r="A25" i="1"/>
  <c r="A49" i="1"/>
  <c r="F55" i="2"/>
  <c r="F53" i="2"/>
  <c r="F54" i="2"/>
  <c r="F51" i="2"/>
  <c r="F52" i="2"/>
  <c r="D26" i="2"/>
  <c r="D27" i="2"/>
  <c r="D25" i="2"/>
  <c r="D28" i="2"/>
  <c r="D24" i="2"/>
  <c r="D34" i="2"/>
  <c r="D37" i="2"/>
  <c r="D36" i="2"/>
  <c r="D35" i="2"/>
  <c r="D33" i="2"/>
  <c r="F33" i="2" s="1"/>
  <c r="D19" i="2"/>
  <c r="D16" i="2"/>
  <c r="D15" i="2"/>
  <c r="D17" i="2"/>
  <c r="D18" i="2"/>
  <c r="D43" i="2"/>
  <c r="D42" i="2"/>
  <c r="D46" i="2"/>
  <c r="D45" i="2"/>
  <c r="D44" i="2"/>
  <c r="AI62" i="2"/>
  <c r="AI60" i="2"/>
  <c r="AI63" i="2"/>
  <c r="AI61" i="2"/>
  <c r="AI64" i="2"/>
  <c r="Y62" i="2"/>
  <c r="Y63" i="2"/>
  <c r="Y60" i="2"/>
  <c r="Y61" i="2"/>
  <c r="Y64" i="2"/>
  <c r="AW62" i="2"/>
  <c r="AW60" i="2"/>
  <c r="AW63" i="2"/>
  <c r="AW61" i="2"/>
  <c r="AW64" i="2"/>
  <c r="T62" i="2"/>
  <c r="T63" i="2"/>
  <c r="T60" i="2"/>
  <c r="T61" i="2"/>
  <c r="T64" i="2"/>
  <c r="R62" i="2"/>
  <c r="R60" i="2"/>
  <c r="R63" i="2"/>
  <c r="R64" i="2"/>
  <c r="R61" i="2"/>
  <c r="AM62" i="2"/>
  <c r="AM63" i="2"/>
  <c r="AM60" i="2"/>
  <c r="AM61" i="2"/>
  <c r="AM64" i="2"/>
  <c r="AS62" i="2"/>
  <c r="AS63" i="2"/>
  <c r="AS60" i="2"/>
  <c r="AS61" i="2"/>
  <c r="AS64" i="2"/>
  <c r="AF62" i="2"/>
  <c r="AF63" i="2"/>
  <c r="AF60" i="2"/>
  <c r="AF61" i="2"/>
  <c r="AF64" i="2"/>
  <c r="BD62" i="2"/>
  <c r="BD63" i="2"/>
  <c r="BD60" i="2"/>
  <c r="BD61" i="2"/>
  <c r="BD64" i="2"/>
  <c r="AZ62" i="2"/>
  <c r="AZ60" i="2"/>
  <c r="AZ63" i="2"/>
  <c r="AZ61" i="2"/>
  <c r="AZ64" i="2"/>
  <c r="BJ62" i="2"/>
  <c r="BJ63" i="2"/>
  <c r="BJ60" i="2"/>
  <c r="BJ61" i="2"/>
  <c r="BJ64" i="2"/>
  <c r="BG62" i="2"/>
  <c r="BG63" i="2"/>
  <c r="BG60" i="2"/>
  <c r="BG61" i="2"/>
  <c r="BG64" i="2"/>
  <c r="BC63" i="2"/>
  <c r="BC62" i="2"/>
  <c r="BC60" i="2"/>
  <c r="BC61" i="2"/>
  <c r="BC64" i="2"/>
  <c r="BI62" i="2"/>
  <c r="BI60" i="2"/>
  <c r="BI63" i="2"/>
  <c r="BI61" i="2"/>
  <c r="BI64" i="2"/>
  <c r="AL62" i="2"/>
  <c r="AL63" i="2"/>
  <c r="AL60" i="2"/>
  <c r="AL61" i="2"/>
  <c r="AL64" i="2"/>
  <c r="S62" i="2"/>
  <c r="S60" i="2"/>
  <c r="S63" i="2"/>
  <c r="S61" i="2"/>
  <c r="S64" i="2"/>
  <c r="I63" i="2"/>
  <c r="I62" i="2"/>
  <c r="I61" i="2"/>
  <c r="I60" i="2"/>
  <c r="I64" i="2"/>
  <c r="F62" i="2"/>
  <c r="F63" i="2"/>
  <c r="F60" i="2"/>
  <c r="F61" i="2"/>
  <c r="F64" i="2"/>
  <c r="AB62" i="2"/>
  <c r="AB60" i="2"/>
  <c r="AB63" i="2"/>
  <c r="AB61" i="2"/>
  <c r="AB64" i="2"/>
  <c r="BB62" i="2"/>
  <c r="BB60" i="2"/>
  <c r="BB63" i="2"/>
  <c r="BB61" i="2"/>
  <c r="BB64" i="2"/>
  <c r="AK62" i="2"/>
  <c r="AK63" i="2"/>
  <c r="AK60" i="2"/>
  <c r="AK61" i="2"/>
  <c r="AK64" i="2"/>
  <c r="K60" i="2"/>
  <c r="K62" i="2"/>
  <c r="K63" i="2"/>
  <c r="K61" i="2"/>
  <c r="K64" i="2"/>
  <c r="N62" i="2"/>
  <c r="N63" i="2"/>
  <c r="N60" i="2"/>
  <c r="N61" i="2"/>
  <c r="N64" i="2"/>
  <c r="AA62" i="2"/>
  <c r="AA63" i="2"/>
  <c r="AA60" i="2"/>
  <c r="AA61" i="2"/>
  <c r="AA64" i="2"/>
  <c r="AJ62" i="2"/>
  <c r="AJ63" i="2"/>
  <c r="AJ60" i="2"/>
  <c r="AJ61" i="2"/>
  <c r="AJ64" i="2"/>
  <c r="AG62" i="2"/>
  <c r="AG63" i="2"/>
  <c r="AG60" i="2"/>
  <c r="AG61" i="2"/>
  <c r="AG64" i="2"/>
  <c r="X62" i="2"/>
  <c r="X63" i="2"/>
  <c r="X60" i="2"/>
  <c r="X61" i="2"/>
  <c r="X64" i="2"/>
  <c r="AY62" i="2"/>
  <c r="AY63" i="2"/>
  <c r="AY60" i="2"/>
  <c r="AY61" i="2"/>
  <c r="AY64" i="2"/>
  <c r="AH62" i="2"/>
  <c r="AH63" i="2"/>
  <c r="AH60" i="2"/>
  <c r="AH61" i="2"/>
  <c r="AH64" i="2"/>
  <c r="P62" i="2"/>
  <c r="P60" i="2"/>
  <c r="P63" i="2"/>
  <c r="P61" i="2"/>
  <c r="P64" i="2"/>
  <c r="AQ62" i="2"/>
  <c r="AQ63" i="2"/>
  <c r="AQ60" i="2"/>
  <c r="AQ61" i="2"/>
  <c r="AQ64" i="2"/>
  <c r="U62" i="2"/>
  <c r="U60" i="2"/>
  <c r="U63" i="2"/>
  <c r="U61" i="2"/>
  <c r="U64" i="2"/>
  <c r="H62" i="2"/>
  <c r="H60" i="2"/>
  <c r="H63" i="2"/>
  <c r="H61" i="2"/>
  <c r="H64" i="2"/>
  <c r="BE62" i="2"/>
  <c r="BE63" i="2"/>
  <c r="BE60" i="2"/>
  <c r="BE61" i="2"/>
  <c r="BE64" i="2"/>
  <c r="AC63" i="2"/>
  <c r="AC62" i="2"/>
  <c r="AC61" i="2"/>
  <c r="AC60" i="2"/>
  <c r="AC64" i="2"/>
  <c r="BH62" i="2"/>
  <c r="BH63" i="2"/>
  <c r="BH60" i="2"/>
  <c r="BH61" i="2"/>
  <c r="BH64" i="2"/>
  <c r="AN62" i="2"/>
  <c r="AN63" i="2"/>
  <c r="AN60" i="2"/>
  <c r="AN61" i="2"/>
  <c r="AN64" i="2"/>
  <c r="M62" i="2"/>
  <c r="M63" i="2"/>
  <c r="M60" i="2"/>
  <c r="M61" i="2"/>
  <c r="M64" i="2"/>
  <c r="Q62" i="2"/>
  <c r="Q63" i="2"/>
  <c r="Q60" i="2"/>
  <c r="Q61" i="2"/>
  <c r="Q64" i="2"/>
  <c r="AO62" i="2"/>
  <c r="AO63" i="2"/>
  <c r="AO60" i="2"/>
  <c r="AO61" i="2"/>
  <c r="AO64" i="2"/>
  <c r="J62" i="2"/>
  <c r="J63" i="2"/>
  <c r="J60" i="2"/>
  <c r="J61" i="2"/>
  <c r="J64" i="2"/>
  <c r="BA62" i="2"/>
  <c r="BA63" i="2"/>
  <c r="BA60" i="2"/>
  <c r="BA61" i="2"/>
  <c r="BA64" i="2"/>
  <c r="L62" i="2"/>
  <c r="L60" i="2"/>
  <c r="L63" i="2"/>
  <c r="L61" i="2"/>
  <c r="L64" i="2"/>
  <c r="AD62" i="2"/>
  <c r="AD63" i="2"/>
  <c r="AD60" i="2"/>
  <c r="AD61" i="2"/>
  <c r="AD64" i="2"/>
  <c r="BK62" i="2"/>
  <c r="BK63" i="2"/>
  <c r="BK60" i="2"/>
  <c r="BK61" i="2"/>
  <c r="BK64" i="2"/>
  <c r="AR62" i="2"/>
  <c r="AR63" i="2"/>
  <c r="AR60" i="2"/>
  <c r="AR61" i="2"/>
  <c r="AR64" i="2"/>
  <c r="AE62" i="2"/>
  <c r="AE63" i="2"/>
  <c r="AE60" i="2"/>
  <c r="AE61" i="2"/>
  <c r="AE64" i="2"/>
  <c r="AT62" i="2"/>
  <c r="AT63" i="2"/>
  <c r="AT60" i="2"/>
  <c r="AT61" i="2"/>
  <c r="AT64" i="2"/>
  <c r="Z62" i="2"/>
  <c r="Z63" i="2"/>
  <c r="Z60" i="2"/>
  <c r="Z61" i="2"/>
  <c r="Z64" i="2"/>
  <c r="AP62" i="2"/>
  <c r="AP63" i="2"/>
  <c r="AP60" i="2"/>
  <c r="AP61" i="2"/>
  <c r="AP64" i="2"/>
  <c r="AU63" i="2"/>
  <c r="AU62" i="2"/>
  <c r="AU60" i="2"/>
  <c r="AU61" i="2"/>
  <c r="AU64" i="2"/>
  <c r="AV62" i="2"/>
  <c r="AV63" i="2"/>
  <c r="AV60" i="2"/>
  <c r="AV61" i="2"/>
  <c r="AV64" i="2"/>
  <c r="AX62" i="2"/>
  <c r="AX63" i="2"/>
  <c r="AX60" i="2"/>
  <c r="AX61" i="2"/>
  <c r="AX64" i="2"/>
  <c r="BF62" i="2"/>
  <c r="BF63" i="2"/>
  <c r="BF60" i="2"/>
  <c r="BF61" i="2"/>
  <c r="BF64" i="2"/>
  <c r="W62" i="2"/>
  <c r="W60" i="2"/>
  <c r="W63" i="2"/>
  <c r="W61" i="2"/>
  <c r="W64" i="2"/>
  <c r="G62" i="2"/>
  <c r="G60" i="2"/>
  <c r="G63" i="2"/>
  <c r="G61" i="2"/>
  <c r="G64" i="2"/>
  <c r="O62" i="2"/>
  <c r="O63" i="2"/>
  <c r="O60" i="2"/>
  <c r="O61" i="2"/>
  <c r="O64" i="2"/>
  <c r="V63" i="2"/>
  <c r="V62" i="2"/>
  <c r="V60" i="2"/>
  <c r="V61" i="2"/>
  <c r="V64" i="2"/>
  <c r="E77" i="2"/>
  <c r="F77" i="2" s="1" a="1"/>
  <c r="F77" i="2" s="1"/>
  <c r="G77" i="2" s="1" a="1"/>
  <c r="G77" i="2" s="1"/>
  <c r="H77" i="2" s="1" a="1"/>
  <c r="H77" i="2" s="1"/>
  <c r="I77" i="2" s="1" a="1"/>
  <c r="I77" i="2" s="1"/>
  <c r="J77" i="2" s="1" a="1"/>
  <c r="J77" i="2" s="1"/>
  <c r="K77" i="2" s="1" a="1"/>
  <c r="K77" i="2" s="1"/>
  <c r="L77" i="2" s="1" a="1"/>
  <c r="L77" i="2" s="1"/>
  <c r="M77" i="2" s="1" a="1"/>
  <c r="M77" i="2" s="1"/>
  <c r="N77" i="2" s="1" a="1"/>
  <c r="N77" i="2" s="1"/>
  <c r="O77" i="2" s="1" a="1"/>
  <c r="O77" i="2" s="1"/>
  <c r="P77" i="2" s="1" a="1"/>
  <c r="P77" i="2" s="1"/>
  <c r="Q77" i="2" s="1" a="1"/>
  <c r="Q77" i="2" s="1"/>
  <c r="R77" i="2" s="1" a="1"/>
  <c r="R77" i="2" s="1"/>
  <c r="S77" i="2" s="1" a="1"/>
  <c r="S77" i="2" s="1"/>
  <c r="T77" i="2" s="1" a="1"/>
  <c r="T77" i="2" s="1"/>
  <c r="U77" i="2" s="1" a="1"/>
  <c r="U77" i="2" s="1"/>
  <c r="V77" i="2" s="1" a="1"/>
  <c r="V77" i="2" s="1"/>
  <c r="W77" i="2" s="1" a="1"/>
  <c r="W77" i="2" s="1"/>
  <c r="X77" i="2" s="1" a="1"/>
  <c r="X77" i="2" s="1"/>
  <c r="Y77" i="2" s="1" a="1"/>
  <c r="Y77" i="2" s="1"/>
  <c r="Z77" i="2" s="1" a="1"/>
  <c r="Z77" i="2" s="1"/>
  <c r="AA77" i="2" s="1" a="1"/>
  <c r="AA77" i="2" s="1"/>
  <c r="AB77" i="2" s="1" a="1"/>
  <c r="AB77" i="2" s="1"/>
  <c r="AC77" i="2" s="1" a="1"/>
  <c r="AC77" i="2" s="1"/>
  <c r="AD77" i="2" s="1" a="1"/>
  <c r="AD77" i="2" s="1"/>
  <c r="AE77" i="2" s="1" a="1"/>
  <c r="AE77" i="2" s="1"/>
  <c r="AF77" i="2" s="1" a="1"/>
  <c r="AF77" i="2" s="1"/>
  <c r="AG77" i="2" s="1" a="1"/>
  <c r="AG77" i="2" s="1"/>
  <c r="AH77" i="2" s="1" a="1"/>
  <c r="AH77" i="2" s="1"/>
  <c r="AI77" i="2" s="1" a="1"/>
  <c r="AI77" i="2" s="1"/>
  <c r="AJ77" i="2" s="1" a="1"/>
  <c r="AJ77" i="2" s="1"/>
  <c r="AK77" i="2" s="1" a="1"/>
  <c r="AK77" i="2" s="1"/>
  <c r="AL77" i="2" s="1" a="1"/>
  <c r="AL77" i="2" s="1"/>
  <c r="AM77" i="2" s="1" a="1"/>
  <c r="AM77" i="2" s="1"/>
  <c r="AN77" i="2" s="1" a="1"/>
  <c r="AN77" i="2" s="1"/>
  <c r="AO77" i="2" s="1" a="1"/>
  <c r="AO77" i="2" s="1"/>
  <c r="AP77" i="2" s="1" a="1"/>
  <c r="AP77" i="2" s="1"/>
  <c r="AQ77" i="2" s="1" a="1"/>
  <c r="AQ77" i="2" s="1"/>
  <c r="AR77" i="2" s="1" a="1"/>
  <c r="AR77" i="2" s="1"/>
  <c r="AS77" i="2" s="1" a="1"/>
  <c r="AS77" i="2" s="1"/>
  <c r="AT77" i="2" s="1" a="1"/>
  <c r="AT77" i="2" s="1"/>
  <c r="AU77" i="2" s="1" a="1"/>
  <c r="AU77" i="2" s="1"/>
  <c r="AV77" i="2" s="1" a="1"/>
  <c r="AV77" i="2" s="1"/>
  <c r="AW77" i="2" s="1" a="1"/>
  <c r="AW77" i="2" s="1"/>
  <c r="AX77" i="2" s="1" a="1"/>
  <c r="AX77" i="2" s="1"/>
  <c r="AY77" i="2" s="1" a="1"/>
  <c r="AY77" i="2" s="1"/>
  <c r="AZ77" i="2" s="1" a="1"/>
  <c r="AZ77" i="2" s="1"/>
  <c r="BA77" i="2" s="1" a="1"/>
  <c r="BA77" i="2" s="1"/>
  <c r="BB77" i="2" s="1" a="1"/>
  <c r="BB77" i="2" s="1"/>
  <c r="BC77" i="2" s="1" a="1"/>
  <c r="BC77" i="2" s="1"/>
  <c r="BD77" i="2" s="1" a="1"/>
  <c r="BD77" i="2" s="1"/>
  <c r="BE77" i="2" s="1" a="1"/>
  <c r="BE77" i="2" s="1"/>
  <c r="BF77" i="2" s="1" a="1"/>
  <c r="BF77" i="2" s="1"/>
  <c r="BG77" i="2" s="1" a="1"/>
  <c r="BG77" i="2" s="1"/>
  <c r="BH77" i="2" s="1" a="1"/>
  <c r="BH77" i="2" s="1"/>
  <c r="BI77" i="2" s="1" a="1"/>
  <c r="BI77" i="2" s="1"/>
  <c r="BJ77" i="2" s="1" a="1"/>
  <c r="BJ77" i="2" s="1"/>
  <c r="BK77" i="2" s="1" a="1"/>
  <c r="BK77" i="2" s="1"/>
  <c r="C86" i="2"/>
  <c r="A26" i="1" l="1"/>
  <c r="A52" i="1"/>
  <c r="F56" i="2"/>
  <c r="AK45" i="2"/>
  <c r="AO45" i="2"/>
  <c r="AQ45" i="2"/>
  <c r="AE45" i="2"/>
  <c r="M45" i="2"/>
  <c r="Q45" i="2"/>
  <c r="G45" i="2"/>
  <c r="AZ45" i="2"/>
  <c r="BH45" i="2"/>
  <c r="AS45" i="2"/>
  <c r="S45" i="2"/>
  <c r="AY45" i="2"/>
  <c r="AV45" i="2"/>
  <c r="AB45" i="2"/>
  <c r="BF45" i="2"/>
  <c r="AD45" i="2"/>
  <c r="AJ45" i="2"/>
  <c r="I45" i="2"/>
  <c r="AP45" i="2"/>
  <c r="AT45" i="2"/>
  <c r="X45" i="2"/>
  <c r="BD45" i="2"/>
  <c r="V45" i="2"/>
  <c r="AH45" i="2"/>
  <c r="AW45" i="2"/>
  <c r="AA45" i="2"/>
  <c r="AG45" i="2"/>
  <c r="BA45" i="2"/>
  <c r="Y45" i="2"/>
  <c r="H45" i="2"/>
  <c r="J45" i="2"/>
  <c r="L45" i="2"/>
  <c r="BJ45" i="2"/>
  <c r="R45" i="2"/>
  <c r="K45" i="2"/>
  <c r="BG45" i="2"/>
  <c r="Z45" i="2"/>
  <c r="P45" i="2"/>
  <c r="AN45" i="2"/>
  <c r="U45" i="2"/>
  <c r="AU45" i="2"/>
  <c r="F45" i="2"/>
  <c r="BB45" i="2"/>
  <c r="AI45" i="2"/>
  <c r="BC45" i="2"/>
  <c r="W45" i="2"/>
  <c r="BE45" i="2"/>
  <c r="N45" i="2"/>
  <c r="BK45" i="2"/>
  <c r="AF45" i="2"/>
  <c r="AR45" i="2"/>
  <c r="O45" i="2"/>
  <c r="T45" i="2"/>
  <c r="AM45" i="2"/>
  <c r="AL45" i="2"/>
  <c r="AX45" i="2"/>
  <c r="BI45" i="2"/>
  <c r="AC45" i="2"/>
  <c r="AE33" i="2"/>
  <c r="AN33" i="2"/>
  <c r="AZ33" i="2"/>
  <c r="AX33" i="2"/>
  <c r="BE33" i="2"/>
  <c r="G33" i="2"/>
  <c r="BF33" i="2"/>
  <c r="AT33" i="2"/>
  <c r="AP33" i="2"/>
  <c r="AS33" i="2"/>
  <c r="BI33" i="2"/>
  <c r="AM33" i="2"/>
  <c r="AA33" i="2"/>
  <c r="AD33" i="2"/>
  <c r="AG33" i="2"/>
  <c r="AW33" i="2"/>
  <c r="V33" i="2"/>
  <c r="J33" i="2"/>
  <c r="U33" i="2"/>
  <c r="AK33" i="2"/>
  <c r="AI33" i="2"/>
  <c r="AC33" i="2"/>
  <c r="I33" i="2"/>
  <c r="Y33" i="2"/>
  <c r="O33" i="2"/>
  <c r="AB33" i="2"/>
  <c r="H33" i="2"/>
  <c r="R33" i="2"/>
  <c r="BC33" i="2"/>
  <c r="AH33" i="2"/>
  <c r="X33" i="2"/>
  <c r="N33" i="2"/>
  <c r="AQ33" i="2"/>
  <c r="BA33" i="2"/>
  <c r="P33" i="2"/>
  <c r="S33" i="2"/>
  <c r="AJ33" i="2"/>
  <c r="M33" i="2"/>
  <c r="Q33" i="2"/>
  <c r="BH33" i="2"/>
  <c r="BK33" i="2"/>
  <c r="AO33" i="2"/>
  <c r="Z33" i="2"/>
  <c r="BD33" i="2"/>
  <c r="AR33" i="2"/>
  <c r="AV33" i="2"/>
  <c r="AF33" i="2"/>
  <c r="K33" i="2"/>
  <c r="L33" i="2"/>
  <c r="T33" i="2"/>
  <c r="BB33" i="2"/>
  <c r="AY33" i="2"/>
  <c r="AL33" i="2"/>
  <c r="BG33" i="2"/>
  <c r="AU33" i="2"/>
  <c r="W33" i="2"/>
  <c r="BJ33" i="2"/>
  <c r="BI46" i="2"/>
  <c r="BA46" i="2"/>
  <c r="BB46" i="2"/>
  <c r="AD46" i="2"/>
  <c r="AK46" i="2"/>
  <c r="BF46" i="2"/>
  <c r="R46" i="2"/>
  <c r="L46" i="2"/>
  <c r="Y46" i="2"/>
  <c r="AO46" i="2"/>
  <c r="AH46" i="2"/>
  <c r="K46" i="2"/>
  <c r="BK46" i="2"/>
  <c r="M46" i="2"/>
  <c r="V46" i="2"/>
  <c r="AS46" i="2"/>
  <c r="H46" i="2"/>
  <c r="AY46" i="2"/>
  <c r="BC46" i="2"/>
  <c r="AZ46" i="2"/>
  <c r="AB46" i="2"/>
  <c r="AV46" i="2"/>
  <c r="AM46" i="2"/>
  <c r="AQ46" i="2"/>
  <c r="BE46" i="2"/>
  <c r="I46" i="2"/>
  <c r="AA46" i="2"/>
  <c r="F46" i="2"/>
  <c r="AR46" i="2"/>
  <c r="AW46" i="2"/>
  <c r="O46" i="2"/>
  <c r="P46" i="2"/>
  <c r="AF46" i="2"/>
  <c r="AG46" i="2"/>
  <c r="BJ46" i="2"/>
  <c r="AN46" i="2"/>
  <c r="BH46" i="2"/>
  <c r="AX46" i="2"/>
  <c r="U46" i="2"/>
  <c r="AC46" i="2"/>
  <c r="AL46" i="2"/>
  <c r="BD46" i="2"/>
  <c r="Q46" i="2"/>
  <c r="AE46" i="2"/>
  <c r="Z46" i="2"/>
  <c r="AJ46" i="2"/>
  <c r="N46" i="2"/>
  <c r="T46" i="2"/>
  <c r="S46" i="2"/>
  <c r="AT46" i="2"/>
  <c r="G46" i="2"/>
  <c r="BG46" i="2"/>
  <c r="AP46" i="2"/>
  <c r="W46" i="2"/>
  <c r="X46" i="2"/>
  <c r="AI46" i="2"/>
  <c r="AU46" i="2"/>
  <c r="J46" i="2"/>
  <c r="M35" i="2"/>
  <c r="Q35" i="2"/>
  <c r="AA35" i="2"/>
  <c r="AH35" i="2"/>
  <c r="AV35" i="2"/>
  <c r="AG35" i="2"/>
  <c r="Z35" i="2"/>
  <c r="BB35" i="2"/>
  <c r="AU35" i="2"/>
  <c r="BK35" i="2"/>
  <c r="AL35" i="2"/>
  <c r="AE35" i="2"/>
  <c r="AI35" i="2"/>
  <c r="H35" i="2"/>
  <c r="S35" i="2"/>
  <c r="K35" i="2"/>
  <c r="T35" i="2"/>
  <c r="W35" i="2"/>
  <c r="AX35" i="2"/>
  <c r="U35" i="2"/>
  <c r="AD35" i="2"/>
  <c r="BA35" i="2"/>
  <c r="N35" i="2"/>
  <c r="R35" i="2"/>
  <c r="BJ35" i="2"/>
  <c r="F35" i="2"/>
  <c r="BI35" i="2"/>
  <c r="AO35" i="2"/>
  <c r="BD35" i="2"/>
  <c r="AZ35" i="2"/>
  <c r="AW35" i="2"/>
  <c r="AC35" i="2"/>
  <c r="AT35" i="2"/>
  <c r="BF35" i="2"/>
  <c r="AK35" i="2"/>
  <c r="P35" i="2"/>
  <c r="AN35" i="2"/>
  <c r="V35" i="2"/>
  <c r="BG35" i="2"/>
  <c r="AR35" i="2"/>
  <c r="AM35" i="2"/>
  <c r="G35" i="2"/>
  <c r="Y35" i="2"/>
  <c r="X35" i="2"/>
  <c r="AF35" i="2"/>
  <c r="O35" i="2"/>
  <c r="AQ35" i="2"/>
  <c r="BH35" i="2"/>
  <c r="AB35" i="2"/>
  <c r="BE35" i="2"/>
  <c r="AP35" i="2"/>
  <c r="AY35" i="2"/>
  <c r="AJ35" i="2"/>
  <c r="I35" i="2"/>
  <c r="BC35" i="2"/>
  <c r="J35" i="2"/>
  <c r="AS35" i="2"/>
  <c r="L35" i="2"/>
  <c r="AM36" i="2"/>
  <c r="AQ36" i="2"/>
  <c r="O36" i="2"/>
  <c r="S36" i="2"/>
  <c r="BH36" i="2"/>
  <c r="R36" i="2"/>
  <c r="AY36" i="2"/>
  <c r="G36" i="2"/>
  <c r="X36" i="2"/>
  <c r="BD36" i="2"/>
  <c r="AT36" i="2"/>
  <c r="AA36" i="2"/>
  <c r="AU36" i="2"/>
  <c r="H36" i="2"/>
  <c r="BA36" i="2"/>
  <c r="AH36" i="2"/>
  <c r="BJ36" i="2"/>
  <c r="AD36" i="2"/>
  <c r="BG36" i="2"/>
  <c r="AV36" i="2"/>
  <c r="AX36" i="2"/>
  <c r="K36" i="2"/>
  <c r="AI36" i="2"/>
  <c r="AP36" i="2"/>
  <c r="V36" i="2"/>
  <c r="AL36" i="2"/>
  <c r="BF36" i="2"/>
  <c r="W36" i="2"/>
  <c r="AF36" i="2"/>
  <c r="Z36" i="2"/>
  <c r="BE36" i="2"/>
  <c r="F36" i="2"/>
  <c r="BB36" i="2"/>
  <c r="N36" i="2"/>
  <c r="U36" i="2"/>
  <c r="AO36" i="2"/>
  <c r="AJ36" i="2"/>
  <c r="BI36" i="2"/>
  <c r="I36" i="2"/>
  <c r="AR36" i="2"/>
  <c r="P36" i="2"/>
  <c r="BC36" i="2"/>
  <c r="AN36" i="2"/>
  <c r="AW36" i="2"/>
  <c r="AK36" i="2"/>
  <c r="L36" i="2"/>
  <c r="AS36" i="2"/>
  <c r="AB36" i="2"/>
  <c r="AC36" i="2"/>
  <c r="BK36" i="2"/>
  <c r="AZ36" i="2"/>
  <c r="AG36" i="2"/>
  <c r="M36" i="2"/>
  <c r="Y36" i="2"/>
  <c r="Q36" i="2"/>
  <c r="T36" i="2"/>
  <c r="AE36" i="2"/>
  <c r="J36" i="2"/>
  <c r="I43" i="2"/>
  <c r="Y43" i="2"/>
  <c r="AT43" i="2"/>
  <c r="AL43" i="2"/>
  <c r="AR43" i="2"/>
  <c r="BA43" i="2"/>
  <c r="AD43" i="2"/>
  <c r="BB43" i="2"/>
  <c r="AF43" i="2"/>
  <c r="AJ43" i="2"/>
  <c r="N43" i="2"/>
  <c r="AP43" i="2"/>
  <c r="T43" i="2"/>
  <c r="Q43" i="2"/>
  <c r="AB43" i="2"/>
  <c r="AN43" i="2"/>
  <c r="H43" i="2"/>
  <c r="K43" i="2"/>
  <c r="BC43" i="2"/>
  <c r="AA43" i="2"/>
  <c r="AC43" i="2"/>
  <c r="AO43" i="2"/>
  <c r="AZ43" i="2"/>
  <c r="V43" i="2"/>
  <c r="AX43" i="2"/>
  <c r="BE43" i="2"/>
  <c r="AI43" i="2"/>
  <c r="BH43" i="2"/>
  <c r="AE43" i="2"/>
  <c r="AS43" i="2"/>
  <c r="P43" i="2"/>
  <c r="BG43" i="2"/>
  <c r="AG43" i="2"/>
  <c r="J43" i="2"/>
  <c r="R43" i="2"/>
  <c r="U43" i="2"/>
  <c r="AY43" i="2"/>
  <c r="Z43" i="2"/>
  <c r="AV43" i="2"/>
  <c r="F43" i="2"/>
  <c r="BD43" i="2"/>
  <c r="AH43" i="2"/>
  <c r="X43" i="2"/>
  <c r="AQ43" i="2"/>
  <c r="O43" i="2"/>
  <c r="W43" i="2"/>
  <c r="BJ43" i="2"/>
  <c r="S43" i="2"/>
  <c r="BK43" i="2"/>
  <c r="BI43" i="2"/>
  <c r="AK43" i="2"/>
  <c r="BF43" i="2"/>
  <c r="AW43" i="2"/>
  <c r="L43" i="2"/>
  <c r="AM43" i="2"/>
  <c r="G43" i="2"/>
  <c r="AU43" i="2"/>
  <c r="M43" i="2"/>
  <c r="O37" i="2"/>
  <c r="BG37" i="2"/>
  <c r="S37" i="2"/>
  <c r="AH37" i="2"/>
  <c r="BA37" i="2"/>
  <c r="AS37" i="2"/>
  <c r="W37" i="2"/>
  <c r="AU37" i="2"/>
  <c r="Z37" i="2"/>
  <c r="AO37" i="2"/>
  <c r="AG37" i="2"/>
  <c r="F37" i="2"/>
  <c r="AD37" i="2"/>
  <c r="N37" i="2"/>
  <c r="AC37" i="2"/>
  <c r="U37" i="2"/>
  <c r="AJ37" i="2"/>
  <c r="K37" i="2"/>
  <c r="AZ37" i="2"/>
  <c r="BI37" i="2"/>
  <c r="BF37" i="2"/>
  <c r="AV37" i="2"/>
  <c r="Q37" i="2"/>
  <c r="AQ37" i="2"/>
  <c r="L37" i="2"/>
  <c r="AN37" i="2"/>
  <c r="X37" i="2"/>
  <c r="AE37" i="2"/>
  <c r="P37" i="2"/>
  <c r="BD37" i="2"/>
  <c r="AB37" i="2"/>
  <c r="G37" i="2"/>
  <c r="BJ37" i="2"/>
  <c r="AP37" i="2"/>
  <c r="R37" i="2"/>
  <c r="BE37" i="2"/>
  <c r="J37" i="2"/>
  <c r="BK37" i="2"/>
  <c r="BB37" i="2"/>
  <c r="AX37" i="2"/>
  <c r="AY37" i="2"/>
  <c r="AL37" i="2"/>
  <c r="AW37" i="2"/>
  <c r="AF37" i="2"/>
  <c r="AM37" i="2"/>
  <c r="V37" i="2"/>
  <c r="AT37" i="2"/>
  <c r="AA37" i="2"/>
  <c r="M37" i="2"/>
  <c r="BH37" i="2"/>
  <c r="H37" i="2"/>
  <c r="AK37" i="2"/>
  <c r="Y37" i="2"/>
  <c r="T37" i="2"/>
  <c r="AI37" i="2"/>
  <c r="I37" i="2"/>
  <c r="BC37" i="2"/>
  <c r="AR37" i="2"/>
  <c r="BA18" i="2"/>
  <c r="T18" i="2"/>
  <c r="AJ18" i="2"/>
  <c r="AQ18" i="2"/>
  <c r="AS18" i="2"/>
  <c r="AC18" i="2"/>
  <c r="M18" i="2"/>
  <c r="K18" i="2"/>
  <c r="Q18" i="2"/>
  <c r="AZ18" i="2"/>
  <c r="V18" i="2"/>
  <c r="I18" i="2"/>
  <c r="AN18" i="2"/>
  <c r="AM18" i="2"/>
  <c r="AU18" i="2"/>
  <c r="BI18" i="2"/>
  <c r="AF18" i="2"/>
  <c r="Z18" i="2"/>
  <c r="BG18" i="2"/>
  <c r="BH18" i="2"/>
  <c r="AD18" i="2"/>
  <c r="N18" i="2"/>
  <c r="H18" i="2"/>
  <c r="U18" i="2"/>
  <c r="BD18" i="2"/>
  <c r="AK18" i="2"/>
  <c r="AA18" i="2"/>
  <c r="BB18" i="2"/>
  <c r="L18" i="2"/>
  <c r="F18" i="2"/>
  <c r="AV18" i="2"/>
  <c r="AE18" i="2"/>
  <c r="W18" i="2"/>
  <c r="BK18" i="2"/>
  <c r="AH18" i="2"/>
  <c r="BF18" i="2"/>
  <c r="AG18" i="2"/>
  <c r="S18" i="2"/>
  <c r="AT18" i="2"/>
  <c r="AO18" i="2"/>
  <c r="BJ18" i="2"/>
  <c r="BE18" i="2"/>
  <c r="AL18" i="2"/>
  <c r="G18" i="2"/>
  <c r="AY18" i="2"/>
  <c r="AW18" i="2"/>
  <c r="R18" i="2"/>
  <c r="Y18" i="2"/>
  <c r="BC18" i="2"/>
  <c r="AP18" i="2"/>
  <c r="AR18" i="2"/>
  <c r="AX18" i="2"/>
  <c r="X18" i="2"/>
  <c r="AB18" i="2"/>
  <c r="AI18" i="2"/>
  <c r="J18" i="2"/>
  <c r="P18" i="2"/>
  <c r="O18" i="2"/>
  <c r="K34" i="2"/>
  <c r="AA34" i="2"/>
  <c r="AZ34" i="2"/>
  <c r="AT34" i="2"/>
  <c r="BC34" i="2"/>
  <c r="P34" i="2"/>
  <c r="T34" i="2"/>
  <c r="V34" i="2"/>
  <c r="S34" i="2"/>
  <c r="AC34" i="2"/>
  <c r="H34" i="2"/>
  <c r="BE34" i="2"/>
  <c r="AK34" i="2"/>
  <c r="AE34" i="2"/>
  <c r="G34" i="2"/>
  <c r="I34" i="2"/>
  <c r="AF34" i="2"/>
  <c r="BD34" i="2"/>
  <c r="BK34" i="2"/>
  <c r="AD34" i="2"/>
  <c r="AN34" i="2"/>
  <c r="AM34" i="2"/>
  <c r="AQ34" i="2"/>
  <c r="X34" i="2"/>
  <c r="AY34" i="2"/>
  <c r="AX34" i="2"/>
  <c r="AR34" i="2"/>
  <c r="N34" i="2"/>
  <c r="R34" i="2"/>
  <c r="BG34" i="2"/>
  <c r="O34" i="2"/>
  <c r="AW34" i="2"/>
  <c r="AB34" i="2"/>
  <c r="AU34" i="2"/>
  <c r="AL34" i="2"/>
  <c r="BH34" i="2"/>
  <c r="AI34" i="2"/>
  <c r="BB34" i="2"/>
  <c r="AO34" i="2"/>
  <c r="W34" i="2"/>
  <c r="AV34" i="2"/>
  <c r="Z34" i="2"/>
  <c r="AJ34" i="2"/>
  <c r="L34" i="2"/>
  <c r="BJ34" i="2"/>
  <c r="AG34" i="2"/>
  <c r="BI34" i="2"/>
  <c r="BF34" i="2"/>
  <c r="Y34" i="2"/>
  <c r="U34" i="2"/>
  <c r="BA34" i="2"/>
  <c r="AH34" i="2"/>
  <c r="AP34" i="2"/>
  <c r="AS34" i="2"/>
  <c r="M34" i="2"/>
  <c r="J34" i="2"/>
  <c r="F34" i="2"/>
  <c r="Q34" i="2"/>
  <c r="AN24" i="2"/>
  <c r="AZ24" i="2"/>
  <c r="R24" i="2"/>
  <c r="U24" i="2"/>
  <c r="W24" i="2"/>
  <c r="Z24" i="2"/>
  <c r="G24" i="2"/>
  <c r="H24" i="2"/>
  <c r="BB24" i="2"/>
  <c r="M24" i="2"/>
  <c r="BF24" i="2"/>
  <c r="AB24" i="2"/>
  <c r="AX24" i="2"/>
  <c r="AS24" i="2"/>
  <c r="BD24" i="2"/>
  <c r="AH24" i="2"/>
  <c r="X24" i="2"/>
  <c r="I24" i="2"/>
  <c r="BG24" i="2"/>
  <c r="P24" i="2"/>
  <c r="L24" i="2"/>
  <c r="AG24" i="2"/>
  <c r="AO24" i="2"/>
  <c r="BK24" i="2"/>
  <c r="BI24" i="2"/>
  <c r="AL24" i="2"/>
  <c r="AK24" i="2"/>
  <c r="T24" i="2"/>
  <c r="BE24" i="2"/>
  <c r="Y24" i="2"/>
  <c r="O24" i="2"/>
  <c r="Q24" i="2"/>
  <c r="N24" i="2"/>
  <c r="AW24" i="2"/>
  <c r="AR24" i="2"/>
  <c r="AV24" i="2"/>
  <c r="F24" i="2"/>
  <c r="BA24" i="2"/>
  <c r="AE24" i="2"/>
  <c r="AA24" i="2"/>
  <c r="AU24" i="2"/>
  <c r="AD24" i="2"/>
  <c r="AT24" i="2"/>
  <c r="AI24" i="2"/>
  <c r="V24" i="2"/>
  <c r="AF24" i="2"/>
  <c r="J24" i="2"/>
  <c r="AJ24" i="2"/>
  <c r="AY24" i="2"/>
  <c r="BH24" i="2"/>
  <c r="BC24" i="2"/>
  <c r="S24" i="2"/>
  <c r="AP24" i="2"/>
  <c r="AM24" i="2"/>
  <c r="AC24" i="2"/>
  <c r="K24" i="2"/>
  <c r="BJ24" i="2"/>
  <c r="AQ24" i="2"/>
  <c r="G42" i="2"/>
  <c r="K42" i="2"/>
  <c r="AJ42" i="2"/>
  <c r="Z42" i="2"/>
  <c r="BB42" i="2"/>
  <c r="BF42" i="2"/>
  <c r="AP42" i="2"/>
  <c r="AM42" i="2"/>
  <c r="N42" i="2"/>
  <c r="I42" i="2"/>
  <c r="AD42" i="2"/>
  <c r="V42" i="2"/>
  <c r="AY42" i="2"/>
  <c r="AN42" i="2"/>
  <c r="R42" i="2"/>
  <c r="AW42" i="2"/>
  <c r="AH42" i="2"/>
  <c r="BH42" i="2"/>
  <c r="F42" i="2"/>
  <c r="M42" i="2"/>
  <c r="O42" i="2"/>
  <c r="AS42" i="2"/>
  <c r="BA42" i="2"/>
  <c r="BE42" i="2"/>
  <c r="AX42" i="2"/>
  <c r="AV42" i="2"/>
  <c r="AC42" i="2"/>
  <c r="AF42" i="2"/>
  <c r="BJ42" i="2"/>
  <c r="Q42" i="2"/>
  <c r="BI42" i="2"/>
  <c r="U42" i="2"/>
  <c r="BG42" i="2"/>
  <c r="AR42" i="2"/>
  <c r="AU42" i="2"/>
  <c r="Y42" i="2"/>
  <c r="AI42" i="2"/>
  <c r="H42" i="2"/>
  <c r="AT42" i="2"/>
  <c r="W42" i="2"/>
  <c r="BK42" i="2"/>
  <c r="AL42" i="2"/>
  <c r="J42" i="2"/>
  <c r="AG42" i="2"/>
  <c r="AZ42" i="2"/>
  <c r="T42" i="2"/>
  <c r="P42" i="2"/>
  <c r="AB42" i="2"/>
  <c r="AQ42" i="2"/>
  <c r="AE42" i="2"/>
  <c r="BD42" i="2"/>
  <c r="AA42" i="2"/>
  <c r="AO42" i="2"/>
  <c r="X42" i="2"/>
  <c r="AK42" i="2"/>
  <c r="L42" i="2"/>
  <c r="S42" i="2"/>
  <c r="BC42" i="2"/>
  <c r="J17" i="2"/>
  <c r="AU17" i="2"/>
  <c r="AF17" i="2"/>
  <c r="BE17" i="2"/>
  <c r="AM17" i="2"/>
  <c r="L17" i="2"/>
  <c r="O17" i="2"/>
  <c r="Q17" i="2"/>
  <c r="T17" i="2"/>
  <c r="BB17" i="2"/>
  <c r="AW17" i="2"/>
  <c r="AK17" i="2"/>
  <c r="BA17" i="2"/>
  <c r="F17" i="2"/>
  <c r="AS17" i="2"/>
  <c r="AZ17" i="2"/>
  <c r="S17" i="2"/>
  <c r="G17" i="2"/>
  <c r="AY17" i="2"/>
  <c r="BK17" i="2"/>
  <c r="AP17" i="2"/>
  <c r="AJ17" i="2"/>
  <c r="BG17" i="2"/>
  <c r="AT17" i="2"/>
  <c r="BI17" i="2"/>
  <c r="I17" i="2"/>
  <c r="AQ17" i="2"/>
  <c r="H17" i="2"/>
  <c r="U17" i="2"/>
  <c r="AH17" i="2"/>
  <c r="BJ17" i="2"/>
  <c r="AB17" i="2"/>
  <c r="R17" i="2"/>
  <c r="AI17" i="2"/>
  <c r="X17" i="2"/>
  <c r="BF17" i="2"/>
  <c r="AV17" i="2"/>
  <c r="M17" i="2"/>
  <c r="AO17" i="2"/>
  <c r="P17" i="2"/>
  <c r="N17" i="2"/>
  <c r="Z17" i="2"/>
  <c r="BH17" i="2"/>
  <c r="BD17" i="2"/>
  <c r="AG17" i="2"/>
  <c r="AL17" i="2"/>
  <c r="Y17" i="2"/>
  <c r="AN17" i="2"/>
  <c r="W17" i="2"/>
  <c r="AX17" i="2"/>
  <c r="K17" i="2"/>
  <c r="V17" i="2"/>
  <c r="AE17" i="2"/>
  <c r="AD17" i="2"/>
  <c r="AA17" i="2"/>
  <c r="AR17" i="2"/>
  <c r="BC17" i="2"/>
  <c r="AC17" i="2"/>
  <c r="Z15" i="2"/>
  <c r="AN15" i="2"/>
  <c r="BI15" i="2"/>
  <c r="V15" i="2"/>
  <c r="AC15" i="2"/>
  <c r="BJ15" i="2"/>
  <c r="BB15" i="2"/>
  <c r="J15" i="2"/>
  <c r="Y15" i="2"/>
  <c r="AQ15" i="2"/>
  <c r="R15" i="2"/>
  <c r="F15" i="2"/>
  <c r="I15" i="2"/>
  <c r="AS15" i="2"/>
  <c r="AY15" i="2"/>
  <c r="S15" i="2"/>
  <c r="U15" i="2"/>
  <c r="AG15" i="2"/>
  <c r="H15" i="2"/>
  <c r="AM15" i="2"/>
  <c r="AV15" i="2"/>
  <c r="AI15" i="2"/>
  <c r="AT15" i="2"/>
  <c r="T15" i="2"/>
  <c r="AF15" i="2"/>
  <c r="O15" i="2"/>
  <c r="AE15" i="2"/>
  <c r="W15" i="2"/>
  <c r="BG15" i="2"/>
  <c r="BH15" i="2"/>
  <c r="AL15" i="2"/>
  <c r="BA15" i="2"/>
  <c r="Q15" i="2"/>
  <c r="AW15" i="2"/>
  <c r="N15" i="2"/>
  <c r="G15" i="2"/>
  <c r="AB15" i="2"/>
  <c r="K15" i="2"/>
  <c r="AA15" i="2"/>
  <c r="AX15" i="2"/>
  <c r="L15" i="2"/>
  <c r="AU15" i="2"/>
  <c r="M15" i="2"/>
  <c r="BE15" i="2"/>
  <c r="AO15" i="2"/>
  <c r="X15" i="2"/>
  <c r="P15" i="2"/>
  <c r="BK15" i="2"/>
  <c r="AD15" i="2"/>
  <c r="AK15" i="2"/>
  <c r="AR15" i="2"/>
  <c r="AH15" i="2"/>
  <c r="BF15" i="2"/>
  <c r="AP15" i="2"/>
  <c r="BC15" i="2"/>
  <c r="AJ15" i="2"/>
  <c r="BD15" i="2"/>
  <c r="AZ15" i="2"/>
  <c r="R28" i="2"/>
  <c r="BJ28" i="2"/>
  <c r="Z28" i="2"/>
  <c r="V28" i="2"/>
  <c r="BA28" i="2"/>
  <c r="AB28" i="2"/>
  <c r="AL28" i="2"/>
  <c r="U28" i="2"/>
  <c r="AC28" i="2"/>
  <c r="X28" i="2"/>
  <c r="AN28" i="2"/>
  <c r="AZ28" i="2"/>
  <c r="BC28" i="2"/>
  <c r="BG28" i="2"/>
  <c r="AS28" i="2"/>
  <c r="BD28" i="2"/>
  <c r="AX28" i="2"/>
  <c r="Q28" i="2"/>
  <c r="BE28" i="2"/>
  <c r="AV28" i="2"/>
  <c r="BK28" i="2"/>
  <c r="W28" i="2"/>
  <c r="O28" i="2"/>
  <c r="AF28" i="2"/>
  <c r="AR28" i="2"/>
  <c r="S28" i="2"/>
  <c r="AT28" i="2"/>
  <c r="AU28" i="2"/>
  <c r="BH28" i="2"/>
  <c r="AY28" i="2"/>
  <c r="AW28" i="2"/>
  <c r="AH28" i="2"/>
  <c r="AK28" i="2"/>
  <c r="G28" i="2"/>
  <c r="N28" i="2"/>
  <c r="K28" i="2"/>
  <c r="AQ28" i="2"/>
  <c r="Y28" i="2"/>
  <c r="BF28" i="2"/>
  <c r="AE28" i="2"/>
  <c r="I28" i="2"/>
  <c r="AM28" i="2"/>
  <c r="H28" i="2"/>
  <c r="T28" i="2"/>
  <c r="AI28" i="2"/>
  <c r="M28" i="2"/>
  <c r="BB28" i="2"/>
  <c r="AG28" i="2"/>
  <c r="AA28" i="2"/>
  <c r="AP28" i="2"/>
  <c r="AD28" i="2"/>
  <c r="L28" i="2"/>
  <c r="P28" i="2"/>
  <c r="F28" i="2"/>
  <c r="BI28" i="2"/>
  <c r="J28" i="2"/>
  <c r="AJ28" i="2"/>
  <c r="AO28" i="2"/>
  <c r="AV16" i="2"/>
  <c r="AG16" i="2"/>
  <c r="G16" i="2"/>
  <c r="AL16" i="2"/>
  <c r="AC16" i="2"/>
  <c r="BA16" i="2"/>
  <c r="BH16" i="2"/>
  <c r="H16" i="2"/>
  <c r="AS16" i="2"/>
  <c r="AH16" i="2"/>
  <c r="AY16" i="2"/>
  <c r="T16" i="2"/>
  <c r="L16" i="2"/>
  <c r="AU16" i="2"/>
  <c r="W16" i="2"/>
  <c r="BE16" i="2"/>
  <c r="U16" i="2"/>
  <c r="BK16" i="2"/>
  <c r="AD16" i="2"/>
  <c r="N16" i="2"/>
  <c r="AI16" i="2"/>
  <c r="AP16" i="2"/>
  <c r="AM16" i="2"/>
  <c r="O16" i="2"/>
  <c r="F16" i="2"/>
  <c r="AR16" i="2"/>
  <c r="BI16" i="2"/>
  <c r="P16" i="2"/>
  <c r="BC16" i="2"/>
  <c r="V16" i="2"/>
  <c r="AQ16" i="2"/>
  <c r="Z16" i="2"/>
  <c r="R16" i="2"/>
  <c r="AE16" i="2"/>
  <c r="K16" i="2"/>
  <c r="BF16" i="2"/>
  <c r="Y16" i="2"/>
  <c r="AZ16" i="2"/>
  <c r="AB16" i="2"/>
  <c r="M16" i="2"/>
  <c r="AO16" i="2"/>
  <c r="X16" i="2"/>
  <c r="AF16" i="2"/>
  <c r="BJ16" i="2"/>
  <c r="AA16" i="2"/>
  <c r="AW16" i="2"/>
  <c r="AX16" i="2"/>
  <c r="BD16" i="2"/>
  <c r="AJ16" i="2"/>
  <c r="Q16" i="2"/>
  <c r="BG16" i="2"/>
  <c r="S16" i="2"/>
  <c r="J16" i="2"/>
  <c r="I16" i="2"/>
  <c r="AN16" i="2"/>
  <c r="AT16" i="2"/>
  <c r="AK16" i="2"/>
  <c r="BB16" i="2"/>
  <c r="AK25" i="2"/>
  <c r="BA25" i="2"/>
  <c r="G25" i="2"/>
  <c r="AR25" i="2"/>
  <c r="M25" i="2"/>
  <c r="W25" i="2"/>
  <c r="AF25" i="2"/>
  <c r="K25" i="2"/>
  <c r="BH25" i="2"/>
  <c r="I25" i="2"/>
  <c r="AX25" i="2"/>
  <c r="O25" i="2"/>
  <c r="AV25" i="2"/>
  <c r="AU25" i="2"/>
  <c r="T25" i="2"/>
  <c r="BG25" i="2"/>
  <c r="X25" i="2"/>
  <c r="AL25" i="2"/>
  <c r="AG25" i="2"/>
  <c r="BC25" i="2"/>
  <c r="BB25" i="2"/>
  <c r="U25" i="2"/>
  <c r="P25" i="2"/>
  <c r="AN25" i="2"/>
  <c r="S25" i="2"/>
  <c r="BE25" i="2"/>
  <c r="AZ25" i="2"/>
  <c r="Z25" i="2"/>
  <c r="BK25" i="2"/>
  <c r="AS25" i="2"/>
  <c r="J25" i="2"/>
  <c r="R25" i="2"/>
  <c r="AO25" i="2"/>
  <c r="N25" i="2"/>
  <c r="AH25" i="2"/>
  <c r="BD25" i="2"/>
  <c r="AE25" i="2"/>
  <c r="AD25" i="2"/>
  <c r="BJ25" i="2"/>
  <c r="AP25" i="2"/>
  <c r="AM25" i="2"/>
  <c r="AB25" i="2"/>
  <c r="V25" i="2"/>
  <c r="AA25" i="2"/>
  <c r="AQ25" i="2"/>
  <c r="AC25" i="2"/>
  <c r="Q25" i="2"/>
  <c r="AT25" i="2"/>
  <c r="BI25" i="2"/>
  <c r="BF25" i="2"/>
  <c r="L25" i="2"/>
  <c r="F25" i="2"/>
  <c r="AW25" i="2"/>
  <c r="H25" i="2"/>
  <c r="Y25" i="2"/>
  <c r="AJ25" i="2"/>
  <c r="AY25" i="2"/>
  <c r="AI25" i="2"/>
  <c r="BD19" i="2"/>
  <c r="AT19" i="2"/>
  <c r="AS19" i="2"/>
  <c r="W19" i="2"/>
  <c r="AJ19" i="2"/>
  <c r="AF19" i="2"/>
  <c r="Q19" i="2"/>
  <c r="R19" i="2"/>
  <c r="AL19" i="2"/>
  <c r="T19" i="2"/>
  <c r="P19" i="2"/>
  <c r="AP19" i="2"/>
  <c r="Y19" i="2"/>
  <c r="H19" i="2"/>
  <c r="O19" i="2"/>
  <c r="AO19" i="2"/>
  <c r="BJ19" i="2"/>
  <c r="AV19" i="2"/>
  <c r="U19" i="2"/>
  <c r="BC19" i="2"/>
  <c r="AW19" i="2"/>
  <c r="BE19" i="2"/>
  <c r="X19" i="2"/>
  <c r="BF19" i="2"/>
  <c r="BH19" i="2"/>
  <c r="K19" i="2"/>
  <c r="AB19" i="2"/>
  <c r="S19" i="2"/>
  <c r="Z19" i="2"/>
  <c r="V19" i="2"/>
  <c r="AC19" i="2"/>
  <c r="F19" i="2"/>
  <c r="N19" i="2"/>
  <c r="BB19" i="2"/>
  <c r="AY19" i="2"/>
  <c r="AI19" i="2"/>
  <c r="J19" i="2"/>
  <c r="AR19" i="2"/>
  <c r="AG19" i="2"/>
  <c r="L19" i="2"/>
  <c r="BI19" i="2"/>
  <c r="AD19" i="2"/>
  <c r="BA19" i="2"/>
  <c r="AZ19" i="2"/>
  <c r="M19" i="2"/>
  <c r="AN19" i="2"/>
  <c r="G19" i="2"/>
  <c r="BG19" i="2"/>
  <c r="AK19" i="2"/>
  <c r="AM19" i="2"/>
  <c r="BK19" i="2"/>
  <c r="I19" i="2"/>
  <c r="AA19" i="2"/>
  <c r="AE19" i="2"/>
  <c r="AX19" i="2"/>
  <c r="AU19" i="2"/>
  <c r="AH19" i="2"/>
  <c r="AQ19" i="2"/>
  <c r="AB27" i="2"/>
  <c r="W27" i="2"/>
  <c r="T27" i="2"/>
  <c r="AF27" i="2"/>
  <c r="BK27" i="2"/>
  <c r="BC27" i="2"/>
  <c r="AW27" i="2"/>
  <c r="BH27" i="2"/>
  <c r="AM27" i="2"/>
  <c r="V27" i="2"/>
  <c r="BG27" i="2"/>
  <c r="BJ27" i="2"/>
  <c r="BE27" i="2"/>
  <c r="BB27" i="2"/>
  <c r="Z27" i="2"/>
  <c r="BI27" i="2"/>
  <c r="X27" i="2"/>
  <c r="AV27" i="2"/>
  <c r="O27" i="2"/>
  <c r="Q27" i="2"/>
  <c r="Y27" i="2"/>
  <c r="H27" i="2"/>
  <c r="J27" i="2"/>
  <c r="AX27" i="2"/>
  <c r="N27" i="2"/>
  <c r="AU27" i="2"/>
  <c r="S27" i="2"/>
  <c r="F27" i="2"/>
  <c r="K27" i="2"/>
  <c r="R27" i="2"/>
  <c r="AG27" i="2"/>
  <c r="AK27" i="2"/>
  <c r="BA27" i="2"/>
  <c r="BD27" i="2"/>
  <c r="AR27" i="2"/>
  <c r="M27" i="2"/>
  <c r="AO27" i="2"/>
  <c r="AL27" i="2"/>
  <c r="L27" i="2"/>
  <c r="AC27" i="2"/>
  <c r="I27" i="2"/>
  <c r="AT27" i="2"/>
  <c r="AZ27" i="2"/>
  <c r="AQ27" i="2"/>
  <c r="AJ27" i="2"/>
  <c r="AD27" i="2"/>
  <c r="G27" i="2"/>
  <c r="AH27" i="2"/>
  <c r="AS27" i="2"/>
  <c r="AE27" i="2"/>
  <c r="AN27" i="2"/>
  <c r="BF27" i="2"/>
  <c r="P27" i="2"/>
  <c r="AY27" i="2"/>
  <c r="U27" i="2"/>
  <c r="AA27" i="2"/>
  <c r="AP27" i="2"/>
  <c r="AI27" i="2"/>
  <c r="Z26" i="2"/>
  <c r="AJ26" i="2"/>
  <c r="AU26" i="2"/>
  <c r="AR26" i="2"/>
  <c r="BB26" i="2"/>
  <c r="H26" i="2"/>
  <c r="BD26" i="2"/>
  <c r="AO26" i="2"/>
  <c r="AN26" i="2"/>
  <c r="AT26" i="2"/>
  <c r="AP26" i="2"/>
  <c r="AE26" i="2"/>
  <c r="X26" i="2"/>
  <c r="AW26" i="2"/>
  <c r="AB26" i="2"/>
  <c r="AD26" i="2"/>
  <c r="J26" i="2"/>
  <c r="AI26" i="2"/>
  <c r="L26" i="2"/>
  <c r="Q26" i="2"/>
  <c r="BK26" i="2"/>
  <c r="BA26" i="2"/>
  <c r="U26" i="2"/>
  <c r="BF26" i="2"/>
  <c r="BG26" i="2"/>
  <c r="I26" i="2"/>
  <c r="P26" i="2"/>
  <c r="O26" i="2"/>
  <c r="S26" i="2"/>
  <c r="AQ26" i="2"/>
  <c r="BH26" i="2"/>
  <c r="T26" i="2"/>
  <c r="BC26" i="2"/>
  <c r="Y26" i="2"/>
  <c r="AG26" i="2"/>
  <c r="BE26" i="2"/>
  <c r="R26" i="2"/>
  <c r="M26" i="2"/>
  <c r="AY26" i="2"/>
  <c r="AZ26" i="2"/>
  <c r="AC26" i="2"/>
  <c r="BJ26" i="2"/>
  <c r="AM26" i="2"/>
  <c r="V26" i="2"/>
  <c r="K26" i="2"/>
  <c r="AA26" i="2"/>
  <c r="G26" i="2"/>
  <c r="AS26" i="2"/>
  <c r="W26" i="2"/>
  <c r="AX26" i="2"/>
  <c r="AK26" i="2"/>
  <c r="AV26" i="2"/>
  <c r="AH26" i="2"/>
  <c r="AL26" i="2"/>
  <c r="F26" i="2"/>
  <c r="BI26" i="2"/>
  <c r="N26" i="2"/>
  <c r="AF26" i="2"/>
  <c r="AT44" i="2"/>
  <c r="AX44" i="2"/>
  <c r="AB44" i="2"/>
  <c r="BB44" i="2"/>
  <c r="V44" i="2"/>
  <c r="N44" i="2"/>
  <c r="Y44" i="2"/>
  <c r="AK44" i="2"/>
  <c r="J44" i="2"/>
  <c r="AP44" i="2"/>
  <c r="X44" i="2"/>
  <c r="AN44" i="2"/>
  <c r="BE44" i="2"/>
  <c r="AW44" i="2"/>
  <c r="BJ44" i="2"/>
  <c r="AF44" i="2"/>
  <c r="AQ44" i="2"/>
  <c r="AS44" i="2"/>
  <c r="AD44" i="2"/>
  <c r="AL44" i="2"/>
  <c r="AG44" i="2"/>
  <c r="M44" i="2"/>
  <c r="Z44" i="2"/>
  <c r="R44" i="2"/>
  <c r="BF44" i="2"/>
  <c r="BI44" i="2"/>
  <c r="BD44" i="2"/>
  <c r="AA44" i="2"/>
  <c r="AH44" i="2"/>
  <c r="AO44" i="2"/>
  <c r="U44" i="2"/>
  <c r="AR44" i="2"/>
  <c r="I44" i="2"/>
  <c r="H44" i="2"/>
  <c r="Q44" i="2"/>
  <c r="BK44" i="2"/>
  <c r="G44" i="2"/>
  <c r="AJ44" i="2"/>
  <c r="O44" i="2"/>
  <c r="AY44" i="2"/>
  <c r="BH44" i="2"/>
  <c r="AM44" i="2"/>
  <c r="BA44" i="2"/>
  <c r="AC44" i="2"/>
  <c r="L44" i="2"/>
  <c r="AU44" i="2"/>
  <c r="AE44" i="2"/>
  <c r="BC44" i="2"/>
  <c r="AI44" i="2"/>
  <c r="F44" i="2"/>
  <c r="P44" i="2"/>
  <c r="AZ44" i="2"/>
  <c r="W44" i="2"/>
  <c r="K44" i="2"/>
  <c r="T44" i="2"/>
  <c r="AV44" i="2"/>
  <c r="BG44" i="2"/>
  <c r="S44" i="2"/>
  <c r="BD70" i="2"/>
  <c r="BD69" i="2"/>
  <c r="BD71" i="2"/>
  <c r="BD73" i="2"/>
  <c r="BD72" i="2"/>
  <c r="AV70" i="2"/>
  <c r="AV69" i="2"/>
  <c r="AV72" i="2"/>
  <c r="AV71" i="2"/>
  <c r="AV73" i="2"/>
  <c r="U70" i="2"/>
  <c r="U69" i="2"/>
  <c r="U73" i="2"/>
  <c r="U71" i="2"/>
  <c r="U72" i="2"/>
  <c r="AQ70" i="2"/>
  <c r="AQ69" i="2"/>
  <c r="AQ72" i="2"/>
  <c r="AQ71" i="2"/>
  <c r="AQ73" i="2"/>
  <c r="AS70" i="2"/>
  <c r="AS69" i="2"/>
  <c r="AS72" i="2"/>
  <c r="AS73" i="2"/>
  <c r="AS71" i="2"/>
  <c r="AZ70" i="2"/>
  <c r="AZ72" i="2"/>
  <c r="AZ71" i="2"/>
  <c r="AZ73" i="2"/>
  <c r="AZ69" i="2"/>
  <c r="Z70" i="2"/>
  <c r="Z69" i="2"/>
  <c r="Z72" i="2"/>
  <c r="Z71" i="2"/>
  <c r="Z73" i="2"/>
  <c r="AA70" i="2"/>
  <c r="AA69" i="2"/>
  <c r="AA71" i="2"/>
  <c r="AA72" i="2"/>
  <c r="AA73" i="2"/>
  <c r="AR70" i="2"/>
  <c r="AR71" i="2"/>
  <c r="AR73" i="2"/>
  <c r="AR69" i="2"/>
  <c r="AR72" i="2"/>
  <c r="H70" i="2"/>
  <c r="H69" i="2"/>
  <c r="H72" i="2"/>
  <c r="H71" i="2"/>
  <c r="H73" i="2"/>
  <c r="AY70" i="2"/>
  <c r="AY72" i="2"/>
  <c r="AY71" i="2"/>
  <c r="AY73" i="2"/>
  <c r="AY69" i="2"/>
  <c r="S70" i="2"/>
  <c r="S69" i="2"/>
  <c r="S71" i="2"/>
  <c r="S72" i="2"/>
  <c r="S73" i="2"/>
  <c r="BF70" i="2"/>
  <c r="BF72" i="2"/>
  <c r="BF69" i="2"/>
  <c r="BF73" i="2"/>
  <c r="BF71" i="2"/>
  <c r="AN70" i="2"/>
  <c r="AN69" i="2"/>
  <c r="AN72" i="2"/>
  <c r="AN71" i="2"/>
  <c r="AN73" i="2"/>
  <c r="V70" i="2"/>
  <c r="V69" i="2"/>
  <c r="V71" i="2"/>
  <c r="V72" i="2"/>
  <c r="V73" i="2"/>
  <c r="F70" i="2"/>
  <c r="F69" i="2"/>
  <c r="F71" i="2"/>
  <c r="F73" i="2"/>
  <c r="F72" i="2"/>
  <c r="AC70" i="2"/>
  <c r="AC72" i="2"/>
  <c r="AC69" i="2"/>
  <c r="AC71" i="2"/>
  <c r="AC73" i="2"/>
  <c r="AW70" i="2"/>
  <c r="AW72" i="2"/>
  <c r="AW69" i="2"/>
  <c r="AW71" i="2"/>
  <c r="AW73" i="2"/>
  <c r="AK70" i="2"/>
  <c r="AK72" i="2"/>
  <c r="AK69" i="2"/>
  <c r="AK71" i="2"/>
  <c r="AK73" i="2"/>
  <c r="BJ70" i="2"/>
  <c r="BJ69" i="2"/>
  <c r="BJ73" i="2"/>
  <c r="BJ71" i="2"/>
  <c r="BJ72" i="2"/>
  <c r="K70" i="2"/>
  <c r="K72" i="2"/>
  <c r="K69" i="2"/>
  <c r="K73" i="2"/>
  <c r="K71" i="2"/>
  <c r="BG70" i="2"/>
  <c r="BG69" i="2"/>
  <c r="BG71" i="2"/>
  <c r="BG72" i="2"/>
  <c r="BG73" i="2"/>
  <c r="G70" i="2"/>
  <c r="G69" i="2"/>
  <c r="G72" i="2"/>
  <c r="G71" i="2"/>
  <c r="G73" i="2"/>
  <c r="M70" i="2"/>
  <c r="M69" i="2"/>
  <c r="M71" i="2"/>
  <c r="M72" i="2"/>
  <c r="M73" i="2"/>
  <c r="W70" i="2"/>
  <c r="W69" i="2"/>
  <c r="W72" i="2"/>
  <c r="W71" i="2"/>
  <c r="W73" i="2"/>
  <c r="AE70" i="2"/>
  <c r="AE69" i="2"/>
  <c r="AE72" i="2"/>
  <c r="AE71" i="2"/>
  <c r="AE73" i="2"/>
  <c r="J70" i="2"/>
  <c r="J69" i="2"/>
  <c r="J72" i="2"/>
  <c r="J71" i="2"/>
  <c r="J73" i="2"/>
  <c r="AP70" i="2"/>
  <c r="AP69" i="2"/>
  <c r="AP72" i="2"/>
  <c r="AP73" i="2"/>
  <c r="AP71" i="2"/>
  <c r="AF70" i="2"/>
  <c r="AF69" i="2"/>
  <c r="AF73" i="2"/>
  <c r="AF72" i="2"/>
  <c r="AF71" i="2"/>
  <c r="AD70" i="2"/>
  <c r="AD69" i="2"/>
  <c r="AD72" i="2"/>
  <c r="AD71" i="2"/>
  <c r="AD73" i="2"/>
  <c r="BK70" i="2"/>
  <c r="BK69" i="2"/>
  <c r="BK73" i="2"/>
  <c r="BK72" i="2"/>
  <c r="BK71" i="2"/>
  <c r="AM70" i="2"/>
  <c r="AM72" i="2"/>
  <c r="AM71" i="2"/>
  <c r="AM73" i="2"/>
  <c r="AM69" i="2"/>
  <c r="AH70" i="2"/>
  <c r="AH72" i="2"/>
  <c r="AH71" i="2"/>
  <c r="AH73" i="2"/>
  <c r="AH69" i="2"/>
  <c r="AO70" i="2"/>
  <c r="AO69" i="2"/>
  <c r="AO72" i="2"/>
  <c r="AO73" i="2"/>
  <c r="AO71" i="2"/>
  <c r="BH70" i="2"/>
  <c r="BH69" i="2"/>
  <c r="BH73" i="2"/>
  <c r="BH72" i="2"/>
  <c r="BH71" i="2"/>
  <c r="P70" i="2"/>
  <c r="P69" i="2"/>
  <c r="P71" i="2"/>
  <c r="P72" i="2"/>
  <c r="P73" i="2"/>
  <c r="AJ70" i="2"/>
  <c r="AJ69" i="2"/>
  <c r="AJ72" i="2"/>
  <c r="AJ71" i="2"/>
  <c r="AJ73" i="2"/>
  <c r="O70" i="2"/>
  <c r="O69" i="2"/>
  <c r="O72" i="2"/>
  <c r="O71" i="2"/>
  <c r="O73" i="2"/>
  <c r="AT70" i="2"/>
  <c r="AT69" i="2"/>
  <c r="AT72" i="2"/>
  <c r="AT71" i="2"/>
  <c r="AT73" i="2"/>
  <c r="I70" i="2"/>
  <c r="I69" i="2"/>
  <c r="I72" i="2"/>
  <c r="I71" i="2"/>
  <c r="I73" i="2"/>
  <c r="AL70" i="2"/>
  <c r="AL69" i="2"/>
  <c r="AL71" i="2"/>
  <c r="AL72" i="2"/>
  <c r="AL73" i="2"/>
  <c r="Y70" i="2"/>
  <c r="Y69" i="2"/>
  <c r="Y72" i="2"/>
  <c r="Y71" i="2"/>
  <c r="Y73" i="2"/>
  <c r="BI70" i="2"/>
  <c r="BI72" i="2"/>
  <c r="BI69" i="2"/>
  <c r="BI71" i="2"/>
  <c r="BI73" i="2"/>
  <c r="BC70" i="2"/>
  <c r="BC72" i="2"/>
  <c r="BC69" i="2"/>
  <c r="BC73" i="2"/>
  <c r="BC71" i="2"/>
  <c r="BB70" i="2"/>
  <c r="BB69" i="2"/>
  <c r="BB72" i="2"/>
  <c r="BB71" i="2"/>
  <c r="BB73" i="2"/>
  <c r="AG70" i="2"/>
  <c r="AG69" i="2"/>
  <c r="AG73" i="2"/>
  <c r="AG71" i="2"/>
  <c r="AG72" i="2"/>
  <c r="R70" i="2"/>
  <c r="R69" i="2"/>
  <c r="R71" i="2"/>
  <c r="R72" i="2"/>
  <c r="R73" i="2"/>
  <c r="X70" i="2"/>
  <c r="X72" i="2"/>
  <c r="X69" i="2"/>
  <c r="X71" i="2"/>
  <c r="X73" i="2"/>
  <c r="AU70" i="2"/>
  <c r="AU69" i="2"/>
  <c r="AU72" i="2"/>
  <c r="AU71" i="2"/>
  <c r="AU73" i="2"/>
  <c r="T70" i="2"/>
  <c r="T69" i="2"/>
  <c r="T72" i="2"/>
  <c r="T73" i="2"/>
  <c r="T71" i="2"/>
  <c r="Q70" i="2"/>
  <c r="Q69" i="2"/>
  <c r="Q72" i="2"/>
  <c r="Q73" i="2"/>
  <c r="Q71" i="2"/>
  <c r="AI70" i="2"/>
  <c r="AI69" i="2"/>
  <c r="AI73" i="2"/>
  <c r="AI71" i="2"/>
  <c r="AI72" i="2"/>
  <c r="N70" i="2"/>
  <c r="N69" i="2"/>
  <c r="N72" i="2"/>
  <c r="N71" i="2"/>
  <c r="N73" i="2"/>
  <c r="L70" i="2"/>
  <c r="L71" i="2"/>
  <c r="L73" i="2"/>
  <c r="L69" i="2"/>
  <c r="L72" i="2"/>
  <c r="AX70" i="2"/>
  <c r="AX69" i="2"/>
  <c r="AX72" i="2"/>
  <c r="AX71" i="2"/>
  <c r="AX73" i="2"/>
  <c r="BE70" i="2"/>
  <c r="BE69" i="2"/>
  <c r="BE72" i="2"/>
  <c r="BE71" i="2"/>
  <c r="BE73" i="2"/>
  <c r="BA70" i="2"/>
  <c r="BA72" i="2"/>
  <c r="BA69" i="2"/>
  <c r="BA73" i="2"/>
  <c r="BA71" i="2"/>
  <c r="AB70" i="2"/>
  <c r="AB72" i="2"/>
  <c r="AB71" i="2"/>
  <c r="AB69" i="2"/>
  <c r="AB73" i="2"/>
  <c r="E86" i="2"/>
  <c r="F86" i="2" s="1" a="1"/>
  <c r="F86" i="2" s="1"/>
  <c r="G86" i="2" s="1" a="1"/>
  <c r="G86" i="2" s="1"/>
  <c r="H86" i="2" s="1" a="1"/>
  <c r="H86" i="2" s="1"/>
  <c r="I86" i="2" s="1" a="1"/>
  <c r="I86" i="2" s="1"/>
  <c r="J86" i="2" s="1" a="1"/>
  <c r="J86" i="2" s="1"/>
  <c r="K86" i="2" s="1" a="1"/>
  <c r="K86" i="2" s="1"/>
  <c r="L86" i="2" s="1" a="1"/>
  <c r="L86" i="2" s="1"/>
  <c r="M86" i="2" s="1" a="1"/>
  <c r="M86" i="2" s="1"/>
  <c r="N86" i="2" s="1" a="1"/>
  <c r="N86" i="2" s="1"/>
  <c r="O86" i="2" s="1" a="1"/>
  <c r="O86" i="2" s="1"/>
  <c r="P86" i="2" s="1" a="1"/>
  <c r="P86" i="2" s="1"/>
  <c r="Q86" i="2" s="1" a="1"/>
  <c r="Q86" i="2" s="1"/>
  <c r="R86" i="2" s="1" a="1"/>
  <c r="R86" i="2" s="1"/>
  <c r="S86" i="2" s="1" a="1"/>
  <c r="S86" i="2" s="1"/>
  <c r="T86" i="2" s="1" a="1"/>
  <c r="T86" i="2" s="1"/>
  <c r="U86" i="2" s="1" a="1"/>
  <c r="U86" i="2" s="1"/>
  <c r="V86" i="2" s="1" a="1"/>
  <c r="V86" i="2" s="1"/>
  <c r="W86" i="2" s="1" a="1"/>
  <c r="W86" i="2" s="1"/>
  <c r="X86" i="2" s="1" a="1"/>
  <c r="X86" i="2" s="1"/>
  <c r="Y86" i="2" s="1" a="1"/>
  <c r="Y86" i="2" s="1"/>
  <c r="Z86" i="2" s="1" a="1"/>
  <c r="Z86" i="2" s="1"/>
  <c r="AA86" i="2" s="1" a="1"/>
  <c r="AA86" i="2" s="1"/>
  <c r="AB86" i="2" s="1" a="1"/>
  <c r="AB86" i="2" s="1"/>
  <c r="AC86" i="2" s="1" a="1"/>
  <c r="AC86" i="2" s="1"/>
  <c r="AD86" i="2" s="1" a="1"/>
  <c r="AD86" i="2" s="1"/>
  <c r="AE86" i="2" s="1" a="1"/>
  <c r="AE86" i="2" s="1"/>
  <c r="AF86" i="2" s="1" a="1"/>
  <c r="AF86" i="2" s="1"/>
  <c r="AG86" i="2" s="1" a="1"/>
  <c r="AG86" i="2" s="1"/>
  <c r="AH86" i="2" s="1" a="1"/>
  <c r="AH86" i="2" s="1"/>
  <c r="AI86" i="2" s="1" a="1"/>
  <c r="AI86" i="2" s="1"/>
  <c r="AJ86" i="2" s="1" a="1"/>
  <c r="AJ86" i="2" s="1"/>
  <c r="AK86" i="2" s="1" a="1"/>
  <c r="AK86" i="2" s="1"/>
  <c r="AL86" i="2" s="1" a="1"/>
  <c r="AL86" i="2" s="1"/>
  <c r="AM86" i="2" s="1" a="1"/>
  <c r="AM86" i="2" s="1"/>
  <c r="AN86" i="2" s="1" a="1"/>
  <c r="AN86" i="2" s="1"/>
  <c r="AO86" i="2" s="1" a="1"/>
  <c r="AO86" i="2" s="1"/>
  <c r="AP86" i="2" s="1" a="1"/>
  <c r="AP86" i="2" s="1"/>
  <c r="AQ86" i="2" s="1" a="1"/>
  <c r="AQ86" i="2" s="1"/>
  <c r="AR86" i="2" s="1" a="1"/>
  <c r="AR86" i="2" s="1"/>
  <c r="AS86" i="2" s="1" a="1"/>
  <c r="AS86" i="2" s="1"/>
  <c r="AT86" i="2" s="1" a="1"/>
  <c r="AT86" i="2" s="1"/>
  <c r="AU86" i="2" s="1" a="1"/>
  <c r="AU86" i="2" s="1"/>
  <c r="AV86" i="2" s="1" a="1"/>
  <c r="AV86" i="2" s="1"/>
  <c r="AW86" i="2" s="1" a="1"/>
  <c r="AW86" i="2" s="1"/>
  <c r="AX86" i="2" s="1" a="1"/>
  <c r="AX86" i="2" s="1"/>
  <c r="AY86" i="2" s="1" a="1"/>
  <c r="AY86" i="2" s="1"/>
  <c r="AZ86" i="2" s="1" a="1"/>
  <c r="AZ86" i="2" s="1"/>
  <c r="BA86" i="2" s="1" a="1"/>
  <c r="BA86" i="2" s="1"/>
  <c r="BB86" i="2" s="1" a="1"/>
  <c r="BB86" i="2" s="1"/>
  <c r="BC86" i="2" s="1" a="1"/>
  <c r="BC86" i="2" s="1"/>
  <c r="BD86" i="2" s="1" a="1"/>
  <c r="BD86" i="2" s="1"/>
  <c r="BE86" i="2" s="1" a="1"/>
  <c r="BE86" i="2" s="1"/>
  <c r="BF86" i="2" s="1" a="1"/>
  <c r="BF86" i="2" s="1"/>
  <c r="BG86" i="2" s="1" a="1"/>
  <c r="BG86" i="2" s="1"/>
  <c r="BH86" i="2" s="1" a="1"/>
  <c r="BH86" i="2" s="1"/>
  <c r="BI86" i="2" s="1" a="1"/>
  <c r="BI86" i="2" s="1"/>
  <c r="BJ86" i="2" s="1" a="1"/>
  <c r="BJ86" i="2" s="1"/>
  <c r="BK86" i="2" s="1" a="1"/>
  <c r="BK86" i="2" s="1"/>
  <c r="C95" i="2"/>
  <c r="F65" i="2"/>
  <c r="A27" i="1" l="1"/>
  <c r="A55" i="1"/>
  <c r="F29" i="2"/>
  <c r="F47" i="2"/>
  <c r="F38" i="2"/>
  <c r="F20" i="2"/>
  <c r="G80" i="2"/>
  <c r="G79" i="2"/>
  <c r="G81" i="2"/>
  <c r="G78" i="2"/>
  <c r="G82" i="2"/>
  <c r="AB80" i="2"/>
  <c r="AB79" i="2"/>
  <c r="AB82" i="2"/>
  <c r="AB81" i="2"/>
  <c r="AB78" i="2"/>
  <c r="AR80" i="2"/>
  <c r="AR79" i="2"/>
  <c r="AR81" i="2"/>
  <c r="AR78" i="2"/>
  <c r="AR82" i="2"/>
  <c r="AY80" i="2"/>
  <c r="AY79" i="2"/>
  <c r="AY81" i="2"/>
  <c r="AY82" i="2"/>
  <c r="AY78" i="2"/>
  <c r="AO80" i="2"/>
  <c r="AO79" i="2"/>
  <c r="AO81" i="2"/>
  <c r="AO82" i="2"/>
  <c r="AO78" i="2"/>
  <c r="AK80" i="2"/>
  <c r="AK79" i="2"/>
  <c r="AK81" i="2"/>
  <c r="AK78" i="2"/>
  <c r="AK82" i="2"/>
  <c r="BK80" i="2"/>
  <c r="BK79" i="2"/>
  <c r="BK81" i="2"/>
  <c r="BK78" i="2"/>
  <c r="BK82" i="2"/>
  <c r="AS80" i="2"/>
  <c r="AS79" i="2"/>
  <c r="AS81" i="2"/>
  <c r="AS82" i="2"/>
  <c r="AS78" i="2"/>
  <c r="V80" i="2"/>
  <c r="V79" i="2"/>
  <c r="V81" i="2"/>
  <c r="V78" i="2"/>
  <c r="V82" i="2"/>
  <c r="BE80" i="2"/>
  <c r="BE79" i="2"/>
  <c r="BE81" i="2"/>
  <c r="BE82" i="2"/>
  <c r="BE78" i="2"/>
  <c r="P80" i="2"/>
  <c r="P79" i="2"/>
  <c r="P81" i="2"/>
  <c r="P78" i="2"/>
  <c r="P82" i="2"/>
  <c r="R80" i="2"/>
  <c r="R79" i="2"/>
  <c r="R81" i="2"/>
  <c r="R78" i="2"/>
  <c r="R82" i="2"/>
  <c r="AT80" i="2"/>
  <c r="AT79" i="2"/>
  <c r="AT81" i="2"/>
  <c r="AT78" i="2"/>
  <c r="AT82" i="2"/>
  <c r="Z80" i="2"/>
  <c r="Z79" i="2"/>
  <c r="Z78" i="2"/>
  <c r="Z82" i="2"/>
  <c r="Z81" i="2"/>
  <c r="X80" i="2"/>
  <c r="X79" i="2"/>
  <c r="X81" i="2"/>
  <c r="X78" i="2"/>
  <c r="X82" i="2"/>
  <c r="AI80" i="2"/>
  <c r="AI79" i="2"/>
  <c r="AI81" i="2"/>
  <c r="AI82" i="2"/>
  <c r="AI78" i="2"/>
  <c r="BJ80" i="2"/>
  <c r="BJ79" i="2"/>
  <c r="BJ81" i="2"/>
  <c r="BJ82" i="2"/>
  <c r="BJ78" i="2"/>
  <c r="L80" i="2"/>
  <c r="L79" i="2"/>
  <c r="L81" i="2"/>
  <c r="L82" i="2"/>
  <c r="L78" i="2"/>
  <c r="AM80" i="2"/>
  <c r="AM79" i="2"/>
  <c r="AM81" i="2"/>
  <c r="AM78" i="2"/>
  <c r="AM82" i="2"/>
  <c r="AJ80" i="2"/>
  <c r="AJ79" i="2"/>
  <c r="AJ78" i="2"/>
  <c r="AJ82" i="2"/>
  <c r="AJ81" i="2"/>
  <c r="M80" i="2"/>
  <c r="M79" i="2"/>
  <c r="M81" i="2"/>
  <c r="M82" i="2"/>
  <c r="M78" i="2"/>
  <c r="BI80" i="2"/>
  <c r="BI79" i="2"/>
  <c r="BI78" i="2"/>
  <c r="BI81" i="2"/>
  <c r="BI82" i="2"/>
  <c r="T80" i="2"/>
  <c r="T79" i="2"/>
  <c r="T81" i="2"/>
  <c r="T82" i="2"/>
  <c r="T78" i="2"/>
  <c r="U80" i="2"/>
  <c r="U79" i="2"/>
  <c r="U81" i="2"/>
  <c r="U78" i="2"/>
  <c r="U82" i="2"/>
  <c r="J80" i="2"/>
  <c r="J79" i="2"/>
  <c r="J81" i="2"/>
  <c r="J82" i="2"/>
  <c r="J78" i="2"/>
  <c r="AW80" i="2"/>
  <c r="AW79" i="2"/>
  <c r="AW81" i="2"/>
  <c r="AW78" i="2"/>
  <c r="AW82" i="2"/>
  <c r="BD80" i="2"/>
  <c r="BD79" i="2"/>
  <c r="BD82" i="2"/>
  <c r="BD81" i="2"/>
  <c r="BD78" i="2"/>
  <c r="AU80" i="2"/>
  <c r="AU79" i="2"/>
  <c r="AU82" i="2"/>
  <c r="AU78" i="2"/>
  <c r="AU81" i="2"/>
  <c r="O79" i="2"/>
  <c r="O80" i="2"/>
  <c r="O81" i="2"/>
  <c r="O78" i="2"/>
  <c r="O82" i="2"/>
  <c r="AV80" i="2"/>
  <c r="AV79" i="2"/>
  <c r="AV81" i="2"/>
  <c r="AV78" i="2"/>
  <c r="AV82" i="2"/>
  <c r="AC80" i="2"/>
  <c r="AC79" i="2"/>
  <c r="AC81" i="2"/>
  <c r="AC82" i="2"/>
  <c r="AC78" i="2"/>
  <c r="AH80" i="2"/>
  <c r="AH79" i="2"/>
  <c r="AH81" i="2"/>
  <c r="AH78" i="2"/>
  <c r="AH82" i="2"/>
  <c r="AL80" i="2"/>
  <c r="AL79" i="2"/>
  <c r="AL81" i="2"/>
  <c r="AL78" i="2"/>
  <c r="AL82" i="2"/>
  <c r="BC80" i="2"/>
  <c r="BC79" i="2"/>
  <c r="BC81" i="2"/>
  <c r="BC82" i="2"/>
  <c r="BC78" i="2"/>
  <c r="AE80" i="2"/>
  <c r="AE79" i="2"/>
  <c r="AE81" i="2"/>
  <c r="AE78" i="2"/>
  <c r="AE82" i="2"/>
  <c r="W80" i="2"/>
  <c r="W79" i="2"/>
  <c r="W81" i="2"/>
  <c r="W82" i="2"/>
  <c r="W78" i="2"/>
  <c r="N80" i="2"/>
  <c r="N79" i="2"/>
  <c r="N81" i="2"/>
  <c r="N78" i="2"/>
  <c r="N82" i="2"/>
  <c r="BH80" i="2"/>
  <c r="BH79" i="2"/>
  <c r="BH81" i="2"/>
  <c r="BH78" i="2"/>
  <c r="BH82" i="2"/>
  <c r="AD80" i="2"/>
  <c r="AD79" i="2"/>
  <c r="AD81" i="2"/>
  <c r="AD78" i="2"/>
  <c r="AD82" i="2"/>
  <c r="Q80" i="2"/>
  <c r="Q79" i="2"/>
  <c r="Q81" i="2"/>
  <c r="Q82" i="2"/>
  <c r="Q78" i="2"/>
  <c r="S80" i="2"/>
  <c r="S79" i="2"/>
  <c r="S81" i="2"/>
  <c r="S78" i="2"/>
  <c r="S82" i="2"/>
  <c r="AP80" i="2"/>
  <c r="AP79" i="2"/>
  <c r="AP81" i="2"/>
  <c r="AP78" i="2"/>
  <c r="AP82" i="2"/>
  <c r="F80" i="2"/>
  <c r="F79" i="2"/>
  <c r="F81" i="2"/>
  <c r="F82" i="2"/>
  <c r="F78" i="2"/>
  <c r="AG80" i="2"/>
  <c r="AG79" i="2"/>
  <c r="AG82" i="2"/>
  <c r="AG78" i="2"/>
  <c r="AG81" i="2"/>
  <c r="BA80" i="2"/>
  <c r="BA79" i="2"/>
  <c r="BA81" i="2"/>
  <c r="BA82" i="2"/>
  <c r="BA78" i="2"/>
  <c r="K80" i="2"/>
  <c r="K79" i="2"/>
  <c r="K81" i="2"/>
  <c r="K82" i="2"/>
  <c r="K78" i="2"/>
  <c r="AQ80" i="2"/>
  <c r="AQ79" i="2"/>
  <c r="AQ81" i="2"/>
  <c r="AQ78" i="2"/>
  <c r="AQ82" i="2"/>
  <c r="AF80" i="2"/>
  <c r="AF79" i="2"/>
  <c r="AF81" i="2"/>
  <c r="AF78" i="2"/>
  <c r="AF82" i="2"/>
  <c r="I80" i="2"/>
  <c r="I79" i="2"/>
  <c r="I81" i="2"/>
  <c r="I82" i="2"/>
  <c r="I78" i="2"/>
  <c r="AZ80" i="2"/>
  <c r="AZ79" i="2"/>
  <c r="AZ81" i="2"/>
  <c r="AZ78" i="2"/>
  <c r="AZ82" i="2"/>
  <c r="Y80" i="2"/>
  <c r="Y79" i="2"/>
  <c r="Y81" i="2"/>
  <c r="Y78" i="2"/>
  <c r="Y82" i="2"/>
  <c r="H79" i="2"/>
  <c r="H80" i="2"/>
  <c r="H81" i="2"/>
  <c r="H82" i="2"/>
  <c r="H78" i="2"/>
  <c r="AX80" i="2"/>
  <c r="AX79" i="2"/>
  <c r="AX78" i="2"/>
  <c r="AX82" i="2"/>
  <c r="AX81" i="2"/>
  <c r="BF80" i="2"/>
  <c r="BF79" i="2"/>
  <c r="BF81" i="2"/>
  <c r="BF82" i="2"/>
  <c r="BF78" i="2"/>
  <c r="BG79" i="2"/>
  <c r="BG80" i="2"/>
  <c r="BG81" i="2"/>
  <c r="BG82" i="2"/>
  <c r="BG78" i="2"/>
  <c r="BB80" i="2"/>
  <c r="BB79" i="2"/>
  <c r="BB81" i="2"/>
  <c r="BB82" i="2"/>
  <c r="BB78" i="2"/>
  <c r="AN80" i="2"/>
  <c r="AN79" i="2"/>
  <c r="AN81" i="2"/>
  <c r="AN78" i="2"/>
  <c r="AN82" i="2"/>
  <c r="AA80" i="2"/>
  <c r="AA79" i="2"/>
  <c r="AA81" i="2"/>
  <c r="AA78" i="2"/>
  <c r="AA82" i="2"/>
  <c r="F74" i="2"/>
  <c r="E95" i="2"/>
  <c r="F95" i="2" s="1" a="1"/>
  <c r="F95" i="2" s="1"/>
  <c r="G95" i="2" s="1" a="1"/>
  <c r="G95" i="2" s="1"/>
  <c r="H95" i="2" s="1" a="1"/>
  <c r="H95" i="2" s="1"/>
  <c r="I95" i="2" s="1" a="1"/>
  <c r="I95" i="2" s="1"/>
  <c r="J95" i="2" s="1" a="1"/>
  <c r="J95" i="2" s="1"/>
  <c r="K95" i="2" s="1" a="1"/>
  <c r="K95" i="2" s="1"/>
  <c r="L95" i="2" s="1" a="1"/>
  <c r="L95" i="2" s="1"/>
  <c r="M95" i="2" s="1" a="1"/>
  <c r="M95" i="2" s="1"/>
  <c r="N95" i="2" s="1" a="1"/>
  <c r="N95" i="2" s="1"/>
  <c r="O95" i="2" s="1" a="1"/>
  <c r="O95" i="2" s="1"/>
  <c r="P95" i="2" s="1" a="1"/>
  <c r="P95" i="2" s="1"/>
  <c r="Q95" i="2" s="1" a="1"/>
  <c r="Q95" i="2" s="1"/>
  <c r="R95" i="2" s="1" a="1"/>
  <c r="R95" i="2" s="1"/>
  <c r="S95" i="2" s="1" a="1"/>
  <c r="S95" i="2" s="1"/>
  <c r="T95" i="2" s="1" a="1"/>
  <c r="T95" i="2" s="1"/>
  <c r="U95" i="2" s="1" a="1"/>
  <c r="U95" i="2" s="1"/>
  <c r="V95" i="2" s="1" a="1"/>
  <c r="V95" i="2" s="1"/>
  <c r="W95" i="2" s="1" a="1"/>
  <c r="W95" i="2" s="1"/>
  <c r="X95" i="2" s="1" a="1"/>
  <c r="X95" i="2" s="1"/>
  <c r="Y95" i="2" s="1" a="1"/>
  <c r="Y95" i="2" s="1"/>
  <c r="Z95" i="2" s="1" a="1"/>
  <c r="Z95" i="2" s="1"/>
  <c r="AA95" i="2" s="1" a="1"/>
  <c r="AA95" i="2" s="1"/>
  <c r="AB95" i="2" s="1" a="1"/>
  <c r="AB95" i="2" s="1"/>
  <c r="AC95" i="2" s="1" a="1"/>
  <c r="AC95" i="2" s="1"/>
  <c r="AD95" i="2" s="1" a="1"/>
  <c r="AD95" i="2" s="1"/>
  <c r="AE95" i="2" s="1" a="1"/>
  <c r="AE95" i="2" s="1"/>
  <c r="AF95" i="2" s="1" a="1"/>
  <c r="AF95" i="2" s="1"/>
  <c r="AG95" i="2" s="1" a="1"/>
  <c r="AG95" i="2" s="1"/>
  <c r="AH95" i="2" s="1" a="1"/>
  <c r="AH95" i="2" s="1"/>
  <c r="AI95" i="2" s="1" a="1"/>
  <c r="AI95" i="2" s="1"/>
  <c r="AJ95" i="2" s="1" a="1"/>
  <c r="AJ95" i="2" s="1"/>
  <c r="AK95" i="2" s="1" a="1"/>
  <c r="AK95" i="2" s="1"/>
  <c r="AL95" i="2" s="1" a="1"/>
  <c r="AL95" i="2" s="1"/>
  <c r="AM95" i="2" s="1" a="1"/>
  <c r="AM95" i="2" s="1"/>
  <c r="AN95" i="2" s="1" a="1"/>
  <c r="AN95" i="2" s="1"/>
  <c r="AO95" i="2" s="1" a="1"/>
  <c r="AO95" i="2" s="1"/>
  <c r="AP95" i="2" s="1" a="1"/>
  <c r="AP95" i="2" s="1"/>
  <c r="AQ95" i="2" s="1" a="1"/>
  <c r="AQ95" i="2" s="1"/>
  <c r="AR95" i="2" s="1" a="1"/>
  <c r="AR95" i="2" s="1"/>
  <c r="AS95" i="2" s="1" a="1"/>
  <c r="AS95" i="2" s="1"/>
  <c r="AT95" i="2" s="1" a="1"/>
  <c r="AT95" i="2" s="1"/>
  <c r="AU95" i="2" s="1" a="1"/>
  <c r="AU95" i="2" s="1"/>
  <c r="AV95" i="2" s="1" a="1"/>
  <c r="AV95" i="2" s="1"/>
  <c r="AW95" i="2" s="1" a="1"/>
  <c r="AW95" i="2" s="1"/>
  <c r="AX95" i="2" s="1" a="1"/>
  <c r="AX95" i="2" s="1"/>
  <c r="AY95" i="2" s="1" a="1"/>
  <c r="AY95" i="2" s="1"/>
  <c r="AZ95" i="2" s="1" a="1"/>
  <c r="AZ95" i="2" s="1"/>
  <c r="BA95" i="2" s="1" a="1"/>
  <c r="BA95" i="2" s="1"/>
  <c r="BB95" i="2" s="1" a="1"/>
  <c r="BB95" i="2" s="1"/>
  <c r="BC95" i="2" s="1" a="1"/>
  <c r="BC95" i="2" s="1"/>
  <c r="BD95" i="2" s="1" a="1"/>
  <c r="BD95" i="2" s="1"/>
  <c r="BE95" i="2" s="1" a="1"/>
  <c r="BE95" i="2" s="1"/>
  <c r="BF95" i="2" s="1" a="1"/>
  <c r="BF95" i="2" s="1"/>
  <c r="BG95" i="2" s="1" a="1"/>
  <c r="BG95" i="2" s="1"/>
  <c r="BH95" i="2" s="1" a="1"/>
  <c r="BH95" i="2" s="1"/>
  <c r="BI95" i="2" s="1" a="1"/>
  <c r="BI95" i="2" s="1"/>
  <c r="BJ95" i="2" s="1" a="1"/>
  <c r="BJ95" i="2" s="1"/>
  <c r="BK95" i="2" s="1" a="1"/>
  <c r="BK95" i="2" s="1"/>
  <c r="C104" i="2"/>
  <c r="A28" i="1" l="1"/>
  <c r="A58" i="1"/>
  <c r="AD91" i="2"/>
  <c r="AD90" i="2"/>
  <c r="AD87" i="2"/>
  <c r="AD88" i="2"/>
  <c r="AD89" i="2"/>
  <c r="AH91" i="2"/>
  <c r="AH90" i="2"/>
  <c r="AH88" i="2"/>
  <c r="AH89" i="2"/>
  <c r="AH87" i="2"/>
  <c r="AA91" i="2"/>
  <c r="AA90" i="2"/>
  <c r="AA88" i="2"/>
  <c r="AA89" i="2"/>
  <c r="AA87" i="2"/>
  <c r="AR91" i="2"/>
  <c r="AR90" i="2"/>
  <c r="AR88" i="2"/>
  <c r="AR89" i="2"/>
  <c r="AR87" i="2"/>
  <c r="AC91" i="2"/>
  <c r="AC90" i="2"/>
  <c r="AC89" i="2"/>
  <c r="AC87" i="2"/>
  <c r="AC88" i="2"/>
  <c r="P91" i="2"/>
  <c r="P90" i="2"/>
  <c r="P89" i="2"/>
  <c r="P88" i="2"/>
  <c r="P87" i="2"/>
  <c r="F91" i="2"/>
  <c r="F88" i="2"/>
  <c r="F89" i="2"/>
  <c r="F87" i="2"/>
  <c r="F90" i="2"/>
  <c r="BE91" i="2"/>
  <c r="BE90" i="2"/>
  <c r="BE88" i="2"/>
  <c r="BE89" i="2"/>
  <c r="BE87" i="2"/>
  <c r="H91" i="2"/>
  <c r="H90" i="2"/>
  <c r="H88" i="2"/>
  <c r="H87" i="2"/>
  <c r="H89" i="2"/>
  <c r="L91" i="2"/>
  <c r="L90" i="2"/>
  <c r="L87" i="2"/>
  <c r="L89" i="2"/>
  <c r="L88" i="2"/>
  <c r="AS91" i="2"/>
  <c r="AS90" i="2"/>
  <c r="AS88" i="2"/>
  <c r="AS89" i="2"/>
  <c r="AS87" i="2"/>
  <c r="Z91" i="2"/>
  <c r="Z90" i="2"/>
  <c r="Z89" i="2"/>
  <c r="Z88" i="2"/>
  <c r="Z87" i="2"/>
  <c r="Q91" i="2"/>
  <c r="Q90" i="2"/>
  <c r="Q87" i="2"/>
  <c r="Q88" i="2"/>
  <c r="Q89" i="2"/>
  <c r="AI91" i="2"/>
  <c r="AI90" i="2"/>
  <c r="AI87" i="2"/>
  <c r="AI88" i="2"/>
  <c r="AI89" i="2"/>
  <c r="AL91" i="2"/>
  <c r="AL90" i="2"/>
  <c r="AL87" i="2"/>
  <c r="AL89" i="2"/>
  <c r="AL88" i="2"/>
  <c r="J91" i="2"/>
  <c r="J90" i="2"/>
  <c r="J88" i="2"/>
  <c r="J87" i="2"/>
  <c r="J89" i="2"/>
  <c r="AZ91" i="2"/>
  <c r="AZ90" i="2"/>
  <c r="AZ87" i="2"/>
  <c r="AZ88" i="2"/>
  <c r="AZ89" i="2"/>
  <c r="S91" i="2"/>
  <c r="S90" i="2"/>
  <c r="S89" i="2"/>
  <c r="S88" i="2"/>
  <c r="S87" i="2"/>
  <c r="AF91" i="2"/>
  <c r="AF90" i="2"/>
  <c r="AF88" i="2"/>
  <c r="AF87" i="2"/>
  <c r="AF89" i="2"/>
  <c r="AT91" i="2"/>
  <c r="AT90" i="2"/>
  <c r="AT88" i="2"/>
  <c r="AT89" i="2"/>
  <c r="AT87" i="2"/>
  <c r="K91" i="2"/>
  <c r="K90" i="2"/>
  <c r="K88" i="2"/>
  <c r="K89" i="2"/>
  <c r="K87" i="2"/>
  <c r="AY91" i="2"/>
  <c r="AY90" i="2"/>
  <c r="AY88" i="2"/>
  <c r="AY89" i="2"/>
  <c r="AY87" i="2"/>
  <c r="AG91" i="2"/>
  <c r="AG90" i="2"/>
  <c r="AG88" i="2"/>
  <c r="AG89" i="2"/>
  <c r="AG87" i="2"/>
  <c r="M91" i="2"/>
  <c r="M90" i="2"/>
  <c r="M87" i="2"/>
  <c r="M88" i="2"/>
  <c r="M89" i="2"/>
  <c r="AU91" i="2"/>
  <c r="AU90" i="2"/>
  <c r="AU88" i="2"/>
  <c r="AU89" i="2"/>
  <c r="AU87" i="2"/>
  <c r="BG91" i="2"/>
  <c r="BG90" i="2"/>
  <c r="BG88" i="2"/>
  <c r="BG89" i="2"/>
  <c r="BG87" i="2"/>
  <c r="AN91" i="2"/>
  <c r="AN90" i="2"/>
  <c r="AN88" i="2"/>
  <c r="AN87" i="2"/>
  <c r="AN89" i="2"/>
  <c r="O91" i="2"/>
  <c r="O90" i="2"/>
  <c r="O88" i="2"/>
  <c r="O89" i="2"/>
  <c r="O87" i="2"/>
  <c r="AX91" i="2"/>
  <c r="AX90" i="2"/>
  <c r="AX88" i="2"/>
  <c r="AX87" i="2"/>
  <c r="AX89" i="2"/>
  <c r="AV91" i="2"/>
  <c r="AV90" i="2"/>
  <c r="AV89" i="2"/>
  <c r="AV88" i="2"/>
  <c r="AV87" i="2"/>
  <c r="AQ91" i="2"/>
  <c r="AQ90" i="2"/>
  <c r="AQ89" i="2"/>
  <c r="AQ88" i="2"/>
  <c r="AQ87" i="2"/>
  <c r="V91" i="2"/>
  <c r="V90" i="2"/>
  <c r="V89" i="2"/>
  <c r="V87" i="2"/>
  <c r="V88" i="2"/>
  <c r="BC91" i="2"/>
  <c r="BC90" i="2"/>
  <c r="BC89" i="2"/>
  <c r="BC88" i="2"/>
  <c r="BC87" i="2"/>
  <c r="AE91" i="2"/>
  <c r="AE90" i="2"/>
  <c r="AE88" i="2"/>
  <c r="AE89" i="2"/>
  <c r="AE87" i="2"/>
  <c r="W91" i="2"/>
  <c r="W90" i="2"/>
  <c r="W89" i="2"/>
  <c r="W88" i="2"/>
  <c r="W87" i="2"/>
  <c r="AO91" i="2"/>
  <c r="AO90" i="2"/>
  <c r="AO88" i="2"/>
  <c r="AO89" i="2"/>
  <c r="AO87" i="2"/>
  <c r="I91" i="2"/>
  <c r="I88" i="2"/>
  <c r="I90" i="2"/>
  <c r="I89" i="2"/>
  <c r="I87" i="2"/>
  <c r="AW91" i="2"/>
  <c r="AW90" i="2"/>
  <c r="AW89" i="2"/>
  <c r="AW88" i="2"/>
  <c r="AW87" i="2"/>
  <c r="AK91" i="2"/>
  <c r="AK90" i="2"/>
  <c r="AK88" i="2"/>
  <c r="AK89" i="2"/>
  <c r="AK87" i="2"/>
  <c r="AJ91" i="2"/>
  <c r="AJ90" i="2"/>
  <c r="AJ88" i="2"/>
  <c r="AJ89" i="2"/>
  <c r="AJ87" i="2"/>
  <c r="BB91" i="2"/>
  <c r="BB90" i="2"/>
  <c r="BB89" i="2"/>
  <c r="BB88" i="2"/>
  <c r="BB87" i="2"/>
  <c r="BD91" i="2"/>
  <c r="BD90" i="2"/>
  <c r="BD89" i="2"/>
  <c r="BD87" i="2"/>
  <c r="BD88" i="2"/>
  <c r="BH91" i="2"/>
  <c r="BH90" i="2"/>
  <c r="BH88" i="2"/>
  <c r="BH89" i="2"/>
  <c r="BH87" i="2"/>
  <c r="AP91" i="2"/>
  <c r="AP90" i="2"/>
  <c r="AP88" i="2"/>
  <c r="AP89" i="2"/>
  <c r="AP87" i="2"/>
  <c r="BK91" i="2"/>
  <c r="BK90" i="2"/>
  <c r="BK88" i="2"/>
  <c r="BK87" i="2"/>
  <c r="BK89" i="2"/>
  <c r="N91" i="2"/>
  <c r="N90" i="2"/>
  <c r="N89" i="2"/>
  <c r="N87" i="2"/>
  <c r="N88" i="2"/>
  <c r="BF91" i="2"/>
  <c r="BF90" i="2"/>
  <c r="BF88" i="2"/>
  <c r="BF89" i="2"/>
  <c r="BF87" i="2"/>
  <c r="X91" i="2"/>
  <c r="X90" i="2"/>
  <c r="X87" i="2"/>
  <c r="X88" i="2"/>
  <c r="X89" i="2"/>
  <c r="R91" i="2"/>
  <c r="R90" i="2"/>
  <c r="R88" i="2"/>
  <c r="R89" i="2"/>
  <c r="R87" i="2"/>
  <c r="T91" i="2"/>
  <c r="T90" i="2"/>
  <c r="T88" i="2"/>
  <c r="T89" i="2"/>
  <c r="T87" i="2"/>
  <c r="U91" i="2"/>
  <c r="U90" i="2"/>
  <c r="U88" i="2"/>
  <c r="U89" i="2"/>
  <c r="U87" i="2"/>
  <c r="BJ91" i="2"/>
  <c r="BJ89" i="2"/>
  <c r="BJ88" i="2"/>
  <c r="BJ87" i="2"/>
  <c r="BJ90" i="2"/>
  <c r="BI91" i="2"/>
  <c r="BI90" i="2"/>
  <c r="BI88" i="2"/>
  <c r="BI89" i="2"/>
  <c r="BI87" i="2"/>
  <c r="AM91" i="2"/>
  <c r="AM90" i="2"/>
  <c r="AM87" i="2"/>
  <c r="AM88" i="2"/>
  <c r="AM89" i="2"/>
  <c r="AB91" i="2"/>
  <c r="AB90" i="2"/>
  <c r="AB89" i="2"/>
  <c r="AB88" i="2"/>
  <c r="AB87" i="2"/>
  <c r="BA91" i="2"/>
  <c r="BA90" i="2"/>
  <c r="BA88" i="2"/>
  <c r="BA89" i="2"/>
  <c r="BA87" i="2"/>
  <c r="G91" i="2"/>
  <c r="G90" i="2"/>
  <c r="G89" i="2"/>
  <c r="G88" i="2"/>
  <c r="G87" i="2"/>
  <c r="Y91" i="2"/>
  <c r="Y90" i="2"/>
  <c r="Y88" i="2"/>
  <c r="Y87" i="2"/>
  <c r="Y89" i="2"/>
  <c r="C113" i="2"/>
  <c r="E104" i="2"/>
  <c r="F104" i="2" s="1" a="1"/>
  <c r="F104" i="2" s="1"/>
  <c r="G104" i="2" s="1" a="1"/>
  <c r="G104" i="2" s="1"/>
  <c r="H104" i="2" s="1" a="1"/>
  <c r="H104" i="2" s="1"/>
  <c r="I104" i="2" s="1" a="1"/>
  <c r="I104" i="2" s="1"/>
  <c r="J104" i="2" s="1" a="1"/>
  <c r="J104" i="2" s="1"/>
  <c r="K104" i="2" s="1" a="1"/>
  <c r="K104" i="2" s="1"/>
  <c r="L104" i="2" s="1" a="1"/>
  <c r="L104" i="2" s="1"/>
  <c r="M104" i="2" s="1" a="1"/>
  <c r="M104" i="2" s="1"/>
  <c r="N104" i="2" s="1" a="1"/>
  <c r="N104" i="2" s="1"/>
  <c r="O104" i="2" s="1" a="1"/>
  <c r="O104" i="2" s="1"/>
  <c r="P104" i="2" s="1" a="1"/>
  <c r="P104" i="2" s="1"/>
  <c r="Q104" i="2" s="1" a="1"/>
  <c r="Q104" i="2" s="1"/>
  <c r="R104" i="2" s="1" a="1"/>
  <c r="R104" i="2" s="1"/>
  <c r="S104" i="2" s="1" a="1"/>
  <c r="S104" i="2" s="1"/>
  <c r="T104" i="2" s="1" a="1"/>
  <c r="T104" i="2" s="1"/>
  <c r="U104" i="2" s="1" a="1"/>
  <c r="U104" i="2" s="1"/>
  <c r="V104" i="2" s="1" a="1"/>
  <c r="V104" i="2" s="1"/>
  <c r="W104" i="2" s="1" a="1"/>
  <c r="W104" i="2" s="1"/>
  <c r="X104" i="2" s="1" a="1"/>
  <c r="X104" i="2" s="1"/>
  <c r="Y104" i="2" s="1" a="1"/>
  <c r="Y104" i="2" s="1"/>
  <c r="Z104" i="2" s="1" a="1"/>
  <c r="Z104" i="2" s="1"/>
  <c r="AA104" i="2" s="1" a="1"/>
  <c r="AA104" i="2" s="1"/>
  <c r="AB104" i="2" s="1" a="1"/>
  <c r="AB104" i="2" s="1"/>
  <c r="AC104" i="2" s="1" a="1"/>
  <c r="AC104" i="2" s="1"/>
  <c r="AD104" i="2" s="1" a="1"/>
  <c r="AD104" i="2" s="1"/>
  <c r="AE104" i="2" s="1" a="1"/>
  <c r="AE104" i="2" s="1"/>
  <c r="AF104" i="2" s="1" a="1"/>
  <c r="AF104" i="2" s="1"/>
  <c r="AG104" i="2" s="1" a="1"/>
  <c r="AG104" i="2" s="1"/>
  <c r="AH104" i="2" s="1" a="1"/>
  <c r="AH104" i="2" s="1"/>
  <c r="AI104" i="2" s="1" a="1"/>
  <c r="AI104" i="2" s="1"/>
  <c r="AJ104" i="2" s="1" a="1"/>
  <c r="AJ104" i="2" s="1"/>
  <c r="AK104" i="2" s="1" a="1"/>
  <c r="AK104" i="2" s="1"/>
  <c r="AL104" i="2" s="1" a="1"/>
  <c r="AL104" i="2" s="1"/>
  <c r="AM104" i="2" s="1" a="1"/>
  <c r="AM104" i="2" s="1"/>
  <c r="AN104" i="2" s="1" a="1"/>
  <c r="AN104" i="2" s="1"/>
  <c r="AO104" i="2" s="1" a="1"/>
  <c r="AO104" i="2" s="1"/>
  <c r="AP104" i="2" s="1" a="1"/>
  <c r="AP104" i="2" s="1"/>
  <c r="AQ104" i="2" s="1" a="1"/>
  <c r="AQ104" i="2" s="1"/>
  <c r="AR104" i="2" s="1" a="1"/>
  <c r="AR104" i="2" s="1"/>
  <c r="AS104" i="2" s="1" a="1"/>
  <c r="AS104" i="2" s="1"/>
  <c r="AT104" i="2" s="1" a="1"/>
  <c r="AT104" i="2" s="1"/>
  <c r="AU104" i="2" s="1" a="1"/>
  <c r="AU104" i="2" s="1"/>
  <c r="AV104" i="2" s="1" a="1"/>
  <c r="AV104" i="2" s="1"/>
  <c r="AW104" i="2" s="1" a="1"/>
  <c r="AW104" i="2" s="1"/>
  <c r="AX104" i="2" s="1" a="1"/>
  <c r="AX104" i="2" s="1"/>
  <c r="AY104" i="2" s="1" a="1"/>
  <c r="AY104" i="2" s="1"/>
  <c r="AZ104" i="2" s="1" a="1"/>
  <c r="AZ104" i="2" s="1"/>
  <c r="BA104" i="2" s="1" a="1"/>
  <c r="BA104" i="2" s="1"/>
  <c r="BB104" i="2" s="1" a="1"/>
  <c r="BB104" i="2" s="1"/>
  <c r="BC104" i="2" s="1" a="1"/>
  <c r="BC104" i="2" s="1"/>
  <c r="BD104" i="2" s="1" a="1"/>
  <c r="BD104" i="2" s="1"/>
  <c r="BE104" i="2" s="1" a="1"/>
  <c r="BE104" i="2" s="1"/>
  <c r="BF104" i="2" s="1" a="1"/>
  <c r="BF104" i="2" s="1"/>
  <c r="BG104" i="2" s="1" a="1"/>
  <c r="BG104" i="2" s="1"/>
  <c r="BH104" i="2" s="1" a="1"/>
  <c r="BH104" i="2" s="1"/>
  <c r="BI104" i="2" s="1" a="1"/>
  <c r="BI104" i="2" s="1"/>
  <c r="BJ104" i="2" s="1" a="1"/>
  <c r="BJ104" i="2" s="1"/>
  <c r="BK104" i="2" s="1" a="1"/>
  <c r="BK104" i="2" s="1"/>
  <c r="F83" i="2"/>
  <c r="A29" i="1" l="1"/>
  <c r="A61" i="1"/>
  <c r="AV99" i="2"/>
  <c r="AV97" i="2"/>
  <c r="AV98" i="2"/>
  <c r="AV100" i="2"/>
  <c r="AV96" i="2"/>
  <c r="AO97" i="2"/>
  <c r="AO99" i="2"/>
  <c r="AO98" i="2"/>
  <c r="AO96" i="2"/>
  <c r="AO100" i="2"/>
  <c r="AF99" i="2"/>
  <c r="AF97" i="2"/>
  <c r="AF98" i="2"/>
  <c r="AF96" i="2"/>
  <c r="AF100" i="2"/>
  <c r="AY97" i="2"/>
  <c r="AY99" i="2"/>
  <c r="AY98" i="2"/>
  <c r="AY100" i="2"/>
  <c r="AY96" i="2"/>
  <c r="AR97" i="2"/>
  <c r="AR99" i="2"/>
  <c r="AR98" i="2"/>
  <c r="AR96" i="2"/>
  <c r="AR100" i="2"/>
  <c r="O99" i="2"/>
  <c r="O97" i="2"/>
  <c r="O98" i="2"/>
  <c r="O100" i="2"/>
  <c r="O96" i="2"/>
  <c r="AN97" i="2"/>
  <c r="AN99" i="2"/>
  <c r="AN98" i="2"/>
  <c r="AN96" i="2"/>
  <c r="AN100" i="2"/>
  <c r="BD97" i="2"/>
  <c r="BD99" i="2"/>
  <c r="BD98" i="2"/>
  <c r="BD100" i="2"/>
  <c r="BD96" i="2"/>
  <c r="AQ97" i="2"/>
  <c r="AQ99" i="2"/>
  <c r="AQ98" i="2"/>
  <c r="AQ100" i="2"/>
  <c r="AQ96" i="2"/>
  <c r="AM99" i="2"/>
  <c r="AM97" i="2"/>
  <c r="AM98" i="2"/>
  <c r="AM96" i="2"/>
  <c r="AM100" i="2"/>
  <c r="AX97" i="2"/>
  <c r="AX99" i="2"/>
  <c r="AX98" i="2"/>
  <c r="AX96" i="2"/>
  <c r="AX100" i="2"/>
  <c r="U97" i="2"/>
  <c r="U99" i="2"/>
  <c r="U98" i="2"/>
  <c r="U100" i="2"/>
  <c r="U96" i="2"/>
  <c r="M99" i="2"/>
  <c r="M97" i="2"/>
  <c r="M98" i="2"/>
  <c r="M96" i="2"/>
  <c r="M100" i="2"/>
  <c r="AB97" i="2"/>
  <c r="AB99" i="2"/>
  <c r="AB98" i="2"/>
  <c r="AB96" i="2"/>
  <c r="AB100" i="2"/>
  <c r="S99" i="2"/>
  <c r="S97" i="2"/>
  <c r="S98" i="2"/>
  <c r="S96" i="2"/>
  <c r="S100" i="2"/>
  <c r="BC97" i="2"/>
  <c r="BC99" i="2"/>
  <c r="BC98" i="2"/>
  <c r="BC100" i="2"/>
  <c r="BC96" i="2"/>
  <c r="BK97" i="2"/>
  <c r="BK99" i="2"/>
  <c r="BK98" i="2"/>
  <c r="BK100" i="2"/>
  <c r="BK96" i="2"/>
  <c r="AH99" i="2"/>
  <c r="AH97" i="2"/>
  <c r="AH98" i="2"/>
  <c r="AH100" i="2"/>
  <c r="AH96" i="2"/>
  <c r="AI99" i="2"/>
  <c r="AI97" i="2"/>
  <c r="AI98" i="2"/>
  <c r="AI96" i="2"/>
  <c r="AI100" i="2"/>
  <c r="J97" i="2"/>
  <c r="J99" i="2"/>
  <c r="J98" i="2"/>
  <c r="J96" i="2"/>
  <c r="J100" i="2"/>
  <c r="AT97" i="2"/>
  <c r="AT99" i="2"/>
  <c r="AT98" i="2"/>
  <c r="AT96" i="2"/>
  <c r="AT100" i="2"/>
  <c r="Z99" i="2"/>
  <c r="Z97" i="2"/>
  <c r="Z98" i="2"/>
  <c r="Z96" i="2"/>
  <c r="Z100" i="2"/>
  <c r="V99" i="2"/>
  <c r="V97" i="2"/>
  <c r="V98" i="2"/>
  <c r="V96" i="2"/>
  <c r="V100" i="2"/>
  <c r="BA97" i="2"/>
  <c r="BA99" i="2"/>
  <c r="BA98" i="2"/>
  <c r="BA100" i="2"/>
  <c r="BA96" i="2"/>
  <c r="N99" i="2"/>
  <c r="N97" i="2"/>
  <c r="N98" i="2"/>
  <c r="N96" i="2"/>
  <c r="N100" i="2"/>
  <c r="BE99" i="2"/>
  <c r="BE97" i="2"/>
  <c r="BE98" i="2"/>
  <c r="BE96" i="2"/>
  <c r="BE100" i="2"/>
  <c r="AA99" i="2"/>
  <c r="AA97" i="2"/>
  <c r="AA98" i="2"/>
  <c r="AA100" i="2"/>
  <c r="AA96" i="2"/>
  <c r="BB97" i="2"/>
  <c r="BB99" i="2"/>
  <c r="BB98" i="2"/>
  <c r="BB96" i="2"/>
  <c r="BB100" i="2"/>
  <c r="K97" i="2"/>
  <c r="K99" i="2"/>
  <c r="K98" i="2"/>
  <c r="K96" i="2"/>
  <c r="K100" i="2"/>
  <c r="T99" i="2"/>
  <c r="T97" i="2"/>
  <c r="T98" i="2"/>
  <c r="T96" i="2"/>
  <c r="T100" i="2"/>
  <c r="Q97" i="2"/>
  <c r="Q99" i="2"/>
  <c r="Q98" i="2"/>
  <c r="Q100" i="2"/>
  <c r="Q96" i="2"/>
  <c r="L97" i="2"/>
  <c r="L99" i="2"/>
  <c r="L98" i="2"/>
  <c r="L96" i="2"/>
  <c r="L100" i="2"/>
  <c r="AL99" i="2"/>
  <c r="AL97" i="2"/>
  <c r="AL98" i="2"/>
  <c r="AL96" i="2"/>
  <c r="AL100" i="2"/>
  <c r="X97" i="2"/>
  <c r="X99" i="2"/>
  <c r="X98" i="2"/>
  <c r="X100" i="2"/>
  <c r="X96" i="2"/>
  <c r="P97" i="2"/>
  <c r="P99" i="2"/>
  <c r="P98" i="2"/>
  <c r="P96" i="2"/>
  <c r="P100" i="2"/>
  <c r="AG97" i="2"/>
  <c r="AG99" i="2"/>
  <c r="AG98" i="2"/>
  <c r="AG96" i="2"/>
  <c r="AG100" i="2"/>
  <c r="AJ97" i="2"/>
  <c r="AJ99" i="2"/>
  <c r="AJ98" i="2"/>
  <c r="AJ96" i="2"/>
  <c r="AJ100" i="2"/>
  <c r="BH97" i="2"/>
  <c r="BH99" i="2"/>
  <c r="BH98" i="2"/>
  <c r="BH96" i="2"/>
  <c r="BH100" i="2"/>
  <c r="BI99" i="2"/>
  <c r="BI98" i="2"/>
  <c r="BI97" i="2"/>
  <c r="BI96" i="2"/>
  <c r="BI100" i="2"/>
  <c r="AP99" i="2"/>
  <c r="AP97" i="2"/>
  <c r="AP98" i="2"/>
  <c r="AP100" i="2"/>
  <c r="AP96" i="2"/>
  <c r="AZ97" i="2"/>
  <c r="AZ99" i="2"/>
  <c r="AZ98" i="2"/>
  <c r="AZ100" i="2"/>
  <c r="AZ96" i="2"/>
  <c r="BF97" i="2"/>
  <c r="BF99" i="2"/>
  <c r="BF98" i="2"/>
  <c r="BF96" i="2"/>
  <c r="BF100" i="2"/>
  <c r="H99" i="2"/>
  <c r="H97" i="2"/>
  <c r="H98" i="2"/>
  <c r="H96" i="2"/>
  <c r="H100" i="2"/>
  <c r="W97" i="2"/>
  <c r="W99" i="2"/>
  <c r="W98" i="2"/>
  <c r="W96" i="2"/>
  <c r="W100" i="2"/>
  <c r="AK97" i="2"/>
  <c r="AK99" i="2"/>
  <c r="AK98" i="2"/>
  <c r="AK96" i="2"/>
  <c r="AK100" i="2"/>
  <c r="Y99" i="2"/>
  <c r="Y97" i="2"/>
  <c r="Y98" i="2"/>
  <c r="Y100" i="2"/>
  <c r="Y96" i="2"/>
  <c r="F99" i="2"/>
  <c r="F97" i="2"/>
  <c r="F98" i="2"/>
  <c r="F96" i="2"/>
  <c r="F100" i="2"/>
  <c r="I97" i="2"/>
  <c r="I99" i="2"/>
  <c r="I98" i="2"/>
  <c r="I96" i="2"/>
  <c r="I100" i="2"/>
  <c r="BG97" i="2"/>
  <c r="BG99" i="2"/>
  <c r="BG98" i="2"/>
  <c r="BG96" i="2"/>
  <c r="BG100" i="2"/>
  <c r="AE99" i="2"/>
  <c r="AE97" i="2"/>
  <c r="AE98" i="2"/>
  <c r="AE96" i="2"/>
  <c r="AE100" i="2"/>
  <c r="R97" i="2"/>
  <c r="R99" i="2"/>
  <c r="R98" i="2"/>
  <c r="R100" i="2"/>
  <c r="R96" i="2"/>
  <c r="AS99" i="2"/>
  <c r="AS97" i="2"/>
  <c r="AS98" i="2"/>
  <c r="AS96" i="2"/>
  <c r="AS100" i="2"/>
  <c r="AU97" i="2"/>
  <c r="AU99" i="2"/>
  <c r="AU98" i="2"/>
  <c r="AU96" i="2"/>
  <c r="AU100" i="2"/>
  <c r="G99" i="2"/>
  <c r="G97" i="2"/>
  <c r="G98" i="2"/>
  <c r="G96" i="2"/>
  <c r="G100" i="2"/>
  <c r="AC99" i="2"/>
  <c r="AC97" i="2"/>
  <c r="AC98" i="2"/>
  <c r="AC100" i="2"/>
  <c r="AC96" i="2"/>
  <c r="AD99" i="2"/>
  <c r="AD97" i="2"/>
  <c r="AD98" i="2"/>
  <c r="AD100" i="2"/>
  <c r="AD96" i="2"/>
  <c r="AW97" i="2"/>
  <c r="AW99" i="2"/>
  <c r="AW98" i="2"/>
  <c r="AW96" i="2"/>
  <c r="AW100" i="2"/>
  <c r="BJ97" i="2"/>
  <c r="BJ99" i="2"/>
  <c r="BJ98" i="2"/>
  <c r="BJ96" i="2"/>
  <c r="BJ100" i="2"/>
  <c r="C122" i="2"/>
  <c r="E113" i="2"/>
  <c r="F113" i="2" s="1" a="1"/>
  <c r="F113" i="2" s="1"/>
  <c r="G113" i="2" s="1" a="1"/>
  <c r="G113" i="2" s="1"/>
  <c r="H113" i="2" s="1" a="1"/>
  <c r="H113" i="2" s="1"/>
  <c r="I113" i="2" s="1" a="1"/>
  <c r="I113" i="2" s="1"/>
  <c r="J113" i="2" s="1" a="1"/>
  <c r="J113" i="2" s="1"/>
  <c r="K113" i="2" s="1" a="1"/>
  <c r="K113" i="2" s="1"/>
  <c r="L113" i="2" s="1" a="1"/>
  <c r="L113" i="2" s="1"/>
  <c r="M113" i="2" s="1" a="1"/>
  <c r="M113" i="2" s="1"/>
  <c r="N113" i="2" s="1" a="1"/>
  <c r="N113" i="2" s="1"/>
  <c r="O113" i="2" s="1" a="1"/>
  <c r="O113" i="2" s="1"/>
  <c r="P113" i="2" s="1" a="1"/>
  <c r="P113" i="2" s="1"/>
  <c r="Q113" i="2" s="1" a="1"/>
  <c r="Q113" i="2" s="1"/>
  <c r="R113" i="2" s="1" a="1"/>
  <c r="R113" i="2" s="1"/>
  <c r="S113" i="2" s="1" a="1"/>
  <c r="S113" i="2" s="1"/>
  <c r="T113" i="2" s="1" a="1"/>
  <c r="T113" i="2" s="1"/>
  <c r="U113" i="2" s="1" a="1"/>
  <c r="U113" i="2" s="1"/>
  <c r="V113" i="2" s="1" a="1"/>
  <c r="V113" i="2" s="1"/>
  <c r="W113" i="2" s="1" a="1"/>
  <c r="W113" i="2" s="1"/>
  <c r="X113" i="2" s="1" a="1"/>
  <c r="X113" i="2" s="1"/>
  <c r="Y113" i="2" s="1" a="1"/>
  <c r="Y113" i="2" s="1"/>
  <c r="Z113" i="2" s="1" a="1"/>
  <c r="Z113" i="2" s="1"/>
  <c r="AA113" i="2" s="1" a="1"/>
  <c r="AA113" i="2" s="1"/>
  <c r="AB113" i="2" s="1" a="1"/>
  <c r="AB113" i="2" s="1"/>
  <c r="AC113" i="2" s="1" a="1"/>
  <c r="AC113" i="2" s="1"/>
  <c r="AD113" i="2" s="1" a="1"/>
  <c r="AD113" i="2" s="1"/>
  <c r="AE113" i="2" s="1" a="1"/>
  <c r="AE113" i="2" s="1"/>
  <c r="AF113" i="2" s="1" a="1"/>
  <c r="AF113" i="2" s="1"/>
  <c r="AG113" i="2" s="1" a="1"/>
  <c r="AG113" i="2" s="1"/>
  <c r="AH113" i="2" s="1" a="1"/>
  <c r="AH113" i="2" s="1"/>
  <c r="AI113" i="2" s="1" a="1"/>
  <c r="AI113" i="2" s="1"/>
  <c r="AJ113" i="2" s="1" a="1"/>
  <c r="AJ113" i="2" s="1"/>
  <c r="AK113" i="2" s="1" a="1"/>
  <c r="AK113" i="2" s="1"/>
  <c r="AL113" i="2" s="1" a="1"/>
  <c r="AL113" i="2" s="1"/>
  <c r="AM113" i="2" s="1" a="1"/>
  <c r="AM113" i="2" s="1"/>
  <c r="AN113" i="2" s="1" a="1"/>
  <c r="AN113" i="2" s="1"/>
  <c r="AO113" i="2" s="1" a="1"/>
  <c r="AO113" i="2" s="1"/>
  <c r="AP113" i="2" s="1" a="1"/>
  <c r="AP113" i="2" s="1"/>
  <c r="AQ113" i="2" s="1" a="1"/>
  <c r="AQ113" i="2" s="1"/>
  <c r="AR113" i="2" s="1" a="1"/>
  <c r="AR113" i="2" s="1"/>
  <c r="AS113" i="2" s="1" a="1"/>
  <c r="AS113" i="2" s="1"/>
  <c r="AT113" i="2" s="1" a="1"/>
  <c r="AT113" i="2" s="1"/>
  <c r="AU113" i="2" s="1" a="1"/>
  <c r="AU113" i="2" s="1"/>
  <c r="AV113" i="2" s="1" a="1"/>
  <c r="AV113" i="2" s="1"/>
  <c r="AW113" i="2" s="1" a="1"/>
  <c r="AW113" i="2" s="1"/>
  <c r="AX113" i="2" s="1" a="1"/>
  <c r="AX113" i="2" s="1"/>
  <c r="AY113" i="2" s="1" a="1"/>
  <c r="AY113" i="2" s="1"/>
  <c r="AZ113" i="2" s="1" a="1"/>
  <c r="AZ113" i="2" s="1"/>
  <c r="BA113" i="2" s="1" a="1"/>
  <c r="BA113" i="2" s="1"/>
  <c r="BB113" i="2" s="1" a="1"/>
  <c r="BB113" i="2" s="1"/>
  <c r="BC113" i="2" s="1" a="1"/>
  <c r="BC113" i="2" s="1"/>
  <c r="BD113" i="2" s="1" a="1"/>
  <c r="BD113" i="2" s="1"/>
  <c r="BE113" i="2" s="1" a="1"/>
  <c r="BE113" i="2" s="1"/>
  <c r="BF113" i="2" s="1" a="1"/>
  <c r="BF113" i="2" s="1"/>
  <c r="BG113" i="2" s="1" a="1"/>
  <c r="BG113" i="2" s="1"/>
  <c r="BH113" i="2" s="1" a="1"/>
  <c r="BH113" i="2" s="1"/>
  <c r="BI113" i="2" s="1" a="1"/>
  <c r="BI113" i="2" s="1"/>
  <c r="BJ113" i="2" s="1" a="1"/>
  <c r="BJ113" i="2" s="1"/>
  <c r="BK113" i="2" s="1" a="1"/>
  <c r="BK113" i="2" s="1"/>
  <c r="F92" i="2"/>
  <c r="A30" i="1" l="1"/>
  <c r="A64" i="1"/>
  <c r="AY108" i="2"/>
  <c r="AY109" i="2"/>
  <c r="AY107" i="2"/>
  <c r="AY105" i="2"/>
  <c r="AY106" i="2"/>
  <c r="BE108" i="2"/>
  <c r="BE109" i="2"/>
  <c r="BE105" i="2"/>
  <c r="BE107" i="2"/>
  <c r="BE106" i="2"/>
  <c r="AE108" i="2"/>
  <c r="AE109" i="2"/>
  <c r="AE107" i="2"/>
  <c r="AE106" i="2"/>
  <c r="AE105" i="2"/>
  <c r="AG109" i="2"/>
  <c r="AG108" i="2"/>
  <c r="AG107" i="2"/>
  <c r="AG105" i="2"/>
  <c r="AG106" i="2"/>
  <c r="BA109" i="2"/>
  <c r="BA108" i="2"/>
  <c r="BA105" i="2"/>
  <c r="BA107" i="2"/>
  <c r="BA106" i="2"/>
  <c r="AX108" i="2"/>
  <c r="AX109" i="2"/>
  <c r="AX107" i="2"/>
  <c r="AX105" i="2"/>
  <c r="AX106" i="2"/>
  <c r="BK108" i="2"/>
  <c r="BK109" i="2"/>
  <c r="BK107" i="2"/>
  <c r="BK105" i="2"/>
  <c r="BK106" i="2"/>
  <c r="W108" i="2"/>
  <c r="W109" i="2"/>
  <c r="W105" i="2"/>
  <c r="W107" i="2"/>
  <c r="W106" i="2"/>
  <c r="AV108" i="2"/>
  <c r="AV109" i="2"/>
  <c r="AV107" i="2"/>
  <c r="AV105" i="2"/>
  <c r="AV106" i="2"/>
  <c r="BC108" i="2"/>
  <c r="BC109" i="2"/>
  <c r="BC107" i="2"/>
  <c r="BC105" i="2"/>
  <c r="BC106" i="2"/>
  <c r="O108" i="2"/>
  <c r="O109" i="2"/>
  <c r="O107" i="2"/>
  <c r="O105" i="2"/>
  <c r="O106" i="2"/>
  <c r="P108" i="2"/>
  <c r="P109" i="2"/>
  <c r="P107" i="2"/>
  <c r="P105" i="2"/>
  <c r="P106" i="2"/>
  <c r="Q108" i="2"/>
  <c r="Q109" i="2"/>
  <c r="Q107" i="2"/>
  <c r="Q105" i="2"/>
  <c r="Q106" i="2"/>
  <c r="AZ109" i="2"/>
  <c r="AZ108" i="2"/>
  <c r="AZ107" i="2"/>
  <c r="AZ105" i="2"/>
  <c r="AZ106" i="2"/>
  <c r="AW108" i="2"/>
  <c r="AW109" i="2"/>
  <c r="AW105" i="2"/>
  <c r="AW107" i="2"/>
  <c r="AW106" i="2"/>
  <c r="BI108" i="2"/>
  <c r="BI109" i="2"/>
  <c r="BI107" i="2"/>
  <c r="BI105" i="2"/>
  <c r="BI106" i="2"/>
  <c r="X109" i="2"/>
  <c r="X108" i="2"/>
  <c r="X107" i="2"/>
  <c r="X105" i="2"/>
  <c r="X106" i="2"/>
  <c r="Z108" i="2"/>
  <c r="Z109" i="2"/>
  <c r="Z107" i="2"/>
  <c r="Z105" i="2"/>
  <c r="Z106" i="2"/>
  <c r="T108" i="2"/>
  <c r="T109" i="2"/>
  <c r="T107" i="2"/>
  <c r="T105" i="2"/>
  <c r="T106" i="2"/>
  <c r="AF108" i="2"/>
  <c r="AF109" i="2"/>
  <c r="AF107" i="2"/>
  <c r="AF105" i="2"/>
  <c r="AF106" i="2"/>
  <c r="F108" i="2"/>
  <c r="F109" i="2"/>
  <c r="F107" i="2"/>
  <c r="F105" i="2"/>
  <c r="F106" i="2"/>
  <c r="AU108" i="2"/>
  <c r="AU109" i="2"/>
  <c r="AU107" i="2"/>
  <c r="AU105" i="2"/>
  <c r="AU106" i="2"/>
  <c r="BD109" i="2"/>
  <c r="BD108" i="2"/>
  <c r="BD107" i="2"/>
  <c r="BD105" i="2"/>
  <c r="BD106" i="2"/>
  <c r="AI108" i="2"/>
  <c r="AI109" i="2"/>
  <c r="AI105" i="2"/>
  <c r="AI107" i="2"/>
  <c r="AI106" i="2"/>
  <c r="AS108" i="2"/>
  <c r="AS109" i="2"/>
  <c r="AS107" i="2"/>
  <c r="AS105" i="2"/>
  <c r="AS106" i="2"/>
  <c r="BB108" i="2"/>
  <c r="BB109" i="2"/>
  <c r="BB105" i="2"/>
  <c r="BB107" i="2"/>
  <c r="BB106" i="2"/>
  <c r="L108" i="2"/>
  <c r="L109" i="2"/>
  <c r="L107" i="2"/>
  <c r="L105" i="2"/>
  <c r="L106" i="2"/>
  <c r="AL108" i="2"/>
  <c r="AL109" i="2"/>
  <c r="AL105" i="2"/>
  <c r="AL107" i="2"/>
  <c r="AL106" i="2"/>
  <c r="BG108" i="2"/>
  <c r="BG109" i="2"/>
  <c r="BG107" i="2"/>
  <c r="BG105" i="2"/>
  <c r="BG106" i="2"/>
  <c r="Y108" i="2"/>
  <c r="Y109" i="2"/>
  <c r="Y107" i="2"/>
  <c r="Y105" i="2"/>
  <c r="Y106" i="2"/>
  <c r="AT108" i="2"/>
  <c r="AT109" i="2"/>
  <c r="AT107" i="2"/>
  <c r="AT105" i="2"/>
  <c r="AT106" i="2"/>
  <c r="BH109" i="2"/>
  <c r="BH108" i="2"/>
  <c r="BH107" i="2"/>
  <c r="BH105" i="2"/>
  <c r="BH106" i="2"/>
  <c r="AP109" i="2"/>
  <c r="AP108" i="2"/>
  <c r="AP107" i="2"/>
  <c r="AP105" i="2"/>
  <c r="AP106" i="2"/>
  <c r="G108" i="2"/>
  <c r="G109" i="2"/>
  <c r="G107" i="2"/>
  <c r="G105" i="2"/>
  <c r="G106" i="2"/>
  <c r="AD109" i="2"/>
  <c r="AD108" i="2"/>
  <c r="AD107" i="2"/>
  <c r="AD106" i="2"/>
  <c r="AD105" i="2"/>
  <c r="S108" i="2"/>
  <c r="S109" i="2"/>
  <c r="S107" i="2"/>
  <c r="S105" i="2"/>
  <c r="S106" i="2"/>
  <c r="AQ108" i="2"/>
  <c r="AQ109" i="2"/>
  <c r="AQ107" i="2"/>
  <c r="AQ105" i="2"/>
  <c r="AQ106" i="2"/>
  <c r="AK108" i="2"/>
  <c r="AK109" i="2"/>
  <c r="AK107" i="2"/>
  <c r="AK105" i="2"/>
  <c r="AK106" i="2"/>
  <c r="V108" i="2"/>
  <c r="V109" i="2"/>
  <c r="V105" i="2"/>
  <c r="V107" i="2"/>
  <c r="V106" i="2"/>
  <c r="AH108" i="2"/>
  <c r="AH109" i="2"/>
  <c r="AH105" i="2"/>
  <c r="AH107" i="2"/>
  <c r="AH106" i="2"/>
  <c r="AN108" i="2"/>
  <c r="AN109" i="2"/>
  <c r="AN107" i="2"/>
  <c r="AN105" i="2"/>
  <c r="AN106" i="2"/>
  <c r="M108" i="2"/>
  <c r="M109" i="2"/>
  <c r="M107" i="2"/>
  <c r="M106" i="2"/>
  <c r="M105" i="2"/>
  <c r="J109" i="2"/>
  <c r="J108" i="2"/>
  <c r="J107" i="2"/>
  <c r="J106" i="2"/>
  <c r="J105" i="2"/>
  <c r="N109" i="2"/>
  <c r="N108" i="2"/>
  <c r="N107" i="2"/>
  <c r="N105" i="2"/>
  <c r="N106" i="2"/>
  <c r="BF109" i="2"/>
  <c r="BF108" i="2"/>
  <c r="BF107" i="2"/>
  <c r="BF105" i="2"/>
  <c r="BF106" i="2"/>
  <c r="I108" i="2"/>
  <c r="I109" i="2"/>
  <c r="I107" i="2"/>
  <c r="I106" i="2"/>
  <c r="I105" i="2"/>
  <c r="AR108" i="2"/>
  <c r="AR109" i="2"/>
  <c r="AR107" i="2"/>
  <c r="AR105" i="2"/>
  <c r="AR106" i="2"/>
  <c r="AO109" i="2"/>
  <c r="AO108" i="2"/>
  <c r="AO107" i="2"/>
  <c r="AO105" i="2"/>
  <c r="AO106" i="2"/>
  <c r="AA108" i="2"/>
  <c r="AA109" i="2"/>
  <c r="AA107" i="2"/>
  <c r="AA105" i="2"/>
  <c r="AA106" i="2"/>
  <c r="AB108" i="2"/>
  <c r="AB109" i="2"/>
  <c r="AB107" i="2"/>
  <c r="AB105" i="2"/>
  <c r="AB106" i="2"/>
  <c r="AC108" i="2"/>
  <c r="AC109" i="2"/>
  <c r="AC107" i="2"/>
  <c r="AC105" i="2"/>
  <c r="AC106" i="2"/>
  <c r="R108" i="2"/>
  <c r="R109" i="2"/>
  <c r="R107" i="2"/>
  <c r="R105" i="2"/>
  <c r="R106" i="2"/>
  <c r="AM108" i="2"/>
  <c r="AM109" i="2"/>
  <c r="AM107" i="2"/>
  <c r="AM106" i="2"/>
  <c r="AM105" i="2"/>
  <c r="BJ108" i="2"/>
  <c r="BJ109" i="2"/>
  <c r="BJ107" i="2"/>
  <c r="BJ106" i="2"/>
  <c r="BJ105" i="2"/>
  <c r="K108" i="2"/>
  <c r="K109" i="2"/>
  <c r="K107" i="2"/>
  <c r="K105" i="2"/>
  <c r="K106" i="2"/>
  <c r="U109" i="2"/>
  <c r="U108" i="2"/>
  <c r="U107" i="2"/>
  <c r="U105" i="2"/>
  <c r="U106" i="2"/>
  <c r="AJ108" i="2"/>
  <c r="AJ109" i="2"/>
  <c r="AJ107" i="2"/>
  <c r="AJ105" i="2"/>
  <c r="AJ106" i="2"/>
  <c r="H108" i="2"/>
  <c r="H109" i="2"/>
  <c r="H107" i="2"/>
  <c r="H105" i="2"/>
  <c r="H106" i="2"/>
  <c r="F101" i="2"/>
  <c r="C131" i="2"/>
  <c r="E122" i="2"/>
  <c r="F122" i="2" s="1" a="1"/>
  <c r="F122" i="2" s="1"/>
  <c r="G122" i="2" s="1" a="1"/>
  <c r="G122" i="2" s="1"/>
  <c r="H122" i="2" s="1" a="1"/>
  <c r="H122" i="2" s="1"/>
  <c r="I122" i="2" s="1" a="1"/>
  <c r="I122" i="2" s="1"/>
  <c r="J122" i="2" s="1" a="1"/>
  <c r="J122" i="2" s="1"/>
  <c r="K122" i="2" s="1" a="1"/>
  <c r="K122" i="2" s="1"/>
  <c r="L122" i="2" s="1" a="1"/>
  <c r="L122" i="2" s="1"/>
  <c r="M122" i="2" s="1" a="1"/>
  <c r="M122" i="2" s="1"/>
  <c r="N122" i="2" s="1" a="1"/>
  <c r="N122" i="2" s="1"/>
  <c r="O122" i="2" s="1" a="1"/>
  <c r="O122" i="2" s="1"/>
  <c r="P122" i="2" s="1" a="1"/>
  <c r="P122" i="2" s="1"/>
  <c r="Q122" i="2" s="1" a="1"/>
  <c r="Q122" i="2" s="1"/>
  <c r="R122" i="2" s="1" a="1"/>
  <c r="R122" i="2" s="1"/>
  <c r="S122" i="2" s="1" a="1"/>
  <c r="S122" i="2" s="1"/>
  <c r="T122" i="2" s="1" a="1"/>
  <c r="T122" i="2" s="1"/>
  <c r="U122" i="2" s="1" a="1"/>
  <c r="U122" i="2" s="1"/>
  <c r="V122" i="2" s="1" a="1"/>
  <c r="V122" i="2" s="1"/>
  <c r="W122" i="2" s="1" a="1"/>
  <c r="W122" i="2" s="1"/>
  <c r="X122" i="2" s="1" a="1"/>
  <c r="X122" i="2" s="1"/>
  <c r="Y122" i="2" s="1" a="1"/>
  <c r="Y122" i="2" s="1"/>
  <c r="Z122" i="2" s="1" a="1"/>
  <c r="Z122" i="2" s="1"/>
  <c r="AA122" i="2" s="1" a="1"/>
  <c r="AA122" i="2" s="1"/>
  <c r="AB122" i="2" s="1" a="1"/>
  <c r="AB122" i="2" s="1"/>
  <c r="AC122" i="2" s="1" a="1"/>
  <c r="AC122" i="2" s="1"/>
  <c r="AD122" i="2" s="1" a="1"/>
  <c r="AD122" i="2" s="1"/>
  <c r="AE122" i="2" s="1" a="1"/>
  <c r="AE122" i="2" s="1"/>
  <c r="AF122" i="2" s="1" a="1"/>
  <c r="AF122" i="2" s="1"/>
  <c r="AG122" i="2" s="1" a="1"/>
  <c r="AG122" i="2" s="1"/>
  <c r="AH122" i="2" s="1" a="1"/>
  <c r="AH122" i="2" s="1"/>
  <c r="AI122" i="2" s="1" a="1"/>
  <c r="AI122" i="2" s="1"/>
  <c r="AJ122" i="2" s="1" a="1"/>
  <c r="AJ122" i="2" s="1"/>
  <c r="AK122" i="2" s="1" a="1"/>
  <c r="AK122" i="2" s="1"/>
  <c r="AL122" i="2" s="1" a="1"/>
  <c r="AL122" i="2" s="1"/>
  <c r="AM122" i="2" s="1" a="1"/>
  <c r="AM122" i="2" s="1"/>
  <c r="AN122" i="2" s="1" a="1"/>
  <c r="AN122" i="2" s="1"/>
  <c r="AO122" i="2" s="1" a="1"/>
  <c r="AO122" i="2" s="1"/>
  <c r="AP122" i="2" s="1" a="1"/>
  <c r="AP122" i="2" s="1"/>
  <c r="AQ122" i="2" s="1" a="1"/>
  <c r="AQ122" i="2" s="1"/>
  <c r="AR122" i="2" s="1" a="1"/>
  <c r="AR122" i="2" s="1"/>
  <c r="AS122" i="2" s="1" a="1"/>
  <c r="AS122" i="2" s="1"/>
  <c r="AT122" i="2" s="1" a="1"/>
  <c r="AT122" i="2" s="1"/>
  <c r="AU122" i="2" s="1" a="1"/>
  <c r="AU122" i="2" s="1"/>
  <c r="AV122" i="2" s="1" a="1"/>
  <c r="AV122" i="2" s="1"/>
  <c r="AW122" i="2" s="1" a="1"/>
  <c r="AW122" i="2" s="1"/>
  <c r="AX122" i="2" s="1" a="1"/>
  <c r="AX122" i="2" s="1"/>
  <c r="AY122" i="2" s="1" a="1"/>
  <c r="AY122" i="2" s="1"/>
  <c r="AZ122" i="2" s="1" a="1"/>
  <c r="AZ122" i="2" s="1"/>
  <c r="BA122" i="2" s="1" a="1"/>
  <c r="BA122" i="2" s="1"/>
  <c r="BB122" i="2" s="1" a="1"/>
  <c r="BB122" i="2" s="1"/>
  <c r="BC122" i="2" s="1" a="1"/>
  <c r="BC122" i="2" s="1"/>
  <c r="BD122" i="2" s="1" a="1"/>
  <c r="BD122" i="2" s="1"/>
  <c r="BE122" i="2" s="1" a="1"/>
  <c r="BE122" i="2" s="1"/>
  <c r="BF122" i="2" s="1" a="1"/>
  <c r="BF122" i="2" s="1"/>
  <c r="BG122" i="2" s="1" a="1"/>
  <c r="BG122" i="2" s="1"/>
  <c r="BH122" i="2" s="1" a="1"/>
  <c r="BH122" i="2" s="1"/>
  <c r="BI122" i="2" s="1" a="1"/>
  <c r="BI122" i="2" s="1"/>
  <c r="BJ122" i="2" s="1" a="1"/>
  <c r="BJ122" i="2" s="1"/>
  <c r="BK122" i="2" s="1" a="1"/>
  <c r="BK122" i="2" s="1"/>
  <c r="A31" i="1" l="1"/>
  <c r="A67" i="1"/>
  <c r="I114" i="2"/>
  <c r="I115" i="2"/>
  <c r="I116" i="2"/>
  <c r="I118" i="2"/>
  <c r="I117" i="2"/>
  <c r="AG114" i="2"/>
  <c r="AG116" i="2"/>
  <c r="AG115" i="2"/>
  <c r="AG117" i="2"/>
  <c r="AG118" i="2"/>
  <c r="BJ115" i="2"/>
  <c r="BJ117" i="2"/>
  <c r="BJ116" i="2"/>
  <c r="BJ114" i="2"/>
  <c r="BJ118" i="2"/>
  <c r="AJ115" i="2"/>
  <c r="AJ116" i="2"/>
  <c r="AJ114" i="2"/>
  <c r="AJ117" i="2"/>
  <c r="AJ118" i="2"/>
  <c r="K116" i="2"/>
  <c r="K115" i="2"/>
  <c r="K114" i="2"/>
  <c r="K117" i="2"/>
  <c r="K118" i="2"/>
  <c r="AA114" i="2"/>
  <c r="AA117" i="2"/>
  <c r="AA115" i="2"/>
  <c r="AA116" i="2"/>
  <c r="AA118" i="2"/>
  <c r="H115" i="2"/>
  <c r="H114" i="2"/>
  <c r="H117" i="2"/>
  <c r="H116" i="2"/>
  <c r="H118" i="2"/>
  <c r="X114" i="2"/>
  <c r="X115" i="2"/>
  <c r="X116" i="2"/>
  <c r="X117" i="2"/>
  <c r="X118" i="2"/>
  <c r="O115" i="2"/>
  <c r="O116" i="2"/>
  <c r="O114" i="2"/>
  <c r="O117" i="2"/>
  <c r="O118" i="2"/>
  <c r="Y116" i="2"/>
  <c r="Y115" i="2"/>
  <c r="Y114" i="2"/>
  <c r="Y117" i="2"/>
  <c r="Y118" i="2"/>
  <c r="G116" i="2"/>
  <c r="G115" i="2"/>
  <c r="G114" i="2"/>
  <c r="G117" i="2"/>
  <c r="G118" i="2"/>
  <c r="R114" i="2"/>
  <c r="R115" i="2"/>
  <c r="R116" i="2"/>
  <c r="R117" i="2"/>
  <c r="R118" i="2"/>
  <c r="U114" i="2"/>
  <c r="U116" i="2"/>
  <c r="U117" i="2"/>
  <c r="U115" i="2"/>
  <c r="U118" i="2"/>
  <c r="AV115" i="2"/>
  <c r="AV114" i="2"/>
  <c r="AV116" i="2"/>
  <c r="AV117" i="2"/>
  <c r="AV118" i="2"/>
  <c r="BC115" i="2"/>
  <c r="BC117" i="2"/>
  <c r="BC114" i="2"/>
  <c r="BC116" i="2"/>
  <c r="BC118" i="2"/>
  <c r="AF114" i="2"/>
  <c r="AF115" i="2"/>
  <c r="AF116" i="2"/>
  <c r="AF117" i="2"/>
  <c r="AF118" i="2"/>
  <c r="AC114" i="2"/>
  <c r="AC115" i="2"/>
  <c r="AC116" i="2"/>
  <c r="AC117" i="2"/>
  <c r="AC118" i="2"/>
  <c r="AZ117" i="2"/>
  <c r="AZ114" i="2"/>
  <c r="AZ115" i="2"/>
  <c r="AZ116" i="2"/>
  <c r="AZ118" i="2"/>
  <c r="AW115" i="2"/>
  <c r="AW114" i="2"/>
  <c r="AW116" i="2"/>
  <c r="AW118" i="2"/>
  <c r="AW117" i="2"/>
  <c r="F114" i="2"/>
  <c r="F116" i="2"/>
  <c r="F115" i="2"/>
  <c r="F118" i="2"/>
  <c r="F117" i="2"/>
  <c r="AN114" i="2"/>
  <c r="AN115" i="2"/>
  <c r="AN116" i="2"/>
  <c r="AN117" i="2"/>
  <c r="AN118" i="2"/>
  <c r="T116" i="2"/>
  <c r="T115" i="2"/>
  <c r="T114" i="2"/>
  <c r="T117" i="2"/>
  <c r="T118" i="2"/>
  <c r="Z114" i="2"/>
  <c r="Z115" i="2"/>
  <c r="Z116" i="2"/>
  <c r="Z117" i="2"/>
  <c r="Z118" i="2"/>
  <c r="AH115" i="2"/>
  <c r="AH116" i="2"/>
  <c r="AH114" i="2"/>
  <c r="AH118" i="2"/>
  <c r="AH117" i="2"/>
  <c r="AY116" i="2"/>
  <c r="AY114" i="2"/>
  <c r="AY115" i="2"/>
  <c r="AY117" i="2"/>
  <c r="AY118" i="2"/>
  <c r="AL115" i="2"/>
  <c r="AL114" i="2"/>
  <c r="AL116" i="2"/>
  <c r="AL117" i="2"/>
  <c r="AL118" i="2"/>
  <c r="AK114" i="2"/>
  <c r="AK116" i="2"/>
  <c r="AK115" i="2"/>
  <c r="AK118" i="2"/>
  <c r="AK117" i="2"/>
  <c r="AX115" i="2"/>
  <c r="AX114" i="2"/>
  <c r="AX116" i="2"/>
  <c r="AX117" i="2"/>
  <c r="AX118" i="2"/>
  <c r="AM116" i="2"/>
  <c r="AM117" i="2"/>
  <c r="AM115" i="2"/>
  <c r="AM114" i="2"/>
  <c r="AM118" i="2"/>
  <c r="AS114" i="2"/>
  <c r="AS115" i="2"/>
  <c r="AS117" i="2"/>
  <c r="AS116" i="2"/>
  <c r="AS118" i="2"/>
  <c r="N114" i="2"/>
  <c r="N115" i="2"/>
  <c r="N116" i="2"/>
  <c r="N117" i="2"/>
  <c r="N118" i="2"/>
  <c r="AE115" i="2"/>
  <c r="AE114" i="2"/>
  <c r="AE116" i="2"/>
  <c r="AE117" i="2"/>
  <c r="AE118" i="2"/>
  <c r="AP116" i="2"/>
  <c r="AP114" i="2"/>
  <c r="AP115" i="2"/>
  <c r="AP117" i="2"/>
  <c r="AP118" i="2"/>
  <c r="BG114" i="2"/>
  <c r="BG115" i="2"/>
  <c r="BG116" i="2"/>
  <c r="BG117" i="2"/>
  <c r="BG118" i="2"/>
  <c r="AO114" i="2"/>
  <c r="AO115" i="2"/>
  <c r="AO117" i="2"/>
  <c r="AO118" i="2"/>
  <c r="AO116" i="2"/>
  <c r="BH114" i="2"/>
  <c r="BH115" i="2"/>
  <c r="BH117" i="2"/>
  <c r="BH116" i="2"/>
  <c r="BH118" i="2"/>
  <c r="BK114" i="2"/>
  <c r="BK115" i="2"/>
  <c r="BK116" i="2"/>
  <c r="BK117" i="2"/>
  <c r="BK118" i="2"/>
  <c r="BA116" i="2"/>
  <c r="BA114" i="2"/>
  <c r="BA115" i="2"/>
  <c r="BA118" i="2"/>
  <c r="BA117" i="2"/>
  <c r="M115" i="2"/>
  <c r="M116" i="2"/>
  <c r="M114" i="2"/>
  <c r="M117" i="2"/>
  <c r="M118" i="2"/>
  <c r="BF114" i="2"/>
  <c r="BF115" i="2"/>
  <c r="BF117" i="2"/>
  <c r="BF116" i="2"/>
  <c r="BF118" i="2"/>
  <c r="BB114" i="2"/>
  <c r="BB115" i="2"/>
  <c r="BB116" i="2"/>
  <c r="BB117" i="2"/>
  <c r="BB118" i="2"/>
  <c r="AU115" i="2"/>
  <c r="AU114" i="2"/>
  <c r="AU116" i="2"/>
  <c r="AU117" i="2"/>
  <c r="AU118" i="2"/>
  <c r="BI116" i="2"/>
  <c r="BI115" i="2"/>
  <c r="BI114" i="2"/>
  <c r="BI117" i="2"/>
  <c r="BI118" i="2"/>
  <c r="BD114" i="2"/>
  <c r="BD116" i="2"/>
  <c r="BD115" i="2"/>
  <c r="BD117" i="2"/>
  <c r="BD118" i="2"/>
  <c r="BE114" i="2"/>
  <c r="BE116" i="2"/>
  <c r="BE115" i="2"/>
  <c r="BE117" i="2"/>
  <c r="BE118" i="2"/>
  <c r="AB114" i="2"/>
  <c r="AB115" i="2"/>
  <c r="AB116" i="2"/>
  <c r="AB117" i="2"/>
  <c r="AB118" i="2"/>
  <c r="AT114" i="2"/>
  <c r="AT117" i="2"/>
  <c r="AT116" i="2"/>
  <c r="AT115" i="2"/>
  <c r="AT118" i="2"/>
  <c r="Q116" i="2"/>
  <c r="Q114" i="2"/>
  <c r="Q115" i="2"/>
  <c r="Q117" i="2"/>
  <c r="Q118" i="2"/>
  <c r="V115" i="2"/>
  <c r="V117" i="2"/>
  <c r="V114" i="2"/>
  <c r="V118" i="2"/>
  <c r="V116" i="2"/>
  <c r="W115" i="2"/>
  <c r="W114" i="2"/>
  <c r="W116" i="2"/>
  <c r="W118" i="2"/>
  <c r="W117" i="2"/>
  <c r="AD114" i="2"/>
  <c r="AD115" i="2"/>
  <c r="AD116" i="2"/>
  <c r="AD117" i="2"/>
  <c r="AD118" i="2"/>
  <c r="AR114" i="2"/>
  <c r="AR115" i="2"/>
  <c r="AR117" i="2"/>
  <c r="AR118" i="2"/>
  <c r="AR116" i="2"/>
  <c r="AI115" i="2"/>
  <c r="AI114" i="2"/>
  <c r="AI116" i="2"/>
  <c r="AI117" i="2"/>
  <c r="AI118" i="2"/>
  <c r="L114" i="2"/>
  <c r="L115" i="2"/>
  <c r="L116" i="2"/>
  <c r="L117" i="2"/>
  <c r="L118" i="2"/>
  <c r="AQ115" i="2"/>
  <c r="AQ114" i="2"/>
  <c r="AQ116" i="2"/>
  <c r="AQ117" i="2"/>
  <c r="AQ118" i="2"/>
  <c r="J114" i="2"/>
  <c r="J116" i="2"/>
  <c r="J115" i="2"/>
  <c r="J117" i="2"/>
  <c r="J118" i="2"/>
  <c r="S116" i="2"/>
  <c r="S114" i="2"/>
  <c r="S115" i="2"/>
  <c r="S117" i="2"/>
  <c r="S118" i="2"/>
  <c r="P116" i="2"/>
  <c r="P114" i="2"/>
  <c r="P115" i="2"/>
  <c r="P117" i="2"/>
  <c r="P118" i="2"/>
  <c r="E131" i="2"/>
  <c r="F131" i="2" s="1" a="1"/>
  <c r="F131" i="2" s="1"/>
  <c r="G131" i="2" s="1" a="1"/>
  <c r="G131" i="2" s="1"/>
  <c r="H131" i="2" s="1" a="1"/>
  <c r="H131" i="2" s="1"/>
  <c r="I131" i="2" s="1" a="1"/>
  <c r="I131" i="2" s="1"/>
  <c r="J131" i="2" s="1" a="1"/>
  <c r="J131" i="2" s="1"/>
  <c r="K131" i="2" s="1" a="1"/>
  <c r="K131" i="2" s="1"/>
  <c r="L131" i="2" s="1" a="1"/>
  <c r="L131" i="2" s="1"/>
  <c r="M131" i="2" s="1" a="1"/>
  <c r="M131" i="2" s="1"/>
  <c r="N131" i="2" s="1" a="1"/>
  <c r="N131" i="2" s="1"/>
  <c r="O131" i="2" s="1" a="1"/>
  <c r="O131" i="2" s="1"/>
  <c r="P131" i="2" s="1" a="1"/>
  <c r="P131" i="2" s="1"/>
  <c r="Q131" i="2" s="1" a="1"/>
  <c r="Q131" i="2" s="1"/>
  <c r="R131" i="2" s="1" a="1"/>
  <c r="R131" i="2" s="1"/>
  <c r="S131" i="2" s="1" a="1"/>
  <c r="S131" i="2" s="1"/>
  <c r="T131" i="2" s="1" a="1"/>
  <c r="T131" i="2" s="1"/>
  <c r="U131" i="2" s="1" a="1"/>
  <c r="U131" i="2" s="1"/>
  <c r="V131" i="2" s="1" a="1"/>
  <c r="V131" i="2" s="1"/>
  <c r="W131" i="2" s="1" a="1"/>
  <c r="W131" i="2" s="1"/>
  <c r="X131" i="2" s="1" a="1"/>
  <c r="X131" i="2" s="1"/>
  <c r="Y131" i="2" s="1" a="1"/>
  <c r="Y131" i="2" s="1"/>
  <c r="Z131" i="2" s="1" a="1"/>
  <c r="Z131" i="2" s="1"/>
  <c r="AA131" i="2" s="1" a="1"/>
  <c r="AA131" i="2" s="1"/>
  <c r="AB131" i="2" s="1" a="1"/>
  <c r="AB131" i="2" s="1"/>
  <c r="AC131" i="2" s="1" a="1"/>
  <c r="AC131" i="2" s="1"/>
  <c r="AD131" i="2" s="1" a="1"/>
  <c r="AD131" i="2" s="1"/>
  <c r="AE131" i="2" s="1" a="1"/>
  <c r="AE131" i="2" s="1"/>
  <c r="AF131" i="2" s="1" a="1"/>
  <c r="AF131" i="2" s="1"/>
  <c r="AG131" i="2" s="1" a="1"/>
  <c r="AG131" i="2" s="1"/>
  <c r="AH131" i="2" s="1" a="1"/>
  <c r="AH131" i="2" s="1"/>
  <c r="AI131" i="2" s="1" a="1"/>
  <c r="AI131" i="2" s="1"/>
  <c r="AJ131" i="2" s="1" a="1"/>
  <c r="AJ131" i="2" s="1"/>
  <c r="AK131" i="2" s="1" a="1"/>
  <c r="AK131" i="2" s="1"/>
  <c r="AL131" i="2" s="1" a="1"/>
  <c r="AL131" i="2" s="1"/>
  <c r="AM131" i="2" s="1" a="1"/>
  <c r="AM131" i="2" s="1"/>
  <c r="AN131" i="2" s="1" a="1"/>
  <c r="AN131" i="2" s="1"/>
  <c r="AO131" i="2" s="1" a="1"/>
  <c r="AO131" i="2" s="1"/>
  <c r="AP131" i="2" s="1" a="1"/>
  <c r="AP131" i="2" s="1"/>
  <c r="AQ131" i="2" s="1" a="1"/>
  <c r="AQ131" i="2" s="1"/>
  <c r="AR131" i="2" s="1" a="1"/>
  <c r="AR131" i="2" s="1"/>
  <c r="AS131" i="2" s="1" a="1"/>
  <c r="AS131" i="2" s="1"/>
  <c r="AT131" i="2" s="1" a="1"/>
  <c r="AT131" i="2" s="1"/>
  <c r="AU131" i="2" s="1" a="1"/>
  <c r="AU131" i="2" s="1"/>
  <c r="AV131" i="2" s="1" a="1"/>
  <c r="AV131" i="2" s="1"/>
  <c r="AW131" i="2" s="1" a="1"/>
  <c r="AW131" i="2" s="1"/>
  <c r="AX131" i="2" s="1" a="1"/>
  <c r="AX131" i="2" s="1"/>
  <c r="AY131" i="2" s="1" a="1"/>
  <c r="AY131" i="2" s="1"/>
  <c r="AZ131" i="2" s="1" a="1"/>
  <c r="AZ131" i="2" s="1"/>
  <c r="BA131" i="2" s="1" a="1"/>
  <c r="BA131" i="2" s="1"/>
  <c r="BB131" i="2" s="1" a="1"/>
  <c r="BB131" i="2" s="1"/>
  <c r="BC131" i="2" s="1" a="1"/>
  <c r="BC131" i="2" s="1"/>
  <c r="BD131" i="2" s="1" a="1"/>
  <c r="BD131" i="2" s="1"/>
  <c r="BE131" i="2" s="1" a="1"/>
  <c r="BE131" i="2" s="1"/>
  <c r="BF131" i="2" s="1" a="1"/>
  <c r="BF131" i="2" s="1"/>
  <c r="BG131" i="2" s="1" a="1"/>
  <c r="BG131" i="2" s="1"/>
  <c r="BH131" i="2" s="1" a="1"/>
  <c r="BH131" i="2" s="1"/>
  <c r="BI131" i="2" s="1" a="1"/>
  <c r="BI131" i="2" s="1"/>
  <c r="BJ131" i="2" s="1" a="1"/>
  <c r="BJ131" i="2" s="1"/>
  <c r="BK131" i="2" s="1" a="1"/>
  <c r="BK131" i="2" s="1"/>
  <c r="C140" i="2"/>
  <c r="F110" i="2"/>
  <c r="Y127" i="2" l="1"/>
  <c r="Y126" i="2"/>
  <c r="Y123" i="2"/>
  <c r="Y124" i="2"/>
  <c r="Y125" i="2"/>
  <c r="J127" i="2"/>
  <c r="J123" i="2"/>
  <c r="J126" i="2"/>
  <c r="J124" i="2"/>
  <c r="J125" i="2"/>
  <c r="AP123" i="2"/>
  <c r="AP127" i="2"/>
  <c r="AP126" i="2"/>
  <c r="AP124" i="2"/>
  <c r="AP125" i="2"/>
  <c r="BG123" i="2"/>
  <c r="BG127" i="2"/>
  <c r="BG126" i="2"/>
  <c r="BG124" i="2"/>
  <c r="BG125" i="2"/>
  <c r="K123" i="2"/>
  <c r="K127" i="2"/>
  <c r="K126" i="2"/>
  <c r="K124" i="2"/>
  <c r="K125" i="2"/>
  <c r="AE126" i="2"/>
  <c r="AE127" i="2"/>
  <c r="AE123" i="2"/>
  <c r="AE124" i="2"/>
  <c r="AE125" i="2"/>
  <c r="AH126" i="2"/>
  <c r="AH127" i="2"/>
  <c r="AH123" i="2"/>
  <c r="AH124" i="2"/>
  <c r="AH125" i="2"/>
  <c r="N123" i="2"/>
  <c r="N127" i="2"/>
  <c r="N126" i="2"/>
  <c r="N124" i="2"/>
  <c r="N125" i="2"/>
  <c r="H123" i="2"/>
  <c r="H126" i="2"/>
  <c r="H127" i="2"/>
  <c r="H124" i="2"/>
  <c r="H125" i="2"/>
  <c r="AK123" i="2"/>
  <c r="AK127" i="2"/>
  <c r="AK126" i="2"/>
  <c r="AK124" i="2"/>
  <c r="AK125" i="2"/>
  <c r="BJ127" i="2"/>
  <c r="BJ126" i="2"/>
  <c r="BJ123" i="2"/>
  <c r="BJ124" i="2"/>
  <c r="BJ125" i="2"/>
  <c r="Q123" i="2"/>
  <c r="Q126" i="2"/>
  <c r="Q127" i="2"/>
  <c r="Q124" i="2"/>
  <c r="Q125" i="2"/>
  <c r="AN127" i="2"/>
  <c r="AN123" i="2"/>
  <c r="AN126" i="2"/>
  <c r="AN124" i="2"/>
  <c r="AN125" i="2"/>
  <c r="AT127" i="2"/>
  <c r="AT123" i="2"/>
  <c r="AT126" i="2"/>
  <c r="AT124" i="2"/>
  <c r="AT125" i="2"/>
  <c r="AU126" i="2"/>
  <c r="AU127" i="2"/>
  <c r="AU123" i="2"/>
  <c r="AU124" i="2"/>
  <c r="AU125" i="2"/>
  <c r="P127" i="2"/>
  <c r="P126" i="2"/>
  <c r="P123" i="2"/>
  <c r="P124" i="2"/>
  <c r="P125" i="2"/>
  <c r="BE126" i="2"/>
  <c r="BE123" i="2"/>
  <c r="BE127" i="2"/>
  <c r="BE125" i="2"/>
  <c r="BE124" i="2"/>
  <c r="I127" i="2"/>
  <c r="I123" i="2"/>
  <c r="I126" i="2"/>
  <c r="I124" i="2"/>
  <c r="I125" i="2"/>
  <c r="X126" i="2"/>
  <c r="X123" i="2"/>
  <c r="X127" i="2"/>
  <c r="X124" i="2"/>
  <c r="X125" i="2"/>
  <c r="BI127" i="2"/>
  <c r="BI123" i="2"/>
  <c r="BI126" i="2"/>
  <c r="BI124" i="2"/>
  <c r="BI125" i="2"/>
  <c r="BA123" i="2"/>
  <c r="BA127" i="2"/>
  <c r="BA126" i="2"/>
  <c r="BA125" i="2"/>
  <c r="BA124" i="2"/>
  <c r="M123" i="2"/>
  <c r="M126" i="2"/>
  <c r="M127" i="2"/>
  <c r="M125" i="2"/>
  <c r="M124" i="2"/>
  <c r="L126" i="2"/>
  <c r="L123" i="2"/>
  <c r="L127" i="2"/>
  <c r="L124" i="2"/>
  <c r="L125" i="2"/>
  <c r="Z127" i="2"/>
  <c r="Z123" i="2"/>
  <c r="Z126" i="2"/>
  <c r="Z124" i="2"/>
  <c r="Z125" i="2"/>
  <c r="W127" i="2"/>
  <c r="W126" i="2"/>
  <c r="W123" i="2"/>
  <c r="W124" i="2"/>
  <c r="W125" i="2"/>
  <c r="BF123" i="2"/>
  <c r="BF126" i="2"/>
  <c r="BF127" i="2"/>
  <c r="BF124" i="2"/>
  <c r="BF125" i="2"/>
  <c r="R123" i="2"/>
  <c r="R127" i="2"/>
  <c r="R126" i="2"/>
  <c r="R124" i="2"/>
  <c r="R125" i="2"/>
  <c r="BD127" i="2"/>
  <c r="BD126" i="2"/>
  <c r="BD123" i="2"/>
  <c r="BD124" i="2"/>
  <c r="BD125" i="2"/>
  <c r="BH123" i="2"/>
  <c r="BH127" i="2"/>
  <c r="BH126" i="2"/>
  <c r="BH124" i="2"/>
  <c r="BH125" i="2"/>
  <c r="AQ127" i="2"/>
  <c r="AQ123" i="2"/>
  <c r="AQ126" i="2"/>
  <c r="AQ124" i="2"/>
  <c r="AQ125" i="2"/>
  <c r="BK127" i="2"/>
  <c r="BK123" i="2"/>
  <c r="BK126" i="2"/>
  <c r="BK124" i="2"/>
  <c r="BK125" i="2"/>
  <c r="T126" i="2"/>
  <c r="T127" i="2"/>
  <c r="T123" i="2"/>
  <c r="T124" i="2"/>
  <c r="T125" i="2"/>
  <c r="AC123" i="2"/>
  <c r="AC126" i="2"/>
  <c r="AC127" i="2"/>
  <c r="AC124" i="2"/>
  <c r="AC125" i="2"/>
  <c r="AJ127" i="2"/>
  <c r="AJ123" i="2"/>
  <c r="AJ126" i="2"/>
  <c r="AJ124" i="2"/>
  <c r="AJ125" i="2"/>
  <c r="AY127" i="2"/>
  <c r="AY123" i="2"/>
  <c r="AY126" i="2"/>
  <c r="AY124" i="2"/>
  <c r="AY125" i="2"/>
  <c r="AX127" i="2"/>
  <c r="AX126" i="2"/>
  <c r="AX123" i="2"/>
  <c r="AX124" i="2"/>
  <c r="AX125" i="2"/>
  <c r="V123" i="2"/>
  <c r="V126" i="2"/>
  <c r="V127" i="2"/>
  <c r="V124" i="2"/>
  <c r="V125" i="2"/>
  <c r="F127" i="2"/>
  <c r="F123" i="2"/>
  <c r="F126" i="2"/>
  <c r="F124" i="2"/>
  <c r="F125" i="2"/>
  <c r="AG127" i="2"/>
  <c r="AG123" i="2"/>
  <c r="AG126" i="2"/>
  <c r="AG124" i="2"/>
  <c r="AG125" i="2"/>
  <c r="AZ123" i="2"/>
  <c r="AZ126" i="2"/>
  <c r="AZ127" i="2"/>
  <c r="AZ124" i="2"/>
  <c r="AZ125" i="2"/>
  <c r="S127" i="2"/>
  <c r="S123" i="2"/>
  <c r="S126" i="2"/>
  <c r="S124" i="2"/>
  <c r="S125" i="2"/>
  <c r="AA123" i="2"/>
  <c r="AA127" i="2"/>
  <c r="AA126" i="2"/>
  <c r="AA124" i="2"/>
  <c r="AA125" i="2"/>
  <c r="AF127" i="2"/>
  <c r="AF123" i="2"/>
  <c r="AF126" i="2"/>
  <c r="AF124" i="2"/>
  <c r="AF125" i="2"/>
  <c r="O127" i="2"/>
  <c r="O123" i="2"/>
  <c r="O126" i="2"/>
  <c r="O124" i="2"/>
  <c r="O125" i="2"/>
  <c r="U127" i="2"/>
  <c r="U123" i="2"/>
  <c r="U126" i="2"/>
  <c r="U124" i="2"/>
  <c r="U125" i="2"/>
  <c r="AD123" i="2"/>
  <c r="AD127" i="2"/>
  <c r="AD126" i="2"/>
  <c r="AD124" i="2"/>
  <c r="AD125" i="2"/>
  <c r="BB127" i="2"/>
  <c r="BB126" i="2"/>
  <c r="BB123" i="2"/>
  <c r="BB125" i="2"/>
  <c r="BB124" i="2"/>
  <c r="G123" i="2"/>
  <c r="G127" i="2"/>
  <c r="G126" i="2"/>
  <c r="G124" i="2"/>
  <c r="G125" i="2"/>
  <c r="AM126" i="2"/>
  <c r="AM123" i="2"/>
  <c r="AM127" i="2"/>
  <c r="AM125" i="2"/>
  <c r="AM124" i="2"/>
  <c r="AB123" i="2"/>
  <c r="AB127" i="2"/>
  <c r="AB126" i="2"/>
  <c r="AB125" i="2"/>
  <c r="AB124" i="2"/>
  <c r="BC127" i="2"/>
  <c r="BC123" i="2"/>
  <c r="BC126" i="2"/>
  <c r="BC124" i="2"/>
  <c r="BC125" i="2"/>
  <c r="AO123" i="2"/>
  <c r="AO126" i="2"/>
  <c r="AO127" i="2"/>
  <c r="AO124" i="2"/>
  <c r="AO125" i="2"/>
  <c r="AW127" i="2"/>
  <c r="AW123" i="2"/>
  <c r="AW126" i="2"/>
  <c r="AW124" i="2"/>
  <c r="AW125" i="2"/>
  <c r="AV127" i="2"/>
  <c r="AV123" i="2"/>
  <c r="AV126" i="2"/>
  <c r="AV124" i="2"/>
  <c r="AV125" i="2"/>
  <c r="AR123" i="2"/>
  <c r="AR126" i="2"/>
  <c r="AR127" i="2"/>
  <c r="AR124" i="2"/>
  <c r="AR125" i="2"/>
  <c r="AI127" i="2"/>
  <c r="AI123" i="2"/>
  <c r="AI126" i="2"/>
  <c r="AI124" i="2"/>
  <c r="AI125" i="2"/>
  <c r="AS123" i="2"/>
  <c r="AS127" i="2"/>
  <c r="AS126" i="2"/>
  <c r="AS124" i="2"/>
  <c r="AS125" i="2"/>
  <c r="AL123" i="2"/>
  <c r="AL127" i="2"/>
  <c r="AL126" i="2"/>
  <c r="AL124" i="2"/>
  <c r="AL125" i="2"/>
  <c r="E140" i="2"/>
  <c r="F140" i="2" s="1" a="1"/>
  <c r="F140" i="2" s="1"/>
  <c r="G140" i="2" s="1" a="1"/>
  <c r="G140" i="2" s="1"/>
  <c r="H140" i="2" s="1" a="1"/>
  <c r="H140" i="2" s="1"/>
  <c r="I140" i="2" s="1" a="1"/>
  <c r="I140" i="2" s="1"/>
  <c r="J140" i="2" s="1" a="1"/>
  <c r="J140" i="2" s="1"/>
  <c r="K140" i="2" s="1" a="1"/>
  <c r="K140" i="2" s="1"/>
  <c r="L140" i="2" s="1" a="1"/>
  <c r="L140" i="2" s="1"/>
  <c r="M140" i="2" s="1" a="1"/>
  <c r="M140" i="2" s="1"/>
  <c r="N140" i="2" s="1" a="1"/>
  <c r="N140" i="2" s="1"/>
  <c r="O140" i="2" s="1" a="1"/>
  <c r="O140" i="2" s="1"/>
  <c r="P140" i="2" s="1" a="1"/>
  <c r="P140" i="2" s="1"/>
  <c r="Q140" i="2" s="1" a="1"/>
  <c r="Q140" i="2" s="1"/>
  <c r="R140" i="2" s="1" a="1"/>
  <c r="R140" i="2" s="1"/>
  <c r="S140" i="2" s="1" a="1"/>
  <c r="S140" i="2" s="1"/>
  <c r="T140" i="2" s="1" a="1"/>
  <c r="T140" i="2" s="1"/>
  <c r="U140" i="2" s="1" a="1"/>
  <c r="U140" i="2" s="1"/>
  <c r="V140" i="2" s="1" a="1"/>
  <c r="V140" i="2" s="1"/>
  <c r="W140" i="2" s="1" a="1"/>
  <c r="W140" i="2" s="1"/>
  <c r="X140" i="2" s="1" a="1"/>
  <c r="X140" i="2" s="1"/>
  <c r="Y140" i="2" s="1" a="1"/>
  <c r="Y140" i="2" s="1"/>
  <c r="Z140" i="2" s="1" a="1"/>
  <c r="Z140" i="2" s="1"/>
  <c r="AA140" i="2" s="1" a="1"/>
  <c r="AA140" i="2" s="1"/>
  <c r="AB140" i="2" s="1" a="1"/>
  <c r="AB140" i="2" s="1"/>
  <c r="AC140" i="2" s="1" a="1"/>
  <c r="AC140" i="2" s="1"/>
  <c r="AD140" i="2" s="1" a="1"/>
  <c r="AD140" i="2" s="1"/>
  <c r="AE140" i="2" s="1" a="1"/>
  <c r="AE140" i="2" s="1"/>
  <c r="AF140" i="2" s="1" a="1"/>
  <c r="AF140" i="2" s="1"/>
  <c r="AG140" i="2" s="1" a="1"/>
  <c r="AG140" i="2" s="1"/>
  <c r="AH140" i="2" s="1" a="1"/>
  <c r="AH140" i="2" s="1"/>
  <c r="AI140" i="2" s="1" a="1"/>
  <c r="AI140" i="2" s="1"/>
  <c r="AJ140" i="2" s="1" a="1"/>
  <c r="AJ140" i="2" s="1"/>
  <c r="AK140" i="2" s="1" a="1"/>
  <c r="AK140" i="2" s="1"/>
  <c r="AL140" i="2" s="1" a="1"/>
  <c r="AL140" i="2" s="1"/>
  <c r="AM140" i="2" s="1" a="1"/>
  <c r="AM140" i="2" s="1"/>
  <c r="AN140" i="2" s="1" a="1"/>
  <c r="AN140" i="2" s="1"/>
  <c r="AO140" i="2" s="1" a="1"/>
  <c r="AO140" i="2" s="1"/>
  <c r="AP140" i="2" s="1" a="1"/>
  <c r="AP140" i="2" s="1"/>
  <c r="AQ140" i="2" s="1" a="1"/>
  <c r="AQ140" i="2" s="1"/>
  <c r="AR140" i="2" s="1" a="1"/>
  <c r="AR140" i="2" s="1"/>
  <c r="AS140" i="2" s="1" a="1"/>
  <c r="AS140" i="2" s="1"/>
  <c r="AT140" i="2" s="1" a="1"/>
  <c r="AT140" i="2" s="1"/>
  <c r="AU140" i="2" s="1" a="1"/>
  <c r="AU140" i="2" s="1"/>
  <c r="AV140" i="2" s="1" a="1"/>
  <c r="AV140" i="2" s="1"/>
  <c r="AW140" i="2" s="1" a="1"/>
  <c r="AW140" i="2" s="1"/>
  <c r="AX140" i="2" s="1" a="1"/>
  <c r="AX140" i="2" s="1"/>
  <c r="AY140" i="2" s="1" a="1"/>
  <c r="AY140" i="2" s="1"/>
  <c r="AZ140" i="2" s="1" a="1"/>
  <c r="AZ140" i="2" s="1"/>
  <c r="BA140" i="2" s="1" a="1"/>
  <c r="BA140" i="2" s="1"/>
  <c r="BB140" i="2" s="1" a="1"/>
  <c r="BB140" i="2" s="1"/>
  <c r="BC140" i="2" s="1" a="1"/>
  <c r="BC140" i="2" s="1"/>
  <c r="BD140" i="2" s="1" a="1"/>
  <c r="BD140" i="2" s="1"/>
  <c r="BE140" i="2" s="1" a="1"/>
  <c r="BE140" i="2" s="1"/>
  <c r="BF140" i="2" s="1" a="1"/>
  <c r="BF140" i="2" s="1"/>
  <c r="BG140" i="2" s="1" a="1"/>
  <c r="BG140" i="2" s="1"/>
  <c r="BH140" i="2" s="1" a="1"/>
  <c r="BH140" i="2" s="1"/>
  <c r="BI140" i="2" s="1" a="1"/>
  <c r="BI140" i="2" s="1"/>
  <c r="BJ140" i="2" s="1" a="1"/>
  <c r="BJ140" i="2" s="1"/>
  <c r="BK140" i="2" s="1" a="1"/>
  <c r="BK140" i="2" s="1"/>
  <c r="C149" i="2"/>
  <c r="F119" i="2"/>
  <c r="N133" i="2" l="1"/>
  <c r="N135" i="2"/>
  <c r="N134" i="2"/>
  <c r="N132" i="2"/>
  <c r="N136" i="2"/>
  <c r="AO133" i="2"/>
  <c r="AO132" i="2"/>
  <c r="AO134" i="2"/>
  <c r="AO135" i="2"/>
  <c r="AO136" i="2"/>
  <c r="AA133" i="2"/>
  <c r="AA135" i="2"/>
  <c r="AA134" i="2"/>
  <c r="AA136" i="2"/>
  <c r="AA132" i="2"/>
  <c r="AJ133" i="2"/>
  <c r="AJ135" i="2"/>
  <c r="AJ132" i="2"/>
  <c r="AJ136" i="2"/>
  <c r="AJ134" i="2"/>
  <c r="AE133" i="2"/>
  <c r="AE135" i="2"/>
  <c r="AE134" i="2"/>
  <c r="AE136" i="2"/>
  <c r="AE132" i="2"/>
  <c r="P133" i="2"/>
  <c r="P135" i="2"/>
  <c r="P136" i="2"/>
  <c r="P134" i="2"/>
  <c r="P132" i="2"/>
  <c r="G133" i="2"/>
  <c r="G134" i="2"/>
  <c r="G135" i="2"/>
  <c r="G136" i="2"/>
  <c r="G132" i="2"/>
  <c r="BB133" i="2"/>
  <c r="BB134" i="2"/>
  <c r="BB135" i="2"/>
  <c r="BB136" i="2"/>
  <c r="BB132" i="2"/>
  <c r="AX133" i="2"/>
  <c r="AX135" i="2"/>
  <c r="AX134" i="2"/>
  <c r="AX132" i="2"/>
  <c r="AX136" i="2"/>
  <c r="AG133" i="2"/>
  <c r="AG134" i="2"/>
  <c r="AG135" i="2"/>
  <c r="AG132" i="2"/>
  <c r="AG136" i="2"/>
  <c r="J133" i="2"/>
  <c r="J135" i="2"/>
  <c r="J134" i="2"/>
  <c r="J132" i="2"/>
  <c r="J136" i="2"/>
  <c r="BI133" i="2"/>
  <c r="BI135" i="2"/>
  <c r="BI134" i="2"/>
  <c r="BI136" i="2"/>
  <c r="BI132" i="2"/>
  <c r="AP133" i="2"/>
  <c r="AP135" i="2"/>
  <c r="AP134" i="2"/>
  <c r="AP132" i="2"/>
  <c r="AP136" i="2"/>
  <c r="AF133" i="2"/>
  <c r="AF135" i="2"/>
  <c r="AF134" i="2"/>
  <c r="AF136" i="2"/>
  <c r="AF132" i="2"/>
  <c r="Z133" i="2"/>
  <c r="Z135" i="2"/>
  <c r="Z134" i="2"/>
  <c r="Z136" i="2"/>
  <c r="Z132" i="2"/>
  <c r="AK133" i="2"/>
  <c r="AK135" i="2"/>
  <c r="AK136" i="2"/>
  <c r="AK134" i="2"/>
  <c r="AK132" i="2"/>
  <c r="BE133" i="2"/>
  <c r="BE135" i="2"/>
  <c r="BE136" i="2"/>
  <c r="BE134" i="2"/>
  <c r="BE132" i="2"/>
  <c r="W133" i="2"/>
  <c r="W135" i="2"/>
  <c r="W134" i="2"/>
  <c r="W132" i="2"/>
  <c r="W136" i="2"/>
  <c r="AZ133" i="2"/>
  <c r="AZ135" i="2"/>
  <c r="AZ134" i="2"/>
  <c r="AZ132" i="2"/>
  <c r="AZ136" i="2"/>
  <c r="AS133" i="2"/>
  <c r="AS135" i="2"/>
  <c r="AS134" i="2"/>
  <c r="AS136" i="2"/>
  <c r="AS132" i="2"/>
  <c r="AQ133" i="2"/>
  <c r="AQ135" i="2"/>
  <c r="AQ134" i="2"/>
  <c r="AQ132" i="2"/>
  <c r="AQ136" i="2"/>
  <c r="AN133" i="2"/>
  <c r="AN135" i="2"/>
  <c r="AN134" i="2"/>
  <c r="AN136" i="2"/>
  <c r="AN132" i="2"/>
  <c r="BK133" i="2"/>
  <c r="BK134" i="2"/>
  <c r="BK136" i="2"/>
  <c r="BK132" i="2"/>
  <c r="BK135" i="2"/>
  <c r="AI133" i="2"/>
  <c r="AI134" i="2"/>
  <c r="AI135" i="2"/>
  <c r="AI132" i="2"/>
  <c r="AI136" i="2"/>
  <c r="AR133" i="2"/>
  <c r="AR134" i="2"/>
  <c r="AR132" i="2"/>
  <c r="AR135" i="2"/>
  <c r="AR136" i="2"/>
  <c r="AU133" i="2"/>
  <c r="AU135" i="2"/>
  <c r="AU134" i="2"/>
  <c r="AU136" i="2"/>
  <c r="AU132" i="2"/>
  <c r="R133" i="2"/>
  <c r="R134" i="2"/>
  <c r="R135" i="2"/>
  <c r="R132" i="2"/>
  <c r="R136" i="2"/>
  <c r="X133" i="2"/>
  <c r="X135" i="2"/>
  <c r="X132" i="2"/>
  <c r="X134" i="2"/>
  <c r="X136" i="2"/>
  <c r="K133" i="2"/>
  <c r="K135" i="2"/>
  <c r="K134" i="2"/>
  <c r="K132" i="2"/>
  <c r="K136" i="2"/>
  <c r="F133" i="2"/>
  <c r="F134" i="2"/>
  <c r="F135" i="2"/>
  <c r="F136" i="2"/>
  <c r="F132" i="2"/>
  <c r="H133" i="2"/>
  <c r="H135" i="2"/>
  <c r="H134" i="2"/>
  <c r="H136" i="2"/>
  <c r="H132" i="2"/>
  <c r="BC133" i="2"/>
  <c r="BC135" i="2"/>
  <c r="BC134" i="2"/>
  <c r="BC132" i="2"/>
  <c r="BC136" i="2"/>
  <c r="AW133" i="2"/>
  <c r="AW134" i="2"/>
  <c r="AW135" i="2"/>
  <c r="AW136" i="2"/>
  <c r="AW132" i="2"/>
  <c r="AB133" i="2"/>
  <c r="AB134" i="2"/>
  <c r="AB135" i="2"/>
  <c r="AB136" i="2"/>
  <c r="AB132" i="2"/>
  <c r="L133" i="2"/>
  <c r="L134" i="2"/>
  <c r="L136" i="2"/>
  <c r="L135" i="2"/>
  <c r="L132" i="2"/>
  <c r="Y133" i="2"/>
  <c r="Y135" i="2"/>
  <c r="Y134" i="2"/>
  <c r="Y136" i="2"/>
  <c r="Y132" i="2"/>
  <c r="V133" i="2"/>
  <c r="V135" i="2"/>
  <c r="V134" i="2"/>
  <c r="V132" i="2"/>
  <c r="V136" i="2"/>
  <c r="BD133" i="2"/>
  <c r="BD135" i="2"/>
  <c r="BD134" i="2"/>
  <c r="BD132" i="2"/>
  <c r="BD136" i="2"/>
  <c r="AC133" i="2"/>
  <c r="AC135" i="2"/>
  <c r="AC134" i="2"/>
  <c r="AC132" i="2"/>
  <c r="AC136" i="2"/>
  <c r="BF133" i="2"/>
  <c r="BF134" i="2"/>
  <c r="BF132" i="2"/>
  <c r="BF135" i="2"/>
  <c r="BF136" i="2"/>
  <c r="BG133" i="2"/>
  <c r="BG134" i="2"/>
  <c r="BG135" i="2"/>
  <c r="BG136" i="2"/>
  <c r="BG132" i="2"/>
  <c r="T133" i="2"/>
  <c r="T135" i="2"/>
  <c r="T136" i="2"/>
  <c r="T134" i="2"/>
  <c r="T132" i="2"/>
  <c r="O133" i="2"/>
  <c r="O134" i="2"/>
  <c r="O135" i="2"/>
  <c r="O132" i="2"/>
  <c r="O136" i="2"/>
  <c r="AT133" i="2"/>
  <c r="AT135" i="2"/>
  <c r="AT136" i="2"/>
  <c r="AT132" i="2"/>
  <c r="AT134" i="2"/>
  <c r="U133" i="2"/>
  <c r="U135" i="2"/>
  <c r="U134" i="2"/>
  <c r="U136" i="2"/>
  <c r="U132" i="2"/>
  <c r="Q133" i="2"/>
  <c r="Q135" i="2"/>
  <c r="Q134" i="2"/>
  <c r="Q136" i="2"/>
  <c r="Q132" i="2"/>
  <c r="AY133" i="2"/>
  <c r="AY135" i="2"/>
  <c r="AY134" i="2"/>
  <c r="AY132" i="2"/>
  <c r="AY136" i="2"/>
  <c r="AV133" i="2"/>
  <c r="AV134" i="2"/>
  <c r="AV132" i="2"/>
  <c r="AV135" i="2"/>
  <c r="AV136" i="2"/>
  <c r="AD133" i="2"/>
  <c r="AD135" i="2"/>
  <c r="AD132" i="2"/>
  <c r="AD134" i="2"/>
  <c r="AD136" i="2"/>
  <c r="S133" i="2"/>
  <c r="S135" i="2"/>
  <c r="S136" i="2"/>
  <c r="S132" i="2"/>
  <c r="S134" i="2"/>
  <c r="BA133" i="2"/>
  <c r="BA135" i="2"/>
  <c r="BA134" i="2"/>
  <c r="BA132" i="2"/>
  <c r="BA136" i="2"/>
  <c r="AL135" i="2"/>
  <c r="AL134" i="2"/>
  <c r="AL133" i="2"/>
  <c r="AL136" i="2"/>
  <c r="AL132" i="2"/>
  <c r="BJ133" i="2"/>
  <c r="BJ135" i="2"/>
  <c r="BJ136" i="2"/>
  <c r="BJ134" i="2"/>
  <c r="BJ132" i="2"/>
  <c r="AH133" i="2"/>
  <c r="AH132" i="2"/>
  <c r="AH134" i="2"/>
  <c r="AH135" i="2"/>
  <c r="AH136" i="2"/>
  <c r="AM133" i="2"/>
  <c r="AM135" i="2"/>
  <c r="AM136" i="2"/>
  <c r="AM134" i="2"/>
  <c r="AM132" i="2"/>
  <c r="BH133" i="2"/>
  <c r="BH135" i="2"/>
  <c r="BH134" i="2"/>
  <c r="BH132" i="2"/>
  <c r="BH136" i="2"/>
  <c r="I133" i="2"/>
  <c r="I134" i="2"/>
  <c r="I135" i="2"/>
  <c r="I132" i="2"/>
  <c r="I136" i="2"/>
  <c r="M133" i="2"/>
  <c r="M134" i="2"/>
  <c r="M135" i="2"/>
  <c r="M132" i="2"/>
  <c r="M136" i="2"/>
  <c r="C158" i="2"/>
  <c r="E149" i="2"/>
  <c r="F149" i="2" s="1" a="1"/>
  <c r="F149" i="2" s="1"/>
  <c r="G149" i="2" s="1" a="1"/>
  <c r="G149" i="2" s="1"/>
  <c r="H149" i="2" s="1" a="1"/>
  <c r="H149" i="2" s="1"/>
  <c r="I149" i="2" s="1" a="1"/>
  <c r="I149" i="2" s="1"/>
  <c r="J149" i="2" s="1" a="1"/>
  <c r="J149" i="2" s="1"/>
  <c r="K149" i="2" s="1" a="1"/>
  <c r="K149" i="2" s="1"/>
  <c r="L149" i="2" s="1" a="1"/>
  <c r="L149" i="2" s="1"/>
  <c r="M149" i="2" s="1" a="1"/>
  <c r="M149" i="2" s="1"/>
  <c r="N149" i="2" s="1" a="1"/>
  <c r="N149" i="2" s="1"/>
  <c r="O149" i="2" s="1" a="1"/>
  <c r="O149" i="2" s="1"/>
  <c r="P149" i="2" s="1" a="1"/>
  <c r="P149" i="2" s="1"/>
  <c r="Q149" i="2" s="1" a="1"/>
  <c r="Q149" i="2" s="1"/>
  <c r="R149" i="2" s="1" a="1"/>
  <c r="R149" i="2" s="1"/>
  <c r="S149" i="2" s="1" a="1"/>
  <c r="S149" i="2" s="1"/>
  <c r="T149" i="2" s="1" a="1"/>
  <c r="T149" i="2" s="1"/>
  <c r="U149" i="2" s="1" a="1"/>
  <c r="U149" i="2" s="1"/>
  <c r="V149" i="2" s="1" a="1"/>
  <c r="V149" i="2" s="1"/>
  <c r="W149" i="2" s="1" a="1"/>
  <c r="W149" i="2" s="1"/>
  <c r="X149" i="2" s="1" a="1"/>
  <c r="X149" i="2" s="1"/>
  <c r="Y149" i="2" s="1" a="1"/>
  <c r="Y149" i="2" s="1"/>
  <c r="Z149" i="2" s="1" a="1"/>
  <c r="Z149" i="2" s="1"/>
  <c r="AA149" i="2" s="1" a="1"/>
  <c r="AA149" i="2" s="1"/>
  <c r="AB149" i="2" s="1" a="1"/>
  <c r="AB149" i="2" s="1"/>
  <c r="AC149" i="2" s="1" a="1"/>
  <c r="AC149" i="2" s="1"/>
  <c r="AD149" i="2" s="1" a="1"/>
  <c r="AD149" i="2" s="1"/>
  <c r="AE149" i="2" s="1" a="1"/>
  <c r="AE149" i="2" s="1"/>
  <c r="AF149" i="2" s="1" a="1"/>
  <c r="AF149" i="2" s="1"/>
  <c r="AG149" i="2" s="1" a="1"/>
  <c r="AG149" i="2" s="1"/>
  <c r="AH149" i="2" s="1" a="1"/>
  <c r="AH149" i="2" s="1"/>
  <c r="AI149" i="2" s="1" a="1"/>
  <c r="AI149" i="2" s="1"/>
  <c r="AJ149" i="2" s="1" a="1"/>
  <c r="AJ149" i="2" s="1"/>
  <c r="AK149" i="2" s="1" a="1"/>
  <c r="AK149" i="2" s="1"/>
  <c r="AL149" i="2" s="1" a="1"/>
  <c r="AL149" i="2" s="1"/>
  <c r="AM149" i="2" s="1" a="1"/>
  <c r="AM149" i="2" s="1"/>
  <c r="AN149" i="2" s="1" a="1"/>
  <c r="AN149" i="2" s="1"/>
  <c r="AO149" i="2" s="1" a="1"/>
  <c r="AO149" i="2" s="1"/>
  <c r="AP149" i="2" s="1" a="1"/>
  <c r="AP149" i="2" s="1"/>
  <c r="AQ149" i="2" s="1" a="1"/>
  <c r="AQ149" i="2" s="1"/>
  <c r="AR149" i="2" s="1" a="1"/>
  <c r="AR149" i="2" s="1"/>
  <c r="AS149" i="2" s="1" a="1"/>
  <c r="AS149" i="2" s="1"/>
  <c r="AT149" i="2" s="1" a="1"/>
  <c r="AT149" i="2" s="1"/>
  <c r="AU149" i="2" s="1" a="1"/>
  <c r="AU149" i="2" s="1"/>
  <c r="AV149" i="2" s="1" a="1"/>
  <c r="AV149" i="2" s="1"/>
  <c r="AW149" i="2" s="1" a="1"/>
  <c r="AW149" i="2" s="1"/>
  <c r="AX149" i="2" s="1" a="1"/>
  <c r="AX149" i="2" s="1"/>
  <c r="AY149" i="2" s="1" a="1"/>
  <c r="AY149" i="2" s="1"/>
  <c r="AZ149" i="2" s="1" a="1"/>
  <c r="AZ149" i="2" s="1"/>
  <c r="BA149" i="2" s="1" a="1"/>
  <c r="BA149" i="2" s="1"/>
  <c r="BB149" i="2" s="1" a="1"/>
  <c r="BB149" i="2" s="1"/>
  <c r="BC149" i="2" s="1" a="1"/>
  <c r="BC149" i="2" s="1"/>
  <c r="BD149" i="2" s="1" a="1"/>
  <c r="BD149" i="2" s="1"/>
  <c r="BE149" i="2" s="1" a="1"/>
  <c r="BE149" i="2" s="1"/>
  <c r="BF149" i="2" s="1" a="1"/>
  <c r="BF149" i="2" s="1"/>
  <c r="BG149" i="2" s="1" a="1"/>
  <c r="BG149" i="2" s="1"/>
  <c r="BH149" i="2" s="1" a="1"/>
  <c r="BH149" i="2" s="1"/>
  <c r="BI149" i="2" s="1" a="1"/>
  <c r="BI149" i="2" s="1"/>
  <c r="BJ149" i="2" s="1" a="1"/>
  <c r="BJ149" i="2" s="1"/>
  <c r="BK149" i="2" s="1" a="1"/>
  <c r="BK149" i="2" s="1"/>
  <c r="F128" i="2"/>
  <c r="BA141" i="2" l="1"/>
  <c r="BA144" i="2"/>
  <c r="BA145" i="2"/>
  <c r="BA142" i="2"/>
  <c r="BA143" i="2"/>
  <c r="AT141" i="2"/>
  <c r="AT144" i="2"/>
  <c r="AT145" i="2"/>
  <c r="AT142" i="2"/>
  <c r="AT143" i="2"/>
  <c r="R141" i="2"/>
  <c r="R144" i="2"/>
  <c r="R142" i="2"/>
  <c r="R145" i="2"/>
  <c r="R143" i="2"/>
  <c r="H141" i="2"/>
  <c r="H144" i="2"/>
  <c r="H142" i="2"/>
  <c r="H145" i="2"/>
  <c r="H143" i="2"/>
  <c r="Y141" i="2"/>
  <c r="Y144" i="2"/>
  <c r="Y145" i="2"/>
  <c r="Y143" i="2"/>
  <c r="Y142" i="2"/>
  <c r="AN142" i="2"/>
  <c r="AN141" i="2"/>
  <c r="AN145" i="2"/>
  <c r="AN144" i="2"/>
  <c r="AN143" i="2"/>
  <c r="BB141" i="2"/>
  <c r="BB144" i="2"/>
  <c r="BB142" i="2"/>
  <c r="BB145" i="2"/>
  <c r="BB143" i="2"/>
  <c r="BJ141" i="2"/>
  <c r="BJ144" i="2"/>
  <c r="BJ145" i="2"/>
  <c r="BJ142" i="2"/>
  <c r="BJ143" i="2"/>
  <c r="L141" i="2"/>
  <c r="L144" i="2"/>
  <c r="L145" i="2"/>
  <c r="L142" i="2"/>
  <c r="L143" i="2"/>
  <c r="G141" i="2"/>
  <c r="G144" i="2"/>
  <c r="G142" i="2"/>
  <c r="G145" i="2"/>
  <c r="G143" i="2"/>
  <c r="BK141" i="2"/>
  <c r="BK144" i="2"/>
  <c r="BK145" i="2"/>
  <c r="BK142" i="2"/>
  <c r="BK143" i="2"/>
  <c r="AO141" i="2"/>
  <c r="AO145" i="2"/>
  <c r="AO142" i="2"/>
  <c r="AO144" i="2"/>
  <c r="AO143" i="2"/>
  <c r="AD141" i="2"/>
  <c r="AD144" i="2"/>
  <c r="AD142" i="2"/>
  <c r="AD143" i="2"/>
  <c r="AD145" i="2"/>
  <c r="AR141" i="2"/>
  <c r="AR142" i="2"/>
  <c r="AR145" i="2"/>
  <c r="AR144" i="2"/>
  <c r="AR143" i="2"/>
  <c r="X141" i="2"/>
  <c r="X142" i="2"/>
  <c r="X144" i="2"/>
  <c r="X145" i="2"/>
  <c r="X143" i="2"/>
  <c r="AQ141" i="2"/>
  <c r="AQ144" i="2"/>
  <c r="AQ142" i="2"/>
  <c r="AQ145" i="2"/>
  <c r="AQ143" i="2"/>
  <c r="Z141" i="2"/>
  <c r="Z144" i="2"/>
  <c r="Z145" i="2"/>
  <c r="Z142" i="2"/>
  <c r="Z143" i="2"/>
  <c r="AB141" i="2"/>
  <c r="AB142" i="2"/>
  <c r="AB144" i="2"/>
  <c r="AB145" i="2"/>
  <c r="AB143" i="2"/>
  <c r="AA141" i="2"/>
  <c r="AA144" i="2"/>
  <c r="AA142" i="2"/>
  <c r="AA143" i="2"/>
  <c r="AA145" i="2"/>
  <c r="AZ141" i="2"/>
  <c r="AZ144" i="2"/>
  <c r="AZ142" i="2"/>
  <c r="AZ145" i="2"/>
  <c r="AZ143" i="2"/>
  <c r="AH141" i="2"/>
  <c r="AH142" i="2"/>
  <c r="AH144" i="2"/>
  <c r="AH145" i="2"/>
  <c r="AH143" i="2"/>
  <c r="BF141" i="2"/>
  <c r="BF142" i="2"/>
  <c r="BF144" i="2"/>
  <c r="BF145" i="2"/>
  <c r="BF143" i="2"/>
  <c r="AG141" i="2"/>
  <c r="AG144" i="2"/>
  <c r="AG145" i="2"/>
  <c r="AG142" i="2"/>
  <c r="AG143" i="2"/>
  <c r="AX141" i="2"/>
  <c r="AX145" i="2"/>
  <c r="AX144" i="2"/>
  <c r="AX142" i="2"/>
  <c r="AX143" i="2"/>
  <c r="BE141" i="2"/>
  <c r="BE144" i="2"/>
  <c r="BE142" i="2"/>
  <c r="BE145" i="2"/>
  <c r="BE143" i="2"/>
  <c r="BG142" i="2"/>
  <c r="BG141" i="2"/>
  <c r="BG144" i="2"/>
  <c r="BG145" i="2"/>
  <c r="BG143" i="2"/>
  <c r="AV141" i="2"/>
  <c r="AV144" i="2"/>
  <c r="AV145" i="2"/>
  <c r="AV142" i="2"/>
  <c r="AV143" i="2"/>
  <c r="AL141" i="2"/>
  <c r="AL142" i="2"/>
  <c r="AL145" i="2"/>
  <c r="AL144" i="2"/>
  <c r="AL143" i="2"/>
  <c r="I141" i="2"/>
  <c r="I144" i="2"/>
  <c r="I145" i="2"/>
  <c r="I142" i="2"/>
  <c r="I143" i="2"/>
  <c r="AP141" i="2"/>
  <c r="AP144" i="2"/>
  <c r="AP142" i="2"/>
  <c r="AP145" i="2"/>
  <c r="AP143" i="2"/>
  <c r="BI141" i="2"/>
  <c r="BI145" i="2"/>
  <c r="BI144" i="2"/>
  <c r="BI142" i="2"/>
  <c r="BI143" i="2"/>
  <c r="AU141" i="2"/>
  <c r="AU142" i="2"/>
  <c r="AU145" i="2"/>
  <c r="AU144" i="2"/>
  <c r="AU143" i="2"/>
  <c r="BD141" i="2"/>
  <c r="BD144" i="2"/>
  <c r="BD142" i="2"/>
  <c r="BD145" i="2"/>
  <c r="BD143" i="2"/>
  <c r="AE141" i="2"/>
  <c r="AE142" i="2"/>
  <c r="AE145" i="2"/>
  <c r="AE144" i="2"/>
  <c r="AE143" i="2"/>
  <c r="BC141" i="2"/>
  <c r="BC142" i="2"/>
  <c r="BC144" i="2"/>
  <c r="BC145" i="2"/>
  <c r="BC143" i="2"/>
  <c r="T141" i="2"/>
  <c r="T144" i="2"/>
  <c r="T142" i="2"/>
  <c r="T145" i="2"/>
  <c r="T143" i="2"/>
  <c r="U141" i="2"/>
  <c r="U144" i="2"/>
  <c r="U142" i="2"/>
  <c r="U145" i="2"/>
  <c r="U143" i="2"/>
  <c r="AI141" i="2"/>
  <c r="AI144" i="2"/>
  <c r="AI142" i="2"/>
  <c r="AI145" i="2"/>
  <c r="AI143" i="2"/>
  <c r="N141" i="2"/>
  <c r="N145" i="2"/>
  <c r="N142" i="2"/>
  <c r="N144" i="2"/>
  <c r="N143" i="2"/>
  <c r="AY141" i="2"/>
  <c r="AY142" i="2"/>
  <c r="AY144" i="2"/>
  <c r="AY145" i="2"/>
  <c r="AY143" i="2"/>
  <c r="K141" i="2"/>
  <c r="K144" i="2"/>
  <c r="K142" i="2"/>
  <c r="K145" i="2"/>
  <c r="K143" i="2"/>
  <c r="M141" i="2"/>
  <c r="M144" i="2"/>
  <c r="M143" i="2"/>
  <c r="M142" i="2"/>
  <c r="M145" i="2"/>
  <c r="AJ141" i="2"/>
  <c r="AJ144" i="2"/>
  <c r="AJ142" i="2"/>
  <c r="AJ145" i="2"/>
  <c r="AJ143" i="2"/>
  <c r="S141" i="2"/>
  <c r="S145" i="2"/>
  <c r="S142" i="2"/>
  <c r="S144" i="2"/>
  <c r="S143" i="2"/>
  <c r="F141" i="2"/>
  <c r="F144" i="2"/>
  <c r="F142" i="2"/>
  <c r="F145" i="2"/>
  <c r="F143" i="2"/>
  <c r="AM141" i="2"/>
  <c r="AM144" i="2"/>
  <c r="AM145" i="2"/>
  <c r="AM142" i="2"/>
  <c r="AM143" i="2"/>
  <c r="AS141" i="2"/>
  <c r="AS144" i="2"/>
  <c r="AS142" i="2"/>
  <c r="AS145" i="2"/>
  <c r="AS143" i="2"/>
  <c r="AC141" i="2"/>
  <c r="AC144" i="2"/>
  <c r="AC145" i="2"/>
  <c r="AC142" i="2"/>
  <c r="AC143" i="2"/>
  <c r="Q141" i="2"/>
  <c r="Q144" i="2"/>
  <c r="Q142" i="2"/>
  <c r="Q145" i="2"/>
  <c r="Q143" i="2"/>
  <c r="O141" i="2"/>
  <c r="O142" i="2"/>
  <c r="O145" i="2"/>
  <c r="O144" i="2"/>
  <c r="O143" i="2"/>
  <c r="P141" i="2"/>
  <c r="P144" i="2"/>
  <c r="P142" i="2"/>
  <c r="P145" i="2"/>
  <c r="P143" i="2"/>
  <c r="AF141" i="2"/>
  <c r="AF142" i="2"/>
  <c r="AF144" i="2"/>
  <c r="AF145" i="2"/>
  <c r="AF143" i="2"/>
  <c r="J141" i="2"/>
  <c r="J142" i="2"/>
  <c r="J145" i="2"/>
  <c r="J144" i="2"/>
  <c r="J143" i="2"/>
  <c r="AW141" i="2"/>
  <c r="AW144" i="2"/>
  <c r="AW145" i="2"/>
  <c r="AW142" i="2"/>
  <c r="AW143" i="2"/>
  <c r="BH141" i="2"/>
  <c r="BH144" i="2"/>
  <c r="BH142" i="2"/>
  <c r="BH145" i="2"/>
  <c r="BH143" i="2"/>
  <c r="W141" i="2"/>
  <c r="W144" i="2"/>
  <c r="W145" i="2"/>
  <c r="W142" i="2"/>
  <c r="W143" i="2"/>
  <c r="AK141" i="2"/>
  <c r="AK144" i="2"/>
  <c r="AK142" i="2"/>
  <c r="AK145" i="2"/>
  <c r="AK143" i="2"/>
  <c r="V141" i="2"/>
  <c r="V142" i="2"/>
  <c r="V144" i="2"/>
  <c r="V145" i="2"/>
  <c r="V143" i="2"/>
  <c r="E158" i="2"/>
  <c r="F158" i="2" s="1" a="1"/>
  <c r="F158" i="2" s="1"/>
  <c r="G158" i="2" s="1" a="1"/>
  <c r="G158" i="2" s="1"/>
  <c r="H158" i="2" s="1" a="1"/>
  <c r="H158" i="2" s="1"/>
  <c r="I158" i="2" s="1" a="1"/>
  <c r="I158" i="2" s="1"/>
  <c r="J158" i="2" s="1" a="1"/>
  <c r="J158" i="2" s="1"/>
  <c r="K158" i="2" s="1" a="1"/>
  <c r="K158" i="2" s="1"/>
  <c r="L158" i="2" s="1" a="1"/>
  <c r="L158" i="2" s="1"/>
  <c r="M158" i="2" s="1" a="1"/>
  <c r="M158" i="2" s="1"/>
  <c r="N158" i="2" s="1" a="1"/>
  <c r="N158" i="2" s="1"/>
  <c r="O158" i="2" s="1" a="1"/>
  <c r="O158" i="2" s="1"/>
  <c r="P158" i="2" s="1" a="1"/>
  <c r="P158" i="2" s="1"/>
  <c r="Q158" i="2" s="1" a="1"/>
  <c r="Q158" i="2" s="1"/>
  <c r="R158" i="2" s="1" a="1"/>
  <c r="R158" i="2" s="1"/>
  <c r="S158" i="2" s="1" a="1"/>
  <c r="S158" i="2" s="1"/>
  <c r="T158" i="2" s="1" a="1"/>
  <c r="T158" i="2" s="1"/>
  <c r="U158" i="2" s="1" a="1"/>
  <c r="U158" i="2" s="1"/>
  <c r="V158" i="2" s="1" a="1"/>
  <c r="V158" i="2" s="1"/>
  <c r="W158" i="2" s="1" a="1"/>
  <c r="W158" i="2" s="1"/>
  <c r="X158" i="2" s="1" a="1"/>
  <c r="X158" i="2" s="1"/>
  <c r="Y158" i="2" s="1" a="1"/>
  <c r="Y158" i="2" s="1"/>
  <c r="Z158" i="2" s="1" a="1"/>
  <c r="Z158" i="2" s="1"/>
  <c r="AA158" i="2" s="1" a="1"/>
  <c r="AA158" i="2" s="1"/>
  <c r="AB158" i="2" s="1" a="1"/>
  <c r="AB158" i="2" s="1"/>
  <c r="AC158" i="2" s="1" a="1"/>
  <c r="AC158" i="2" s="1"/>
  <c r="AD158" i="2" s="1" a="1"/>
  <c r="AD158" i="2" s="1"/>
  <c r="AE158" i="2" s="1" a="1"/>
  <c r="AE158" i="2" s="1"/>
  <c r="AF158" i="2" s="1" a="1"/>
  <c r="AF158" i="2" s="1"/>
  <c r="AG158" i="2" s="1" a="1"/>
  <c r="AG158" i="2" s="1"/>
  <c r="AH158" i="2" s="1" a="1"/>
  <c r="AH158" i="2" s="1"/>
  <c r="AI158" i="2" s="1" a="1"/>
  <c r="AI158" i="2" s="1"/>
  <c r="AJ158" i="2" s="1" a="1"/>
  <c r="AJ158" i="2" s="1"/>
  <c r="AK158" i="2" s="1" a="1"/>
  <c r="AK158" i="2" s="1"/>
  <c r="AL158" i="2" s="1" a="1"/>
  <c r="AL158" i="2" s="1"/>
  <c r="AM158" i="2" s="1" a="1"/>
  <c r="AM158" i="2" s="1"/>
  <c r="AN158" i="2" s="1" a="1"/>
  <c r="AN158" i="2" s="1"/>
  <c r="AO158" i="2" s="1" a="1"/>
  <c r="AO158" i="2" s="1"/>
  <c r="AP158" i="2" s="1" a="1"/>
  <c r="AP158" i="2" s="1"/>
  <c r="AQ158" i="2" s="1" a="1"/>
  <c r="AQ158" i="2" s="1"/>
  <c r="AR158" i="2" s="1" a="1"/>
  <c r="AR158" i="2" s="1"/>
  <c r="AS158" i="2" s="1" a="1"/>
  <c r="AS158" i="2" s="1"/>
  <c r="AT158" i="2" s="1" a="1"/>
  <c r="AT158" i="2" s="1"/>
  <c r="AU158" i="2" s="1" a="1"/>
  <c r="AU158" i="2" s="1"/>
  <c r="AV158" i="2" s="1" a="1"/>
  <c r="AV158" i="2" s="1"/>
  <c r="AW158" i="2" s="1" a="1"/>
  <c r="AW158" i="2" s="1"/>
  <c r="AX158" i="2" s="1" a="1"/>
  <c r="AX158" i="2" s="1"/>
  <c r="AY158" i="2" s="1" a="1"/>
  <c r="AY158" i="2" s="1"/>
  <c r="AZ158" i="2" s="1" a="1"/>
  <c r="AZ158" i="2" s="1"/>
  <c r="BA158" i="2" s="1" a="1"/>
  <c r="BA158" i="2" s="1"/>
  <c r="BB158" i="2" s="1" a="1"/>
  <c r="BB158" i="2" s="1"/>
  <c r="BC158" i="2" s="1" a="1"/>
  <c r="BC158" i="2" s="1"/>
  <c r="BD158" i="2" s="1" a="1"/>
  <c r="BD158" i="2" s="1"/>
  <c r="BE158" i="2" s="1" a="1"/>
  <c r="BE158" i="2" s="1"/>
  <c r="BF158" i="2" s="1" a="1"/>
  <c r="BF158" i="2" s="1"/>
  <c r="BG158" i="2" s="1" a="1"/>
  <c r="BG158" i="2" s="1"/>
  <c r="BH158" i="2" s="1" a="1"/>
  <c r="BH158" i="2" s="1"/>
  <c r="BI158" i="2" s="1" a="1"/>
  <c r="BI158" i="2" s="1"/>
  <c r="BJ158" i="2" s="1" a="1"/>
  <c r="BJ158" i="2" s="1"/>
  <c r="BK158" i="2" s="1" a="1"/>
  <c r="BK158" i="2" s="1"/>
  <c r="C167" i="2"/>
  <c r="F137" i="2"/>
  <c r="AA151" i="2" l="1"/>
  <c r="AA153" i="2"/>
  <c r="AA152" i="2"/>
  <c r="AA154" i="2"/>
  <c r="AA150" i="2"/>
  <c r="AT154" i="2"/>
  <c r="AT152" i="2"/>
  <c r="AT151" i="2"/>
  <c r="AT153" i="2"/>
  <c r="AT150" i="2"/>
  <c r="BF152" i="2"/>
  <c r="BF153" i="2"/>
  <c r="BF154" i="2"/>
  <c r="BF150" i="2"/>
  <c r="BF151" i="2"/>
  <c r="H154" i="2"/>
  <c r="H152" i="2"/>
  <c r="H151" i="2"/>
  <c r="H150" i="2"/>
  <c r="H153" i="2"/>
  <c r="Y151" i="2"/>
  <c r="Y153" i="2"/>
  <c r="Y154" i="2"/>
  <c r="Y152" i="2"/>
  <c r="Y150" i="2"/>
  <c r="AS154" i="2"/>
  <c r="AS151" i="2"/>
  <c r="AS152" i="2"/>
  <c r="AS153" i="2"/>
  <c r="AS150" i="2"/>
  <c r="BK154" i="2"/>
  <c r="BK153" i="2"/>
  <c r="BK152" i="2"/>
  <c r="BK150" i="2"/>
  <c r="BK151" i="2"/>
  <c r="BJ151" i="2"/>
  <c r="BJ152" i="2"/>
  <c r="BJ154" i="2"/>
  <c r="BJ153" i="2"/>
  <c r="BJ150" i="2"/>
  <c r="P150" i="2"/>
  <c r="P154" i="2"/>
  <c r="P152" i="2"/>
  <c r="P153" i="2"/>
  <c r="P151" i="2"/>
  <c r="AD154" i="2"/>
  <c r="AD150" i="2"/>
  <c r="AD153" i="2"/>
  <c r="AD151" i="2"/>
  <c r="AD152" i="2"/>
  <c r="AU153" i="2"/>
  <c r="AU154" i="2"/>
  <c r="AU151" i="2"/>
  <c r="AU152" i="2"/>
  <c r="AU150" i="2"/>
  <c r="X154" i="2"/>
  <c r="X152" i="2"/>
  <c r="X153" i="2"/>
  <c r="X151" i="2"/>
  <c r="X150" i="2"/>
  <c r="BA151" i="2"/>
  <c r="BA150" i="2"/>
  <c r="BA153" i="2"/>
  <c r="BA154" i="2"/>
  <c r="BA152" i="2"/>
  <c r="BC150" i="2"/>
  <c r="BC152" i="2"/>
  <c r="BC154" i="2"/>
  <c r="BC151" i="2"/>
  <c r="BC153" i="2"/>
  <c r="AY153" i="2"/>
  <c r="AY150" i="2"/>
  <c r="AY152" i="2"/>
  <c r="AY154" i="2"/>
  <c r="AY151" i="2"/>
  <c r="U153" i="2"/>
  <c r="U154" i="2"/>
  <c r="U152" i="2"/>
  <c r="U150" i="2"/>
  <c r="U151" i="2"/>
  <c r="R152" i="2"/>
  <c r="R153" i="2"/>
  <c r="R154" i="2"/>
  <c r="R150" i="2"/>
  <c r="R151" i="2"/>
  <c r="AR150" i="2"/>
  <c r="AR154" i="2"/>
  <c r="AR152" i="2"/>
  <c r="AR151" i="2"/>
  <c r="AR153" i="2"/>
  <c r="BD151" i="2"/>
  <c r="BD153" i="2"/>
  <c r="BD152" i="2"/>
  <c r="BD154" i="2"/>
  <c r="BD150" i="2"/>
  <c r="V152" i="2"/>
  <c r="V150" i="2"/>
  <c r="V153" i="2"/>
  <c r="V154" i="2"/>
  <c r="V151" i="2"/>
  <c r="L151" i="2"/>
  <c r="L152" i="2"/>
  <c r="L150" i="2"/>
  <c r="L153" i="2"/>
  <c r="L154" i="2"/>
  <c r="F150" i="2"/>
  <c r="F153" i="2"/>
  <c r="F152" i="2"/>
  <c r="F154" i="2"/>
  <c r="F151" i="2"/>
  <c r="BH152" i="2"/>
  <c r="BH151" i="2"/>
  <c r="BH154" i="2"/>
  <c r="BH150" i="2"/>
  <c r="BH153" i="2"/>
  <c r="AC150" i="2"/>
  <c r="AC151" i="2"/>
  <c r="AC154" i="2"/>
  <c r="AC153" i="2"/>
  <c r="AC152" i="2"/>
  <c r="J152" i="2"/>
  <c r="J154" i="2"/>
  <c r="J151" i="2"/>
  <c r="J150" i="2"/>
  <c r="J153" i="2"/>
  <c r="AW154" i="2"/>
  <c r="AW153" i="2"/>
  <c r="AW152" i="2"/>
  <c r="AW151" i="2"/>
  <c r="AW150" i="2"/>
  <c r="AF150" i="2"/>
  <c r="AF152" i="2"/>
  <c r="AF153" i="2"/>
  <c r="AF154" i="2"/>
  <c r="AF151" i="2"/>
  <c r="AQ150" i="2"/>
  <c r="AQ154" i="2"/>
  <c r="AQ151" i="2"/>
  <c r="AQ153" i="2"/>
  <c r="AQ152" i="2"/>
  <c r="G151" i="2"/>
  <c r="G150" i="2"/>
  <c r="G154" i="2"/>
  <c r="G152" i="2"/>
  <c r="G153" i="2"/>
  <c r="S150" i="2"/>
  <c r="S153" i="2"/>
  <c r="S152" i="2"/>
  <c r="S151" i="2"/>
  <c r="S154" i="2"/>
  <c r="BB152" i="2"/>
  <c r="BB153" i="2"/>
  <c r="BB154" i="2"/>
  <c r="BB150" i="2"/>
  <c r="BB151" i="2"/>
  <c r="AL153" i="2"/>
  <c r="AL150" i="2"/>
  <c r="AL151" i="2"/>
  <c r="AL152" i="2"/>
  <c r="AL154" i="2"/>
  <c r="BI150" i="2"/>
  <c r="BI154" i="2"/>
  <c r="BI153" i="2"/>
  <c r="BI151" i="2"/>
  <c r="BI152" i="2"/>
  <c r="AI151" i="2"/>
  <c r="AI152" i="2"/>
  <c r="AI153" i="2"/>
  <c r="AI154" i="2"/>
  <c r="AI150" i="2"/>
  <c r="BE154" i="2"/>
  <c r="BE153" i="2"/>
  <c r="BE151" i="2"/>
  <c r="BE152" i="2"/>
  <c r="BE150" i="2"/>
  <c r="AE153" i="2"/>
  <c r="AE151" i="2"/>
  <c r="AE150" i="2"/>
  <c r="AE152" i="2"/>
  <c r="AE154" i="2"/>
  <c r="AG151" i="2"/>
  <c r="AG154" i="2"/>
  <c r="AG150" i="2"/>
  <c r="AG152" i="2"/>
  <c r="AG153" i="2"/>
  <c r="AO151" i="2"/>
  <c r="AO154" i="2"/>
  <c r="AO152" i="2"/>
  <c r="AO150" i="2"/>
  <c r="AO153" i="2"/>
  <c r="BG151" i="2"/>
  <c r="BG153" i="2"/>
  <c r="BG154" i="2"/>
  <c r="BG152" i="2"/>
  <c r="BG150" i="2"/>
  <c r="M152" i="2"/>
  <c r="M153" i="2"/>
  <c r="M151" i="2"/>
  <c r="M150" i="2"/>
  <c r="M154" i="2"/>
  <c r="AP150" i="2"/>
  <c r="AP151" i="2"/>
  <c r="AP152" i="2"/>
  <c r="AP153" i="2"/>
  <c r="AP154" i="2"/>
  <c r="AK150" i="2"/>
  <c r="AK154" i="2"/>
  <c r="AK153" i="2"/>
  <c r="AK152" i="2"/>
  <c r="AK151" i="2"/>
  <c r="W150" i="2"/>
  <c r="W151" i="2"/>
  <c r="W154" i="2"/>
  <c r="W152" i="2"/>
  <c r="W153" i="2"/>
  <c r="K150" i="2"/>
  <c r="K151" i="2"/>
  <c r="K154" i="2"/>
  <c r="K153" i="2"/>
  <c r="K152" i="2"/>
  <c r="AJ152" i="2"/>
  <c r="AJ153" i="2"/>
  <c r="AJ151" i="2"/>
  <c r="AJ150" i="2"/>
  <c r="AJ154" i="2"/>
  <c r="Q151" i="2"/>
  <c r="Q150" i="2"/>
  <c r="Q154" i="2"/>
  <c r="Q152" i="2"/>
  <c r="Q153" i="2"/>
  <c r="AV150" i="2"/>
  <c r="AV152" i="2"/>
  <c r="AV151" i="2"/>
  <c r="AV153" i="2"/>
  <c r="AV154" i="2"/>
  <c r="AH152" i="2"/>
  <c r="AH153" i="2"/>
  <c r="AH154" i="2"/>
  <c r="AH151" i="2"/>
  <c r="AH150" i="2"/>
  <c r="Z154" i="2"/>
  <c r="Z153" i="2"/>
  <c r="Z152" i="2"/>
  <c r="Z151" i="2"/>
  <c r="Z150" i="2"/>
  <c r="I154" i="2"/>
  <c r="I152" i="2"/>
  <c r="I153" i="2"/>
  <c r="I150" i="2"/>
  <c r="I151" i="2"/>
  <c r="AB154" i="2"/>
  <c r="AB151" i="2"/>
  <c r="AB150" i="2"/>
  <c r="AB153" i="2"/>
  <c r="AB152" i="2"/>
  <c r="AZ150" i="2"/>
  <c r="AZ152" i="2"/>
  <c r="AZ151" i="2"/>
  <c r="AZ153" i="2"/>
  <c r="AZ154" i="2"/>
  <c r="N151" i="2"/>
  <c r="N154" i="2"/>
  <c r="N152" i="2"/>
  <c r="N150" i="2"/>
  <c r="N153" i="2"/>
  <c r="AM151" i="2"/>
  <c r="AM150" i="2"/>
  <c r="AM152" i="2"/>
  <c r="AM154" i="2"/>
  <c r="AM153" i="2"/>
  <c r="AX154" i="2"/>
  <c r="AX153" i="2"/>
  <c r="AX150" i="2"/>
  <c r="AX151" i="2"/>
  <c r="AX152" i="2"/>
  <c r="AN154" i="2"/>
  <c r="AN151" i="2"/>
  <c r="AN153" i="2"/>
  <c r="AN152" i="2"/>
  <c r="AN150" i="2"/>
  <c r="T154" i="2"/>
  <c r="T152" i="2"/>
  <c r="T150" i="2"/>
  <c r="T151" i="2"/>
  <c r="T153" i="2"/>
  <c r="O151" i="2"/>
  <c r="O152" i="2"/>
  <c r="O153" i="2"/>
  <c r="O150" i="2"/>
  <c r="O154" i="2"/>
  <c r="F146" i="2"/>
  <c r="E167" i="2"/>
  <c r="F167" i="2" s="1" a="1"/>
  <c r="F167" i="2" s="1"/>
  <c r="G167" i="2" s="1" a="1"/>
  <c r="G167" i="2" s="1"/>
  <c r="H167" i="2" s="1" a="1"/>
  <c r="H167" i="2" s="1"/>
  <c r="I167" i="2" s="1" a="1"/>
  <c r="I167" i="2" s="1"/>
  <c r="J167" i="2" s="1" a="1"/>
  <c r="J167" i="2" s="1"/>
  <c r="K167" i="2" s="1" a="1"/>
  <c r="K167" i="2" s="1"/>
  <c r="L167" i="2" s="1" a="1"/>
  <c r="L167" i="2" s="1"/>
  <c r="M167" i="2" s="1" a="1"/>
  <c r="M167" i="2" s="1"/>
  <c r="N167" i="2" s="1" a="1"/>
  <c r="N167" i="2" s="1"/>
  <c r="O167" i="2" s="1" a="1"/>
  <c r="O167" i="2" s="1"/>
  <c r="P167" i="2" s="1" a="1"/>
  <c r="P167" i="2" s="1"/>
  <c r="Q167" i="2" s="1" a="1"/>
  <c r="Q167" i="2" s="1"/>
  <c r="R167" i="2" s="1" a="1"/>
  <c r="R167" i="2" s="1"/>
  <c r="S167" i="2" s="1" a="1"/>
  <c r="S167" i="2" s="1"/>
  <c r="T167" i="2" s="1" a="1"/>
  <c r="T167" i="2" s="1"/>
  <c r="U167" i="2" s="1" a="1"/>
  <c r="U167" i="2" s="1"/>
  <c r="V167" i="2" s="1" a="1"/>
  <c r="V167" i="2" s="1"/>
  <c r="W167" i="2" s="1" a="1"/>
  <c r="W167" i="2" s="1"/>
  <c r="X167" i="2" s="1" a="1"/>
  <c r="X167" i="2" s="1"/>
  <c r="Y167" i="2" s="1" a="1"/>
  <c r="Y167" i="2" s="1"/>
  <c r="Z167" i="2" s="1" a="1"/>
  <c r="Z167" i="2" s="1"/>
  <c r="AA167" i="2" s="1" a="1"/>
  <c r="AA167" i="2" s="1"/>
  <c r="AB167" i="2" s="1" a="1"/>
  <c r="AB167" i="2" s="1"/>
  <c r="AC167" i="2" s="1" a="1"/>
  <c r="AC167" i="2" s="1"/>
  <c r="AD167" i="2" s="1" a="1"/>
  <c r="AD167" i="2" s="1"/>
  <c r="AE167" i="2" s="1" a="1"/>
  <c r="AE167" i="2" s="1"/>
  <c r="AF167" i="2" s="1" a="1"/>
  <c r="AF167" i="2" s="1"/>
  <c r="AG167" i="2" s="1" a="1"/>
  <c r="AG167" i="2" s="1"/>
  <c r="AH167" i="2" s="1" a="1"/>
  <c r="AH167" i="2" s="1"/>
  <c r="AI167" i="2" s="1" a="1"/>
  <c r="AI167" i="2" s="1"/>
  <c r="AJ167" i="2" s="1" a="1"/>
  <c r="AJ167" i="2" s="1"/>
  <c r="AK167" i="2" s="1" a="1"/>
  <c r="AK167" i="2" s="1"/>
  <c r="AL167" i="2" s="1" a="1"/>
  <c r="AL167" i="2" s="1"/>
  <c r="AM167" i="2" s="1" a="1"/>
  <c r="AM167" i="2" s="1"/>
  <c r="AN167" i="2" s="1" a="1"/>
  <c r="AN167" i="2" s="1"/>
  <c r="AO167" i="2" s="1" a="1"/>
  <c r="AO167" i="2" s="1"/>
  <c r="AP167" i="2" s="1" a="1"/>
  <c r="AP167" i="2" s="1"/>
  <c r="AQ167" i="2" s="1" a="1"/>
  <c r="AQ167" i="2" s="1"/>
  <c r="AR167" i="2" s="1" a="1"/>
  <c r="AR167" i="2" s="1"/>
  <c r="AS167" i="2" s="1" a="1"/>
  <c r="AS167" i="2" s="1"/>
  <c r="AT167" i="2" s="1" a="1"/>
  <c r="AT167" i="2" s="1"/>
  <c r="AU167" i="2" s="1" a="1"/>
  <c r="AU167" i="2" s="1"/>
  <c r="AV167" i="2" s="1" a="1"/>
  <c r="AV167" i="2" s="1"/>
  <c r="AW167" i="2" s="1" a="1"/>
  <c r="AW167" i="2" s="1"/>
  <c r="AX167" i="2" s="1" a="1"/>
  <c r="AX167" i="2" s="1"/>
  <c r="AY167" i="2" s="1" a="1"/>
  <c r="AY167" i="2" s="1"/>
  <c r="AZ167" i="2" s="1" a="1"/>
  <c r="AZ167" i="2" s="1"/>
  <c r="BA167" i="2" s="1" a="1"/>
  <c r="BA167" i="2" s="1"/>
  <c r="BB167" i="2" s="1" a="1"/>
  <c r="BB167" i="2" s="1"/>
  <c r="BC167" i="2" s="1" a="1"/>
  <c r="BC167" i="2" s="1"/>
  <c r="BD167" i="2" s="1" a="1"/>
  <c r="BD167" i="2" s="1"/>
  <c r="BE167" i="2" s="1" a="1"/>
  <c r="BE167" i="2" s="1"/>
  <c r="BF167" i="2" s="1" a="1"/>
  <c r="BF167" i="2" s="1"/>
  <c r="BG167" i="2" s="1" a="1"/>
  <c r="BG167" i="2" s="1"/>
  <c r="BH167" i="2" s="1" a="1"/>
  <c r="BH167" i="2" s="1"/>
  <c r="BI167" i="2" s="1" a="1"/>
  <c r="BI167" i="2" s="1"/>
  <c r="BJ167" i="2" s="1" a="1"/>
  <c r="BJ167" i="2" s="1"/>
  <c r="BK167" i="2" s="1" a="1"/>
  <c r="BK167" i="2" s="1"/>
  <c r="C176" i="2"/>
  <c r="AB163" i="2" l="1"/>
  <c r="AB159" i="2"/>
  <c r="AB162" i="2"/>
  <c r="AB160" i="2"/>
  <c r="AB161" i="2"/>
  <c r="W162" i="2"/>
  <c r="W161" i="2"/>
  <c r="W159" i="2"/>
  <c r="W160" i="2"/>
  <c r="W163" i="2"/>
  <c r="AJ162" i="2"/>
  <c r="AJ161" i="2"/>
  <c r="AJ159" i="2"/>
  <c r="AJ160" i="2"/>
  <c r="AJ163" i="2"/>
  <c r="AM161" i="2"/>
  <c r="AM160" i="2"/>
  <c r="AM159" i="2"/>
  <c r="AM162" i="2"/>
  <c r="AM163" i="2"/>
  <c r="X161" i="2"/>
  <c r="X160" i="2"/>
  <c r="X159" i="2"/>
  <c r="X162" i="2"/>
  <c r="X163" i="2"/>
  <c r="T159" i="2"/>
  <c r="T163" i="2"/>
  <c r="T162" i="2"/>
  <c r="T161" i="2"/>
  <c r="T160" i="2"/>
  <c r="AD161" i="2"/>
  <c r="AD162" i="2"/>
  <c r="AD163" i="2"/>
  <c r="AD159" i="2"/>
  <c r="AD160" i="2"/>
  <c r="BJ163" i="2"/>
  <c r="BJ159" i="2"/>
  <c r="BJ162" i="2"/>
  <c r="BJ161" i="2"/>
  <c r="BJ160" i="2"/>
  <c r="Z163" i="2"/>
  <c r="Z160" i="2"/>
  <c r="Z159" i="2"/>
  <c r="Z161" i="2"/>
  <c r="Z162" i="2"/>
  <c r="AL161" i="2"/>
  <c r="AL160" i="2"/>
  <c r="AL159" i="2"/>
  <c r="AL162" i="2"/>
  <c r="AL163" i="2"/>
  <c r="I162" i="2"/>
  <c r="I161" i="2"/>
  <c r="I159" i="2"/>
  <c r="I160" i="2"/>
  <c r="I163" i="2"/>
  <c r="AS161" i="2"/>
  <c r="AS163" i="2"/>
  <c r="AS162" i="2"/>
  <c r="AS159" i="2"/>
  <c r="AS160" i="2"/>
  <c r="AN160" i="2"/>
  <c r="AN159" i="2"/>
  <c r="AN163" i="2"/>
  <c r="AN161" i="2"/>
  <c r="AN162" i="2"/>
  <c r="AP159" i="2"/>
  <c r="AP162" i="2"/>
  <c r="AP163" i="2"/>
  <c r="AP161" i="2"/>
  <c r="AP160" i="2"/>
  <c r="H162" i="2"/>
  <c r="H159" i="2"/>
  <c r="H161" i="2"/>
  <c r="H160" i="2"/>
  <c r="H163" i="2"/>
  <c r="AR162" i="2"/>
  <c r="AR163" i="2"/>
  <c r="AR161" i="2"/>
  <c r="AR160" i="2"/>
  <c r="AR159" i="2"/>
  <c r="AV163" i="2"/>
  <c r="AV160" i="2"/>
  <c r="AV159" i="2"/>
  <c r="AV162" i="2"/>
  <c r="AV161" i="2"/>
  <c r="G163" i="2"/>
  <c r="G162" i="2"/>
  <c r="G161" i="2"/>
  <c r="G160" i="2"/>
  <c r="G159" i="2"/>
  <c r="BD159" i="2"/>
  <c r="BD163" i="2"/>
  <c r="BD162" i="2"/>
  <c r="BD160" i="2"/>
  <c r="BD161" i="2"/>
  <c r="BF161" i="2"/>
  <c r="BF162" i="2"/>
  <c r="BF163" i="2"/>
  <c r="BF159" i="2"/>
  <c r="BF160" i="2"/>
  <c r="AZ161" i="2"/>
  <c r="AZ160" i="2"/>
  <c r="AZ159" i="2"/>
  <c r="AZ162" i="2"/>
  <c r="AZ163" i="2"/>
  <c r="AE163" i="2"/>
  <c r="AE162" i="2"/>
  <c r="AE161" i="2"/>
  <c r="AE159" i="2"/>
  <c r="AE160" i="2"/>
  <c r="M160" i="2"/>
  <c r="M159" i="2"/>
  <c r="M163" i="2"/>
  <c r="M161" i="2"/>
  <c r="M162" i="2"/>
  <c r="AU163" i="2"/>
  <c r="AU160" i="2"/>
  <c r="AU162" i="2"/>
  <c r="AU161" i="2"/>
  <c r="AU159" i="2"/>
  <c r="R161" i="2"/>
  <c r="R160" i="2"/>
  <c r="R163" i="2"/>
  <c r="R162" i="2"/>
  <c r="R159" i="2"/>
  <c r="BK163" i="2"/>
  <c r="BK162" i="2"/>
  <c r="BK159" i="2"/>
  <c r="BK161" i="2"/>
  <c r="BK160" i="2"/>
  <c r="J161" i="2"/>
  <c r="J160" i="2"/>
  <c r="J159" i="2"/>
  <c r="J163" i="2"/>
  <c r="J162" i="2"/>
  <c r="AK162" i="2"/>
  <c r="AK161" i="2"/>
  <c r="AK160" i="2"/>
  <c r="AK159" i="2"/>
  <c r="AK163" i="2"/>
  <c r="AW163" i="2"/>
  <c r="AW162" i="2"/>
  <c r="AW161" i="2"/>
  <c r="AW160" i="2"/>
  <c r="AW159" i="2"/>
  <c r="BH160" i="2"/>
  <c r="BH161" i="2"/>
  <c r="BH163" i="2"/>
  <c r="BH162" i="2"/>
  <c r="BH159" i="2"/>
  <c r="Y161" i="2"/>
  <c r="Y160" i="2"/>
  <c r="Y159" i="2"/>
  <c r="Y162" i="2"/>
  <c r="Y163" i="2"/>
  <c r="AI163" i="2"/>
  <c r="AI159" i="2"/>
  <c r="AI162" i="2"/>
  <c r="AI161" i="2"/>
  <c r="AI160" i="2"/>
  <c r="BA161" i="2"/>
  <c r="BA160" i="2"/>
  <c r="BA159" i="2"/>
  <c r="BA162" i="2"/>
  <c r="BA163" i="2"/>
  <c r="V162" i="2"/>
  <c r="V161" i="2"/>
  <c r="V160" i="2"/>
  <c r="V159" i="2"/>
  <c r="V163" i="2"/>
  <c r="Q161" i="2"/>
  <c r="Q163" i="2"/>
  <c r="Q162" i="2"/>
  <c r="Q159" i="2"/>
  <c r="Q160" i="2"/>
  <c r="BB160" i="2"/>
  <c r="BB163" i="2"/>
  <c r="BB159" i="2"/>
  <c r="BB162" i="2"/>
  <c r="BB161" i="2"/>
  <c r="AQ159" i="2"/>
  <c r="AQ163" i="2"/>
  <c r="AQ162" i="2"/>
  <c r="AQ160" i="2"/>
  <c r="AQ161" i="2"/>
  <c r="P161" i="2"/>
  <c r="P163" i="2"/>
  <c r="P162" i="2"/>
  <c r="P159" i="2"/>
  <c r="P160" i="2"/>
  <c r="AF160" i="2"/>
  <c r="AF163" i="2"/>
  <c r="AF162" i="2"/>
  <c r="AF161" i="2"/>
  <c r="AF159" i="2"/>
  <c r="AX162" i="2"/>
  <c r="AX161" i="2"/>
  <c r="AX159" i="2"/>
  <c r="AX160" i="2"/>
  <c r="AX163" i="2"/>
  <c r="AG163" i="2"/>
  <c r="AG162" i="2"/>
  <c r="AG161" i="2"/>
  <c r="AG160" i="2"/>
  <c r="AG159" i="2"/>
  <c r="AA160" i="2"/>
  <c r="AA163" i="2"/>
  <c r="AA159" i="2"/>
  <c r="AA161" i="2"/>
  <c r="AA162" i="2"/>
  <c r="BC160" i="2"/>
  <c r="BC159" i="2"/>
  <c r="BC163" i="2"/>
  <c r="BC161" i="2"/>
  <c r="BC162" i="2"/>
  <c r="K161" i="2"/>
  <c r="K160" i="2"/>
  <c r="K159" i="2"/>
  <c r="K162" i="2"/>
  <c r="K163" i="2"/>
  <c r="F163" i="2"/>
  <c r="F159" i="2"/>
  <c r="F160" i="2"/>
  <c r="F162" i="2"/>
  <c r="F161" i="2"/>
  <c r="AT163" i="2"/>
  <c r="AT162" i="2"/>
  <c r="AT161" i="2"/>
  <c r="AT160" i="2"/>
  <c r="AT159" i="2"/>
  <c r="AY162" i="2"/>
  <c r="AY161" i="2"/>
  <c r="AY159" i="2"/>
  <c r="AY160" i="2"/>
  <c r="AY163" i="2"/>
  <c r="U163" i="2"/>
  <c r="U162" i="2"/>
  <c r="U160" i="2"/>
  <c r="U159" i="2"/>
  <c r="U161" i="2"/>
  <c r="AO160" i="2"/>
  <c r="AO159" i="2"/>
  <c r="AO163" i="2"/>
  <c r="AO161" i="2"/>
  <c r="AO162" i="2"/>
  <c r="BE159" i="2"/>
  <c r="BE162" i="2"/>
  <c r="BE163" i="2"/>
  <c r="BE160" i="2"/>
  <c r="BE161" i="2"/>
  <c r="L160" i="2"/>
  <c r="L163" i="2"/>
  <c r="L159" i="2"/>
  <c r="L161" i="2"/>
  <c r="L162" i="2"/>
  <c r="BI160" i="2"/>
  <c r="BI163" i="2"/>
  <c r="BI162" i="2"/>
  <c r="BI161" i="2"/>
  <c r="BI159" i="2"/>
  <c r="S160" i="2"/>
  <c r="S163" i="2"/>
  <c r="S162" i="2"/>
  <c r="S161" i="2"/>
  <c r="S159" i="2"/>
  <c r="AH163" i="2"/>
  <c r="AH162" i="2"/>
  <c r="AH160" i="2"/>
  <c r="AH161" i="2"/>
  <c r="AH159" i="2"/>
  <c r="N159" i="2"/>
  <c r="N163" i="2"/>
  <c r="N162" i="2"/>
  <c r="N161" i="2"/>
  <c r="N160" i="2"/>
  <c r="O159" i="2"/>
  <c r="O162" i="2"/>
  <c r="O163" i="2"/>
  <c r="O160" i="2"/>
  <c r="O161" i="2"/>
  <c r="AC159" i="2"/>
  <c r="AC162" i="2"/>
  <c r="AC163" i="2"/>
  <c r="AC160" i="2"/>
  <c r="AC161" i="2"/>
  <c r="BG163" i="2"/>
  <c r="BG162" i="2"/>
  <c r="BG161" i="2"/>
  <c r="BG159" i="2"/>
  <c r="BG160" i="2"/>
  <c r="F155" i="2"/>
  <c r="E176" i="2"/>
  <c r="F176" i="2" s="1" a="1"/>
  <c r="F176" i="2" s="1"/>
  <c r="G176" i="2" s="1" a="1"/>
  <c r="G176" i="2" s="1"/>
  <c r="H176" i="2" s="1" a="1"/>
  <c r="H176" i="2" s="1"/>
  <c r="I176" i="2" s="1" a="1"/>
  <c r="I176" i="2" s="1"/>
  <c r="J176" i="2" s="1" a="1"/>
  <c r="J176" i="2" s="1"/>
  <c r="K176" i="2" s="1" a="1"/>
  <c r="K176" i="2" s="1"/>
  <c r="L176" i="2" s="1" a="1"/>
  <c r="L176" i="2" s="1"/>
  <c r="M176" i="2" s="1" a="1"/>
  <c r="M176" i="2" s="1"/>
  <c r="N176" i="2" s="1" a="1"/>
  <c r="N176" i="2" s="1"/>
  <c r="O176" i="2" s="1" a="1"/>
  <c r="O176" i="2" s="1"/>
  <c r="P176" i="2" s="1" a="1"/>
  <c r="P176" i="2" s="1"/>
  <c r="Q176" i="2" s="1" a="1"/>
  <c r="Q176" i="2" s="1"/>
  <c r="R176" i="2" s="1" a="1"/>
  <c r="R176" i="2" s="1"/>
  <c r="S176" i="2" s="1" a="1"/>
  <c r="S176" i="2" s="1"/>
  <c r="T176" i="2" s="1" a="1"/>
  <c r="T176" i="2" s="1"/>
  <c r="U176" i="2" s="1" a="1"/>
  <c r="U176" i="2" s="1"/>
  <c r="V176" i="2" s="1" a="1"/>
  <c r="V176" i="2" s="1"/>
  <c r="W176" i="2" s="1" a="1"/>
  <c r="W176" i="2" s="1"/>
  <c r="X176" i="2" s="1" a="1"/>
  <c r="X176" i="2" s="1"/>
  <c r="Y176" i="2" s="1" a="1"/>
  <c r="Y176" i="2" s="1"/>
  <c r="Z176" i="2" s="1" a="1"/>
  <c r="Z176" i="2" s="1"/>
  <c r="AA176" i="2" s="1" a="1"/>
  <c r="AA176" i="2" s="1"/>
  <c r="AB176" i="2" s="1" a="1"/>
  <c r="AB176" i="2" s="1"/>
  <c r="AC176" i="2" s="1" a="1"/>
  <c r="AC176" i="2" s="1"/>
  <c r="AD176" i="2" s="1" a="1"/>
  <c r="AD176" i="2" s="1"/>
  <c r="AE176" i="2" s="1" a="1"/>
  <c r="AE176" i="2" s="1"/>
  <c r="AF176" i="2" s="1" a="1"/>
  <c r="AF176" i="2" s="1"/>
  <c r="AG176" i="2" s="1" a="1"/>
  <c r="AG176" i="2" s="1"/>
  <c r="AH176" i="2" s="1" a="1"/>
  <c r="AH176" i="2" s="1"/>
  <c r="AI176" i="2" s="1" a="1"/>
  <c r="AI176" i="2" s="1"/>
  <c r="AJ176" i="2" s="1" a="1"/>
  <c r="AJ176" i="2" s="1"/>
  <c r="AK176" i="2" s="1" a="1"/>
  <c r="AK176" i="2" s="1"/>
  <c r="AL176" i="2" s="1" a="1"/>
  <c r="AL176" i="2" s="1"/>
  <c r="AM176" i="2" s="1" a="1"/>
  <c r="AM176" i="2" s="1"/>
  <c r="AN176" i="2" s="1" a="1"/>
  <c r="AN176" i="2" s="1"/>
  <c r="AO176" i="2" s="1" a="1"/>
  <c r="AO176" i="2" s="1"/>
  <c r="AP176" i="2" s="1" a="1"/>
  <c r="AP176" i="2" s="1"/>
  <c r="AQ176" i="2" s="1" a="1"/>
  <c r="AQ176" i="2" s="1"/>
  <c r="AR176" i="2" s="1" a="1"/>
  <c r="AR176" i="2" s="1"/>
  <c r="AS176" i="2" s="1" a="1"/>
  <c r="AS176" i="2" s="1"/>
  <c r="AT176" i="2" s="1" a="1"/>
  <c r="AT176" i="2" s="1"/>
  <c r="AU176" i="2" s="1" a="1"/>
  <c r="AU176" i="2" s="1"/>
  <c r="AV176" i="2" s="1" a="1"/>
  <c r="AV176" i="2" s="1"/>
  <c r="AW176" i="2" s="1" a="1"/>
  <c r="AW176" i="2" s="1"/>
  <c r="AX176" i="2" s="1" a="1"/>
  <c r="AX176" i="2" s="1"/>
  <c r="AY176" i="2" s="1" a="1"/>
  <c r="AY176" i="2" s="1"/>
  <c r="AZ176" i="2" s="1" a="1"/>
  <c r="AZ176" i="2" s="1"/>
  <c r="BA176" i="2" s="1" a="1"/>
  <c r="BA176" i="2" s="1"/>
  <c r="BB176" i="2" s="1" a="1"/>
  <c r="BB176" i="2" s="1"/>
  <c r="BC176" i="2" s="1" a="1"/>
  <c r="BC176" i="2" s="1"/>
  <c r="BD176" i="2" s="1" a="1"/>
  <c r="BD176" i="2" s="1"/>
  <c r="BE176" i="2" s="1" a="1"/>
  <c r="BE176" i="2" s="1"/>
  <c r="BF176" i="2" s="1" a="1"/>
  <c r="BF176" i="2" s="1"/>
  <c r="BG176" i="2" s="1" a="1"/>
  <c r="BG176" i="2" s="1"/>
  <c r="BH176" i="2" s="1" a="1"/>
  <c r="BH176" i="2" s="1"/>
  <c r="BI176" i="2" s="1" a="1"/>
  <c r="BI176" i="2" s="1"/>
  <c r="BJ176" i="2" s="1" a="1"/>
  <c r="BJ176" i="2" s="1"/>
  <c r="BK176" i="2" s="1" a="1"/>
  <c r="BK176" i="2" s="1"/>
  <c r="C185" i="2"/>
  <c r="BJ172" i="2" l="1"/>
  <c r="BJ170" i="2"/>
  <c r="BJ169" i="2"/>
  <c r="BJ168" i="2"/>
  <c r="BJ171" i="2"/>
  <c r="N172" i="2"/>
  <c r="N170" i="2"/>
  <c r="N169" i="2"/>
  <c r="N171" i="2"/>
  <c r="N168" i="2"/>
  <c r="BK172" i="2"/>
  <c r="BK170" i="2"/>
  <c r="BK169" i="2"/>
  <c r="BK171" i="2"/>
  <c r="BK168" i="2"/>
  <c r="AX172" i="2"/>
  <c r="AX170" i="2"/>
  <c r="AX169" i="2"/>
  <c r="AX171" i="2"/>
  <c r="AX168" i="2"/>
  <c r="AF172" i="2"/>
  <c r="AF170" i="2"/>
  <c r="AF169" i="2"/>
  <c r="AF171" i="2"/>
  <c r="AF168" i="2"/>
  <c r="AD172" i="2"/>
  <c r="AD170" i="2"/>
  <c r="AD169" i="2"/>
  <c r="AD171" i="2"/>
  <c r="AD168" i="2"/>
  <c r="AL172" i="2"/>
  <c r="AL170" i="2"/>
  <c r="AL169" i="2"/>
  <c r="AL171" i="2"/>
  <c r="AL168" i="2"/>
  <c r="H172" i="2"/>
  <c r="H170" i="2"/>
  <c r="H168" i="2"/>
  <c r="H169" i="2"/>
  <c r="H171" i="2"/>
  <c r="K172" i="2"/>
  <c r="K170" i="2"/>
  <c r="K169" i="2"/>
  <c r="K171" i="2"/>
  <c r="K168" i="2"/>
  <c r="AG172" i="2"/>
  <c r="AG170" i="2"/>
  <c r="AG169" i="2"/>
  <c r="AG168" i="2"/>
  <c r="AG171" i="2"/>
  <c r="AA172" i="2"/>
  <c r="AA170" i="2"/>
  <c r="AA169" i="2"/>
  <c r="AA171" i="2"/>
  <c r="AA168" i="2"/>
  <c r="AU172" i="2"/>
  <c r="AU170" i="2"/>
  <c r="AU169" i="2"/>
  <c r="AU171" i="2"/>
  <c r="AU168" i="2"/>
  <c r="AQ172" i="2"/>
  <c r="AQ170" i="2"/>
  <c r="AQ169" i="2"/>
  <c r="AQ171" i="2"/>
  <c r="AQ168" i="2"/>
  <c r="BC172" i="2"/>
  <c r="BC170" i="2"/>
  <c r="BC169" i="2"/>
  <c r="BC171" i="2"/>
  <c r="BC168" i="2"/>
  <c r="BI172" i="2"/>
  <c r="BI170" i="2"/>
  <c r="BI169" i="2"/>
  <c r="BI171" i="2"/>
  <c r="BI168" i="2"/>
  <c r="BF172" i="2"/>
  <c r="BF170" i="2"/>
  <c r="BF171" i="2"/>
  <c r="BF169" i="2"/>
  <c r="BF168" i="2"/>
  <c r="BH172" i="2"/>
  <c r="BH170" i="2"/>
  <c r="BH169" i="2"/>
  <c r="BH171" i="2"/>
  <c r="BH168" i="2"/>
  <c r="X172" i="2"/>
  <c r="X170" i="2"/>
  <c r="X169" i="2"/>
  <c r="X171" i="2"/>
  <c r="X168" i="2"/>
  <c r="BB172" i="2"/>
  <c r="BB170" i="2"/>
  <c r="BB169" i="2"/>
  <c r="BB171" i="2"/>
  <c r="BB168" i="2"/>
  <c r="Z172" i="2"/>
  <c r="Z170" i="2"/>
  <c r="Z169" i="2"/>
  <c r="Z171" i="2"/>
  <c r="Z168" i="2"/>
  <c r="AB172" i="2"/>
  <c r="AB170" i="2"/>
  <c r="AB169" i="2"/>
  <c r="AB168" i="2"/>
  <c r="AB171" i="2"/>
  <c r="AJ172" i="2"/>
  <c r="AJ170" i="2"/>
  <c r="AJ169" i="2"/>
  <c r="AJ171" i="2"/>
  <c r="AJ168" i="2"/>
  <c r="V172" i="2"/>
  <c r="V170" i="2"/>
  <c r="V169" i="2"/>
  <c r="V171" i="2"/>
  <c r="V168" i="2"/>
  <c r="AN172" i="2"/>
  <c r="AN170" i="2"/>
  <c r="AN169" i="2"/>
  <c r="AN168" i="2"/>
  <c r="AN171" i="2"/>
  <c r="AM172" i="2"/>
  <c r="AM170" i="2"/>
  <c r="AM169" i="2"/>
  <c r="AM171" i="2"/>
  <c r="AM168" i="2"/>
  <c r="BA172" i="2"/>
  <c r="BA170" i="2"/>
  <c r="BA169" i="2"/>
  <c r="BA171" i="2"/>
  <c r="BA168" i="2"/>
  <c r="Y172" i="2"/>
  <c r="Y170" i="2"/>
  <c r="Y169" i="2"/>
  <c r="Y168" i="2"/>
  <c r="Y171" i="2"/>
  <c r="AR172" i="2"/>
  <c r="AR170" i="2"/>
  <c r="AR169" i="2"/>
  <c r="AR171" i="2"/>
  <c r="AR168" i="2"/>
  <c r="BG172" i="2"/>
  <c r="BG170" i="2"/>
  <c r="BG169" i="2"/>
  <c r="BG171" i="2"/>
  <c r="BG168" i="2"/>
  <c r="AV172" i="2"/>
  <c r="AV170" i="2"/>
  <c r="AV169" i="2"/>
  <c r="AV171" i="2"/>
  <c r="AV168" i="2"/>
  <c r="O172" i="2"/>
  <c r="O170" i="2"/>
  <c r="O171" i="2"/>
  <c r="O168" i="2"/>
  <c r="O169" i="2"/>
  <c r="AK172" i="2"/>
  <c r="AK170" i="2"/>
  <c r="AK169" i="2"/>
  <c r="AK171" i="2"/>
  <c r="AK168" i="2"/>
  <c r="G172" i="2"/>
  <c r="G170" i="2"/>
  <c r="G169" i="2"/>
  <c r="G171" i="2"/>
  <c r="G168" i="2"/>
  <c r="W172" i="2"/>
  <c r="W170" i="2"/>
  <c r="W171" i="2"/>
  <c r="W168" i="2"/>
  <c r="W169" i="2"/>
  <c r="R172" i="2"/>
  <c r="R170" i="2"/>
  <c r="R169" i="2"/>
  <c r="R171" i="2"/>
  <c r="R168" i="2"/>
  <c r="AE172" i="2"/>
  <c r="AE170" i="2"/>
  <c r="AE169" i="2"/>
  <c r="AE168" i="2"/>
  <c r="AE171" i="2"/>
  <c r="P172" i="2"/>
  <c r="P170" i="2"/>
  <c r="P169" i="2"/>
  <c r="P171" i="2"/>
  <c r="P168" i="2"/>
  <c r="AT170" i="2"/>
  <c r="AT172" i="2"/>
  <c r="AT169" i="2"/>
  <c r="AT171" i="2"/>
  <c r="AT168" i="2"/>
  <c r="AO172" i="2"/>
  <c r="AO170" i="2"/>
  <c r="AO169" i="2"/>
  <c r="AO171" i="2"/>
  <c r="AO168" i="2"/>
  <c r="AW172" i="2"/>
  <c r="AW170" i="2"/>
  <c r="AW169" i="2"/>
  <c r="AW171" i="2"/>
  <c r="AW168" i="2"/>
  <c r="T172" i="2"/>
  <c r="T170" i="2"/>
  <c r="T169" i="2"/>
  <c r="T171" i="2"/>
  <c r="T168" i="2"/>
  <c r="AY172" i="2"/>
  <c r="AY170" i="2"/>
  <c r="AY169" i="2"/>
  <c r="AY171" i="2"/>
  <c r="AY168" i="2"/>
  <c r="F172" i="2"/>
  <c r="F170" i="2"/>
  <c r="F169" i="2"/>
  <c r="F171" i="2"/>
  <c r="F168" i="2"/>
  <c r="AS172" i="2"/>
  <c r="AS170" i="2"/>
  <c r="AS169" i="2"/>
  <c r="AS168" i="2"/>
  <c r="AS171" i="2"/>
  <c r="J172" i="2"/>
  <c r="J170" i="2"/>
  <c r="J169" i="2"/>
  <c r="J171" i="2"/>
  <c r="J168" i="2"/>
  <c r="L172" i="2"/>
  <c r="L170" i="2"/>
  <c r="L169" i="2"/>
  <c r="L171" i="2"/>
  <c r="L168" i="2"/>
  <c r="Q172" i="2"/>
  <c r="Q170" i="2"/>
  <c r="Q169" i="2"/>
  <c r="Q168" i="2"/>
  <c r="Q171" i="2"/>
  <c r="I172" i="2"/>
  <c r="I170" i="2"/>
  <c r="I169" i="2"/>
  <c r="I171" i="2"/>
  <c r="I168" i="2"/>
  <c r="AZ172" i="2"/>
  <c r="AZ170" i="2"/>
  <c r="AZ169" i="2"/>
  <c r="AZ168" i="2"/>
  <c r="AZ171" i="2"/>
  <c r="BD172" i="2"/>
  <c r="BD170" i="2"/>
  <c r="BD169" i="2"/>
  <c r="BD171" i="2"/>
  <c r="BD168" i="2"/>
  <c r="BE172" i="2"/>
  <c r="BE170" i="2"/>
  <c r="BE169" i="2"/>
  <c r="BE171" i="2"/>
  <c r="BE168" i="2"/>
  <c r="U172" i="2"/>
  <c r="U170" i="2"/>
  <c r="U169" i="2"/>
  <c r="U171" i="2"/>
  <c r="U168" i="2"/>
  <c r="S172" i="2"/>
  <c r="S170" i="2"/>
  <c r="S169" i="2"/>
  <c r="S171" i="2"/>
  <c r="S168" i="2"/>
  <c r="AP172" i="2"/>
  <c r="AP170" i="2"/>
  <c r="AP168" i="2"/>
  <c r="AP171" i="2"/>
  <c r="AP169" i="2"/>
  <c r="AC172" i="2"/>
  <c r="AC170" i="2"/>
  <c r="AC169" i="2"/>
  <c r="AC171" i="2"/>
  <c r="AC168" i="2"/>
  <c r="M172" i="2"/>
  <c r="M170" i="2"/>
  <c r="M169" i="2"/>
  <c r="M171" i="2"/>
  <c r="M168" i="2"/>
  <c r="AI172" i="2"/>
  <c r="AI170" i="2"/>
  <c r="AI169" i="2"/>
  <c r="AI171" i="2"/>
  <c r="AI168" i="2"/>
  <c r="AH172" i="2"/>
  <c r="AH170" i="2"/>
  <c r="AH169" i="2"/>
  <c r="AH171" i="2"/>
  <c r="AH168" i="2"/>
  <c r="F164" i="2"/>
  <c r="C194" i="2"/>
  <c r="E185" i="2"/>
  <c r="F185" i="2" s="1" a="1"/>
  <c r="F185" i="2" s="1"/>
  <c r="G185" i="2" s="1" a="1"/>
  <c r="G185" i="2" s="1"/>
  <c r="H185" i="2" s="1" a="1"/>
  <c r="H185" i="2" s="1"/>
  <c r="I185" i="2" s="1" a="1"/>
  <c r="I185" i="2" s="1"/>
  <c r="J185" i="2" s="1" a="1"/>
  <c r="J185" i="2" s="1"/>
  <c r="K185" i="2" s="1" a="1"/>
  <c r="K185" i="2" s="1"/>
  <c r="L185" i="2" s="1" a="1"/>
  <c r="L185" i="2" s="1"/>
  <c r="M185" i="2" s="1" a="1"/>
  <c r="M185" i="2" s="1"/>
  <c r="N185" i="2" s="1" a="1"/>
  <c r="N185" i="2" s="1"/>
  <c r="O185" i="2" s="1" a="1"/>
  <c r="O185" i="2" s="1"/>
  <c r="P185" i="2" s="1" a="1"/>
  <c r="P185" i="2" s="1"/>
  <c r="Q185" i="2" s="1" a="1"/>
  <c r="Q185" i="2" s="1"/>
  <c r="R185" i="2" s="1" a="1"/>
  <c r="R185" i="2" s="1"/>
  <c r="S185" i="2" s="1" a="1"/>
  <c r="S185" i="2" s="1"/>
  <c r="T185" i="2" s="1" a="1"/>
  <c r="T185" i="2" s="1"/>
  <c r="U185" i="2" s="1" a="1"/>
  <c r="U185" i="2" s="1"/>
  <c r="V185" i="2" s="1" a="1"/>
  <c r="V185" i="2" s="1"/>
  <c r="W185" i="2" s="1" a="1"/>
  <c r="W185" i="2" s="1"/>
  <c r="X185" i="2" s="1" a="1"/>
  <c r="X185" i="2" s="1"/>
  <c r="Y185" i="2" s="1" a="1"/>
  <c r="Y185" i="2" s="1"/>
  <c r="Z185" i="2" s="1" a="1"/>
  <c r="Z185" i="2" s="1"/>
  <c r="AA185" i="2" s="1" a="1"/>
  <c r="AA185" i="2" s="1"/>
  <c r="AB185" i="2" s="1" a="1"/>
  <c r="AB185" i="2" s="1"/>
  <c r="AC185" i="2" s="1" a="1"/>
  <c r="AC185" i="2" s="1"/>
  <c r="AD185" i="2" s="1" a="1"/>
  <c r="AD185" i="2" s="1"/>
  <c r="AE185" i="2" s="1" a="1"/>
  <c r="AE185" i="2" s="1"/>
  <c r="AF185" i="2" s="1" a="1"/>
  <c r="AF185" i="2" s="1"/>
  <c r="AG185" i="2" s="1" a="1"/>
  <c r="AG185" i="2" s="1"/>
  <c r="AH185" i="2" s="1" a="1"/>
  <c r="AH185" i="2" s="1"/>
  <c r="AI185" i="2" s="1" a="1"/>
  <c r="AI185" i="2" s="1"/>
  <c r="AJ185" i="2" s="1" a="1"/>
  <c r="AJ185" i="2" s="1"/>
  <c r="AK185" i="2" s="1" a="1"/>
  <c r="AK185" i="2" s="1"/>
  <c r="AL185" i="2" s="1" a="1"/>
  <c r="AL185" i="2" s="1"/>
  <c r="AM185" i="2" s="1" a="1"/>
  <c r="AM185" i="2" s="1"/>
  <c r="AN185" i="2" s="1" a="1"/>
  <c r="AN185" i="2" s="1"/>
  <c r="AO185" i="2" s="1" a="1"/>
  <c r="AO185" i="2" s="1"/>
  <c r="AP185" i="2" s="1" a="1"/>
  <c r="AP185" i="2" s="1"/>
  <c r="AQ185" i="2" s="1" a="1"/>
  <c r="AQ185" i="2" s="1"/>
  <c r="AR185" i="2" s="1" a="1"/>
  <c r="AR185" i="2" s="1"/>
  <c r="AS185" i="2" s="1" a="1"/>
  <c r="AS185" i="2" s="1"/>
  <c r="AT185" i="2" s="1" a="1"/>
  <c r="AT185" i="2" s="1"/>
  <c r="AU185" i="2" s="1" a="1"/>
  <c r="AU185" i="2" s="1"/>
  <c r="AV185" i="2" s="1" a="1"/>
  <c r="AV185" i="2" s="1"/>
  <c r="AW185" i="2" s="1" a="1"/>
  <c r="AW185" i="2" s="1"/>
  <c r="AX185" i="2" s="1" a="1"/>
  <c r="AX185" i="2" s="1"/>
  <c r="AY185" i="2" s="1" a="1"/>
  <c r="AY185" i="2" s="1"/>
  <c r="AZ185" i="2" s="1" a="1"/>
  <c r="AZ185" i="2" s="1"/>
  <c r="BA185" i="2" s="1" a="1"/>
  <c r="BA185" i="2" s="1"/>
  <c r="BB185" i="2" s="1" a="1"/>
  <c r="BB185" i="2" s="1"/>
  <c r="BC185" i="2" s="1" a="1"/>
  <c r="BC185" i="2" s="1"/>
  <c r="BD185" i="2" s="1" a="1"/>
  <c r="BD185" i="2" s="1"/>
  <c r="BE185" i="2" s="1" a="1"/>
  <c r="BE185" i="2" s="1"/>
  <c r="BF185" i="2" s="1" a="1"/>
  <c r="BF185" i="2" s="1"/>
  <c r="BG185" i="2" s="1" a="1"/>
  <c r="BG185" i="2" s="1"/>
  <c r="BH185" i="2" s="1" a="1"/>
  <c r="BH185" i="2" s="1"/>
  <c r="BI185" i="2" s="1" a="1"/>
  <c r="BI185" i="2" s="1"/>
  <c r="BJ185" i="2" s="1" a="1"/>
  <c r="BJ185" i="2" s="1"/>
  <c r="BK185" i="2" s="1" a="1"/>
  <c r="BK185" i="2" s="1"/>
  <c r="G180" i="2" l="1"/>
  <c r="G178" i="2"/>
  <c r="G177" i="2"/>
  <c r="G181" i="2"/>
  <c r="G179" i="2"/>
  <c r="I177" i="2"/>
  <c r="I180" i="2"/>
  <c r="I178" i="2"/>
  <c r="I181" i="2"/>
  <c r="I179" i="2"/>
  <c r="AO178" i="2"/>
  <c r="AO180" i="2"/>
  <c r="AO177" i="2"/>
  <c r="AO181" i="2"/>
  <c r="AO179" i="2"/>
  <c r="BC180" i="2"/>
  <c r="BC178" i="2"/>
  <c r="BC177" i="2"/>
  <c r="BC181" i="2"/>
  <c r="BC179" i="2"/>
  <c r="AC178" i="2"/>
  <c r="AC180" i="2"/>
  <c r="AC177" i="2"/>
  <c r="AC181" i="2"/>
  <c r="AC179" i="2"/>
  <c r="AI180" i="2"/>
  <c r="AI177" i="2"/>
  <c r="AI178" i="2"/>
  <c r="AI179" i="2"/>
  <c r="AI181" i="2"/>
  <c r="BK178" i="2"/>
  <c r="BK180" i="2"/>
  <c r="BK177" i="2"/>
  <c r="BK181" i="2"/>
  <c r="BK179" i="2"/>
  <c r="Z180" i="2"/>
  <c r="Z177" i="2"/>
  <c r="Z178" i="2"/>
  <c r="Z181" i="2"/>
  <c r="Z179" i="2"/>
  <c r="AE180" i="2"/>
  <c r="AE178" i="2"/>
  <c r="AE177" i="2"/>
  <c r="AE181" i="2"/>
  <c r="AE179" i="2"/>
  <c r="AF180" i="2"/>
  <c r="AF177" i="2"/>
  <c r="AF178" i="2"/>
  <c r="AF181" i="2"/>
  <c r="AF179" i="2"/>
  <c r="AA180" i="2"/>
  <c r="AA177" i="2"/>
  <c r="AA178" i="2"/>
  <c r="AA181" i="2"/>
  <c r="AA179" i="2"/>
  <c r="F178" i="2"/>
  <c r="F180" i="2"/>
  <c r="F177" i="2"/>
  <c r="F179" i="2"/>
  <c r="F181" i="2"/>
  <c r="R180" i="2"/>
  <c r="R177" i="2"/>
  <c r="R178" i="2"/>
  <c r="R181" i="2"/>
  <c r="R179" i="2"/>
  <c r="BH178" i="2"/>
  <c r="BH180" i="2"/>
  <c r="BH177" i="2"/>
  <c r="BH181" i="2"/>
  <c r="BH179" i="2"/>
  <c r="J178" i="2"/>
  <c r="J177" i="2"/>
  <c r="J180" i="2"/>
  <c r="J179" i="2"/>
  <c r="J181" i="2"/>
  <c r="BJ180" i="2"/>
  <c r="BJ178" i="2"/>
  <c r="BJ177" i="2"/>
  <c r="BJ179" i="2"/>
  <c r="BJ181" i="2"/>
  <c r="AD180" i="2"/>
  <c r="AD177" i="2"/>
  <c r="AD178" i="2"/>
  <c r="AD179" i="2"/>
  <c r="AD181" i="2"/>
  <c r="AY178" i="2"/>
  <c r="AY180" i="2"/>
  <c r="AY177" i="2"/>
  <c r="AY181" i="2"/>
  <c r="AY179" i="2"/>
  <c r="Y180" i="2"/>
  <c r="Y177" i="2"/>
  <c r="Y178" i="2"/>
  <c r="Y181" i="2"/>
  <c r="Y179" i="2"/>
  <c r="U180" i="2"/>
  <c r="U177" i="2"/>
  <c r="U178" i="2"/>
  <c r="U181" i="2"/>
  <c r="U179" i="2"/>
  <c r="T177" i="2"/>
  <c r="T180" i="2"/>
  <c r="T178" i="2"/>
  <c r="T181" i="2"/>
  <c r="T179" i="2"/>
  <c r="AV180" i="2"/>
  <c r="AV177" i="2"/>
  <c r="AV178" i="2"/>
  <c r="AV181" i="2"/>
  <c r="AV179" i="2"/>
  <c r="S177" i="2"/>
  <c r="S178" i="2"/>
  <c r="S180" i="2"/>
  <c r="S181" i="2"/>
  <c r="S179" i="2"/>
  <c r="BE178" i="2"/>
  <c r="BE177" i="2"/>
  <c r="BE180" i="2"/>
  <c r="BE179" i="2"/>
  <c r="BE181" i="2"/>
  <c r="AN180" i="2"/>
  <c r="AN178" i="2"/>
  <c r="AN177" i="2"/>
  <c r="AN181" i="2"/>
  <c r="AN179" i="2"/>
  <c r="AJ177" i="2"/>
  <c r="AJ180" i="2"/>
  <c r="AJ178" i="2"/>
  <c r="AJ181" i="2"/>
  <c r="AJ179" i="2"/>
  <c r="H180" i="2"/>
  <c r="H177" i="2"/>
  <c r="H178" i="2"/>
  <c r="H181" i="2"/>
  <c r="H179" i="2"/>
  <c r="BG177" i="2"/>
  <c r="BG178" i="2"/>
  <c r="BG180" i="2"/>
  <c r="BG181" i="2"/>
  <c r="BG179" i="2"/>
  <c r="V180" i="2"/>
  <c r="V178" i="2"/>
  <c r="V177" i="2"/>
  <c r="V181" i="2"/>
  <c r="V179" i="2"/>
  <c r="BB180" i="2"/>
  <c r="BB177" i="2"/>
  <c r="BB178" i="2"/>
  <c r="BB181" i="2"/>
  <c r="BB179" i="2"/>
  <c r="BF180" i="2"/>
  <c r="BF177" i="2"/>
  <c r="BF178" i="2"/>
  <c r="BF181" i="2"/>
  <c r="BF179" i="2"/>
  <c r="AM180" i="2"/>
  <c r="AM178" i="2"/>
  <c r="AM177" i="2"/>
  <c r="AM181" i="2"/>
  <c r="AM179" i="2"/>
  <c r="M180" i="2"/>
  <c r="M178" i="2"/>
  <c r="M177" i="2"/>
  <c r="M181" i="2"/>
  <c r="M179" i="2"/>
  <c r="AW177" i="2"/>
  <c r="AW180" i="2"/>
  <c r="AW178" i="2"/>
  <c r="AW181" i="2"/>
  <c r="AW179" i="2"/>
  <c r="BA180" i="2"/>
  <c r="BA177" i="2"/>
  <c r="BA178" i="2"/>
  <c r="BA181" i="2"/>
  <c r="BA179" i="2"/>
  <c r="O177" i="2"/>
  <c r="O178" i="2"/>
  <c r="O180" i="2"/>
  <c r="O181" i="2"/>
  <c r="O179" i="2"/>
  <c r="AR180" i="2"/>
  <c r="AR178" i="2"/>
  <c r="AR177" i="2"/>
  <c r="AR181" i="2"/>
  <c r="AR179" i="2"/>
  <c r="AZ177" i="2"/>
  <c r="AZ180" i="2"/>
  <c r="AZ178" i="2"/>
  <c r="AZ181" i="2"/>
  <c r="AZ179" i="2"/>
  <c r="AS180" i="2"/>
  <c r="AS177" i="2"/>
  <c r="AS178" i="2"/>
  <c r="AS181" i="2"/>
  <c r="AS179" i="2"/>
  <c r="BI177" i="2"/>
  <c r="BI180" i="2"/>
  <c r="BI178" i="2"/>
  <c r="BI179" i="2"/>
  <c r="BI181" i="2"/>
  <c r="K180" i="2"/>
  <c r="K178" i="2"/>
  <c r="K177" i="2"/>
  <c r="K181" i="2"/>
  <c r="K179" i="2"/>
  <c r="AB180" i="2"/>
  <c r="AB178" i="2"/>
  <c r="AB177" i="2"/>
  <c r="AB181" i="2"/>
  <c r="AB179" i="2"/>
  <c r="AQ177" i="2"/>
  <c r="AQ180" i="2"/>
  <c r="AQ178" i="2"/>
  <c r="AQ181" i="2"/>
  <c r="AQ179" i="2"/>
  <c r="AX178" i="2"/>
  <c r="AX177" i="2"/>
  <c r="AX180" i="2"/>
  <c r="AX181" i="2"/>
  <c r="AX179" i="2"/>
  <c r="AL180" i="2"/>
  <c r="AL177" i="2"/>
  <c r="AL178" i="2"/>
  <c r="AL181" i="2"/>
  <c r="AL179" i="2"/>
  <c r="AG180" i="2"/>
  <c r="AG178" i="2"/>
  <c r="AG177" i="2"/>
  <c r="AG181" i="2"/>
  <c r="AG179" i="2"/>
  <c r="AP180" i="2"/>
  <c r="AP177" i="2"/>
  <c r="AP178" i="2"/>
  <c r="AP181" i="2"/>
  <c r="AP179" i="2"/>
  <c r="AU180" i="2"/>
  <c r="AU178" i="2"/>
  <c r="AU177" i="2"/>
  <c r="AU181" i="2"/>
  <c r="AU179" i="2"/>
  <c r="AH180" i="2"/>
  <c r="AH177" i="2"/>
  <c r="AH178" i="2"/>
  <c r="AH181" i="2"/>
  <c r="AH179" i="2"/>
  <c r="Q180" i="2"/>
  <c r="Q178" i="2"/>
  <c r="Q177" i="2"/>
  <c r="Q181" i="2"/>
  <c r="Q179" i="2"/>
  <c r="AK177" i="2"/>
  <c r="AK180" i="2"/>
  <c r="AK178" i="2"/>
  <c r="AK181" i="2"/>
  <c r="AK179" i="2"/>
  <c r="P180" i="2"/>
  <c r="P177" i="2"/>
  <c r="P178" i="2"/>
  <c r="P181" i="2"/>
  <c r="P179" i="2"/>
  <c r="X180" i="2"/>
  <c r="X177" i="2"/>
  <c r="X178" i="2"/>
  <c r="X181" i="2"/>
  <c r="X179" i="2"/>
  <c r="N178" i="2"/>
  <c r="N180" i="2"/>
  <c r="N177" i="2"/>
  <c r="N179" i="2"/>
  <c r="N181" i="2"/>
  <c r="AT177" i="2"/>
  <c r="AT178" i="2"/>
  <c r="AT180" i="2"/>
  <c r="AT181" i="2"/>
  <c r="AT179" i="2"/>
  <c r="L180" i="2"/>
  <c r="L177" i="2"/>
  <c r="L178" i="2"/>
  <c r="L181" i="2"/>
  <c r="L179" i="2"/>
  <c r="BD180" i="2"/>
  <c r="BD178" i="2"/>
  <c r="BD177" i="2"/>
  <c r="BD181" i="2"/>
  <c r="BD179" i="2"/>
  <c r="W177" i="2"/>
  <c r="W180" i="2"/>
  <c r="W178" i="2"/>
  <c r="W181" i="2"/>
  <c r="W179" i="2"/>
  <c r="C203" i="2"/>
  <c r="E194" i="2"/>
  <c r="F194" i="2" s="1" a="1"/>
  <c r="F194" i="2" s="1"/>
  <c r="G194" i="2" s="1" a="1"/>
  <c r="G194" i="2" s="1"/>
  <c r="H194" i="2" s="1" a="1"/>
  <c r="H194" i="2" s="1"/>
  <c r="I194" i="2" s="1" a="1"/>
  <c r="I194" i="2" s="1"/>
  <c r="J194" i="2" s="1" a="1"/>
  <c r="J194" i="2" s="1"/>
  <c r="K194" i="2" s="1" a="1"/>
  <c r="K194" i="2" s="1"/>
  <c r="L194" i="2" s="1" a="1"/>
  <c r="L194" i="2" s="1"/>
  <c r="M194" i="2" s="1" a="1"/>
  <c r="M194" i="2" s="1"/>
  <c r="N194" i="2" s="1" a="1"/>
  <c r="N194" i="2" s="1"/>
  <c r="O194" i="2" s="1" a="1"/>
  <c r="O194" i="2" s="1"/>
  <c r="P194" i="2" s="1" a="1"/>
  <c r="P194" i="2" s="1"/>
  <c r="Q194" i="2" s="1" a="1"/>
  <c r="Q194" i="2" s="1"/>
  <c r="R194" i="2" s="1" a="1"/>
  <c r="R194" i="2" s="1"/>
  <c r="S194" i="2" s="1" a="1"/>
  <c r="S194" i="2" s="1"/>
  <c r="T194" i="2" s="1" a="1"/>
  <c r="T194" i="2" s="1"/>
  <c r="U194" i="2" s="1" a="1"/>
  <c r="U194" i="2" s="1"/>
  <c r="V194" i="2" s="1" a="1"/>
  <c r="V194" i="2" s="1"/>
  <c r="W194" i="2" s="1" a="1"/>
  <c r="W194" i="2" s="1"/>
  <c r="X194" i="2" s="1" a="1"/>
  <c r="X194" i="2" s="1"/>
  <c r="Y194" i="2" s="1" a="1"/>
  <c r="Y194" i="2" s="1"/>
  <c r="Z194" i="2" s="1" a="1"/>
  <c r="Z194" i="2" s="1"/>
  <c r="AA194" i="2" s="1" a="1"/>
  <c r="AA194" i="2" s="1"/>
  <c r="AB194" i="2" s="1" a="1"/>
  <c r="AB194" i="2" s="1"/>
  <c r="AC194" i="2" s="1" a="1"/>
  <c r="AC194" i="2" s="1"/>
  <c r="AD194" i="2" s="1" a="1"/>
  <c r="AD194" i="2" s="1"/>
  <c r="AE194" i="2" s="1" a="1"/>
  <c r="AE194" i="2" s="1"/>
  <c r="AF194" i="2" s="1" a="1"/>
  <c r="AF194" i="2" s="1"/>
  <c r="AG194" i="2" s="1" a="1"/>
  <c r="AG194" i="2" s="1"/>
  <c r="AH194" i="2" s="1" a="1"/>
  <c r="AH194" i="2" s="1"/>
  <c r="AI194" i="2" s="1" a="1"/>
  <c r="AI194" i="2" s="1"/>
  <c r="AJ194" i="2" s="1" a="1"/>
  <c r="AJ194" i="2" s="1"/>
  <c r="AK194" i="2" s="1" a="1"/>
  <c r="AK194" i="2" s="1"/>
  <c r="AL194" i="2" s="1" a="1"/>
  <c r="AL194" i="2" s="1"/>
  <c r="AM194" i="2" s="1" a="1"/>
  <c r="AM194" i="2" s="1"/>
  <c r="AN194" i="2" s="1" a="1"/>
  <c r="AN194" i="2" s="1"/>
  <c r="AO194" i="2" s="1" a="1"/>
  <c r="AO194" i="2" s="1"/>
  <c r="AP194" i="2" s="1" a="1"/>
  <c r="AP194" i="2" s="1"/>
  <c r="AQ194" i="2" s="1" a="1"/>
  <c r="AQ194" i="2" s="1"/>
  <c r="AR194" i="2" s="1" a="1"/>
  <c r="AR194" i="2" s="1"/>
  <c r="AS194" i="2" s="1" a="1"/>
  <c r="AS194" i="2" s="1"/>
  <c r="AT194" i="2" s="1" a="1"/>
  <c r="AT194" i="2" s="1"/>
  <c r="AU194" i="2" s="1" a="1"/>
  <c r="AU194" i="2" s="1"/>
  <c r="AV194" i="2" s="1" a="1"/>
  <c r="AV194" i="2" s="1"/>
  <c r="AW194" i="2" s="1" a="1"/>
  <c r="AW194" i="2" s="1"/>
  <c r="AX194" i="2" s="1" a="1"/>
  <c r="AX194" i="2" s="1"/>
  <c r="AY194" i="2" s="1" a="1"/>
  <c r="AY194" i="2" s="1"/>
  <c r="AZ194" i="2" s="1" a="1"/>
  <c r="AZ194" i="2" s="1"/>
  <c r="BA194" i="2" s="1" a="1"/>
  <c r="BA194" i="2" s="1"/>
  <c r="BB194" i="2" s="1" a="1"/>
  <c r="BB194" i="2" s="1"/>
  <c r="BC194" i="2" s="1" a="1"/>
  <c r="BC194" i="2" s="1"/>
  <c r="BD194" i="2" s="1" a="1"/>
  <c r="BD194" i="2" s="1"/>
  <c r="BE194" i="2" s="1" a="1"/>
  <c r="BE194" i="2" s="1"/>
  <c r="BF194" i="2" s="1" a="1"/>
  <c r="BF194" i="2" s="1"/>
  <c r="BG194" i="2" s="1" a="1"/>
  <c r="BG194" i="2" s="1"/>
  <c r="BH194" i="2" s="1" a="1"/>
  <c r="BH194" i="2" s="1"/>
  <c r="BI194" i="2" s="1" a="1"/>
  <c r="BI194" i="2" s="1"/>
  <c r="BJ194" i="2" s="1" a="1"/>
  <c r="BJ194" i="2" s="1"/>
  <c r="BK194" i="2" s="1" a="1"/>
  <c r="BK194" i="2" s="1"/>
  <c r="F173" i="2"/>
  <c r="BJ189" i="2" l="1"/>
  <c r="BJ190" i="2"/>
  <c r="BJ187" i="2"/>
  <c r="BJ186" i="2"/>
  <c r="BJ188" i="2"/>
  <c r="AN189" i="2"/>
  <c r="AN187" i="2"/>
  <c r="AN190" i="2"/>
  <c r="AN186" i="2"/>
  <c r="AN188" i="2"/>
  <c r="K187" i="2"/>
  <c r="K189" i="2"/>
  <c r="K190" i="2"/>
  <c r="K186" i="2"/>
  <c r="K188" i="2"/>
  <c r="AA189" i="2"/>
  <c r="AA187" i="2"/>
  <c r="AA190" i="2"/>
  <c r="AA186" i="2"/>
  <c r="AA188" i="2"/>
  <c r="AJ189" i="2"/>
  <c r="AJ190" i="2"/>
  <c r="AJ187" i="2"/>
  <c r="AJ186" i="2"/>
  <c r="AJ188" i="2"/>
  <c r="P189" i="2"/>
  <c r="P187" i="2"/>
  <c r="P190" i="2"/>
  <c r="P186" i="2"/>
  <c r="P188" i="2"/>
  <c r="BA189" i="2"/>
  <c r="BA187" i="2"/>
  <c r="BA190" i="2"/>
  <c r="BA186" i="2"/>
  <c r="BA188" i="2"/>
  <c r="BH189" i="2"/>
  <c r="BH187" i="2"/>
  <c r="BH186" i="2"/>
  <c r="BH190" i="2"/>
  <c r="BH188" i="2"/>
  <c r="R189" i="2"/>
  <c r="R187" i="2"/>
  <c r="R186" i="2"/>
  <c r="R190" i="2"/>
  <c r="R188" i="2"/>
  <c r="AR187" i="2"/>
  <c r="AR189" i="2"/>
  <c r="AR190" i="2"/>
  <c r="AR186" i="2"/>
  <c r="AR188" i="2"/>
  <c r="V189" i="2"/>
  <c r="V187" i="2"/>
  <c r="V186" i="2"/>
  <c r="V190" i="2"/>
  <c r="V188" i="2"/>
  <c r="AM189" i="2"/>
  <c r="AM187" i="2"/>
  <c r="AM186" i="2"/>
  <c r="AM190" i="2"/>
  <c r="AM188" i="2"/>
  <c r="I189" i="2"/>
  <c r="I187" i="2"/>
  <c r="I190" i="2"/>
  <c r="I186" i="2"/>
  <c r="I188" i="2"/>
  <c r="S189" i="2"/>
  <c r="S187" i="2"/>
  <c r="S186" i="2"/>
  <c r="S190" i="2"/>
  <c r="S188" i="2"/>
  <c r="G189" i="2"/>
  <c r="G187" i="2"/>
  <c r="G190" i="2"/>
  <c r="G186" i="2"/>
  <c r="G188" i="2"/>
  <c r="BK189" i="2"/>
  <c r="BK187" i="2"/>
  <c r="BK190" i="2"/>
  <c r="BK186" i="2"/>
  <c r="BK188" i="2"/>
  <c r="AI187" i="2"/>
  <c r="AI189" i="2"/>
  <c r="AI186" i="2"/>
  <c r="AI188" i="2"/>
  <c r="AI190" i="2"/>
  <c r="N189" i="2"/>
  <c r="N187" i="2"/>
  <c r="N186" i="2"/>
  <c r="N190" i="2"/>
  <c r="N188" i="2"/>
  <c r="AV187" i="2"/>
  <c r="AV189" i="2"/>
  <c r="AV186" i="2"/>
  <c r="AV190" i="2"/>
  <c r="AV188" i="2"/>
  <c r="AC187" i="2"/>
  <c r="AC189" i="2"/>
  <c r="AC190" i="2"/>
  <c r="AC186" i="2"/>
  <c r="AC188" i="2"/>
  <c r="BI187" i="2"/>
  <c r="BI189" i="2"/>
  <c r="BI190" i="2"/>
  <c r="BI186" i="2"/>
  <c r="BI188" i="2"/>
  <c r="H189" i="2"/>
  <c r="H187" i="2"/>
  <c r="H186" i="2"/>
  <c r="H190" i="2"/>
  <c r="H188" i="2"/>
  <c r="BE189" i="2"/>
  <c r="BE187" i="2"/>
  <c r="BE186" i="2"/>
  <c r="BE188" i="2"/>
  <c r="BE190" i="2"/>
  <c r="AX189" i="2"/>
  <c r="AX187" i="2"/>
  <c r="AX190" i="2"/>
  <c r="AX186" i="2"/>
  <c r="AX188" i="2"/>
  <c r="O189" i="2"/>
  <c r="O187" i="2"/>
  <c r="O190" i="2"/>
  <c r="O186" i="2"/>
  <c r="O188" i="2"/>
  <c r="AO187" i="2"/>
  <c r="AO189" i="2"/>
  <c r="AO190" i="2"/>
  <c r="AO186" i="2"/>
  <c r="AO188" i="2"/>
  <c r="AU189" i="2"/>
  <c r="AU190" i="2"/>
  <c r="AU186" i="2"/>
  <c r="AU187" i="2"/>
  <c r="AU188" i="2"/>
  <c r="X187" i="2"/>
  <c r="X189" i="2"/>
  <c r="X190" i="2"/>
  <c r="X186" i="2"/>
  <c r="X188" i="2"/>
  <c r="Q189" i="2"/>
  <c r="Q187" i="2"/>
  <c r="Q190" i="2"/>
  <c r="Q186" i="2"/>
  <c r="Q188" i="2"/>
  <c r="BF187" i="2"/>
  <c r="BF189" i="2"/>
  <c r="BF190" i="2"/>
  <c r="BF186" i="2"/>
  <c r="BF188" i="2"/>
  <c r="T189" i="2"/>
  <c r="T187" i="2"/>
  <c r="T190" i="2"/>
  <c r="T186" i="2"/>
  <c r="T188" i="2"/>
  <c r="F189" i="2"/>
  <c r="F187" i="2"/>
  <c r="F190" i="2"/>
  <c r="F186" i="2"/>
  <c r="F188" i="2"/>
  <c r="BD187" i="2"/>
  <c r="BD189" i="2"/>
  <c r="BD190" i="2"/>
  <c r="BD186" i="2"/>
  <c r="BD188" i="2"/>
  <c r="W187" i="2"/>
  <c r="W189" i="2"/>
  <c r="W190" i="2"/>
  <c r="W188" i="2"/>
  <c r="W186" i="2"/>
  <c r="AQ187" i="2"/>
  <c r="AQ189" i="2"/>
  <c r="AQ190" i="2"/>
  <c r="AQ186" i="2"/>
  <c r="AQ188" i="2"/>
  <c r="AG187" i="2"/>
  <c r="AG189" i="2"/>
  <c r="AG190" i="2"/>
  <c r="AG186" i="2"/>
  <c r="AG188" i="2"/>
  <c r="AD189" i="2"/>
  <c r="AD187" i="2"/>
  <c r="AD190" i="2"/>
  <c r="AD186" i="2"/>
  <c r="AD188" i="2"/>
  <c r="AE189" i="2"/>
  <c r="AE187" i="2"/>
  <c r="AE190" i="2"/>
  <c r="AE186" i="2"/>
  <c r="AE188" i="2"/>
  <c r="AT189" i="2"/>
  <c r="AT187" i="2"/>
  <c r="AT190" i="2"/>
  <c r="AT186" i="2"/>
  <c r="AT188" i="2"/>
  <c r="AY189" i="2"/>
  <c r="AY187" i="2"/>
  <c r="AY186" i="2"/>
  <c r="AY190" i="2"/>
  <c r="AY188" i="2"/>
  <c r="AP187" i="2"/>
  <c r="AP189" i="2"/>
  <c r="AP190" i="2"/>
  <c r="AP188" i="2"/>
  <c r="AP186" i="2"/>
  <c r="BG189" i="2"/>
  <c r="BG187" i="2"/>
  <c r="BG186" i="2"/>
  <c r="BG190" i="2"/>
  <c r="BG188" i="2"/>
  <c r="J189" i="2"/>
  <c r="J187" i="2"/>
  <c r="J186" i="2"/>
  <c r="J190" i="2"/>
  <c r="J188" i="2"/>
  <c r="M187" i="2"/>
  <c r="M189" i="2"/>
  <c r="M190" i="2"/>
  <c r="M186" i="2"/>
  <c r="M188" i="2"/>
  <c r="AF187" i="2"/>
  <c r="AF189" i="2"/>
  <c r="AF190" i="2"/>
  <c r="AF186" i="2"/>
  <c r="AF188" i="2"/>
  <c r="BB189" i="2"/>
  <c r="BB187" i="2"/>
  <c r="BB190" i="2"/>
  <c r="BB186" i="2"/>
  <c r="BB188" i="2"/>
  <c r="L189" i="2"/>
  <c r="L187" i="2"/>
  <c r="L190" i="2"/>
  <c r="L186" i="2"/>
  <c r="L188" i="2"/>
  <c r="AB187" i="2"/>
  <c r="AB189" i="2"/>
  <c r="AB190" i="2"/>
  <c r="AB186" i="2"/>
  <c r="AB188" i="2"/>
  <c r="AH189" i="2"/>
  <c r="AH187" i="2"/>
  <c r="AH190" i="2"/>
  <c r="AH186" i="2"/>
  <c r="AH188" i="2"/>
  <c r="AL189" i="2"/>
  <c r="AL187" i="2"/>
  <c r="AL186" i="2"/>
  <c r="AL190" i="2"/>
  <c r="AL188" i="2"/>
  <c r="Y187" i="2"/>
  <c r="Y189" i="2"/>
  <c r="Y190" i="2"/>
  <c r="Y186" i="2"/>
  <c r="Y188" i="2"/>
  <c r="AS189" i="2"/>
  <c r="AS187" i="2"/>
  <c r="AS190" i="2"/>
  <c r="AS186" i="2"/>
  <c r="AS188" i="2"/>
  <c r="AW187" i="2"/>
  <c r="AW189" i="2"/>
  <c r="AW190" i="2"/>
  <c r="AW186" i="2"/>
  <c r="AW188" i="2"/>
  <c r="AZ187" i="2"/>
  <c r="AZ189" i="2"/>
  <c r="AZ190" i="2"/>
  <c r="AZ186" i="2"/>
  <c r="AZ188" i="2"/>
  <c r="BC189" i="2"/>
  <c r="BC187" i="2"/>
  <c r="BC190" i="2"/>
  <c r="BC186" i="2"/>
  <c r="BC188" i="2"/>
  <c r="Z189" i="2"/>
  <c r="Z187" i="2"/>
  <c r="Z186" i="2"/>
  <c r="Z190" i="2"/>
  <c r="Z188" i="2"/>
  <c r="AK189" i="2"/>
  <c r="AK187" i="2"/>
  <c r="AK190" i="2"/>
  <c r="AK186" i="2"/>
  <c r="AK188" i="2"/>
  <c r="U189" i="2"/>
  <c r="U187" i="2"/>
  <c r="U190" i="2"/>
  <c r="U186" i="2"/>
  <c r="U188" i="2"/>
  <c r="F182" i="2"/>
  <c r="C212" i="2"/>
  <c r="E203" i="2"/>
  <c r="F203" i="2" s="1" a="1"/>
  <c r="F203" i="2" s="1"/>
  <c r="G203" i="2" s="1" a="1"/>
  <c r="G203" i="2" s="1"/>
  <c r="H203" i="2" s="1" a="1"/>
  <c r="H203" i="2" s="1"/>
  <c r="I203" i="2" s="1" a="1"/>
  <c r="I203" i="2" s="1"/>
  <c r="J203" i="2" s="1" a="1"/>
  <c r="J203" i="2" s="1"/>
  <c r="K203" i="2" s="1" a="1"/>
  <c r="K203" i="2" s="1"/>
  <c r="L203" i="2" s="1" a="1"/>
  <c r="L203" i="2" s="1"/>
  <c r="M203" i="2" s="1" a="1"/>
  <c r="M203" i="2" s="1"/>
  <c r="N203" i="2" s="1" a="1"/>
  <c r="N203" i="2" s="1"/>
  <c r="O203" i="2" s="1" a="1"/>
  <c r="O203" i="2" s="1"/>
  <c r="P203" i="2" s="1" a="1"/>
  <c r="P203" i="2" s="1"/>
  <c r="Q203" i="2" s="1" a="1"/>
  <c r="Q203" i="2" s="1"/>
  <c r="R203" i="2" s="1" a="1"/>
  <c r="R203" i="2" s="1"/>
  <c r="S203" i="2" s="1" a="1"/>
  <c r="S203" i="2" s="1"/>
  <c r="T203" i="2" s="1" a="1"/>
  <c r="T203" i="2" s="1"/>
  <c r="U203" i="2" s="1" a="1"/>
  <c r="U203" i="2" s="1"/>
  <c r="V203" i="2" s="1" a="1"/>
  <c r="V203" i="2" s="1"/>
  <c r="W203" i="2" s="1" a="1"/>
  <c r="W203" i="2" s="1"/>
  <c r="X203" i="2" s="1" a="1"/>
  <c r="X203" i="2" s="1"/>
  <c r="Y203" i="2" s="1" a="1"/>
  <c r="Y203" i="2" s="1"/>
  <c r="Z203" i="2" s="1" a="1"/>
  <c r="Z203" i="2" s="1"/>
  <c r="AA203" i="2" s="1" a="1"/>
  <c r="AA203" i="2" s="1"/>
  <c r="AB203" i="2" s="1" a="1"/>
  <c r="AB203" i="2" s="1"/>
  <c r="AC203" i="2" s="1" a="1"/>
  <c r="AC203" i="2" s="1"/>
  <c r="AD203" i="2" s="1" a="1"/>
  <c r="AD203" i="2" s="1"/>
  <c r="AE203" i="2" s="1" a="1"/>
  <c r="AE203" i="2" s="1"/>
  <c r="AF203" i="2" s="1" a="1"/>
  <c r="AF203" i="2" s="1"/>
  <c r="AG203" i="2" s="1" a="1"/>
  <c r="AG203" i="2" s="1"/>
  <c r="AH203" i="2" s="1" a="1"/>
  <c r="AH203" i="2" s="1"/>
  <c r="AI203" i="2" s="1" a="1"/>
  <c r="AI203" i="2" s="1"/>
  <c r="AJ203" i="2" s="1" a="1"/>
  <c r="AJ203" i="2" s="1"/>
  <c r="AK203" i="2" s="1" a="1"/>
  <c r="AK203" i="2" s="1"/>
  <c r="AL203" i="2" s="1" a="1"/>
  <c r="AL203" i="2" s="1"/>
  <c r="AM203" i="2" s="1" a="1"/>
  <c r="AM203" i="2" s="1"/>
  <c r="AN203" i="2" s="1" a="1"/>
  <c r="AN203" i="2" s="1"/>
  <c r="AO203" i="2" s="1" a="1"/>
  <c r="AO203" i="2" s="1"/>
  <c r="AP203" i="2" s="1" a="1"/>
  <c r="AP203" i="2" s="1"/>
  <c r="AQ203" i="2" s="1" a="1"/>
  <c r="AQ203" i="2" s="1"/>
  <c r="AR203" i="2" s="1" a="1"/>
  <c r="AR203" i="2" s="1"/>
  <c r="AS203" i="2" s="1" a="1"/>
  <c r="AS203" i="2" s="1"/>
  <c r="AT203" i="2" s="1" a="1"/>
  <c r="AT203" i="2" s="1"/>
  <c r="AU203" i="2" s="1" a="1"/>
  <c r="AU203" i="2" s="1"/>
  <c r="AV203" i="2" s="1" a="1"/>
  <c r="AV203" i="2" s="1"/>
  <c r="AW203" i="2" s="1" a="1"/>
  <c r="AW203" i="2" s="1"/>
  <c r="AX203" i="2" s="1" a="1"/>
  <c r="AX203" i="2" s="1"/>
  <c r="AY203" i="2" s="1" a="1"/>
  <c r="AY203" i="2" s="1"/>
  <c r="AZ203" i="2" s="1" a="1"/>
  <c r="AZ203" i="2" s="1"/>
  <c r="BA203" i="2" s="1" a="1"/>
  <c r="BA203" i="2" s="1"/>
  <c r="BB203" i="2" s="1" a="1"/>
  <c r="BB203" i="2" s="1"/>
  <c r="BC203" i="2" s="1" a="1"/>
  <c r="BC203" i="2" s="1"/>
  <c r="BD203" i="2" s="1" a="1"/>
  <c r="BD203" i="2" s="1"/>
  <c r="BE203" i="2" s="1" a="1"/>
  <c r="BE203" i="2" s="1"/>
  <c r="BF203" i="2" s="1" a="1"/>
  <c r="BF203" i="2" s="1"/>
  <c r="BG203" i="2" s="1" a="1"/>
  <c r="BG203" i="2" s="1"/>
  <c r="BH203" i="2" s="1" a="1"/>
  <c r="BH203" i="2" s="1"/>
  <c r="BI203" i="2" s="1" a="1"/>
  <c r="BI203" i="2" s="1"/>
  <c r="BJ203" i="2" s="1" a="1"/>
  <c r="BJ203" i="2" s="1"/>
  <c r="BK203" i="2" s="1" a="1"/>
  <c r="BK203" i="2" s="1"/>
  <c r="BK199" i="2" l="1"/>
  <c r="BK195" i="2"/>
  <c r="BK197" i="2"/>
  <c r="BK198" i="2"/>
  <c r="BK196" i="2"/>
  <c r="U195" i="2"/>
  <c r="U199" i="2"/>
  <c r="U198" i="2"/>
  <c r="U197" i="2"/>
  <c r="U196" i="2"/>
  <c r="AB195" i="2"/>
  <c r="AB199" i="2"/>
  <c r="AB197" i="2"/>
  <c r="AB198" i="2"/>
  <c r="AB196" i="2"/>
  <c r="AK199" i="2"/>
  <c r="AK195" i="2"/>
  <c r="AK197" i="2"/>
  <c r="AK196" i="2"/>
  <c r="AK198" i="2"/>
  <c r="AP195" i="2"/>
  <c r="AP199" i="2"/>
  <c r="AP197" i="2"/>
  <c r="AP196" i="2"/>
  <c r="AP198" i="2"/>
  <c r="AT199" i="2"/>
  <c r="AT195" i="2"/>
  <c r="AT198" i="2"/>
  <c r="AT196" i="2"/>
  <c r="AT197" i="2"/>
  <c r="AE199" i="2"/>
  <c r="AE195" i="2"/>
  <c r="AE197" i="2"/>
  <c r="AE196" i="2"/>
  <c r="AE198" i="2"/>
  <c r="V199" i="2"/>
  <c r="V195" i="2"/>
  <c r="V197" i="2"/>
  <c r="V196" i="2"/>
  <c r="V198" i="2"/>
  <c r="Y199" i="2"/>
  <c r="Y195" i="2"/>
  <c r="Y198" i="2"/>
  <c r="Y196" i="2"/>
  <c r="Y197" i="2"/>
  <c r="Z195" i="2"/>
  <c r="Z199" i="2"/>
  <c r="Z197" i="2"/>
  <c r="Z198" i="2"/>
  <c r="Z196" i="2"/>
  <c r="AC195" i="2"/>
  <c r="AC199" i="2"/>
  <c r="AC197" i="2"/>
  <c r="AC198" i="2"/>
  <c r="AC196" i="2"/>
  <c r="G195" i="2"/>
  <c r="G199" i="2"/>
  <c r="G196" i="2"/>
  <c r="G198" i="2"/>
  <c r="G197" i="2"/>
  <c r="BF199" i="2"/>
  <c r="BF195" i="2"/>
  <c r="BF197" i="2"/>
  <c r="BF196" i="2"/>
  <c r="BF198" i="2"/>
  <c r="AW195" i="2"/>
  <c r="AW199" i="2"/>
  <c r="AW197" i="2"/>
  <c r="AW196" i="2"/>
  <c r="AW198" i="2"/>
  <c r="BE195" i="2"/>
  <c r="BE199" i="2"/>
  <c r="BE197" i="2"/>
  <c r="BE196" i="2"/>
  <c r="BE198" i="2"/>
  <c r="AH199" i="2"/>
  <c r="AH195" i="2"/>
  <c r="AH197" i="2"/>
  <c r="AH198" i="2"/>
  <c r="AH196" i="2"/>
  <c r="W195" i="2"/>
  <c r="W199" i="2"/>
  <c r="W197" i="2"/>
  <c r="W196" i="2"/>
  <c r="W198" i="2"/>
  <c r="AS195" i="2"/>
  <c r="AS199" i="2"/>
  <c r="AS197" i="2"/>
  <c r="AS198" i="2"/>
  <c r="AS196" i="2"/>
  <c r="AR199" i="2"/>
  <c r="AR195" i="2"/>
  <c r="AR196" i="2"/>
  <c r="AR197" i="2"/>
  <c r="AR198" i="2"/>
  <c r="J199" i="2"/>
  <c r="J195" i="2"/>
  <c r="J196" i="2"/>
  <c r="J197" i="2"/>
  <c r="J198" i="2"/>
  <c r="AF195" i="2"/>
  <c r="AF199" i="2"/>
  <c r="AF197" i="2"/>
  <c r="AF196" i="2"/>
  <c r="AF198" i="2"/>
  <c r="M195" i="2"/>
  <c r="M199" i="2"/>
  <c r="M197" i="2"/>
  <c r="M196" i="2"/>
  <c r="M198" i="2"/>
  <c r="BJ199" i="2"/>
  <c r="BJ195" i="2"/>
  <c r="BJ196" i="2"/>
  <c r="BJ197" i="2"/>
  <c r="BJ198" i="2"/>
  <c r="L199" i="2"/>
  <c r="L195" i="2"/>
  <c r="L196" i="2"/>
  <c r="L197" i="2"/>
  <c r="L198" i="2"/>
  <c r="AZ199" i="2"/>
  <c r="AZ197" i="2"/>
  <c r="AZ196" i="2"/>
  <c r="AZ195" i="2"/>
  <c r="AZ198" i="2"/>
  <c r="AV199" i="2"/>
  <c r="AV195" i="2"/>
  <c r="AV197" i="2"/>
  <c r="AV198" i="2"/>
  <c r="AV196" i="2"/>
  <c r="AQ199" i="2"/>
  <c r="AQ195" i="2"/>
  <c r="AQ197" i="2"/>
  <c r="AQ196" i="2"/>
  <c r="AQ198" i="2"/>
  <c r="S195" i="2"/>
  <c r="S199" i="2"/>
  <c r="S197" i="2"/>
  <c r="S196" i="2"/>
  <c r="S198" i="2"/>
  <c r="BB199" i="2"/>
  <c r="BB195" i="2"/>
  <c r="BB197" i="2"/>
  <c r="BB196" i="2"/>
  <c r="BB198" i="2"/>
  <c r="P199" i="2"/>
  <c r="P195" i="2"/>
  <c r="P197" i="2"/>
  <c r="P198" i="2"/>
  <c r="P196" i="2"/>
  <c r="BD199" i="2"/>
  <c r="BD195" i="2"/>
  <c r="BD197" i="2"/>
  <c r="BD196" i="2"/>
  <c r="BD198" i="2"/>
  <c r="AX195" i="2"/>
  <c r="AX199" i="2"/>
  <c r="AX197" i="2"/>
  <c r="AX198" i="2"/>
  <c r="AX196" i="2"/>
  <c r="O199" i="2"/>
  <c r="O195" i="2"/>
  <c r="O197" i="2"/>
  <c r="O196" i="2"/>
  <c r="O198" i="2"/>
  <c r="AD199" i="2"/>
  <c r="AD195" i="2"/>
  <c r="AD197" i="2"/>
  <c r="AD196" i="2"/>
  <c r="AD198" i="2"/>
  <c r="AY195" i="2"/>
  <c r="AY199" i="2"/>
  <c r="AY197" i="2"/>
  <c r="AY198" i="2"/>
  <c r="AY196" i="2"/>
  <c r="AM199" i="2"/>
  <c r="AM195" i="2"/>
  <c r="AM197" i="2"/>
  <c r="AM198" i="2"/>
  <c r="AM196" i="2"/>
  <c r="BI199" i="2"/>
  <c r="BI195" i="2"/>
  <c r="BI197" i="2"/>
  <c r="BI196" i="2"/>
  <c r="BI198" i="2"/>
  <c r="AA199" i="2"/>
  <c r="AA195" i="2"/>
  <c r="AA196" i="2"/>
  <c r="AA197" i="2"/>
  <c r="AA198" i="2"/>
  <c r="N195" i="2"/>
  <c r="N199" i="2"/>
  <c r="N196" i="2"/>
  <c r="N197" i="2"/>
  <c r="N198" i="2"/>
  <c r="Q199" i="2"/>
  <c r="Q195" i="2"/>
  <c r="Q196" i="2"/>
  <c r="Q197" i="2"/>
  <c r="Q198" i="2"/>
  <c r="R199" i="2"/>
  <c r="R195" i="2"/>
  <c r="R197" i="2"/>
  <c r="R196" i="2"/>
  <c r="R198" i="2"/>
  <c r="AN199" i="2"/>
  <c r="AN197" i="2"/>
  <c r="AN195" i="2"/>
  <c r="AN196" i="2"/>
  <c r="AN198" i="2"/>
  <c r="AG195" i="2"/>
  <c r="AG199" i="2"/>
  <c r="AG196" i="2"/>
  <c r="AG197" i="2"/>
  <c r="AG198" i="2"/>
  <c r="BA199" i="2"/>
  <c r="BA195" i="2"/>
  <c r="BA197" i="2"/>
  <c r="BA196" i="2"/>
  <c r="BA198" i="2"/>
  <c r="H195" i="2"/>
  <c r="H199" i="2"/>
  <c r="H197" i="2"/>
  <c r="H196" i="2"/>
  <c r="H198" i="2"/>
  <c r="BC195" i="2"/>
  <c r="BC199" i="2"/>
  <c r="BC196" i="2"/>
  <c r="BC198" i="2"/>
  <c r="BC197" i="2"/>
  <c r="AJ195" i="2"/>
  <c r="AJ199" i="2"/>
  <c r="AJ197" i="2"/>
  <c r="AJ196" i="2"/>
  <c r="AJ198" i="2"/>
  <c r="X195" i="2"/>
  <c r="X199" i="2"/>
  <c r="X197" i="2"/>
  <c r="X196" i="2"/>
  <c r="X198" i="2"/>
  <c r="BH195" i="2"/>
  <c r="BH199" i="2"/>
  <c r="BH197" i="2"/>
  <c r="BH196" i="2"/>
  <c r="BH198" i="2"/>
  <c r="BG195" i="2"/>
  <c r="BG199" i="2"/>
  <c r="BG197" i="2"/>
  <c r="BG196" i="2"/>
  <c r="BG198" i="2"/>
  <c r="AO199" i="2"/>
  <c r="AO195" i="2"/>
  <c r="AO198" i="2"/>
  <c r="AO197" i="2"/>
  <c r="AO196" i="2"/>
  <c r="AI199" i="2"/>
  <c r="AI195" i="2"/>
  <c r="AI197" i="2"/>
  <c r="AI198" i="2"/>
  <c r="AI196" i="2"/>
  <c r="AU199" i="2"/>
  <c r="AU195" i="2"/>
  <c r="AU196" i="2"/>
  <c r="AU197" i="2"/>
  <c r="AU198" i="2"/>
  <c r="AL199" i="2"/>
  <c r="AL195" i="2"/>
  <c r="AL198" i="2"/>
  <c r="AL196" i="2"/>
  <c r="AL197" i="2"/>
  <c r="I199" i="2"/>
  <c r="I195" i="2"/>
  <c r="I197" i="2"/>
  <c r="I196" i="2"/>
  <c r="I198" i="2"/>
  <c r="T199" i="2"/>
  <c r="T195" i="2"/>
  <c r="T197" i="2"/>
  <c r="T196" i="2"/>
  <c r="T198" i="2"/>
  <c r="K199" i="2"/>
  <c r="K195" i="2"/>
  <c r="K197" i="2"/>
  <c r="K196" i="2"/>
  <c r="K198" i="2"/>
  <c r="C221" i="2"/>
  <c r="E212" i="2"/>
  <c r="F212" i="2" s="1" a="1"/>
  <c r="F212" i="2" s="1"/>
  <c r="G212" i="2" s="1" a="1"/>
  <c r="G212" i="2" s="1"/>
  <c r="H212" i="2" s="1" a="1"/>
  <c r="H212" i="2" s="1"/>
  <c r="I212" i="2" s="1" a="1"/>
  <c r="I212" i="2" s="1"/>
  <c r="J212" i="2" s="1" a="1"/>
  <c r="J212" i="2" s="1"/>
  <c r="K212" i="2" s="1" a="1"/>
  <c r="K212" i="2" s="1"/>
  <c r="L212" i="2" s="1" a="1"/>
  <c r="L212" i="2" s="1"/>
  <c r="M212" i="2" s="1" a="1"/>
  <c r="M212" i="2" s="1"/>
  <c r="N212" i="2" s="1" a="1"/>
  <c r="N212" i="2" s="1"/>
  <c r="O212" i="2" s="1" a="1"/>
  <c r="O212" i="2" s="1"/>
  <c r="P212" i="2" s="1" a="1"/>
  <c r="P212" i="2" s="1"/>
  <c r="Q212" i="2" s="1" a="1"/>
  <c r="Q212" i="2" s="1"/>
  <c r="R212" i="2" s="1" a="1"/>
  <c r="R212" i="2" s="1"/>
  <c r="S212" i="2" s="1" a="1"/>
  <c r="S212" i="2" s="1"/>
  <c r="T212" i="2" s="1" a="1"/>
  <c r="T212" i="2" s="1"/>
  <c r="U212" i="2" s="1" a="1"/>
  <c r="U212" i="2" s="1"/>
  <c r="V212" i="2" s="1" a="1"/>
  <c r="V212" i="2" s="1"/>
  <c r="W212" i="2" s="1" a="1"/>
  <c r="W212" i="2" s="1"/>
  <c r="X212" i="2" s="1" a="1"/>
  <c r="X212" i="2" s="1"/>
  <c r="Y212" i="2" s="1" a="1"/>
  <c r="Y212" i="2" s="1"/>
  <c r="Z212" i="2" s="1" a="1"/>
  <c r="Z212" i="2" s="1"/>
  <c r="AA212" i="2" s="1" a="1"/>
  <c r="AA212" i="2" s="1"/>
  <c r="AB212" i="2" s="1" a="1"/>
  <c r="AB212" i="2" s="1"/>
  <c r="AC212" i="2" s="1" a="1"/>
  <c r="AC212" i="2" s="1"/>
  <c r="AD212" i="2" s="1" a="1"/>
  <c r="AD212" i="2" s="1"/>
  <c r="AE212" i="2" s="1" a="1"/>
  <c r="AE212" i="2" s="1"/>
  <c r="AF212" i="2" s="1" a="1"/>
  <c r="AF212" i="2" s="1"/>
  <c r="AG212" i="2" s="1" a="1"/>
  <c r="AG212" i="2" s="1"/>
  <c r="AH212" i="2" s="1" a="1"/>
  <c r="AH212" i="2" s="1"/>
  <c r="AI212" i="2" s="1" a="1"/>
  <c r="AI212" i="2" s="1"/>
  <c r="AJ212" i="2" s="1" a="1"/>
  <c r="AJ212" i="2" s="1"/>
  <c r="AK212" i="2" s="1" a="1"/>
  <c r="AK212" i="2" s="1"/>
  <c r="AL212" i="2" s="1" a="1"/>
  <c r="AL212" i="2" s="1"/>
  <c r="AM212" i="2" s="1" a="1"/>
  <c r="AM212" i="2" s="1"/>
  <c r="AN212" i="2" s="1" a="1"/>
  <c r="AN212" i="2" s="1"/>
  <c r="AO212" i="2" s="1" a="1"/>
  <c r="AO212" i="2" s="1"/>
  <c r="AP212" i="2" s="1" a="1"/>
  <c r="AP212" i="2" s="1"/>
  <c r="AQ212" i="2" s="1" a="1"/>
  <c r="AQ212" i="2" s="1"/>
  <c r="AR212" i="2" s="1" a="1"/>
  <c r="AR212" i="2" s="1"/>
  <c r="AS212" i="2" s="1" a="1"/>
  <c r="AS212" i="2" s="1"/>
  <c r="AT212" i="2" s="1" a="1"/>
  <c r="AT212" i="2" s="1"/>
  <c r="AU212" i="2" s="1" a="1"/>
  <c r="AU212" i="2" s="1"/>
  <c r="AV212" i="2" s="1" a="1"/>
  <c r="AV212" i="2" s="1"/>
  <c r="AW212" i="2" s="1" a="1"/>
  <c r="AW212" i="2" s="1"/>
  <c r="AX212" i="2" s="1" a="1"/>
  <c r="AX212" i="2" s="1"/>
  <c r="AY212" i="2" s="1" a="1"/>
  <c r="AY212" i="2" s="1"/>
  <c r="AZ212" i="2" s="1" a="1"/>
  <c r="AZ212" i="2" s="1"/>
  <c r="BA212" i="2" s="1" a="1"/>
  <c r="BA212" i="2" s="1"/>
  <c r="BB212" i="2" s="1" a="1"/>
  <c r="BB212" i="2" s="1"/>
  <c r="BC212" i="2" s="1" a="1"/>
  <c r="BC212" i="2" s="1"/>
  <c r="BD212" i="2" s="1" a="1"/>
  <c r="BD212" i="2" s="1"/>
  <c r="BE212" i="2" s="1" a="1"/>
  <c r="BE212" i="2" s="1"/>
  <c r="BF212" i="2" s="1" a="1"/>
  <c r="BF212" i="2" s="1"/>
  <c r="BG212" i="2" s="1" a="1"/>
  <c r="BG212" i="2" s="1"/>
  <c r="BH212" i="2" s="1" a="1"/>
  <c r="BH212" i="2" s="1"/>
  <c r="BI212" i="2" s="1" a="1"/>
  <c r="BI212" i="2" s="1"/>
  <c r="BJ212" i="2" s="1" a="1"/>
  <c r="BJ212" i="2" s="1"/>
  <c r="BK212" i="2" s="1" a="1"/>
  <c r="BK212" i="2" s="1"/>
  <c r="F191" i="2"/>
  <c r="BA207" i="2" l="1"/>
  <c r="BA206" i="2"/>
  <c r="BA205" i="2"/>
  <c r="BA204" i="2"/>
  <c r="BA208" i="2"/>
  <c r="N207" i="2"/>
  <c r="N205" i="2"/>
  <c r="N206" i="2"/>
  <c r="N204" i="2"/>
  <c r="N208" i="2"/>
  <c r="AC207" i="2"/>
  <c r="AC205" i="2"/>
  <c r="AC206" i="2"/>
  <c r="AC208" i="2"/>
  <c r="AC204" i="2"/>
  <c r="AS207" i="2"/>
  <c r="AS205" i="2"/>
  <c r="AS206" i="2"/>
  <c r="AS204" i="2"/>
  <c r="AS208" i="2"/>
  <c r="BF207" i="2"/>
  <c r="BF205" i="2"/>
  <c r="BF208" i="2"/>
  <c r="BF204" i="2"/>
  <c r="BF206" i="2"/>
  <c r="T207" i="2"/>
  <c r="T204" i="2"/>
  <c r="T205" i="2"/>
  <c r="T206" i="2"/>
  <c r="T208" i="2"/>
  <c r="J207" i="2"/>
  <c r="J205" i="2"/>
  <c r="J208" i="2"/>
  <c r="J204" i="2"/>
  <c r="J206" i="2"/>
  <c r="X207" i="2"/>
  <c r="X205" i="2"/>
  <c r="X206" i="2"/>
  <c r="X204" i="2"/>
  <c r="X208" i="2"/>
  <c r="K207" i="2"/>
  <c r="K205" i="2"/>
  <c r="K206" i="2"/>
  <c r="K204" i="2"/>
  <c r="K208" i="2"/>
  <c r="BC207" i="2"/>
  <c r="BC205" i="2"/>
  <c r="BC206" i="2"/>
  <c r="BC204" i="2"/>
  <c r="BC208" i="2"/>
  <c r="AK207" i="2"/>
  <c r="AK205" i="2"/>
  <c r="AK206" i="2"/>
  <c r="AK208" i="2"/>
  <c r="AK204" i="2"/>
  <c r="AY207" i="2"/>
  <c r="AY205" i="2"/>
  <c r="AY208" i="2"/>
  <c r="AY204" i="2"/>
  <c r="AY206" i="2"/>
  <c r="AJ207" i="2"/>
  <c r="AJ205" i="2"/>
  <c r="AJ206" i="2"/>
  <c r="AJ204" i="2"/>
  <c r="AJ208" i="2"/>
  <c r="BI207" i="2"/>
  <c r="BI205" i="2"/>
  <c r="BI206" i="2"/>
  <c r="BI204" i="2"/>
  <c r="BI208" i="2"/>
  <c r="AI207" i="2"/>
  <c r="AI205" i="2"/>
  <c r="AI208" i="2"/>
  <c r="AI206" i="2"/>
  <c r="AI204" i="2"/>
  <c r="BD207" i="2"/>
  <c r="BD206" i="2"/>
  <c r="BD205" i="2"/>
  <c r="BD208" i="2"/>
  <c r="BD204" i="2"/>
  <c r="U207" i="2"/>
  <c r="U205" i="2"/>
  <c r="U208" i="2"/>
  <c r="U206" i="2"/>
  <c r="U204" i="2"/>
  <c r="Z207" i="2"/>
  <c r="Z205" i="2"/>
  <c r="Z208" i="2"/>
  <c r="Z204" i="2"/>
  <c r="Z206" i="2"/>
  <c r="AF207" i="2"/>
  <c r="AF205" i="2"/>
  <c r="AF206" i="2"/>
  <c r="AF204" i="2"/>
  <c r="AF208" i="2"/>
  <c r="AV207" i="2"/>
  <c r="AV205" i="2"/>
  <c r="AV206" i="2"/>
  <c r="AV204" i="2"/>
  <c r="AV208" i="2"/>
  <c r="BE207" i="2"/>
  <c r="BE205" i="2"/>
  <c r="BE206" i="2"/>
  <c r="BE208" i="2"/>
  <c r="BE204" i="2"/>
  <c r="AN207" i="2"/>
  <c r="AN205" i="2"/>
  <c r="AN204" i="2"/>
  <c r="AN206" i="2"/>
  <c r="AN208" i="2"/>
  <c r="BB207" i="2"/>
  <c r="BB205" i="2"/>
  <c r="BB206" i="2"/>
  <c r="BB208" i="2"/>
  <c r="BB204" i="2"/>
  <c r="AX207" i="2"/>
  <c r="AX205" i="2"/>
  <c r="AX206" i="2"/>
  <c r="AX208" i="2"/>
  <c r="AX204" i="2"/>
  <c r="AM205" i="2"/>
  <c r="AM207" i="2"/>
  <c r="AM206" i="2"/>
  <c r="AM208" i="2"/>
  <c r="AM204" i="2"/>
  <c r="AL207" i="2"/>
  <c r="AL206" i="2"/>
  <c r="AL205" i="2"/>
  <c r="AL204" i="2"/>
  <c r="AL208" i="2"/>
  <c r="Y207" i="2"/>
  <c r="Y205" i="2"/>
  <c r="Y206" i="2"/>
  <c r="Y204" i="2"/>
  <c r="Y208" i="2"/>
  <c r="W207" i="2"/>
  <c r="W208" i="2"/>
  <c r="W205" i="2"/>
  <c r="W206" i="2"/>
  <c r="W204" i="2"/>
  <c r="BG207" i="2"/>
  <c r="BG206" i="2"/>
  <c r="BG208" i="2"/>
  <c r="BG204" i="2"/>
  <c r="BG205" i="2"/>
  <c r="BH207" i="2"/>
  <c r="BH205" i="2"/>
  <c r="BH208" i="2"/>
  <c r="BH206" i="2"/>
  <c r="BH204" i="2"/>
  <c r="R207" i="2"/>
  <c r="R205" i="2"/>
  <c r="R204" i="2"/>
  <c r="R206" i="2"/>
  <c r="R208" i="2"/>
  <c r="AH207" i="2"/>
  <c r="AH205" i="2"/>
  <c r="AH206" i="2"/>
  <c r="AH208" i="2"/>
  <c r="AH204" i="2"/>
  <c r="BJ207" i="2"/>
  <c r="BJ204" i="2"/>
  <c r="BJ206" i="2"/>
  <c r="BJ208" i="2"/>
  <c r="BJ205" i="2"/>
  <c r="AZ207" i="2"/>
  <c r="AZ205" i="2"/>
  <c r="AZ206" i="2"/>
  <c r="AZ208" i="2"/>
  <c r="AZ204" i="2"/>
  <c r="AQ207" i="2"/>
  <c r="AQ205" i="2"/>
  <c r="AQ208" i="2"/>
  <c r="AQ204" i="2"/>
  <c r="AQ206" i="2"/>
  <c r="AD207" i="2"/>
  <c r="AD205" i="2"/>
  <c r="AD206" i="2"/>
  <c r="AD208" i="2"/>
  <c r="AD204" i="2"/>
  <c r="P207" i="2"/>
  <c r="P206" i="2"/>
  <c r="P205" i="2"/>
  <c r="P204" i="2"/>
  <c r="P208" i="2"/>
  <c r="AB207" i="2"/>
  <c r="AB206" i="2"/>
  <c r="AB204" i="2"/>
  <c r="AB208" i="2"/>
  <c r="AB205" i="2"/>
  <c r="G207" i="2"/>
  <c r="G205" i="2"/>
  <c r="G206" i="2"/>
  <c r="G204" i="2"/>
  <c r="G208" i="2"/>
  <c r="AW207" i="2"/>
  <c r="AW206" i="2"/>
  <c r="AW205" i="2"/>
  <c r="AW204" i="2"/>
  <c r="AW208" i="2"/>
  <c r="AO207" i="2"/>
  <c r="AO205" i="2"/>
  <c r="AO206" i="2"/>
  <c r="AO208" i="2"/>
  <c r="AO204" i="2"/>
  <c r="AR207" i="2"/>
  <c r="AR205" i="2"/>
  <c r="AR206" i="2"/>
  <c r="AR204" i="2"/>
  <c r="AR208" i="2"/>
  <c r="BK207" i="2"/>
  <c r="BK205" i="2"/>
  <c r="BK206" i="2"/>
  <c r="BK204" i="2"/>
  <c r="BK208" i="2"/>
  <c r="AU207" i="2"/>
  <c r="AU205" i="2"/>
  <c r="AU208" i="2"/>
  <c r="AU206" i="2"/>
  <c r="AU204" i="2"/>
  <c r="L207" i="2"/>
  <c r="L205" i="2"/>
  <c r="L206" i="2"/>
  <c r="L208" i="2"/>
  <c r="L204" i="2"/>
  <c r="H207" i="2"/>
  <c r="H205" i="2"/>
  <c r="H206" i="2"/>
  <c r="H204" i="2"/>
  <c r="H208" i="2"/>
  <c r="AG207" i="2"/>
  <c r="AG205" i="2"/>
  <c r="AG206" i="2"/>
  <c r="AG204" i="2"/>
  <c r="AG208" i="2"/>
  <c r="AP207" i="2"/>
  <c r="AP208" i="2"/>
  <c r="AP205" i="2"/>
  <c r="AP206" i="2"/>
  <c r="AP204" i="2"/>
  <c r="AE207" i="2"/>
  <c r="AE205" i="2"/>
  <c r="AE206" i="2"/>
  <c r="AE204" i="2"/>
  <c r="AE208" i="2"/>
  <c r="O207" i="2"/>
  <c r="O205" i="2"/>
  <c r="O208" i="2"/>
  <c r="O204" i="2"/>
  <c r="O206" i="2"/>
  <c r="S207" i="2"/>
  <c r="S205" i="2"/>
  <c r="S204" i="2"/>
  <c r="S206" i="2"/>
  <c r="S208" i="2"/>
  <c r="Q207" i="2"/>
  <c r="Q205" i="2"/>
  <c r="Q204" i="2"/>
  <c r="Q206" i="2"/>
  <c r="Q208" i="2"/>
  <c r="M207" i="2"/>
  <c r="M205" i="2"/>
  <c r="M206" i="2"/>
  <c r="M208" i="2"/>
  <c r="M204" i="2"/>
  <c r="AA207" i="2"/>
  <c r="AA205" i="2"/>
  <c r="AA206" i="2"/>
  <c r="AA204" i="2"/>
  <c r="AA208" i="2"/>
  <c r="V207" i="2"/>
  <c r="V205" i="2"/>
  <c r="V206" i="2"/>
  <c r="V204" i="2"/>
  <c r="V208" i="2"/>
  <c r="AT207" i="2"/>
  <c r="AT205" i="2"/>
  <c r="AT204" i="2"/>
  <c r="AT206" i="2"/>
  <c r="AT208" i="2"/>
  <c r="I207" i="2"/>
  <c r="I205" i="2"/>
  <c r="I206" i="2"/>
  <c r="I204" i="2"/>
  <c r="I208" i="2"/>
  <c r="F207" i="2"/>
  <c r="F208" i="2"/>
  <c r="F204" i="2"/>
  <c r="F206" i="2"/>
  <c r="F205" i="2"/>
  <c r="E221" i="2"/>
  <c r="F221" i="2" s="1" a="1"/>
  <c r="F221" i="2" s="1"/>
  <c r="G221" i="2" s="1" a="1"/>
  <c r="G221" i="2" s="1"/>
  <c r="H221" i="2" s="1" a="1"/>
  <c r="H221" i="2" s="1"/>
  <c r="I221" i="2" s="1" a="1"/>
  <c r="I221" i="2" s="1"/>
  <c r="J221" i="2" s="1" a="1"/>
  <c r="J221" i="2" s="1"/>
  <c r="K221" i="2" s="1" a="1"/>
  <c r="K221" i="2" s="1"/>
  <c r="L221" i="2" s="1" a="1"/>
  <c r="L221" i="2" s="1"/>
  <c r="M221" i="2" s="1" a="1"/>
  <c r="M221" i="2" s="1"/>
  <c r="N221" i="2" s="1" a="1"/>
  <c r="N221" i="2" s="1"/>
  <c r="O221" i="2" s="1" a="1"/>
  <c r="O221" i="2" s="1"/>
  <c r="P221" i="2" s="1" a="1"/>
  <c r="P221" i="2" s="1"/>
  <c r="Q221" i="2" s="1" a="1"/>
  <c r="Q221" i="2" s="1"/>
  <c r="R221" i="2" s="1" a="1"/>
  <c r="R221" i="2" s="1"/>
  <c r="S221" i="2" s="1" a="1"/>
  <c r="S221" i="2" s="1"/>
  <c r="T221" i="2" s="1" a="1"/>
  <c r="T221" i="2" s="1"/>
  <c r="U221" i="2" s="1" a="1"/>
  <c r="U221" i="2" s="1"/>
  <c r="V221" i="2" s="1" a="1"/>
  <c r="V221" i="2" s="1"/>
  <c r="W221" i="2" s="1" a="1"/>
  <c r="W221" i="2" s="1"/>
  <c r="X221" i="2" s="1" a="1"/>
  <c r="X221" i="2" s="1"/>
  <c r="Y221" i="2" s="1" a="1"/>
  <c r="Y221" i="2" s="1"/>
  <c r="Z221" i="2" s="1" a="1"/>
  <c r="Z221" i="2" s="1"/>
  <c r="AA221" i="2" s="1" a="1"/>
  <c r="AA221" i="2" s="1"/>
  <c r="AB221" i="2" s="1" a="1"/>
  <c r="AB221" i="2" s="1"/>
  <c r="AC221" i="2" s="1" a="1"/>
  <c r="AC221" i="2" s="1"/>
  <c r="AD221" i="2" s="1" a="1"/>
  <c r="AD221" i="2" s="1"/>
  <c r="AE221" i="2" s="1" a="1"/>
  <c r="AE221" i="2" s="1"/>
  <c r="AF221" i="2" s="1" a="1"/>
  <c r="AF221" i="2" s="1"/>
  <c r="AG221" i="2" s="1" a="1"/>
  <c r="AG221" i="2" s="1"/>
  <c r="AH221" i="2" s="1" a="1"/>
  <c r="AH221" i="2" s="1"/>
  <c r="AI221" i="2" s="1" a="1"/>
  <c r="AI221" i="2" s="1"/>
  <c r="AJ221" i="2" s="1" a="1"/>
  <c r="AJ221" i="2" s="1"/>
  <c r="AK221" i="2" s="1" a="1"/>
  <c r="AK221" i="2" s="1"/>
  <c r="AL221" i="2" s="1" a="1"/>
  <c r="AL221" i="2" s="1"/>
  <c r="AM221" i="2" s="1" a="1"/>
  <c r="AM221" i="2" s="1"/>
  <c r="AN221" i="2" s="1" a="1"/>
  <c r="AN221" i="2" s="1"/>
  <c r="AO221" i="2" s="1" a="1"/>
  <c r="AO221" i="2" s="1"/>
  <c r="AP221" i="2" s="1" a="1"/>
  <c r="AP221" i="2" s="1"/>
  <c r="AQ221" i="2" s="1" a="1"/>
  <c r="AQ221" i="2" s="1"/>
  <c r="AR221" i="2" s="1" a="1"/>
  <c r="AR221" i="2" s="1"/>
  <c r="AS221" i="2" s="1" a="1"/>
  <c r="AS221" i="2" s="1"/>
  <c r="AT221" i="2" s="1" a="1"/>
  <c r="AT221" i="2" s="1"/>
  <c r="AU221" i="2" s="1" a="1"/>
  <c r="AU221" i="2" s="1"/>
  <c r="AV221" i="2" s="1" a="1"/>
  <c r="AV221" i="2" s="1"/>
  <c r="AW221" i="2" s="1" a="1"/>
  <c r="AW221" i="2" s="1"/>
  <c r="AX221" i="2" s="1" a="1"/>
  <c r="AX221" i="2" s="1"/>
  <c r="AY221" i="2" s="1" a="1"/>
  <c r="AY221" i="2" s="1"/>
  <c r="AZ221" i="2" s="1" a="1"/>
  <c r="AZ221" i="2" s="1"/>
  <c r="BA221" i="2" s="1" a="1"/>
  <c r="BA221" i="2" s="1"/>
  <c r="BB221" i="2" s="1" a="1"/>
  <c r="BB221" i="2" s="1"/>
  <c r="BC221" i="2" s="1" a="1"/>
  <c r="BC221" i="2" s="1"/>
  <c r="BD221" i="2" s="1" a="1"/>
  <c r="BD221" i="2" s="1"/>
  <c r="BE221" i="2" s="1" a="1"/>
  <c r="BE221" i="2" s="1"/>
  <c r="BF221" i="2" s="1" a="1"/>
  <c r="BF221" i="2" s="1"/>
  <c r="BG221" i="2" s="1" a="1"/>
  <c r="BG221" i="2" s="1"/>
  <c r="BH221" i="2" s="1" a="1"/>
  <c r="BH221" i="2" s="1"/>
  <c r="BI221" i="2" s="1" a="1"/>
  <c r="BI221" i="2" s="1"/>
  <c r="BJ221" i="2" s="1" a="1"/>
  <c r="BJ221" i="2" s="1"/>
  <c r="BK221" i="2" s="1" a="1"/>
  <c r="BK221" i="2" s="1"/>
  <c r="C230" i="2"/>
  <c r="AU214" i="2" l="1"/>
  <c r="AU213" i="2"/>
  <c r="AU216" i="2"/>
  <c r="AU215" i="2"/>
  <c r="AU217" i="2"/>
  <c r="AL216" i="2"/>
  <c r="AL214" i="2"/>
  <c r="AL213" i="2"/>
  <c r="AL215" i="2"/>
  <c r="AL217" i="2"/>
  <c r="AI214" i="2"/>
  <c r="AI216" i="2"/>
  <c r="AI213" i="2"/>
  <c r="AI215" i="2"/>
  <c r="AI217" i="2"/>
  <c r="AK214" i="2"/>
  <c r="AK216" i="2"/>
  <c r="AK213" i="2"/>
  <c r="AK215" i="2"/>
  <c r="AK217" i="2"/>
  <c r="AS214" i="2"/>
  <c r="AS216" i="2"/>
  <c r="AS213" i="2"/>
  <c r="AS215" i="2"/>
  <c r="AS217" i="2"/>
  <c r="AP216" i="2"/>
  <c r="AP214" i="2"/>
  <c r="AP213" i="2"/>
  <c r="AP215" i="2"/>
  <c r="AP217" i="2"/>
  <c r="BF214" i="2"/>
  <c r="BF216" i="2"/>
  <c r="BF213" i="2"/>
  <c r="BF217" i="2"/>
  <c r="BF215" i="2"/>
  <c r="AQ214" i="2"/>
  <c r="AQ216" i="2"/>
  <c r="AQ213" i="2"/>
  <c r="AQ215" i="2"/>
  <c r="AQ217" i="2"/>
  <c r="BD214" i="2"/>
  <c r="BD216" i="2"/>
  <c r="BD215" i="2"/>
  <c r="BD213" i="2"/>
  <c r="BD217" i="2"/>
  <c r="BK216" i="2"/>
  <c r="BK214" i="2"/>
  <c r="BK213" i="2"/>
  <c r="BK215" i="2"/>
  <c r="BK217" i="2"/>
  <c r="L216" i="2"/>
  <c r="L214" i="2"/>
  <c r="L213" i="2"/>
  <c r="L215" i="2"/>
  <c r="L217" i="2"/>
  <c r="AZ214" i="2"/>
  <c r="AZ213" i="2"/>
  <c r="AZ215" i="2"/>
  <c r="AZ216" i="2"/>
  <c r="AZ217" i="2"/>
  <c r="X216" i="2"/>
  <c r="X214" i="2"/>
  <c r="X213" i="2"/>
  <c r="X215" i="2"/>
  <c r="X217" i="2"/>
  <c r="BC216" i="2"/>
  <c r="BC213" i="2"/>
  <c r="BC214" i="2"/>
  <c r="BC215" i="2"/>
  <c r="BC217" i="2"/>
  <c r="AW214" i="2"/>
  <c r="AW216" i="2"/>
  <c r="AW215" i="2"/>
  <c r="AW213" i="2"/>
  <c r="AW217" i="2"/>
  <c r="J214" i="2"/>
  <c r="J216" i="2"/>
  <c r="J213" i="2"/>
  <c r="J215" i="2"/>
  <c r="J217" i="2"/>
  <c r="O214" i="2"/>
  <c r="O213" i="2"/>
  <c r="O216" i="2"/>
  <c r="O215" i="2"/>
  <c r="O217" i="2"/>
  <c r="P216" i="2"/>
  <c r="P214" i="2"/>
  <c r="P215" i="2"/>
  <c r="P213" i="2"/>
  <c r="P217" i="2"/>
  <c r="AY216" i="2"/>
  <c r="AY214" i="2"/>
  <c r="AY213" i="2"/>
  <c r="AY215" i="2"/>
  <c r="AY217" i="2"/>
  <c r="AF214" i="2"/>
  <c r="AF216" i="2"/>
  <c r="AF213" i="2"/>
  <c r="AF215" i="2"/>
  <c r="AF217" i="2"/>
  <c r="I214" i="2"/>
  <c r="I216" i="2"/>
  <c r="I213" i="2"/>
  <c r="I215" i="2"/>
  <c r="I217" i="2"/>
  <c r="K214" i="2"/>
  <c r="K213" i="2"/>
  <c r="K216" i="2"/>
  <c r="K215" i="2"/>
  <c r="K217" i="2"/>
  <c r="S214" i="2"/>
  <c r="S213" i="2"/>
  <c r="S216" i="2"/>
  <c r="S215" i="2"/>
  <c r="S217" i="2"/>
  <c r="H214" i="2"/>
  <c r="H213" i="2"/>
  <c r="H215" i="2"/>
  <c r="H217" i="2"/>
  <c r="H216" i="2"/>
  <c r="BE216" i="2"/>
  <c r="BE214" i="2"/>
  <c r="BE213" i="2"/>
  <c r="BE215" i="2"/>
  <c r="BE217" i="2"/>
  <c r="R216" i="2"/>
  <c r="R213" i="2"/>
  <c r="R214" i="2"/>
  <c r="R215" i="2"/>
  <c r="R217" i="2"/>
  <c r="AN214" i="2"/>
  <c r="AN216" i="2"/>
  <c r="AN213" i="2"/>
  <c r="AN215" i="2"/>
  <c r="AN217" i="2"/>
  <c r="AH216" i="2"/>
  <c r="AH213" i="2"/>
  <c r="AH214" i="2"/>
  <c r="AH215" i="2"/>
  <c r="AH217" i="2"/>
  <c r="AB214" i="2"/>
  <c r="AB216" i="2"/>
  <c r="AB215" i="2"/>
  <c r="AB213" i="2"/>
  <c r="AB217" i="2"/>
  <c r="N213" i="2"/>
  <c r="N216" i="2"/>
  <c r="N214" i="2"/>
  <c r="N215" i="2"/>
  <c r="N217" i="2"/>
  <c r="BI216" i="2"/>
  <c r="BI214" i="2"/>
  <c r="BI213" i="2"/>
  <c r="BI217" i="2"/>
  <c r="BI215" i="2"/>
  <c r="M216" i="2"/>
  <c r="M214" i="2"/>
  <c r="M213" i="2"/>
  <c r="M215" i="2"/>
  <c r="M217" i="2"/>
  <c r="AV214" i="2"/>
  <c r="AV216" i="2"/>
  <c r="AV213" i="2"/>
  <c r="AV215" i="2"/>
  <c r="AV217" i="2"/>
  <c r="Z214" i="2"/>
  <c r="Z216" i="2"/>
  <c r="Z213" i="2"/>
  <c r="Z215" i="2"/>
  <c r="Z217" i="2"/>
  <c r="BA214" i="2"/>
  <c r="BA216" i="2"/>
  <c r="BA215" i="2"/>
  <c r="BA213" i="2"/>
  <c r="BA217" i="2"/>
  <c r="W214" i="2"/>
  <c r="W216" i="2"/>
  <c r="W213" i="2"/>
  <c r="W217" i="2"/>
  <c r="W215" i="2"/>
  <c r="BB214" i="2"/>
  <c r="BB216" i="2"/>
  <c r="BB213" i="2"/>
  <c r="BB215" i="2"/>
  <c r="BB217" i="2"/>
  <c r="BH214" i="2"/>
  <c r="BH213" i="2"/>
  <c r="BH216" i="2"/>
  <c r="BH215" i="2"/>
  <c r="BH217" i="2"/>
  <c r="AG214" i="2"/>
  <c r="AG216" i="2"/>
  <c r="AG213" i="2"/>
  <c r="AG217" i="2"/>
  <c r="AG215" i="2"/>
  <c r="Q214" i="2"/>
  <c r="Q216" i="2"/>
  <c r="Q213" i="2"/>
  <c r="Q217" i="2"/>
  <c r="Q215" i="2"/>
  <c r="Y214" i="2"/>
  <c r="Y216" i="2"/>
  <c r="Y213" i="2"/>
  <c r="Y215" i="2"/>
  <c r="Y217" i="2"/>
  <c r="AE213" i="2"/>
  <c r="AE216" i="2"/>
  <c r="AE214" i="2"/>
  <c r="AE215" i="2"/>
  <c r="AE217" i="2"/>
  <c r="T216" i="2"/>
  <c r="T213" i="2"/>
  <c r="T214" i="2"/>
  <c r="T215" i="2"/>
  <c r="T217" i="2"/>
  <c r="F214" i="2"/>
  <c r="F213" i="2"/>
  <c r="F215" i="2"/>
  <c r="F216" i="2"/>
  <c r="F217" i="2"/>
  <c r="G214" i="2"/>
  <c r="G216" i="2"/>
  <c r="G213" i="2"/>
  <c r="G215" i="2"/>
  <c r="G217" i="2"/>
  <c r="AX214" i="2"/>
  <c r="AX216" i="2"/>
  <c r="AX215" i="2"/>
  <c r="AX213" i="2"/>
  <c r="AX217" i="2"/>
  <c r="AJ214" i="2"/>
  <c r="AJ216" i="2"/>
  <c r="AJ213" i="2"/>
  <c r="AJ215" i="2"/>
  <c r="AJ217" i="2"/>
  <c r="AC214" i="2"/>
  <c r="AC216" i="2"/>
  <c r="AC213" i="2"/>
  <c r="AC215" i="2"/>
  <c r="AC217" i="2"/>
  <c r="AM214" i="2"/>
  <c r="AM213" i="2"/>
  <c r="AM216" i="2"/>
  <c r="AM215" i="2"/>
  <c r="AM217" i="2"/>
  <c r="BG214" i="2"/>
  <c r="BG216" i="2"/>
  <c r="BG213" i="2"/>
  <c r="BG215" i="2"/>
  <c r="BG217" i="2"/>
  <c r="BJ214" i="2"/>
  <c r="BJ216" i="2"/>
  <c r="BJ215" i="2"/>
  <c r="BJ213" i="2"/>
  <c r="BJ217" i="2"/>
  <c r="AT214" i="2"/>
  <c r="AT216" i="2"/>
  <c r="AT213" i="2"/>
  <c r="AT215" i="2"/>
  <c r="AT217" i="2"/>
  <c r="U214" i="2"/>
  <c r="U216" i="2"/>
  <c r="U213" i="2"/>
  <c r="U215" i="2"/>
  <c r="U217" i="2"/>
  <c r="V214" i="2"/>
  <c r="V216" i="2"/>
  <c r="V213" i="2"/>
  <c r="V217" i="2"/>
  <c r="V215" i="2"/>
  <c r="AO214" i="2"/>
  <c r="AO216" i="2"/>
  <c r="AO213" i="2"/>
  <c r="AO215" i="2"/>
  <c r="AO217" i="2"/>
  <c r="AA214" i="2"/>
  <c r="AA216" i="2"/>
  <c r="AA213" i="2"/>
  <c r="AA215" i="2"/>
  <c r="AA217" i="2"/>
  <c r="AD214" i="2"/>
  <c r="AD216" i="2"/>
  <c r="AD213" i="2"/>
  <c r="AD215" i="2"/>
  <c r="AD217" i="2"/>
  <c r="AR214" i="2"/>
  <c r="AR215" i="2"/>
  <c r="AR213" i="2"/>
  <c r="AR216" i="2"/>
  <c r="AR217" i="2"/>
  <c r="E230" i="2"/>
  <c r="F230" i="2" s="1" a="1"/>
  <c r="F230" i="2" s="1"/>
  <c r="G230" i="2" s="1" a="1"/>
  <c r="G230" i="2" s="1"/>
  <c r="H230" i="2" s="1" a="1"/>
  <c r="H230" i="2" s="1"/>
  <c r="I230" i="2" s="1" a="1"/>
  <c r="I230" i="2" s="1"/>
  <c r="J230" i="2" s="1" a="1"/>
  <c r="J230" i="2" s="1"/>
  <c r="K230" i="2" s="1" a="1"/>
  <c r="K230" i="2" s="1"/>
  <c r="L230" i="2" s="1" a="1"/>
  <c r="L230" i="2" s="1"/>
  <c r="M230" i="2" s="1" a="1"/>
  <c r="M230" i="2" s="1"/>
  <c r="N230" i="2" s="1" a="1"/>
  <c r="N230" i="2" s="1"/>
  <c r="O230" i="2" s="1" a="1"/>
  <c r="O230" i="2" s="1"/>
  <c r="P230" i="2" s="1" a="1"/>
  <c r="P230" i="2" s="1"/>
  <c r="Q230" i="2" s="1" a="1"/>
  <c r="Q230" i="2" s="1"/>
  <c r="R230" i="2" s="1" a="1"/>
  <c r="R230" i="2" s="1"/>
  <c r="S230" i="2" s="1" a="1"/>
  <c r="S230" i="2" s="1"/>
  <c r="T230" i="2" s="1" a="1"/>
  <c r="T230" i="2" s="1"/>
  <c r="U230" i="2" s="1" a="1"/>
  <c r="U230" i="2" s="1"/>
  <c r="V230" i="2" s="1" a="1"/>
  <c r="V230" i="2" s="1"/>
  <c r="W230" i="2" s="1" a="1"/>
  <c r="W230" i="2" s="1"/>
  <c r="X230" i="2" s="1" a="1"/>
  <c r="X230" i="2" s="1"/>
  <c r="Y230" i="2" s="1" a="1"/>
  <c r="Y230" i="2" s="1"/>
  <c r="Z230" i="2" s="1" a="1"/>
  <c r="Z230" i="2" s="1"/>
  <c r="AA230" i="2" s="1" a="1"/>
  <c r="AA230" i="2" s="1"/>
  <c r="AB230" i="2" s="1" a="1"/>
  <c r="AB230" i="2" s="1"/>
  <c r="AC230" i="2" s="1" a="1"/>
  <c r="AC230" i="2" s="1"/>
  <c r="AD230" i="2" s="1" a="1"/>
  <c r="AD230" i="2" s="1"/>
  <c r="AE230" i="2" s="1" a="1"/>
  <c r="AE230" i="2" s="1"/>
  <c r="AF230" i="2" s="1" a="1"/>
  <c r="AF230" i="2" s="1"/>
  <c r="AG230" i="2" s="1" a="1"/>
  <c r="AG230" i="2" s="1"/>
  <c r="AH230" i="2" s="1" a="1"/>
  <c r="AH230" i="2" s="1"/>
  <c r="AI230" i="2" s="1" a="1"/>
  <c r="AI230" i="2" s="1"/>
  <c r="AJ230" i="2" s="1" a="1"/>
  <c r="AJ230" i="2" s="1"/>
  <c r="AK230" i="2" s="1" a="1"/>
  <c r="AK230" i="2" s="1"/>
  <c r="AL230" i="2" s="1" a="1"/>
  <c r="AL230" i="2" s="1"/>
  <c r="AM230" i="2" s="1" a="1"/>
  <c r="AM230" i="2" s="1"/>
  <c r="AN230" i="2" s="1" a="1"/>
  <c r="AN230" i="2" s="1"/>
  <c r="AO230" i="2" s="1" a="1"/>
  <c r="AO230" i="2" s="1"/>
  <c r="AP230" i="2" s="1" a="1"/>
  <c r="AP230" i="2" s="1"/>
  <c r="AQ230" i="2" s="1" a="1"/>
  <c r="AQ230" i="2" s="1"/>
  <c r="AR230" i="2" s="1" a="1"/>
  <c r="AR230" i="2" s="1"/>
  <c r="AS230" i="2" s="1" a="1"/>
  <c r="AS230" i="2" s="1"/>
  <c r="AT230" i="2" s="1" a="1"/>
  <c r="AT230" i="2" s="1"/>
  <c r="AU230" i="2" s="1" a="1"/>
  <c r="AU230" i="2" s="1"/>
  <c r="AV230" i="2" s="1" a="1"/>
  <c r="AV230" i="2" s="1"/>
  <c r="AW230" i="2" s="1" a="1"/>
  <c r="AW230" i="2" s="1"/>
  <c r="AX230" i="2" s="1" a="1"/>
  <c r="AX230" i="2" s="1"/>
  <c r="AY230" i="2" s="1" a="1"/>
  <c r="AY230" i="2" s="1"/>
  <c r="AZ230" i="2" s="1" a="1"/>
  <c r="AZ230" i="2" s="1"/>
  <c r="BA230" i="2" s="1" a="1"/>
  <c r="BA230" i="2" s="1"/>
  <c r="BB230" i="2" s="1" a="1"/>
  <c r="BB230" i="2" s="1"/>
  <c r="BC230" i="2" s="1" a="1"/>
  <c r="BC230" i="2" s="1"/>
  <c r="BD230" i="2" s="1" a="1"/>
  <c r="BD230" i="2" s="1"/>
  <c r="BE230" i="2" s="1" a="1"/>
  <c r="BE230" i="2" s="1"/>
  <c r="BF230" i="2" s="1" a="1"/>
  <c r="BF230" i="2" s="1"/>
  <c r="BG230" i="2" s="1" a="1"/>
  <c r="BG230" i="2" s="1"/>
  <c r="BH230" i="2" s="1" a="1"/>
  <c r="BH230" i="2" s="1"/>
  <c r="BI230" i="2" s="1" a="1"/>
  <c r="BI230" i="2" s="1"/>
  <c r="BJ230" i="2" s="1" a="1"/>
  <c r="BJ230" i="2" s="1"/>
  <c r="BK230" i="2" s="1" a="1"/>
  <c r="BK230" i="2" s="1"/>
  <c r="C239" i="2"/>
  <c r="F209" i="2"/>
  <c r="N222" i="2" l="1"/>
  <c r="N226" i="2"/>
  <c r="N224" i="2"/>
  <c r="N225" i="2"/>
  <c r="N223" i="2"/>
  <c r="BG222" i="2"/>
  <c r="BG226" i="2"/>
  <c r="BG224" i="2"/>
  <c r="BG225" i="2"/>
  <c r="BG223" i="2"/>
  <c r="BB225" i="2"/>
  <c r="BB224" i="2"/>
  <c r="BB226" i="2"/>
  <c r="BB222" i="2"/>
  <c r="BB223" i="2"/>
  <c r="BF222" i="2"/>
  <c r="BF226" i="2"/>
  <c r="BF224" i="2"/>
  <c r="BF225" i="2"/>
  <c r="BF223" i="2"/>
  <c r="BE226" i="2"/>
  <c r="BE225" i="2"/>
  <c r="BE222" i="2"/>
  <c r="BE224" i="2"/>
  <c r="BE223" i="2"/>
  <c r="AZ222" i="2"/>
  <c r="AZ224" i="2"/>
  <c r="AZ226" i="2"/>
  <c r="AZ225" i="2"/>
  <c r="AZ223" i="2"/>
  <c r="AP224" i="2"/>
  <c r="AP226" i="2"/>
  <c r="AP222" i="2"/>
  <c r="AP225" i="2"/>
  <c r="AP223" i="2"/>
  <c r="AH225" i="2"/>
  <c r="AH224" i="2"/>
  <c r="AH226" i="2"/>
  <c r="AH222" i="2"/>
  <c r="AH223" i="2"/>
  <c r="AF224" i="2"/>
  <c r="AF222" i="2"/>
  <c r="AF226" i="2"/>
  <c r="AF225" i="2"/>
  <c r="AF223" i="2"/>
  <c r="V226" i="2"/>
  <c r="V222" i="2"/>
  <c r="V224" i="2"/>
  <c r="V225" i="2"/>
  <c r="V223" i="2"/>
  <c r="Z222" i="2"/>
  <c r="Z225" i="2"/>
  <c r="Z224" i="2"/>
  <c r="Z226" i="2"/>
  <c r="Z223" i="2"/>
  <c r="AN222" i="2"/>
  <c r="AN225" i="2"/>
  <c r="AN224" i="2"/>
  <c r="AN226" i="2"/>
  <c r="AN223" i="2"/>
  <c r="M226" i="2"/>
  <c r="M222" i="2"/>
  <c r="M225" i="2"/>
  <c r="M224" i="2"/>
  <c r="M223" i="2"/>
  <c r="AU222" i="2"/>
  <c r="AU225" i="2"/>
  <c r="AU224" i="2"/>
  <c r="AU226" i="2"/>
  <c r="AU223" i="2"/>
  <c r="BI224" i="2"/>
  <c r="BI222" i="2"/>
  <c r="BI225" i="2"/>
  <c r="BI226" i="2"/>
  <c r="BI223" i="2"/>
  <c r="AD222" i="2"/>
  <c r="AD226" i="2"/>
  <c r="AD224" i="2"/>
  <c r="AD225" i="2"/>
  <c r="AD223" i="2"/>
  <c r="AT222" i="2"/>
  <c r="AT225" i="2"/>
  <c r="AT226" i="2"/>
  <c r="AT224" i="2"/>
  <c r="AT223" i="2"/>
  <c r="AG226" i="2"/>
  <c r="AG222" i="2"/>
  <c r="AG225" i="2"/>
  <c r="AG224" i="2"/>
  <c r="AG223" i="2"/>
  <c r="AQ225" i="2"/>
  <c r="AQ222" i="2"/>
  <c r="AQ224" i="2"/>
  <c r="AQ226" i="2"/>
  <c r="AQ223" i="2"/>
  <c r="AV224" i="2"/>
  <c r="AV226" i="2"/>
  <c r="AV222" i="2"/>
  <c r="AV225" i="2"/>
  <c r="AV223" i="2"/>
  <c r="L225" i="2"/>
  <c r="L222" i="2"/>
  <c r="L224" i="2"/>
  <c r="L226" i="2"/>
  <c r="L223" i="2"/>
  <c r="AJ222" i="2"/>
  <c r="AJ224" i="2"/>
  <c r="AJ225" i="2"/>
  <c r="AJ226" i="2"/>
  <c r="AJ223" i="2"/>
  <c r="O222" i="2"/>
  <c r="O226" i="2"/>
  <c r="O225" i="2"/>
  <c r="O224" i="2"/>
  <c r="O223" i="2"/>
  <c r="AR222" i="2"/>
  <c r="AR226" i="2"/>
  <c r="AR224" i="2"/>
  <c r="AR225" i="2"/>
  <c r="AR223" i="2"/>
  <c r="J226" i="2"/>
  <c r="J222" i="2"/>
  <c r="J225" i="2"/>
  <c r="J224" i="2"/>
  <c r="J223" i="2"/>
  <c r="AL222" i="2"/>
  <c r="AL224" i="2"/>
  <c r="AL225" i="2"/>
  <c r="AL226" i="2"/>
  <c r="AL223" i="2"/>
  <c r="F222" i="2"/>
  <c r="F226" i="2"/>
  <c r="F224" i="2"/>
  <c r="F225" i="2"/>
  <c r="F223" i="2"/>
  <c r="AX222" i="2"/>
  <c r="AX224" i="2"/>
  <c r="AX225" i="2"/>
  <c r="AX226" i="2"/>
  <c r="AX223" i="2"/>
  <c r="AS224" i="2"/>
  <c r="AS222" i="2"/>
  <c r="AS225" i="2"/>
  <c r="AS226" i="2"/>
  <c r="AS223" i="2"/>
  <c r="G222" i="2"/>
  <c r="G225" i="2"/>
  <c r="G226" i="2"/>
  <c r="G224" i="2"/>
  <c r="G223" i="2"/>
  <c r="T225" i="2"/>
  <c r="T224" i="2"/>
  <c r="T226" i="2"/>
  <c r="T222" i="2"/>
  <c r="T223" i="2"/>
  <c r="S224" i="2"/>
  <c r="S222" i="2"/>
  <c r="S225" i="2"/>
  <c r="S226" i="2"/>
  <c r="S223" i="2"/>
  <c r="AE222" i="2"/>
  <c r="AE226" i="2"/>
  <c r="AE225" i="2"/>
  <c r="AE224" i="2"/>
  <c r="AE223" i="2"/>
  <c r="BC222" i="2"/>
  <c r="BC224" i="2"/>
  <c r="BC226" i="2"/>
  <c r="BC225" i="2"/>
  <c r="BC223" i="2"/>
  <c r="AY225" i="2"/>
  <c r="AY226" i="2"/>
  <c r="AY222" i="2"/>
  <c r="AY224" i="2"/>
  <c r="AY223" i="2"/>
  <c r="AA222" i="2"/>
  <c r="AA224" i="2"/>
  <c r="AA225" i="2"/>
  <c r="AA226" i="2"/>
  <c r="AA223" i="2"/>
  <c r="X226" i="2"/>
  <c r="X224" i="2"/>
  <c r="X222" i="2"/>
  <c r="X225" i="2"/>
  <c r="X223" i="2"/>
  <c r="I222" i="2"/>
  <c r="I225" i="2"/>
  <c r="I224" i="2"/>
  <c r="I226" i="2"/>
  <c r="I223" i="2"/>
  <c r="BJ222" i="2"/>
  <c r="BJ226" i="2"/>
  <c r="BJ224" i="2"/>
  <c r="BJ225" i="2"/>
  <c r="BJ223" i="2"/>
  <c r="AW222" i="2"/>
  <c r="AW224" i="2"/>
  <c r="AW226" i="2"/>
  <c r="AW225" i="2"/>
  <c r="AW223" i="2"/>
  <c r="K222" i="2"/>
  <c r="K225" i="2"/>
  <c r="K226" i="2"/>
  <c r="K224" i="2"/>
  <c r="K223" i="2"/>
  <c r="AM225" i="2"/>
  <c r="AM224" i="2"/>
  <c r="AM222" i="2"/>
  <c r="AM226" i="2"/>
  <c r="AM223" i="2"/>
  <c r="Q222" i="2"/>
  <c r="Q224" i="2"/>
  <c r="Q226" i="2"/>
  <c r="Q225" i="2"/>
  <c r="Q223" i="2"/>
  <c r="BD222" i="2"/>
  <c r="BD225" i="2"/>
  <c r="BD224" i="2"/>
  <c r="BD226" i="2"/>
  <c r="BD223" i="2"/>
  <c r="P222" i="2"/>
  <c r="P226" i="2"/>
  <c r="P224" i="2"/>
  <c r="P225" i="2"/>
  <c r="P223" i="2"/>
  <c r="AO222" i="2"/>
  <c r="AO224" i="2"/>
  <c r="AO225" i="2"/>
  <c r="AO226" i="2"/>
  <c r="AO223" i="2"/>
  <c r="AB222" i="2"/>
  <c r="AB225" i="2"/>
  <c r="AB226" i="2"/>
  <c r="AB224" i="2"/>
  <c r="AB223" i="2"/>
  <c r="H226" i="2"/>
  <c r="H222" i="2"/>
  <c r="H225" i="2"/>
  <c r="H224" i="2"/>
  <c r="H223" i="2"/>
  <c r="AI222" i="2"/>
  <c r="AI226" i="2"/>
  <c r="AI225" i="2"/>
  <c r="AI224" i="2"/>
  <c r="AI223" i="2"/>
  <c r="BK222" i="2"/>
  <c r="BK226" i="2"/>
  <c r="BK225" i="2"/>
  <c r="BK224" i="2"/>
  <c r="BK223" i="2"/>
  <c r="AK224" i="2"/>
  <c r="AK222" i="2"/>
  <c r="AK225" i="2"/>
  <c r="AK226" i="2"/>
  <c r="AK223" i="2"/>
  <c r="AC222" i="2"/>
  <c r="AC226" i="2"/>
  <c r="AC224" i="2"/>
  <c r="AC225" i="2"/>
  <c r="AC223" i="2"/>
  <c r="Y226" i="2"/>
  <c r="Y224" i="2"/>
  <c r="Y222" i="2"/>
  <c r="Y225" i="2"/>
  <c r="Y223" i="2"/>
  <c r="BH222" i="2"/>
  <c r="BH224" i="2"/>
  <c r="BH226" i="2"/>
  <c r="BH225" i="2"/>
  <c r="BH223" i="2"/>
  <c r="R226" i="2"/>
  <c r="R222" i="2"/>
  <c r="R225" i="2"/>
  <c r="R224" i="2"/>
  <c r="R223" i="2"/>
  <c r="W222" i="2"/>
  <c r="W225" i="2"/>
  <c r="W224" i="2"/>
  <c r="W226" i="2"/>
  <c r="W223" i="2"/>
  <c r="U225" i="2"/>
  <c r="U226" i="2"/>
  <c r="U224" i="2"/>
  <c r="U222" i="2"/>
  <c r="U223" i="2"/>
  <c r="BA225" i="2"/>
  <c r="BA224" i="2"/>
  <c r="BA226" i="2"/>
  <c r="BA222" i="2"/>
  <c r="BA223" i="2"/>
  <c r="F218" i="2"/>
  <c r="E239" i="2"/>
  <c r="F239" i="2" s="1" a="1"/>
  <c r="F239" i="2" s="1"/>
  <c r="G239" i="2" s="1" a="1"/>
  <c r="G239" i="2" s="1"/>
  <c r="H239" i="2" s="1" a="1"/>
  <c r="H239" i="2" s="1"/>
  <c r="I239" i="2" s="1" a="1"/>
  <c r="I239" i="2" s="1"/>
  <c r="J239" i="2" s="1" a="1"/>
  <c r="J239" i="2" s="1"/>
  <c r="K239" i="2" s="1" a="1"/>
  <c r="K239" i="2" s="1"/>
  <c r="L239" i="2" s="1" a="1"/>
  <c r="L239" i="2" s="1"/>
  <c r="M239" i="2" s="1" a="1"/>
  <c r="M239" i="2" s="1"/>
  <c r="N239" i="2" s="1" a="1"/>
  <c r="N239" i="2" s="1"/>
  <c r="O239" i="2" s="1" a="1"/>
  <c r="O239" i="2" s="1"/>
  <c r="P239" i="2" s="1" a="1"/>
  <c r="P239" i="2" s="1"/>
  <c r="Q239" i="2" s="1" a="1"/>
  <c r="Q239" i="2" s="1"/>
  <c r="R239" i="2" s="1" a="1"/>
  <c r="R239" i="2" s="1"/>
  <c r="S239" i="2" s="1" a="1"/>
  <c r="S239" i="2" s="1"/>
  <c r="T239" i="2" s="1" a="1"/>
  <c r="T239" i="2" s="1"/>
  <c r="U239" i="2" s="1" a="1"/>
  <c r="U239" i="2" s="1"/>
  <c r="V239" i="2" s="1" a="1"/>
  <c r="V239" i="2" s="1"/>
  <c r="W239" i="2" s="1" a="1"/>
  <c r="W239" i="2" s="1"/>
  <c r="X239" i="2" s="1" a="1"/>
  <c r="X239" i="2" s="1"/>
  <c r="Y239" i="2" s="1" a="1"/>
  <c r="Y239" i="2" s="1"/>
  <c r="Z239" i="2" s="1" a="1"/>
  <c r="Z239" i="2" s="1"/>
  <c r="AA239" i="2" s="1" a="1"/>
  <c r="AA239" i="2" s="1"/>
  <c r="AB239" i="2" s="1" a="1"/>
  <c r="AB239" i="2" s="1"/>
  <c r="AC239" i="2" s="1" a="1"/>
  <c r="AC239" i="2" s="1"/>
  <c r="AD239" i="2" s="1" a="1"/>
  <c r="AD239" i="2" s="1"/>
  <c r="AE239" i="2" s="1" a="1"/>
  <c r="AE239" i="2" s="1"/>
  <c r="AF239" i="2" s="1" a="1"/>
  <c r="AF239" i="2" s="1"/>
  <c r="AG239" i="2" s="1" a="1"/>
  <c r="AG239" i="2" s="1"/>
  <c r="AH239" i="2" s="1" a="1"/>
  <c r="AH239" i="2" s="1"/>
  <c r="AI239" i="2" s="1" a="1"/>
  <c r="AI239" i="2" s="1"/>
  <c r="AJ239" i="2" s="1" a="1"/>
  <c r="AJ239" i="2" s="1"/>
  <c r="AK239" i="2" s="1" a="1"/>
  <c r="AK239" i="2" s="1"/>
  <c r="AL239" i="2" s="1" a="1"/>
  <c r="AL239" i="2" s="1"/>
  <c r="AM239" i="2" s="1" a="1"/>
  <c r="AM239" i="2" s="1"/>
  <c r="AN239" i="2" s="1" a="1"/>
  <c r="AN239" i="2" s="1"/>
  <c r="AO239" i="2" s="1" a="1"/>
  <c r="AO239" i="2" s="1"/>
  <c r="AP239" i="2" s="1" a="1"/>
  <c r="AP239" i="2" s="1"/>
  <c r="AQ239" i="2" s="1" a="1"/>
  <c r="AQ239" i="2" s="1"/>
  <c r="AR239" i="2" s="1" a="1"/>
  <c r="AR239" i="2" s="1"/>
  <c r="AS239" i="2" s="1" a="1"/>
  <c r="AS239" i="2" s="1"/>
  <c r="AT239" i="2" s="1" a="1"/>
  <c r="AT239" i="2" s="1"/>
  <c r="AU239" i="2" s="1" a="1"/>
  <c r="AU239" i="2" s="1"/>
  <c r="AV239" i="2" s="1" a="1"/>
  <c r="AV239" i="2" s="1"/>
  <c r="AW239" i="2" s="1" a="1"/>
  <c r="AW239" i="2" s="1"/>
  <c r="AX239" i="2" s="1" a="1"/>
  <c r="AX239" i="2" s="1"/>
  <c r="AY239" i="2" s="1" a="1"/>
  <c r="AY239" i="2" s="1"/>
  <c r="AZ239" i="2" s="1" a="1"/>
  <c r="AZ239" i="2" s="1"/>
  <c r="BA239" i="2" s="1" a="1"/>
  <c r="BA239" i="2" s="1"/>
  <c r="BB239" i="2" s="1" a="1"/>
  <c r="BB239" i="2" s="1"/>
  <c r="BC239" i="2" s="1" a="1"/>
  <c r="BC239" i="2" s="1"/>
  <c r="BD239" i="2" s="1" a="1"/>
  <c r="BD239" i="2" s="1"/>
  <c r="BE239" i="2" s="1" a="1"/>
  <c r="BE239" i="2" s="1"/>
  <c r="BF239" i="2" s="1" a="1"/>
  <c r="BF239" i="2" s="1"/>
  <c r="BG239" i="2" s="1" a="1"/>
  <c r="BG239" i="2" s="1"/>
  <c r="BH239" i="2" s="1" a="1"/>
  <c r="BH239" i="2" s="1"/>
  <c r="BI239" i="2" s="1" a="1"/>
  <c r="BI239" i="2" s="1"/>
  <c r="BJ239" i="2" s="1" a="1"/>
  <c r="BJ239" i="2" s="1"/>
  <c r="BK239" i="2" s="1" a="1"/>
  <c r="BK239" i="2" s="1"/>
  <c r="C248" i="2"/>
  <c r="BI235" i="2" l="1"/>
  <c r="BI233" i="2"/>
  <c r="BI232" i="2"/>
  <c r="BI231" i="2"/>
  <c r="BI234" i="2"/>
  <c r="AT232" i="2"/>
  <c r="AT233" i="2"/>
  <c r="AT235" i="2"/>
  <c r="AT231" i="2"/>
  <c r="AT234" i="2"/>
  <c r="N233" i="2"/>
  <c r="N232" i="2"/>
  <c r="N235" i="2"/>
  <c r="N231" i="2"/>
  <c r="N234" i="2"/>
  <c r="G233" i="2"/>
  <c r="G235" i="2"/>
  <c r="G232" i="2"/>
  <c r="G231" i="2"/>
  <c r="G234" i="2"/>
  <c r="AI233" i="2"/>
  <c r="AI235" i="2"/>
  <c r="AI232" i="2"/>
  <c r="AI231" i="2"/>
  <c r="AI234" i="2"/>
  <c r="AP232" i="2"/>
  <c r="AP235" i="2"/>
  <c r="AP233" i="2"/>
  <c r="AP231" i="2"/>
  <c r="AP234" i="2"/>
  <c r="M232" i="2"/>
  <c r="M233" i="2"/>
  <c r="M235" i="2"/>
  <c r="M231" i="2"/>
  <c r="M234" i="2"/>
  <c r="AX235" i="2"/>
  <c r="AX233" i="2"/>
  <c r="AX232" i="2"/>
  <c r="AX231" i="2"/>
  <c r="AX234" i="2"/>
  <c r="BH232" i="2"/>
  <c r="BH233" i="2"/>
  <c r="BH235" i="2"/>
  <c r="BH231" i="2"/>
  <c r="BH234" i="2"/>
  <c r="AE232" i="2"/>
  <c r="AE233" i="2"/>
  <c r="AE235" i="2"/>
  <c r="AE231" i="2"/>
  <c r="AE234" i="2"/>
  <c r="Q232" i="2"/>
  <c r="Q235" i="2"/>
  <c r="Q233" i="2"/>
  <c r="Q231" i="2"/>
  <c r="Q234" i="2"/>
  <c r="AW232" i="2"/>
  <c r="AW235" i="2"/>
  <c r="AW233" i="2"/>
  <c r="AW231" i="2"/>
  <c r="AW234" i="2"/>
  <c r="H232" i="2"/>
  <c r="H233" i="2"/>
  <c r="H235" i="2"/>
  <c r="H231" i="2"/>
  <c r="H234" i="2"/>
  <c r="AL232" i="2"/>
  <c r="AL235" i="2"/>
  <c r="AL233" i="2"/>
  <c r="AL231" i="2"/>
  <c r="AL234" i="2"/>
  <c r="AF232" i="2"/>
  <c r="AF235" i="2"/>
  <c r="AF233" i="2"/>
  <c r="AF231" i="2"/>
  <c r="AF234" i="2"/>
  <c r="AM232" i="2"/>
  <c r="AM235" i="2"/>
  <c r="AM233" i="2"/>
  <c r="AM231" i="2"/>
  <c r="AM234" i="2"/>
  <c r="I232" i="2"/>
  <c r="I235" i="2"/>
  <c r="I233" i="2"/>
  <c r="I231" i="2"/>
  <c r="I234" i="2"/>
  <c r="BK232" i="2"/>
  <c r="BK233" i="2"/>
  <c r="BK235" i="2"/>
  <c r="BK231" i="2"/>
  <c r="BK234" i="2"/>
  <c r="BC232" i="2"/>
  <c r="BC233" i="2"/>
  <c r="BC235" i="2"/>
  <c r="BC231" i="2"/>
  <c r="BC234" i="2"/>
  <c r="BF233" i="2"/>
  <c r="BF232" i="2"/>
  <c r="BF235" i="2"/>
  <c r="BF234" i="2"/>
  <c r="BF231" i="2"/>
  <c r="AG232" i="2"/>
  <c r="AG233" i="2"/>
  <c r="AG235" i="2"/>
  <c r="AG231" i="2"/>
  <c r="AG234" i="2"/>
  <c r="BG232" i="2"/>
  <c r="BG233" i="2"/>
  <c r="BG235" i="2"/>
  <c r="BG231" i="2"/>
  <c r="BG234" i="2"/>
  <c r="P232" i="2"/>
  <c r="P233" i="2"/>
  <c r="P235" i="2"/>
  <c r="P231" i="2"/>
  <c r="P234" i="2"/>
  <c r="AU232" i="2"/>
  <c r="AU233" i="2"/>
  <c r="AU235" i="2"/>
  <c r="AU231" i="2"/>
  <c r="AU234" i="2"/>
  <c r="BE232" i="2"/>
  <c r="BE235" i="2"/>
  <c r="BE233" i="2"/>
  <c r="BE231" i="2"/>
  <c r="BE234" i="2"/>
  <c r="V232" i="2"/>
  <c r="V233" i="2"/>
  <c r="V235" i="2"/>
  <c r="V231" i="2"/>
  <c r="V234" i="2"/>
  <c r="U232" i="2"/>
  <c r="U233" i="2"/>
  <c r="U235" i="2"/>
  <c r="U231" i="2"/>
  <c r="U234" i="2"/>
  <c r="Y232" i="2"/>
  <c r="Y235" i="2"/>
  <c r="Y233" i="2"/>
  <c r="Y231" i="2"/>
  <c r="Y234" i="2"/>
  <c r="AN232" i="2"/>
  <c r="AN235" i="2"/>
  <c r="AN233" i="2"/>
  <c r="AN231" i="2"/>
  <c r="AN234" i="2"/>
  <c r="K232" i="2"/>
  <c r="K233" i="2"/>
  <c r="K235" i="2"/>
  <c r="K231" i="2"/>
  <c r="K234" i="2"/>
  <c r="AV233" i="2"/>
  <c r="AV235" i="2"/>
  <c r="AV232" i="2"/>
  <c r="AV231" i="2"/>
  <c r="AV234" i="2"/>
  <c r="AY232" i="2"/>
  <c r="AY233" i="2"/>
  <c r="AY235" i="2"/>
  <c r="AY231" i="2"/>
  <c r="AY234" i="2"/>
  <c r="AC233" i="2"/>
  <c r="AC232" i="2"/>
  <c r="AC235" i="2"/>
  <c r="AC231" i="2"/>
  <c r="AC234" i="2"/>
  <c r="AJ232" i="2"/>
  <c r="AJ235" i="2"/>
  <c r="AJ233" i="2"/>
  <c r="AJ231" i="2"/>
  <c r="AJ234" i="2"/>
  <c r="F232" i="2"/>
  <c r="F235" i="2"/>
  <c r="F233" i="2"/>
  <c r="F231" i="2"/>
  <c r="F234" i="2"/>
  <c r="R233" i="2"/>
  <c r="R235" i="2"/>
  <c r="R232" i="2"/>
  <c r="R231" i="2"/>
  <c r="R234" i="2"/>
  <c r="S235" i="2"/>
  <c r="S232" i="2"/>
  <c r="S233" i="2"/>
  <c r="S231" i="2"/>
  <c r="S234" i="2"/>
  <c r="AD232" i="2"/>
  <c r="AD235" i="2"/>
  <c r="AD233" i="2"/>
  <c r="AD231" i="2"/>
  <c r="AD234" i="2"/>
  <c r="BD232" i="2"/>
  <c r="BD235" i="2"/>
  <c r="BD233" i="2"/>
  <c r="BD231" i="2"/>
  <c r="BD234" i="2"/>
  <c r="AH232" i="2"/>
  <c r="AH233" i="2"/>
  <c r="AH235" i="2"/>
  <c r="AH231" i="2"/>
  <c r="AH234" i="2"/>
  <c r="AR232" i="2"/>
  <c r="AR233" i="2"/>
  <c r="AR235" i="2"/>
  <c r="AR231" i="2"/>
  <c r="AR234" i="2"/>
  <c r="AZ232" i="2"/>
  <c r="AZ233" i="2"/>
  <c r="AZ235" i="2"/>
  <c r="AZ231" i="2"/>
  <c r="AZ234" i="2"/>
  <c r="T235" i="2"/>
  <c r="T232" i="2"/>
  <c r="T233" i="2"/>
  <c r="T231" i="2"/>
  <c r="T234" i="2"/>
  <c r="AQ232" i="2"/>
  <c r="AQ233" i="2"/>
  <c r="AQ235" i="2"/>
  <c r="AQ231" i="2"/>
  <c r="AQ234" i="2"/>
  <c r="X233" i="2"/>
  <c r="X232" i="2"/>
  <c r="X235" i="2"/>
  <c r="X231" i="2"/>
  <c r="X234" i="2"/>
  <c r="Z232" i="2"/>
  <c r="Z233" i="2"/>
  <c r="Z235" i="2"/>
  <c r="Z231" i="2"/>
  <c r="Z234" i="2"/>
  <c r="L232" i="2"/>
  <c r="L233" i="2"/>
  <c r="L235" i="2"/>
  <c r="L231" i="2"/>
  <c r="L234" i="2"/>
  <c r="AA232" i="2"/>
  <c r="AA233" i="2"/>
  <c r="AA235" i="2"/>
  <c r="AA231" i="2"/>
  <c r="AA234" i="2"/>
  <c r="BB232" i="2"/>
  <c r="BB233" i="2"/>
  <c r="BB235" i="2"/>
  <c r="BB231" i="2"/>
  <c r="BB234" i="2"/>
  <c r="AB235" i="2"/>
  <c r="AB233" i="2"/>
  <c r="AB232" i="2"/>
  <c r="AB231" i="2"/>
  <c r="AB234" i="2"/>
  <c r="W232" i="2"/>
  <c r="W233" i="2"/>
  <c r="W235" i="2"/>
  <c r="W231" i="2"/>
  <c r="W234" i="2"/>
  <c r="BJ232" i="2"/>
  <c r="BJ233" i="2"/>
  <c r="BJ235" i="2"/>
  <c r="BJ231" i="2"/>
  <c r="BJ234" i="2"/>
  <c r="AO233" i="2"/>
  <c r="AO235" i="2"/>
  <c r="AO232" i="2"/>
  <c r="AO231" i="2"/>
  <c r="AO234" i="2"/>
  <c r="BA232" i="2"/>
  <c r="BA233" i="2"/>
  <c r="BA235" i="2"/>
  <c r="BA231" i="2"/>
  <c r="BA234" i="2"/>
  <c r="AS233" i="2"/>
  <c r="AS232" i="2"/>
  <c r="AS235" i="2"/>
  <c r="AS231" i="2"/>
  <c r="AS234" i="2"/>
  <c r="AK232" i="2"/>
  <c r="AK235" i="2"/>
  <c r="AK233" i="2"/>
  <c r="AK231" i="2"/>
  <c r="AK234" i="2"/>
  <c r="O232" i="2"/>
  <c r="O233" i="2"/>
  <c r="O235" i="2"/>
  <c r="O231" i="2"/>
  <c r="O234" i="2"/>
  <c r="J235" i="2"/>
  <c r="J232" i="2"/>
  <c r="J233" i="2"/>
  <c r="J231" i="2"/>
  <c r="J234" i="2"/>
  <c r="F227" i="2"/>
  <c r="C257" i="2"/>
  <c r="E248" i="2"/>
  <c r="F248" i="2" s="1" a="1"/>
  <c r="F248" i="2" s="1"/>
  <c r="G248" i="2" s="1" a="1"/>
  <c r="G248" i="2" s="1"/>
  <c r="H248" i="2" s="1" a="1"/>
  <c r="H248" i="2" s="1"/>
  <c r="I248" i="2" s="1" a="1"/>
  <c r="I248" i="2" s="1"/>
  <c r="J248" i="2" s="1" a="1"/>
  <c r="J248" i="2" s="1"/>
  <c r="K248" i="2" s="1" a="1"/>
  <c r="K248" i="2" s="1"/>
  <c r="L248" i="2" s="1" a="1"/>
  <c r="L248" i="2" s="1"/>
  <c r="M248" i="2" s="1" a="1"/>
  <c r="M248" i="2" s="1"/>
  <c r="N248" i="2" s="1" a="1"/>
  <c r="N248" i="2" s="1"/>
  <c r="O248" i="2" s="1" a="1"/>
  <c r="O248" i="2" s="1"/>
  <c r="P248" i="2" s="1" a="1"/>
  <c r="P248" i="2" s="1"/>
  <c r="Q248" i="2" s="1" a="1"/>
  <c r="Q248" i="2" s="1"/>
  <c r="R248" i="2" s="1" a="1"/>
  <c r="R248" i="2" s="1"/>
  <c r="S248" i="2" s="1" a="1"/>
  <c r="S248" i="2" s="1"/>
  <c r="T248" i="2" s="1" a="1"/>
  <c r="T248" i="2" s="1"/>
  <c r="U248" i="2" s="1" a="1"/>
  <c r="U248" i="2" s="1"/>
  <c r="V248" i="2" s="1" a="1"/>
  <c r="V248" i="2" s="1"/>
  <c r="W248" i="2" s="1" a="1"/>
  <c r="W248" i="2" s="1"/>
  <c r="X248" i="2" s="1" a="1"/>
  <c r="X248" i="2" s="1"/>
  <c r="Y248" i="2" s="1" a="1"/>
  <c r="Y248" i="2" s="1"/>
  <c r="Z248" i="2" s="1" a="1"/>
  <c r="Z248" i="2" s="1"/>
  <c r="AA248" i="2" s="1" a="1"/>
  <c r="AA248" i="2" s="1"/>
  <c r="AB248" i="2" s="1" a="1"/>
  <c r="AB248" i="2" s="1"/>
  <c r="AC248" i="2" s="1" a="1"/>
  <c r="AC248" i="2" s="1"/>
  <c r="AD248" i="2" s="1" a="1"/>
  <c r="AD248" i="2" s="1"/>
  <c r="AE248" i="2" s="1" a="1"/>
  <c r="AE248" i="2" s="1"/>
  <c r="AF248" i="2" s="1" a="1"/>
  <c r="AF248" i="2" s="1"/>
  <c r="AG248" i="2" s="1" a="1"/>
  <c r="AG248" i="2" s="1"/>
  <c r="AH248" i="2" s="1" a="1"/>
  <c r="AH248" i="2" s="1"/>
  <c r="AI248" i="2" s="1" a="1"/>
  <c r="AI248" i="2" s="1"/>
  <c r="AJ248" i="2" s="1" a="1"/>
  <c r="AJ248" i="2" s="1"/>
  <c r="AK248" i="2" s="1" a="1"/>
  <c r="AK248" i="2" s="1"/>
  <c r="AL248" i="2" s="1" a="1"/>
  <c r="AL248" i="2" s="1"/>
  <c r="AM248" i="2" s="1" a="1"/>
  <c r="AM248" i="2" s="1"/>
  <c r="AN248" i="2" s="1" a="1"/>
  <c r="AN248" i="2" s="1"/>
  <c r="AO248" i="2" s="1" a="1"/>
  <c r="AO248" i="2" s="1"/>
  <c r="AP248" i="2" s="1" a="1"/>
  <c r="AP248" i="2" s="1"/>
  <c r="AQ248" i="2" s="1" a="1"/>
  <c r="AQ248" i="2" s="1"/>
  <c r="AR248" i="2" s="1" a="1"/>
  <c r="AR248" i="2" s="1"/>
  <c r="AS248" i="2" s="1" a="1"/>
  <c r="AS248" i="2" s="1"/>
  <c r="AT248" i="2" s="1" a="1"/>
  <c r="AT248" i="2" s="1"/>
  <c r="AU248" i="2" s="1" a="1"/>
  <c r="AU248" i="2" s="1"/>
  <c r="AV248" i="2" s="1" a="1"/>
  <c r="AV248" i="2" s="1"/>
  <c r="AW248" i="2" s="1" a="1"/>
  <c r="AW248" i="2" s="1"/>
  <c r="AX248" i="2" s="1" a="1"/>
  <c r="AX248" i="2" s="1"/>
  <c r="AY248" i="2" s="1" a="1"/>
  <c r="AY248" i="2" s="1"/>
  <c r="AZ248" i="2" s="1" a="1"/>
  <c r="AZ248" i="2" s="1"/>
  <c r="BA248" i="2" s="1" a="1"/>
  <c r="BA248" i="2" s="1"/>
  <c r="BB248" i="2" s="1" a="1"/>
  <c r="BB248" i="2" s="1"/>
  <c r="BC248" i="2" s="1" a="1"/>
  <c r="BC248" i="2" s="1"/>
  <c r="BD248" i="2" s="1" a="1"/>
  <c r="BD248" i="2" s="1"/>
  <c r="BE248" i="2" s="1" a="1"/>
  <c r="BE248" i="2" s="1"/>
  <c r="BF248" i="2" s="1" a="1"/>
  <c r="BF248" i="2" s="1"/>
  <c r="BG248" i="2" s="1" a="1"/>
  <c r="BG248" i="2" s="1"/>
  <c r="BH248" i="2" s="1" a="1"/>
  <c r="BH248" i="2" s="1"/>
  <c r="BI248" i="2" s="1" a="1"/>
  <c r="BI248" i="2" s="1"/>
  <c r="BJ248" i="2" s="1" a="1"/>
  <c r="BJ248" i="2" s="1"/>
  <c r="BK248" i="2" s="1" a="1"/>
  <c r="BK248" i="2" s="1"/>
  <c r="L242" i="2" l="1"/>
  <c r="L241" i="2"/>
  <c r="L240" i="2"/>
  <c r="L244" i="2"/>
  <c r="L243" i="2"/>
  <c r="BC242" i="2"/>
  <c r="BC240" i="2"/>
  <c r="BC244" i="2"/>
  <c r="BC243" i="2"/>
  <c r="BC241" i="2"/>
  <c r="AN242" i="2"/>
  <c r="AN241" i="2"/>
  <c r="AN240" i="2"/>
  <c r="AN244" i="2"/>
  <c r="AN243" i="2"/>
  <c r="AT242" i="2"/>
  <c r="AT241" i="2"/>
  <c r="AT240" i="2"/>
  <c r="AT243" i="2"/>
  <c r="AT244" i="2"/>
  <c r="AW242" i="2"/>
  <c r="AW241" i="2"/>
  <c r="AW240" i="2"/>
  <c r="AW243" i="2"/>
  <c r="AW244" i="2"/>
  <c r="U242" i="2"/>
  <c r="U241" i="2"/>
  <c r="U240" i="2"/>
  <c r="U243" i="2"/>
  <c r="U244" i="2"/>
  <c r="BH240" i="2"/>
  <c r="BH241" i="2"/>
  <c r="BH242" i="2"/>
  <c r="BH244" i="2"/>
  <c r="BH243" i="2"/>
  <c r="S242" i="2"/>
  <c r="S240" i="2"/>
  <c r="S241" i="2"/>
  <c r="S244" i="2"/>
  <c r="S243" i="2"/>
  <c r="AM240" i="2"/>
  <c r="AM241" i="2"/>
  <c r="AM242" i="2"/>
  <c r="AM244" i="2"/>
  <c r="AM243" i="2"/>
  <c r="AU242" i="2"/>
  <c r="AU241" i="2"/>
  <c r="AU240" i="2"/>
  <c r="AU244" i="2"/>
  <c r="AU243" i="2"/>
  <c r="AS242" i="2"/>
  <c r="AS241" i="2"/>
  <c r="AS240" i="2"/>
  <c r="AS244" i="2"/>
  <c r="AS243" i="2"/>
  <c r="Y242" i="2"/>
  <c r="Y240" i="2"/>
  <c r="Y241" i="2"/>
  <c r="Y243" i="2"/>
  <c r="Y244" i="2"/>
  <c r="BD242" i="2"/>
  <c r="BD241" i="2"/>
  <c r="BD240" i="2"/>
  <c r="BD244" i="2"/>
  <c r="BD243" i="2"/>
  <c r="N242" i="2"/>
  <c r="N240" i="2"/>
  <c r="N244" i="2"/>
  <c r="N241" i="2"/>
  <c r="N243" i="2"/>
  <c r="V242" i="2"/>
  <c r="V240" i="2"/>
  <c r="V241" i="2"/>
  <c r="V243" i="2"/>
  <c r="V244" i="2"/>
  <c r="AF242" i="2"/>
  <c r="AF241" i="2"/>
  <c r="AF240" i="2"/>
  <c r="AF244" i="2"/>
  <c r="AF243" i="2"/>
  <c r="G242" i="2"/>
  <c r="G241" i="2"/>
  <c r="G240" i="2"/>
  <c r="G243" i="2"/>
  <c r="G244" i="2"/>
  <c r="BE242" i="2"/>
  <c r="BE240" i="2"/>
  <c r="BE241" i="2"/>
  <c r="BE244" i="2"/>
  <c r="BE243" i="2"/>
  <c r="AD242" i="2"/>
  <c r="AD240" i="2"/>
  <c r="AD241" i="2"/>
  <c r="AD243" i="2"/>
  <c r="AD244" i="2"/>
  <c r="AE241" i="2"/>
  <c r="AE242" i="2"/>
  <c r="AE240" i="2"/>
  <c r="AE244" i="2"/>
  <c r="AE243" i="2"/>
  <c r="Z242" i="2"/>
  <c r="Z240" i="2"/>
  <c r="Z241" i="2"/>
  <c r="Z244" i="2"/>
  <c r="Z243" i="2"/>
  <c r="O242" i="2"/>
  <c r="O241" i="2"/>
  <c r="O240" i="2"/>
  <c r="O244" i="2"/>
  <c r="O243" i="2"/>
  <c r="F242" i="2"/>
  <c r="F240" i="2"/>
  <c r="F241" i="2"/>
  <c r="F244" i="2"/>
  <c r="F243" i="2"/>
  <c r="W242" i="2"/>
  <c r="W241" i="2"/>
  <c r="W240" i="2"/>
  <c r="W244" i="2"/>
  <c r="W243" i="2"/>
  <c r="AB242" i="2"/>
  <c r="AB241" i="2"/>
  <c r="AB240" i="2"/>
  <c r="AB244" i="2"/>
  <c r="AB243" i="2"/>
  <c r="BI242" i="2"/>
  <c r="BI241" i="2"/>
  <c r="BI240" i="2"/>
  <c r="BI244" i="2"/>
  <c r="BI243" i="2"/>
  <c r="J242" i="2"/>
  <c r="J241" i="2"/>
  <c r="J240" i="2"/>
  <c r="J244" i="2"/>
  <c r="J243" i="2"/>
  <c r="X242" i="2"/>
  <c r="X240" i="2"/>
  <c r="X241" i="2"/>
  <c r="X244" i="2"/>
  <c r="X243" i="2"/>
  <c r="H242" i="2"/>
  <c r="H241" i="2"/>
  <c r="H240" i="2"/>
  <c r="H243" i="2"/>
  <c r="H244" i="2"/>
  <c r="AX242" i="2"/>
  <c r="AX240" i="2"/>
  <c r="AX241" i="2"/>
  <c r="AX244" i="2"/>
  <c r="AX243" i="2"/>
  <c r="AP242" i="2"/>
  <c r="AP241" i="2"/>
  <c r="AP240" i="2"/>
  <c r="AP244" i="2"/>
  <c r="AP243" i="2"/>
  <c r="BG242" i="2"/>
  <c r="BG241" i="2"/>
  <c r="BG240" i="2"/>
  <c r="BG243" i="2"/>
  <c r="BG244" i="2"/>
  <c r="AO242" i="2"/>
  <c r="AO240" i="2"/>
  <c r="AO241" i="2"/>
  <c r="AO244" i="2"/>
  <c r="AO243" i="2"/>
  <c r="AG242" i="2"/>
  <c r="AG241" i="2"/>
  <c r="AG240" i="2"/>
  <c r="AG243" i="2"/>
  <c r="AG244" i="2"/>
  <c r="AA242" i="2"/>
  <c r="AA241" i="2"/>
  <c r="AA240" i="2"/>
  <c r="AA244" i="2"/>
  <c r="AA243" i="2"/>
  <c r="AH242" i="2"/>
  <c r="AH241" i="2"/>
  <c r="AH240" i="2"/>
  <c r="AH244" i="2"/>
  <c r="AH243" i="2"/>
  <c r="AK242" i="2"/>
  <c r="AK241" i="2"/>
  <c r="AK240" i="2"/>
  <c r="AK244" i="2"/>
  <c r="AK243" i="2"/>
  <c r="I242" i="2"/>
  <c r="I241" i="2"/>
  <c r="I240" i="2"/>
  <c r="I244" i="2"/>
  <c r="I243" i="2"/>
  <c r="AJ242" i="2"/>
  <c r="AJ240" i="2"/>
  <c r="AJ241" i="2"/>
  <c r="AJ244" i="2"/>
  <c r="AJ243" i="2"/>
  <c r="R242" i="2"/>
  <c r="R240" i="2"/>
  <c r="R241" i="2"/>
  <c r="R244" i="2"/>
  <c r="R243" i="2"/>
  <c r="BJ242" i="2"/>
  <c r="BJ240" i="2"/>
  <c r="BJ241" i="2"/>
  <c r="BJ244" i="2"/>
  <c r="BJ243" i="2"/>
  <c r="Q242" i="2"/>
  <c r="Q241" i="2"/>
  <c r="Q240" i="2"/>
  <c r="Q244" i="2"/>
  <c r="Q243" i="2"/>
  <c r="M242" i="2"/>
  <c r="M241" i="2"/>
  <c r="M240" i="2"/>
  <c r="M243" i="2"/>
  <c r="M244" i="2"/>
  <c r="AR242" i="2"/>
  <c r="AR241" i="2"/>
  <c r="AR243" i="2"/>
  <c r="AR240" i="2"/>
  <c r="AR244" i="2"/>
  <c r="BK242" i="2"/>
  <c r="BK241" i="2"/>
  <c r="BK240" i="2"/>
  <c r="BK243" i="2"/>
  <c r="BK244" i="2"/>
  <c r="BF241" i="2"/>
  <c r="BF242" i="2"/>
  <c r="BF240" i="2"/>
  <c r="BF243" i="2"/>
  <c r="BF244" i="2"/>
  <c r="AL241" i="2"/>
  <c r="AL242" i="2"/>
  <c r="AL240" i="2"/>
  <c r="AL243" i="2"/>
  <c r="AL244" i="2"/>
  <c r="AI242" i="2"/>
  <c r="AI240" i="2"/>
  <c r="AI241" i="2"/>
  <c r="AI244" i="2"/>
  <c r="AI243" i="2"/>
  <c r="AZ242" i="2"/>
  <c r="AZ241" i="2"/>
  <c r="AZ240" i="2"/>
  <c r="AZ244" i="2"/>
  <c r="AZ243" i="2"/>
  <c r="AC242" i="2"/>
  <c r="AC240" i="2"/>
  <c r="AC241" i="2"/>
  <c r="AC244" i="2"/>
  <c r="AC243" i="2"/>
  <c r="AV242" i="2"/>
  <c r="AV240" i="2"/>
  <c r="AV241" i="2"/>
  <c r="AV244" i="2"/>
  <c r="AV243" i="2"/>
  <c r="BA242" i="2"/>
  <c r="BA241" i="2"/>
  <c r="BA240" i="2"/>
  <c r="BA244" i="2"/>
  <c r="BA243" i="2"/>
  <c r="K242" i="2"/>
  <c r="K241" i="2"/>
  <c r="K240" i="2"/>
  <c r="K244" i="2"/>
  <c r="K243" i="2"/>
  <c r="P242" i="2"/>
  <c r="P240" i="2"/>
  <c r="P241" i="2"/>
  <c r="P244" i="2"/>
  <c r="P243" i="2"/>
  <c r="AQ242" i="2"/>
  <c r="AQ241" i="2"/>
  <c r="AQ244" i="2"/>
  <c r="AQ243" i="2"/>
  <c r="AQ240" i="2"/>
  <c r="T242" i="2"/>
  <c r="T240" i="2"/>
  <c r="T241" i="2"/>
  <c r="T244" i="2"/>
  <c r="T243" i="2"/>
  <c r="AY242" i="2"/>
  <c r="AY241" i="2"/>
  <c r="AY240" i="2"/>
  <c r="AY243" i="2"/>
  <c r="AY244" i="2"/>
  <c r="BB242" i="2"/>
  <c r="BB241" i="2"/>
  <c r="BB240" i="2"/>
  <c r="BB244" i="2"/>
  <c r="BB243" i="2"/>
  <c r="E257" i="2"/>
  <c r="F257" i="2" s="1" a="1"/>
  <c r="F257" i="2" s="1"/>
  <c r="G257" i="2" s="1" a="1"/>
  <c r="G257" i="2" s="1"/>
  <c r="H257" i="2" s="1" a="1"/>
  <c r="H257" i="2" s="1"/>
  <c r="I257" i="2" s="1" a="1"/>
  <c r="I257" i="2" s="1"/>
  <c r="J257" i="2" s="1" a="1"/>
  <c r="J257" i="2" s="1"/>
  <c r="K257" i="2" s="1" a="1"/>
  <c r="K257" i="2" s="1"/>
  <c r="L257" i="2" s="1" a="1"/>
  <c r="L257" i="2" s="1"/>
  <c r="M257" i="2" s="1" a="1"/>
  <c r="M257" i="2" s="1"/>
  <c r="N257" i="2" s="1" a="1"/>
  <c r="N257" i="2" s="1"/>
  <c r="O257" i="2" s="1" a="1"/>
  <c r="O257" i="2" s="1"/>
  <c r="P257" i="2" s="1" a="1"/>
  <c r="P257" i="2" s="1"/>
  <c r="Q257" i="2" s="1" a="1"/>
  <c r="Q257" i="2" s="1"/>
  <c r="R257" i="2" s="1" a="1"/>
  <c r="R257" i="2" s="1"/>
  <c r="S257" i="2" s="1" a="1"/>
  <c r="S257" i="2" s="1"/>
  <c r="T257" i="2" s="1" a="1"/>
  <c r="T257" i="2" s="1"/>
  <c r="U257" i="2" s="1" a="1"/>
  <c r="U257" i="2" s="1"/>
  <c r="V257" i="2" s="1" a="1"/>
  <c r="V257" i="2" s="1"/>
  <c r="W257" i="2" s="1" a="1"/>
  <c r="W257" i="2" s="1"/>
  <c r="X257" i="2" s="1" a="1"/>
  <c r="X257" i="2" s="1"/>
  <c r="Y257" i="2" s="1" a="1"/>
  <c r="Y257" i="2" s="1"/>
  <c r="Z257" i="2" s="1" a="1"/>
  <c r="Z257" i="2" s="1"/>
  <c r="AA257" i="2" s="1" a="1"/>
  <c r="AA257" i="2" s="1"/>
  <c r="AB257" i="2" s="1" a="1"/>
  <c r="AB257" i="2" s="1"/>
  <c r="AC257" i="2" s="1" a="1"/>
  <c r="AC257" i="2" s="1"/>
  <c r="AD257" i="2" s="1" a="1"/>
  <c r="AD257" i="2" s="1"/>
  <c r="AE257" i="2" s="1" a="1"/>
  <c r="AE257" i="2" s="1"/>
  <c r="AF257" i="2" s="1" a="1"/>
  <c r="AF257" i="2" s="1"/>
  <c r="AG257" i="2" s="1" a="1"/>
  <c r="AG257" i="2" s="1"/>
  <c r="AH257" i="2" s="1" a="1"/>
  <c r="AH257" i="2" s="1"/>
  <c r="AI257" i="2" s="1" a="1"/>
  <c r="AI257" i="2" s="1"/>
  <c r="AJ257" i="2" s="1" a="1"/>
  <c r="AJ257" i="2" s="1"/>
  <c r="AK257" i="2" s="1" a="1"/>
  <c r="AK257" i="2" s="1"/>
  <c r="AL257" i="2" s="1" a="1"/>
  <c r="AL257" i="2" s="1"/>
  <c r="AM257" i="2" s="1" a="1"/>
  <c r="AM257" i="2" s="1"/>
  <c r="AN257" i="2" s="1" a="1"/>
  <c r="AN257" i="2" s="1"/>
  <c r="AO257" i="2" s="1" a="1"/>
  <c r="AO257" i="2" s="1"/>
  <c r="AP257" i="2" s="1" a="1"/>
  <c r="AP257" i="2" s="1"/>
  <c r="AQ257" i="2" s="1" a="1"/>
  <c r="AQ257" i="2" s="1"/>
  <c r="AR257" i="2" s="1" a="1"/>
  <c r="AR257" i="2" s="1"/>
  <c r="AS257" i="2" s="1" a="1"/>
  <c r="AS257" i="2" s="1"/>
  <c r="AT257" i="2" s="1" a="1"/>
  <c r="AT257" i="2" s="1"/>
  <c r="AU257" i="2" s="1" a="1"/>
  <c r="AU257" i="2" s="1"/>
  <c r="AV257" i="2" s="1" a="1"/>
  <c r="AV257" i="2" s="1"/>
  <c r="AW257" i="2" s="1" a="1"/>
  <c r="AW257" i="2" s="1"/>
  <c r="AX257" i="2" s="1" a="1"/>
  <c r="AX257" i="2" s="1"/>
  <c r="AY257" i="2" s="1" a="1"/>
  <c r="AY257" i="2" s="1"/>
  <c r="AZ257" i="2" s="1" a="1"/>
  <c r="AZ257" i="2" s="1"/>
  <c r="BA257" i="2" s="1" a="1"/>
  <c r="BA257" i="2" s="1"/>
  <c r="BB257" i="2" s="1" a="1"/>
  <c r="BB257" i="2" s="1"/>
  <c r="BC257" i="2" s="1" a="1"/>
  <c r="BC257" i="2" s="1"/>
  <c r="BD257" i="2" s="1" a="1"/>
  <c r="BD257" i="2" s="1"/>
  <c r="BE257" i="2" s="1" a="1"/>
  <c r="BE257" i="2" s="1"/>
  <c r="BF257" i="2" s="1" a="1"/>
  <c r="BF257" i="2" s="1"/>
  <c r="BG257" i="2" s="1" a="1"/>
  <c r="BG257" i="2" s="1"/>
  <c r="BH257" i="2" s="1" a="1"/>
  <c r="BH257" i="2" s="1"/>
  <c r="BI257" i="2" s="1" a="1"/>
  <c r="BI257" i="2" s="1"/>
  <c r="BJ257" i="2" s="1" a="1"/>
  <c r="BJ257" i="2" s="1"/>
  <c r="BK257" i="2" s="1" a="1"/>
  <c r="BK257" i="2" s="1"/>
  <c r="C266" i="2"/>
  <c r="F236" i="2"/>
  <c r="BK251" i="2" l="1"/>
  <c r="BK249" i="2"/>
  <c r="BK252" i="2"/>
  <c r="BK253" i="2"/>
  <c r="BK250" i="2"/>
  <c r="V251" i="2"/>
  <c r="V249" i="2"/>
  <c r="V250" i="2"/>
  <c r="V253" i="2"/>
  <c r="V252" i="2"/>
  <c r="F251" i="2"/>
  <c r="F249" i="2"/>
  <c r="F250" i="2"/>
  <c r="F252" i="2"/>
  <c r="F253" i="2"/>
  <c r="AF251" i="2"/>
  <c r="AF249" i="2"/>
  <c r="AF252" i="2"/>
  <c r="AF253" i="2"/>
  <c r="AF250" i="2"/>
  <c r="AV249" i="2"/>
  <c r="AV251" i="2"/>
  <c r="AV253" i="2"/>
  <c r="AV252" i="2"/>
  <c r="AV250" i="2"/>
  <c r="BF251" i="2"/>
  <c r="BF249" i="2"/>
  <c r="BF250" i="2"/>
  <c r="BF253" i="2"/>
  <c r="BF252" i="2"/>
  <c r="W251" i="2"/>
  <c r="W249" i="2"/>
  <c r="W253" i="2"/>
  <c r="W250" i="2"/>
  <c r="W252" i="2"/>
  <c r="AJ249" i="2"/>
  <c r="AJ251" i="2"/>
  <c r="AJ253" i="2"/>
  <c r="AJ250" i="2"/>
  <c r="AJ252" i="2"/>
  <c r="AE249" i="2"/>
  <c r="AE251" i="2"/>
  <c r="AE253" i="2"/>
  <c r="AE250" i="2"/>
  <c r="AE252" i="2"/>
  <c r="AK251" i="2"/>
  <c r="AK249" i="2"/>
  <c r="AK250" i="2"/>
  <c r="AK253" i="2"/>
  <c r="AK252" i="2"/>
  <c r="AQ249" i="2"/>
  <c r="AQ251" i="2"/>
  <c r="AQ250" i="2"/>
  <c r="AQ253" i="2"/>
  <c r="AQ252" i="2"/>
  <c r="BD251" i="2"/>
  <c r="BD249" i="2"/>
  <c r="BD253" i="2"/>
  <c r="BD250" i="2"/>
  <c r="BD252" i="2"/>
  <c r="M251" i="2"/>
  <c r="M249" i="2"/>
  <c r="M250" i="2"/>
  <c r="M253" i="2"/>
  <c r="M252" i="2"/>
  <c r="Z251" i="2"/>
  <c r="Z249" i="2"/>
  <c r="Z250" i="2"/>
  <c r="Z253" i="2"/>
  <c r="Z252" i="2"/>
  <c r="U251" i="2"/>
  <c r="U249" i="2"/>
  <c r="U253" i="2"/>
  <c r="U250" i="2"/>
  <c r="U252" i="2"/>
  <c r="AY249" i="2"/>
  <c r="AY251" i="2"/>
  <c r="AY253" i="2"/>
  <c r="AY252" i="2"/>
  <c r="AY250" i="2"/>
  <c r="AL251" i="2"/>
  <c r="AL249" i="2"/>
  <c r="AL250" i="2"/>
  <c r="AL253" i="2"/>
  <c r="AL252" i="2"/>
  <c r="BE251" i="2"/>
  <c r="BE249" i="2"/>
  <c r="BE250" i="2"/>
  <c r="BE253" i="2"/>
  <c r="BE252" i="2"/>
  <c r="S251" i="2"/>
  <c r="S249" i="2"/>
  <c r="S250" i="2"/>
  <c r="S253" i="2"/>
  <c r="S252" i="2"/>
  <c r="L249" i="2"/>
  <c r="L251" i="2"/>
  <c r="L250" i="2"/>
  <c r="L253" i="2"/>
  <c r="L252" i="2"/>
  <c r="AM251" i="2"/>
  <c r="AM249" i="2"/>
  <c r="AM253" i="2"/>
  <c r="AM250" i="2"/>
  <c r="AM252" i="2"/>
  <c r="AH251" i="2"/>
  <c r="AH249" i="2"/>
  <c r="AH253" i="2"/>
  <c r="AH250" i="2"/>
  <c r="AH252" i="2"/>
  <c r="P251" i="2"/>
  <c r="P249" i="2"/>
  <c r="P253" i="2"/>
  <c r="P250" i="2"/>
  <c r="P252" i="2"/>
  <c r="AW251" i="2"/>
  <c r="AW249" i="2"/>
  <c r="AW250" i="2"/>
  <c r="AW253" i="2"/>
  <c r="AW252" i="2"/>
  <c r="X249" i="2"/>
  <c r="X251" i="2"/>
  <c r="X253" i="2"/>
  <c r="X250" i="2"/>
  <c r="X252" i="2"/>
  <c r="T251" i="2"/>
  <c r="T249" i="2"/>
  <c r="T253" i="2"/>
  <c r="T250" i="2"/>
  <c r="T252" i="2"/>
  <c r="BA249" i="2"/>
  <c r="BA251" i="2"/>
  <c r="BA253" i="2"/>
  <c r="BA250" i="2"/>
  <c r="BA252" i="2"/>
  <c r="BJ251" i="2"/>
  <c r="BJ249" i="2"/>
  <c r="BJ250" i="2"/>
  <c r="BJ253" i="2"/>
  <c r="BJ252" i="2"/>
  <c r="BH249" i="2"/>
  <c r="BH251" i="2"/>
  <c r="BH253" i="2"/>
  <c r="BH250" i="2"/>
  <c r="BH252" i="2"/>
  <c r="K251" i="2"/>
  <c r="K249" i="2"/>
  <c r="K253" i="2"/>
  <c r="K250" i="2"/>
  <c r="K252" i="2"/>
  <c r="AI251" i="2"/>
  <c r="AI249" i="2"/>
  <c r="AI253" i="2"/>
  <c r="AI252" i="2"/>
  <c r="AI250" i="2"/>
  <c r="AP251" i="2"/>
  <c r="AP249" i="2"/>
  <c r="AP253" i="2"/>
  <c r="AP250" i="2"/>
  <c r="AP252" i="2"/>
  <c r="BG249" i="2"/>
  <c r="BG251" i="2"/>
  <c r="BG250" i="2"/>
  <c r="BG252" i="2"/>
  <c r="BG253" i="2"/>
  <c r="G249" i="2"/>
  <c r="G251" i="2"/>
  <c r="G253" i="2"/>
  <c r="G250" i="2"/>
  <c r="G252" i="2"/>
  <c r="AC251" i="2"/>
  <c r="AC249" i="2"/>
  <c r="AC253" i="2"/>
  <c r="AC250" i="2"/>
  <c r="AC252" i="2"/>
  <c r="AX251" i="2"/>
  <c r="AX249" i="2"/>
  <c r="AX250" i="2"/>
  <c r="AX252" i="2"/>
  <c r="AX253" i="2"/>
  <c r="AD249" i="2"/>
  <c r="AD251" i="2"/>
  <c r="AD253" i="2"/>
  <c r="AD250" i="2"/>
  <c r="AD252" i="2"/>
  <c r="AG251" i="2"/>
  <c r="AG249" i="2"/>
  <c r="AG252" i="2"/>
  <c r="AG250" i="2"/>
  <c r="AG253" i="2"/>
  <c r="H251" i="2"/>
  <c r="H249" i="2"/>
  <c r="H250" i="2"/>
  <c r="H252" i="2"/>
  <c r="H253" i="2"/>
  <c r="AR249" i="2"/>
  <c r="AR251" i="2"/>
  <c r="AR250" i="2"/>
  <c r="AR253" i="2"/>
  <c r="AR252" i="2"/>
  <c r="J251" i="2"/>
  <c r="J249" i="2"/>
  <c r="J250" i="2"/>
  <c r="J253" i="2"/>
  <c r="J252" i="2"/>
  <c r="AB251" i="2"/>
  <c r="AB249" i="2"/>
  <c r="AB253" i="2"/>
  <c r="AB250" i="2"/>
  <c r="AB252" i="2"/>
  <c r="R251" i="2"/>
  <c r="R249" i="2"/>
  <c r="R252" i="2"/>
  <c r="R253" i="2"/>
  <c r="R250" i="2"/>
  <c r="AN251" i="2"/>
  <c r="AN249" i="2"/>
  <c r="AN253" i="2"/>
  <c r="AN250" i="2"/>
  <c r="AN252" i="2"/>
  <c r="AZ251" i="2"/>
  <c r="AZ249" i="2"/>
  <c r="AZ253" i="2"/>
  <c r="AZ252" i="2"/>
  <c r="AZ250" i="2"/>
  <c r="Q251" i="2"/>
  <c r="Q249" i="2"/>
  <c r="Q253" i="2"/>
  <c r="Q252" i="2"/>
  <c r="Q250" i="2"/>
  <c r="BI251" i="2"/>
  <c r="BI249" i="2"/>
  <c r="BI250" i="2"/>
  <c r="BI253" i="2"/>
  <c r="BI252" i="2"/>
  <c r="AO251" i="2"/>
  <c r="AO249" i="2"/>
  <c r="AO253" i="2"/>
  <c r="AO250" i="2"/>
  <c r="AO252" i="2"/>
  <c r="AU251" i="2"/>
  <c r="AU249" i="2"/>
  <c r="AU253" i="2"/>
  <c r="AU252" i="2"/>
  <c r="AU250" i="2"/>
  <c r="I249" i="2"/>
  <c r="I251" i="2"/>
  <c r="I253" i="2"/>
  <c r="I250" i="2"/>
  <c r="I252" i="2"/>
  <c r="BB251" i="2"/>
  <c r="BB249" i="2"/>
  <c r="BB250" i="2"/>
  <c r="BB253" i="2"/>
  <c r="BB252" i="2"/>
  <c r="AS251" i="2"/>
  <c r="AS249" i="2"/>
  <c r="AS250" i="2"/>
  <c r="AS252" i="2"/>
  <c r="AS253" i="2"/>
  <c r="Y251" i="2"/>
  <c r="Y249" i="2"/>
  <c r="Y250" i="2"/>
  <c r="Y253" i="2"/>
  <c r="Y252" i="2"/>
  <c r="AA249" i="2"/>
  <c r="AA251" i="2"/>
  <c r="AA253" i="2"/>
  <c r="AA252" i="2"/>
  <c r="AA250" i="2"/>
  <c r="N251" i="2"/>
  <c r="N249" i="2"/>
  <c r="N252" i="2"/>
  <c r="N250" i="2"/>
  <c r="N253" i="2"/>
  <c r="O251" i="2"/>
  <c r="O249" i="2"/>
  <c r="O250" i="2"/>
  <c r="O253" i="2"/>
  <c r="O252" i="2"/>
  <c r="AT249" i="2"/>
  <c r="AT251" i="2"/>
  <c r="AT253" i="2"/>
  <c r="AT250" i="2"/>
  <c r="AT252" i="2"/>
  <c r="BC249" i="2"/>
  <c r="BC251" i="2"/>
  <c r="BC253" i="2"/>
  <c r="BC250" i="2"/>
  <c r="BC252" i="2"/>
  <c r="F245" i="2"/>
  <c r="C275" i="2"/>
  <c r="E275" i="2" s="1"/>
  <c r="E266" i="2"/>
  <c r="F266" i="2" s="1" a="1"/>
  <c r="F266" i="2" s="1"/>
  <c r="G266" i="2" s="1" a="1"/>
  <c r="G266" i="2" s="1"/>
  <c r="H266" i="2" s="1" a="1"/>
  <c r="H266" i="2" s="1"/>
  <c r="I266" i="2" s="1" a="1"/>
  <c r="I266" i="2" s="1"/>
  <c r="J266" i="2" s="1" a="1"/>
  <c r="J266" i="2" s="1"/>
  <c r="K266" i="2" s="1" a="1"/>
  <c r="K266" i="2" s="1"/>
  <c r="L266" i="2" s="1" a="1"/>
  <c r="L266" i="2" s="1"/>
  <c r="M266" i="2" s="1" a="1"/>
  <c r="M266" i="2" s="1"/>
  <c r="N266" i="2" s="1" a="1"/>
  <c r="N266" i="2" s="1"/>
  <c r="O266" i="2" s="1" a="1"/>
  <c r="O266" i="2" s="1"/>
  <c r="P266" i="2" s="1" a="1"/>
  <c r="P266" i="2" s="1"/>
  <c r="Q266" i="2" s="1" a="1"/>
  <c r="Q266" i="2" s="1"/>
  <c r="R266" i="2" s="1" a="1"/>
  <c r="R266" i="2" s="1"/>
  <c r="S266" i="2" s="1" a="1"/>
  <c r="S266" i="2" s="1"/>
  <c r="T266" i="2" s="1" a="1"/>
  <c r="T266" i="2" s="1"/>
  <c r="U266" i="2" s="1" a="1"/>
  <c r="U266" i="2" s="1"/>
  <c r="V266" i="2" s="1" a="1"/>
  <c r="V266" i="2" s="1"/>
  <c r="W266" i="2" s="1" a="1"/>
  <c r="W266" i="2" s="1"/>
  <c r="X266" i="2" s="1" a="1"/>
  <c r="X266" i="2" s="1"/>
  <c r="Y266" i="2" s="1" a="1"/>
  <c r="Y266" i="2" s="1"/>
  <c r="Z266" i="2" s="1" a="1"/>
  <c r="Z266" i="2" s="1"/>
  <c r="AA266" i="2" s="1" a="1"/>
  <c r="AA266" i="2" s="1"/>
  <c r="AB266" i="2" s="1" a="1"/>
  <c r="AB266" i="2" s="1"/>
  <c r="AC266" i="2" s="1" a="1"/>
  <c r="AC266" i="2" s="1"/>
  <c r="AD266" i="2" s="1" a="1"/>
  <c r="AD266" i="2" s="1"/>
  <c r="AE266" i="2" s="1" a="1"/>
  <c r="AE266" i="2" s="1"/>
  <c r="AF266" i="2" s="1" a="1"/>
  <c r="AF266" i="2" s="1"/>
  <c r="AG266" i="2" s="1" a="1"/>
  <c r="AG266" i="2" s="1"/>
  <c r="AH266" i="2" s="1" a="1"/>
  <c r="AH266" i="2" s="1"/>
  <c r="AI266" i="2" s="1" a="1"/>
  <c r="AI266" i="2" s="1"/>
  <c r="AJ266" i="2" s="1" a="1"/>
  <c r="AJ266" i="2" s="1"/>
  <c r="AK266" i="2" s="1" a="1"/>
  <c r="AK266" i="2" s="1"/>
  <c r="AL266" i="2" s="1" a="1"/>
  <c r="AL266" i="2" s="1"/>
  <c r="AM266" i="2" s="1" a="1"/>
  <c r="AM266" i="2" s="1"/>
  <c r="AN266" i="2" s="1" a="1"/>
  <c r="AN266" i="2" s="1"/>
  <c r="AO266" i="2" s="1" a="1"/>
  <c r="AO266" i="2" s="1"/>
  <c r="AP266" i="2" s="1" a="1"/>
  <c r="AP266" i="2" s="1"/>
  <c r="AQ266" i="2" s="1" a="1"/>
  <c r="AQ266" i="2" s="1"/>
  <c r="AR266" i="2" s="1" a="1"/>
  <c r="AR266" i="2" s="1"/>
  <c r="AS266" i="2" s="1" a="1"/>
  <c r="AS266" i="2" s="1"/>
  <c r="AT266" i="2" s="1" a="1"/>
  <c r="AT266" i="2" s="1"/>
  <c r="AU266" i="2" s="1" a="1"/>
  <c r="AU266" i="2" s="1"/>
  <c r="AV266" i="2" s="1" a="1"/>
  <c r="AV266" i="2" s="1"/>
  <c r="AW266" i="2" s="1" a="1"/>
  <c r="AW266" i="2" s="1"/>
  <c r="AX266" i="2" s="1" a="1"/>
  <c r="AX266" i="2" s="1"/>
  <c r="AY266" i="2" s="1" a="1"/>
  <c r="AY266" i="2" s="1"/>
  <c r="AZ266" i="2" s="1" a="1"/>
  <c r="AZ266" i="2" s="1"/>
  <c r="BA266" i="2" s="1" a="1"/>
  <c r="BA266" i="2" s="1"/>
  <c r="BB266" i="2" s="1" a="1"/>
  <c r="BB266" i="2" s="1"/>
  <c r="BC266" i="2" s="1" a="1"/>
  <c r="BC266" i="2" s="1"/>
  <c r="BD266" i="2" s="1" a="1"/>
  <c r="BD266" i="2" s="1"/>
  <c r="BE266" i="2" s="1" a="1"/>
  <c r="BE266" i="2" s="1"/>
  <c r="BF266" i="2" s="1" a="1"/>
  <c r="BF266" i="2" s="1"/>
  <c r="BG266" i="2" s="1" a="1"/>
  <c r="BG266" i="2" s="1"/>
  <c r="BH266" i="2" s="1" a="1"/>
  <c r="BH266" i="2" s="1"/>
  <c r="BI266" i="2" s="1" a="1"/>
  <c r="BI266" i="2" s="1"/>
  <c r="BJ266" i="2" s="1" a="1"/>
  <c r="BJ266" i="2" s="1"/>
  <c r="BK266" i="2" s="1" a="1"/>
  <c r="BK266" i="2" s="1"/>
  <c r="M259" i="2" l="1"/>
  <c r="M260" i="2"/>
  <c r="M258" i="2"/>
  <c r="M262" i="2"/>
  <c r="M261" i="2"/>
  <c r="AA259" i="2"/>
  <c r="AA260" i="2"/>
  <c r="AA261" i="2"/>
  <c r="AA258" i="2"/>
  <c r="AA262" i="2"/>
  <c r="AY259" i="2"/>
  <c r="AY258" i="2"/>
  <c r="AY260" i="2"/>
  <c r="AY262" i="2"/>
  <c r="AY261" i="2"/>
  <c r="AS259" i="2"/>
  <c r="AS258" i="2"/>
  <c r="AS260" i="2"/>
  <c r="AS261" i="2"/>
  <c r="AS262" i="2"/>
  <c r="BI259" i="2"/>
  <c r="BI260" i="2"/>
  <c r="BI261" i="2"/>
  <c r="BI258" i="2"/>
  <c r="BI262" i="2"/>
  <c r="BC259" i="2"/>
  <c r="BC260" i="2"/>
  <c r="BC261" i="2"/>
  <c r="BC258" i="2"/>
  <c r="BC262" i="2"/>
  <c r="N259" i="2"/>
  <c r="N260" i="2"/>
  <c r="N258" i="2"/>
  <c r="N261" i="2"/>
  <c r="N262" i="2"/>
  <c r="AG259" i="2"/>
  <c r="AG260" i="2"/>
  <c r="AG261" i="2"/>
  <c r="AG258" i="2"/>
  <c r="AG262" i="2"/>
  <c r="AX259" i="2"/>
  <c r="AX261" i="2"/>
  <c r="AX258" i="2"/>
  <c r="AX260" i="2"/>
  <c r="AX262" i="2"/>
  <c r="P259" i="2"/>
  <c r="P260" i="2"/>
  <c r="P258" i="2"/>
  <c r="P261" i="2"/>
  <c r="P262" i="2"/>
  <c r="Q259" i="2"/>
  <c r="Q260" i="2"/>
  <c r="Q261" i="2"/>
  <c r="Q262" i="2"/>
  <c r="Q258" i="2"/>
  <c r="AF259" i="2"/>
  <c r="AF258" i="2"/>
  <c r="AF260" i="2"/>
  <c r="AF261" i="2"/>
  <c r="AF262" i="2"/>
  <c r="H259" i="2"/>
  <c r="H260" i="2"/>
  <c r="H258" i="2"/>
  <c r="H261" i="2"/>
  <c r="H262" i="2"/>
  <c r="BD259" i="2"/>
  <c r="BD260" i="2"/>
  <c r="BD258" i="2"/>
  <c r="BD261" i="2"/>
  <c r="BD262" i="2"/>
  <c r="BB259" i="2"/>
  <c r="BB260" i="2"/>
  <c r="BB261" i="2"/>
  <c r="BB258" i="2"/>
  <c r="BB262" i="2"/>
  <c r="AM259" i="2"/>
  <c r="AM260" i="2"/>
  <c r="AM261" i="2"/>
  <c r="AM258" i="2"/>
  <c r="AM262" i="2"/>
  <c r="Y259" i="2"/>
  <c r="Y260" i="2"/>
  <c r="Y258" i="2"/>
  <c r="Y261" i="2"/>
  <c r="Y262" i="2"/>
  <c r="T259" i="2"/>
  <c r="T260" i="2"/>
  <c r="T258" i="2"/>
  <c r="T261" i="2"/>
  <c r="T262" i="2"/>
  <c r="BA259" i="2"/>
  <c r="BA260" i="2"/>
  <c r="BA258" i="2"/>
  <c r="BA261" i="2"/>
  <c r="BA262" i="2"/>
  <c r="S259" i="2"/>
  <c r="S260" i="2"/>
  <c r="S258" i="2"/>
  <c r="S261" i="2"/>
  <c r="S262" i="2"/>
  <c r="BF259" i="2"/>
  <c r="BF258" i="2"/>
  <c r="BF260" i="2"/>
  <c r="BF261" i="2"/>
  <c r="BF262" i="2"/>
  <c r="AL259" i="2"/>
  <c r="AL260" i="2"/>
  <c r="AL258" i="2"/>
  <c r="AL261" i="2"/>
  <c r="AL262" i="2"/>
  <c r="L259" i="2"/>
  <c r="L260" i="2"/>
  <c r="L258" i="2"/>
  <c r="L262" i="2"/>
  <c r="L261" i="2"/>
  <c r="AR259" i="2"/>
  <c r="AR260" i="2"/>
  <c r="AR258" i="2"/>
  <c r="AR261" i="2"/>
  <c r="AR262" i="2"/>
  <c r="AU259" i="2"/>
  <c r="AU260" i="2"/>
  <c r="AU258" i="2"/>
  <c r="AU261" i="2"/>
  <c r="AU262" i="2"/>
  <c r="AC259" i="2"/>
  <c r="AC260" i="2"/>
  <c r="AC258" i="2"/>
  <c r="AC261" i="2"/>
  <c r="AC262" i="2"/>
  <c r="O259" i="2"/>
  <c r="O260" i="2"/>
  <c r="O258" i="2"/>
  <c r="O261" i="2"/>
  <c r="O262" i="2"/>
  <c r="W259" i="2"/>
  <c r="W258" i="2"/>
  <c r="W260" i="2"/>
  <c r="W261" i="2"/>
  <c r="W262" i="2"/>
  <c r="U259" i="2"/>
  <c r="U260" i="2"/>
  <c r="U261" i="2"/>
  <c r="U258" i="2"/>
  <c r="U262" i="2"/>
  <c r="BJ259" i="2"/>
  <c r="BJ260" i="2"/>
  <c r="BJ258" i="2"/>
  <c r="BJ261" i="2"/>
  <c r="BJ262" i="2"/>
  <c r="Z259" i="2"/>
  <c r="Z260" i="2"/>
  <c r="Z258" i="2"/>
  <c r="Z261" i="2"/>
  <c r="Z262" i="2"/>
  <c r="F259" i="2"/>
  <c r="F260" i="2"/>
  <c r="F258" i="2"/>
  <c r="F261" i="2"/>
  <c r="F262" i="2"/>
  <c r="AT259" i="2"/>
  <c r="AT260" i="2"/>
  <c r="AT258" i="2"/>
  <c r="AT261" i="2"/>
  <c r="AT262" i="2"/>
  <c r="V259" i="2"/>
  <c r="V260" i="2"/>
  <c r="V262" i="2"/>
  <c r="V258" i="2"/>
  <c r="V261" i="2"/>
  <c r="AJ259" i="2"/>
  <c r="AJ260" i="2"/>
  <c r="AJ258" i="2"/>
  <c r="AJ262" i="2"/>
  <c r="AJ261" i="2"/>
  <c r="AH259" i="2"/>
  <c r="AH260" i="2"/>
  <c r="AH258" i="2"/>
  <c r="AH261" i="2"/>
  <c r="AH262" i="2"/>
  <c r="R259" i="2"/>
  <c r="R260" i="2"/>
  <c r="R258" i="2"/>
  <c r="R261" i="2"/>
  <c r="R262" i="2"/>
  <c r="AV259" i="2"/>
  <c r="AV258" i="2"/>
  <c r="AV260" i="2"/>
  <c r="AV261" i="2"/>
  <c r="AV262" i="2"/>
  <c r="I259" i="2"/>
  <c r="I260" i="2"/>
  <c r="I258" i="2"/>
  <c r="I261" i="2"/>
  <c r="I262" i="2"/>
  <c r="AN259" i="2"/>
  <c r="AN260" i="2"/>
  <c r="AN258" i="2"/>
  <c r="AN261" i="2"/>
  <c r="AN262" i="2"/>
  <c r="X259" i="2"/>
  <c r="X260" i="2"/>
  <c r="X258" i="2"/>
  <c r="X261" i="2"/>
  <c r="X262" i="2"/>
  <c r="K259" i="2"/>
  <c r="K260" i="2"/>
  <c r="K258" i="2"/>
  <c r="K262" i="2"/>
  <c r="K261" i="2"/>
  <c r="BE259" i="2"/>
  <c r="BE258" i="2"/>
  <c r="BE260" i="2"/>
  <c r="BE261" i="2"/>
  <c r="BE262" i="2"/>
  <c r="AD259" i="2"/>
  <c r="AD260" i="2"/>
  <c r="AD258" i="2"/>
  <c r="AD261" i="2"/>
  <c r="AD262" i="2"/>
  <c r="J259" i="2"/>
  <c r="J258" i="2"/>
  <c r="J260" i="2"/>
  <c r="J261" i="2"/>
  <c r="J262" i="2"/>
  <c r="BH259" i="2"/>
  <c r="BH260" i="2"/>
  <c r="BH258" i="2"/>
  <c r="BH261" i="2"/>
  <c r="BH262" i="2"/>
  <c r="BG259" i="2"/>
  <c r="BG260" i="2"/>
  <c r="BG258" i="2"/>
  <c r="BG261" i="2"/>
  <c r="BG262" i="2"/>
  <c r="AQ259" i="2"/>
  <c r="AQ260" i="2"/>
  <c r="AQ258" i="2"/>
  <c r="AQ261" i="2"/>
  <c r="AQ262" i="2"/>
  <c r="AO259" i="2"/>
  <c r="AO260" i="2"/>
  <c r="AO258" i="2"/>
  <c r="AO261" i="2"/>
  <c r="AO262" i="2"/>
  <c r="G259" i="2"/>
  <c r="G258" i="2"/>
  <c r="G260" i="2"/>
  <c r="G261" i="2"/>
  <c r="G262" i="2"/>
  <c r="AZ259" i="2"/>
  <c r="AZ260" i="2"/>
  <c r="AZ258" i="2"/>
  <c r="AZ261" i="2"/>
  <c r="AZ262" i="2"/>
  <c r="BK259" i="2"/>
  <c r="BK260" i="2"/>
  <c r="BK261" i="2"/>
  <c r="BK258" i="2"/>
  <c r="BK262" i="2"/>
  <c r="AI259" i="2"/>
  <c r="AI260" i="2"/>
  <c r="AI258" i="2"/>
  <c r="AI261" i="2"/>
  <c r="AI262" i="2"/>
  <c r="AP259" i="2"/>
  <c r="AP261" i="2"/>
  <c r="AP260" i="2"/>
  <c r="AP258" i="2"/>
  <c r="AP262" i="2"/>
  <c r="AE259" i="2"/>
  <c r="AE258" i="2"/>
  <c r="AE260" i="2"/>
  <c r="AE261" i="2"/>
  <c r="AE262" i="2"/>
  <c r="AB259" i="2"/>
  <c r="AB260" i="2"/>
  <c r="AB258" i="2"/>
  <c r="AB262" i="2"/>
  <c r="AB261" i="2"/>
  <c r="AW259" i="2"/>
  <c r="AW261" i="2"/>
  <c r="AW258" i="2"/>
  <c r="AW260" i="2"/>
  <c r="AW262" i="2"/>
  <c r="AK259" i="2"/>
  <c r="AK260" i="2"/>
  <c r="AK258" i="2"/>
  <c r="AK262" i="2"/>
  <c r="AK261" i="2"/>
  <c r="F254" i="2"/>
  <c r="BA275" i="2"/>
  <c r="N275" i="2"/>
  <c r="AF275" i="2"/>
  <c r="U275" i="2"/>
  <c r="AQ275" i="2"/>
  <c r="AO275" i="2"/>
  <c r="BI275" i="2"/>
  <c r="H275" i="2"/>
  <c r="AR275" i="2"/>
  <c r="AM275" i="2"/>
  <c r="AZ275" i="2"/>
  <c r="Y275" i="2"/>
  <c r="G275" i="2"/>
  <c r="BK275" i="2"/>
  <c r="AG275" i="2"/>
  <c r="BB275" i="2"/>
  <c r="P275" i="2"/>
  <c r="AT275" i="2"/>
  <c r="AV275" i="2"/>
  <c r="L275" i="2"/>
  <c r="AP275" i="2"/>
  <c r="BJ275" i="2"/>
  <c r="AH275" i="2"/>
  <c r="X275" i="2"/>
  <c r="BH275" i="2"/>
  <c r="AD275" i="2"/>
  <c r="AX275" i="2"/>
  <c r="V275" i="2"/>
  <c r="AU275" i="2"/>
  <c r="I275" i="2"/>
  <c r="AK275" i="2"/>
  <c r="S275" i="2"/>
  <c r="M275" i="2"/>
  <c r="O275" i="2"/>
  <c r="BF275" i="2"/>
  <c r="K275" i="2"/>
  <c r="R275" i="2"/>
  <c r="J275" i="2"/>
  <c r="BG275" i="2"/>
  <c r="F275" i="2"/>
  <c r="BD275" i="2"/>
  <c r="BE275" i="2"/>
  <c r="AC275" i="2"/>
  <c r="BC275" i="2"/>
  <c r="AJ275" i="2"/>
  <c r="Q275" i="2"/>
  <c r="AE275" i="2"/>
  <c r="AI275" i="2"/>
  <c r="AL275" i="2"/>
  <c r="W275" i="2"/>
  <c r="AN275" i="2"/>
  <c r="AB275" i="2"/>
  <c r="Z275" i="2"/>
  <c r="AW275" i="2"/>
  <c r="AS275" i="2"/>
  <c r="T275" i="2"/>
  <c r="AY275" i="2"/>
  <c r="AA275" i="2"/>
  <c r="AA277" i="2" l="1"/>
  <c r="AA276" i="2"/>
  <c r="AA280" i="2"/>
  <c r="AA279" i="2"/>
  <c r="AA278" i="2"/>
  <c r="Q276" i="2"/>
  <c r="Q277" i="2"/>
  <c r="Q279" i="2"/>
  <c r="Q280" i="2"/>
  <c r="Q278" i="2"/>
  <c r="O277" i="2"/>
  <c r="O276" i="2"/>
  <c r="O280" i="2"/>
  <c r="O279" i="2"/>
  <c r="O278" i="2"/>
  <c r="BJ277" i="2"/>
  <c r="BJ276" i="2"/>
  <c r="BJ279" i="2"/>
  <c r="BJ280" i="2"/>
  <c r="BJ278" i="2"/>
  <c r="AM277" i="2"/>
  <c r="AM276" i="2"/>
  <c r="AM280" i="2"/>
  <c r="AM279" i="2"/>
  <c r="AM278" i="2"/>
  <c r="Z270" i="2"/>
  <c r="Z269" i="2"/>
  <c r="Z267" i="2"/>
  <c r="Z268" i="2"/>
  <c r="Z271" i="2"/>
  <c r="H270" i="2"/>
  <c r="H267" i="2"/>
  <c r="H269" i="2"/>
  <c r="H268" i="2"/>
  <c r="H271" i="2"/>
  <c r="AX270" i="2"/>
  <c r="AX267" i="2"/>
  <c r="AX269" i="2"/>
  <c r="AX271" i="2"/>
  <c r="AX268" i="2"/>
  <c r="J270" i="2"/>
  <c r="J269" i="2"/>
  <c r="J267" i="2"/>
  <c r="J268" i="2"/>
  <c r="J271" i="2"/>
  <c r="Y270" i="2"/>
  <c r="Y269" i="2"/>
  <c r="Y267" i="2"/>
  <c r="Y268" i="2"/>
  <c r="Y271" i="2"/>
  <c r="AE276" i="2"/>
  <c r="AE277" i="2"/>
  <c r="AE280" i="2"/>
  <c r="AE279" i="2"/>
  <c r="AE278" i="2"/>
  <c r="K270" i="2"/>
  <c r="K269" i="2"/>
  <c r="K267" i="2"/>
  <c r="K268" i="2"/>
  <c r="K271" i="2"/>
  <c r="AL270" i="2"/>
  <c r="AL267" i="2"/>
  <c r="AL269" i="2"/>
  <c r="AL268" i="2"/>
  <c r="AL271" i="2"/>
  <c r="BC277" i="2"/>
  <c r="BC276" i="2"/>
  <c r="BC279" i="2"/>
  <c r="BC280" i="2"/>
  <c r="BC278" i="2"/>
  <c r="N270" i="2"/>
  <c r="N267" i="2"/>
  <c r="N269" i="2"/>
  <c r="N271" i="2"/>
  <c r="N268" i="2"/>
  <c r="AH276" i="2"/>
  <c r="AH277" i="2"/>
  <c r="AH279" i="2"/>
  <c r="AH280" i="2"/>
  <c r="AH278" i="2"/>
  <c r="AM270" i="2"/>
  <c r="AM267" i="2"/>
  <c r="AM269" i="2"/>
  <c r="AM268" i="2"/>
  <c r="AM271" i="2"/>
  <c r="AA270" i="2"/>
  <c r="AA269" i="2"/>
  <c r="AA267" i="2"/>
  <c r="AA271" i="2"/>
  <c r="AA268" i="2"/>
  <c r="L276" i="2"/>
  <c r="L277" i="2"/>
  <c r="L279" i="2"/>
  <c r="L280" i="2"/>
  <c r="L278" i="2"/>
  <c r="H276" i="2"/>
  <c r="H277" i="2"/>
  <c r="H279" i="2"/>
  <c r="H280" i="2"/>
  <c r="H278" i="2"/>
  <c r="BC270" i="2"/>
  <c r="BC267" i="2"/>
  <c r="BC268" i="2"/>
  <c r="BC269" i="2"/>
  <c r="BC271" i="2"/>
  <c r="AN270" i="2"/>
  <c r="AN267" i="2"/>
  <c r="AN269" i="2"/>
  <c r="AN268" i="2"/>
  <c r="AN271" i="2"/>
  <c r="AY270" i="2"/>
  <c r="AY267" i="2"/>
  <c r="AY269" i="2"/>
  <c r="AY268" i="2"/>
  <c r="AY271" i="2"/>
  <c r="M270" i="2"/>
  <c r="M267" i="2"/>
  <c r="M269" i="2"/>
  <c r="M268" i="2"/>
  <c r="M271" i="2"/>
  <c r="AS276" i="2"/>
  <c r="AS277" i="2"/>
  <c r="AS280" i="2"/>
  <c r="AS279" i="2"/>
  <c r="AS278" i="2"/>
  <c r="AK276" i="2"/>
  <c r="AK277" i="2"/>
  <c r="AK279" i="2"/>
  <c r="AK280" i="2"/>
  <c r="AK278" i="2"/>
  <c r="BI276" i="2"/>
  <c r="BI277" i="2"/>
  <c r="BI279" i="2"/>
  <c r="BI280" i="2"/>
  <c r="BI278" i="2"/>
  <c r="L270" i="2"/>
  <c r="L269" i="2"/>
  <c r="L267" i="2"/>
  <c r="L268" i="2"/>
  <c r="L271" i="2"/>
  <c r="AY276" i="2"/>
  <c r="AY277" i="2"/>
  <c r="AY279" i="2"/>
  <c r="AY280" i="2"/>
  <c r="AY278" i="2"/>
  <c r="AR277" i="2"/>
  <c r="AR276" i="2"/>
  <c r="AR279" i="2"/>
  <c r="AR280" i="2"/>
  <c r="AR278" i="2"/>
  <c r="T276" i="2"/>
  <c r="T277" i="2"/>
  <c r="T279" i="2"/>
  <c r="T280" i="2"/>
  <c r="T278" i="2"/>
  <c r="AC277" i="2"/>
  <c r="AC276" i="2"/>
  <c r="AC280" i="2"/>
  <c r="AC279" i="2"/>
  <c r="AC278" i="2"/>
  <c r="AV277" i="2"/>
  <c r="AV276" i="2"/>
  <c r="AV280" i="2"/>
  <c r="AV279" i="2"/>
  <c r="AV278" i="2"/>
  <c r="AC270" i="2"/>
  <c r="AC267" i="2"/>
  <c r="AC268" i="2"/>
  <c r="AC269" i="2"/>
  <c r="AC271" i="2"/>
  <c r="BD270" i="2"/>
  <c r="BD267" i="2"/>
  <c r="BD269" i="2"/>
  <c r="BD271" i="2"/>
  <c r="BD268" i="2"/>
  <c r="G270" i="2"/>
  <c r="G267" i="2"/>
  <c r="G269" i="2"/>
  <c r="G268" i="2"/>
  <c r="G271" i="2"/>
  <c r="AT270" i="2"/>
  <c r="AT267" i="2"/>
  <c r="AT269" i="2"/>
  <c r="AT268" i="2"/>
  <c r="AT271" i="2"/>
  <c r="AW277" i="2"/>
  <c r="AW276" i="2"/>
  <c r="AW280" i="2"/>
  <c r="AW279" i="2"/>
  <c r="AW278" i="2"/>
  <c r="BE276" i="2"/>
  <c r="BE277" i="2"/>
  <c r="BE279" i="2"/>
  <c r="BE280" i="2"/>
  <c r="BE278" i="2"/>
  <c r="I276" i="2"/>
  <c r="I277" i="2"/>
  <c r="I279" i="2"/>
  <c r="I280" i="2"/>
  <c r="I278" i="2"/>
  <c r="AT277" i="2"/>
  <c r="AT276" i="2"/>
  <c r="AT279" i="2"/>
  <c r="AT280" i="2"/>
  <c r="AT278" i="2"/>
  <c r="AO276" i="2"/>
  <c r="AO277" i="2"/>
  <c r="AO279" i="2"/>
  <c r="AO280" i="2"/>
  <c r="AO278" i="2"/>
  <c r="P270" i="2"/>
  <c r="P267" i="2"/>
  <c r="P269" i="2"/>
  <c r="P268" i="2"/>
  <c r="P271" i="2"/>
  <c r="BK270" i="2"/>
  <c r="BK267" i="2"/>
  <c r="BK269" i="2"/>
  <c r="BK268" i="2"/>
  <c r="BK271" i="2"/>
  <c r="R270" i="2"/>
  <c r="R267" i="2"/>
  <c r="R269" i="2"/>
  <c r="R268" i="2"/>
  <c r="R271" i="2"/>
  <c r="AQ270" i="2"/>
  <c r="AQ267" i="2"/>
  <c r="AQ269" i="2"/>
  <c r="AQ268" i="2"/>
  <c r="AQ271" i="2"/>
  <c r="BB270" i="2"/>
  <c r="BB267" i="2"/>
  <c r="BB268" i="2"/>
  <c r="BB271" i="2"/>
  <c r="BB269" i="2"/>
  <c r="AP276" i="2"/>
  <c r="AP277" i="2"/>
  <c r="AP279" i="2"/>
  <c r="AP280" i="2"/>
  <c r="AP278" i="2"/>
  <c r="S276" i="2"/>
  <c r="S277" i="2"/>
  <c r="S279" i="2"/>
  <c r="S278" i="2"/>
  <c r="S280" i="2"/>
  <c r="BD276" i="2"/>
  <c r="BD277" i="2"/>
  <c r="BD280" i="2"/>
  <c r="BD279" i="2"/>
  <c r="BD278" i="2"/>
  <c r="AU276" i="2"/>
  <c r="AU277" i="2"/>
  <c r="AU279" i="2"/>
  <c r="AU280" i="2"/>
  <c r="AU278" i="2"/>
  <c r="P276" i="2"/>
  <c r="P277" i="2"/>
  <c r="P279" i="2"/>
  <c r="P280" i="2"/>
  <c r="P278" i="2"/>
  <c r="AQ277" i="2"/>
  <c r="AQ276" i="2"/>
  <c r="AQ279" i="2"/>
  <c r="AQ280" i="2"/>
  <c r="AQ278" i="2"/>
  <c r="AI270" i="2"/>
  <c r="AI269" i="2"/>
  <c r="AI268" i="2"/>
  <c r="AI267" i="2"/>
  <c r="AI271" i="2"/>
  <c r="W270" i="2"/>
  <c r="W269" i="2"/>
  <c r="W267" i="2"/>
  <c r="W268" i="2"/>
  <c r="W271" i="2"/>
  <c r="AE270" i="2"/>
  <c r="AE269" i="2"/>
  <c r="AE267" i="2"/>
  <c r="AE268" i="2"/>
  <c r="AE271" i="2"/>
  <c r="V270" i="2"/>
  <c r="V269" i="2"/>
  <c r="V267" i="2"/>
  <c r="V268" i="2"/>
  <c r="V271" i="2"/>
  <c r="U270" i="2"/>
  <c r="U267" i="2"/>
  <c r="U269" i="2"/>
  <c r="U271" i="2"/>
  <c r="U268" i="2"/>
  <c r="AJ276" i="2"/>
  <c r="AJ277" i="2"/>
  <c r="AJ280" i="2"/>
  <c r="AJ279" i="2"/>
  <c r="AJ278" i="2"/>
  <c r="AR270" i="2"/>
  <c r="AR267" i="2"/>
  <c r="AR269" i="2"/>
  <c r="AR268" i="2"/>
  <c r="AR271" i="2"/>
  <c r="AJ270" i="2"/>
  <c r="AJ267" i="2"/>
  <c r="AJ269" i="2"/>
  <c r="AJ268" i="2"/>
  <c r="AJ271" i="2"/>
  <c r="AB276" i="2"/>
  <c r="AB277" i="2"/>
  <c r="AB280" i="2"/>
  <c r="AB279" i="2"/>
  <c r="AB278" i="2"/>
  <c r="U276" i="2"/>
  <c r="U277" i="2"/>
  <c r="U280" i="2"/>
  <c r="U279" i="2"/>
  <c r="U278" i="2"/>
  <c r="Z277" i="2"/>
  <c r="Z276" i="2"/>
  <c r="Z280" i="2"/>
  <c r="Z279" i="2"/>
  <c r="Z278" i="2"/>
  <c r="F277" i="2"/>
  <c r="F276" i="2"/>
  <c r="F279" i="2"/>
  <c r="F280" i="2"/>
  <c r="F278" i="2"/>
  <c r="V277" i="2"/>
  <c r="V276" i="2"/>
  <c r="V280" i="2"/>
  <c r="V279" i="2"/>
  <c r="V278" i="2"/>
  <c r="BB276" i="2"/>
  <c r="BB277" i="2"/>
  <c r="BB279" i="2"/>
  <c r="BB280" i="2"/>
  <c r="BB278" i="2"/>
  <c r="AO270" i="2"/>
  <c r="AO267" i="2"/>
  <c r="AO268" i="2"/>
  <c r="AO269" i="2"/>
  <c r="AO271" i="2"/>
  <c r="Q270" i="2"/>
  <c r="Q267" i="2"/>
  <c r="Q269" i="2"/>
  <c r="Q268" i="2"/>
  <c r="Q271" i="2"/>
  <c r="I270" i="2"/>
  <c r="I267" i="2"/>
  <c r="I271" i="2"/>
  <c r="I269" i="2"/>
  <c r="I268" i="2"/>
  <c r="AV270" i="2"/>
  <c r="AV269" i="2"/>
  <c r="AV268" i="2"/>
  <c r="AV271" i="2"/>
  <c r="AV267" i="2"/>
  <c r="AB270" i="2"/>
  <c r="AB269" i="2"/>
  <c r="AB267" i="2"/>
  <c r="AB268" i="2"/>
  <c r="AB271" i="2"/>
  <c r="AN277" i="2"/>
  <c r="AN276" i="2"/>
  <c r="AN279" i="2"/>
  <c r="AN280" i="2"/>
  <c r="AN278" i="2"/>
  <c r="BG276" i="2"/>
  <c r="BG277" i="2"/>
  <c r="BG280" i="2"/>
  <c r="BG279" i="2"/>
  <c r="BG278" i="2"/>
  <c r="AX276" i="2"/>
  <c r="AX277" i="2"/>
  <c r="AX279" i="2"/>
  <c r="AX280" i="2"/>
  <c r="AX278" i="2"/>
  <c r="AG276" i="2"/>
  <c r="AG277" i="2"/>
  <c r="AG279" i="2"/>
  <c r="AG280" i="2"/>
  <c r="AG278" i="2"/>
  <c r="AF277" i="2"/>
  <c r="AF276" i="2"/>
  <c r="AF280" i="2"/>
  <c r="AF279" i="2"/>
  <c r="AF278" i="2"/>
  <c r="AU270" i="2"/>
  <c r="AU267" i="2"/>
  <c r="AU269" i="2"/>
  <c r="AU268" i="2"/>
  <c r="AU271" i="2"/>
  <c r="AG270" i="2"/>
  <c r="AG267" i="2"/>
  <c r="AG269" i="2"/>
  <c r="AG268" i="2"/>
  <c r="AG271" i="2"/>
  <c r="AZ270" i="2"/>
  <c r="AZ269" i="2"/>
  <c r="AZ268" i="2"/>
  <c r="AZ267" i="2"/>
  <c r="AZ271" i="2"/>
  <c r="T270" i="2"/>
  <c r="T268" i="2"/>
  <c r="T267" i="2"/>
  <c r="T269" i="2"/>
  <c r="T271" i="2"/>
  <c r="BF270" i="2"/>
  <c r="BF269" i="2"/>
  <c r="BF267" i="2"/>
  <c r="BF268" i="2"/>
  <c r="BF271" i="2"/>
  <c r="J276" i="2"/>
  <c r="J277" i="2"/>
  <c r="J279" i="2"/>
  <c r="J280" i="2"/>
  <c r="J278" i="2"/>
  <c r="N277" i="2"/>
  <c r="N276" i="2"/>
  <c r="N279" i="2"/>
  <c r="N280" i="2"/>
  <c r="N278" i="2"/>
  <c r="AD270" i="2"/>
  <c r="AD267" i="2"/>
  <c r="AD268" i="2"/>
  <c r="AD269" i="2"/>
  <c r="AD271" i="2"/>
  <c r="AP270" i="2"/>
  <c r="AP267" i="2"/>
  <c r="AP268" i="2"/>
  <c r="AP269" i="2"/>
  <c r="AP271" i="2"/>
  <c r="X270" i="2"/>
  <c r="X267" i="2"/>
  <c r="X269" i="2"/>
  <c r="X268" i="2"/>
  <c r="X271" i="2"/>
  <c r="AK270" i="2"/>
  <c r="AK269" i="2"/>
  <c r="AK267" i="2"/>
  <c r="AK268" i="2"/>
  <c r="AK271" i="2"/>
  <c r="M277" i="2"/>
  <c r="M276" i="2"/>
  <c r="M279" i="2"/>
  <c r="M280" i="2"/>
  <c r="M278" i="2"/>
  <c r="BI270" i="2"/>
  <c r="BI267" i="2"/>
  <c r="BI269" i="2"/>
  <c r="BI268" i="2"/>
  <c r="BI271" i="2"/>
  <c r="F270" i="2"/>
  <c r="F269" i="2"/>
  <c r="F267" i="2"/>
  <c r="F268" i="2"/>
  <c r="F271" i="2"/>
  <c r="W277" i="2"/>
  <c r="W276" i="2"/>
  <c r="W280" i="2"/>
  <c r="W279" i="2"/>
  <c r="W278" i="2"/>
  <c r="BK277" i="2"/>
  <c r="BK276" i="2"/>
  <c r="BK279" i="2"/>
  <c r="BK280" i="2"/>
  <c r="BK278" i="2"/>
  <c r="AL277" i="2"/>
  <c r="AL276" i="2"/>
  <c r="AL279" i="2"/>
  <c r="AL280" i="2"/>
  <c r="AL278" i="2"/>
  <c r="R276" i="2"/>
  <c r="R277" i="2"/>
  <c r="R280" i="2"/>
  <c r="R279" i="2"/>
  <c r="R278" i="2"/>
  <c r="BH277" i="2"/>
  <c r="BH276" i="2"/>
  <c r="BH280" i="2"/>
  <c r="BH279" i="2"/>
  <c r="BH278" i="2"/>
  <c r="G277" i="2"/>
  <c r="G276" i="2"/>
  <c r="G279" i="2"/>
  <c r="G280" i="2"/>
  <c r="G278" i="2"/>
  <c r="BA276" i="2"/>
  <c r="BA277" i="2"/>
  <c r="BA279" i="2"/>
  <c r="BA280" i="2"/>
  <c r="BA278" i="2"/>
  <c r="BA270" i="2"/>
  <c r="BA267" i="2"/>
  <c r="BA269" i="2"/>
  <c r="BA268" i="2"/>
  <c r="BA271" i="2"/>
  <c r="AS270" i="2"/>
  <c r="AS267" i="2"/>
  <c r="AS268" i="2"/>
  <c r="AS269" i="2"/>
  <c r="AS271" i="2"/>
  <c r="S270" i="2"/>
  <c r="S267" i="2"/>
  <c r="S268" i="2"/>
  <c r="S269" i="2"/>
  <c r="S271" i="2"/>
  <c r="BJ270" i="2"/>
  <c r="BJ267" i="2"/>
  <c r="BJ269" i="2"/>
  <c r="BJ271" i="2"/>
  <c r="BJ268" i="2"/>
  <c r="BF277" i="2"/>
  <c r="BF276" i="2"/>
  <c r="BF279" i="2"/>
  <c r="BF280" i="2"/>
  <c r="BF278" i="2"/>
  <c r="AZ277" i="2"/>
  <c r="AZ276" i="2"/>
  <c r="AZ280" i="2"/>
  <c r="AZ279" i="2"/>
  <c r="AZ278" i="2"/>
  <c r="AW270" i="2"/>
  <c r="AW267" i="2"/>
  <c r="AW269" i="2"/>
  <c r="AW268" i="2"/>
  <c r="AW271" i="2"/>
  <c r="BH270" i="2"/>
  <c r="BH267" i="2"/>
  <c r="BH268" i="2"/>
  <c r="BH269" i="2"/>
  <c r="BH271" i="2"/>
  <c r="AD276" i="2"/>
  <c r="AD277" i="2"/>
  <c r="AD280" i="2"/>
  <c r="AD279" i="2"/>
  <c r="AD278" i="2"/>
  <c r="AI277" i="2"/>
  <c r="AI276" i="2"/>
  <c r="AI279" i="2"/>
  <c r="AI280" i="2"/>
  <c r="AI278" i="2"/>
  <c r="K277" i="2"/>
  <c r="K276" i="2"/>
  <c r="K280" i="2"/>
  <c r="K279" i="2"/>
  <c r="K278" i="2"/>
  <c r="X277" i="2"/>
  <c r="X276" i="2"/>
  <c r="X280" i="2"/>
  <c r="X279" i="2"/>
  <c r="X278" i="2"/>
  <c r="Y277" i="2"/>
  <c r="Y276" i="2"/>
  <c r="Y279" i="2"/>
  <c r="Y280" i="2"/>
  <c r="Y278" i="2"/>
  <c r="O270" i="2"/>
  <c r="O267" i="2"/>
  <c r="O268" i="2"/>
  <c r="O271" i="2"/>
  <c r="O269" i="2"/>
  <c r="AF270" i="2"/>
  <c r="AF269" i="2"/>
  <c r="AF267" i="2"/>
  <c r="AF268" i="2"/>
  <c r="AF271" i="2"/>
  <c r="BG270" i="2"/>
  <c r="BG267" i="2"/>
  <c r="BG269" i="2"/>
  <c r="BG268" i="2"/>
  <c r="BG271" i="2"/>
  <c r="BE270" i="2"/>
  <c r="BE267" i="2"/>
  <c r="BE269" i="2"/>
  <c r="BE268" i="2"/>
  <c r="BE271" i="2"/>
  <c r="AH270" i="2"/>
  <c r="AH267" i="2"/>
  <c r="AH268" i="2"/>
  <c r="AH269" i="2"/>
  <c r="AH271" i="2"/>
  <c r="F263" i="2"/>
  <c r="F281" i="2" l="1"/>
  <c r="F272" i="2"/>
  <c r="F197" i="2"/>
  <c r="F199" i="2" l="1"/>
  <c r="F195" i="2"/>
  <c r="F196" i="2"/>
  <c r="F198" i="2"/>
  <c r="F200" i="2" l="1"/>
  <c r="F11" i="2" s="1" a="1"/>
  <c r="F1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<sst xmlns="http://schemas.openxmlformats.org/spreadsheetml/2006/main" count="1945" uniqueCount="238">
  <si>
    <t>ID</t>
  </si>
  <si>
    <t>RO-01</t>
  </si>
  <si>
    <t>RO-02</t>
  </si>
  <si>
    <t>MO-01</t>
  </si>
  <si>
    <t>MO-02</t>
  </si>
  <si>
    <t>MO-03</t>
  </si>
  <si>
    <t>MO-04</t>
  </si>
  <si>
    <t>MO-05</t>
  </si>
  <si>
    <t>MO-06</t>
  </si>
  <si>
    <t>MO-07</t>
  </si>
  <si>
    <t>RO-03</t>
  </si>
  <si>
    <t>RO-04</t>
  </si>
  <si>
    <t>MO-08</t>
  </si>
  <si>
    <t>MO-09</t>
  </si>
  <si>
    <t>MO-10</t>
  </si>
  <si>
    <t>MO-11</t>
  </si>
  <si>
    <t>MO-12</t>
  </si>
  <si>
    <t>MO-13</t>
  </si>
  <si>
    <t>MO-14</t>
  </si>
  <si>
    <t>BS-01</t>
  </si>
  <si>
    <t>BS-02</t>
  </si>
  <si>
    <t>BS-BL</t>
  </si>
  <si>
    <t>BS-03</t>
  </si>
  <si>
    <t>BS-04</t>
  </si>
  <si>
    <t>BS-05</t>
  </si>
  <si>
    <t>BS-06</t>
  </si>
  <si>
    <t>BS-07</t>
  </si>
  <si>
    <t>BS-08</t>
  </si>
  <si>
    <t>BS-09</t>
  </si>
  <si>
    <t>BS-10</t>
  </si>
  <si>
    <t>-</t>
  </si>
  <si>
    <t>23Na (STD) ppm</t>
  </si>
  <si>
    <t>24Mg (STD) ppm</t>
  </si>
  <si>
    <t>27Al (KED) ppm</t>
  </si>
  <si>
    <t>31P (STD) ppm</t>
  </si>
  <si>
    <t>34S (KED) ppm</t>
  </si>
  <si>
    <t>39K (STD) ppm</t>
  </si>
  <si>
    <t>44Ca (STD) ppm</t>
  </si>
  <si>
    <t>51V (KED) ppb</t>
  </si>
  <si>
    <t>52Cr (KED) ppb</t>
  </si>
  <si>
    <t>53Cr (KED) ppb</t>
  </si>
  <si>
    <t>54Fe (KED) ppm</t>
  </si>
  <si>
    <t>55Mn (KED) ppb</t>
  </si>
  <si>
    <t>56Fe (KED) ppm</t>
  </si>
  <si>
    <t>59Co (KED) ppb</t>
  </si>
  <si>
    <t>60Ni (KED) ppb</t>
  </si>
  <si>
    <t>63Cu (KED) ppb</t>
  </si>
  <si>
    <t>64Zn (KED) ppb</t>
  </si>
  <si>
    <t>65Cu (KED) ppb</t>
  </si>
  <si>
    <t>66Zn (KED) ppb</t>
  </si>
  <si>
    <t>75As (KED) ppb</t>
  </si>
  <si>
    <t>82Se (STD) ppb</t>
  </si>
  <si>
    <t>95Mo (KED) ppb</t>
  </si>
  <si>
    <t>98Mo (KED) ppb</t>
  </si>
  <si>
    <t>107Ag (KED) ppb</t>
  </si>
  <si>
    <t>111Cd (KED) ppb</t>
  </si>
  <si>
    <t>114Cd (KED) ppb</t>
  </si>
  <si>
    <t>118Sn (KED) ppb</t>
  </si>
  <si>
    <t>120Sn (KED) ppb</t>
  </si>
  <si>
    <t>121Sb (KED) ppb</t>
  </si>
  <si>
    <t>123Sb (KED) ppb</t>
  </si>
  <si>
    <t>137Ba (KED) ppb</t>
  </si>
  <si>
    <t>138Ba (KED) ppb</t>
  </si>
  <si>
    <t>195Pt (KED) ppb</t>
  </si>
  <si>
    <t>197Au (KED) ppb</t>
  </si>
  <si>
    <t>200Hg (KED) ppb</t>
  </si>
  <si>
    <t>201Hg (KED) ppb</t>
  </si>
  <si>
    <t>202Hg (KED) ppb</t>
  </si>
  <si>
    <t>205Tl (KED) ppb</t>
  </si>
  <si>
    <t>206Pb (KED) ppb</t>
  </si>
  <si>
    <t>207Pb (KED) ppb</t>
  </si>
  <si>
    <t>208Pb (KED) ppb</t>
  </si>
  <si>
    <t>238U (KED) ppb</t>
  </si>
  <si>
    <t>DS</t>
  </si>
  <si>
    <t>Inweeg</t>
  </si>
  <si>
    <t>Monster 30: BL_A</t>
  </si>
  <si>
    <t>Std per Element</t>
  </si>
  <si>
    <t>Inschrijvers</t>
  </si>
  <si>
    <t>Li μg/L</t>
  </si>
  <si>
    <t>Be μg/L</t>
  </si>
  <si>
    <t>B μg/L</t>
  </si>
  <si>
    <t>Na μg/L</t>
  </si>
  <si>
    <t>Mg μg/L</t>
  </si>
  <si>
    <t>Al μg/L</t>
  </si>
  <si>
    <t>K μg/L</t>
  </si>
  <si>
    <t>Ca μg/L</t>
  </si>
  <si>
    <t>V μg/L</t>
  </si>
  <si>
    <t>Cr μg/L</t>
  </si>
  <si>
    <t>Fe μg/L</t>
  </si>
  <si>
    <t>Mn μg/L</t>
  </si>
  <si>
    <t>Co μg/L</t>
  </si>
  <si>
    <t>Ni μg/L</t>
  </si>
  <si>
    <t>Cu μg/L</t>
  </si>
  <si>
    <t>Zn μg/L</t>
  </si>
  <si>
    <t>As μg/L</t>
  </si>
  <si>
    <t>Se μg/L</t>
  </si>
  <si>
    <t>Sr μg/L</t>
  </si>
  <si>
    <t>Mo μg/L</t>
  </si>
  <si>
    <t>Ag μg/L</t>
  </si>
  <si>
    <t>Cd μg/L</t>
  </si>
  <si>
    <t>Sn μg/L</t>
  </si>
  <si>
    <t>Sb μg/L</t>
  </si>
  <si>
    <t>Te μg/L</t>
  </si>
  <si>
    <t>Ba μg/L</t>
  </si>
  <si>
    <t>Hg μg/L</t>
  </si>
  <si>
    <t>Tl μg/L</t>
  </si>
  <si>
    <t>Pb μg/L</t>
  </si>
  <si>
    <t>Bi μg/L</t>
  </si>
  <si>
    <t>Th μg/L</t>
  </si>
  <si>
    <t>U μg/L</t>
  </si>
  <si>
    <t>a</t>
  </si>
  <si>
    <t>b</t>
  </si>
  <si>
    <t>c</t>
  </si>
  <si>
    <t>d</t>
  </si>
  <si>
    <t>e</t>
  </si>
  <si>
    <t>f</t>
  </si>
  <si>
    <t>g</t>
  </si>
  <si>
    <t>h</t>
  </si>
  <si>
    <t>Punten Max</t>
  </si>
  <si>
    <t>Elementen</t>
  </si>
  <si>
    <t>Punten per Element</t>
  </si>
  <si>
    <t>7Li (STD) ppb</t>
  </si>
  <si>
    <t>9Be (STD) ppb</t>
  </si>
  <si>
    <t>10B (STD) ppb</t>
  </si>
  <si>
    <t>23Na (KED) ppm</t>
  </si>
  <si>
    <t>27Al (STD) ppb</t>
  </si>
  <si>
    <t>43Ca (STD) ppm</t>
  </si>
  <si>
    <t>78Se (KED) ppb</t>
  </si>
  <si>
    <t>88Sr (KED) ppb</t>
  </si>
  <si>
    <t>89Y (KED) ppb</t>
  </si>
  <si>
    <t>126Te (KED) ppb</t>
  </si>
  <si>
    <t>209Bi (KED) ppb</t>
  </si>
  <si>
    <t>232Th (KED) ppb</t>
  </si>
  <si>
    <t>43Ca ppm</t>
  </si>
  <si>
    <t>44Ca ppm</t>
  </si>
  <si>
    <t>64Zn ppb</t>
  </si>
  <si>
    <t>66Zn ppb</t>
  </si>
  <si>
    <t>88Sr ppb</t>
  </si>
  <si>
    <t>95Mo ppb</t>
  </si>
  <si>
    <t>98Mo ppb</t>
  </si>
  <si>
    <t>111Cd ppb</t>
  </si>
  <si>
    <t>114Cd ppb</t>
  </si>
  <si>
    <t>118Sn ppb</t>
  </si>
  <si>
    <t>120Sn ppb</t>
  </si>
  <si>
    <t>137Ba ppb</t>
  </si>
  <si>
    <t>138Ba ppb</t>
  </si>
  <si>
    <t>200Hg ppb</t>
  </si>
  <si>
    <t>201Hg ppb</t>
  </si>
  <si>
    <t>202Hg ppb</t>
  </si>
  <si>
    <t>Samples</t>
  </si>
  <si>
    <t>Interferenties</t>
  </si>
  <si>
    <t>Aantal Samples</t>
  </si>
  <si>
    <t>&lt;80%</t>
  </si>
  <si>
    <t>&lt;90%</t>
  </si>
  <si>
    <t>Totaal Punten</t>
  </si>
  <si>
    <t>&lt;95%</t>
  </si>
  <si>
    <t>Max punten/Sample</t>
  </si>
  <si>
    <t>90% - 110%</t>
  </si>
  <si>
    <t>95% - 105%</t>
  </si>
  <si>
    <t>&gt;110%</t>
  </si>
  <si>
    <t>&gt;105%</t>
  </si>
  <si>
    <t>&lt;80% / &gt;120% Point Multiplier</t>
  </si>
  <si>
    <t>&gt;120%</t>
  </si>
  <si>
    <t>&lt;90% / &gt;110% Point Multiplier</t>
  </si>
  <si>
    <t>90% - 110% Point Multiplier</t>
  </si>
  <si>
    <t>Punten</t>
  </si>
  <si>
    <t>TOTAAL:</t>
  </si>
  <si>
    <t>Max punten/Element/Sample</t>
  </si>
  <si>
    <t>Sample</t>
  </si>
  <si>
    <t>*&lt;70% of &gt;130% verdient geen punten</t>
  </si>
  <si>
    <t>SOM</t>
  </si>
  <si>
    <t>Selecteer Matrix</t>
  </si>
  <si>
    <t>ALL</t>
  </si>
  <si>
    <t>7Li (STD)</t>
  </si>
  <si>
    <t>9Be (STD)</t>
  </si>
  <si>
    <t>10B (STD)</t>
  </si>
  <si>
    <t>23Na (KED)</t>
  </si>
  <si>
    <t>23Na (STD)</t>
  </si>
  <si>
    <t>24Mg (STD)</t>
  </si>
  <si>
    <t>27Al (STD)</t>
  </si>
  <si>
    <t>27Al (KED)</t>
  </si>
  <si>
    <t>31P (STD)</t>
  </si>
  <si>
    <t>34S (KED)</t>
  </si>
  <si>
    <t>39K (STD)</t>
  </si>
  <si>
    <t>43Ca (STD)</t>
  </si>
  <si>
    <t>44Ca (STD)</t>
  </si>
  <si>
    <t>51V (KED)</t>
  </si>
  <si>
    <t>52Cr (KED)</t>
  </si>
  <si>
    <t>53Cr (KED)</t>
  </si>
  <si>
    <t>54Fe (KED)</t>
  </si>
  <si>
    <t>55Mn (KED)</t>
  </si>
  <si>
    <t>56Fe (KED)</t>
  </si>
  <si>
    <t>59Co (KED)</t>
  </si>
  <si>
    <t>60Ni (KED)</t>
  </si>
  <si>
    <t>63Cu (KED)</t>
  </si>
  <si>
    <t>64Zn (KED)</t>
  </si>
  <si>
    <t>65Cu (KED)</t>
  </si>
  <si>
    <t>66Zn (KED)</t>
  </si>
  <si>
    <t>75As (KED)</t>
  </si>
  <si>
    <t>78Se (KED)</t>
  </si>
  <si>
    <t>82Se (STD)</t>
  </si>
  <si>
    <t>88Sr (KED)</t>
  </si>
  <si>
    <t>89Y (KED)</t>
  </si>
  <si>
    <t>95Mo (KED)</t>
  </si>
  <si>
    <t>98Mo (KED)</t>
  </si>
  <si>
    <t>107Ag (KED)</t>
  </si>
  <si>
    <t>111Cd (KED)</t>
  </si>
  <si>
    <t>114Cd (KED)</t>
  </si>
  <si>
    <t>118Sn (KED)</t>
  </si>
  <si>
    <t>120Sn (KED)</t>
  </si>
  <si>
    <t>121Sb (KED)</t>
  </si>
  <si>
    <t>123Sb (KED)</t>
  </si>
  <si>
    <t>126Te (KED)</t>
  </si>
  <si>
    <t>137Ba (KED)</t>
  </si>
  <si>
    <t>138Ba (KED)</t>
  </si>
  <si>
    <t>195Pt (KED)</t>
  </si>
  <si>
    <t>197Au (KED)</t>
  </si>
  <si>
    <t>200Hg (KED)</t>
  </si>
  <si>
    <t>201Hg (KED)</t>
  </si>
  <si>
    <t>202Hg (KED)</t>
  </si>
  <si>
    <t>205Tl (KED)</t>
  </si>
  <si>
    <t>206Pb (KED)</t>
  </si>
  <si>
    <t>207Pb (KED)</t>
  </si>
  <si>
    <t>208Pb (KED)</t>
  </si>
  <si>
    <t>209Bi (KED)</t>
  </si>
  <si>
    <t>232Th (KED)</t>
  </si>
  <si>
    <t>238U (KED)</t>
  </si>
  <si>
    <t>Eenheid</t>
  </si>
  <si>
    <t>ppb</t>
  </si>
  <si>
    <t>ppm</t>
  </si>
  <si>
    <t>OW/AW</t>
  </si>
  <si>
    <t>ZB/BS</t>
  </si>
  <si>
    <t>ALL-eenheid</t>
  </si>
  <si>
    <t>OW/AW-eenheid</t>
  </si>
  <si>
    <t>ZB/BS-eenheid</t>
  </si>
  <si>
    <t>Oppervlaktewater / Afvalwater</t>
  </si>
  <si>
    <t>Slib / Waterbodem</t>
  </si>
  <si>
    <t>interferentie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</si>
</sst>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EBB3"/>
        <bgColor indexed="64"/>
      </patternFill>
    </fill>
    <fill>
      <patternFill patternType="solid">
        <fgColor rgb="FFFAD3BE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3">
    <xf numFmtId="0" fontId="0" fillId="0" borderId="0" xfId="0"/>
    <xf numFmtId="0" fontId="0" fillId="0" borderId="1" xfId="0" applyBorder="1"/>
    <xf numFmtId="0" fontId="0" fillId="0" borderId="4" xfId="0" applyBorder="1"/>
    <xf numFmtId="0" fontId="0" fillId="0" borderId="6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3" xfId="0" applyBorder="1"/>
    <xf numFmtId="0" fontId="0" fillId="0" borderId="15" xfId="0" applyBorder="1"/>
    <xf numFmtId="0" fontId="0" fillId="0" borderId="16" xfId="0" applyBorder="1"/>
    <xf numFmtId="9" fontId="0" fillId="3" borderId="4" xfId="0" applyNumberFormat="1" applyFill="1" applyBorder="1"/>
    <xf numFmtId="0" fontId="0" fillId="3" borderId="8" xfId="0" applyFill="1" applyBorder="1"/>
    <xf numFmtId="0" fontId="0" fillId="3" borderId="4" xfId="0" applyFill="1" applyBorder="1"/>
    <xf numFmtId="0" fontId="0" fillId="4" borderId="1" xfId="0" applyFill="1" applyBorder="1"/>
    <xf numFmtId="0" fontId="0" fillId="4" borderId="0" xfId="0" applyFill="1"/>
    <xf numFmtId="0" fontId="0" fillId="4" borderId="11" xfId="0" applyFill="1" applyBorder="1"/>
    <xf numFmtId="0" fontId="0" fillId="2" borderId="1" xfId="0" applyFill="1" applyBorder="1"/>
    <xf numFmtId="9" fontId="0" fillId="3" borderId="6" xfId="0" applyNumberFormat="1" applyFill="1" applyBorder="1"/>
    <xf numFmtId="0" fontId="0" fillId="3" borderId="9" xfId="0" applyFill="1" applyBorder="1"/>
    <xf numFmtId="0" fontId="0" fillId="3" borderId="6" xfId="0" applyFill="1" applyBorder="1"/>
    <xf numFmtId="9" fontId="0" fillId="5" borderId="10" xfId="0" applyNumberFormat="1" applyFill="1" applyBorder="1"/>
    <xf numFmtId="0" fontId="0" fillId="5" borderId="14" xfId="0" applyFill="1" applyBorder="1"/>
    <xf numFmtId="0" fontId="0" fillId="0" borderId="19" xfId="0" applyBorder="1"/>
    <xf numFmtId="0" fontId="0" fillId="0" borderId="20" xfId="0" applyBorder="1"/>
    <xf numFmtId="0" fontId="0" fillId="6" borderId="0" xfId="0" applyFill="1"/>
    <xf numFmtId="0" fontId="0" fillId="6" borderId="4" xfId="0" applyFill="1" applyBorder="1"/>
    <xf numFmtId="0" fontId="0" fillId="7" borderId="0" xfId="0" applyFill="1"/>
    <xf numFmtId="0" fontId="0" fillId="6" borderId="6" xfId="0" applyFill="1" applyBorder="1"/>
    <xf numFmtId="0" fontId="0" fillId="7" borderId="4" xfId="0" applyFill="1" applyBorder="1"/>
    <xf numFmtId="0" fontId="0" fillId="7" borderId="6" xfId="0" applyFill="1" applyBorder="1"/>
    <xf numFmtId="0" fontId="0" fillId="3" borderId="0" xfId="0" applyFill="1"/>
    <xf numFmtId="0" fontId="0" fillId="0" borderId="17" xfId="0" applyBorder="1"/>
    <xf numFmtId="0" fontId="0" fillId="0" borderId="21" xfId="0" applyBorder="1"/>
    <xf numFmtId="0" fontId="0" fillId="8" borderId="4" xfId="0" applyFill="1" applyBorder="1"/>
    <xf numFmtId="0" fontId="0" fillId="8" borderId="0" xfId="0" applyFill="1"/>
    <xf numFmtId="0" fontId="0" fillId="8" borderId="6" xfId="0" applyFill="1" applyBorder="1"/>
    <xf numFmtId="0" fontId="0" fillId="8" borderId="19" xfId="0" applyFill="1" applyBorder="1"/>
    <xf numFmtId="0" fontId="0" fillId="8" borderId="20" xfId="0" applyFill="1" applyBorder="1"/>
    <xf numFmtId="0" fontId="0" fillId="8" borderId="18" xfId="0" applyFill="1" applyBorder="1"/>
    <xf numFmtId="0" fontId="0" fillId="3" borderId="19" xfId="0" applyFill="1" applyBorder="1"/>
    <xf numFmtId="9" fontId="0" fillId="4" borderId="0" xfId="0" applyNumberFormat="1" applyFill="1"/>
    <xf numFmtId="0" fontId="0" fillId="4" borderId="20" xfId="0" applyFill="1" applyBorder="1"/>
    <xf numFmtId="9" fontId="0" fillId="2" borderId="0" xfId="0" applyNumberFormat="1" applyFill="1"/>
    <xf numFmtId="0" fontId="0" fillId="2" borderId="0" xfId="0" applyFill="1"/>
    <xf numFmtId="0" fontId="0" fillId="2" borderId="20" xfId="0" applyFill="1" applyBorder="1"/>
    <xf numFmtId="0" fontId="0" fillId="3" borderId="18" xfId="0" applyFill="1" applyBorder="1"/>
    <xf numFmtId="0" fontId="2" fillId="5" borderId="21" xfId="0" applyFont="1" applyFill="1" applyBorder="1"/>
    <xf numFmtId="0" fontId="0" fillId="5" borderId="22" xfId="0" applyFill="1" applyBorder="1"/>
    <xf numFmtId="0" fontId="0" fillId="0" borderId="8" xfId="0" applyBorder="1" applyProtection="1">
      <protection locked="0"/>
    </xf>
    <xf numFmtId="0" fontId="0" fillId="0" borderId="4" xfId="0" applyBorder="1" applyProtection="1">
      <protection locked="0"/>
    </xf>
    <xf numFmtId="0" fontId="0" fillId="0" borderId="12" xfId="0" applyBorder="1" applyProtection="1">
      <protection locked="0"/>
    </xf>
    <xf numFmtId="0" fontId="0" fillId="0" borderId="1" xfId="0" applyBorder="1" applyProtection="1">
      <protection locked="0"/>
    </xf>
    <xf numFmtId="0" fontId="0" fillId="0" borderId="11" xfId="0" applyBorder="1" applyProtection="1">
      <protection locked="0"/>
    </xf>
    <xf numFmtId="0" fontId="0" fillId="7" borderId="6" xfId="0" applyFill="1" applyBorder="1" applyProtection="1">
      <protection locked="0"/>
    </xf>
    <xf numFmtId="0" fontId="0" fillId="0" borderId="9" xfId="0" applyBorder="1" applyProtection="1">
      <protection locked="0"/>
    </xf>
    <xf numFmtId="0" fontId="0" fillId="0" borderId="6" xfId="0" applyBorder="1" applyProtection="1">
      <protection locked="0"/>
    </xf>
    <xf numFmtId="0" fontId="0" fillId="0" borderId="13" xfId="0" applyBorder="1" applyProtection="1">
      <protection locked="0"/>
    </xf>
    <xf numFmtId="0" fontId="0" fillId="10" borderId="10" xfId="0" applyFill="1" applyBorder="1"/>
    <xf numFmtId="0" fontId="0" fillId="10" borderId="7" xfId="0" applyFill="1" applyBorder="1"/>
    <xf numFmtId="0" fontId="0" fillId="10" borderId="21" xfId="0" applyFill="1" applyBorder="1"/>
    <xf numFmtId="0" fontId="0" fillId="11" borderId="2" xfId="0" applyFill="1" applyBorder="1"/>
    <xf numFmtId="0" fontId="0" fillId="7" borderId="15" xfId="0" applyFill="1" applyBorder="1"/>
    <xf numFmtId="0" fontId="0" fillId="7" borderId="16" xfId="0" applyFill="1" applyBorder="1"/>
    <xf numFmtId="0" fontId="0" fillId="7" borderId="17" xfId="0" applyFill="1" applyBorder="1"/>
    <xf numFmtId="0" fontId="0" fillId="4" borderId="3" xfId="0" applyFill="1" applyBorder="1"/>
    <xf numFmtId="0" fontId="0" fillId="4" borderId="4" xfId="0" applyFill="1" applyBorder="1"/>
    <xf numFmtId="0" fontId="0" fillId="4" borderId="19" xfId="0" applyFill="1" applyBorder="1"/>
    <xf numFmtId="0" fontId="0" fillId="4" borderId="5" xfId="0" applyFill="1" applyBorder="1"/>
    <xf numFmtId="0" fontId="0" fillId="3" borderId="3" xfId="0" applyFill="1" applyBorder="1"/>
    <xf numFmtId="0" fontId="0" fillId="3" borderId="5" xfId="0" applyFill="1" applyBorder="1"/>
    <xf numFmtId="0" fontId="0" fillId="3" borderId="23" xfId="0" applyFill="1" applyBorder="1"/>
    <xf numFmtId="0" fontId="0" fillId="12" borderId="4" xfId="0" applyFill="1" applyBorder="1"/>
    <xf numFmtId="0" fontId="0" fillId="13" borderId="4" xfId="0" applyFill="1" applyBorder="1"/>
    <xf numFmtId="0" fontId="0" fillId="13" borderId="0" xfId="0" applyFill="1"/>
    <xf numFmtId="0" fontId="0" fillId="13" borderId="6" xfId="0" applyFill="1" applyBorder="1"/>
    <xf numFmtId="0" fontId="0" fillId="13" borderId="19" xfId="0" applyFill="1" applyBorder="1"/>
    <xf numFmtId="0" fontId="0" fillId="13" borderId="20" xfId="0" applyFill="1" applyBorder="1"/>
    <xf numFmtId="0" fontId="0" fillId="13" borderId="18" xfId="0" applyFill="1" applyBorder="1"/>
    <xf numFmtId="0" fontId="0" fillId="7" borderId="3" xfId="0" applyFill="1" applyBorder="1"/>
    <xf numFmtId="0" fontId="0" fillId="7" borderId="5" xfId="0" applyFill="1" applyBorder="1"/>
    <xf numFmtId="0" fontId="0" fillId="7" borderId="20" xfId="0" applyFill="1" applyBorder="1"/>
    <xf numFmtId="0" fontId="0" fillId="7" borderId="18" xfId="0" applyFill="1" applyBorder="1"/>
    <xf numFmtId="0" fontId="0" fillId="2" borderId="19" xfId="0" applyFill="1" applyBorder="1"/>
    <xf numFmtId="0" fontId="0" fillId="2" borderId="18" xfId="0" applyFill="1" applyBorder="1"/>
    <xf numFmtId="0" fontId="0" fillId="0" borderId="3" xfId="0" applyBorder="1"/>
    <xf numFmtId="0" fontId="0" fillId="0" borderId="5" xfId="0" applyBorder="1"/>
    <xf numFmtId="0" fontId="0" fillId="0" borderId="8" xfId="0" applyBorder="1"/>
    <xf numFmtId="0" fontId="0" fillId="0" borderId="12" xfId="0" applyBorder="1"/>
    <xf numFmtId="0" fontId="0" fillId="3" borderId="15" xfId="0" applyFill="1" applyBorder="1"/>
    <xf numFmtId="0" fontId="0" fillId="3" borderId="16" xfId="0" applyFill="1" applyBorder="1"/>
    <xf numFmtId="0" fontId="0" fillId="3" borderId="17" xfId="0" applyFill="1" applyBorder="1"/>
    <xf numFmtId="0" fontId="0" fillId="14" borderId="2" xfId="0" applyFill="1" applyBorder="1"/>
    <xf numFmtId="0" fontId="0" fillId="11" borderId="24" xfId="0" applyFill="1" applyBorder="1"/>
    <xf numFmtId="0" fontId="0" fillId="11" borderId="10" xfId="0" applyFill="1" applyBorder="1"/>
    <xf numFmtId="0" fontId="0" fillId="11" borderId="21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15" borderId="0" xfId="0" applyFill="1"/>
    <xf numFmtId="0" fontId="0" fillId="0" borderId="0" xfId="0" applyProtection="1">
      <protection locked="0"/>
    </xf>
    <xf numFmtId="0" fontId="0" fillId="12" borderId="0" xfId="0" applyFill="1"/>
    <xf numFmtId="0" fontId="0" fillId="4" borderId="23" xfId="0" applyFill="1" applyBorder="1"/>
    <xf numFmtId="0" fontId="0" fillId="12" borderId="6" xfId="0" applyFill="1" applyBorder="1"/>
    <xf numFmtId="0" fontId="0" fillId="4" borderId="6" xfId="0" applyFill="1" applyBorder="1"/>
    <xf numFmtId="0" fontId="0" fillId="4" borderId="18" xfId="0" applyFill="1" applyBorder="1"/>
    <xf numFmtId="0" fontId="0" fillId="8" borderId="3" xfId="0" applyFill="1" applyBorder="1"/>
    <xf numFmtId="0" fontId="0" fillId="8" borderId="5" xfId="0" applyFill="1" applyBorder="1"/>
    <xf numFmtId="0" fontId="1" fillId="2" borderId="2" xfId="0" applyFont="1" applyFill="1" applyBorder="1"/>
    <xf numFmtId="0" fontId="0" fillId="10" borderId="2" xfId="0" applyFill="1" applyBorder="1"/>
    <xf numFmtId="0" fontId="0" fillId="2" borderId="15" xfId="0" applyFill="1" applyBorder="1"/>
    <xf numFmtId="0" fontId="0" fillId="2" borderId="16" xfId="0" applyFill="1" applyBorder="1"/>
    <xf numFmtId="0" fontId="0" fillId="2" borderId="17" xfId="0" applyFill="1" applyBorder="1"/>
    <xf numFmtId="0" fontId="0" fillId="9" borderId="2" xfId="0" applyFill="1" applyBorder="1"/>
    <xf numFmtId="0" fontId="5" fillId="0" borderId="0" xfId="0" applyFont="1"/>
    <xf numFmtId="0" fontId="0" fillId="7" borderId="3" xfId="0" applyFill="1" applyBorder="1" applyProtection="1">
      <protection locked="0"/>
    </xf>
    <xf numFmtId="0" fontId="0" fillId="7" borderId="4" xfId="0" applyFill="1" applyBorder="1" applyProtection="1">
      <protection locked="0"/>
    </xf>
    <xf numFmtId="0" fontId="0" fillId="7" borderId="19" xfId="0" applyFill="1" applyBorder="1" applyProtection="1">
      <protection locked="0"/>
    </xf>
    <xf numFmtId="0" fontId="0" fillId="7" borderId="5" xfId="0" applyFill="1" applyBorder="1" applyProtection="1">
      <protection locked="0"/>
    </xf>
    <xf numFmtId="0" fontId="0" fillId="7" borderId="0" xfId="0" applyFill="1" applyProtection="1">
      <protection locked="0"/>
    </xf>
    <xf numFmtId="0" fontId="0" fillId="7" borderId="20" xfId="0" applyFill="1" applyBorder="1" applyProtection="1">
      <protection locked="0"/>
    </xf>
    <xf numFmtId="0" fontId="0" fillId="7" borderId="23" xfId="0" applyFill="1" applyBorder="1" applyProtection="1">
      <protection locked="0"/>
    </xf>
    <xf numFmtId="0" fontId="0" fillId="7" borderId="18" xfId="0" applyFill="1" applyBorder="1" applyProtection="1">
      <protection locked="0"/>
    </xf>
    <xf numFmtId="0" fontId="0" fillId="0" borderId="24" xfId="0" applyBorder="1"/>
    <xf numFmtId="0" fontId="5" fillId="0" borderId="0" xfId="0" applyFont="1" applyAlignment="1">
      <alignment horizontal="center"/>
    </xf>
    <xf numFmtId="1" fontId="5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center"/>
    </xf>
    <xf numFmtId="0" fontId="0" fillId="16" borderId="0" xfId="0" applyFill="1"/>
    <xf numFmtId="0" fontId="0" fillId="16" borderId="6" xfId="0" applyFill="1" applyBorder="1"/>
    <xf numFmtId="0" fontId="0" fillId="9" borderId="21" xfId="0" applyFill="1" applyBorder="1" applyProtection="1">
      <protection locked="0"/>
    </xf>
    <xf numFmtId="0" fontId="4" fillId="0" borderId="0" xfId="0" applyFont="1" applyAlignment="1">
      <alignment horizontal="center"/>
    </xf>
    <xf numFmtId="0" fontId="0" fillId="0" borderId="6" xfId="0" applyBorder="1" applyAlignment="1">
      <alignment horizontal="center"/>
    </xf>
    <xf numFmtId="0" fontId="0" fillId="8" borderId="10" xfId="0" applyFill="1" applyBorder="1" applyAlignment="1">
      <alignment horizontal="center"/>
    </xf>
    <xf numFmtId="0" fontId="0" fillId="8" borderId="4" xfId="0" applyFill="1" applyBorder="1" applyAlignment="1">
      <alignment horizontal="center"/>
    </xf>
  </cellXfs>
  <cellStyles count="1">
    <cellStyle name="Standaard" xfId="0" builtinId="0"/>
  </cellStyles>
  <dxfs count="7"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rgb="FFD1E6C4"/>
        </patternFill>
      </fill>
    </dxf>
    <dxf>
      <fill>
        <patternFill>
          <bgColor rgb="FFA9CBE9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colors>
    <mruColors>
      <color rgb="FFD1E6C4"/>
      <color rgb="FFA9CBE9"/>
      <color rgb="FFCDE2F3"/>
      <color rgb="FFFAD3BE"/>
      <color rgb="FFFFEBB3"/>
      <color rgb="FFFF7C80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T69"/>
  <sheetViews>
    <sheetView workbookViewId="0">
      <pane xSplit="2" ySplit="1" topLeftCell="C2" activePane="bottomRight" state="frozen"/>
      <selection pane="bottomRight" activeCell="B35" sqref="B35"/>
      <selection pane="bottomLeft" activeCell="A2" sqref="A2"/>
      <selection pane="topRight" activeCell="C1" sqref="C1"/>
    </sheetView>
  </sheetViews>
  <sheetFormatPr defaultRowHeight="15"/>
  <cols>
    <col min="2" max="2" width="16.42578125" customWidth="1"/>
    <col min="3" max="71" width="15.7109375" customWidth="1"/>
    <col min="72" max="72" width="15.7109375" style="6" customWidth="1"/>
  </cols>
  <sheetData>
    <row r="1" spans="1:72" ht="15.75" thickBot="1">
      <c r="B1" s="30" t="s">
        <v>0</v>
      </c>
      <c r="C1" s="13" t="str">
        <f>IF(Matrix!B5="","",Matrix!B5)</f>
        <v>7Li (STD) ppb</v>
      </c>
      <c r="D1" s="14" t="str">
        <f>IF(Matrix!C5="","",Matrix!C5)</f>
        <v>9Be (STD) ppb</v>
      </c>
      <c r="E1" s="14" t="str">
        <f>IF(Matrix!D5="","",Matrix!D5)</f>
        <v>10B (STD) ppb</v>
      </c>
      <c r="F1" s="14" t="str">
        <f>IF(Matrix!E5="","",Matrix!E5)</f>
        <v>23Na (KED) ppm</v>
      </c>
      <c r="G1" s="14" t="str">
        <f>IF(Matrix!F5="","",Matrix!F5)</f>
        <v>23Na (STD) ppm</v>
      </c>
      <c r="H1" s="14" t="str">
        <f>IF(Matrix!G5="","",Matrix!G5)</f>
        <v>24Mg (STD) ppm</v>
      </c>
      <c r="I1" s="14" t="str">
        <f>IF(Matrix!H5="","",Matrix!H5)</f>
        <v>27Al (STD) ppb</v>
      </c>
      <c r="J1" s="14" t="str">
        <f>IF(Matrix!I5="","",Matrix!I5)</f>
        <v>27Al (KED) ppm</v>
      </c>
      <c r="K1" s="14" t="str">
        <f>IF(Matrix!J5="","",Matrix!J5)</f>
        <v>31P (STD) ppm</v>
      </c>
      <c r="L1" s="14" t="str">
        <f>IF(Matrix!K5="","",Matrix!K5)</f>
        <v>34S (KED) ppm</v>
      </c>
      <c r="M1" s="14" t="str">
        <f>IF(Matrix!L5="","",Matrix!L5)</f>
        <v>39K (STD) ppm</v>
      </c>
      <c r="N1" s="14" t="str">
        <f>IF(Matrix!M5="","",Matrix!M5)</f>
        <v>43Ca (STD) ppm</v>
      </c>
      <c r="O1" s="14" t="str">
        <f>IF(Matrix!N5="","",Matrix!N5)</f>
        <v>44Ca (STD) ppm</v>
      </c>
      <c r="P1" s="14" t="str">
        <f>IF(Matrix!O5="","",Matrix!O5)</f>
        <v>51V (KED) ppb</v>
      </c>
      <c r="Q1" s="14" t="str">
        <f>IF(Matrix!P5="","",Matrix!P5)</f>
        <v>52Cr (KED) ppb</v>
      </c>
      <c r="R1" s="14" t="str">
        <f>IF(Matrix!Q5="","",Matrix!Q5)</f>
        <v>53Cr (KED) ppb</v>
      </c>
      <c r="S1" s="14" t="str">
        <f>IF(Matrix!R5="","",Matrix!R5)</f>
        <v>54Fe (KED) ppm</v>
      </c>
      <c r="T1" s="14" t="str">
        <f>IF(Matrix!S5="","",Matrix!S5)</f>
        <v>55Mn (KED) ppb</v>
      </c>
      <c r="U1" s="14" t="str">
        <f>IF(Matrix!T5="","",Matrix!T5)</f>
        <v>56Fe (KED) ppm</v>
      </c>
      <c r="V1" s="14" t="str">
        <f>IF(Matrix!U5="","",Matrix!U5)</f>
        <v>59Co (KED) ppb</v>
      </c>
      <c r="W1" s="14" t="str">
        <f>IF(Matrix!V5="","",Matrix!V5)</f>
        <v>60Ni (KED) ppb</v>
      </c>
      <c r="X1" s="14" t="str">
        <f>IF(Matrix!W5="","",Matrix!W5)</f>
        <v>63Cu (KED) ppb</v>
      </c>
      <c r="Y1" s="14" t="str">
        <f>IF(Matrix!X5="","",Matrix!X5)</f>
        <v>64Zn (KED) ppb</v>
      </c>
      <c r="Z1" s="14" t="str">
        <f>IF(Matrix!Y5="","",Matrix!Y5)</f>
        <v>65Cu (KED) ppb</v>
      </c>
      <c r="AA1" s="14" t="str">
        <f>IF(Matrix!Z5="","",Matrix!Z5)</f>
        <v>66Zn (KED) ppb</v>
      </c>
      <c r="AB1" s="14" t="str">
        <f>IF(Matrix!AA5="","",Matrix!AA5)</f>
        <v>75As (KED) ppb</v>
      </c>
      <c r="AC1" s="14" t="str">
        <f>IF(Matrix!AB5="","",Matrix!AB5)</f>
        <v>78Se (KED) ppb</v>
      </c>
      <c r="AD1" s="14" t="str">
        <f>IF(Matrix!AC5="","",Matrix!AC5)</f>
        <v>82Se (STD) ppb</v>
      </c>
      <c r="AE1" s="14" t="str">
        <f>IF(Matrix!AD5="","",Matrix!AD5)</f>
        <v>88Sr (KED) ppb</v>
      </c>
      <c r="AF1" s="14" t="str">
        <f>IF(Matrix!AE5="","",Matrix!AE5)</f>
        <v>89Y (KED) ppb</v>
      </c>
      <c r="AG1" s="14" t="str">
        <f>IF(Matrix!AF5="","",Matrix!AF5)</f>
        <v>95Mo (KED) ppb</v>
      </c>
      <c r="AH1" s="14" t="str">
        <f>IF(Matrix!AG5="","",Matrix!AG5)</f>
        <v>98Mo (KED) ppb</v>
      </c>
      <c r="AI1" s="14" t="str">
        <f>IF(Matrix!AH5="","",Matrix!AH5)</f>
        <v>107Ag (KED) ppb</v>
      </c>
      <c r="AJ1" s="14" t="str">
        <f>IF(Matrix!AI5="","",Matrix!AI5)</f>
        <v>111Cd (KED) ppb</v>
      </c>
      <c r="AK1" s="14" t="str">
        <f>IF(Matrix!AJ5="","",Matrix!AJ5)</f>
        <v>114Cd (KED) ppb</v>
      </c>
      <c r="AL1" s="14" t="str">
        <f>IF(Matrix!AK5="","",Matrix!AK5)</f>
        <v>118Sn (KED) ppb</v>
      </c>
      <c r="AM1" s="14" t="str">
        <f>IF(Matrix!AL5="","",Matrix!AL5)</f>
        <v>120Sn (KED) ppb</v>
      </c>
      <c r="AN1" s="14" t="str">
        <f>IF(Matrix!AM5="","",Matrix!AM5)</f>
        <v>121Sb (KED) ppb</v>
      </c>
      <c r="AO1" s="14" t="str">
        <f>IF(Matrix!AN5="","",Matrix!AN5)</f>
        <v>123Sb (KED) ppb</v>
      </c>
      <c r="AP1" s="14" t="str">
        <f>IF(Matrix!AO5="","",Matrix!AO5)</f>
        <v>126Te (KED) ppb</v>
      </c>
      <c r="AQ1" s="14" t="str">
        <f>IF(Matrix!AP5="","",Matrix!AP5)</f>
        <v>137Ba (KED) ppb</v>
      </c>
      <c r="AR1" s="14" t="str">
        <f>IF(Matrix!AQ5="","",Matrix!AQ5)</f>
        <v>138Ba (KED) ppb</v>
      </c>
      <c r="AS1" s="14" t="str">
        <f>IF(Matrix!AR5="","",Matrix!AR5)</f>
        <v>195Pt (KED) ppb</v>
      </c>
      <c r="AT1" s="14" t="str">
        <f>IF(Matrix!AS5="","",Matrix!AS5)</f>
        <v>197Au (KED) ppb</v>
      </c>
      <c r="AU1" s="14" t="str">
        <f>IF(Matrix!AT5="","",Matrix!AT5)</f>
        <v>200Hg (KED) ppb</v>
      </c>
      <c r="AV1" s="14" t="str">
        <f>IF(Matrix!AU5="","",Matrix!AU5)</f>
        <v>201Hg (KED) ppb</v>
      </c>
      <c r="AW1" s="14" t="str">
        <f>IF(Matrix!AV5="","",Matrix!AV5)</f>
        <v>202Hg (KED) ppb</v>
      </c>
      <c r="AX1" s="14" t="str">
        <f>IF(Matrix!AW5="","",Matrix!AW5)</f>
        <v>205Tl (KED) ppb</v>
      </c>
      <c r="AY1" s="14" t="str">
        <f>IF(Matrix!AX5="","",Matrix!AX5)</f>
        <v>206Pb (KED) ppb</v>
      </c>
      <c r="AZ1" s="14" t="str">
        <f>IF(Matrix!AY5="","",Matrix!AY5)</f>
        <v>207Pb (KED) ppb</v>
      </c>
      <c r="BA1" s="14" t="str">
        <f>IF(Matrix!AZ5="","",Matrix!AZ5)</f>
        <v>208Pb (KED) ppb</v>
      </c>
      <c r="BB1" s="14" t="str">
        <f>IF(Matrix!BA5="","",Matrix!BA5)</f>
        <v>209Bi (KED) ppb</v>
      </c>
      <c r="BC1" s="14" t="str">
        <f>IF(Matrix!BB5="","",Matrix!BB5)</f>
        <v>232Th (KED) ppb</v>
      </c>
      <c r="BD1" s="14" t="str">
        <f>IF(Matrix!BC5="","",Matrix!BC5)</f>
        <v>238U (KED) ppb</v>
      </c>
      <c r="BE1" s="14" t="str">
        <f>IF(Matrix!BD5="","",Matrix!BD5)</f>
        <v>43Ca ppm</v>
      </c>
      <c r="BF1" s="14" t="str">
        <f>IF(Matrix!BE5="","",Matrix!BE5)</f>
        <v>44Ca ppm</v>
      </c>
      <c r="BG1" s="14" t="str">
        <f>IF(Matrix!BF5="","",Matrix!BF5)</f>
        <v>64Zn ppb</v>
      </c>
      <c r="BH1" s="14" t="str">
        <f>IF(Matrix!BG5="","",Matrix!BG5)</f>
        <v>66Zn ppb</v>
      </c>
      <c r="BI1" s="14" t="str">
        <f>IF(Matrix!BH5="","",Matrix!BH5)</f>
        <v>88Sr ppb</v>
      </c>
      <c r="BJ1" s="14" t="str">
        <f>IF(Matrix!BI5="","",Matrix!BI5)</f>
        <v>95Mo ppb</v>
      </c>
      <c r="BK1" s="14" t="str">
        <f>IF(Matrix!BJ5="","",Matrix!BJ5)</f>
        <v>98Mo ppb</v>
      </c>
      <c r="BL1" s="14" t="str">
        <f>IF(Matrix!BK5="","",Matrix!BK5)</f>
        <v>111Cd ppb</v>
      </c>
      <c r="BM1" s="14" t="str">
        <f>IF(Matrix!BL5="","",Matrix!BL5)</f>
        <v>114Cd ppb</v>
      </c>
      <c r="BN1" s="14" t="str">
        <f>IF(Matrix!BM5="","",Matrix!BM5)</f>
        <v>118Sn ppb</v>
      </c>
      <c r="BO1" s="14" t="str">
        <f>IF(Matrix!BN5="","",Matrix!BN5)</f>
        <v>120Sn ppb</v>
      </c>
      <c r="BP1" s="14" t="str">
        <f>IF(Matrix!BO5="","",Matrix!BO5)</f>
        <v>137Ba ppb</v>
      </c>
      <c r="BQ1" s="14" t="str">
        <f>IF(Matrix!BP5="","",Matrix!BP5)</f>
        <v>138Ba ppb</v>
      </c>
      <c r="BR1" s="14" t="str">
        <f>IF(Matrix!BQ5="","",Matrix!BQ5)</f>
        <v>200Hg ppb</v>
      </c>
      <c r="BS1" s="14" t="str">
        <f>IF(Matrix!BR5="","",Matrix!BR5)</f>
        <v>201Hg ppb</v>
      </c>
      <c r="BT1" s="15" t="str">
        <f>IF(Matrix!BS5="","",Matrix!BS5)</f>
        <v>202Hg ppb</v>
      </c>
    </row>
    <row r="2" spans="1:72" s="49" customFormat="1">
      <c r="A2" s="8">
        <v>1</v>
      </c>
      <c r="B2" s="28" t="s">
        <v>1</v>
      </c>
      <c r="C2" s="48"/>
      <c r="BT2" s="50"/>
    </row>
    <row r="3" spans="1:72" s="99" customFormat="1">
      <c r="A3" s="9">
        <f t="shared" ref="A3:A31" si="0">A2+1</f>
        <v>2</v>
      </c>
      <c r="B3" s="26" t="s">
        <v>2</v>
      </c>
      <c r="C3" s="51"/>
      <c r="BT3" s="52"/>
    </row>
    <row r="4" spans="1:72" s="99" customFormat="1">
      <c r="A4" s="9">
        <f t="shared" si="0"/>
        <v>3</v>
      </c>
      <c r="B4" s="26" t="s">
        <v>3</v>
      </c>
      <c r="C4" s="51"/>
      <c r="BT4" s="52"/>
    </row>
    <row r="5" spans="1:72" s="99" customFormat="1">
      <c r="A5" s="9">
        <f t="shared" si="0"/>
        <v>4</v>
      </c>
      <c r="B5" s="26" t="s">
        <v>4</v>
      </c>
      <c r="C5" s="51"/>
      <c r="BT5" s="52"/>
    </row>
    <row r="6" spans="1:72" s="99" customFormat="1">
      <c r="A6" s="9">
        <f t="shared" si="0"/>
        <v>5</v>
      </c>
      <c r="B6" s="26" t="s">
        <v>5</v>
      </c>
      <c r="C6" s="51"/>
      <c r="BT6" s="52"/>
    </row>
    <row r="7" spans="1:72" s="99" customFormat="1">
      <c r="A7" s="9">
        <f t="shared" si="0"/>
        <v>6</v>
      </c>
      <c r="B7" s="26" t="s">
        <v>6</v>
      </c>
      <c r="C7" s="51"/>
      <c r="BT7" s="52"/>
    </row>
    <row r="8" spans="1:72" s="99" customFormat="1">
      <c r="A8" s="9">
        <f t="shared" si="0"/>
        <v>7</v>
      </c>
      <c r="B8" s="26" t="s">
        <v>7</v>
      </c>
      <c r="C8" s="51"/>
      <c r="BT8" s="52"/>
    </row>
    <row r="9" spans="1:72" s="99" customFormat="1">
      <c r="A9" s="9">
        <f t="shared" si="0"/>
        <v>8</v>
      </c>
      <c r="B9" s="26" t="s">
        <v>8</v>
      </c>
      <c r="C9" s="51"/>
      <c r="BT9" s="52"/>
    </row>
    <row r="10" spans="1:72" s="99" customFormat="1">
      <c r="A10" s="9">
        <f t="shared" si="0"/>
        <v>9</v>
      </c>
      <c r="B10" s="26" t="s">
        <v>9</v>
      </c>
      <c r="C10" s="51"/>
      <c r="BT10" s="52"/>
    </row>
    <row r="11" spans="1:72" s="99" customFormat="1">
      <c r="A11" s="9">
        <f t="shared" si="0"/>
        <v>10</v>
      </c>
      <c r="B11" s="26" t="s">
        <v>10</v>
      </c>
      <c r="C11" s="51"/>
      <c r="BT11" s="52"/>
    </row>
    <row r="12" spans="1:72" s="99" customFormat="1">
      <c r="A12" s="9">
        <f t="shared" si="0"/>
        <v>11</v>
      </c>
      <c r="B12" s="26" t="s">
        <v>11</v>
      </c>
      <c r="C12" s="51"/>
      <c r="BT12" s="52"/>
    </row>
    <row r="13" spans="1:72" s="99" customFormat="1">
      <c r="A13" s="9">
        <f t="shared" si="0"/>
        <v>12</v>
      </c>
      <c r="B13" s="26" t="s">
        <v>12</v>
      </c>
      <c r="C13" s="51"/>
      <c r="BT13" s="52"/>
    </row>
    <row r="14" spans="1:72" s="99" customFormat="1">
      <c r="A14" s="9">
        <f t="shared" si="0"/>
        <v>13</v>
      </c>
      <c r="B14" s="26" t="s">
        <v>13</v>
      </c>
      <c r="C14" s="51"/>
      <c r="BT14" s="52"/>
    </row>
    <row r="15" spans="1:72" s="99" customFormat="1">
      <c r="A15" s="9">
        <f t="shared" si="0"/>
        <v>14</v>
      </c>
      <c r="B15" s="26" t="s">
        <v>14</v>
      </c>
      <c r="C15" s="51"/>
      <c r="BT15" s="52"/>
    </row>
    <row r="16" spans="1:72" s="99" customFormat="1">
      <c r="A16" s="9">
        <f t="shared" si="0"/>
        <v>15</v>
      </c>
      <c r="B16" s="26" t="s">
        <v>15</v>
      </c>
      <c r="C16" s="51"/>
      <c r="BT16" s="52"/>
    </row>
    <row r="17" spans="1:72" s="99" customFormat="1">
      <c r="A17" s="9">
        <f t="shared" si="0"/>
        <v>16</v>
      </c>
      <c r="B17" s="26" t="s">
        <v>16</v>
      </c>
      <c r="C17" s="51"/>
      <c r="BT17" s="52"/>
    </row>
    <row r="18" spans="1:72" s="99" customFormat="1">
      <c r="A18" s="9">
        <f t="shared" si="0"/>
        <v>17</v>
      </c>
      <c r="B18" s="26" t="s">
        <v>17</v>
      </c>
      <c r="C18" s="51"/>
      <c r="BT18" s="52"/>
    </row>
    <row r="19" spans="1:72" s="99" customFormat="1">
      <c r="A19" s="9">
        <f t="shared" si="0"/>
        <v>18</v>
      </c>
      <c r="B19" s="26" t="s">
        <v>18</v>
      </c>
      <c r="C19" s="51"/>
      <c r="BT19" s="52"/>
    </row>
    <row r="20" spans="1:72" s="99" customFormat="1">
      <c r="A20" s="9">
        <f t="shared" si="0"/>
        <v>19</v>
      </c>
      <c r="B20" s="26" t="s">
        <v>19</v>
      </c>
      <c r="C20" s="51"/>
      <c r="BT20" s="52"/>
    </row>
    <row r="21" spans="1:72" s="99" customFormat="1">
      <c r="A21" s="9">
        <f t="shared" si="0"/>
        <v>20</v>
      </c>
      <c r="B21" s="26" t="s">
        <v>20</v>
      </c>
      <c r="C21" s="51"/>
      <c r="BT21" s="52"/>
    </row>
    <row r="22" spans="1:72" s="99" customFormat="1">
      <c r="A22" s="9">
        <f t="shared" si="0"/>
        <v>21</v>
      </c>
      <c r="B22" s="26" t="s">
        <v>21</v>
      </c>
      <c r="C22" s="51"/>
      <c r="BT22" s="52"/>
    </row>
    <row r="23" spans="1:72" s="99" customFormat="1">
      <c r="A23" s="9">
        <f t="shared" si="0"/>
        <v>22</v>
      </c>
      <c r="B23" s="26" t="s">
        <v>22</v>
      </c>
      <c r="C23" s="51"/>
      <c r="BT23" s="52"/>
    </row>
    <row r="24" spans="1:72" s="99" customFormat="1">
      <c r="A24" s="9">
        <f t="shared" si="0"/>
        <v>23</v>
      </c>
      <c r="B24" s="26" t="s">
        <v>23</v>
      </c>
      <c r="C24" s="51"/>
      <c r="BT24" s="52"/>
    </row>
    <row r="25" spans="1:72" s="99" customFormat="1">
      <c r="A25" s="9">
        <f t="shared" si="0"/>
        <v>24</v>
      </c>
      <c r="B25" s="26" t="s">
        <v>24</v>
      </c>
      <c r="C25" s="51"/>
      <c r="BT25" s="52"/>
    </row>
    <row r="26" spans="1:72" s="99" customFormat="1">
      <c r="A26" s="9">
        <f t="shared" si="0"/>
        <v>25</v>
      </c>
      <c r="B26" s="26" t="s">
        <v>25</v>
      </c>
      <c r="C26" s="51"/>
      <c r="BT26" s="52"/>
    </row>
    <row r="27" spans="1:72" s="99" customFormat="1">
      <c r="A27" s="9">
        <f t="shared" si="0"/>
        <v>26</v>
      </c>
      <c r="B27" s="26" t="s">
        <v>26</v>
      </c>
      <c r="C27" s="51"/>
      <c r="BT27" s="52"/>
    </row>
    <row r="28" spans="1:72" s="99" customFormat="1">
      <c r="A28" s="9">
        <f t="shared" si="0"/>
        <v>27</v>
      </c>
      <c r="B28" s="26" t="s">
        <v>27</v>
      </c>
      <c r="C28" s="51"/>
      <c r="BT28" s="52"/>
    </row>
    <row r="29" spans="1:72" s="99" customFormat="1">
      <c r="A29" s="9">
        <f t="shared" si="0"/>
        <v>28</v>
      </c>
      <c r="B29" s="26" t="s">
        <v>28</v>
      </c>
      <c r="C29" s="51"/>
      <c r="BT29" s="52"/>
    </row>
    <row r="30" spans="1:72" s="55" customFormat="1" ht="15.75" thickBot="1">
      <c r="A30" s="31">
        <f t="shared" si="0"/>
        <v>29</v>
      </c>
      <c r="B30" s="29" t="s">
        <v>29</v>
      </c>
      <c r="C30" s="54"/>
      <c r="BT30" s="56"/>
    </row>
    <row r="31" spans="1:72" s="55" customFormat="1" ht="15.75" hidden="1" thickBot="1">
      <c r="A31" s="31">
        <f t="shared" si="0"/>
        <v>30</v>
      </c>
      <c r="B31" s="53" t="s">
        <v>30</v>
      </c>
      <c r="C31" s="54"/>
      <c r="BT31" s="56"/>
    </row>
    <row r="32" spans="1:72" ht="3.75" customHeight="1"/>
    <row r="33" spans="1:72">
      <c r="BT33"/>
    </row>
    <row r="34" spans="1:72">
      <c r="BT34"/>
    </row>
    <row r="35" spans="1:72">
      <c r="C35" s="123">
        <v>1000</v>
      </c>
      <c r="D35" s="123">
        <v>1000</v>
      </c>
      <c r="E35" s="123">
        <v>1000</v>
      </c>
      <c r="F35" s="123">
        <v>1</v>
      </c>
      <c r="G35" s="123">
        <v>1000</v>
      </c>
      <c r="H35" s="123">
        <v>1000</v>
      </c>
      <c r="I35" s="123">
        <v>1000</v>
      </c>
      <c r="J35" s="124">
        <v>1</v>
      </c>
      <c r="K35" s="124">
        <v>1</v>
      </c>
      <c r="L35" s="125">
        <v>1</v>
      </c>
      <c r="M35" s="125">
        <v>1</v>
      </c>
      <c r="N35" s="125">
        <v>1</v>
      </c>
      <c r="O35" s="125">
        <v>1</v>
      </c>
      <c r="P35" s="125">
        <v>1</v>
      </c>
      <c r="Q35" s="125">
        <v>1</v>
      </c>
      <c r="R35" s="125">
        <v>1</v>
      </c>
      <c r="S35" s="125">
        <v>1</v>
      </c>
      <c r="T35" s="125">
        <v>1</v>
      </c>
      <c r="U35" s="125">
        <v>1</v>
      </c>
      <c r="V35" s="125">
        <v>1</v>
      </c>
      <c r="W35" s="124">
        <v>1</v>
      </c>
      <c r="X35" s="124">
        <v>1</v>
      </c>
      <c r="Y35" s="125">
        <v>1</v>
      </c>
      <c r="Z35" s="125">
        <v>1</v>
      </c>
      <c r="AA35" s="125">
        <v>1</v>
      </c>
      <c r="AB35" s="125">
        <v>1</v>
      </c>
      <c r="AC35" s="125">
        <v>1</v>
      </c>
      <c r="AD35" s="125">
        <v>1</v>
      </c>
      <c r="AE35" s="125">
        <v>1</v>
      </c>
      <c r="AF35" s="125">
        <v>1</v>
      </c>
      <c r="AG35" s="125">
        <v>1</v>
      </c>
      <c r="AH35" s="125">
        <v>1</v>
      </c>
      <c r="AI35" s="125">
        <v>1</v>
      </c>
      <c r="AJ35" s="125">
        <v>1</v>
      </c>
      <c r="AK35" s="125">
        <v>1</v>
      </c>
      <c r="AL35" s="125">
        <v>1</v>
      </c>
      <c r="AM35" s="125">
        <v>1</v>
      </c>
      <c r="AN35" s="125">
        <v>1</v>
      </c>
      <c r="AO35" s="125">
        <v>1</v>
      </c>
      <c r="AP35" s="125">
        <v>1</v>
      </c>
      <c r="AQ35" s="125">
        <v>1</v>
      </c>
      <c r="AR35" s="125">
        <v>1</v>
      </c>
    </row>
    <row r="36" spans="1:72" ht="15.75" thickBot="1">
      <c r="C36" t="s">
        <v>31</v>
      </c>
      <c r="D36" t="s">
        <v>32</v>
      </c>
      <c r="E36" t="s">
        <v>33</v>
      </c>
      <c r="F36" t="s">
        <v>34</v>
      </c>
      <c r="G36" t="s">
        <v>35</v>
      </c>
      <c r="H36" t="s">
        <v>36</v>
      </c>
      <c r="I36" t="s">
        <v>37</v>
      </c>
      <c r="J36" t="s">
        <v>38</v>
      </c>
      <c r="K36" t="s">
        <v>39</v>
      </c>
      <c r="L36" t="s">
        <v>40</v>
      </c>
      <c r="M36" t="s">
        <v>41</v>
      </c>
      <c r="N36" t="s">
        <v>42</v>
      </c>
      <c r="O36" t="s">
        <v>43</v>
      </c>
      <c r="P36" t="s">
        <v>44</v>
      </c>
      <c r="Q36" t="s">
        <v>45</v>
      </c>
      <c r="R36" t="s">
        <v>46</v>
      </c>
      <c r="S36" t="s">
        <v>47</v>
      </c>
      <c r="T36" t="s">
        <v>48</v>
      </c>
      <c r="U36" t="s">
        <v>49</v>
      </c>
      <c r="V36" t="s">
        <v>50</v>
      </c>
      <c r="W36" t="s">
        <v>51</v>
      </c>
      <c r="X36" t="s">
        <v>52</v>
      </c>
      <c r="Y36" t="s">
        <v>53</v>
      </c>
      <c r="Z36" t="s">
        <v>54</v>
      </c>
      <c r="AA36" t="s">
        <v>55</v>
      </c>
      <c r="AB36" t="s">
        <v>56</v>
      </c>
      <c r="AC36" t="s">
        <v>57</v>
      </c>
      <c r="AD36" t="s">
        <v>58</v>
      </c>
      <c r="AE36" t="s">
        <v>59</v>
      </c>
      <c r="AF36" t="s">
        <v>60</v>
      </c>
      <c r="AG36" t="s">
        <v>61</v>
      </c>
      <c r="AH36" t="s">
        <v>62</v>
      </c>
      <c r="AI36" t="s">
        <v>63</v>
      </c>
      <c r="AJ36" t="s">
        <v>64</v>
      </c>
      <c r="AK36" t="s">
        <v>65</v>
      </c>
      <c r="AL36" t="s">
        <v>66</v>
      </c>
      <c r="AM36" t="s">
        <v>67</v>
      </c>
      <c r="AN36" t="s">
        <v>68</v>
      </c>
      <c r="AO36" t="s">
        <v>69</v>
      </c>
      <c r="AP36" t="s">
        <v>70</v>
      </c>
      <c r="AQ36" t="s">
        <v>71</v>
      </c>
      <c r="AR36" t="s">
        <v>72</v>
      </c>
    </row>
    <row r="37" spans="1:72">
      <c r="A37" s="8">
        <f>A20</f>
        <v>19</v>
      </c>
      <c r="B37" s="12" t="str">
        <f>B20</f>
        <v>BS-01</v>
      </c>
      <c r="C37" s="12" t="e">
        <f>(INDEX($C$2:$BT$30,MATCH($B37,$B$2:$B$30,0),MATCH(C$36,$C$1:$BT$1,0))*50)/($B39*$B38)*C$35</f>
        <v>#DIV/0!</v>
      </c>
      <c r="D37" s="12" t="e">
        <f t="shared" ref="D37:AC37" si="1">(INDEX($C$2:$BT$30,MATCH($B37,$B$2:$B$30,0),MATCH(D$36,$C$1:$BT$1,0))*50)/($B39*$B38)*D$35</f>
        <v>#DIV/0!</v>
      </c>
      <c r="E37" s="12" t="e">
        <f t="shared" si="1"/>
        <v>#DIV/0!</v>
      </c>
      <c r="F37" s="12" t="e">
        <f t="shared" si="1"/>
        <v>#DIV/0!</v>
      </c>
      <c r="G37" s="12" t="e">
        <f t="shared" si="1"/>
        <v>#DIV/0!</v>
      </c>
      <c r="H37" s="12" t="e">
        <f t="shared" si="1"/>
        <v>#DIV/0!</v>
      </c>
      <c r="I37" s="12" t="e">
        <f t="shared" si="1"/>
        <v>#DIV/0!</v>
      </c>
      <c r="J37" s="12" t="e">
        <f t="shared" si="1"/>
        <v>#DIV/0!</v>
      </c>
      <c r="K37" s="12" t="e">
        <f t="shared" si="1"/>
        <v>#DIV/0!</v>
      </c>
      <c r="L37" s="12" t="e">
        <f t="shared" si="1"/>
        <v>#DIV/0!</v>
      </c>
      <c r="M37" s="12" t="e">
        <f t="shared" si="1"/>
        <v>#DIV/0!</v>
      </c>
      <c r="N37" s="12" t="e">
        <f t="shared" si="1"/>
        <v>#DIV/0!</v>
      </c>
      <c r="O37" s="12" t="e">
        <f t="shared" si="1"/>
        <v>#DIV/0!</v>
      </c>
      <c r="P37" s="12" t="e">
        <f t="shared" si="1"/>
        <v>#DIV/0!</v>
      </c>
      <c r="Q37" s="12" t="e">
        <f t="shared" si="1"/>
        <v>#DIV/0!</v>
      </c>
      <c r="R37" s="12" t="e">
        <f t="shared" si="1"/>
        <v>#DIV/0!</v>
      </c>
      <c r="S37" s="12" t="e">
        <f t="shared" si="1"/>
        <v>#DIV/0!</v>
      </c>
      <c r="T37" s="12" t="e">
        <f t="shared" si="1"/>
        <v>#DIV/0!</v>
      </c>
      <c r="U37" s="12" t="e">
        <f t="shared" si="1"/>
        <v>#DIV/0!</v>
      </c>
      <c r="V37" s="12" t="e">
        <f t="shared" si="1"/>
        <v>#DIV/0!</v>
      </c>
      <c r="W37" s="12" t="e">
        <f t="shared" si="1"/>
        <v>#DIV/0!</v>
      </c>
      <c r="X37" s="12" t="e">
        <f t="shared" si="1"/>
        <v>#DIV/0!</v>
      </c>
      <c r="Y37" s="12" t="e">
        <f t="shared" si="1"/>
        <v>#DIV/0!</v>
      </c>
      <c r="Z37" s="12" t="e">
        <f t="shared" si="1"/>
        <v>#DIV/0!</v>
      </c>
      <c r="AA37" s="12" t="e">
        <f t="shared" si="1"/>
        <v>#DIV/0!</v>
      </c>
      <c r="AB37" s="12" t="e">
        <f t="shared" si="1"/>
        <v>#DIV/0!</v>
      </c>
      <c r="AC37" s="12" t="e">
        <f t="shared" si="1"/>
        <v>#DIV/0!</v>
      </c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</row>
    <row r="38" spans="1:72">
      <c r="A38" s="9" t="s">
        <v>73</v>
      </c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</row>
    <row r="39" spans="1:72">
      <c r="A39" s="9" t="s">
        <v>74</v>
      </c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</row>
    <row r="40" spans="1:72">
      <c r="A40" s="9">
        <f t="shared" ref="A40:B40" si="2">A21</f>
        <v>20</v>
      </c>
      <c r="B40" s="30" t="str">
        <f t="shared" si="2"/>
        <v>BS-02</v>
      </c>
      <c r="C40" s="30" t="e">
        <f>(INDEX($C$2:$BT$30,MATCH($B40,$B$2:$B$30,0),MATCH(C$36,$C$1:$BT$1,0))*50)/($B42*$B41)*C$35</f>
        <v>#DIV/0!</v>
      </c>
      <c r="D40" s="30" t="e">
        <f t="shared" ref="D40" si="3">(INDEX($C$2:$BT$30,MATCH($B40,$B$2:$B$30,0),MATCH(D$36,$C$1:$BT$1,0))*50)/($B42*$B41)*D$35</f>
        <v>#DIV/0!</v>
      </c>
      <c r="E40" s="30" t="e">
        <f t="shared" ref="E40" si="4">(INDEX($C$2:$BT$30,MATCH($B40,$B$2:$B$30,0),MATCH(E$36,$C$1:$BT$1,0))*50)/($B42*$B41)*E$35</f>
        <v>#DIV/0!</v>
      </c>
      <c r="F40" s="30" t="e">
        <f t="shared" ref="F40" si="5">(INDEX($C$2:$BT$30,MATCH($B40,$B$2:$B$30,0),MATCH(F$36,$C$1:$BT$1,0))*50)/($B42*$B41)*F$35</f>
        <v>#DIV/0!</v>
      </c>
      <c r="G40" s="30" t="e">
        <f t="shared" ref="G40" si="6">(INDEX($C$2:$BT$30,MATCH($B40,$B$2:$B$30,0),MATCH(G$36,$C$1:$BT$1,0))*50)/($B42*$B41)*G$35</f>
        <v>#DIV/0!</v>
      </c>
      <c r="H40" s="30" t="e">
        <f t="shared" ref="H40" si="7">(INDEX($C$2:$BT$30,MATCH($B40,$B$2:$B$30,0),MATCH(H$36,$C$1:$BT$1,0))*50)/($B42*$B41)*H$35</f>
        <v>#DIV/0!</v>
      </c>
      <c r="I40" s="30" t="e">
        <f t="shared" ref="I40" si="8">(INDEX($C$2:$BT$30,MATCH($B40,$B$2:$B$30,0),MATCH(I$36,$C$1:$BT$1,0))*50)/($B42*$B41)*I$35</f>
        <v>#DIV/0!</v>
      </c>
      <c r="J40" s="30" t="e">
        <f t="shared" ref="J40" si="9">(INDEX($C$2:$BT$30,MATCH($B40,$B$2:$B$30,0),MATCH(J$36,$C$1:$BT$1,0))*50)/($B42*$B41)*J$35</f>
        <v>#DIV/0!</v>
      </c>
      <c r="K40" s="30" t="e">
        <f t="shared" ref="K40" si="10">(INDEX($C$2:$BT$30,MATCH($B40,$B$2:$B$30,0),MATCH(K$36,$C$1:$BT$1,0))*50)/($B42*$B41)*K$35</f>
        <v>#DIV/0!</v>
      </c>
      <c r="L40" s="30" t="e">
        <f t="shared" ref="L40" si="11">(INDEX($C$2:$BT$30,MATCH($B40,$B$2:$B$30,0),MATCH(L$36,$C$1:$BT$1,0))*50)/($B42*$B41)*L$35</f>
        <v>#DIV/0!</v>
      </c>
      <c r="M40" s="30" t="e">
        <f t="shared" ref="M40" si="12">(INDEX($C$2:$BT$30,MATCH($B40,$B$2:$B$30,0),MATCH(M$36,$C$1:$BT$1,0))*50)/($B42*$B41)*M$35</f>
        <v>#DIV/0!</v>
      </c>
      <c r="N40" s="30" t="e">
        <f t="shared" ref="N40" si="13">(INDEX($C$2:$BT$30,MATCH($B40,$B$2:$B$30,0),MATCH(N$36,$C$1:$BT$1,0))*50)/($B42*$B41)*N$35</f>
        <v>#DIV/0!</v>
      </c>
      <c r="O40" s="30" t="e">
        <f t="shared" ref="O40" si="14">(INDEX($C$2:$BT$30,MATCH($B40,$B$2:$B$30,0),MATCH(O$36,$C$1:$BT$1,0))*50)/($B42*$B41)*O$35</f>
        <v>#DIV/0!</v>
      </c>
      <c r="P40" s="30" t="e">
        <f t="shared" ref="P40" si="15">(INDEX($C$2:$BT$30,MATCH($B40,$B$2:$B$30,0),MATCH(P$36,$C$1:$BT$1,0))*50)/($B42*$B41)*P$35</f>
        <v>#DIV/0!</v>
      </c>
      <c r="Q40" s="30" t="e">
        <f t="shared" ref="Q40" si="16">(INDEX($C$2:$BT$30,MATCH($B40,$B$2:$B$30,0),MATCH(Q$36,$C$1:$BT$1,0))*50)/($B42*$B41)*Q$35</f>
        <v>#DIV/0!</v>
      </c>
      <c r="R40" s="30" t="e">
        <f t="shared" ref="R40" si="17">(INDEX($C$2:$BT$30,MATCH($B40,$B$2:$B$30,0),MATCH(R$36,$C$1:$BT$1,0))*50)/($B42*$B41)*R$35</f>
        <v>#DIV/0!</v>
      </c>
      <c r="S40" s="30" t="e">
        <f t="shared" ref="S40" si="18">(INDEX($C$2:$BT$30,MATCH($B40,$B$2:$B$30,0),MATCH(S$36,$C$1:$BT$1,0))*50)/($B42*$B41)*S$35</f>
        <v>#DIV/0!</v>
      </c>
      <c r="T40" s="30" t="e">
        <f t="shared" ref="T40" si="19">(INDEX($C$2:$BT$30,MATCH($B40,$B$2:$B$30,0),MATCH(T$36,$C$1:$BT$1,0))*50)/($B42*$B41)*T$35</f>
        <v>#DIV/0!</v>
      </c>
      <c r="U40" s="30" t="e">
        <f t="shared" ref="U40" si="20">(INDEX($C$2:$BT$30,MATCH($B40,$B$2:$B$30,0),MATCH(U$36,$C$1:$BT$1,0))*50)/($B42*$B41)*U$35</f>
        <v>#DIV/0!</v>
      </c>
      <c r="V40" s="30" t="e">
        <f t="shared" ref="V40" si="21">(INDEX($C$2:$BT$30,MATCH($B40,$B$2:$B$30,0),MATCH(V$36,$C$1:$BT$1,0))*50)/($B42*$B41)*V$35</f>
        <v>#DIV/0!</v>
      </c>
      <c r="W40" s="30" t="e">
        <f t="shared" ref="W40" si="22">(INDEX($C$2:$BT$30,MATCH($B40,$B$2:$B$30,0),MATCH(W$36,$C$1:$BT$1,0))*50)/($B42*$B41)*W$35</f>
        <v>#DIV/0!</v>
      </c>
      <c r="X40" s="30" t="e">
        <f t="shared" ref="X40" si="23">(INDEX($C$2:$BT$30,MATCH($B40,$B$2:$B$30,0),MATCH(X$36,$C$1:$BT$1,0))*50)/($B42*$B41)*X$35</f>
        <v>#DIV/0!</v>
      </c>
      <c r="Y40" s="30" t="e">
        <f t="shared" ref="Y40" si="24">(INDEX($C$2:$BT$30,MATCH($B40,$B$2:$B$30,0),MATCH(Y$36,$C$1:$BT$1,0))*50)/($B42*$B41)*Y$35</f>
        <v>#DIV/0!</v>
      </c>
      <c r="Z40" s="30" t="e">
        <f t="shared" ref="Z40" si="25">(INDEX($C$2:$BT$30,MATCH($B40,$B$2:$B$30,0),MATCH(Z$36,$C$1:$BT$1,0))*50)/($B42*$B41)*Z$35</f>
        <v>#DIV/0!</v>
      </c>
      <c r="AA40" s="30" t="e">
        <f t="shared" ref="AA40" si="26">(INDEX($C$2:$BT$30,MATCH($B40,$B$2:$B$30,0),MATCH(AA$36,$C$1:$BT$1,0))*50)/($B42*$B41)*AA$35</f>
        <v>#DIV/0!</v>
      </c>
      <c r="AB40" s="30" t="e">
        <f t="shared" ref="AB40" si="27">(INDEX($C$2:$BT$30,MATCH($B40,$B$2:$B$30,0),MATCH(AB$36,$C$1:$BT$1,0))*50)/($B42*$B41)*AB$35</f>
        <v>#DIV/0!</v>
      </c>
      <c r="AC40" s="30" t="e">
        <f t="shared" ref="AC40" si="28">(INDEX($C$2:$BT$30,MATCH($B40,$B$2:$B$30,0),MATCH(AC$36,$C$1:$BT$1,0))*50)/($B42*$B41)*AC$35</f>
        <v>#DIV/0!</v>
      </c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30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0"/>
    </row>
    <row r="41" spans="1:72">
      <c r="A41" s="9" t="s">
        <v>73</v>
      </c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30"/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0"/>
    </row>
    <row r="42" spans="1:72">
      <c r="A42" s="9" t="s">
        <v>74</v>
      </c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</row>
    <row r="43" spans="1:72">
      <c r="A43" s="9">
        <f t="shared" ref="A43:B43" si="29">A22</f>
        <v>21</v>
      </c>
      <c r="B43" s="30" t="str">
        <f t="shared" si="29"/>
        <v>BS-BL</v>
      </c>
      <c r="C43" s="30" t="e">
        <f>(INDEX($C$2:$BT$30,MATCH($B43,$B$2:$B$30,0),MATCH(C$36,$C$1:$BT$1,0))*50)/($B45*$B44)*C$35</f>
        <v>#DIV/0!</v>
      </c>
      <c r="D43" s="30" t="e">
        <f t="shared" ref="D43" si="30">(INDEX($C$2:$BT$30,MATCH($B43,$B$2:$B$30,0),MATCH(D$36,$C$1:$BT$1,0))*50)/($B45*$B44)*D$35</f>
        <v>#DIV/0!</v>
      </c>
      <c r="E43" s="30" t="e">
        <f t="shared" ref="E43" si="31">(INDEX($C$2:$BT$30,MATCH($B43,$B$2:$B$30,0),MATCH(E$36,$C$1:$BT$1,0))*50)/($B45*$B44)*E$35</f>
        <v>#DIV/0!</v>
      </c>
      <c r="F43" s="30" t="e">
        <f t="shared" ref="F43" si="32">(INDEX($C$2:$BT$30,MATCH($B43,$B$2:$B$30,0),MATCH(F$36,$C$1:$BT$1,0))*50)/($B45*$B44)*F$35</f>
        <v>#DIV/0!</v>
      </c>
      <c r="G43" s="30" t="e">
        <f t="shared" ref="G43" si="33">(INDEX($C$2:$BT$30,MATCH($B43,$B$2:$B$30,0),MATCH(G$36,$C$1:$BT$1,0))*50)/($B45*$B44)*G$35</f>
        <v>#DIV/0!</v>
      </c>
      <c r="H43" s="30" t="e">
        <f t="shared" ref="H43" si="34">(INDEX($C$2:$BT$30,MATCH($B43,$B$2:$B$30,0),MATCH(H$36,$C$1:$BT$1,0))*50)/($B45*$B44)*H$35</f>
        <v>#DIV/0!</v>
      </c>
      <c r="I43" s="30" t="e">
        <f t="shared" ref="I43" si="35">(INDEX($C$2:$BT$30,MATCH($B43,$B$2:$B$30,0),MATCH(I$36,$C$1:$BT$1,0))*50)/($B45*$B44)*I$35</f>
        <v>#DIV/0!</v>
      </c>
      <c r="J43" s="30" t="e">
        <f t="shared" ref="J43" si="36">(INDEX($C$2:$BT$30,MATCH($B43,$B$2:$B$30,0),MATCH(J$36,$C$1:$BT$1,0))*50)/($B45*$B44)*J$35</f>
        <v>#DIV/0!</v>
      </c>
      <c r="K43" s="30" t="e">
        <f t="shared" ref="K43" si="37">(INDEX($C$2:$BT$30,MATCH($B43,$B$2:$B$30,0),MATCH(K$36,$C$1:$BT$1,0))*50)/($B45*$B44)*K$35</f>
        <v>#DIV/0!</v>
      </c>
      <c r="L43" s="30" t="e">
        <f t="shared" ref="L43" si="38">(INDEX($C$2:$BT$30,MATCH($B43,$B$2:$B$30,0),MATCH(L$36,$C$1:$BT$1,0))*50)/($B45*$B44)*L$35</f>
        <v>#DIV/0!</v>
      </c>
      <c r="M43" s="30" t="e">
        <f t="shared" ref="M43" si="39">(INDEX($C$2:$BT$30,MATCH($B43,$B$2:$B$30,0),MATCH(M$36,$C$1:$BT$1,0))*50)/($B45*$B44)*M$35</f>
        <v>#DIV/0!</v>
      </c>
      <c r="N43" s="30" t="e">
        <f t="shared" ref="N43" si="40">(INDEX($C$2:$BT$30,MATCH($B43,$B$2:$B$30,0),MATCH(N$36,$C$1:$BT$1,0))*50)/($B45*$B44)*N$35</f>
        <v>#DIV/0!</v>
      </c>
      <c r="O43" s="30" t="e">
        <f t="shared" ref="O43" si="41">(INDEX($C$2:$BT$30,MATCH($B43,$B$2:$B$30,0),MATCH(O$36,$C$1:$BT$1,0))*50)/($B45*$B44)*O$35</f>
        <v>#DIV/0!</v>
      </c>
      <c r="P43" s="30" t="e">
        <f t="shared" ref="P43" si="42">(INDEX($C$2:$BT$30,MATCH($B43,$B$2:$B$30,0),MATCH(P$36,$C$1:$BT$1,0))*50)/($B45*$B44)*P$35</f>
        <v>#DIV/0!</v>
      </c>
      <c r="Q43" s="30" t="e">
        <f t="shared" ref="Q43" si="43">(INDEX($C$2:$BT$30,MATCH($B43,$B$2:$B$30,0),MATCH(Q$36,$C$1:$BT$1,0))*50)/($B45*$B44)*Q$35</f>
        <v>#DIV/0!</v>
      </c>
      <c r="R43" s="30" t="e">
        <f t="shared" ref="R43" si="44">(INDEX($C$2:$BT$30,MATCH($B43,$B$2:$B$30,0),MATCH(R$36,$C$1:$BT$1,0))*50)/($B45*$B44)*R$35</f>
        <v>#DIV/0!</v>
      </c>
      <c r="S43" s="30" t="e">
        <f t="shared" ref="S43" si="45">(INDEX($C$2:$BT$30,MATCH($B43,$B$2:$B$30,0),MATCH(S$36,$C$1:$BT$1,0))*50)/($B45*$B44)*S$35</f>
        <v>#DIV/0!</v>
      </c>
      <c r="T43" s="30" t="e">
        <f t="shared" ref="T43" si="46">(INDEX($C$2:$BT$30,MATCH($B43,$B$2:$B$30,0),MATCH(T$36,$C$1:$BT$1,0))*50)/($B45*$B44)*T$35</f>
        <v>#DIV/0!</v>
      </c>
      <c r="U43" s="30" t="e">
        <f t="shared" ref="U43" si="47">(INDEX($C$2:$BT$30,MATCH($B43,$B$2:$B$30,0),MATCH(U$36,$C$1:$BT$1,0))*50)/($B45*$B44)*U$35</f>
        <v>#DIV/0!</v>
      </c>
      <c r="V43" s="30" t="e">
        <f t="shared" ref="V43" si="48">(INDEX($C$2:$BT$30,MATCH($B43,$B$2:$B$30,0),MATCH(V$36,$C$1:$BT$1,0))*50)/($B45*$B44)*V$35</f>
        <v>#DIV/0!</v>
      </c>
      <c r="W43" s="30" t="e">
        <f t="shared" ref="W43" si="49">(INDEX($C$2:$BT$30,MATCH($B43,$B$2:$B$30,0),MATCH(W$36,$C$1:$BT$1,0))*50)/($B45*$B44)*W$35</f>
        <v>#DIV/0!</v>
      </c>
      <c r="X43" s="30" t="e">
        <f t="shared" ref="X43" si="50">(INDEX($C$2:$BT$30,MATCH($B43,$B$2:$B$30,0),MATCH(X$36,$C$1:$BT$1,0))*50)/($B45*$B44)*X$35</f>
        <v>#DIV/0!</v>
      </c>
      <c r="Y43" s="30" t="e">
        <f t="shared" ref="Y43" si="51">(INDEX($C$2:$BT$30,MATCH($B43,$B$2:$B$30,0),MATCH(Y$36,$C$1:$BT$1,0))*50)/($B45*$B44)*Y$35</f>
        <v>#DIV/0!</v>
      </c>
      <c r="Z43" s="30" t="e">
        <f t="shared" ref="Z43" si="52">(INDEX($C$2:$BT$30,MATCH($B43,$B$2:$B$30,0),MATCH(Z$36,$C$1:$BT$1,0))*50)/($B45*$B44)*Z$35</f>
        <v>#DIV/0!</v>
      </c>
      <c r="AA43" s="30" t="e">
        <f t="shared" ref="AA43" si="53">(INDEX($C$2:$BT$30,MATCH($B43,$B$2:$B$30,0),MATCH(AA$36,$C$1:$BT$1,0))*50)/($B45*$B44)*AA$35</f>
        <v>#DIV/0!</v>
      </c>
      <c r="AB43" s="30" t="e">
        <f t="shared" ref="AB43" si="54">(INDEX($C$2:$BT$30,MATCH($B43,$B$2:$B$30,0),MATCH(AB$36,$C$1:$BT$1,0))*50)/($B45*$B44)*AB$35</f>
        <v>#DIV/0!</v>
      </c>
      <c r="AC43" s="30" t="e">
        <f t="shared" ref="AC43" si="55">(INDEX($C$2:$BT$30,MATCH($B43,$B$2:$B$30,0),MATCH(AC$36,$C$1:$BT$1,0))*50)/($B45*$B44)*AC$35</f>
        <v>#DIV/0!</v>
      </c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</row>
    <row r="44" spans="1:72">
      <c r="A44" s="9" t="s">
        <v>73</v>
      </c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</row>
    <row r="45" spans="1:72">
      <c r="A45" s="9" t="s">
        <v>74</v>
      </c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</row>
    <row r="46" spans="1:72">
      <c r="A46" s="9">
        <f t="shared" ref="A46:B46" si="56">A23</f>
        <v>22</v>
      </c>
      <c r="B46" s="30" t="str">
        <f t="shared" si="56"/>
        <v>BS-03</v>
      </c>
      <c r="C46" s="30" t="e">
        <f>(INDEX($C$2:$BT$30,MATCH($B46,$B$2:$B$30,0),MATCH(C$36,$C$1:$BT$1,0))*50)/($B48*$B47)*C$35</f>
        <v>#DIV/0!</v>
      </c>
      <c r="D46" s="30" t="e">
        <f t="shared" ref="D46" si="57">(INDEX($C$2:$BT$30,MATCH($B46,$B$2:$B$30,0),MATCH(D$36,$C$1:$BT$1,0))*50)/($B48*$B47)*D$35</f>
        <v>#DIV/0!</v>
      </c>
      <c r="E46" s="30" t="e">
        <f t="shared" ref="E46" si="58">(INDEX($C$2:$BT$30,MATCH($B46,$B$2:$B$30,0),MATCH(E$36,$C$1:$BT$1,0))*50)/($B48*$B47)*E$35</f>
        <v>#DIV/0!</v>
      </c>
      <c r="F46" s="30" t="e">
        <f t="shared" ref="F46" si="59">(INDEX($C$2:$BT$30,MATCH($B46,$B$2:$B$30,0),MATCH(F$36,$C$1:$BT$1,0))*50)/($B48*$B47)*F$35</f>
        <v>#DIV/0!</v>
      </c>
      <c r="G46" s="30" t="e">
        <f t="shared" ref="G46" si="60">(INDEX($C$2:$BT$30,MATCH($B46,$B$2:$B$30,0),MATCH(G$36,$C$1:$BT$1,0))*50)/($B48*$B47)*G$35</f>
        <v>#DIV/0!</v>
      </c>
      <c r="H46" s="30" t="e">
        <f t="shared" ref="H46" si="61">(INDEX($C$2:$BT$30,MATCH($B46,$B$2:$B$30,0),MATCH(H$36,$C$1:$BT$1,0))*50)/($B48*$B47)*H$35</f>
        <v>#DIV/0!</v>
      </c>
      <c r="I46" s="30" t="e">
        <f t="shared" ref="I46" si="62">(INDEX($C$2:$BT$30,MATCH($B46,$B$2:$B$30,0),MATCH(I$36,$C$1:$BT$1,0))*50)/($B48*$B47)*I$35</f>
        <v>#DIV/0!</v>
      </c>
      <c r="J46" s="30" t="e">
        <f t="shared" ref="J46" si="63">(INDEX($C$2:$BT$30,MATCH($B46,$B$2:$B$30,0),MATCH(J$36,$C$1:$BT$1,0))*50)/($B48*$B47)*J$35</f>
        <v>#DIV/0!</v>
      </c>
      <c r="K46" s="30" t="e">
        <f t="shared" ref="K46" si="64">(INDEX($C$2:$BT$30,MATCH($B46,$B$2:$B$30,0),MATCH(K$36,$C$1:$BT$1,0))*50)/($B48*$B47)*K$35</f>
        <v>#DIV/0!</v>
      </c>
      <c r="L46" s="30" t="e">
        <f t="shared" ref="L46" si="65">(INDEX($C$2:$BT$30,MATCH($B46,$B$2:$B$30,0),MATCH(L$36,$C$1:$BT$1,0))*50)/($B48*$B47)*L$35</f>
        <v>#DIV/0!</v>
      </c>
      <c r="M46" s="30" t="e">
        <f t="shared" ref="M46" si="66">(INDEX($C$2:$BT$30,MATCH($B46,$B$2:$B$30,0),MATCH(M$36,$C$1:$BT$1,0))*50)/($B48*$B47)*M$35</f>
        <v>#DIV/0!</v>
      </c>
      <c r="N46" s="30" t="e">
        <f t="shared" ref="N46" si="67">(INDEX($C$2:$BT$30,MATCH($B46,$B$2:$B$30,0),MATCH(N$36,$C$1:$BT$1,0))*50)/($B48*$B47)*N$35</f>
        <v>#DIV/0!</v>
      </c>
      <c r="O46" s="30" t="e">
        <f t="shared" ref="O46" si="68">(INDEX($C$2:$BT$30,MATCH($B46,$B$2:$B$30,0),MATCH(O$36,$C$1:$BT$1,0))*50)/($B48*$B47)*O$35</f>
        <v>#DIV/0!</v>
      </c>
      <c r="P46" s="30" t="e">
        <f t="shared" ref="P46" si="69">(INDEX($C$2:$BT$30,MATCH($B46,$B$2:$B$30,0),MATCH(P$36,$C$1:$BT$1,0))*50)/($B48*$B47)*P$35</f>
        <v>#DIV/0!</v>
      </c>
      <c r="Q46" s="30" t="e">
        <f t="shared" ref="Q46" si="70">(INDEX($C$2:$BT$30,MATCH($B46,$B$2:$B$30,0),MATCH(Q$36,$C$1:$BT$1,0))*50)/($B48*$B47)*Q$35</f>
        <v>#DIV/0!</v>
      </c>
      <c r="R46" s="30" t="e">
        <f t="shared" ref="R46" si="71">(INDEX($C$2:$BT$30,MATCH($B46,$B$2:$B$30,0),MATCH(R$36,$C$1:$BT$1,0))*50)/($B48*$B47)*R$35</f>
        <v>#DIV/0!</v>
      </c>
      <c r="S46" s="30" t="e">
        <f t="shared" ref="S46" si="72">(INDEX($C$2:$BT$30,MATCH($B46,$B$2:$B$30,0),MATCH(S$36,$C$1:$BT$1,0))*50)/($B48*$B47)*S$35</f>
        <v>#DIV/0!</v>
      </c>
      <c r="T46" s="30" t="e">
        <f t="shared" ref="T46" si="73">(INDEX($C$2:$BT$30,MATCH($B46,$B$2:$B$30,0),MATCH(T$36,$C$1:$BT$1,0))*50)/($B48*$B47)*T$35</f>
        <v>#DIV/0!</v>
      </c>
      <c r="U46" s="30" t="e">
        <f t="shared" ref="U46" si="74">(INDEX($C$2:$BT$30,MATCH($B46,$B$2:$B$30,0),MATCH(U$36,$C$1:$BT$1,0))*50)/($B48*$B47)*U$35</f>
        <v>#DIV/0!</v>
      </c>
      <c r="V46" s="30" t="e">
        <f t="shared" ref="V46" si="75">(INDEX($C$2:$BT$30,MATCH($B46,$B$2:$B$30,0),MATCH(V$36,$C$1:$BT$1,0))*50)/($B48*$B47)*V$35</f>
        <v>#DIV/0!</v>
      </c>
      <c r="W46" s="30" t="e">
        <f t="shared" ref="W46" si="76">(INDEX($C$2:$BT$30,MATCH($B46,$B$2:$B$30,0),MATCH(W$36,$C$1:$BT$1,0))*50)/($B48*$B47)*W$35</f>
        <v>#DIV/0!</v>
      </c>
      <c r="X46" s="30" t="e">
        <f t="shared" ref="X46" si="77">(INDEX($C$2:$BT$30,MATCH($B46,$B$2:$B$30,0),MATCH(X$36,$C$1:$BT$1,0))*50)/($B48*$B47)*X$35</f>
        <v>#DIV/0!</v>
      </c>
      <c r="Y46" s="30" t="e">
        <f t="shared" ref="Y46" si="78">(INDEX($C$2:$BT$30,MATCH($B46,$B$2:$B$30,0),MATCH(Y$36,$C$1:$BT$1,0))*50)/($B48*$B47)*Y$35</f>
        <v>#DIV/0!</v>
      </c>
      <c r="Z46" s="30" t="e">
        <f t="shared" ref="Z46" si="79">(INDEX($C$2:$BT$30,MATCH($B46,$B$2:$B$30,0),MATCH(Z$36,$C$1:$BT$1,0))*50)/($B48*$B47)*Z$35</f>
        <v>#DIV/0!</v>
      </c>
      <c r="AA46" s="30" t="e">
        <f t="shared" ref="AA46" si="80">(INDEX($C$2:$BT$30,MATCH($B46,$B$2:$B$30,0),MATCH(AA$36,$C$1:$BT$1,0))*50)/($B48*$B47)*AA$35</f>
        <v>#DIV/0!</v>
      </c>
      <c r="AB46" s="30" t="e">
        <f t="shared" ref="AB46" si="81">(INDEX($C$2:$BT$30,MATCH($B46,$B$2:$B$30,0),MATCH(AB$36,$C$1:$BT$1,0))*50)/($B48*$B47)*AB$35</f>
        <v>#DIV/0!</v>
      </c>
      <c r="AC46" s="30" t="e">
        <f t="shared" ref="AC46" si="82">(INDEX($C$2:$BT$30,MATCH($B46,$B$2:$B$30,0),MATCH(AC$36,$C$1:$BT$1,0))*50)/($B48*$B47)*AC$35</f>
        <v>#DIV/0!</v>
      </c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30"/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0"/>
    </row>
    <row r="47" spans="1:72">
      <c r="A47" s="9" t="s">
        <v>73</v>
      </c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0"/>
      <c r="AQ47" s="30"/>
      <c r="AR47" s="30"/>
      <c r="AS47" s="30"/>
      <c r="AT47" s="30"/>
      <c r="AU47" s="30"/>
      <c r="AV47" s="30"/>
      <c r="AW47" s="30"/>
      <c r="AX47" s="30"/>
      <c r="AY47" s="30"/>
      <c r="AZ47" s="30"/>
      <c r="BA47" s="30"/>
      <c r="BB47" s="30"/>
      <c r="BC47" s="30"/>
      <c r="BD47" s="30"/>
      <c r="BE47" s="30"/>
      <c r="BF47" s="30"/>
      <c r="BG47" s="30"/>
      <c r="BH47" s="30"/>
      <c r="BI47" s="30"/>
      <c r="BJ47" s="30"/>
      <c r="BK47" s="30"/>
      <c r="BL47" s="30"/>
      <c r="BM47" s="30"/>
      <c r="BN47" s="30"/>
      <c r="BO47" s="30"/>
      <c r="BP47" s="30"/>
      <c r="BQ47" s="30"/>
      <c r="BR47" s="30"/>
      <c r="BS47" s="30"/>
      <c r="BT47" s="30"/>
    </row>
    <row r="48" spans="1:72">
      <c r="A48" s="9" t="s">
        <v>74</v>
      </c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0"/>
      <c r="AQ48" s="30"/>
      <c r="AR48" s="30"/>
      <c r="AS48" s="30"/>
      <c r="AT48" s="30"/>
      <c r="AU48" s="30"/>
      <c r="AV48" s="30"/>
      <c r="AW48" s="30"/>
      <c r="AX48" s="30"/>
      <c r="AY48" s="30"/>
      <c r="AZ48" s="30"/>
      <c r="BA48" s="30"/>
      <c r="BB48" s="30"/>
      <c r="BC48" s="30"/>
      <c r="BD48" s="30"/>
      <c r="BE48" s="30"/>
      <c r="BF48" s="30"/>
      <c r="BG48" s="30"/>
      <c r="BH48" s="30"/>
      <c r="BI48" s="30"/>
      <c r="BJ48" s="30"/>
      <c r="BK48" s="30"/>
      <c r="BL48" s="30"/>
      <c r="BM48" s="30"/>
      <c r="BN48" s="30"/>
      <c r="BO48" s="30"/>
      <c r="BP48" s="30"/>
      <c r="BQ48" s="30"/>
      <c r="BR48" s="30"/>
      <c r="BS48" s="30"/>
      <c r="BT48" s="30"/>
    </row>
    <row r="49" spans="1:72">
      <c r="A49" s="9">
        <f t="shared" ref="A49:B49" si="83">A24</f>
        <v>23</v>
      </c>
      <c r="B49" s="30" t="str">
        <f t="shared" si="83"/>
        <v>BS-04</v>
      </c>
      <c r="C49" s="30" t="e">
        <f>(INDEX($C$2:$BT$30,MATCH($B49,$B$2:$B$30,0),MATCH(C$36,$C$1:$BT$1,0))*50)/($B51*$B50)*C$35</f>
        <v>#DIV/0!</v>
      </c>
      <c r="D49" s="30" t="e">
        <f t="shared" ref="D49" si="84">(INDEX($C$2:$BT$30,MATCH($B49,$B$2:$B$30,0),MATCH(D$36,$C$1:$BT$1,0))*50)/($B51*$B50)*D$35</f>
        <v>#DIV/0!</v>
      </c>
      <c r="E49" s="30" t="e">
        <f t="shared" ref="E49" si="85">(INDEX($C$2:$BT$30,MATCH($B49,$B$2:$B$30,0),MATCH(E$36,$C$1:$BT$1,0))*50)/($B51*$B50)*E$35</f>
        <v>#DIV/0!</v>
      </c>
      <c r="F49" s="30" t="e">
        <f t="shared" ref="F49" si="86">(INDEX($C$2:$BT$30,MATCH($B49,$B$2:$B$30,0),MATCH(F$36,$C$1:$BT$1,0))*50)/($B51*$B50)*F$35</f>
        <v>#DIV/0!</v>
      </c>
      <c r="G49" s="30" t="e">
        <f t="shared" ref="G49" si="87">(INDEX($C$2:$BT$30,MATCH($B49,$B$2:$B$30,0),MATCH(G$36,$C$1:$BT$1,0))*50)/($B51*$B50)*G$35</f>
        <v>#DIV/0!</v>
      </c>
      <c r="H49" s="30" t="e">
        <f t="shared" ref="H49" si="88">(INDEX($C$2:$BT$30,MATCH($B49,$B$2:$B$30,0),MATCH(H$36,$C$1:$BT$1,0))*50)/($B51*$B50)*H$35</f>
        <v>#DIV/0!</v>
      </c>
      <c r="I49" s="30" t="e">
        <f t="shared" ref="I49" si="89">(INDEX($C$2:$BT$30,MATCH($B49,$B$2:$B$30,0),MATCH(I$36,$C$1:$BT$1,0))*50)/($B51*$B50)*I$35</f>
        <v>#DIV/0!</v>
      </c>
      <c r="J49" s="30" t="e">
        <f t="shared" ref="J49" si="90">(INDEX($C$2:$BT$30,MATCH($B49,$B$2:$B$30,0),MATCH(J$36,$C$1:$BT$1,0))*50)/($B51*$B50)*J$35</f>
        <v>#DIV/0!</v>
      </c>
      <c r="K49" s="30" t="e">
        <f t="shared" ref="K49" si="91">(INDEX($C$2:$BT$30,MATCH($B49,$B$2:$B$30,0),MATCH(K$36,$C$1:$BT$1,0))*50)/($B51*$B50)*K$35</f>
        <v>#DIV/0!</v>
      </c>
      <c r="L49" s="30" t="e">
        <f t="shared" ref="L49" si="92">(INDEX($C$2:$BT$30,MATCH($B49,$B$2:$B$30,0),MATCH(L$36,$C$1:$BT$1,0))*50)/($B51*$B50)*L$35</f>
        <v>#DIV/0!</v>
      </c>
      <c r="M49" s="30" t="e">
        <f t="shared" ref="M49" si="93">(INDEX($C$2:$BT$30,MATCH($B49,$B$2:$B$30,0),MATCH(M$36,$C$1:$BT$1,0))*50)/($B51*$B50)*M$35</f>
        <v>#DIV/0!</v>
      </c>
      <c r="N49" s="30" t="e">
        <f t="shared" ref="N49" si="94">(INDEX($C$2:$BT$30,MATCH($B49,$B$2:$B$30,0),MATCH(N$36,$C$1:$BT$1,0))*50)/($B51*$B50)*N$35</f>
        <v>#DIV/0!</v>
      </c>
      <c r="O49" s="30" t="e">
        <f t="shared" ref="O49" si="95">(INDEX($C$2:$BT$30,MATCH($B49,$B$2:$B$30,0),MATCH(O$36,$C$1:$BT$1,0))*50)/($B51*$B50)*O$35</f>
        <v>#DIV/0!</v>
      </c>
      <c r="P49" s="30" t="e">
        <f t="shared" ref="P49" si="96">(INDEX($C$2:$BT$30,MATCH($B49,$B$2:$B$30,0),MATCH(P$36,$C$1:$BT$1,0))*50)/($B51*$B50)*P$35</f>
        <v>#DIV/0!</v>
      </c>
      <c r="Q49" s="30" t="e">
        <f t="shared" ref="Q49" si="97">(INDEX($C$2:$BT$30,MATCH($B49,$B$2:$B$30,0),MATCH(Q$36,$C$1:$BT$1,0))*50)/($B51*$B50)*Q$35</f>
        <v>#DIV/0!</v>
      </c>
      <c r="R49" s="30" t="e">
        <f t="shared" ref="R49" si="98">(INDEX($C$2:$BT$30,MATCH($B49,$B$2:$B$30,0),MATCH(R$36,$C$1:$BT$1,0))*50)/($B51*$B50)*R$35</f>
        <v>#DIV/0!</v>
      </c>
      <c r="S49" s="30" t="e">
        <f t="shared" ref="S49" si="99">(INDEX($C$2:$BT$30,MATCH($B49,$B$2:$B$30,0),MATCH(S$36,$C$1:$BT$1,0))*50)/($B51*$B50)*S$35</f>
        <v>#DIV/0!</v>
      </c>
      <c r="T49" s="30" t="e">
        <f t="shared" ref="T49" si="100">(INDEX($C$2:$BT$30,MATCH($B49,$B$2:$B$30,0),MATCH(T$36,$C$1:$BT$1,0))*50)/($B51*$B50)*T$35</f>
        <v>#DIV/0!</v>
      </c>
      <c r="U49" s="30" t="e">
        <f t="shared" ref="U49" si="101">(INDEX($C$2:$BT$30,MATCH($B49,$B$2:$B$30,0),MATCH(U$36,$C$1:$BT$1,0))*50)/($B51*$B50)*U$35</f>
        <v>#DIV/0!</v>
      </c>
      <c r="V49" s="30" t="e">
        <f t="shared" ref="V49" si="102">(INDEX($C$2:$BT$30,MATCH($B49,$B$2:$B$30,0),MATCH(V$36,$C$1:$BT$1,0))*50)/($B51*$B50)*V$35</f>
        <v>#DIV/0!</v>
      </c>
      <c r="W49" s="30" t="e">
        <f t="shared" ref="W49" si="103">(INDEX($C$2:$BT$30,MATCH($B49,$B$2:$B$30,0),MATCH(W$36,$C$1:$BT$1,0))*50)/($B51*$B50)*W$35</f>
        <v>#DIV/0!</v>
      </c>
      <c r="X49" s="30" t="e">
        <f t="shared" ref="X49" si="104">(INDEX($C$2:$BT$30,MATCH($B49,$B$2:$B$30,0),MATCH(X$36,$C$1:$BT$1,0))*50)/($B51*$B50)*X$35</f>
        <v>#DIV/0!</v>
      </c>
      <c r="Y49" s="30" t="e">
        <f t="shared" ref="Y49" si="105">(INDEX($C$2:$BT$30,MATCH($B49,$B$2:$B$30,0),MATCH(Y$36,$C$1:$BT$1,0))*50)/($B51*$B50)*Y$35</f>
        <v>#DIV/0!</v>
      </c>
      <c r="Z49" s="30" t="e">
        <f t="shared" ref="Z49" si="106">(INDEX($C$2:$BT$30,MATCH($B49,$B$2:$B$30,0),MATCH(Z$36,$C$1:$BT$1,0))*50)/($B51*$B50)*Z$35</f>
        <v>#DIV/0!</v>
      </c>
      <c r="AA49" s="30" t="e">
        <f t="shared" ref="AA49" si="107">(INDEX($C$2:$BT$30,MATCH($B49,$B$2:$B$30,0),MATCH(AA$36,$C$1:$BT$1,0))*50)/($B51*$B50)*AA$35</f>
        <v>#DIV/0!</v>
      </c>
      <c r="AB49" s="30" t="e">
        <f t="shared" ref="AB49" si="108">(INDEX($C$2:$BT$30,MATCH($B49,$B$2:$B$30,0),MATCH(AB$36,$C$1:$BT$1,0))*50)/($B51*$B50)*AB$35</f>
        <v>#DIV/0!</v>
      </c>
      <c r="AC49" s="30" t="e">
        <f t="shared" ref="AC49" si="109">(INDEX($C$2:$BT$30,MATCH($B49,$B$2:$B$30,0),MATCH(AC$36,$C$1:$BT$1,0))*50)/($B51*$B50)*AC$35</f>
        <v>#DIV/0!</v>
      </c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30"/>
      <c r="AV49" s="30"/>
      <c r="AW49" s="30"/>
      <c r="AX49" s="30"/>
      <c r="AY49" s="30"/>
      <c r="AZ49" s="30"/>
      <c r="BA49" s="30"/>
      <c r="BB49" s="30"/>
      <c r="BC49" s="30"/>
      <c r="BD49" s="30"/>
      <c r="BE49" s="30"/>
      <c r="BF49" s="30"/>
      <c r="BG49" s="30"/>
      <c r="BH49" s="30"/>
      <c r="BI49" s="30"/>
      <c r="BJ49" s="30"/>
      <c r="BK49" s="30"/>
      <c r="BL49" s="30"/>
      <c r="BM49" s="30"/>
      <c r="BN49" s="30"/>
      <c r="BO49" s="30"/>
      <c r="BP49" s="30"/>
      <c r="BQ49" s="30"/>
      <c r="BR49" s="30"/>
      <c r="BS49" s="30"/>
      <c r="BT49" s="30"/>
    </row>
    <row r="50" spans="1:72">
      <c r="A50" s="9" t="s">
        <v>73</v>
      </c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</row>
    <row r="51" spans="1:72">
      <c r="A51" s="9" t="s">
        <v>74</v>
      </c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0"/>
    </row>
    <row r="52" spans="1:72">
      <c r="A52" s="9">
        <f t="shared" ref="A52:B52" si="110">A25</f>
        <v>24</v>
      </c>
      <c r="B52" s="30" t="str">
        <f t="shared" si="110"/>
        <v>BS-05</v>
      </c>
      <c r="C52" s="30" t="e">
        <f>(INDEX($C$2:$BT$30,MATCH($B52,$B$2:$B$30,0),MATCH(C$36,$C$1:$BT$1,0))*50)/($B54*$B53)*C$35</f>
        <v>#DIV/0!</v>
      </c>
      <c r="D52" s="30" t="e">
        <f t="shared" ref="D52" si="111">(INDEX($C$2:$BT$30,MATCH($B52,$B$2:$B$30,0),MATCH(D$36,$C$1:$BT$1,0))*50)/($B54*$B53)*D$35</f>
        <v>#DIV/0!</v>
      </c>
      <c r="E52" s="30" t="e">
        <f t="shared" ref="E52" si="112">(INDEX($C$2:$BT$30,MATCH($B52,$B$2:$B$30,0),MATCH(E$36,$C$1:$BT$1,0))*50)/($B54*$B53)*E$35</f>
        <v>#DIV/0!</v>
      </c>
      <c r="F52" s="30" t="e">
        <f t="shared" ref="F52" si="113">(INDEX($C$2:$BT$30,MATCH($B52,$B$2:$B$30,0),MATCH(F$36,$C$1:$BT$1,0))*50)/($B54*$B53)*F$35</f>
        <v>#DIV/0!</v>
      </c>
      <c r="G52" s="30" t="e">
        <f t="shared" ref="G52" si="114">(INDEX($C$2:$BT$30,MATCH($B52,$B$2:$B$30,0),MATCH(G$36,$C$1:$BT$1,0))*50)/($B54*$B53)*G$35</f>
        <v>#DIV/0!</v>
      </c>
      <c r="H52" s="30" t="e">
        <f t="shared" ref="H52" si="115">(INDEX($C$2:$BT$30,MATCH($B52,$B$2:$B$30,0),MATCH(H$36,$C$1:$BT$1,0))*50)/($B54*$B53)*H$35</f>
        <v>#DIV/0!</v>
      </c>
      <c r="I52" s="30" t="e">
        <f t="shared" ref="I52" si="116">(INDEX($C$2:$BT$30,MATCH($B52,$B$2:$B$30,0),MATCH(I$36,$C$1:$BT$1,0))*50)/($B54*$B53)*I$35</f>
        <v>#DIV/0!</v>
      </c>
      <c r="J52" s="30" t="e">
        <f t="shared" ref="J52" si="117">(INDEX($C$2:$BT$30,MATCH($B52,$B$2:$B$30,0),MATCH(J$36,$C$1:$BT$1,0))*50)/($B54*$B53)*J$35</f>
        <v>#DIV/0!</v>
      </c>
      <c r="K52" s="30" t="e">
        <f t="shared" ref="K52" si="118">(INDEX($C$2:$BT$30,MATCH($B52,$B$2:$B$30,0),MATCH(K$36,$C$1:$BT$1,0))*50)/($B54*$B53)*K$35</f>
        <v>#DIV/0!</v>
      </c>
      <c r="L52" s="30" t="e">
        <f t="shared" ref="L52" si="119">(INDEX($C$2:$BT$30,MATCH($B52,$B$2:$B$30,0),MATCH(L$36,$C$1:$BT$1,0))*50)/($B54*$B53)*L$35</f>
        <v>#DIV/0!</v>
      </c>
      <c r="M52" s="30" t="e">
        <f t="shared" ref="M52" si="120">(INDEX($C$2:$BT$30,MATCH($B52,$B$2:$B$30,0),MATCH(M$36,$C$1:$BT$1,0))*50)/($B54*$B53)*M$35</f>
        <v>#DIV/0!</v>
      </c>
      <c r="N52" s="30" t="e">
        <f t="shared" ref="N52" si="121">(INDEX($C$2:$BT$30,MATCH($B52,$B$2:$B$30,0),MATCH(N$36,$C$1:$BT$1,0))*50)/($B54*$B53)*N$35</f>
        <v>#DIV/0!</v>
      </c>
      <c r="O52" s="30" t="e">
        <f t="shared" ref="O52" si="122">(INDEX($C$2:$BT$30,MATCH($B52,$B$2:$B$30,0),MATCH(O$36,$C$1:$BT$1,0))*50)/($B54*$B53)*O$35</f>
        <v>#DIV/0!</v>
      </c>
      <c r="P52" s="30" t="e">
        <f t="shared" ref="P52" si="123">(INDEX($C$2:$BT$30,MATCH($B52,$B$2:$B$30,0),MATCH(P$36,$C$1:$BT$1,0))*50)/($B54*$B53)*P$35</f>
        <v>#DIV/0!</v>
      </c>
      <c r="Q52" s="30" t="e">
        <f t="shared" ref="Q52" si="124">(INDEX($C$2:$BT$30,MATCH($B52,$B$2:$B$30,0),MATCH(Q$36,$C$1:$BT$1,0))*50)/($B54*$B53)*Q$35</f>
        <v>#DIV/0!</v>
      </c>
      <c r="R52" s="30" t="e">
        <f t="shared" ref="R52" si="125">(INDEX($C$2:$BT$30,MATCH($B52,$B$2:$B$30,0),MATCH(R$36,$C$1:$BT$1,0))*50)/($B54*$B53)*R$35</f>
        <v>#DIV/0!</v>
      </c>
      <c r="S52" s="30" t="e">
        <f t="shared" ref="S52" si="126">(INDEX($C$2:$BT$30,MATCH($B52,$B$2:$B$30,0),MATCH(S$36,$C$1:$BT$1,0))*50)/($B54*$B53)*S$35</f>
        <v>#DIV/0!</v>
      </c>
      <c r="T52" s="30" t="e">
        <f t="shared" ref="T52" si="127">(INDEX($C$2:$BT$30,MATCH($B52,$B$2:$B$30,0),MATCH(T$36,$C$1:$BT$1,0))*50)/($B54*$B53)*T$35</f>
        <v>#DIV/0!</v>
      </c>
      <c r="U52" s="30" t="e">
        <f t="shared" ref="U52" si="128">(INDEX($C$2:$BT$30,MATCH($B52,$B$2:$B$30,0),MATCH(U$36,$C$1:$BT$1,0))*50)/($B54*$B53)*U$35</f>
        <v>#DIV/0!</v>
      </c>
      <c r="V52" s="30" t="e">
        <f t="shared" ref="V52" si="129">(INDEX($C$2:$BT$30,MATCH($B52,$B$2:$B$30,0),MATCH(V$36,$C$1:$BT$1,0))*50)/($B54*$B53)*V$35</f>
        <v>#DIV/0!</v>
      </c>
      <c r="W52" s="30" t="e">
        <f t="shared" ref="W52" si="130">(INDEX($C$2:$BT$30,MATCH($B52,$B$2:$B$30,0),MATCH(W$36,$C$1:$BT$1,0))*50)/($B54*$B53)*W$35</f>
        <v>#DIV/0!</v>
      </c>
      <c r="X52" s="30" t="e">
        <f t="shared" ref="X52" si="131">(INDEX($C$2:$BT$30,MATCH($B52,$B$2:$B$30,0),MATCH(X$36,$C$1:$BT$1,0))*50)/($B54*$B53)*X$35</f>
        <v>#DIV/0!</v>
      </c>
      <c r="Y52" s="30" t="e">
        <f t="shared" ref="Y52" si="132">(INDEX($C$2:$BT$30,MATCH($B52,$B$2:$B$30,0),MATCH(Y$36,$C$1:$BT$1,0))*50)/($B54*$B53)*Y$35</f>
        <v>#DIV/0!</v>
      </c>
      <c r="Z52" s="30" t="e">
        <f t="shared" ref="Z52" si="133">(INDEX($C$2:$BT$30,MATCH($B52,$B$2:$B$30,0),MATCH(Z$36,$C$1:$BT$1,0))*50)/($B54*$B53)*Z$35</f>
        <v>#DIV/0!</v>
      </c>
      <c r="AA52" s="30" t="e">
        <f t="shared" ref="AA52" si="134">(INDEX($C$2:$BT$30,MATCH($B52,$B$2:$B$30,0),MATCH(AA$36,$C$1:$BT$1,0))*50)/($B54*$B53)*AA$35</f>
        <v>#DIV/0!</v>
      </c>
      <c r="AB52" s="30" t="e">
        <f t="shared" ref="AB52" si="135">(INDEX($C$2:$BT$30,MATCH($B52,$B$2:$B$30,0),MATCH(AB$36,$C$1:$BT$1,0))*50)/($B54*$B53)*AB$35</f>
        <v>#DIV/0!</v>
      </c>
      <c r="AC52" s="30" t="e">
        <f t="shared" ref="AC52" si="136">(INDEX($C$2:$BT$30,MATCH($B52,$B$2:$B$30,0),MATCH(AC$36,$C$1:$BT$1,0))*50)/($B54*$B53)*AC$35</f>
        <v>#DIV/0!</v>
      </c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  <c r="AR52" s="30"/>
      <c r="AS52" s="30"/>
      <c r="AT52" s="30"/>
      <c r="AU52" s="30"/>
      <c r="AV52" s="30"/>
      <c r="AW52" s="30"/>
      <c r="AX52" s="30"/>
      <c r="AY52" s="30"/>
      <c r="AZ52" s="30"/>
      <c r="BA52" s="30"/>
      <c r="BB52" s="30"/>
      <c r="BC52" s="30"/>
      <c r="BD52" s="30"/>
      <c r="BE52" s="30"/>
      <c r="BF52" s="30"/>
      <c r="BG52" s="30"/>
      <c r="BH52" s="30"/>
      <c r="BI52" s="30"/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30"/>
    </row>
    <row r="53" spans="1:72">
      <c r="A53" s="9" t="s">
        <v>73</v>
      </c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30"/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0"/>
    </row>
    <row r="54" spans="1:72">
      <c r="A54" s="9" t="s">
        <v>74</v>
      </c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30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0"/>
    </row>
    <row r="55" spans="1:72">
      <c r="A55" s="9">
        <f t="shared" ref="A55:B55" si="137">A26</f>
        <v>25</v>
      </c>
      <c r="B55" s="30" t="str">
        <f t="shared" si="137"/>
        <v>BS-06</v>
      </c>
      <c r="C55" s="30" t="e">
        <f>(INDEX($C$2:$BT$30,MATCH($B55,$B$2:$B$30,0),MATCH(C$36,$C$1:$BT$1,0))*50)/($B57*$B56)*C$35</f>
        <v>#DIV/0!</v>
      </c>
      <c r="D55" s="30" t="e">
        <f t="shared" ref="D55" si="138">(INDEX($C$2:$BT$30,MATCH($B55,$B$2:$B$30,0),MATCH(D$36,$C$1:$BT$1,0))*50)/($B57*$B56)*D$35</f>
        <v>#DIV/0!</v>
      </c>
      <c r="E55" s="30" t="e">
        <f t="shared" ref="E55" si="139">(INDEX($C$2:$BT$30,MATCH($B55,$B$2:$B$30,0),MATCH(E$36,$C$1:$BT$1,0))*50)/($B57*$B56)*E$35</f>
        <v>#DIV/0!</v>
      </c>
      <c r="F55" s="30" t="e">
        <f t="shared" ref="F55" si="140">(INDEX($C$2:$BT$30,MATCH($B55,$B$2:$B$30,0),MATCH(F$36,$C$1:$BT$1,0))*50)/($B57*$B56)*F$35</f>
        <v>#DIV/0!</v>
      </c>
      <c r="G55" s="30" t="e">
        <f t="shared" ref="G55" si="141">(INDEX($C$2:$BT$30,MATCH($B55,$B$2:$B$30,0),MATCH(G$36,$C$1:$BT$1,0))*50)/($B57*$B56)*G$35</f>
        <v>#DIV/0!</v>
      </c>
      <c r="H55" s="30" t="e">
        <f t="shared" ref="H55" si="142">(INDEX($C$2:$BT$30,MATCH($B55,$B$2:$B$30,0),MATCH(H$36,$C$1:$BT$1,0))*50)/($B57*$B56)*H$35</f>
        <v>#DIV/0!</v>
      </c>
      <c r="I55" s="30" t="e">
        <f t="shared" ref="I55" si="143">(INDEX($C$2:$BT$30,MATCH($B55,$B$2:$B$30,0),MATCH(I$36,$C$1:$BT$1,0))*50)/($B57*$B56)*I$35</f>
        <v>#DIV/0!</v>
      </c>
      <c r="J55" s="30" t="e">
        <f t="shared" ref="J55" si="144">(INDEX($C$2:$BT$30,MATCH($B55,$B$2:$B$30,0),MATCH(J$36,$C$1:$BT$1,0))*50)/($B57*$B56)*J$35</f>
        <v>#DIV/0!</v>
      </c>
      <c r="K55" s="30" t="e">
        <f t="shared" ref="K55" si="145">(INDEX($C$2:$BT$30,MATCH($B55,$B$2:$B$30,0),MATCH(K$36,$C$1:$BT$1,0))*50)/($B57*$B56)*K$35</f>
        <v>#DIV/0!</v>
      </c>
      <c r="L55" s="30" t="e">
        <f t="shared" ref="L55" si="146">(INDEX($C$2:$BT$30,MATCH($B55,$B$2:$B$30,0),MATCH(L$36,$C$1:$BT$1,0))*50)/($B57*$B56)*L$35</f>
        <v>#DIV/0!</v>
      </c>
      <c r="M55" s="30" t="e">
        <f t="shared" ref="M55" si="147">(INDEX($C$2:$BT$30,MATCH($B55,$B$2:$B$30,0),MATCH(M$36,$C$1:$BT$1,0))*50)/($B57*$B56)*M$35</f>
        <v>#DIV/0!</v>
      </c>
      <c r="N55" s="30" t="e">
        <f t="shared" ref="N55" si="148">(INDEX($C$2:$BT$30,MATCH($B55,$B$2:$B$30,0),MATCH(N$36,$C$1:$BT$1,0))*50)/($B57*$B56)*N$35</f>
        <v>#DIV/0!</v>
      </c>
      <c r="O55" s="30" t="e">
        <f t="shared" ref="O55" si="149">(INDEX($C$2:$BT$30,MATCH($B55,$B$2:$B$30,0),MATCH(O$36,$C$1:$BT$1,0))*50)/($B57*$B56)*O$35</f>
        <v>#DIV/0!</v>
      </c>
      <c r="P55" s="30" t="e">
        <f t="shared" ref="P55" si="150">(INDEX($C$2:$BT$30,MATCH($B55,$B$2:$B$30,0),MATCH(P$36,$C$1:$BT$1,0))*50)/($B57*$B56)*P$35</f>
        <v>#DIV/0!</v>
      </c>
      <c r="Q55" s="30" t="e">
        <f t="shared" ref="Q55" si="151">(INDEX($C$2:$BT$30,MATCH($B55,$B$2:$B$30,0),MATCH(Q$36,$C$1:$BT$1,0))*50)/($B57*$B56)*Q$35</f>
        <v>#DIV/0!</v>
      </c>
      <c r="R55" s="30" t="e">
        <f t="shared" ref="R55" si="152">(INDEX($C$2:$BT$30,MATCH($B55,$B$2:$B$30,0),MATCH(R$36,$C$1:$BT$1,0))*50)/($B57*$B56)*R$35</f>
        <v>#DIV/0!</v>
      </c>
      <c r="S55" s="30" t="e">
        <f t="shared" ref="S55" si="153">(INDEX($C$2:$BT$30,MATCH($B55,$B$2:$B$30,0),MATCH(S$36,$C$1:$BT$1,0))*50)/($B57*$B56)*S$35</f>
        <v>#DIV/0!</v>
      </c>
      <c r="T55" s="30" t="e">
        <f t="shared" ref="T55" si="154">(INDEX($C$2:$BT$30,MATCH($B55,$B$2:$B$30,0),MATCH(T$36,$C$1:$BT$1,0))*50)/($B57*$B56)*T$35</f>
        <v>#DIV/0!</v>
      </c>
      <c r="U55" s="30" t="e">
        <f t="shared" ref="U55" si="155">(INDEX($C$2:$BT$30,MATCH($B55,$B$2:$B$30,0),MATCH(U$36,$C$1:$BT$1,0))*50)/($B57*$B56)*U$35</f>
        <v>#DIV/0!</v>
      </c>
      <c r="V55" s="30" t="e">
        <f t="shared" ref="V55" si="156">(INDEX($C$2:$BT$30,MATCH($B55,$B$2:$B$30,0),MATCH(V$36,$C$1:$BT$1,0))*50)/($B57*$B56)*V$35</f>
        <v>#DIV/0!</v>
      </c>
      <c r="W55" s="30" t="e">
        <f t="shared" ref="W55" si="157">(INDEX($C$2:$BT$30,MATCH($B55,$B$2:$B$30,0),MATCH(W$36,$C$1:$BT$1,0))*50)/($B57*$B56)*W$35</f>
        <v>#DIV/0!</v>
      </c>
      <c r="X55" s="30" t="e">
        <f t="shared" ref="X55" si="158">(INDEX($C$2:$BT$30,MATCH($B55,$B$2:$B$30,0),MATCH(X$36,$C$1:$BT$1,0))*50)/($B57*$B56)*X$35</f>
        <v>#DIV/0!</v>
      </c>
      <c r="Y55" s="30" t="e">
        <f t="shared" ref="Y55" si="159">(INDEX($C$2:$BT$30,MATCH($B55,$B$2:$B$30,0),MATCH(Y$36,$C$1:$BT$1,0))*50)/($B57*$B56)*Y$35</f>
        <v>#DIV/0!</v>
      </c>
      <c r="Z55" s="30" t="e">
        <f t="shared" ref="Z55" si="160">(INDEX($C$2:$BT$30,MATCH($B55,$B$2:$B$30,0),MATCH(Z$36,$C$1:$BT$1,0))*50)/($B57*$B56)*Z$35</f>
        <v>#DIV/0!</v>
      </c>
      <c r="AA55" s="30" t="e">
        <f t="shared" ref="AA55" si="161">(INDEX($C$2:$BT$30,MATCH($B55,$B$2:$B$30,0),MATCH(AA$36,$C$1:$BT$1,0))*50)/($B57*$B56)*AA$35</f>
        <v>#DIV/0!</v>
      </c>
      <c r="AB55" s="30" t="e">
        <f t="shared" ref="AB55" si="162">(INDEX($C$2:$BT$30,MATCH($B55,$B$2:$B$30,0),MATCH(AB$36,$C$1:$BT$1,0))*50)/($B57*$B56)*AB$35</f>
        <v>#DIV/0!</v>
      </c>
      <c r="AC55" s="30" t="e">
        <f t="shared" ref="AC55" si="163">(INDEX($C$2:$BT$30,MATCH($B55,$B$2:$B$30,0),MATCH(AC$36,$C$1:$BT$1,0))*50)/($B57*$B56)*AC$35</f>
        <v>#DIV/0!</v>
      </c>
      <c r="AD55" s="30"/>
      <c r="AE55" s="30"/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30"/>
      <c r="AR55" s="30"/>
      <c r="AS55" s="30"/>
      <c r="AT55" s="30"/>
      <c r="AU55" s="30"/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30"/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0"/>
    </row>
    <row r="56" spans="1:72">
      <c r="A56" s="9" t="s">
        <v>73</v>
      </c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30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0"/>
    </row>
    <row r="57" spans="1:72">
      <c r="A57" s="9" t="s">
        <v>74</v>
      </c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0"/>
      <c r="AZ57" s="30"/>
      <c r="BA57" s="30"/>
      <c r="BB57" s="30"/>
      <c r="BC57" s="30"/>
      <c r="BD57" s="30"/>
      <c r="BE57" s="30"/>
      <c r="BF57" s="30"/>
      <c r="BG57" s="30"/>
      <c r="BH57" s="30"/>
      <c r="BI57" s="30"/>
      <c r="BJ57" s="30"/>
      <c r="BK57" s="30"/>
      <c r="BL57" s="30"/>
      <c r="BM57" s="30"/>
      <c r="BN57" s="30"/>
      <c r="BO57" s="30"/>
      <c r="BP57" s="30"/>
      <c r="BQ57" s="30"/>
      <c r="BR57" s="30"/>
      <c r="BS57" s="30"/>
      <c r="BT57" s="30"/>
    </row>
    <row r="58" spans="1:72">
      <c r="A58" s="9">
        <f t="shared" ref="A58:B58" si="164">A27</f>
        <v>26</v>
      </c>
      <c r="B58" s="30" t="str">
        <f t="shared" si="164"/>
        <v>BS-07</v>
      </c>
      <c r="C58" s="30" t="e">
        <f>(INDEX($C$2:$BT$30,MATCH($B58,$B$2:$B$30,0),MATCH(C$36,$C$1:$BT$1,0))*50)/($B60*$B59)*C$35</f>
        <v>#DIV/0!</v>
      </c>
      <c r="D58" s="30" t="e">
        <f t="shared" ref="D58" si="165">(INDEX($C$2:$BT$30,MATCH($B58,$B$2:$B$30,0),MATCH(D$36,$C$1:$BT$1,0))*50)/($B60*$B59)*D$35</f>
        <v>#DIV/0!</v>
      </c>
      <c r="E58" s="30" t="e">
        <f t="shared" ref="E58" si="166">(INDEX($C$2:$BT$30,MATCH($B58,$B$2:$B$30,0),MATCH(E$36,$C$1:$BT$1,0))*50)/($B60*$B59)*E$35</f>
        <v>#DIV/0!</v>
      </c>
      <c r="F58" s="30" t="e">
        <f t="shared" ref="F58" si="167">(INDEX($C$2:$BT$30,MATCH($B58,$B$2:$B$30,0),MATCH(F$36,$C$1:$BT$1,0))*50)/($B60*$B59)*F$35</f>
        <v>#DIV/0!</v>
      </c>
      <c r="G58" s="30" t="e">
        <f t="shared" ref="G58" si="168">(INDEX($C$2:$BT$30,MATCH($B58,$B$2:$B$30,0),MATCH(G$36,$C$1:$BT$1,0))*50)/($B60*$B59)*G$35</f>
        <v>#DIV/0!</v>
      </c>
      <c r="H58" s="30" t="e">
        <f t="shared" ref="H58" si="169">(INDEX($C$2:$BT$30,MATCH($B58,$B$2:$B$30,0),MATCH(H$36,$C$1:$BT$1,0))*50)/($B60*$B59)*H$35</f>
        <v>#DIV/0!</v>
      </c>
      <c r="I58" s="30" t="e">
        <f t="shared" ref="I58" si="170">(INDEX($C$2:$BT$30,MATCH($B58,$B$2:$B$30,0),MATCH(I$36,$C$1:$BT$1,0))*50)/($B60*$B59)*I$35</f>
        <v>#DIV/0!</v>
      </c>
      <c r="J58" s="30" t="e">
        <f t="shared" ref="J58" si="171">(INDEX($C$2:$BT$30,MATCH($B58,$B$2:$B$30,0),MATCH(J$36,$C$1:$BT$1,0))*50)/($B60*$B59)*J$35</f>
        <v>#DIV/0!</v>
      </c>
      <c r="K58" s="30" t="e">
        <f t="shared" ref="K58" si="172">(INDEX($C$2:$BT$30,MATCH($B58,$B$2:$B$30,0),MATCH(K$36,$C$1:$BT$1,0))*50)/($B60*$B59)*K$35</f>
        <v>#DIV/0!</v>
      </c>
      <c r="L58" s="30" t="e">
        <f t="shared" ref="L58" si="173">(INDEX($C$2:$BT$30,MATCH($B58,$B$2:$B$30,0),MATCH(L$36,$C$1:$BT$1,0))*50)/($B60*$B59)*L$35</f>
        <v>#DIV/0!</v>
      </c>
      <c r="M58" s="30" t="e">
        <f t="shared" ref="M58" si="174">(INDEX($C$2:$BT$30,MATCH($B58,$B$2:$B$30,0),MATCH(M$36,$C$1:$BT$1,0))*50)/($B60*$B59)*M$35</f>
        <v>#DIV/0!</v>
      </c>
      <c r="N58" s="30" t="e">
        <f t="shared" ref="N58" si="175">(INDEX($C$2:$BT$30,MATCH($B58,$B$2:$B$30,0),MATCH(N$36,$C$1:$BT$1,0))*50)/($B60*$B59)*N$35</f>
        <v>#DIV/0!</v>
      </c>
      <c r="O58" s="30" t="e">
        <f t="shared" ref="O58" si="176">(INDEX($C$2:$BT$30,MATCH($B58,$B$2:$B$30,0),MATCH(O$36,$C$1:$BT$1,0))*50)/($B60*$B59)*O$35</f>
        <v>#DIV/0!</v>
      </c>
      <c r="P58" s="30" t="e">
        <f t="shared" ref="P58" si="177">(INDEX($C$2:$BT$30,MATCH($B58,$B$2:$B$30,0),MATCH(P$36,$C$1:$BT$1,0))*50)/($B60*$B59)*P$35</f>
        <v>#DIV/0!</v>
      </c>
      <c r="Q58" s="30" t="e">
        <f t="shared" ref="Q58" si="178">(INDEX($C$2:$BT$30,MATCH($B58,$B$2:$B$30,0),MATCH(Q$36,$C$1:$BT$1,0))*50)/($B60*$B59)*Q$35</f>
        <v>#DIV/0!</v>
      </c>
      <c r="R58" s="30" t="e">
        <f t="shared" ref="R58" si="179">(INDEX($C$2:$BT$30,MATCH($B58,$B$2:$B$30,0),MATCH(R$36,$C$1:$BT$1,0))*50)/($B60*$B59)*R$35</f>
        <v>#DIV/0!</v>
      </c>
      <c r="S58" s="30" t="e">
        <f t="shared" ref="S58" si="180">(INDEX($C$2:$BT$30,MATCH($B58,$B$2:$B$30,0),MATCH(S$36,$C$1:$BT$1,0))*50)/($B60*$B59)*S$35</f>
        <v>#DIV/0!</v>
      </c>
      <c r="T58" s="30" t="e">
        <f t="shared" ref="T58" si="181">(INDEX($C$2:$BT$30,MATCH($B58,$B$2:$B$30,0),MATCH(T$36,$C$1:$BT$1,0))*50)/($B60*$B59)*T$35</f>
        <v>#DIV/0!</v>
      </c>
      <c r="U58" s="30" t="e">
        <f t="shared" ref="U58" si="182">(INDEX($C$2:$BT$30,MATCH($B58,$B$2:$B$30,0),MATCH(U$36,$C$1:$BT$1,0))*50)/($B60*$B59)*U$35</f>
        <v>#DIV/0!</v>
      </c>
      <c r="V58" s="30" t="e">
        <f t="shared" ref="V58" si="183">(INDEX($C$2:$BT$30,MATCH($B58,$B$2:$B$30,0),MATCH(V$36,$C$1:$BT$1,0))*50)/($B60*$B59)*V$35</f>
        <v>#DIV/0!</v>
      </c>
      <c r="W58" s="30" t="e">
        <f t="shared" ref="W58" si="184">(INDEX($C$2:$BT$30,MATCH($B58,$B$2:$B$30,0),MATCH(W$36,$C$1:$BT$1,0))*50)/($B60*$B59)*W$35</f>
        <v>#DIV/0!</v>
      </c>
      <c r="X58" s="30" t="e">
        <f t="shared" ref="X58" si="185">(INDEX($C$2:$BT$30,MATCH($B58,$B$2:$B$30,0),MATCH(X$36,$C$1:$BT$1,0))*50)/($B60*$B59)*X$35</f>
        <v>#DIV/0!</v>
      </c>
      <c r="Y58" s="30" t="e">
        <f t="shared" ref="Y58" si="186">(INDEX($C$2:$BT$30,MATCH($B58,$B$2:$B$30,0),MATCH(Y$36,$C$1:$BT$1,0))*50)/($B60*$B59)*Y$35</f>
        <v>#DIV/0!</v>
      </c>
      <c r="Z58" s="30" t="e">
        <f t="shared" ref="Z58" si="187">(INDEX($C$2:$BT$30,MATCH($B58,$B$2:$B$30,0),MATCH(Z$36,$C$1:$BT$1,0))*50)/($B60*$B59)*Z$35</f>
        <v>#DIV/0!</v>
      </c>
      <c r="AA58" s="30" t="e">
        <f t="shared" ref="AA58" si="188">(INDEX($C$2:$BT$30,MATCH($B58,$B$2:$B$30,0),MATCH(AA$36,$C$1:$BT$1,0))*50)/($B60*$B59)*AA$35</f>
        <v>#DIV/0!</v>
      </c>
      <c r="AB58" s="30" t="e">
        <f t="shared" ref="AB58" si="189">(INDEX($C$2:$BT$30,MATCH($B58,$B$2:$B$30,0),MATCH(AB$36,$C$1:$BT$1,0))*50)/($B60*$B59)*AB$35</f>
        <v>#DIV/0!</v>
      </c>
      <c r="AC58" s="30" t="e">
        <f t="shared" ref="AC58" si="190">(INDEX($C$2:$BT$30,MATCH($B58,$B$2:$B$30,0),MATCH(AC$36,$C$1:$BT$1,0))*50)/($B60*$B59)*AC$35</f>
        <v>#DIV/0!</v>
      </c>
      <c r="AD58" s="30"/>
      <c r="AE58" s="30"/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30"/>
      <c r="AR58" s="30"/>
      <c r="AS58" s="30"/>
      <c r="AT58" s="30"/>
      <c r="AU58" s="30"/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0"/>
      <c r="BG58" s="30"/>
      <c r="BH58" s="30"/>
      <c r="BI58" s="30"/>
      <c r="BJ58" s="30"/>
      <c r="BK58" s="30"/>
      <c r="BL58" s="30"/>
      <c r="BM58" s="30"/>
      <c r="BN58" s="30"/>
      <c r="BO58" s="30"/>
      <c r="BP58" s="30"/>
      <c r="BQ58" s="30"/>
      <c r="BR58" s="30"/>
      <c r="BS58" s="30"/>
      <c r="BT58" s="30"/>
    </row>
    <row r="59" spans="1:72">
      <c r="A59" s="9" t="s">
        <v>73</v>
      </c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30"/>
      <c r="AR59" s="30"/>
      <c r="AS59" s="30"/>
      <c r="AT59" s="30"/>
      <c r="AU59" s="30"/>
      <c r="AV59" s="30"/>
      <c r="AW59" s="30"/>
      <c r="AX59" s="30"/>
      <c r="AY59" s="30"/>
      <c r="AZ59" s="30"/>
      <c r="BA59" s="30"/>
      <c r="BB59" s="30"/>
      <c r="BC59" s="30"/>
      <c r="BD59" s="30"/>
      <c r="BE59" s="30"/>
      <c r="BF59" s="30"/>
      <c r="BG59" s="30"/>
      <c r="BH59" s="30"/>
      <c r="BI59" s="30"/>
      <c r="BJ59" s="30"/>
      <c r="BK59" s="30"/>
      <c r="BL59" s="30"/>
      <c r="BM59" s="30"/>
      <c r="BN59" s="30"/>
      <c r="BO59" s="30"/>
      <c r="BP59" s="30"/>
      <c r="BQ59" s="30"/>
      <c r="BR59" s="30"/>
      <c r="BS59" s="30"/>
      <c r="BT59" s="30"/>
    </row>
    <row r="60" spans="1:72">
      <c r="A60" s="9" t="s">
        <v>74</v>
      </c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  <c r="AV60" s="30"/>
      <c r="AW60" s="30"/>
      <c r="AX60" s="30"/>
      <c r="AY60" s="30"/>
      <c r="AZ60" s="30"/>
      <c r="BA60" s="30"/>
      <c r="BB60" s="30"/>
      <c r="BC60" s="30"/>
      <c r="BD60" s="30"/>
      <c r="BE60" s="30"/>
      <c r="BF60" s="30"/>
      <c r="BG60" s="30"/>
      <c r="BH60" s="30"/>
      <c r="BI60" s="30"/>
      <c r="BJ60" s="30"/>
      <c r="BK60" s="30"/>
      <c r="BL60" s="30"/>
      <c r="BM60" s="30"/>
      <c r="BN60" s="30"/>
      <c r="BO60" s="30"/>
      <c r="BP60" s="30"/>
      <c r="BQ60" s="30"/>
      <c r="BR60" s="30"/>
      <c r="BS60" s="30"/>
      <c r="BT60" s="30"/>
    </row>
    <row r="61" spans="1:72">
      <c r="A61" s="9">
        <f t="shared" ref="A61:B61" si="191">A28</f>
        <v>27</v>
      </c>
      <c r="B61" s="30" t="str">
        <f t="shared" si="191"/>
        <v>BS-08</v>
      </c>
      <c r="C61" s="30" t="e">
        <f>(INDEX($C$2:$BT$30,MATCH($B61,$B$2:$B$30,0),MATCH(C$36,$C$1:$BT$1,0))*50)/($B63*$B62)*C$35</f>
        <v>#DIV/0!</v>
      </c>
      <c r="D61" s="30" t="e">
        <f t="shared" ref="D61" si="192">(INDEX($C$2:$BT$30,MATCH($B61,$B$2:$B$30,0),MATCH(D$36,$C$1:$BT$1,0))*50)/($B63*$B62)*D$35</f>
        <v>#DIV/0!</v>
      </c>
      <c r="E61" s="30" t="e">
        <f t="shared" ref="E61" si="193">(INDEX($C$2:$BT$30,MATCH($B61,$B$2:$B$30,0),MATCH(E$36,$C$1:$BT$1,0))*50)/($B63*$B62)*E$35</f>
        <v>#DIV/0!</v>
      </c>
      <c r="F61" s="30" t="e">
        <f t="shared" ref="F61" si="194">(INDEX($C$2:$BT$30,MATCH($B61,$B$2:$B$30,0),MATCH(F$36,$C$1:$BT$1,0))*50)/($B63*$B62)*F$35</f>
        <v>#DIV/0!</v>
      </c>
      <c r="G61" s="30" t="e">
        <f t="shared" ref="G61" si="195">(INDEX($C$2:$BT$30,MATCH($B61,$B$2:$B$30,0),MATCH(G$36,$C$1:$BT$1,0))*50)/($B63*$B62)*G$35</f>
        <v>#DIV/0!</v>
      </c>
      <c r="H61" s="30" t="e">
        <f t="shared" ref="H61" si="196">(INDEX($C$2:$BT$30,MATCH($B61,$B$2:$B$30,0),MATCH(H$36,$C$1:$BT$1,0))*50)/($B63*$B62)*H$35</f>
        <v>#DIV/0!</v>
      </c>
      <c r="I61" s="30" t="e">
        <f t="shared" ref="I61" si="197">(INDEX($C$2:$BT$30,MATCH($B61,$B$2:$B$30,0),MATCH(I$36,$C$1:$BT$1,0))*50)/($B63*$B62)*I$35</f>
        <v>#DIV/0!</v>
      </c>
      <c r="J61" s="30" t="e">
        <f t="shared" ref="J61" si="198">(INDEX($C$2:$BT$30,MATCH($B61,$B$2:$B$30,0),MATCH(J$36,$C$1:$BT$1,0))*50)/($B63*$B62)*J$35</f>
        <v>#DIV/0!</v>
      </c>
      <c r="K61" s="30" t="e">
        <f t="shared" ref="K61" si="199">(INDEX($C$2:$BT$30,MATCH($B61,$B$2:$B$30,0),MATCH(K$36,$C$1:$BT$1,0))*50)/($B63*$B62)*K$35</f>
        <v>#DIV/0!</v>
      </c>
      <c r="L61" s="30" t="e">
        <f t="shared" ref="L61" si="200">(INDEX($C$2:$BT$30,MATCH($B61,$B$2:$B$30,0),MATCH(L$36,$C$1:$BT$1,0))*50)/($B63*$B62)*L$35</f>
        <v>#DIV/0!</v>
      </c>
      <c r="M61" s="30" t="e">
        <f t="shared" ref="M61" si="201">(INDEX($C$2:$BT$30,MATCH($B61,$B$2:$B$30,0),MATCH(M$36,$C$1:$BT$1,0))*50)/($B63*$B62)*M$35</f>
        <v>#DIV/0!</v>
      </c>
      <c r="N61" s="30" t="e">
        <f t="shared" ref="N61" si="202">(INDEX($C$2:$BT$30,MATCH($B61,$B$2:$B$30,0),MATCH(N$36,$C$1:$BT$1,0))*50)/($B63*$B62)*N$35</f>
        <v>#DIV/0!</v>
      </c>
      <c r="O61" s="30" t="e">
        <f t="shared" ref="O61" si="203">(INDEX($C$2:$BT$30,MATCH($B61,$B$2:$B$30,0),MATCH(O$36,$C$1:$BT$1,0))*50)/($B63*$B62)*O$35</f>
        <v>#DIV/0!</v>
      </c>
      <c r="P61" s="30" t="e">
        <f t="shared" ref="P61" si="204">(INDEX($C$2:$BT$30,MATCH($B61,$B$2:$B$30,0),MATCH(P$36,$C$1:$BT$1,0))*50)/($B63*$B62)*P$35</f>
        <v>#DIV/0!</v>
      </c>
      <c r="Q61" s="30" t="e">
        <f t="shared" ref="Q61" si="205">(INDEX($C$2:$BT$30,MATCH($B61,$B$2:$B$30,0),MATCH(Q$36,$C$1:$BT$1,0))*50)/($B63*$B62)*Q$35</f>
        <v>#DIV/0!</v>
      </c>
      <c r="R61" s="30" t="e">
        <f t="shared" ref="R61" si="206">(INDEX($C$2:$BT$30,MATCH($B61,$B$2:$B$30,0),MATCH(R$36,$C$1:$BT$1,0))*50)/($B63*$B62)*R$35</f>
        <v>#DIV/0!</v>
      </c>
      <c r="S61" s="30" t="e">
        <f t="shared" ref="S61" si="207">(INDEX($C$2:$BT$30,MATCH($B61,$B$2:$B$30,0),MATCH(S$36,$C$1:$BT$1,0))*50)/($B63*$B62)*S$35</f>
        <v>#DIV/0!</v>
      </c>
      <c r="T61" s="30" t="e">
        <f t="shared" ref="T61" si="208">(INDEX($C$2:$BT$30,MATCH($B61,$B$2:$B$30,0),MATCH(T$36,$C$1:$BT$1,0))*50)/($B63*$B62)*T$35</f>
        <v>#DIV/0!</v>
      </c>
      <c r="U61" s="30" t="e">
        <f t="shared" ref="U61" si="209">(INDEX($C$2:$BT$30,MATCH($B61,$B$2:$B$30,0),MATCH(U$36,$C$1:$BT$1,0))*50)/($B63*$B62)*U$35</f>
        <v>#DIV/0!</v>
      </c>
      <c r="V61" s="30" t="e">
        <f t="shared" ref="V61" si="210">(INDEX($C$2:$BT$30,MATCH($B61,$B$2:$B$30,0),MATCH(V$36,$C$1:$BT$1,0))*50)/($B63*$B62)*V$35</f>
        <v>#DIV/0!</v>
      </c>
      <c r="W61" s="30" t="e">
        <f t="shared" ref="W61" si="211">(INDEX($C$2:$BT$30,MATCH($B61,$B$2:$B$30,0),MATCH(W$36,$C$1:$BT$1,0))*50)/($B63*$B62)*W$35</f>
        <v>#DIV/0!</v>
      </c>
      <c r="X61" s="30" t="e">
        <f t="shared" ref="X61" si="212">(INDEX($C$2:$BT$30,MATCH($B61,$B$2:$B$30,0),MATCH(X$36,$C$1:$BT$1,0))*50)/($B63*$B62)*X$35</f>
        <v>#DIV/0!</v>
      </c>
      <c r="Y61" s="30" t="e">
        <f t="shared" ref="Y61" si="213">(INDEX($C$2:$BT$30,MATCH($B61,$B$2:$B$30,0),MATCH(Y$36,$C$1:$BT$1,0))*50)/($B63*$B62)*Y$35</f>
        <v>#DIV/0!</v>
      </c>
      <c r="Z61" s="30" t="e">
        <f t="shared" ref="Z61" si="214">(INDEX($C$2:$BT$30,MATCH($B61,$B$2:$B$30,0),MATCH(Z$36,$C$1:$BT$1,0))*50)/($B63*$B62)*Z$35</f>
        <v>#DIV/0!</v>
      </c>
      <c r="AA61" s="30" t="e">
        <f t="shared" ref="AA61" si="215">(INDEX($C$2:$BT$30,MATCH($B61,$B$2:$B$30,0),MATCH(AA$36,$C$1:$BT$1,0))*50)/($B63*$B62)*AA$35</f>
        <v>#DIV/0!</v>
      </c>
      <c r="AB61" s="30" t="e">
        <f t="shared" ref="AB61" si="216">(INDEX($C$2:$BT$30,MATCH($B61,$B$2:$B$30,0),MATCH(AB$36,$C$1:$BT$1,0))*50)/($B63*$B62)*AB$35</f>
        <v>#DIV/0!</v>
      </c>
      <c r="AC61" s="30" t="e">
        <f t="shared" ref="AC61" si="217">(INDEX($C$2:$BT$30,MATCH($B61,$B$2:$B$30,0),MATCH(AC$36,$C$1:$BT$1,0))*50)/($B63*$B62)*AC$35</f>
        <v>#DIV/0!</v>
      </c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  <c r="AR61" s="30"/>
      <c r="AS61" s="30"/>
      <c r="AT61" s="30"/>
      <c r="AU61" s="30"/>
      <c r="AV61" s="30"/>
      <c r="AW61" s="30"/>
      <c r="AX61" s="30"/>
      <c r="AY61" s="30"/>
      <c r="AZ61" s="30"/>
      <c r="BA61" s="30"/>
      <c r="BB61" s="30"/>
      <c r="BC61" s="30"/>
      <c r="BD61" s="30"/>
      <c r="BE61" s="30"/>
      <c r="BF61" s="30"/>
      <c r="BG61" s="30"/>
      <c r="BH61" s="30"/>
      <c r="BI61" s="30"/>
      <c r="BJ61" s="30"/>
      <c r="BK61" s="30"/>
      <c r="BL61" s="30"/>
      <c r="BM61" s="30"/>
      <c r="BN61" s="30"/>
      <c r="BO61" s="30"/>
      <c r="BP61" s="30"/>
      <c r="BQ61" s="30"/>
      <c r="BR61" s="30"/>
      <c r="BS61" s="30"/>
      <c r="BT61" s="30"/>
    </row>
    <row r="62" spans="1:72">
      <c r="A62" s="9" t="s">
        <v>73</v>
      </c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0"/>
      <c r="AF62" s="30"/>
      <c r="AG62" s="30"/>
      <c r="AH62" s="30"/>
      <c r="AI62" s="30"/>
      <c r="AJ62" s="30"/>
      <c r="AK62" s="30"/>
      <c r="AL62" s="30"/>
      <c r="AM62" s="30"/>
      <c r="AN62" s="30"/>
      <c r="AO62" s="30"/>
      <c r="AP62" s="30"/>
      <c r="AQ62" s="30"/>
      <c r="AR62" s="30"/>
      <c r="AS62" s="30"/>
      <c r="AT62" s="30"/>
      <c r="AU62" s="30"/>
      <c r="AV62" s="30"/>
      <c r="AW62" s="30"/>
      <c r="AX62" s="30"/>
      <c r="AY62" s="30"/>
      <c r="AZ62" s="30"/>
      <c r="BA62" s="30"/>
      <c r="BB62" s="30"/>
      <c r="BC62" s="30"/>
      <c r="BD62" s="30"/>
      <c r="BE62" s="30"/>
      <c r="BF62" s="30"/>
      <c r="BG62" s="30"/>
      <c r="BH62" s="30"/>
      <c r="BI62" s="30"/>
      <c r="BJ62" s="30"/>
      <c r="BK62" s="30"/>
      <c r="BL62" s="30"/>
      <c r="BM62" s="30"/>
      <c r="BN62" s="30"/>
      <c r="BO62" s="30"/>
      <c r="BP62" s="30"/>
      <c r="BQ62" s="30"/>
      <c r="BR62" s="30"/>
      <c r="BS62" s="30"/>
      <c r="BT62" s="30"/>
    </row>
    <row r="63" spans="1:72">
      <c r="A63" s="9" t="s">
        <v>74</v>
      </c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  <c r="AR63" s="30"/>
      <c r="AS63" s="30"/>
      <c r="AT63" s="30"/>
      <c r="AU63" s="30"/>
      <c r="AV63" s="30"/>
      <c r="AW63" s="30"/>
      <c r="AX63" s="30"/>
      <c r="AY63" s="30"/>
      <c r="AZ63" s="30"/>
      <c r="BA63" s="30"/>
      <c r="BB63" s="30"/>
      <c r="BC63" s="30"/>
      <c r="BD63" s="30"/>
      <c r="BE63" s="30"/>
      <c r="BF63" s="30"/>
      <c r="BG63" s="30"/>
      <c r="BH63" s="30"/>
      <c r="BI63" s="30"/>
      <c r="BJ63" s="30"/>
      <c r="BK63" s="30"/>
      <c r="BL63" s="30"/>
      <c r="BM63" s="30"/>
      <c r="BN63" s="30"/>
      <c r="BO63" s="30"/>
      <c r="BP63" s="30"/>
      <c r="BQ63" s="30"/>
      <c r="BR63" s="30"/>
      <c r="BS63" s="30"/>
      <c r="BT63" s="30"/>
    </row>
    <row r="64" spans="1:72">
      <c r="A64" s="9">
        <f t="shared" ref="A64:B64" si="218">A29</f>
        <v>28</v>
      </c>
      <c r="B64" s="30" t="str">
        <f t="shared" si="218"/>
        <v>BS-09</v>
      </c>
      <c r="C64" s="30" t="e">
        <f>(INDEX($C$2:$BT$30,MATCH($B64,$B$2:$B$30,0),MATCH(C$36,$C$1:$BT$1,0))*50)/($B66*$B65)*C$35</f>
        <v>#DIV/0!</v>
      </c>
      <c r="D64" s="30" t="e">
        <f t="shared" ref="D64" si="219">(INDEX($C$2:$BT$30,MATCH($B64,$B$2:$B$30,0),MATCH(D$36,$C$1:$BT$1,0))*50)/($B66*$B65)*D$35</f>
        <v>#DIV/0!</v>
      </c>
      <c r="E64" s="30" t="e">
        <f t="shared" ref="E64" si="220">(INDEX($C$2:$BT$30,MATCH($B64,$B$2:$B$30,0),MATCH(E$36,$C$1:$BT$1,0))*50)/($B66*$B65)*E$35</f>
        <v>#DIV/0!</v>
      </c>
      <c r="F64" s="30" t="e">
        <f t="shared" ref="F64" si="221">(INDEX($C$2:$BT$30,MATCH($B64,$B$2:$B$30,0),MATCH(F$36,$C$1:$BT$1,0))*50)/($B66*$B65)*F$35</f>
        <v>#DIV/0!</v>
      </c>
      <c r="G64" s="30" t="e">
        <f t="shared" ref="G64" si="222">(INDEX($C$2:$BT$30,MATCH($B64,$B$2:$B$30,0),MATCH(G$36,$C$1:$BT$1,0))*50)/($B66*$B65)*G$35</f>
        <v>#DIV/0!</v>
      </c>
      <c r="H64" s="30" t="e">
        <f t="shared" ref="H64" si="223">(INDEX($C$2:$BT$30,MATCH($B64,$B$2:$B$30,0),MATCH(H$36,$C$1:$BT$1,0))*50)/($B66*$B65)*H$35</f>
        <v>#DIV/0!</v>
      </c>
      <c r="I64" s="30" t="e">
        <f t="shared" ref="I64" si="224">(INDEX($C$2:$BT$30,MATCH($B64,$B$2:$B$30,0),MATCH(I$36,$C$1:$BT$1,0))*50)/($B66*$B65)*I$35</f>
        <v>#DIV/0!</v>
      </c>
      <c r="J64" s="30" t="e">
        <f t="shared" ref="J64" si="225">(INDEX($C$2:$BT$30,MATCH($B64,$B$2:$B$30,0),MATCH(J$36,$C$1:$BT$1,0))*50)/($B66*$B65)*J$35</f>
        <v>#DIV/0!</v>
      </c>
      <c r="K64" s="30" t="e">
        <f t="shared" ref="K64" si="226">(INDEX($C$2:$BT$30,MATCH($B64,$B$2:$B$30,0),MATCH(K$36,$C$1:$BT$1,0))*50)/($B66*$B65)*K$35</f>
        <v>#DIV/0!</v>
      </c>
      <c r="L64" s="30" t="e">
        <f t="shared" ref="L64" si="227">(INDEX($C$2:$BT$30,MATCH($B64,$B$2:$B$30,0),MATCH(L$36,$C$1:$BT$1,0))*50)/($B66*$B65)*L$35</f>
        <v>#DIV/0!</v>
      </c>
      <c r="M64" s="30" t="e">
        <f t="shared" ref="M64" si="228">(INDEX($C$2:$BT$30,MATCH($B64,$B$2:$B$30,0),MATCH(M$36,$C$1:$BT$1,0))*50)/($B66*$B65)*M$35</f>
        <v>#DIV/0!</v>
      </c>
      <c r="N64" s="30" t="e">
        <f t="shared" ref="N64" si="229">(INDEX($C$2:$BT$30,MATCH($B64,$B$2:$B$30,0),MATCH(N$36,$C$1:$BT$1,0))*50)/($B66*$B65)*N$35</f>
        <v>#DIV/0!</v>
      </c>
      <c r="O64" s="30" t="e">
        <f t="shared" ref="O64" si="230">(INDEX($C$2:$BT$30,MATCH($B64,$B$2:$B$30,0),MATCH(O$36,$C$1:$BT$1,0))*50)/($B66*$B65)*O$35</f>
        <v>#DIV/0!</v>
      </c>
      <c r="P64" s="30" t="e">
        <f t="shared" ref="P64" si="231">(INDEX($C$2:$BT$30,MATCH($B64,$B$2:$B$30,0),MATCH(P$36,$C$1:$BT$1,0))*50)/($B66*$B65)*P$35</f>
        <v>#DIV/0!</v>
      </c>
      <c r="Q64" s="30" t="e">
        <f t="shared" ref="Q64" si="232">(INDEX($C$2:$BT$30,MATCH($B64,$B$2:$B$30,0),MATCH(Q$36,$C$1:$BT$1,0))*50)/($B66*$B65)*Q$35</f>
        <v>#DIV/0!</v>
      </c>
      <c r="R64" s="30" t="e">
        <f t="shared" ref="R64" si="233">(INDEX($C$2:$BT$30,MATCH($B64,$B$2:$B$30,0),MATCH(R$36,$C$1:$BT$1,0))*50)/($B66*$B65)*R$35</f>
        <v>#DIV/0!</v>
      </c>
      <c r="S64" s="30" t="e">
        <f t="shared" ref="S64" si="234">(INDEX($C$2:$BT$30,MATCH($B64,$B$2:$B$30,0),MATCH(S$36,$C$1:$BT$1,0))*50)/($B66*$B65)*S$35</f>
        <v>#DIV/0!</v>
      </c>
      <c r="T64" s="30" t="e">
        <f t="shared" ref="T64" si="235">(INDEX($C$2:$BT$30,MATCH($B64,$B$2:$B$30,0),MATCH(T$36,$C$1:$BT$1,0))*50)/($B66*$B65)*T$35</f>
        <v>#DIV/0!</v>
      </c>
      <c r="U64" s="30" t="e">
        <f t="shared" ref="U64" si="236">(INDEX($C$2:$BT$30,MATCH($B64,$B$2:$B$30,0),MATCH(U$36,$C$1:$BT$1,0))*50)/($B66*$B65)*U$35</f>
        <v>#DIV/0!</v>
      </c>
      <c r="V64" s="30" t="e">
        <f t="shared" ref="V64" si="237">(INDEX($C$2:$BT$30,MATCH($B64,$B$2:$B$30,0),MATCH(V$36,$C$1:$BT$1,0))*50)/($B66*$B65)*V$35</f>
        <v>#DIV/0!</v>
      </c>
      <c r="W64" s="30" t="e">
        <f t="shared" ref="W64" si="238">(INDEX($C$2:$BT$30,MATCH($B64,$B$2:$B$30,0),MATCH(W$36,$C$1:$BT$1,0))*50)/($B66*$B65)*W$35</f>
        <v>#DIV/0!</v>
      </c>
      <c r="X64" s="30" t="e">
        <f t="shared" ref="X64" si="239">(INDEX($C$2:$BT$30,MATCH($B64,$B$2:$B$30,0),MATCH(X$36,$C$1:$BT$1,0))*50)/($B66*$B65)*X$35</f>
        <v>#DIV/0!</v>
      </c>
      <c r="Y64" s="30" t="e">
        <f t="shared" ref="Y64" si="240">(INDEX($C$2:$BT$30,MATCH($B64,$B$2:$B$30,0),MATCH(Y$36,$C$1:$BT$1,0))*50)/($B66*$B65)*Y$35</f>
        <v>#DIV/0!</v>
      </c>
      <c r="Z64" s="30" t="e">
        <f t="shared" ref="Z64" si="241">(INDEX($C$2:$BT$30,MATCH($B64,$B$2:$B$30,0),MATCH(Z$36,$C$1:$BT$1,0))*50)/($B66*$B65)*Z$35</f>
        <v>#DIV/0!</v>
      </c>
      <c r="AA64" s="30" t="e">
        <f t="shared" ref="AA64" si="242">(INDEX($C$2:$BT$30,MATCH($B64,$B$2:$B$30,0),MATCH(AA$36,$C$1:$BT$1,0))*50)/($B66*$B65)*AA$35</f>
        <v>#DIV/0!</v>
      </c>
      <c r="AB64" s="30" t="e">
        <f t="shared" ref="AB64" si="243">(INDEX($C$2:$BT$30,MATCH($B64,$B$2:$B$30,0),MATCH(AB$36,$C$1:$BT$1,0))*50)/($B66*$B65)*AB$35</f>
        <v>#DIV/0!</v>
      </c>
      <c r="AC64" s="30" t="e">
        <f t="shared" ref="AC64" si="244">(INDEX($C$2:$BT$30,MATCH($B64,$B$2:$B$30,0),MATCH(AC$36,$C$1:$BT$1,0))*50)/($B66*$B65)*AC$35</f>
        <v>#DIV/0!</v>
      </c>
      <c r="AD64" s="30"/>
      <c r="AE64" s="30"/>
      <c r="AF64" s="30"/>
      <c r="AG64" s="30"/>
      <c r="AH64" s="30"/>
      <c r="AI64" s="30"/>
      <c r="AJ64" s="30"/>
      <c r="AK64" s="30"/>
      <c r="AL64" s="30"/>
      <c r="AM64" s="30"/>
      <c r="AN64" s="30"/>
      <c r="AO64" s="30"/>
      <c r="AP64" s="30"/>
      <c r="AQ64" s="30"/>
      <c r="AR64" s="30"/>
      <c r="AS64" s="30"/>
      <c r="AT64" s="30"/>
      <c r="AU64" s="30"/>
      <c r="AV64" s="30"/>
      <c r="AW64" s="30"/>
      <c r="AX64" s="30"/>
      <c r="AY64" s="30"/>
      <c r="AZ64" s="30"/>
      <c r="BA64" s="30"/>
      <c r="BB64" s="30"/>
      <c r="BC64" s="30"/>
      <c r="BD64" s="30"/>
      <c r="BE64" s="30"/>
      <c r="BF64" s="30"/>
      <c r="BG64" s="30"/>
      <c r="BH64" s="30"/>
      <c r="BI64" s="30"/>
      <c r="BJ64" s="30"/>
      <c r="BK64" s="30"/>
      <c r="BL64" s="30"/>
      <c r="BM64" s="30"/>
      <c r="BN64" s="30"/>
      <c r="BO64" s="30"/>
      <c r="BP64" s="30"/>
      <c r="BQ64" s="30"/>
      <c r="BR64" s="30"/>
      <c r="BS64" s="30"/>
      <c r="BT64" s="30"/>
    </row>
    <row r="65" spans="1:72">
      <c r="A65" s="9" t="s">
        <v>73</v>
      </c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  <c r="AF65" s="30"/>
      <c r="AG65" s="30"/>
      <c r="AH65" s="30"/>
      <c r="AI65" s="30"/>
      <c r="AJ65" s="30"/>
      <c r="AK65" s="30"/>
      <c r="AL65" s="30"/>
      <c r="AM65" s="30"/>
      <c r="AN65" s="30"/>
      <c r="AO65" s="30"/>
      <c r="AP65" s="30"/>
      <c r="AQ65" s="30"/>
      <c r="AR65" s="30"/>
      <c r="AS65" s="30"/>
      <c r="AT65" s="30"/>
      <c r="AU65" s="30"/>
      <c r="AV65" s="30"/>
      <c r="AW65" s="30"/>
      <c r="AX65" s="30"/>
      <c r="AY65" s="30"/>
      <c r="AZ65" s="30"/>
      <c r="BA65" s="30"/>
      <c r="BB65" s="30"/>
      <c r="BC65" s="30"/>
      <c r="BD65" s="30"/>
      <c r="BE65" s="30"/>
      <c r="BF65" s="30"/>
      <c r="BG65" s="30"/>
      <c r="BH65" s="30"/>
      <c r="BI65" s="30"/>
      <c r="BJ65" s="30"/>
      <c r="BK65" s="30"/>
      <c r="BL65" s="30"/>
      <c r="BM65" s="30"/>
      <c r="BN65" s="30"/>
      <c r="BO65" s="30"/>
      <c r="BP65" s="30"/>
      <c r="BQ65" s="30"/>
      <c r="BR65" s="30"/>
      <c r="BS65" s="30"/>
      <c r="BT65" s="30"/>
    </row>
    <row r="66" spans="1:72">
      <c r="A66" s="9" t="s">
        <v>74</v>
      </c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0"/>
      <c r="AB66" s="30"/>
      <c r="AC66" s="30"/>
      <c r="AD66" s="30"/>
      <c r="AE66" s="30"/>
      <c r="AF66" s="30"/>
      <c r="AG66" s="30"/>
      <c r="AH66" s="30"/>
      <c r="AI66" s="30"/>
      <c r="AJ66" s="30"/>
      <c r="AK66" s="30"/>
      <c r="AL66" s="30"/>
      <c r="AM66" s="30"/>
      <c r="AN66" s="30"/>
      <c r="AO66" s="30"/>
      <c r="AP66" s="30"/>
      <c r="AQ66" s="30"/>
      <c r="AR66" s="30"/>
      <c r="AS66" s="30"/>
      <c r="AT66" s="30"/>
      <c r="AU66" s="30"/>
      <c r="AV66" s="30"/>
      <c r="AW66" s="30"/>
      <c r="AX66" s="30"/>
      <c r="AY66" s="30"/>
      <c r="AZ66" s="30"/>
      <c r="BA66" s="30"/>
      <c r="BB66" s="30"/>
      <c r="BC66" s="30"/>
      <c r="BD66" s="30"/>
      <c r="BE66" s="30"/>
      <c r="BF66" s="30"/>
      <c r="BG66" s="30"/>
      <c r="BH66" s="30"/>
      <c r="BI66" s="30"/>
      <c r="BJ66" s="30"/>
      <c r="BK66" s="30"/>
      <c r="BL66" s="30"/>
      <c r="BM66" s="30"/>
      <c r="BN66" s="30"/>
      <c r="BO66" s="30"/>
      <c r="BP66" s="30"/>
      <c r="BQ66" s="30"/>
      <c r="BR66" s="30"/>
      <c r="BS66" s="30"/>
      <c r="BT66" s="30"/>
    </row>
    <row r="67" spans="1:72">
      <c r="A67" s="9">
        <f t="shared" ref="A67:B67" si="245">A30</f>
        <v>29</v>
      </c>
      <c r="B67" s="30" t="str">
        <f t="shared" si="245"/>
        <v>BS-10</v>
      </c>
      <c r="C67" s="30" t="e">
        <f>(INDEX($C$2:$BT$30,MATCH($B67,$B$2:$B$30,0),MATCH(C$36,$C$1:$BT$1,0))*50)/($B69*$B68)*C$35</f>
        <v>#DIV/0!</v>
      </c>
      <c r="D67" s="30" t="e">
        <f t="shared" ref="D67" si="246">(INDEX($C$2:$BT$30,MATCH($B67,$B$2:$B$30,0),MATCH(D$36,$C$1:$BT$1,0))*50)/($B69*$B68)*D$35</f>
        <v>#DIV/0!</v>
      </c>
      <c r="E67" s="30" t="e">
        <f t="shared" ref="E67" si="247">(INDEX($C$2:$BT$30,MATCH($B67,$B$2:$B$30,0),MATCH(E$36,$C$1:$BT$1,0))*50)/($B69*$B68)*E$35</f>
        <v>#DIV/0!</v>
      </c>
      <c r="F67" s="30" t="e">
        <f t="shared" ref="F67" si="248">(INDEX($C$2:$BT$30,MATCH($B67,$B$2:$B$30,0),MATCH(F$36,$C$1:$BT$1,0))*50)/($B69*$B68)*F$35</f>
        <v>#DIV/0!</v>
      </c>
      <c r="G67" s="30" t="e">
        <f t="shared" ref="G67" si="249">(INDEX($C$2:$BT$30,MATCH($B67,$B$2:$B$30,0),MATCH(G$36,$C$1:$BT$1,0))*50)/($B69*$B68)*G$35</f>
        <v>#DIV/0!</v>
      </c>
      <c r="H67" s="30" t="e">
        <f t="shared" ref="H67" si="250">(INDEX($C$2:$BT$30,MATCH($B67,$B$2:$B$30,0),MATCH(H$36,$C$1:$BT$1,0))*50)/($B69*$B68)*H$35</f>
        <v>#DIV/0!</v>
      </c>
      <c r="I67" s="30" t="e">
        <f t="shared" ref="I67" si="251">(INDEX($C$2:$BT$30,MATCH($B67,$B$2:$B$30,0),MATCH(I$36,$C$1:$BT$1,0))*50)/($B69*$B68)*I$35</f>
        <v>#DIV/0!</v>
      </c>
      <c r="J67" s="30" t="e">
        <f t="shared" ref="J67" si="252">(INDEX($C$2:$BT$30,MATCH($B67,$B$2:$B$30,0),MATCH(J$36,$C$1:$BT$1,0))*50)/($B69*$B68)*J$35</f>
        <v>#DIV/0!</v>
      </c>
      <c r="K67" s="30" t="e">
        <f t="shared" ref="K67" si="253">(INDEX($C$2:$BT$30,MATCH($B67,$B$2:$B$30,0),MATCH(K$36,$C$1:$BT$1,0))*50)/($B69*$B68)*K$35</f>
        <v>#DIV/0!</v>
      </c>
      <c r="L67" s="30" t="e">
        <f t="shared" ref="L67" si="254">(INDEX($C$2:$BT$30,MATCH($B67,$B$2:$B$30,0),MATCH(L$36,$C$1:$BT$1,0))*50)/($B69*$B68)*L$35</f>
        <v>#DIV/0!</v>
      </c>
      <c r="M67" s="30" t="e">
        <f t="shared" ref="M67" si="255">(INDEX($C$2:$BT$30,MATCH($B67,$B$2:$B$30,0),MATCH(M$36,$C$1:$BT$1,0))*50)/($B69*$B68)*M$35</f>
        <v>#DIV/0!</v>
      </c>
      <c r="N67" s="30" t="e">
        <f t="shared" ref="N67" si="256">(INDEX($C$2:$BT$30,MATCH($B67,$B$2:$B$30,0),MATCH(N$36,$C$1:$BT$1,0))*50)/($B69*$B68)*N$35</f>
        <v>#DIV/0!</v>
      </c>
      <c r="O67" s="30" t="e">
        <f t="shared" ref="O67" si="257">(INDEX($C$2:$BT$30,MATCH($B67,$B$2:$B$30,0),MATCH(O$36,$C$1:$BT$1,0))*50)/($B69*$B68)*O$35</f>
        <v>#DIV/0!</v>
      </c>
      <c r="P67" s="30" t="e">
        <f t="shared" ref="P67" si="258">(INDEX($C$2:$BT$30,MATCH($B67,$B$2:$B$30,0),MATCH(P$36,$C$1:$BT$1,0))*50)/($B69*$B68)*P$35</f>
        <v>#DIV/0!</v>
      </c>
      <c r="Q67" s="30" t="e">
        <f t="shared" ref="Q67" si="259">(INDEX($C$2:$BT$30,MATCH($B67,$B$2:$B$30,0),MATCH(Q$36,$C$1:$BT$1,0))*50)/($B69*$B68)*Q$35</f>
        <v>#DIV/0!</v>
      </c>
      <c r="R67" s="30" t="e">
        <f t="shared" ref="R67" si="260">(INDEX($C$2:$BT$30,MATCH($B67,$B$2:$B$30,0),MATCH(R$36,$C$1:$BT$1,0))*50)/($B69*$B68)*R$35</f>
        <v>#DIV/0!</v>
      </c>
      <c r="S67" s="30" t="e">
        <f t="shared" ref="S67" si="261">(INDEX($C$2:$BT$30,MATCH($B67,$B$2:$B$30,0),MATCH(S$36,$C$1:$BT$1,0))*50)/($B69*$B68)*S$35</f>
        <v>#DIV/0!</v>
      </c>
      <c r="T67" s="30" t="e">
        <f t="shared" ref="T67" si="262">(INDEX($C$2:$BT$30,MATCH($B67,$B$2:$B$30,0),MATCH(T$36,$C$1:$BT$1,0))*50)/($B69*$B68)*T$35</f>
        <v>#DIV/0!</v>
      </c>
      <c r="U67" s="30" t="e">
        <f t="shared" ref="U67" si="263">(INDEX($C$2:$BT$30,MATCH($B67,$B$2:$B$30,0),MATCH(U$36,$C$1:$BT$1,0))*50)/($B69*$B68)*U$35</f>
        <v>#DIV/0!</v>
      </c>
      <c r="V67" s="30" t="e">
        <f t="shared" ref="V67" si="264">(INDEX($C$2:$BT$30,MATCH($B67,$B$2:$B$30,0),MATCH(V$36,$C$1:$BT$1,0))*50)/($B69*$B68)*V$35</f>
        <v>#DIV/0!</v>
      </c>
      <c r="W67" s="30" t="e">
        <f t="shared" ref="W67" si="265">(INDEX($C$2:$BT$30,MATCH($B67,$B$2:$B$30,0),MATCH(W$36,$C$1:$BT$1,0))*50)/($B69*$B68)*W$35</f>
        <v>#DIV/0!</v>
      </c>
      <c r="X67" s="30" t="e">
        <f t="shared" ref="X67" si="266">(INDEX($C$2:$BT$30,MATCH($B67,$B$2:$B$30,0),MATCH(X$36,$C$1:$BT$1,0))*50)/($B69*$B68)*X$35</f>
        <v>#DIV/0!</v>
      </c>
      <c r="Y67" s="30" t="e">
        <f t="shared" ref="Y67" si="267">(INDEX($C$2:$BT$30,MATCH($B67,$B$2:$B$30,0),MATCH(Y$36,$C$1:$BT$1,0))*50)/($B69*$B68)*Y$35</f>
        <v>#DIV/0!</v>
      </c>
      <c r="Z67" s="30" t="e">
        <f t="shared" ref="Z67" si="268">(INDEX($C$2:$BT$30,MATCH($B67,$B$2:$B$30,0),MATCH(Z$36,$C$1:$BT$1,0))*50)/($B69*$B68)*Z$35</f>
        <v>#DIV/0!</v>
      </c>
      <c r="AA67" s="30" t="e">
        <f t="shared" ref="AA67" si="269">(INDEX($C$2:$BT$30,MATCH($B67,$B$2:$B$30,0),MATCH(AA$36,$C$1:$BT$1,0))*50)/($B69*$B68)*AA$35</f>
        <v>#DIV/0!</v>
      </c>
      <c r="AB67" s="30" t="e">
        <f t="shared" ref="AB67" si="270">(INDEX($C$2:$BT$30,MATCH($B67,$B$2:$B$30,0),MATCH(AB$36,$C$1:$BT$1,0))*50)/($B69*$B68)*AB$35</f>
        <v>#DIV/0!</v>
      </c>
      <c r="AC67" s="30" t="e">
        <f t="shared" ref="AC67" si="271">(INDEX($C$2:$BT$30,MATCH($B67,$B$2:$B$30,0),MATCH(AC$36,$C$1:$BT$1,0))*50)/($B69*$B68)*AC$35</f>
        <v>#DIV/0!</v>
      </c>
      <c r="AD67" s="30"/>
      <c r="AE67" s="30"/>
      <c r="AF67" s="30"/>
      <c r="AG67" s="30"/>
      <c r="AH67" s="30"/>
      <c r="AI67" s="30"/>
      <c r="AJ67" s="30"/>
      <c r="AK67" s="30"/>
      <c r="AL67" s="30"/>
      <c r="AM67" s="30"/>
      <c r="AN67" s="30"/>
      <c r="AO67" s="30"/>
      <c r="AP67" s="30"/>
      <c r="AQ67" s="30"/>
      <c r="AR67" s="30"/>
      <c r="AS67" s="30"/>
      <c r="AT67" s="30"/>
      <c r="AU67" s="30"/>
      <c r="AV67" s="30"/>
      <c r="AW67" s="30"/>
      <c r="AX67" s="30"/>
      <c r="AY67" s="30"/>
      <c r="AZ67" s="30"/>
      <c r="BA67" s="30"/>
      <c r="BB67" s="30"/>
      <c r="BC67" s="30"/>
      <c r="BD67" s="30"/>
      <c r="BE67" s="30"/>
      <c r="BF67" s="30"/>
      <c r="BG67" s="30"/>
      <c r="BH67" s="30"/>
      <c r="BI67" s="30"/>
      <c r="BJ67" s="30"/>
      <c r="BK67" s="30"/>
      <c r="BL67" s="30"/>
      <c r="BM67" s="30"/>
      <c r="BN67" s="30"/>
      <c r="BO67" s="30"/>
      <c r="BP67" s="30"/>
      <c r="BQ67" s="30"/>
      <c r="BR67" s="30"/>
      <c r="BS67" s="30"/>
      <c r="BT67" s="30"/>
    </row>
    <row r="68" spans="1:72">
      <c r="A68" s="9" t="s">
        <v>73</v>
      </c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/>
      <c r="AC68" s="30"/>
      <c r="AD68" s="30"/>
      <c r="AE68" s="30"/>
      <c r="AF68" s="30"/>
      <c r="AG68" s="30"/>
      <c r="AH68" s="30"/>
      <c r="AI68" s="30"/>
      <c r="AJ68" s="30"/>
      <c r="AK68" s="30"/>
      <c r="AL68" s="30"/>
      <c r="AM68" s="30"/>
      <c r="AN68" s="30"/>
      <c r="AO68" s="30"/>
      <c r="AP68" s="30"/>
      <c r="AQ68" s="30"/>
      <c r="AR68" s="30"/>
      <c r="AS68" s="30"/>
      <c r="AT68" s="30"/>
      <c r="AU68" s="30"/>
      <c r="AV68" s="30"/>
      <c r="AW68" s="30"/>
      <c r="AX68" s="30"/>
      <c r="AY68" s="30"/>
      <c r="AZ68" s="30"/>
      <c r="BA68" s="30"/>
      <c r="BB68" s="30"/>
      <c r="BC68" s="30"/>
      <c r="BD68" s="30"/>
      <c r="BE68" s="30"/>
      <c r="BF68" s="30"/>
      <c r="BG68" s="30"/>
      <c r="BH68" s="30"/>
      <c r="BI68" s="30"/>
      <c r="BJ68" s="30"/>
      <c r="BK68" s="30"/>
      <c r="BL68" s="30"/>
      <c r="BM68" s="30"/>
      <c r="BN68" s="30"/>
      <c r="BO68" s="30"/>
      <c r="BP68" s="30"/>
      <c r="BQ68" s="30"/>
      <c r="BR68" s="30"/>
      <c r="BS68" s="30"/>
      <c r="BT68" s="30"/>
    </row>
    <row r="69" spans="1:72" ht="15.75" thickBot="1">
      <c r="A69" s="31" t="s">
        <v>74</v>
      </c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  <c r="BP69" s="19"/>
      <c r="BQ69" s="19"/>
      <c r="BR69" s="19"/>
      <c r="BS69" s="19"/>
      <c r="BT69" s="19"/>
    </row>
  </sheetData>
  <sheetProtection algorithmName="SHA-512" hashValue="1whBniaoJBosFKUfnayZbO1DmdDnHoxcRn1jkuwHO6sp9Nc2VkSM403gmBNyh+jKwpcoJsSC5MBA2/hip61UPw==" saltValue="rULbaBszDxRASAZvmYU7fQ==" spinCount="100000" sheet="1" objects="1" scenarios="1"/>
  <protectedRanges>
    <protectedRange sqref="B20:B30" name="Bereik1"/>
  </protectedRanges>
  <phoneticPr fontId="3" type="noConversion"/>
  <conditionalFormatting sqref="B37:BT69">
    <cfRule type="expression" dxfId="6" priority="1">
      <formula>OR($A37="Inweeg",$A37="DS")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1B1FE-2438-4351-A666-4555E9DC67AA}">
  <dimension ref="A1:AG100"/>
  <sheetViews>
    <sheetView tabSelected="1" workbookViewId="0">
      <selection activeCell="B39" sqref="B39"/>
    </sheetView>
  </sheetViews>
  <sheetFormatPr defaultRowHeight="15" zeroHeight="1"/>
  <cols>
    <col min="1" max="1" width="23.7109375" customWidth="1"/>
    <col min="2" max="33" width="15.7109375" customWidth="1"/>
  </cols>
  <sheetData>
    <row r="1" spans="1:33">
      <c r="A1" s="129" t="s">
        <v>75</v>
      </c>
      <c r="B1" s="129"/>
      <c r="C1" s="129"/>
      <c r="D1" s="129"/>
    </row>
    <row r="2" spans="1:33">
      <c r="A2" s="129"/>
      <c r="B2" s="129"/>
      <c r="C2" s="129"/>
      <c r="D2" s="129"/>
    </row>
    <row r="3" spans="1:33" ht="15.75" thickBot="1">
      <c r="B3" t="s">
        <v>76</v>
      </c>
    </row>
    <row r="4" spans="1:33" ht="15.75" thickBot="1">
      <c r="A4" s="91" t="s">
        <v>77</v>
      </c>
      <c r="B4" s="92" t="s">
        <v>78</v>
      </c>
      <c r="C4" s="93" t="s">
        <v>79</v>
      </c>
      <c r="D4" s="93" t="s">
        <v>80</v>
      </c>
      <c r="E4" s="93" t="s">
        <v>81</v>
      </c>
      <c r="F4" s="93" t="s">
        <v>82</v>
      </c>
      <c r="G4" s="93" t="s">
        <v>83</v>
      </c>
      <c r="H4" s="93" t="s">
        <v>84</v>
      </c>
      <c r="I4" s="93" t="s">
        <v>85</v>
      </c>
      <c r="J4" s="93" t="s">
        <v>86</v>
      </c>
      <c r="K4" s="93" t="s">
        <v>87</v>
      </c>
      <c r="L4" s="93" t="s">
        <v>88</v>
      </c>
      <c r="M4" s="93" t="s">
        <v>89</v>
      </c>
      <c r="N4" s="93" t="s">
        <v>90</v>
      </c>
      <c r="O4" s="93" t="s">
        <v>91</v>
      </c>
      <c r="P4" s="93" t="s">
        <v>92</v>
      </c>
      <c r="Q4" s="93" t="s">
        <v>93</v>
      </c>
      <c r="R4" s="93" t="s">
        <v>94</v>
      </c>
      <c r="S4" s="93" t="s">
        <v>95</v>
      </c>
      <c r="T4" s="93" t="s">
        <v>96</v>
      </c>
      <c r="U4" s="93" t="s">
        <v>97</v>
      </c>
      <c r="V4" s="93" t="s">
        <v>98</v>
      </c>
      <c r="W4" s="93" t="s">
        <v>99</v>
      </c>
      <c r="X4" s="93" t="s">
        <v>100</v>
      </c>
      <c r="Y4" s="93" t="s">
        <v>101</v>
      </c>
      <c r="Z4" s="93" t="s">
        <v>102</v>
      </c>
      <c r="AA4" s="93" t="s">
        <v>103</v>
      </c>
      <c r="AB4" s="93" t="s">
        <v>104</v>
      </c>
      <c r="AC4" s="93" t="s">
        <v>105</v>
      </c>
      <c r="AD4" s="93" t="s">
        <v>106</v>
      </c>
      <c r="AE4" s="93" t="s">
        <v>107</v>
      </c>
      <c r="AF4" s="93" t="s">
        <v>108</v>
      </c>
      <c r="AG4" s="94" t="s">
        <v>109</v>
      </c>
    </row>
    <row r="5" spans="1:33">
      <c r="A5" s="88" t="s">
        <v>110</v>
      </c>
      <c r="B5" s="114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6"/>
    </row>
    <row r="6" spans="1:33" hidden="1">
      <c r="A6" s="89" t="s">
        <v>111</v>
      </c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8"/>
      <c r="V6" s="118"/>
      <c r="W6" s="118"/>
      <c r="X6" s="118"/>
      <c r="Y6" s="118"/>
      <c r="Z6" s="118"/>
      <c r="AA6" s="118"/>
      <c r="AB6" s="118"/>
      <c r="AC6" s="118"/>
      <c r="AD6" s="118"/>
      <c r="AE6" s="118"/>
      <c r="AF6" s="118"/>
      <c r="AG6" s="119"/>
    </row>
    <row r="7" spans="1:33" hidden="1">
      <c r="A7" s="89" t="s">
        <v>112</v>
      </c>
      <c r="B7" s="117"/>
      <c r="C7" s="118"/>
      <c r="D7" s="118"/>
      <c r="E7" s="118"/>
      <c r="F7" s="118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  <c r="AD7" s="118"/>
      <c r="AE7" s="118"/>
      <c r="AF7" s="118"/>
      <c r="AG7" s="119"/>
    </row>
    <row r="8" spans="1:33" hidden="1">
      <c r="A8" s="89" t="s">
        <v>113</v>
      </c>
      <c r="B8" s="117"/>
      <c r="C8" s="118"/>
      <c r="D8" s="118"/>
      <c r="E8" s="118"/>
      <c r="F8" s="118"/>
      <c r="G8" s="118"/>
      <c r="H8" s="118"/>
      <c r="I8" s="118"/>
      <c r="J8" s="118"/>
      <c r="K8" s="118"/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8"/>
      <c r="AC8" s="118"/>
      <c r="AD8" s="118"/>
      <c r="AE8" s="118"/>
      <c r="AF8" s="118"/>
      <c r="AG8" s="119"/>
    </row>
    <row r="9" spans="1:33" hidden="1">
      <c r="A9" s="89" t="s">
        <v>114</v>
      </c>
      <c r="B9" s="117"/>
      <c r="C9" s="118"/>
      <c r="D9" s="118"/>
      <c r="E9" s="118"/>
      <c r="F9" s="118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9"/>
    </row>
    <row r="10" spans="1:33" hidden="1">
      <c r="A10" s="89" t="s">
        <v>115</v>
      </c>
      <c r="B10" s="117"/>
      <c r="C10" s="118"/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9"/>
    </row>
    <row r="11" spans="1:33" hidden="1">
      <c r="A11" s="89" t="s">
        <v>116</v>
      </c>
      <c r="B11" s="117"/>
      <c r="C11" s="118"/>
      <c r="D11" s="118"/>
      <c r="E11" s="118"/>
      <c r="F11" s="118"/>
      <c r="G11" s="118"/>
      <c r="H11" s="118"/>
      <c r="I11" s="118"/>
      <c r="J11" s="118"/>
      <c r="K11" s="118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8"/>
      <c r="AC11" s="118"/>
      <c r="AD11" s="118"/>
      <c r="AE11" s="118"/>
      <c r="AF11" s="118"/>
      <c r="AG11" s="119"/>
    </row>
    <row r="12" spans="1:33" ht="15.75" hidden="1" thickBot="1">
      <c r="A12" s="90" t="s">
        <v>117</v>
      </c>
      <c r="B12" s="120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121"/>
    </row>
    <row r="13" spans="1:33" hidden="1">
      <c r="A13" s="85"/>
      <c r="AG13" s="23"/>
    </row>
    <row r="14" spans="1:33" hidden="1">
      <c r="A14" s="69" t="s">
        <v>118</v>
      </c>
      <c r="B14">
        <v>100</v>
      </c>
      <c r="AG14" s="23"/>
    </row>
    <row r="15" spans="1:33" hidden="1">
      <c r="A15" s="69" t="s">
        <v>119</v>
      </c>
      <c r="B15">
        <f>COUNTA(B4:AG4)</f>
        <v>32</v>
      </c>
      <c r="AG15" s="23"/>
    </row>
    <row r="16" spans="1:33" hidden="1">
      <c r="A16" s="69" t="s">
        <v>120</v>
      </c>
      <c r="B16">
        <f>B14/B15</f>
        <v>3.125</v>
      </c>
      <c r="AG16" s="23"/>
    </row>
    <row r="17" spans="1:33" ht="15.75" hidden="1" thickBot="1">
      <c r="A17" s="85"/>
      <c r="AG17" s="23"/>
    </row>
    <row r="18" spans="1:33" hidden="1">
      <c r="A18" s="88" t="s">
        <v>110</v>
      </c>
      <c r="B18" s="95" t="str">
        <f>IFERROR((MIN(B$5:B$12)/B5)*$B$16,"")</f>
        <v/>
      </c>
      <c r="C18" s="96" t="str">
        <f t="shared" ref="C18:AG25" si="0">IFERROR((MIN(C$5:C$12)/C5)*$B$16,"")</f>
        <v/>
      </c>
      <c r="D18" s="96" t="str">
        <f t="shared" ref="D18:D25" si="1">IFERROR((MIN(D$5:D$12)/D5)*$B$16,"")</f>
        <v/>
      </c>
      <c r="E18" s="96" t="str">
        <f t="shared" si="0"/>
        <v/>
      </c>
      <c r="F18" s="96" t="str">
        <f t="shared" si="0"/>
        <v/>
      </c>
      <c r="G18" s="96" t="str">
        <f t="shared" si="0"/>
        <v/>
      </c>
      <c r="H18" s="96" t="str">
        <f t="shared" si="0"/>
        <v/>
      </c>
      <c r="I18" s="96" t="str">
        <f t="shared" si="0"/>
        <v/>
      </c>
      <c r="J18" s="96" t="str">
        <f t="shared" si="0"/>
        <v/>
      </c>
      <c r="K18" s="96" t="str">
        <f t="shared" si="0"/>
        <v/>
      </c>
      <c r="L18" s="96" t="str">
        <f t="shared" si="0"/>
        <v/>
      </c>
      <c r="M18" s="96" t="str">
        <f t="shared" si="0"/>
        <v/>
      </c>
      <c r="N18" s="96" t="str">
        <f t="shared" si="0"/>
        <v/>
      </c>
      <c r="O18" s="96" t="str">
        <f t="shared" si="0"/>
        <v/>
      </c>
      <c r="P18" s="96" t="str">
        <f t="shared" si="0"/>
        <v/>
      </c>
      <c r="Q18" s="96" t="str">
        <f t="shared" si="0"/>
        <v/>
      </c>
      <c r="R18" s="96" t="str">
        <f t="shared" si="0"/>
        <v/>
      </c>
      <c r="S18" s="96" t="str">
        <f t="shared" si="0"/>
        <v/>
      </c>
      <c r="T18" s="96" t="str">
        <f t="shared" si="0"/>
        <v/>
      </c>
      <c r="U18" s="96" t="str">
        <f t="shared" si="0"/>
        <v/>
      </c>
      <c r="V18" s="96" t="str">
        <f t="shared" si="0"/>
        <v/>
      </c>
      <c r="W18" s="96" t="str">
        <f t="shared" si="0"/>
        <v/>
      </c>
      <c r="X18" s="96" t="str">
        <f t="shared" si="0"/>
        <v/>
      </c>
      <c r="Y18" s="96" t="str">
        <f t="shared" si="0"/>
        <v/>
      </c>
      <c r="Z18" s="96" t="str">
        <f t="shared" si="0"/>
        <v/>
      </c>
      <c r="AA18" s="96" t="str">
        <f t="shared" si="0"/>
        <v/>
      </c>
      <c r="AB18" s="96" t="str">
        <f t="shared" si="0"/>
        <v/>
      </c>
      <c r="AC18" s="96" t="str">
        <f t="shared" si="0"/>
        <v/>
      </c>
      <c r="AD18" s="96" t="str">
        <f t="shared" si="0"/>
        <v/>
      </c>
      <c r="AE18" s="96" t="str">
        <f t="shared" si="0"/>
        <v/>
      </c>
      <c r="AF18" s="96" t="str">
        <f t="shared" si="0"/>
        <v/>
      </c>
      <c r="AG18" s="82" t="str">
        <f t="shared" si="0"/>
        <v/>
      </c>
    </row>
    <row r="19" spans="1:33" hidden="1">
      <c r="A19" s="89" t="s">
        <v>111</v>
      </c>
      <c r="B19" s="97" t="str">
        <f t="shared" ref="B19:D25" si="2">IFERROR((MIN(B$5:B$12)/B6)*$B$16,"")</f>
        <v/>
      </c>
      <c r="C19" s="43" t="str">
        <f t="shared" ref="C19" si="3">IFERROR((MIN(C$5:C$12)/C6)*$B$16,"")</f>
        <v/>
      </c>
      <c r="D19" s="43" t="str">
        <f t="shared" si="2"/>
        <v/>
      </c>
      <c r="E19" s="43" t="str">
        <f t="shared" ref="E19:AG19" si="4">IFERROR((MIN(E$5:E$12)/E6)*$B$16,"")</f>
        <v/>
      </c>
      <c r="F19" s="43" t="str">
        <f t="shared" si="4"/>
        <v/>
      </c>
      <c r="G19" s="43" t="str">
        <f t="shared" si="4"/>
        <v/>
      </c>
      <c r="H19" s="43" t="str">
        <f t="shared" si="4"/>
        <v/>
      </c>
      <c r="I19" s="43" t="str">
        <f t="shared" si="4"/>
        <v/>
      </c>
      <c r="J19" s="43" t="str">
        <f t="shared" si="4"/>
        <v/>
      </c>
      <c r="K19" s="43" t="str">
        <f t="shared" si="4"/>
        <v/>
      </c>
      <c r="L19" s="43" t="str">
        <f t="shared" si="4"/>
        <v/>
      </c>
      <c r="M19" s="43" t="str">
        <f t="shared" si="4"/>
        <v/>
      </c>
      <c r="N19" s="43" t="str">
        <f t="shared" si="4"/>
        <v/>
      </c>
      <c r="O19" s="43" t="str">
        <f t="shared" si="4"/>
        <v/>
      </c>
      <c r="P19" s="43" t="str">
        <f t="shared" si="4"/>
        <v/>
      </c>
      <c r="Q19" s="43" t="str">
        <f t="shared" si="4"/>
        <v/>
      </c>
      <c r="R19" s="43" t="str">
        <f t="shared" si="4"/>
        <v/>
      </c>
      <c r="S19" s="43" t="str">
        <f t="shared" si="4"/>
        <v/>
      </c>
      <c r="T19" s="43" t="str">
        <f t="shared" si="4"/>
        <v/>
      </c>
      <c r="U19" s="43" t="str">
        <f t="shared" si="4"/>
        <v/>
      </c>
      <c r="V19" s="43" t="str">
        <f t="shared" si="4"/>
        <v/>
      </c>
      <c r="W19" s="43" t="str">
        <f t="shared" si="4"/>
        <v/>
      </c>
      <c r="X19" s="43" t="str">
        <f t="shared" si="4"/>
        <v/>
      </c>
      <c r="Y19" s="43" t="str">
        <f t="shared" si="4"/>
        <v/>
      </c>
      <c r="Z19" s="43" t="str">
        <f t="shared" si="4"/>
        <v/>
      </c>
      <c r="AA19" s="43" t="str">
        <f t="shared" si="4"/>
        <v/>
      </c>
      <c r="AB19" s="43" t="str">
        <f t="shared" si="4"/>
        <v/>
      </c>
      <c r="AC19" s="43" t="str">
        <f t="shared" si="4"/>
        <v/>
      </c>
      <c r="AD19" s="43" t="str">
        <f t="shared" si="4"/>
        <v/>
      </c>
      <c r="AE19" s="43" t="str">
        <f t="shared" si="4"/>
        <v/>
      </c>
      <c r="AF19" s="43" t="str">
        <f t="shared" si="4"/>
        <v/>
      </c>
      <c r="AG19" s="44" t="str">
        <f t="shared" si="4"/>
        <v/>
      </c>
    </row>
    <row r="20" spans="1:33" hidden="1">
      <c r="A20" s="89" t="s">
        <v>112</v>
      </c>
      <c r="B20" s="97" t="str">
        <f t="shared" si="2"/>
        <v/>
      </c>
      <c r="C20" s="43" t="str">
        <f t="shared" si="0"/>
        <v/>
      </c>
      <c r="D20" s="43" t="str">
        <f t="shared" si="1"/>
        <v/>
      </c>
      <c r="E20" s="43" t="str">
        <f t="shared" si="0"/>
        <v/>
      </c>
      <c r="F20" s="43" t="str">
        <f t="shared" si="0"/>
        <v/>
      </c>
      <c r="G20" s="43" t="str">
        <f t="shared" si="0"/>
        <v/>
      </c>
      <c r="H20" s="43" t="str">
        <f t="shared" si="0"/>
        <v/>
      </c>
      <c r="I20" s="43" t="str">
        <f t="shared" si="0"/>
        <v/>
      </c>
      <c r="J20" s="43" t="str">
        <f t="shared" si="0"/>
        <v/>
      </c>
      <c r="K20" s="43" t="str">
        <f t="shared" si="0"/>
        <v/>
      </c>
      <c r="L20" s="43" t="str">
        <f t="shared" si="0"/>
        <v/>
      </c>
      <c r="M20" s="43" t="str">
        <f t="shared" si="0"/>
        <v/>
      </c>
      <c r="N20" s="43" t="str">
        <f t="shared" si="0"/>
        <v/>
      </c>
      <c r="O20" s="43" t="str">
        <f t="shared" si="0"/>
        <v/>
      </c>
      <c r="P20" s="43" t="str">
        <f t="shared" si="0"/>
        <v/>
      </c>
      <c r="Q20" s="43" t="str">
        <f t="shared" si="0"/>
        <v/>
      </c>
      <c r="R20" s="43" t="str">
        <f t="shared" si="0"/>
        <v/>
      </c>
      <c r="S20" s="43" t="str">
        <f t="shared" si="0"/>
        <v/>
      </c>
      <c r="T20" s="43" t="str">
        <f t="shared" si="0"/>
        <v/>
      </c>
      <c r="U20" s="43" t="str">
        <f t="shared" si="0"/>
        <v/>
      </c>
      <c r="V20" s="43" t="str">
        <f t="shared" si="0"/>
        <v/>
      </c>
      <c r="W20" s="43" t="str">
        <f t="shared" si="0"/>
        <v/>
      </c>
      <c r="X20" s="43" t="str">
        <f t="shared" si="0"/>
        <v/>
      </c>
      <c r="Y20" s="43" t="str">
        <f t="shared" si="0"/>
        <v/>
      </c>
      <c r="Z20" s="43" t="str">
        <f t="shared" si="0"/>
        <v/>
      </c>
      <c r="AA20" s="43" t="str">
        <f t="shared" si="0"/>
        <v/>
      </c>
      <c r="AB20" s="43" t="str">
        <f t="shared" si="0"/>
        <v/>
      </c>
      <c r="AC20" s="43" t="str">
        <f t="shared" si="0"/>
        <v/>
      </c>
      <c r="AD20" s="43" t="str">
        <f t="shared" si="0"/>
        <v/>
      </c>
      <c r="AE20" s="43" t="str">
        <f t="shared" si="0"/>
        <v/>
      </c>
      <c r="AF20" s="43" t="str">
        <f t="shared" si="0"/>
        <v/>
      </c>
      <c r="AG20" s="44" t="str">
        <f t="shared" si="0"/>
        <v/>
      </c>
    </row>
    <row r="21" spans="1:33" hidden="1">
      <c r="A21" s="89" t="s">
        <v>113</v>
      </c>
      <c r="B21" s="97" t="str">
        <f t="shared" si="2"/>
        <v/>
      </c>
      <c r="C21" s="43" t="str">
        <f t="shared" si="0"/>
        <v/>
      </c>
      <c r="D21" s="43" t="str">
        <f t="shared" si="1"/>
        <v/>
      </c>
      <c r="E21" s="43" t="str">
        <f t="shared" si="0"/>
        <v/>
      </c>
      <c r="F21" s="43" t="str">
        <f t="shared" si="0"/>
        <v/>
      </c>
      <c r="G21" s="43" t="str">
        <f t="shared" si="0"/>
        <v/>
      </c>
      <c r="H21" s="43" t="str">
        <f t="shared" si="0"/>
        <v/>
      </c>
      <c r="I21" s="43" t="str">
        <f t="shared" si="0"/>
        <v/>
      </c>
      <c r="J21" s="43" t="str">
        <f t="shared" si="0"/>
        <v/>
      </c>
      <c r="K21" s="43" t="str">
        <f t="shared" si="0"/>
        <v/>
      </c>
      <c r="L21" s="43" t="str">
        <f t="shared" si="0"/>
        <v/>
      </c>
      <c r="M21" s="43" t="str">
        <f t="shared" si="0"/>
        <v/>
      </c>
      <c r="N21" s="43" t="str">
        <f t="shared" si="0"/>
        <v/>
      </c>
      <c r="O21" s="43" t="str">
        <f t="shared" si="0"/>
        <v/>
      </c>
      <c r="P21" s="43" t="str">
        <f t="shared" si="0"/>
        <v/>
      </c>
      <c r="Q21" s="43" t="str">
        <f t="shared" si="0"/>
        <v/>
      </c>
      <c r="R21" s="43" t="str">
        <f t="shared" si="0"/>
        <v/>
      </c>
      <c r="S21" s="43" t="str">
        <f t="shared" si="0"/>
        <v/>
      </c>
      <c r="T21" s="43" t="str">
        <f t="shared" si="0"/>
        <v/>
      </c>
      <c r="U21" s="43" t="str">
        <f t="shared" si="0"/>
        <v/>
      </c>
      <c r="V21" s="43" t="str">
        <f t="shared" si="0"/>
        <v/>
      </c>
      <c r="W21" s="43" t="str">
        <f t="shared" si="0"/>
        <v/>
      </c>
      <c r="X21" s="43" t="str">
        <f t="shared" si="0"/>
        <v/>
      </c>
      <c r="Y21" s="43" t="str">
        <f t="shared" si="0"/>
        <v/>
      </c>
      <c r="Z21" s="43" t="str">
        <f t="shared" si="0"/>
        <v/>
      </c>
      <c r="AA21" s="43" t="str">
        <f t="shared" si="0"/>
        <v/>
      </c>
      <c r="AB21" s="43" t="str">
        <f t="shared" si="0"/>
        <v/>
      </c>
      <c r="AC21" s="43" t="str">
        <f t="shared" si="0"/>
        <v/>
      </c>
      <c r="AD21" s="43" t="str">
        <f t="shared" si="0"/>
        <v/>
      </c>
      <c r="AE21" s="43" t="str">
        <f t="shared" si="0"/>
        <v/>
      </c>
      <c r="AF21" s="43" t="str">
        <f t="shared" si="0"/>
        <v/>
      </c>
      <c r="AG21" s="44" t="str">
        <f t="shared" si="0"/>
        <v/>
      </c>
    </row>
    <row r="22" spans="1:33" hidden="1">
      <c r="A22" s="89" t="s">
        <v>114</v>
      </c>
      <c r="B22" s="97" t="str">
        <f t="shared" si="2"/>
        <v/>
      </c>
      <c r="C22" s="43" t="str">
        <f t="shared" si="0"/>
        <v/>
      </c>
      <c r="D22" s="43" t="str">
        <f t="shared" si="1"/>
        <v/>
      </c>
      <c r="E22" s="43" t="str">
        <f t="shared" si="0"/>
        <v/>
      </c>
      <c r="F22" s="43" t="str">
        <f t="shared" si="0"/>
        <v/>
      </c>
      <c r="G22" s="43" t="str">
        <f t="shared" si="0"/>
        <v/>
      </c>
      <c r="H22" s="43" t="str">
        <f t="shared" si="0"/>
        <v/>
      </c>
      <c r="I22" s="43" t="str">
        <f t="shared" si="0"/>
        <v/>
      </c>
      <c r="J22" s="43" t="str">
        <f t="shared" si="0"/>
        <v/>
      </c>
      <c r="K22" s="43" t="str">
        <f t="shared" si="0"/>
        <v/>
      </c>
      <c r="L22" s="43" t="str">
        <f t="shared" si="0"/>
        <v/>
      </c>
      <c r="M22" s="43" t="str">
        <f t="shared" si="0"/>
        <v/>
      </c>
      <c r="N22" s="43" t="str">
        <f t="shared" si="0"/>
        <v/>
      </c>
      <c r="O22" s="43" t="str">
        <f t="shared" si="0"/>
        <v/>
      </c>
      <c r="P22" s="43" t="str">
        <f t="shared" si="0"/>
        <v/>
      </c>
      <c r="Q22" s="43" t="str">
        <f t="shared" si="0"/>
        <v/>
      </c>
      <c r="R22" s="43" t="str">
        <f t="shared" si="0"/>
        <v/>
      </c>
      <c r="S22" s="43" t="str">
        <f t="shared" si="0"/>
        <v/>
      </c>
      <c r="T22" s="43" t="str">
        <f t="shared" si="0"/>
        <v/>
      </c>
      <c r="U22" s="43" t="str">
        <f t="shared" si="0"/>
        <v/>
      </c>
      <c r="V22" s="43" t="str">
        <f t="shared" si="0"/>
        <v/>
      </c>
      <c r="W22" s="43" t="str">
        <f t="shared" si="0"/>
        <v/>
      </c>
      <c r="X22" s="43" t="str">
        <f t="shared" si="0"/>
        <v/>
      </c>
      <c r="Y22" s="43" t="str">
        <f t="shared" si="0"/>
        <v/>
      </c>
      <c r="Z22" s="43" t="str">
        <f t="shared" si="0"/>
        <v/>
      </c>
      <c r="AA22" s="43" t="str">
        <f t="shared" si="0"/>
        <v/>
      </c>
      <c r="AB22" s="43" t="str">
        <f t="shared" si="0"/>
        <v/>
      </c>
      <c r="AC22" s="43" t="str">
        <f t="shared" si="0"/>
        <v/>
      </c>
      <c r="AD22" s="43" t="str">
        <f t="shared" si="0"/>
        <v/>
      </c>
      <c r="AE22" s="43" t="str">
        <f t="shared" si="0"/>
        <v/>
      </c>
      <c r="AF22" s="43" t="str">
        <f t="shared" si="0"/>
        <v/>
      </c>
      <c r="AG22" s="44" t="str">
        <f t="shared" si="0"/>
        <v/>
      </c>
    </row>
    <row r="23" spans="1:33" hidden="1">
      <c r="A23" s="89" t="s">
        <v>115</v>
      </c>
      <c r="B23" s="97" t="str">
        <f t="shared" si="2"/>
        <v/>
      </c>
      <c r="C23" s="43" t="str">
        <f t="shared" si="0"/>
        <v/>
      </c>
      <c r="D23" s="43" t="str">
        <f t="shared" si="1"/>
        <v/>
      </c>
      <c r="E23" s="43" t="str">
        <f t="shared" si="0"/>
        <v/>
      </c>
      <c r="F23" s="43" t="str">
        <f t="shared" si="0"/>
        <v/>
      </c>
      <c r="G23" s="43" t="str">
        <f t="shared" si="0"/>
        <v/>
      </c>
      <c r="H23" s="43" t="str">
        <f t="shared" si="0"/>
        <v/>
      </c>
      <c r="I23" s="43" t="str">
        <f t="shared" si="0"/>
        <v/>
      </c>
      <c r="J23" s="43" t="str">
        <f t="shared" si="0"/>
        <v/>
      </c>
      <c r="K23" s="43" t="str">
        <f t="shared" si="0"/>
        <v/>
      </c>
      <c r="L23" s="43" t="str">
        <f t="shared" si="0"/>
        <v/>
      </c>
      <c r="M23" s="43" t="str">
        <f t="shared" si="0"/>
        <v/>
      </c>
      <c r="N23" s="43" t="str">
        <f t="shared" si="0"/>
        <v/>
      </c>
      <c r="O23" s="43" t="str">
        <f t="shared" si="0"/>
        <v/>
      </c>
      <c r="P23" s="43" t="str">
        <f t="shared" si="0"/>
        <v/>
      </c>
      <c r="Q23" s="43" t="str">
        <f t="shared" si="0"/>
        <v/>
      </c>
      <c r="R23" s="43" t="str">
        <f t="shared" si="0"/>
        <v/>
      </c>
      <c r="S23" s="43" t="str">
        <f t="shared" si="0"/>
        <v/>
      </c>
      <c r="T23" s="43" t="str">
        <f t="shared" si="0"/>
        <v/>
      </c>
      <c r="U23" s="43" t="str">
        <f t="shared" si="0"/>
        <v/>
      </c>
      <c r="V23" s="43" t="str">
        <f t="shared" si="0"/>
        <v/>
      </c>
      <c r="W23" s="43" t="str">
        <f t="shared" si="0"/>
        <v/>
      </c>
      <c r="X23" s="43" t="str">
        <f t="shared" si="0"/>
        <v/>
      </c>
      <c r="Y23" s="43" t="str">
        <f t="shared" si="0"/>
        <v/>
      </c>
      <c r="Z23" s="43" t="str">
        <f t="shared" si="0"/>
        <v/>
      </c>
      <c r="AA23" s="43" t="str">
        <f t="shared" si="0"/>
        <v/>
      </c>
      <c r="AB23" s="43" t="str">
        <f t="shared" si="0"/>
        <v/>
      </c>
      <c r="AC23" s="43" t="str">
        <f t="shared" si="0"/>
        <v/>
      </c>
      <c r="AD23" s="43" t="str">
        <f t="shared" si="0"/>
        <v/>
      </c>
      <c r="AE23" s="43" t="str">
        <f t="shared" si="0"/>
        <v/>
      </c>
      <c r="AF23" s="43" t="str">
        <f t="shared" si="0"/>
        <v/>
      </c>
      <c r="AG23" s="44" t="str">
        <f t="shared" si="0"/>
        <v/>
      </c>
    </row>
    <row r="24" spans="1:33" hidden="1">
      <c r="A24" s="89" t="s">
        <v>116</v>
      </c>
      <c r="B24" s="97" t="str">
        <f t="shared" si="2"/>
        <v/>
      </c>
      <c r="C24" s="43" t="str">
        <f t="shared" si="0"/>
        <v/>
      </c>
      <c r="D24" s="43" t="str">
        <f t="shared" si="1"/>
        <v/>
      </c>
      <c r="E24" s="43" t="str">
        <f t="shared" si="0"/>
        <v/>
      </c>
      <c r="F24" s="43" t="str">
        <f t="shared" si="0"/>
        <v/>
      </c>
      <c r="G24" s="43" t="str">
        <f t="shared" si="0"/>
        <v/>
      </c>
      <c r="H24" s="43" t="str">
        <f t="shared" si="0"/>
        <v/>
      </c>
      <c r="I24" s="43" t="str">
        <f t="shared" si="0"/>
        <v/>
      </c>
      <c r="J24" s="43" t="str">
        <f t="shared" si="0"/>
        <v/>
      </c>
      <c r="K24" s="43" t="str">
        <f t="shared" si="0"/>
        <v/>
      </c>
      <c r="L24" s="43" t="str">
        <f t="shared" si="0"/>
        <v/>
      </c>
      <c r="M24" s="43" t="str">
        <f t="shared" si="0"/>
        <v/>
      </c>
      <c r="N24" s="43" t="str">
        <f t="shared" si="0"/>
        <v/>
      </c>
      <c r="O24" s="43" t="str">
        <f t="shared" si="0"/>
        <v/>
      </c>
      <c r="P24" s="43" t="str">
        <f t="shared" si="0"/>
        <v/>
      </c>
      <c r="Q24" s="43" t="str">
        <f t="shared" si="0"/>
        <v/>
      </c>
      <c r="R24" s="43" t="str">
        <f t="shared" si="0"/>
        <v/>
      </c>
      <c r="S24" s="43" t="str">
        <f t="shared" si="0"/>
        <v/>
      </c>
      <c r="T24" s="43" t="str">
        <f t="shared" si="0"/>
        <v/>
      </c>
      <c r="U24" s="43" t="str">
        <f t="shared" si="0"/>
        <v/>
      </c>
      <c r="V24" s="43" t="str">
        <f t="shared" si="0"/>
        <v/>
      </c>
      <c r="W24" s="43" t="str">
        <f t="shared" si="0"/>
        <v/>
      </c>
      <c r="X24" s="43" t="str">
        <f t="shared" si="0"/>
        <v/>
      </c>
      <c r="Y24" s="43" t="str">
        <f t="shared" si="0"/>
        <v/>
      </c>
      <c r="Z24" s="43" t="str">
        <f t="shared" si="0"/>
        <v/>
      </c>
      <c r="AA24" s="43" t="str">
        <f t="shared" si="0"/>
        <v/>
      </c>
      <c r="AB24" s="43" t="str">
        <f t="shared" si="0"/>
        <v/>
      </c>
      <c r="AC24" s="43" t="str">
        <f t="shared" si="0"/>
        <v/>
      </c>
      <c r="AD24" s="43" t="str">
        <f t="shared" si="0"/>
        <v/>
      </c>
      <c r="AE24" s="43" t="str">
        <f t="shared" si="0"/>
        <v/>
      </c>
      <c r="AF24" s="43" t="str">
        <f t="shared" si="0"/>
        <v/>
      </c>
      <c r="AG24" s="44" t="str">
        <f t="shared" si="0"/>
        <v/>
      </c>
    </row>
    <row r="25" spans="1:33" ht="15.75" hidden="1" thickBot="1">
      <c r="A25" s="89" t="s">
        <v>117</v>
      </c>
      <c r="B25" s="97" t="str">
        <f t="shared" si="2"/>
        <v/>
      </c>
      <c r="C25" s="43" t="str">
        <f t="shared" si="0"/>
        <v/>
      </c>
      <c r="D25" s="43" t="str">
        <f t="shared" si="1"/>
        <v/>
      </c>
      <c r="E25" s="43" t="str">
        <f t="shared" si="0"/>
        <v/>
      </c>
      <c r="F25" s="43" t="str">
        <f t="shared" si="0"/>
        <v/>
      </c>
      <c r="G25" s="43" t="str">
        <f t="shared" si="0"/>
        <v/>
      </c>
      <c r="H25" s="43" t="str">
        <f t="shared" si="0"/>
        <v/>
      </c>
      <c r="I25" s="43" t="str">
        <f t="shared" si="0"/>
        <v/>
      </c>
      <c r="J25" s="43" t="str">
        <f t="shared" si="0"/>
        <v/>
      </c>
      <c r="K25" s="43" t="str">
        <f t="shared" si="0"/>
        <v/>
      </c>
      <c r="L25" s="43" t="str">
        <f t="shared" si="0"/>
        <v/>
      </c>
      <c r="M25" s="43" t="str">
        <f t="shared" si="0"/>
        <v/>
      </c>
      <c r="N25" s="43" t="str">
        <f t="shared" si="0"/>
        <v/>
      </c>
      <c r="O25" s="43" t="str">
        <f t="shared" si="0"/>
        <v/>
      </c>
      <c r="P25" s="43" t="str">
        <f t="shared" si="0"/>
        <v/>
      </c>
      <c r="Q25" s="43" t="str">
        <f t="shared" si="0"/>
        <v/>
      </c>
      <c r="R25" s="43" t="str">
        <f t="shared" si="0"/>
        <v/>
      </c>
      <c r="S25" s="43" t="str">
        <f t="shared" si="0"/>
        <v/>
      </c>
      <c r="T25" s="43" t="str">
        <f t="shared" si="0"/>
        <v/>
      </c>
      <c r="U25" s="43" t="str">
        <f t="shared" si="0"/>
        <v/>
      </c>
      <c r="V25" s="43" t="str">
        <f t="shared" si="0"/>
        <v/>
      </c>
      <c r="W25" s="43" t="str">
        <f t="shared" si="0"/>
        <v/>
      </c>
      <c r="X25" s="43" t="str">
        <f t="shared" si="0"/>
        <v/>
      </c>
      <c r="Y25" s="43" t="str">
        <f t="shared" si="0"/>
        <v/>
      </c>
      <c r="Z25" s="43" t="str">
        <f t="shared" si="0"/>
        <v/>
      </c>
      <c r="AA25" s="43" t="str">
        <f t="shared" si="0"/>
        <v/>
      </c>
      <c r="AB25" s="43" t="str">
        <f t="shared" si="0"/>
        <v/>
      </c>
      <c r="AC25" s="43" t="str">
        <f t="shared" si="0"/>
        <v/>
      </c>
      <c r="AD25" s="43" t="str">
        <f t="shared" ref="AD25:AG25" si="5">IFERROR((MIN(AD$5:AD$12)/AD12)*$B$16,"")</f>
        <v/>
      </c>
      <c r="AE25" s="43" t="str">
        <f t="shared" si="5"/>
        <v/>
      </c>
      <c r="AF25" s="43" t="str">
        <f t="shared" si="5"/>
        <v/>
      </c>
      <c r="AG25" s="44" t="str">
        <f t="shared" si="5"/>
        <v/>
      </c>
    </row>
    <row r="26" spans="1:33" s="5" customFormat="1" ht="15.75" hidden="1" thickBot="1">
      <c r="A26" s="122"/>
    </row>
    <row r="27" spans="1:33" s="98" customFormat="1" ht="6.75" customHeight="1"/>
    <row r="28" spans="1:33"/>
    <row r="29" spans="1:33"/>
    <row r="30" spans="1:33"/>
    <row r="31" spans="1:33"/>
    <row r="32" spans="1:33"/>
    <row r="33"/>
    <row r="34"/>
    <row r="35"/>
    <row r="36"/>
    <row r="37"/>
    <row r="38"/>
    <row r="39"/>
    <row r="40"/>
    <row r="41"/>
    <row r="42"/>
    <row r="43"/>
    <row r="44"/>
    <row r="45"/>
    <row r="46"/>
    <row r="47"/>
    <row r="48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</sheetData>
  <mergeCells count="1">
    <mergeCell ref="A1:D2"/>
  </mergeCells>
  <conditionalFormatting sqref="B5:AG12">
    <cfRule type="expression" dxfId="5" priority="2">
      <formula>IF(ISEVEN(COLUMN()),TRUE,FALSE)</formula>
    </cfRule>
  </conditionalFormatting>
  <conditionalFormatting sqref="B18:AG25">
    <cfRule type="expression" dxfId="4" priority="1">
      <formula>IF(ISEVEN(COLUMN()),TRUE,FALSE)</formula>
    </cfRule>
  </conditionalFormatting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044D2B-0AD9-41CB-ABD6-5FB7092BBD7B}">
  <dimension ref="B1:AR31"/>
  <sheetViews>
    <sheetView workbookViewId="0">
      <selection activeCell="C10" sqref="C10"/>
    </sheetView>
  </sheetViews>
  <sheetFormatPr defaultColWidth="0" defaultRowHeight="15"/>
  <cols>
    <col min="1" max="2" width="9.140625" customWidth="1"/>
    <col min="3" max="44" width="15" customWidth="1"/>
    <col min="45" max="45" width="9.140625" customWidth="1"/>
  </cols>
  <sheetData>
    <row r="1" spans="2:41" ht="15.75" thickBot="1"/>
    <row r="2" spans="2:41" ht="15.75" thickBot="1">
      <c r="B2" s="60" t="s">
        <v>0</v>
      </c>
    </row>
    <row r="3" spans="2:41">
      <c r="B3" s="61" t="s">
        <v>1</v>
      </c>
      <c r="C3" s="64" t="s">
        <v>121</v>
      </c>
      <c r="D3" s="71" t="s">
        <v>122</v>
      </c>
      <c r="E3" s="65" t="s">
        <v>123</v>
      </c>
      <c r="F3" s="71" t="s">
        <v>124</v>
      </c>
      <c r="G3" s="65" t="s">
        <v>32</v>
      </c>
      <c r="H3" s="71" t="s">
        <v>125</v>
      </c>
      <c r="I3" s="65" t="s">
        <v>36</v>
      </c>
      <c r="J3" s="71" t="s">
        <v>126</v>
      </c>
      <c r="K3" s="65" t="s">
        <v>38</v>
      </c>
      <c r="L3" s="71" t="s">
        <v>39</v>
      </c>
      <c r="M3" s="65" t="s">
        <v>41</v>
      </c>
      <c r="N3" s="71" t="s">
        <v>42</v>
      </c>
      <c r="O3" s="65" t="s">
        <v>43</v>
      </c>
      <c r="P3" s="71" t="s">
        <v>44</v>
      </c>
      <c r="Q3" s="65" t="s">
        <v>45</v>
      </c>
      <c r="R3" s="71" t="s">
        <v>46</v>
      </c>
      <c r="S3" s="65" t="s">
        <v>47</v>
      </c>
      <c r="T3" s="71" t="s">
        <v>48</v>
      </c>
      <c r="U3" s="65" t="s">
        <v>49</v>
      </c>
      <c r="V3" s="71" t="s">
        <v>50</v>
      </c>
      <c r="W3" s="65" t="s">
        <v>127</v>
      </c>
      <c r="X3" s="71" t="s">
        <v>128</v>
      </c>
      <c r="Y3" s="65" t="s">
        <v>129</v>
      </c>
      <c r="Z3" s="71" t="s">
        <v>53</v>
      </c>
      <c r="AA3" s="65" t="s">
        <v>54</v>
      </c>
      <c r="AB3" s="71" t="s">
        <v>55</v>
      </c>
      <c r="AC3" s="65" t="s">
        <v>56</v>
      </c>
      <c r="AD3" s="71" t="s">
        <v>57</v>
      </c>
      <c r="AE3" s="65" t="s">
        <v>59</v>
      </c>
      <c r="AF3" s="71" t="s">
        <v>130</v>
      </c>
      <c r="AG3" s="65" t="s">
        <v>62</v>
      </c>
      <c r="AH3" s="71" t="s">
        <v>65</v>
      </c>
      <c r="AI3" s="65" t="s">
        <v>66</v>
      </c>
      <c r="AJ3" s="71" t="s">
        <v>67</v>
      </c>
      <c r="AK3" s="65" t="s">
        <v>68</v>
      </c>
      <c r="AL3" s="71" t="s">
        <v>71</v>
      </c>
      <c r="AM3" s="65" t="s">
        <v>131</v>
      </c>
      <c r="AN3" s="71" t="s">
        <v>132</v>
      </c>
      <c r="AO3" s="66" t="s">
        <v>72</v>
      </c>
    </row>
    <row r="4" spans="2:41">
      <c r="B4" s="62" t="s">
        <v>2</v>
      </c>
      <c r="C4" s="67" t="s">
        <v>121</v>
      </c>
      <c r="D4" s="100" t="s">
        <v>122</v>
      </c>
      <c r="E4" s="14" t="s">
        <v>123</v>
      </c>
      <c r="F4" s="100" t="s">
        <v>124</v>
      </c>
      <c r="G4" s="14" t="s">
        <v>32</v>
      </c>
      <c r="H4" s="100" t="s">
        <v>125</v>
      </c>
      <c r="I4" s="14" t="s">
        <v>36</v>
      </c>
      <c r="J4" s="100" t="s">
        <v>126</v>
      </c>
      <c r="K4" s="14" t="s">
        <v>38</v>
      </c>
      <c r="L4" s="100" t="s">
        <v>39</v>
      </c>
      <c r="M4" s="14" t="s">
        <v>41</v>
      </c>
      <c r="N4" s="100" t="s">
        <v>42</v>
      </c>
      <c r="O4" s="14" t="s">
        <v>43</v>
      </c>
      <c r="P4" s="100" t="s">
        <v>44</v>
      </c>
      <c r="Q4" s="14" t="s">
        <v>45</v>
      </c>
      <c r="R4" s="100" t="s">
        <v>46</v>
      </c>
      <c r="S4" s="14" t="s">
        <v>47</v>
      </c>
      <c r="T4" s="100" t="s">
        <v>48</v>
      </c>
      <c r="U4" s="14" t="s">
        <v>49</v>
      </c>
      <c r="V4" s="100" t="s">
        <v>50</v>
      </c>
      <c r="W4" s="14" t="s">
        <v>127</v>
      </c>
      <c r="X4" s="100" t="s">
        <v>128</v>
      </c>
      <c r="Y4" s="14" t="s">
        <v>129</v>
      </c>
      <c r="Z4" s="100" t="s">
        <v>53</v>
      </c>
      <c r="AA4" s="14" t="s">
        <v>54</v>
      </c>
      <c r="AB4" s="100" t="s">
        <v>55</v>
      </c>
      <c r="AC4" s="14" t="s">
        <v>56</v>
      </c>
      <c r="AD4" s="100" t="s">
        <v>57</v>
      </c>
      <c r="AE4" s="14" t="s">
        <v>59</v>
      </c>
      <c r="AF4" s="100" t="s">
        <v>130</v>
      </c>
      <c r="AG4" s="14" t="s">
        <v>62</v>
      </c>
      <c r="AH4" s="100" t="s">
        <v>65</v>
      </c>
      <c r="AI4" s="14" t="s">
        <v>66</v>
      </c>
      <c r="AJ4" s="100" t="s">
        <v>67</v>
      </c>
      <c r="AK4" s="14" t="s">
        <v>68</v>
      </c>
      <c r="AL4" s="100" t="s">
        <v>71</v>
      </c>
      <c r="AM4" s="14" t="s">
        <v>131</v>
      </c>
      <c r="AN4" s="100" t="s">
        <v>132</v>
      </c>
      <c r="AO4" s="41" t="s">
        <v>72</v>
      </c>
    </row>
    <row r="5" spans="2:41">
      <c r="B5" s="62" t="s">
        <v>3</v>
      </c>
      <c r="C5" s="67" t="s">
        <v>121</v>
      </c>
      <c r="D5" s="100" t="s">
        <v>122</v>
      </c>
      <c r="E5" s="14" t="s">
        <v>123</v>
      </c>
      <c r="F5" s="100" t="s">
        <v>124</v>
      </c>
      <c r="G5" s="14" t="s">
        <v>32</v>
      </c>
      <c r="H5" s="100" t="s">
        <v>125</v>
      </c>
      <c r="I5" s="14" t="s">
        <v>36</v>
      </c>
      <c r="J5" s="100" t="s">
        <v>126</v>
      </c>
      <c r="K5" s="14" t="s">
        <v>38</v>
      </c>
      <c r="L5" s="100" t="s">
        <v>39</v>
      </c>
      <c r="M5" s="14" t="s">
        <v>41</v>
      </c>
      <c r="N5" s="100" t="s">
        <v>42</v>
      </c>
      <c r="O5" s="14" t="s">
        <v>43</v>
      </c>
      <c r="P5" s="100" t="s">
        <v>44</v>
      </c>
      <c r="Q5" s="14" t="s">
        <v>45</v>
      </c>
      <c r="R5" s="100" t="s">
        <v>46</v>
      </c>
      <c r="S5" s="14" t="s">
        <v>47</v>
      </c>
      <c r="T5" s="100" t="s">
        <v>48</v>
      </c>
      <c r="U5" s="14" t="s">
        <v>49</v>
      </c>
      <c r="V5" s="100" t="s">
        <v>50</v>
      </c>
      <c r="W5" s="14" t="s">
        <v>127</v>
      </c>
      <c r="X5" s="100" t="s">
        <v>128</v>
      </c>
      <c r="Y5" s="14" t="s">
        <v>129</v>
      </c>
      <c r="Z5" s="100" t="s">
        <v>53</v>
      </c>
      <c r="AA5" s="14" t="s">
        <v>54</v>
      </c>
      <c r="AB5" s="100" t="s">
        <v>55</v>
      </c>
      <c r="AC5" s="14" t="s">
        <v>56</v>
      </c>
      <c r="AD5" s="100" t="s">
        <v>57</v>
      </c>
      <c r="AE5" s="14" t="s">
        <v>59</v>
      </c>
      <c r="AF5" s="100" t="s">
        <v>130</v>
      </c>
      <c r="AG5" s="14" t="s">
        <v>62</v>
      </c>
      <c r="AH5" s="100" t="s">
        <v>65</v>
      </c>
      <c r="AI5" s="14" t="s">
        <v>66</v>
      </c>
      <c r="AJ5" s="100" t="s">
        <v>67</v>
      </c>
      <c r="AK5" s="14" t="s">
        <v>68</v>
      </c>
      <c r="AL5" s="100" t="s">
        <v>71</v>
      </c>
      <c r="AM5" s="14" t="s">
        <v>131</v>
      </c>
      <c r="AN5" s="100" t="s">
        <v>132</v>
      </c>
      <c r="AO5" s="41" t="s">
        <v>72</v>
      </c>
    </row>
    <row r="6" spans="2:41">
      <c r="B6" s="62" t="s">
        <v>4</v>
      </c>
      <c r="C6" s="67" t="s">
        <v>121</v>
      </c>
      <c r="D6" s="100" t="s">
        <v>122</v>
      </c>
      <c r="E6" s="14" t="s">
        <v>123</v>
      </c>
      <c r="F6" s="100" t="s">
        <v>124</v>
      </c>
      <c r="G6" s="14" t="s">
        <v>32</v>
      </c>
      <c r="H6" s="100" t="s">
        <v>125</v>
      </c>
      <c r="I6" s="14" t="s">
        <v>36</v>
      </c>
      <c r="J6" s="100" t="s">
        <v>126</v>
      </c>
      <c r="K6" s="14" t="s">
        <v>38</v>
      </c>
      <c r="L6" s="100" t="s">
        <v>39</v>
      </c>
      <c r="M6" s="14" t="s">
        <v>41</v>
      </c>
      <c r="N6" s="100" t="s">
        <v>42</v>
      </c>
      <c r="O6" s="14" t="s">
        <v>43</v>
      </c>
      <c r="P6" s="100" t="s">
        <v>44</v>
      </c>
      <c r="Q6" s="14" t="s">
        <v>45</v>
      </c>
      <c r="R6" s="100" t="s">
        <v>46</v>
      </c>
      <c r="S6" s="14" t="s">
        <v>47</v>
      </c>
      <c r="T6" s="100" t="s">
        <v>48</v>
      </c>
      <c r="U6" s="14" t="s">
        <v>49</v>
      </c>
      <c r="V6" s="100" t="s">
        <v>50</v>
      </c>
      <c r="W6" s="14" t="s">
        <v>127</v>
      </c>
      <c r="X6" s="100" t="s">
        <v>128</v>
      </c>
      <c r="Y6" s="14" t="s">
        <v>129</v>
      </c>
      <c r="Z6" s="100" t="s">
        <v>53</v>
      </c>
      <c r="AA6" s="14" t="s">
        <v>54</v>
      </c>
      <c r="AB6" s="100" t="s">
        <v>55</v>
      </c>
      <c r="AC6" s="14" t="s">
        <v>56</v>
      </c>
      <c r="AD6" s="100" t="s">
        <v>57</v>
      </c>
      <c r="AE6" s="14" t="s">
        <v>59</v>
      </c>
      <c r="AF6" s="100" t="s">
        <v>130</v>
      </c>
      <c r="AG6" s="14" t="s">
        <v>62</v>
      </c>
      <c r="AH6" s="100" t="s">
        <v>65</v>
      </c>
      <c r="AI6" s="14" t="s">
        <v>66</v>
      </c>
      <c r="AJ6" s="100" t="s">
        <v>67</v>
      </c>
      <c r="AK6" s="14" t="s">
        <v>68</v>
      </c>
      <c r="AL6" s="100" t="s">
        <v>71</v>
      </c>
      <c r="AM6" s="14" t="s">
        <v>131</v>
      </c>
      <c r="AN6" s="100" t="s">
        <v>132</v>
      </c>
      <c r="AO6" s="41" t="s">
        <v>72</v>
      </c>
    </row>
    <row r="7" spans="2:41">
      <c r="B7" s="62" t="s">
        <v>5</v>
      </c>
      <c r="C7" s="67" t="s">
        <v>133</v>
      </c>
      <c r="D7" s="100" t="s">
        <v>134</v>
      </c>
      <c r="E7" s="14" t="s">
        <v>135</v>
      </c>
      <c r="F7" s="100" t="s">
        <v>136</v>
      </c>
      <c r="G7" s="14" t="s">
        <v>137</v>
      </c>
      <c r="H7" s="100" t="s">
        <v>138</v>
      </c>
      <c r="I7" s="14" t="s">
        <v>139</v>
      </c>
      <c r="J7" s="100" t="s">
        <v>140</v>
      </c>
      <c r="K7" s="14" t="s">
        <v>141</v>
      </c>
      <c r="L7" s="100" t="s">
        <v>142</v>
      </c>
      <c r="M7" s="14" t="s">
        <v>143</v>
      </c>
      <c r="N7" s="100" t="s">
        <v>144</v>
      </c>
      <c r="O7" s="14" t="s">
        <v>145</v>
      </c>
      <c r="P7" s="100" t="s">
        <v>146</v>
      </c>
      <c r="Q7" s="14" t="s">
        <v>147</v>
      </c>
      <c r="R7" s="100" t="s">
        <v>148</v>
      </c>
      <c r="S7" s="14"/>
      <c r="T7" s="100"/>
      <c r="U7" s="14"/>
      <c r="V7" s="100"/>
      <c r="W7" s="14"/>
      <c r="X7" s="100"/>
      <c r="Y7" s="14"/>
      <c r="Z7" s="100"/>
      <c r="AA7" s="14"/>
      <c r="AB7" s="100"/>
      <c r="AC7" s="14"/>
      <c r="AD7" s="100"/>
      <c r="AE7" s="14"/>
      <c r="AF7" s="100"/>
      <c r="AG7" s="14"/>
      <c r="AH7" s="100"/>
      <c r="AI7" s="14"/>
      <c r="AJ7" s="100"/>
      <c r="AK7" s="14"/>
      <c r="AL7" s="100"/>
      <c r="AM7" s="14"/>
      <c r="AN7" s="100"/>
      <c r="AO7" s="41"/>
    </row>
    <row r="8" spans="2:41">
      <c r="B8" s="62" t="s">
        <v>6</v>
      </c>
      <c r="C8" s="67" t="s">
        <v>121</v>
      </c>
      <c r="D8" s="100" t="s">
        <v>122</v>
      </c>
      <c r="E8" s="14" t="s">
        <v>123</v>
      </c>
      <c r="F8" s="100" t="s">
        <v>124</v>
      </c>
      <c r="G8" s="14" t="s">
        <v>32</v>
      </c>
      <c r="H8" s="100" t="s">
        <v>125</v>
      </c>
      <c r="I8" s="14" t="s">
        <v>36</v>
      </c>
      <c r="J8" s="100" t="s">
        <v>126</v>
      </c>
      <c r="K8" s="14" t="s">
        <v>38</v>
      </c>
      <c r="L8" s="100" t="s">
        <v>39</v>
      </c>
      <c r="M8" s="14" t="s">
        <v>41</v>
      </c>
      <c r="N8" s="100" t="s">
        <v>42</v>
      </c>
      <c r="O8" s="14" t="s">
        <v>43</v>
      </c>
      <c r="P8" s="100" t="s">
        <v>44</v>
      </c>
      <c r="Q8" s="14" t="s">
        <v>45</v>
      </c>
      <c r="R8" s="100" t="s">
        <v>46</v>
      </c>
      <c r="S8" s="14" t="s">
        <v>47</v>
      </c>
      <c r="T8" s="100" t="s">
        <v>48</v>
      </c>
      <c r="U8" s="14" t="s">
        <v>49</v>
      </c>
      <c r="V8" s="100" t="s">
        <v>50</v>
      </c>
      <c r="W8" s="14" t="s">
        <v>127</v>
      </c>
      <c r="X8" s="100" t="s">
        <v>128</v>
      </c>
      <c r="Y8" s="14" t="s">
        <v>129</v>
      </c>
      <c r="Z8" s="100" t="s">
        <v>53</v>
      </c>
      <c r="AA8" s="14" t="s">
        <v>54</v>
      </c>
      <c r="AB8" s="100" t="s">
        <v>55</v>
      </c>
      <c r="AC8" s="14" t="s">
        <v>56</v>
      </c>
      <c r="AD8" s="100" t="s">
        <v>57</v>
      </c>
      <c r="AE8" s="14" t="s">
        <v>59</v>
      </c>
      <c r="AF8" s="100" t="s">
        <v>130</v>
      </c>
      <c r="AG8" s="14" t="s">
        <v>62</v>
      </c>
      <c r="AH8" s="100" t="s">
        <v>65</v>
      </c>
      <c r="AI8" s="14" t="s">
        <v>66</v>
      </c>
      <c r="AJ8" s="100" t="s">
        <v>67</v>
      </c>
      <c r="AK8" s="14" t="s">
        <v>68</v>
      </c>
      <c r="AL8" s="100" t="s">
        <v>71</v>
      </c>
      <c r="AM8" s="14" t="s">
        <v>131</v>
      </c>
      <c r="AN8" s="100" t="s">
        <v>132</v>
      </c>
      <c r="AO8" s="41" t="s">
        <v>72</v>
      </c>
    </row>
    <row r="9" spans="2:41">
      <c r="B9" s="62" t="s">
        <v>7</v>
      </c>
      <c r="C9" s="67" t="s">
        <v>121</v>
      </c>
      <c r="D9" s="100" t="s">
        <v>122</v>
      </c>
      <c r="E9" s="14" t="s">
        <v>123</v>
      </c>
      <c r="F9" s="100" t="s">
        <v>124</v>
      </c>
      <c r="G9" s="14" t="s">
        <v>32</v>
      </c>
      <c r="H9" s="100" t="s">
        <v>125</v>
      </c>
      <c r="I9" s="14" t="s">
        <v>36</v>
      </c>
      <c r="J9" s="100" t="s">
        <v>126</v>
      </c>
      <c r="K9" s="14" t="s">
        <v>38</v>
      </c>
      <c r="L9" s="100" t="s">
        <v>39</v>
      </c>
      <c r="M9" s="14" t="s">
        <v>41</v>
      </c>
      <c r="N9" s="100" t="s">
        <v>42</v>
      </c>
      <c r="O9" s="14" t="s">
        <v>43</v>
      </c>
      <c r="P9" s="100" t="s">
        <v>44</v>
      </c>
      <c r="Q9" s="14" t="s">
        <v>45</v>
      </c>
      <c r="R9" s="100" t="s">
        <v>46</v>
      </c>
      <c r="S9" s="14" t="s">
        <v>47</v>
      </c>
      <c r="T9" s="100" t="s">
        <v>48</v>
      </c>
      <c r="U9" s="14" t="s">
        <v>49</v>
      </c>
      <c r="V9" s="100" t="s">
        <v>50</v>
      </c>
      <c r="W9" s="14" t="s">
        <v>127</v>
      </c>
      <c r="X9" s="100" t="s">
        <v>128</v>
      </c>
      <c r="Y9" s="14" t="s">
        <v>129</v>
      </c>
      <c r="Z9" s="100" t="s">
        <v>53</v>
      </c>
      <c r="AA9" s="14" t="s">
        <v>54</v>
      </c>
      <c r="AB9" s="100" t="s">
        <v>55</v>
      </c>
      <c r="AC9" s="14" t="s">
        <v>56</v>
      </c>
      <c r="AD9" s="100" t="s">
        <v>57</v>
      </c>
      <c r="AE9" s="14" t="s">
        <v>59</v>
      </c>
      <c r="AF9" s="100" t="s">
        <v>130</v>
      </c>
      <c r="AG9" s="14" t="s">
        <v>62</v>
      </c>
      <c r="AH9" s="100" t="s">
        <v>65</v>
      </c>
      <c r="AI9" s="14" t="s">
        <v>66</v>
      </c>
      <c r="AJ9" s="100" t="s">
        <v>67</v>
      </c>
      <c r="AK9" s="14" t="s">
        <v>68</v>
      </c>
      <c r="AL9" s="100" t="s">
        <v>71</v>
      </c>
      <c r="AM9" s="14" t="s">
        <v>131</v>
      </c>
      <c r="AN9" s="100" t="s">
        <v>132</v>
      </c>
      <c r="AO9" s="41" t="s">
        <v>72</v>
      </c>
    </row>
    <row r="10" spans="2:41">
      <c r="B10" s="62" t="s">
        <v>8</v>
      </c>
      <c r="C10" s="67" t="s">
        <v>121</v>
      </c>
      <c r="D10" s="100" t="s">
        <v>122</v>
      </c>
      <c r="E10" s="14" t="s">
        <v>123</v>
      </c>
      <c r="F10" s="100" t="s">
        <v>124</v>
      </c>
      <c r="G10" s="14" t="s">
        <v>32</v>
      </c>
      <c r="H10" s="100" t="s">
        <v>125</v>
      </c>
      <c r="I10" s="14" t="s">
        <v>36</v>
      </c>
      <c r="J10" s="100" t="s">
        <v>126</v>
      </c>
      <c r="K10" s="14" t="s">
        <v>38</v>
      </c>
      <c r="L10" s="100" t="s">
        <v>39</v>
      </c>
      <c r="M10" s="14" t="s">
        <v>41</v>
      </c>
      <c r="N10" s="100" t="s">
        <v>42</v>
      </c>
      <c r="O10" s="14" t="s">
        <v>43</v>
      </c>
      <c r="P10" s="100" t="s">
        <v>44</v>
      </c>
      <c r="Q10" s="14" t="s">
        <v>45</v>
      </c>
      <c r="R10" s="100" t="s">
        <v>46</v>
      </c>
      <c r="S10" s="14" t="s">
        <v>47</v>
      </c>
      <c r="T10" s="100" t="s">
        <v>48</v>
      </c>
      <c r="U10" s="14" t="s">
        <v>49</v>
      </c>
      <c r="V10" s="100" t="s">
        <v>50</v>
      </c>
      <c r="W10" s="14" t="s">
        <v>127</v>
      </c>
      <c r="X10" s="100" t="s">
        <v>128</v>
      </c>
      <c r="Y10" s="14" t="s">
        <v>129</v>
      </c>
      <c r="Z10" s="100" t="s">
        <v>53</v>
      </c>
      <c r="AA10" s="14" t="s">
        <v>54</v>
      </c>
      <c r="AB10" s="100" t="s">
        <v>55</v>
      </c>
      <c r="AC10" s="14" t="s">
        <v>56</v>
      </c>
      <c r="AD10" s="100" t="s">
        <v>57</v>
      </c>
      <c r="AE10" s="14" t="s">
        <v>59</v>
      </c>
      <c r="AF10" s="100" t="s">
        <v>130</v>
      </c>
      <c r="AG10" s="14" t="s">
        <v>62</v>
      </c>
      <c r="AH10" s="100" t="s">
        <v>65</v>
      </c>
      <c r="AI10" s="14" t="s">
        <v>66</v>
      </c>
      <c r="AJ10" s="100" t="s">
        <v>67</v>
      </c>
      <c r="AK10" s="14" t="s">
        <v>68</v>
      </c>
      <c r="AL10" s="100" t="s">
        <v>71</v>
      </c>
      <c r="AM10" s="14" t="s">
        <v>131</v>
      </c>
      <c r="AN10" s="100" t="s">
        <v>132</v>
      </c>
      <c r="AO10" s="41" t="s">
        <v>72</v>
      </c>
    </row>
    <row r="11" spans="2:41">
      <c r="B11" s="62" t="s">
        <v>9</v>
      </c>
      <c r="C11" s="67" t="s">
        <v>121</v>
      </c>
      <c r="D11" s="100" t="s">
        <v>122</v>
      </c>
      <c r="E11" s="14" t="s">
        <v>123</v>
      </c>
      <c r="F11" s="100" t="s">
        <v>124</v>
      </c>
      <c r="G11" s="14" t="s">
        <v>32</v>
      </c>
      <c r="H11" s="100" t="s">
        <v>125</v>
      </c>
      <c r="I11" s="14" t="s">
        <v>36</v>
      </c>
      <c r="J11" s="100" t="s">
        <v>126</v>
      </c>
      <c r="K11" s="14" t="s">
        <v>38</v>
      </c>
      <c r="L11" s="100" t="s">
        <v>39</v>
      </c>
      <c r="M11" s="14" t="s">
        <v>41</v>
      </c>
      <c r="N11" s="100" t="s">
        <v>42</v>
      </c>
      <c r="O11" s="14" t="s">
        <v>43</v>
      </c>
      <c r="P11" s="100" t="s">
        <v>44</v>
      </c>
      <c r="Q11" s="14" t="s">
        <v>45</v>
      </c>
      <c r="R11" s="100" t="s">
        <v>46</v>
      </c>
      <c r="S11" s="14" t="s">
        <v>47</v>
      </c>
      <c r="T11" s="100" t="s">
        <v>48</v>
      </c>
      <c r="U11" s="14" t="s">
        <v>49</v>
      </c>
      <c r="V11" s="100" t="s">
        <v>50</v>
      </c>
      <c r="W11" s="14" t="s">
        <v>127</v>
      </c>
      <c r="X11" s="100" t="s">
        <v>128</v>
      </c>
      <c r="Y11" s="14" t="s">
        <v>129</v>
      </c>
      <c r="Z11" s="100" t="s">
        <v>53</v>
      </c>
      <c r="AA11" s="14" t="s">
        <v>54</v>
      </c>
      <c r="AB11" s="100" t="s">
        <v>55</v>
      </c>
      <c r="AC11" s="14" t="s">
        <v>56</v>
      </c>
      <c r="AD11" s="100" t="s">
        <v>57</v>
      </c>
      <c r="AE11" s="14" t="s">
        <v>59</v>
      </c>
      <c r="AF11" s="100" t="s">
        <v>130</v>
      </c>
      <c r="AG11" s="14" t="s">
        <v>62</v>
      </c>
      <c r="AH11" s="100" t="s">
        <v>65</v>
      </c>
      <c r="AI11" s="14" t="s">
        <v>66</v>
      </c>
      <c r="AJ11" s="100" t="s">
        <v>67</v>
      </c>
      <c r="AK11" s="14" t="s">
        <v>68</v>
      </c>
      <c r="AL11" s="100" t="s">
        <v>71</v>
      </c>
      <c r="AM11" s="14" t="s">
        <v>131</v>
      </c>
      <c r="AN11" s="100" t="s">
        <v>132</v>
      </c>
      <c r="AO11" s="41" t="s">
        <v>72</v>
      </c>
    </row>
    <row r="12" spans="2:41">
      <c r="B12" s="62" t="s">
        <v>10</v>
      </c>
      <c r="C12" s="67" t="s">
        <v>121</v>
      </c>
      <c r="D12" s="100" t="s">
        <v>122</v>
      </c>
      <c r="E12" s="14" t="s">
        <v>123</v>
      </c>
      <c r="F12" s="100" t="s">
        <v>124</v>
      </c>
      <c r="G12" s="14" t="s">
        <v>32</v>
      </c>
      <c r="H12" s="100" t="s">
        <v>125</v>
      </c>
      <c r="I12" s="14" t="s">
        <v>36</v>
      </c>
      <c r="J12" s="100" t="s">
        <v>126</v>
      </c>
      <c r="K12" s="14" t="s">
        <v>38</v>
      </c>
      <c r="L12" s="100" t="s">
        <v>39</v>
      </c>
      <c r="M12" s="14" t="s">
        <v>41</v>
      </c>
      <c r="N12" s="100" t="s">
        <v>42</v>
      </c>
      <c r="O12" s="14" t="s">
        <v>43</v>
      </c>
      <c r="P12" s="100" t="s">
        <v>44</v>
      </c>
      <c r="Q12" s="14" t="s">
        <v>45</v>
      </c>
      <c r="R12" s="100" t="s">
        <v>46</v>
      </c>
      <c r="S12" s="14" t="s">
        <v>47</v>
      </c>
      <c r="T12" s="100" t="s">
        <v>48</v>
      </c>
      <c r="U12" s="14" t="s">
        <v>49</v>
      </c>
      <c r="V12" s="100" t="s">
        <v>50</v>
      </c>
      <c r="W12" s="14" t="s">
        <v>127</v>
      </c>
      <c r="X12" s="100" t="s">
        <v>128</v>
      </c>
      <c r="Y12" s="14" t="s">
        <v>129</v>
      </c>
      <c r="Z12" s="100" t="s">
        <v>53</v>
      </c>
      <c r="AA12" s="14" t="s">
        <v>54</v>
      </c>
      <c r="AB12" s="100" t="s">
        <v>55</v>
      </c>
      <c r="AC12" s="14" t="s">
        <v>56</v>
      </c>
      <c r="AD12" s="100" t="s">
        <v>57</v>
      </c>
      <c r="AE12" s="14" t="s">
        <v>59</v>
      </c>
      <c r="AF12" s="100" t="s">
        <v>130</v>
      </c>
      <c r="AG12" s="14" t="s">
        <v>62</v>
      </c>
      <c r="AH12" s="100" t="s">
        <v>65</v>
      </c>
      <c r="AI12" s="14" t="s">
        <v>66</v>
      </c>
      <c r="AJ12" s="100" t="s">
        <v>67</v>
      </c>
      <c r="AK12" s="14" t="s">
        <v>68</v>
      </c>
      <c r="AL12" s="100" t="s">
        <v>71</v>
      </c>
      <c r="AM12" s="14" t="s">
        <v>131</v>
      </c>
      <c r="AN12" s="100" t="s">
        <v>132</v>
      </c>
      <c r="AO12" s="41" t="s">
        <v>72</v>
      </c>
    </row>
    <row r="13" spans="2:41">
      <c r="B13" s="62" t="s">
        <v>11</v>
      </c>
      <c r="C13" s="67" t="s">
        <v>121</v>
      </c>
      <c r="D13" s="100" t="s">
        <v>122</v>
      </c>
      <c r="E13" s="14" t="s">
        <v>123</v>
      </c>
      <c r="F13" s="100" t="s">
        <v>124</v>
      </c>
      <c r="G13" s="14" t="s">
        <v>32</v>
      </c>
      <c r="H13" s="100" t="s">
        <v>125</v>
      </c>
      <c r="I13" s="14" t="s">
        <v>36</v>
      </c>
      <c r="J13" s="100" t="s">
        <v>126</v>
      </c>
      <c r="K13" s="14" t="s">
        <v>38</v>
      </c>
      <c r="L13" s="100" t="s">
        <v>39</v>
      </c>
      <c r="M13" s="14" t="s">
        <v>41</v>
      </c>
      <c r="N13" s="100" t="s">
        <v>42</v>
      </c>
      <c r="O13" s="14" t="s">
        <v>43</v>
      </c>
      <c r="P13" s="100" t="s">
        <v>44</v>
      </c>
      <c r="Q13" s="14" t="s">
        <v>45</v>
      </c>
      <c r="R13" s="100" t="s">
        <v>46</v>
      </c>
      <c r="S13" s="14" t="s">
        <v>47</v>
      </c>
      <c r="T13" s="100" t="s">
        <v>48</v>
      </c>
      <c r="U13" s="14" t="s">
        <v>49</v>
      </c>
      <c r="V13" s="100" t="s">
        <v>50</v>
      </c>
      <c r="W13" s="14" t="s">
        <v>127</v>
      </c>
      <c r="X13" s="100" t="s">
        <v>128</v>
      </c>
      <c r="Y13" s="14" t="s">
        <v>129</v>
      </c>
      <c r="Z13" s="100" t="s">
        <v>53</v>
      </c>
      <c r="AA13" s="14" t="s">
        <v>54</v>
      </c>
      <c r="AB13" s="100" t="s">
        <v>55</v>
      </c>
      <c r="AC13" s="14" t="s">
        <v>56</v>
      </c>
      <c r="AD13" s="100" t="s">
        <v>57</v>
      </c>
      <c r="AE13" s="14" t="s">
        <v>59</v>
      </c>
      <c r="AF13" s="100" t="s">
        <v>130</v>
      </c>
      <c r="AG13" s="14" t="s">
        <v>62</v>
      </c>
      <c r="AH13" s="100" t="s">
        <v>65</v>
      </c>
      <c r="AI13" s="14" t="s">
        <v>66</v>
      </c>
      <c r="AJ13" s="100" t="s">
        <v>67</v>
      </c>
      <c r="AK13" s="14" t="s">
        <v>68</v>
      </c>
      <c r="AL13" s="100" t="s">
        <v>71</v>
      </c>
      <c r="AM13" s="14" t="s">
        <v>131</v>
      </c>
      <c r="AN13" s="100" t="s">
        <v>132</v>
      </c>
      <c r="AO13" s="41" t="s">
        <v>72</v>
      </c>
    </row>
    <row r="14" spans="2:41">
      <c r="B14" s="62" t="s">
        <v>12</v>
      </c>
      <c r="C14" s="67" t="s">
        <v>121</v>
      </c>
      <c r="D14" s="100" t="s">
        <v>122</v>
      </c>
      <c r="E14" s="14" t="s">
        <v>123</v>
      </c>
      <c r="F14" s="100" t="s">
        <v>124</v>
      </c>
      <c r="G14" s="14" t="s">
        <v>32</v>
      </c>
      <c r="H14" s="100" t="s">
        <v>125</v>
      </c>
      <c r="I14" s="14" t="s">
        <v>36</v>
      </c>
      <c r="J14" s="100" t="s">
        <v>126</v>
      </c>
      <c r="K14" s="14" t="s">
        <v>38</v>
      </c>
      <c r="L14" s="100" t="s">
        <v>39</v>
      </c>
      <c r="M14" s="14" t="s">
        <v>41</v>
      </c>
      <c r="N14" s="100" t="s">
        <v>42</v>
      </c>
      <c r="O14" s="14" t="s">
        <v>43</v>
      </c>
      <c r="P14" s="100" t="s">
        <v>44</v>
      </c>
      <c r="Q14" s="14" t="s">
        <v>45</v>
      </c>
      <c r="R14" s="100" t="s">
        <v>46</v>
      </c>
      <c r="S14" s="14" t="s">
        <v>47</v>
      </c>
      <c r="T14" s="100" t="s">
        <v>48</v>
      </c>
      <c r="U14" s="14" t="s">
        <v>49</v>
      </c>
      <c r="V14" s="100" t="s">
        <v>50</v>
      </c>
      <c r="W14" s="14" t="s">
        <v>127</v>
      </c>
      <c r="X14" s="100" t="s">
        <v>128</v>
      </c>
      <c r="Y14" s="14" t="s">
        <v>129</v>
      </c>
      <c r="Z14" s="100" t="s">
        <v>53</v>
      </c>
      <c r="AA14" s="14" t="s">
        <v>54</v>
      </c>
      <c r="AB14" s="100" t="s">
        <v>55</v>
      </c>
      <c r="AC14" s="14" t="s">
        <v>56</v>
      </c>
      <c r="AD14" s="100" t="s">
        <v>57</v>
      </c>
      <c r="AE14" s="14" t="s">
        <v>59</v>
      </c>
      <c r="AF14" s="100" t="s">
        <v>130</v>
      </c>
      <c r="AG14" s="14" t="s">
        <v>62</v>
      </c>
      <c r="AH14" s="100" t="s">
        <v>65</v>
      </c>
      <c r="AI14" s="14" t="s">
        <v>66</v>
      </c>
      <c r="AJ14" s="100" t="s">
        <v>67</v>
      </c>
      <c r="AK14" s="14" t="s">
        <v>68</v>
      </c>
      <c r="AL14" s="100" t="s">
        <v>71</v>
      </c>
      <c r="AM14" s="14" t="s">
        <v>131</v>
      </c>
      <c r="AN14" s="100" t="s">
        <v>132</v>
      </c>
      <c r="AO14" s="41" t="s">
        <v>72</v>
      </c>
    </row>
    <row r="15" spans="2:41">
      <c r="B15" s="62" t="s">
        <v>13</v>
      </c>
      <c r="C15" s="67" t="s">
        <v>121</v>
      </c>
      <c r="D15" s="100" t="s">
        <v>122</v>
      </c>
      <c r="E15" s="14" t="s">
        <v>123</v>
      </c>
      <c r="F15" s="100" t="s">
        <v>124</v>
      </c>
      <c r="G15" s="14" t="s">
        <v>32</v>
      </c>
      <c r="H15" s="100" t="s">
        <v>125</v>
      </c>
      <c r="I15" s="14" t="s">
        <v>36</v>
      </c>
      <c r="J15" s="100" t="s">
        <v>126</v>
      </c>
      <c r="K15" s="14" t="s">
        <v>38</v>
      </c>
      <c r="L15" s="100" t="s">
        <v>39</v>
      </c>
      <c r="M15" s="14" t="s">
        <v>41</v>
      </c>
      <c r="N15" s="100" t="s">
        <v>42</v>
      </c>
      <c r="O15" s="14" t="s">
        <v>43</v>
      </c>
      <c r="P15" s="100" t="s">
        <v>44</v>
      </c>
      <c r="Q15" s="14" t="s">
        <v>45</v>
      </c>
      <c r="R15" s="100" t="s">
        <v>46</v>
      </c>
      <c r="S15" s="14" t="s">
        <v>47</v>
      </c>
      <c r="T15" s="100" t="s">
        <v>48</v>
      </c>
      <c r="U15" s="14" t="s">
        <v>49</v>
      </c>
      <c r="V15" s="100" t="s">
        <v>50</v>
      </c>
      <c r="W15" s="14" t="s">
        <v>127</v>
      </c>
      <c r="X15" s="100" t="s">
        <v>128</v>
      </c>
      <c r="Y15" s="14" t="s">
        <v>129</v>
      </c>
      <c r="Z15" s="100" t="s">
        <v>53</v>
      </c>
      <c r="AA15" s="14" t="s">
        <v>54</v>
      </c>
      <c r="AB15" s="100" t="s">
        <v>55</v>
      </c>
      <c r="AC15" s="14" t="s">
        <v>56</v>
      </c>
      <c r="AD15" s="100" t="s">
        <v>57</v>
      </c>
      <c r="AE15" s="14" t="s">
        <v>59</v>
      </c>
      <c r="AF15" s="100" t="s">
        <v>130</v>
      </c>
      <c r="AG15" s="14" t="s">
        <v>62</v>
      </c>
      <c r="AH15" s="100" t="s">
        <v>65</v>
      </c>
      <c r="AI15" s="14" t="s">
        <v>66</v>
      </c>
      <c r="AJ15" s="100" t="s">
        <v>67</v>
      </c>
      <c r="AK15" s="14" t="s">
        <v>68</v>
      </c>
      <c r="AL15" s="100" t="s">
        <v>71</v>
      </c>
      <c r="AM15" s="14" t="s">
        <v>131</v>
      </c>
      <c r="AN15" s="100" t="s">
        <v>132</v>
      </c>
      <c r="AO15" s="41" t="s">
        <v>72</v>
      </c>
    </row>
    <row r="16" spans="2:41">
      <c r="B16" s="62" t="s">
        <v>14</v>
      </c>
      <c r="C16" s="67" t="s">
        <v>121</v>
      </c>
      <c r="D16" s="100" t="s">
        <v>122</v>
      </c>
      <c r="E16" s="14" t="s">
        <v>123</v>
      </c>
      <c r="F16" s="100" t="s">
        <v>124</v>
      </c>
      <c r="G16" s="14" t="s">
        <v>32</v>
      </c>
      <c r="H16" s="100" t="s">
        <v>125</v>
      </c>
      <c r="I16" s="14" t="s">
        <v>36</v>
      </c>
      <c r="J16" s="100" t="s">
        <v>126</v>
      </c>
      <c r="K16" s="14" t="s">
        <v>38</v>
      </c>
      <c r="L16" s="100" t="s">
        <v>39</v>
      </c>
      <c r="M16" s="14" t="s">
        <v>41</v>
      </c>
      <c r="N16" s="100" t="s">
        <v>42</v>
      </c>
      <c r="O16" s="14" t="s">
        <v>43</v>
      </c>
      <c r="P16" s="100" t="s">
        <v>44</v>
      </c>
      <c r="Q16" s="14" t="s">
        <v>45</v>
      </c>
      <c r="R16" s="100" t="s">
        <v>46</v>
      </c>
      <c r="S16" s="14" t="s">
        <v>47</v>
      </c>
      <c r="T16" s="100" t="s">
        <v>48</v>
      </c>
      <c r="U16" s="14" t="s">
        <v>49</v>
      </c>
      <c r="V16" s="100" t="s">
        <v>50</v>
      </c>
      <c r="W16" s="14" t="s">
        <v>127</v>
      </c>
      <c r="X16" s="100" t="s">
        <v>128</v>
      </c>
      <c r="Y16" s="14" t="s">
        <v>129</v>
      </c>
      <c r="Z16" s="100" t="s">
        <v>53</v>
      </c>
      <c r="AA16" s="14" t="s">
        <v>54</v>
      </c>
      <c r="AB16" s="100" t="s">
        <v>55</v>
      </c>
      <c r="AC16" s="14" t="s">
        <v>56</v>
      </c>
      <c r="AD16" s="100" t="s">
        <v>57</v>
      </c>
      <c r="AE16" s="14" t="s">
        <v>59</v>
      </c>
      <c r="AF16" s="100" t="s">
        <v>130</v>
      </c>
      <c r="AG16" s="14" t="s">
        <v>62</v>
      </c>
      <c r="AH16" s="100" t="s">
        <v>65</v>
      </c>
      <c r="AI16" s="14" t="s">
        <v>66</v>
      </c>
      <c r="AJ16" s="100" t="s">
        <v>67</v>
      </c>
      <c r="AK16" s="14" t="s">
        <v>68</v>
      </c>
      <c r="AL16" s="100" t="s">
        <v>71</v>
      </c>
      <c r="AM16" s="14" t="s">
        <v>131</v>
      </c>
      <c r="AN16" s="100" t="s">
        <v>132</v>
      </c>
      <c r="AO16" s="41" t="s">
        <v>72</v>
      </c>
    </row>
    <row r="17" spans="2:44">
      <c r="B17" s="62" t="s">
        <v>15</v>
      </c>
      <c r="C17" s="67" t="s">
        <v>121</v>
      </c>
      <c r="D17" s="100" t="s">
        <v>122</v>
      </c>
      <c r="E17" s="14" t="s">
        <v>123</v>
      </c>
      <c r="F17" s="100" t="s">
        <v>124</v>
      </c>
      <c r="G17" s="14" t="s">
        <v>32</v>
      </c>
      <c r="H17" s="100" t="s">
        <v>125</v>
      </c>
      <c r="I17" s="14" t="s">
        <v>36</v>
      </c>
      <c r="J17" s="100" t="s">
        <v>126</v>
      </c>
      <c r="K17" s="14" t="s">
        <v>38</v>
      </c>
      <c r="L17" s="100" t="s">
        <v>39</v>
      </c>
      <c r="M17" s="14" t="s">
        <v>41</v>
      </c>
      <c r="N17" s="100" t="s">
        <v>42</v>
      </c>
      <c r="O17" s="14" t="s">
        <v>43</v>
      </c>
      <c r="P17" s="100" t="s">
        <v>44</v>
      </c>
      <c r="Q17" s="14" t="s">
        <v>45</v>
      </c>
      <c r="R17" s="100" t="s">
        <v>46</v>
      </c>
      <c r="S17" s="14" t="s">
        <v>47</v>
      </c>
      <c r="T17" s="100" t="s">
        <v>48</v>
      </c>
      <c r="U17" s="14" t="s">
        <v>49</v>
      </c>
      <c r="V17" s="100" t="s">
        <v>50</v>
      </c>
      <c r="W17" s="14" t="s">
        <v>127</v>
      </c>
      <c r="X17" s="100" t="s">
        <v>128</v>
      </c>
      <c r="Y17" s="14" t="s">
        <v>129</v>
      </c>
      <c r="Z17" s="100" t="s">
        <v>53</v>
      </c>
      <c r="AA17" s="14" t="s">
        <v>54</v>
      </c>
      <c r="AB17" s="100" t="s">
        <v>55</v>
      </c>
      <c r="AC17" s="14" t="s">
        <v>56</v>
      </c>
      <c r="AD17" s="100" t="s">
        <v>57</v>
      </c>
      <c r="AE17" s="14" t="s">
        <v>59</v>
      </c>
      <c r="AF17" s="100" t="s">
        <v>130</v>
      </c>
      <c r="AG17" s="14" t="s">
        <v>62</v>
      </c>
      <c r="AH17" s="100" t="s">
        <v>65</v>
      </c>
      <c r="AI17" s="14" t="s">
        <v>66</v>
      </c>
      <c r="AJ17" s="100" t="s">
        <v>67</v>
      </c>
      <c r="AK17" s="14" t="s">
        <v>68</v>
      </c>
      <c r="AL17" s="100" t="s">
        <v>71</v>
      </c>
      <c r="AM17" s="14" t="s">
        <v>131</v>
      </c>
      <c r="AN17" s="100" t="s">
        <v>132</v>
      </c>
      <c r="AO17" s="41" t="s">
        <v>72</v>
      </c>
    </row>
    <row r="18" spans="2:44">
      <c r="B18" s="62" t="s">
        <v>16</v>
      </c>
      <c r="C18" s="67" t="s">
        <v>121</v>
      </c>
      <c r="D18" s="100" t="s">
        <v>122</v>
      </c>
      <c r="E18" s="14" t="s">
        <v>123</v>
      </c>
      <c r="F18" s="100" t="s">
        <v>124</v>
      </c>
      <c r="G18" s="14" t="s">
        <v>32</v>
      </c>
      <c r="H18" s="100" t="s">
        <v>125</v>
      </c>
      <c r="I18" s="14" t="s">
        <v>36</v>
      </c>
      <c r="J18" s="100" t="s">
        <v>126</v>
      </c>
      <c r="K18" s="14" t="s">
        <v>38</v>
      </c>
      <c r="L18" s="100" t="s">
        <v>39</v>
      </c>
      <c r="M18" s="14" t="s">
        <v>41</v>
      </c>
      <c r="N18" s="100" t="s">
        <v>42</v>
      </c>
      <c r="O18" s="14" t="s">
        <v>43</v>
      </c>
      <c r="P18" s="100" t="s">
        <v>44</v>
      </c>
      <c r="Q18" s="14" t="s">
        <v>45</v>
      </c>
      <c r="R18" s="100" t="s">
        <v>46</v>
      </c>
      <c r="S18" s="14" t="s">
        <v>47</v>
      </c>
      <c r="T18" s="100" t="s">
        <v>48</v>
      </c>
      <c r="U18" s="14" t="s">
        <v>49</v>
      </c>
      <c r="V18" s="100" t="s">
        <v>50</v>
      </c>
      <c r="W18" s="14" t="s">
        <v>127</v>
      </c>
      <c r="X18" s="100" t="s">
        <v>128</v>
      </c>
      <c r="Y18" s="14" t="s">
        <v>129</v>
      </c>
      <c r="Z18" s="100" t="s">
        <v>53</v>
      </c>
      <c r="AA18" s="14" t="s">
        <v>54</v>
      </c>
      <c r="AB18" s="100" t="s">
        <v>55</v>
      </c>
      <c r="AC18" s="14" t="s">
        <v>56</v>
      </c>
      <c r="AD18" s="100" t="s">
        <v>57</v>
      </c>
      <c r="AE18" s="14" t="s">
        <v>59</v>
      </c>
      <c r="AF18" s="100" t="s">
        <v>130</v>
      </c>
      <c r="AG18" s="14" t="s">
        <v>62</v>
      </c>
      <c r="AH18" s="100" t="s">
        <v>65</v>
      </c>
      <c r="AI18" s="14" t="s">
        <v>66</v>
      </c>
      <c r="AJ18" s="100" t="s">
        <v>67</v>
      </c>
      <c r="AK18" s="14" t="s">
        <v>68</v>
      </c>
      <c r="AL18" s="100" t="s">
        <v>71</v>
      </c>
      <c r="AM18" s="14" t="s">
        <v>131</v>
      </c>
      <c r="AN18" s="100" t="s">
        <v>132</v>
      </c>
      <c r="AO18" s="41" t="s">
        <v>72</v>
      </c>
    </row>
    <row r="19" spans="2:44">
      <c r="B19" s="62" t="s">
        <v>17</v>
      </c>
      <c r="C19" s="67" t="s">
        <v>133</v>
      </c>
      <c r="D19" s="100" t="s">
        <v>134</v>
      </c>
      <c r="E19" s="14" t="s">
        <v>135</v>
      </c>
      <c r="F19" s="100" t="s">
        <v>136</v>
      </c>
      <c r="G19" s="14" t="s">
        <v>137</v>
      </c>
      <c r="H19" s="100" t="s">
        <v>138</v>
      </c>
      <c r="I19" s="14" t="s">
        <v>139</v>
      </c>
      <c r="J19" s="100" t="s">
        <v>140</v>
      </c>
      <c r="K19" s="14" t="s">
        <v>141</v>
      </c>
      <c r="L19" s="100" t="s">
        <v>142</v>
      </c>
      <c r="M19" s="14" t="s">
        <v>143</v>
      </c>
      <c r="N19" s="100" t="s">
        <v>144</v>
      </c>
      <c r="O19" s="14" t="s">
        <v>145</v>
      </c>
      <c r="P19" s="100" t="s">
        <v>146</v>
      </c>
      <c r="Q19" s="14" t="s">
        <v>147</v>
      </c>
      <c r="R19" s="100" t="s">
        <v>148</v>
      </c>
      <c r="S19" s="14"/>
      <c r="T19" s="100"/>
      <c r="U19" s="14"/>
      <c r="V19" s="100"/>
      <c r="W19" s="14"/>
      <c r="X19" s="100"/>
      <c r="Y19" s="14"/>
      <c r="Z19" s="100"/>
      <c r="AA19" s="14"/>
      <c r="AB19" s="100"/>
      <c r="AC19" s="14"/>
      <c r="AD19" s="100"/>
      <c r="AE19" s="14"/>
      <c r="AF19" s="100"/>
      <c r="AG19" s="14"/>
      <c r="AH19" s="100"/>
      <c r="AI19" s="14"/>
      <c r="AJ19" s="100"/>
      <c r="AK19" s="14"/>
      <c r="AL19" s="100"/>
      <c r="AM19" s="14"/>
      <c r="AN19" s="100"/>
      <c r="AO19" s="41"/>
    </row>
    <row r="20" spans="2:44" ht="15.75" thickBot="1">
      <c r="B20" s="62" t="s">
        <v>18</v>
      </c>
      <c r="C20" s="101" t="s">
        <v>121</v>
      </c>
      <c r="D20" s="102" t="s">
        <v>122</v>
      </c>
      <c r="E20" s="103" t="s">
        <v>123</v>
      </c>
      <c r="F20" s="102" t="s">
        <v>124</v>
      </c>
      <c r="G20" s="103" t="s">
        <v>32</v>
      </c>
      <c r="H20" s="102" t="s">
        <v>125</v>
      </c>
      <c r="I20" s="103" t="s">
        <v>36</v>
      </c>
      <c r="J20" s="102" t="s">
        <v>126</v>
      </c>
      <c r="K20" s="103" t="s">
        <v>38</v>
      </c>
      <c r="L20" s="102" t="s">
        <v>39</v>
      </c>
      <c r="M20" s="103" t="s">
        <v>41</v>
      </c>
      <c r="N20" s="102" t="s">
        <v>42</v>
      </c>
      <c r="O20" s="103" t="s">
        <v>43</v>
      </c>
      <c r="P20" s="102" t="s">
        <v>44</v>
      </c>
      <c r="Q20" s="103" t="s">
        <v>45</v>
      </c>
      <c r="R20" s="102" t="s">
        <v>46</v>
      </c>
      <c r="S20" s="103" t="s">
        <v>47</v>
      </c>
      <c r="T20" s="102" t="s">
        <v>48</v>
      </c>
      <c r="U20" s="103" t="s">
        <v>49</v>
      </c>
      <c r="V20" s="102" t="s">
        <v>50</v>
      </c>
      <c r="W20" s="103" t="s">
        <v>127</v>
      </c>
      <c r="X20" s="102" t="s">
        <v>128</v>
      </c>
      <c r="Y20" s="103" t="s">
        <v>129</v>
      </c>
      <c r="Z20" s="102" t="s">
        <v>53</v>
      </c>
      <c r="AA20" s="103" t="s">
        <v>54</v>
      </c>
      <c r="AB20" s="102" t="s">
        <v>55</v>
      </c>
      <c r="AC20" s="103" t="s">
        <v>56</v>
      </c>
      <c r="AD20" s="102" t="s">
        <v>57</v>
      </c>
      <c r="AE20" s="103" t="s">
        <v>59</v>
      </c>
      <c r="AF20" s="102" t="s">
        <v>130</v>
      </c>
      <c r="AG20" s="103" t="s">
        <v>62</v>
      </c>
      <c r="AH20" s="102" t="s">
        <v>65</v>
      </c>
      <c r="AI20" s="103" t="s">
        <v>66</v>
      </c>
      <c r="AJ20" s="102" t="s">
        <v>67</v>
      </c>
      <c r="AK20" s="103" t="s">
        <v>68</v>
      </c>
      <c r="AL20" s="102" t="s">
        <v>71</v>
      </c>
      <c r="AM20" s="103" t="s">
        <v>131</v>
      </c>
      <c r="AN20" s="102" t="s">
        <v>132</v>
      </c>
      <c r="AO20" s="104" t="s">
        <v>72</v>
      </c>
    </row>
    <row r="21" spans="2:44">
      <c r="B21" s="61" t="s">
        <v>19</v>
      </c>
      <c r="C21" s="68" t="s">
        <v>31</v>
      </c>
      <c r="D21" s="72" t="s">
        <v>32</v>
      </c>
      <c r="E21" s="12" t="s">
        <v>33</v>
      </c>
      <c r="F21" s="72" t="s">
        <v>34</v>
      </c>
      <c r="G21" s="12" t="s">
        <v>35</v>
      </c>
      <c r="H21" s="72" t="s">
        <v>36</v>
      </c>
      <c r="I21" s="12" t="s">
        <v>37</v>
      </c>
      <c r="J21" s="72" t="s">
        <v>38</v>
      </c>
      <c r="K21" s="12" t="s">
        <v>39</v>
      </c>
      <c r="L21" s="72" t="s">
        <v>40</v>
      </c>
      <c r="M21" s="12" t="s">
        <v>41</v>
      </c>
      <c r="N21" s="72" t="s">
        <v>42</v>
      </c>
      <c r="O21" s="12" t="s">
        <v>43</v>
      </c>
      <c r="P21" s="72" t="s">
        <v>44</v>
      </c>
      <c r="Q21" s="12" t="s">
        <v>45</v>
      </c>
      <c r="R21" s="72" t="s">
        <v>46</v>
      </c>
      <c r="S21" s="12" t="s">
        <v>47</v>
      </c>
      <c r="T21" s="72" t="s">
        <v>48</v>
      </c>
      <c r="U21" s="12" t="s">
        <v>49</v>
      </c>
      <c r="V21" s="72" t="s">
        <v>50</v>
      </c>
      <c r="W21" s="12" t="s">
        <v>51</v>
      </c>
      <c r="X21" s="72" t="s">
        <v>52</v>
      </c>
      <c r="Y21" s="12" t="s">
        <v>53</v>
      </c>
      <c r="Z21" s="72" t="s">
        <v>54</v>
      </c>
      <c r="AA21" s="12" t="s">
        <v>55</v>
      </c>
      <c r="AB21" s="72" t="s">
        <v>56</v>
      </c>
      <c r="AC21" s="12" t="s">
        <v>57</v>
      </c>
      <c r="AD21" s="72" t="s">
        <v>58</v>
      </c>
      <c r="AE21" s="12" t="s">
        <v>59</v>
      </c>
      <c r="AF21" s="72" t="s">
        <v>60</v>
      </c>
      <c r="AG21" s="12" t="s">
        <v>61</v>
      </c>
      <c r="AH21" s="72" t="s">
        <v>62</v>
      </c>
      <c r="AI21" s="12" t="s">
        <v>63</v>
      </c>
      <c r="AJ21" s="72" t="s">
        <v>64</v>
      </c>
      <c r="AK21" s="12" t="s">
        <v>65</v>
      </c>
      <c r="AL21" s="72" t="s">
        <v>66</v>
      </c>
      <c r="AM21" s="12" t="s">
        <v>67</v>
      </c>
      <c r="AN21" s="72" t="s">
        <v>68</v>
      </c>
      <c r="AO21" s="12" t="s">
        <v>69</v>
      </c>
      <c r="AP21" s="72" t="s">
        <v>70</v>
      </c>
      <c r="AQ21" s="12" t="s">
        <v>71</v>
      </c>
      <c r="AR21" s="75" t="s">
        <v>72</v>
      </c>
    </row>
    <row r="22" spans="2:44">
      <c r="B22" s="62" t="s">
        <v>20</v>
      </c>
      <c r="C22" s="69" t="s">
        <v>31</v>
      </c>
      <c r="D22" s="73" t="s">
        <v>32</v>
      </c>
      <c r="E22" s="30" t="s">
        <v>33</v>
      </c>
      <c r="F22" s="73" t="s">
        <v>34</v>
      </c>
      <c r="G22" s="30" t="s">
        <v>35</v>
      </c>
      <c r="H22" s="73" t="s">
        <v>36</v>
      </c>
      <c r="I22" s="30" t="s">
        <v>37</v>
      </c>
      <c r="J22" s="73" t="s">
        <v>38</v>
      </c>
      <c r="K22" s="30" t="s">
        <v>39</v>
      </c>
      <c r="L22" s="73" t="s">
        <v>40</v>
      </c>
      <c r="M22" s="30" t="s">
        <v>41</v>
      </c>
      <c r="N22" s="73" t="s">
        <v>42</v>
      </c>
      <c r="O22" s="30" t="s">
        <v>43</v>
      </c>
      <c r="P22" s="73" t="s">
        <v>44</v>
      </c>
      <c r="Q22" s="30" t="s">
        <v>45</v>
      </c>
      <c r="R22" s="73" t="s">
        <v>46</v>
      </c>
      <c r="S22" s="30" t="s">
        <v>47</v>
      </c>
      <c r="T22" s="73" t="s">
        <v>48</v>
      </c>
      <c r="U22" s="30" t="s">
        <v>49</v>
      </c>
      <c r="V22" s="73" t="s">
        <v>50</v>
      </c>
      <c r="W22" s="30" t="s">
        <v>51</v>
      </c>
      <c r="X22" s="73" t="s">
        <v>52</v>
      </c>
      <c r="Y22" s="30" t="s">
        <v>53</v>
      </c>
      <c r="Z22" s="73" t="s">
        <v>54</v>
      </c>
      <c r="AA22" s="30" t="s">
        <v>55</v>
      </c>
      <c r="AB22" s="73" t="s">
        <v>56</v>
      </c>
      <c r="AC22" s="30" t="s">
        <v>57</v>
      </c>
      <c r="AD22" s="73" t="s">
        <v>58</v>
      </c>
      <c r="AE22" s="30" t="s">
        <v>59</v>
      </c>
      <c r="AF22" s="73" t="s">
        <v>60</v>
      </c>
      <c r="AG22" s="30" t="s">
        <v>61</v>
      </c>
      <c r="AH22" s="73" t="s">
        <v>62</v>
      </c>
      <c r="AI22" s="30" t="s">
        <v>63</v>
      </c>
      <c r="AJ22" s="73" t="s">
        <v>64</v>
      </c>
      <c r="AK22" s="30" t="s">
        <v>65</v>
      </c>
      <c r="AL22" s="73" t="s">
        <v>66</v>
      </c>
      <c r="AM22" s="30" t="s">
        <v>67</v>
      </c>
      <c r="AN22" s="73" t="s">
        <v>68</v>
      </c>
      <c r="AO22" s="30" t="s">
        <v>69</v>
      </c>
      <c r="AP22" s="73" t="s">
        <v>70</v>
      </c>
      <c r="AQ22" s="30" t="s">
        <v>71</v>
      </c>
      <c r="AR22" s="76" t="s">
        <v>72</v>
      </c>
    </row>
    <row r="23" spans="2:44">
      <c r="B23" s="62" t="s">
        <v>21</v>
      </c>
      <c r="C23" s="69" t="s">
        <v>31</v>
      </c>
      <c r="D23" s="73" t="s">
        <v>32</v>
      </c>
      <c r="E23" s="30" t="s">
        <v>33</v>
      </c>
      <c r="F23" s="73" t="s">
        <v>34</v>
      </c>
      <c r="G23" s="30" t="s">
        <v>35</v>
      </c>
      <c r="H23" s="73" t="s">
        <v>36</v>
      </c>
      <c r="I23" s="30" t="s">
        <v>37</v>
      </c>
      <c r="J23" s="73" t="s">
        <v>38</v>
      </c>
      <c r="K23" s="30" t="s">
        <v>39</v>
      </c>
      <c r="L23" s="73" t="s">
        <v>40</v>
      </c>
      <c r="M23" s="30" t="s">
        <v>41</v>
      </c>
      <c r="N23" s="73" t="s">
        <v>42</v>
      </c>
      <c r="O23" s="30" t="s">
        <v>43</v>
      </c>
      <c r="P23" s="73" t="s">
        <v>44</v>
      </c>
      <c r="Q23" s="30" t="s">
        <v>45</v>
      </c>
      <c r="R23" s="73" t="s">
        <v>46</v>
      </c>
      <c r="S23" s="30" t="s">
        <v>47</v>
      </c>
      <c r="T23" s="73" t="s">
        <v>48</v>
      </c>
      <c r="U23" s="30" t="s">
        <v>49</v>
      </c>
      <c r="V23" s="73" t="s">
        <v>50</v>
      </c>
      <c r="W23" s="30" t="s">
        <v>51</v>
      </c>
      <c r="X23" s="73" t="s">
        <v>52</v>
      </c>
      <c r="Y23" s="30" t="s">
        <v>53</v>
      </c>
      <c r="Z23" s="73" t="s">
        <v>54</v>
      </c>
      <c r="AA23" s="30" t="s">
        <v>55</v>
      </c>
      <c r="AB23" s="73" t="s">
        <v>56</v>
      </c>
      <c r="AC23" s="30" t="s">
        <v>57</v>
      </c>
      <c r="AD23" s="73" t="s">
        <v>58</v>
      </c>
      <c r="AE23" s="30" t="s">
        <v>59</v>
      </c>
      <c r="AF23" s="73" t="s">
        <v>60</v>
      </c>
      <c r="AG23" s="30" t="s">
        <v>61</v>
      </c>
      <c r="AH23" s="73" t="s">
        <v>62</v>
      </c>
      <c r="AI23" s="30" t="s">
        <v>63</v>
      </c>
      <c r="AJ23" s="73" t="s">
        <v>64</v>
      </c>
      <c r="AK23" s="30" t="s">
        <v>65</v>
      </c>
      <c r="AL23" s="73" t="s">
        <v>66</v>
      </c>
      <c r="AM23" s="30" t="s">
        <v>67</v>
      </c>
      <c r="AN23" s="73" t="s">
        <v>68</v>
      </c>
      <c r="AO23" s="30" t="s">
        <v>69</v>
      </c>
      <c r="AP23" s="73" t="s">
        <v>70</v>
      </c>
      <c r="AQ23" s="30" t="s">
        <v>71</v>
      </c>
      <c r="AR23" s="76" t="s">
        <v>72</v>
      </c>
    </row>
    <row r="24" spans="2:44">
      <c r="B24" s="62" t="s">
        <v>22</v>
      </c>
      <c r="C24" s="69" t="s">
        <v>31</v>
      </c>
      <c r="D24" s="73" t="s">
        <v>32</v>
      </c>
      <c r="E24" s="30" t="s">
        <v>33</v>
      </c>
      <c r="F24" s="73" t="s">
        <v>34</v>
      </c>
      <c r="G24" s="30" t="s">
        <v>35</v>
      </c>
      <c r="H24" s="73" t="s">
        <v>36</v>
      </c>
      <c r="I24" s="30" t="s">
        <v>37</v>
      </c>
      <c r="J24" s="73" t="s">
        <v>38</v>
      </c>
      <c r="K24" s="30" t="s">
        <v>39</v>
      </c>
      <c r="L24" s="73" t="s">
        <v>40</v>
      </c>
      <c r="M24" s="30" t="s">
        <v>41</v>
      </c>
      <c r="N24" s="73" t="s">
        <v>42</v>
      </c>
      <c r="O24" s="30" t="s">
        <v>43</v>
      </c>
      <c r="P24" s="73" t="s">
        <v>44</v>
      </c>
      <c r="Q24" s="30" t="s">
        <v>45</v>
      </c>
      <c r="R24" s="73" t="s">
        <v>46</v>
      </c>
      <c r="S24" s="30" t="s">
        <v>47</v>
      </c>
      <c r="T24" s="73" t="s">
        <v>48</v>
      </c>
      <c r="U24" s="30" t="s">
        <v>49</v>
      </c>
      <c r="V24" s="73" t="s">
        <v>50</v>
      </c>
      <c r="W24" s="30" t="s">
        <v>51</v>
      </c>
      <c r="X24" s="73" t="s">
        <v>52</v>
      </c>
      <c r="Y24" s="30" t="s">
        <v>53</v>
      </c>
      <c r="Z24" s="73" t="s">
        <v>54</v>
      </c>
      <c r="AA24" s="30" t="s">
        <v>55</v>
      </c>
      <c r="AB24" s="73" t="s">
        <v>56</v>
      </c>
      <c r="AC24" s="30" t="s">
        <v>57</v>
      </c>
      <c r="AD24" s="73" t="s">
        <v>58</v>
      </c>
      <c r="AE24" s="30" t="s">
        <v>59</v>
      </c>
      <c r="AF24" s="73" t="s">
        <v>60</v>
      </c>
      <c r="AG24" s="30" t="s">
        <v>61</v>
      </c>
      <c r="AH24" s="73" t="s">
        <v>62</v>
      </c>
      <c r="AI24" s="30" t="s">
        <v>63</v>
      </c>
      <c r="AJ24" s="73" t="s">
        <v>64</v>
      </c>
      <c r="AK24" s="30" t="s">
        <v>65</v>
      </c>
      <c r="AL24" s="73" t="s">
        <v>66</v>
      </c>
      <c r="AM24" s="30" t="s">
        <v>67</v>
      </c>
      <c r="AN24" s="73" t="s">
        <v>68</v>
      </c>
      <c r="AO24" s="30" t="s">
        <v>69</v>
      </c>
      <c r="AP24" s="73" t="s">
        <v>70</v>
      </c>
      <c r="AQ24" s="30" t="s">
        <v>71</v>
      </c>
      <c r="AR24" s="76" t="s">
        <v>72</v>
      </c>
    </row>
    <row r="25" spans="2:44">
      <c r="B25" s="62" t="s">
        <v>23</v>
      </c>
      <c r="C25" s="69" t="s">
        <v>31</v>
      </c>
      <c r="D25" s="73" t="s">
        <v>32</v>
      </c>
      <c r="E25" s="30" t="s">
        <v>33</v>
      </c>
      <c r="F25" s="73" t="s">
        <v>34</v>
      </c>
      <c r="G25" s="30" t="s">
        <v>35</v>
      </c>
      <c r="H25" s="73" t="s">
        <v>36</v>
      </c>
      <c r="I25" s="30" t="s">
        <v>37</v>
      </c>
      <c r="J25" s="73" t="s">
        <v>38</v>
      </c>
      <c r="K25" s="30" t="s">
        <v>39</v>
      </c>
      <c r="L25" s="73" t="s">
        <v>40</v>
      </c>
      <c r="M25" s="30" t="s">
        <v>41</v>
      </c>
      <c r="N25" s="73" t="s">
        <v>42</v>
      </c>
      <c r="O25" s="30" t="s">
        <v>43</v>
      </c>
      <c r="P25" s="73" t="s">
        <v>44</v>
      </c>
      <c r="Q25" s="30" t="s">
        <v>45</v>
      </c>
      <c r="R25" s="73" t="s">
        <v>46</v>
      </c>
      <c r="S25" s="30" t="s">
        <v>47</v>
      </c>
      <c r="T25" s="73" t="s">
        <v>48</v>
      </c>
      <c r="U25" s="30" t="s">
        <v>49</v>
      </c>
      <c r="V25" s="73" t="s">
        <v>50</v>
      </c>
      <c r="W25" s="30" t="s">
        <v>51</v>
      </c>
      <c r="X25" s="73" t="s">
        <v>52</v>
      </c>
      <c r="Y25" s="30" t="s">
        <v>53</v>
      </c>
      <c r="Z25" s="73" t="s">
        <v>54</v>
      </c>
      <c r="AA25" s="30" t="s">
        <v>55</v>
      </c>
      <c r="AB25" s="73" t="s">
        <v>56</v>
      </c>
      <c r="AC25" s="30" t="s">
        <v>57</v>
      </c>
      <c r="AD25" s="73" t="s">
        <v>58</v>
      </c>
      <c r="AE25" s="30" t="s">
        <v>59</v>
      </c>
      <c r="AF25" s="73" t="s">
        <v>60</v>
      </c>
      <c r="AG25" s="30" t="s">
        <v>61</v>
      </c>
      <c r="AH25" s="73" t="s">
        <v>62</v>
      </c>
      <c r="AI25" s="30" t="s">
        <v>63</v>
      </c>
      <c r="AJ25" s="73" t="s">
        <v>64</v>
      </c>
      <c r="AK25" s="30" t="s">
        <v>65</v>
      </c>
      <c r="AL25" s="73" t="s">
        <v>66</v>
      </c>
      <c r="AM25" s="30" t="s">
        <v>67</v>
      </c>
      <c r="AN25" s="73" t="s">
        <v>68</v>
      </c>
      <c r="AO25" s="30" t="s">
        <v>69</v>
      </c>
      <c r="AP25" s="73" t="s">
        <v>70</v>
      </c>
      <c r="AQ25" s="30" t="s">
        <v>71</v>
      </c>
      <c r="AR25" s="76" t="s">
        <v>72</v>
      </c>
    </row>
    <row r="26" spans="2:44">
      <c r="B26" s="62" t="s">
        <v>24</v>
      </c>
      <c r="C26" s="69" t="s">
        <v>31</v>
      </c>
      <c r="D26" s="73" t="s">
        <v>32</v>
      </c>
      <c r="E26" s="30" t="s">
        <v>33</v>
      </c>
      <c r="F26" s="73" t="s">
        <v>34</v>
      </c>
      <c r="G26" s="30" t="s">
        <v>35</v>
      </c>
      <c r="H26" s="73" t="s">
        <v>36</v>
      </c>
      <c r="I26" s="30" t="s">
        <v>37</v>
      </c>
      <c r="J26" s="73" t="s">
        <v>38</v>
      </c>
      <c r="K26" s="30" t="s">
        <v>39</v>
      </c>
      <c r="L26" s="73" t="s">
        <v>40</v>
      </c>
      <c r="M26" s="30" t="s">
        <v>41</v>
      </c>
      <c r="N26" s="73" t="s">
        <v>42</v>
      </c>
      <c r="O26" s="30" t="s">
        <v>43</v>
      </c>
      <c r="P26" s="73" t="s">
        <v>44</v>
      </c>
      <c r="Q26" s="30" t="s">
        <v>45</v>
      </c>
      <c r="R26" s="73" t="s">
        <v>46</v>
      </c>
      <c r="S26" s="30" t="s">
        <v>47</v>
      </c>
      <c r="T26" s="73" t="s">
        <v>48</v>
      </c>
      <c r="U26" s="30" t="s">
        <v>49</v>
      </c>
      <c r="V26" s="73" t="s">
        <v>50</v>
      </c>
      <c r="W26" s="30" t="s">
        <v>51</v>
      </c>
      <c r="X26" s="73" t="s">
        <v>52</v>
      </c>
      <c r="Y26" s="30" t="s">
        <v>53</v>
      </c>
      <c r="Z26" s="73" t="s">
        <v>54</v>
      </c>
      <c r="AA26" s="30" t="s">
        <v>55</v>
      </c>
      <c r="AB26" s="73" t="s">
        <v>56</v>
      </c>
      <c r="AC26" s="30" t="s">
        <v>57</v>
      </c>
      <c r="AD26" s="73" t="s">
        <v>58</v>
      </c>
      <c r="AE26" s="30" t="s">
        <v>59</v>
      </c>
      <c r="AF26" s="73" t="s">
        <v>60</v>
      </c>
      <c r="AG26" s="30" t="s">
        <v>61</v>
      </c>
      <c r="AH26" s="73" t="s">
        <v>62</v>
      </c>
      <c r="AI26" s="30" t="s">
        <v>63</v>
      </c>
      <c r="AJ26" s="73" t="s">
        <v>64</v>
      </c>
      <c r="AK26" s="30" t="s">
        <v>65</v>
      </c>
      <c r="AL26" s="73" t="s">
        <v>66</v>
      </c>
      <c r="AM26" s="30" t="s">
        <v>67</v>
      </c>
      <c r="AN26" s="73" t="s">
        <v>68</v>
      </c>
      <c r="AO26" s="30" t="s">
        <v>69</v>
      </c>
      <c r="AP26" s="73" t="s">
        <v>70</v>
      </c>
      <c r="AQ26" s="30" t="s">
        <v>71</v>
      </c>
      <c r="AR26" s="76" t="s">
        <v>72</v>
      </c>
    </row>
    <row r="27" spans="2:44">
      <c r="B27" s="62" t="s">
        <v>25</v>
      </c>
      <c r="C27" s="69" t="s">
        <v>31</v>
      </c>
      <c r="D27" s="73" t="s">
        <v>32</v>
      </c>
      <c r="E27" s="30" t="s">
        <v>33</v>
      </c>
      <c r="F27" s="73" t="s">
        <v>34</v>
      </c>
      <c r="G27" s="30" t="s">
        <v>35</v>
      </c>
      <c r="H27" s="73" t="s">
        <v>36</v>
      </c>
      <c r="I27" s="30" t="s">
        <v>37</v>
      </c>
      <c r="J27" s="73" t="s">
        <v>38</v>
      </c>
      <c r="K27" s="30" t="s">
        <v>39</v>
      </c>
      <c r="L27" s="73" t="s">
        <v>40</v>
      </c>
      <c r="M27" s="30" t="s">
        <v>41</v>
      </c>
      <c r="N27" s="73" t="s">
        <v>42</v>
      </c>
      <c r="O27" s="30" t="s">
        <v>43</v>
      </c>
      <c r="P27" s="73" t="s">
        <v>44</v>
      </c>
      <c r="Q27" s="30" t="s">
        <v>45</v>
      </c>
      <c r="R27" s="73" t="s">
        <v>46</v>
      </c>
      <c r="S27" s="30" t="s">
        <v>47</v>
      </c>
      <c r="T27" s="73" t="s">
        <v>48</v>
      </c>
      <c r="U27" s="30" t="s">
        <v>49</v>
      </c>
      <c r="V27" s="73" t="s">
        <v>50</v>
      </c>
      <c r="W27" s="30" t="s">
        <v>51</v>
      </c>
      <c r="X27" s="73" t="s">
        <v>52</v>
      </c>
      <c r="Y27" s="30" t="s">
        <v>53</v>
      </c>
      <c r="Z27" s="73" t="s">
        <v>54</v>
      </c>
      <c r="AA27" s="30" t="s">
        <v>55</v>
      </c>
      <c r="AB27" s="73" t="s">
        <v>56</v>
      </c>
      <c r="AC27" s="30" t="s">
        <v>57</v>
      </c>
      <c r="AD27" s="73" t="s">
        <v>58</v>
      </c>
      <c r="AE27" s="30" t="s">
        <v>59</v>
      </c>
      <c r="AF27" s="73" t="s">
        <v>60</v>
      </c>
      <c r="AG27" s="30" t="s">
        <v>61</v>
      </c>
      <c r="AH27" s="73" t="s">
        <v>62</v>
      </c>
      <c r="AI27" s="30" t="s">
        <v>63</v>
      </c>
      <c r="AJ27" s="73" t="s">
        <v>64</v>
      </c>
      <c r="AK27" s="30" t="s">
        <v>65</v>
      </c>
      <c r="AL27" s="73" t="s">
        <v>66</v>
      </c>
      <c r="AM27" s="30" t="s">
        <v>67</v>
      </c>
      <c r="AN27" s="73" t="s">
        <v>68</v>
      </c>
      <c r="AO27" s="30" t="s">
        <v>69</v>
      </c>
      <c r="AP27" s="73" t="s">
        <v>70</v>
      </c>
      <c r="AQ27" s="30" t="s">
        <v>71</v>
      </c>
      <c r="AR27" s="76" t="s">
        <v>72</v>
      </c>
    </row>
    <row r="28" spans="2:44">
      <c r="B28" s="62" t="s">
        <v>26</v>
      </c>
      <c r="C28" s="69" t="s">
        <v>31</v>
      </c>
      <c r="D28" s="73" t="s">
        <v>32</v>
      </c>
      <c r="E28" s="30" t="s">
        <v>33</v>
      </c>
      <c r="F28" s="73" t="s">
        <v>34</v>
      </c>
      <c r="G28" s="30" t="s">
        <v>35</v>
      </c>
      <c r="H28" s="73" t="s">
        <v>36</v>
      </c>
      <c r="I28" s="30" t="s">
        <v>37</v>
      </c>
      <c r="J28" s="73" t="s">
        <v>38</v>
      </c>
      <c r="K28" s="30" t="s">
        <v>39</v>
      </c>
      <c r="L28" s="73" t="s">
        <v>40</v>
      </c>
      <c r="M28" s="30" t="s">
        <v>41</v>
      </c>
      <c r="N28" s="73" t="s">
        <v>42</v>
      </c>
      <c r="O28" s="30" t="s">
        <v>43</v>
      </c>
      <c r="P28" s="73" t="s">
        <v>44</v>
      </c>
      <c r="Q28" s="30" t="s">
        <v>45</v>
      </c>
      <c r="R28" s="73" t="s">
        <v>46</v>
      </c>
      <c r="S28" s="30" t="s">
        <v>47</v>
      </c>
      <c r="T28" s="73" t="s">
        <v>48</v>
      </c>
      <c r="U28" s="30" t="s">
        <v>49</v>
      </c>
      <c r="V28" s="73" t="s">
        <v>50</v>
      </c>
      <c r="W28" s="30" t="s">
        <v>51</v>
      </c>
      <c r="X28" s="73" t="s">
        <v>52</v>
      </c>
      <c r="Y28" s="30" t="s">
        <v>53</v>
      </c>
      <c r="Z28" s="73" t="s">
        <v>54</v>
      </c>
      <c r="AA28" s="30" t="s">
        <v>55</v>
      </c>
      <c r="AB28" s="73" t="s">
        <v>56</v>
      </c>
      <c r="AC28" s="30" t="s">
        <v>57</v>
      </c>
      <c r="AD28" s="73" t="s">
        <v>58</v>
      </c>
      <c r="AE28" s="30" t="s">
        <v>59</v>
      </c>
      <c r="AF28" s="73" t="s">
        <v>60</v>
      </c>
      <c r="AG28" s="30" t="s">
        <v>61</v>
      </c>
      <c r="AH28" s="73" t="s">
        <v>62</v>
      </c>
      <c r="AI28" s="30" t="s">
        <v>63</v>
      </c>
      <c r="AJ28" s="73" t="s">
        <v>64</v>
      </c>
      <c r="AK28" s="30" t="s">
        <v>65</v>
      </c>
      <c r="AL28" s="73" t="s">
        <v>66</v>
      </c>
      <c r="AM28" s="30" t="s">
        <v>67</v>
      </c>
      <c r="AN28" s="73" t="s">
        <v>68</v>
      </c>
      <c r="AO28" s="30" t="s">
        <v>69</v>
      </c>
      <c r="AP28" s="73" t="s">
        <v>70</v>
      </c>
      <c r="AQ28" s="30" t="s">
        <v>71</v>
      </c>
      <c r="AR28" s="76" t="s">
        <v>72</v>
      </c>
    </row>
    <row r="29" spans="2:44">
      <c r="B29" s="62" t="s">
        <v>27</v>
      </c>
      <c r="C29" s="69" t="s">
        <v>31</v>
      </c>
      <c r="D29" s="73" t="s">
        <v>32</v>
      </c>
      <c r="E29" s="30" t="s">
        <v>33</v>
      </c>
      <c r="F29" s="73" t="s">
        <v>34</v>
      </c>
      <c r="G29" s="30" t="s">
        <v>35</v>
      </c>
      <c r="H29" s="73" t="s">
        <v>36</v>
      </c>
      <c r="I29" s="30" t="s">
        <v>37</v>
      </c>
      <c r="J29" s="73" t="s">
        <v>38</v>
      </c>
      <c r="K29" s="30" t="s">
        <v>39</v>
      </c>
      <c r="L29" s="73" t="s">
        <v>40</v>
      </c>
      <c r="M29" s="30" t="s">
        <v>41</v>
      </c>
      <c r="N29" s="73" t="s">
        <v>42</v>
      </c>
      <c r="O29" s="30" t="s">
        <v>43</v>
      </c>
      <c r="P29" s="73" t="s">
        <v>44</v>
      </c>
      <c r="Q29" s="30" t="s">
        <v>45</v>
      </c>
      <c r="R29" s="73" t="s">
        <v>46</v>
      </c>
      <c r="S29" s="30" t="s">
        <v>47</v>
      </c>
      <c r="T29" s="73" t="s">
        <v>48</v>
      </c>
      <c r="U29" s="30" t="s">
        <v>49</v>
      </c>
      <c r="V29" s="73" t="s">
        <v>50</v>
      </c>
      <c r="W29" s="30" t="s">
        <v>51</v>
      </c>
      <c r="X29" s="73" t="s">
        <v>52</v>
      </c>
      <c r="Y29" s="30" t="s">
        <v>53</v>
      </c>
      <c r="Z29" s="73" t="s">
        <v>54</v>
      </c>
      <c r="AA29" s="30" t="s">
        <v>55</v>
      </c>
      <c r="AB29" s="73" t="s">
        <v>56</v>
      </c>
      <c r="AC29" s="30" t="s">
        <v>57</v>
      </c>
      <c r="AD29" s="73" t="s">
        <v>58</v>
      </c>
      <c r="AE29" s="30" t="s">
        <v>59</v>
      </c>
      <c r="AF29" s="73" t="s">
        <v>60</v>
      </c>
      <c r="AG29" s="30" t="s">
        <v>61</v>
      </c>
      <c r="AH29" s="73" t="s">
        <v>62</v>
      </c>
      <c r="AI29" s="30" t="s">
        <v>63</v>
      </c>
      <c r="AJ29" s="73" t="s">
        <v>64</v>
      </c>
      <c r="AK29" s="30" t="s">
        <v>65</v>
      </c>
      <c r="AL29" s="73" t="s">
        <v>66</v>
      </c>
      <c r="AM29" s="30" t="s">
        <v>67</v>
      </c>
      <c r="AN29" s="73" t="s">
        <v>68</v>
      </c>
      <c r="AO29" s="30" t="s">
        <v>69</v>
      </c>
      <c r="AP29" s="73" t="s">
        <v>70</v>
      </c>
      <c r="AQ29" s="30" t="s">
        <v>71</v>
      </c>
      <c r="AR29" s="76" t="s">
        <v>72</v>
      </c>
    </row>
    <row r="30" spans="2:44">
      <c r="B30" s="62" t="s">
        <v>28</v>
      </c>
      <c r="C30" s="69" t="s">
        <v>31</v>
      </c>
      <c r="D30" s="73" t="s">
        <v>32</v>
      </c>
      <c r="E30" s="30" t="s">
        <v>33</v>
      </c>
      <c r="F30" s="73" t="s">
        <v>34</v>
      </c>
      <c r="G30" s="30" t="s">
        <v>35</v>
      </c>
      <c r="H30" s="73" t="s">
        <v>36</v>
      </c>
      <c r="I30" s="30" t="s">
        <v>37</v>
      </c>
      <c r="J30" s="73" t="s">
        <v>38</v>
      </c>
      <c r="K30" s="30" t="s">
        <v>39</v>
      </c>
      <c r="L30" s="73" t="s">
        <v>40</v>
      </c>
      <c r="M30" s="30" t="s">
        <v>41</v>
      </c>
      <c r="N30" s="73" t="s">
        <v>42</v>
      </c>
      <c r="O30" s="30" t="s">
        <v>43</v>
      </c>
      <c r="P30" s="73" t="s">
        <v>44</v>
      </c>
      <c r="Q30" s="30" t="s">
        <v>45</v>
      </c>
      <c r="R30" s="73" t="s">
        <v>46</v>
      </c>
      <c r="S30" s="30" t="s">
        <v>47</v>
      </c>
      <c r="T30" s="73" t="s">
        <v>48</v>
      </c>
      <c r="U30" s="30" t="s">
        <v>49</v>
      </c>
      <c r="V30" s="73" t="s">
        <v>50</v>
      </c>
      <c r="W30" s="30" t="s">
        <v>51</v>
      </c>
      <c r="X30" s="73" t="s">
        <v>52</v>
      </c>
      <c r="Y30" s="30" t="s">
        <v>53</v>
      </c>
      <c r="Z30" s="73" t="s">
        <v>54</v>
      </c>
      <c r="AA30" s="30" t="s">
        <v>55</v>
      </c>
      <c r="AB30" s="73" t="s">
        <v>56</v>
      </c>
      <c r="AC30" s="30" t="s">
        <v>57</v>
      </c>
      <c r="AD30" s="73" t="s">
        <v>58</v>
      </c>
      <c r="AE30" s="30" t="s">
        <v>59</v>
      </c>
      <c r="AF30" s="73" t="s">
        <v>60</v>
      </c>
      <c r="AG30" s="30" t="s">
        <v>61</v>
      </c>
      <c r="AH30" s="73" t="s">
        <v>62</v>
      </c>
      <c r="AI30" s="30" t="s">
        <v>63</v>
      </c>
      <c r="AJ30" s="73" t="s">
        <v>64</v>
      </c>
      <c r="AK30" s="30" t="s">
        <v>65</v>
      </c>
      <c r="AL30" s="73" t="s">
        <v>66</v>
      </c>
      <c r="AM30" s="30" t="s">
        <v>67</v>
      </c>
      <c r="AN30" s="73" t="s">
        <v>68</v>
      </c>
      <c r="AO30" s="30" t="s">
        <v>69</v>
      </c>
      <c r="AP30" s="73" t="s">
        <v>70</v>
      </c>
      <c r="AQ30" s="30" t="s">
        <v>71</v>
      </c>
      <c r="AR30" s="76" t="s">
        <v>72</v>
      </c>
    </row>
    <row r="31" spans="2:44" ht="15.75" thickBot="1">
      <c r="B31" s="63" t="s">
        <v>29</v>
      </c>
      <c r="C31" s="70" t="s">
        <v>31</v>
      </c>
      <c r="D31" s="74" t="s">
        <v>32</v>
      </c>
      <c r="E31" s="19" t="s">
        <v>33</v>
      </c>
      <c r="F31" s="74" t="s">
        <v>34</v>
      </c>
      <c r="G31" s="19" t="s">
        <v>35</v>
      </c>
      <c r="H31" s="74" t="s">
        <v>36</v>
      </c>
      <c r="I31" s="19" t="s">
        <v>37</v>
      </c>
      <c r="J31" s="74" t="s">
        <v>38</v>
      </c>
      <c r="K31" s="19" t="s">
        <v>39</v>
      </c>
      <c r="L31" s="74" t="s">
        <v>40</v>
      </c>
      <c r="M31" s="19" t="s">
        <v>41</v>
      </c>
      <c r="N31" s="74" t="s">
        <v>42</v>
      </c>
      <c r="O31" s="19" t="s">
        <v>43</v>
      </c>
      <c r="P31" s="74" t="s">
        <v>44</v>
      </c>
      <c r="Q31" s="19" t="s">
        <v>45</v>
      </c>
      <c r="R31" s="74" t="s">
        <v>46</v>
      </c>
      <c r="S31" s="19" t="s">
        <v>47</v>
      </c>
      <c r="T31" s="74" t="s">
        <v>48</v>
      </c>
      <c r="U31" s="19" t="s">
        <v>49</v>
      </c>
      <c r="V31" s="74" t="s">
        <v>50</v>
      </c>
      <c r="W31" s="19" t="s">
        <v>51</v>
      </c>
      <c r="X31" s="74" t="s">
        <v>52</v>
      </c>
      <c r="Y31" s="19" t="s">
        <v>53</v>
      </c>
      <c r="Z31" s="74" t="s">
        <v>54</v>
      </c>
      <c r="AA31" s="19" t="s">
        <v>55</v>
      </c>
      <c r="AB31" s="74" t="s">
        <v>56</v>
      </c>
      <c r="AC31" s="19" t="s">
        <v>57</v>
      </c>
      <c r="AD31" s="74" t="s">
        <v>58</v>
      </c>
      <c r="AE31" s="19" t="s">
        <v>59</v>
      </c>
      <c r="AF31" s="74" t="s">
        <v>60</v>
      </c>
      <c r="AG31" s="19" t="s">
        <v>61</v>
      </c>
      <c r="AH31" s="74" t="s">
        <v>62</v>
      </c>
      <c r="AI31" s="19" t="s">
        <v>63</v>
      </c>
      <c r="AJ31" s="74" t="s">
        <v>64</v>
      </c>
      <c r="AK31" s="19" t="s">
        <v>65</v>
      </c>
      <c r="AL31" s="74" t="s">
        <v>66</v>
      </c>
      <c r="AM31" s="19" t="s">
        <v>67</v>
      </c>
      <c r="AN31" s="74" t="s">
        <v>68</v>
      </c>
      <c r="AO31" s="19" t="s">
        <v>69</v>
      </c>
      <c r="AP31" s="74" t="s">
        <v>70</v>
      </c>
      <c r="AQ31" s="19" t="s">
        <v>71</v>
      </c>
      <c r="AR31" s="77" t="s">
        <v>72</v>
      </c>
    </row>
  </sheetData>
  <sheetProtection algorithmName="SHA-512" hashValue="DJA6Tp2mXGo8yPtb8m2ZEU7UGxk83vxrlVGLgn/Z5Mz4M17Fnup7fLv2Sn/zgcNWsHuTB4enQq3xfqg7MMjUCA==" saltValue="aswkD9CFY7grA3DblZ8zxw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90A10-EC5B-478E-8614-7C5AA71FCA3B}">
  <dimension ref="A1:BK282"/>
  <sheetViews>
    <sheetView zoomScale="85" zoomScaleNormal="85" workbookViewId="0">
      <pane xSplit="4" ySplit="11" topLeftCell="E12" activePane="bottomRight" state="frozen"/>
      <selection pane="bottomRight" activeCell="C17" sqref="C17"/>
      <selection pane="bottomLeft" activeCell="A12" sqref="A12"/>
      <selection pane="topRight" activeCell="E1" sqref="E1"/>
    </sheetView>
  </sheetViews>
  <sheetFormatPr defaultColWidth="9.140625" defaultRowHeight="15" zeroHeight="1"/>
  <cols>
    <col min="1" max="1" width="27.85546875" bestFit="1" customWidth="1"/>
    <col min="2" max="2" width="12" bestFit="1" customWidth="1"/>
    <col min="3" max="3" width="9.140625" customWidth="1"/>
    <col min="4" max="4" width="29.7109375" style="9" bestFit="1" customWidth="1"/>
    <col min="5" max="5" width="15.140625" customWidth="1"/>
    <col min="6" max="51" width="15.7109375" customWidth="1"/>
    <col min="52" max="52" width="15.7109375" style="6" customWidth="1"/>
    <col min="53" max="62" width="15.7109375" customWidth="1"/>
    <col min="63" max="63" width="15.7109375" style="23" customWidth="1"/>
    <col min="64" max="74" width="9.140625" customWidth="1"/>
  </cols>
  <sheetData>
    <row r="1" spans="1:63" ht="15.75" thickBot="1">
      <c r="A1" s="130"/>
      <c r="B1" s="130"/>
      <c r="C1" s="130"/>
      <c r="D1" s="105"/>
      <c r="E1" s="34"/>
      <c r="F1" s="131" t="s">
        <v>149</v>
      </c>
      <c r="G1" s="131"/>
      <c r="H1" s="131"/>
      <c r="I1" s="33"/>
      <c r="J1" s="132" t="s">
        <v>150</v>
      </c>
      <c r="K1" s="132"/>
      <c r="L1" s="132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6"/>
    </row>
    <row r="2" spans="1:63" s="2" customFormat="1">
      <c r="A2" s="2" t="s">
        <v>151</v>
      </c>
      <c r="B2" s="25">
        <f>COUNTA('Verwachte Resultaten'!A2:A31)-COUNTBLANK('Verwachte Resultaten'!B2:B31)</f>
        <v>29</v>
      </c>
      <c r="D2" s="106"/>
      <c r="E2" s="34"/>
      <c r="F2" s="78">
        <v>0.8</v>
      </c>
      <c r="G2" s="25" t="s">
        <v>152</v>
      </c>
      <c r="H2" s="39">
        <v>0.7</v>
      </c>
      <c r="I2" s="34"/>
      <c r="J2" s="78">
        <v>0.9</v>
      </c>
      <c r="K2" s="25" t="s">
        <v>153</v>
      </c>
      <c r="L2" s="39">
        <v>0.85</v>
      </c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7"/>
    </row>
    <row r="3" spans="1:63">
      <c r="A3" t="s">
        <v>154</v>
      </c>
      <c r="B3" s="26">
        <v>200</v>
      </c>
      <c r="D3" s="106"/>
      <c r="E3" s="34"/>
      <c r="F3" s="79">
        <v>0.9</v>
      </c>
      <c r="G3" s="24" t="s">
        <v>153</v>
      </c>
      <c r="H3" s="80">
        <v>0.8</v>
      </c>
      <c r="I3" s="34"/>
      <c r="J3" s="79">
        <v>0.95</v>
      </c>
      <c r="K3" s="24" t="s">
        <v>155</v>
      </c>
      <c r="L3" s="80">
        <v>0.9</v>
      </c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7"/>
    </row>
    <row r="4" spans="1:63">
      <c r="A4" t="s">
        <v>156</v>
      </c>
      <c r="B4" s="24">
        <f>IFERROR(B3/B2,B3)</f>
        <v>6.8965517241379306</v>
      </c>
      <c r="D4" s="106"/>
      <c r="E4" s="34"/>
      <c r="F4" s="79">
        <v>1.1000000000000001</v>
      </c>
      <c r="G4" s="24" t="s">
        <v>157</v>
      </c>
      <c r="H4" s="80">
        <v>0.9</v>
      </c>
      <c r="I4" s="34"/>
      <c r="J4" s="79">
        <v>1.05</v>
      </c>
      <c r="K4" s="24" t="s">
        <v>158</v>
      </c>
      <c r="L4" s="80">
        <v>0.95</v>
      </c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7"/>
    </row>
    <row r="5" spans="1:63">
      <c r="D5" s="106"/>
      <c r="E5" s="34"/>
      <c r="F5" s="79">
        <v>1.2</v>
      </c>
      <c r="G5" s="24" t="s">
        <v>159</v>
      </c>
      <c r="H5" s="80">
        <v>1.1000000000000001</v>
      </c>
      <c r="I5" s="34"/>
      <c r="J5" s="79">
        <v>1.1000000000000001</v>
      </c>
      <c r="K5" s="24" t="s">
        <v>160</v>
      </c>
      <c r="L5" s="80">
        <v>1.05</v>
      </c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7"/>
    </row>
    <row r="6" spans="1:63" ht="15.75" thickBot="1">
      <c r="A6" t="s">
        <v>161</v>
      </c>
      <c r="B6" s="26">
        <v>0.2</v>
      </c>
      <c r="D6" s="106"/>
      <c r="E6" s="34"/>
      <c r="F6" s="70">
        <v>1.3</v>
      </c>
      <c r="G6" s="27" t="s">
        <v>162</v>
      </c>
      <c r="H6" s="81">
        <v>1.2</v>
      </c>
      <c r="I6" s="34"/>
      <c r="J6" s="70">
        <v>1.1499999999999999</v>
      </c>
      <c r="K6" s="27" t="s">
        <v>159</v>
      </c>
      <c r="L6" s="81">
        <v>1.1000000000000001</v>
      </c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7"/>
    </row>
    <row r="7" spans="1:63">
      <c r="A7" t="s">
        <v>163</v>
      </c>
      <c r="B7" s="26">
        <v>0.6</v>
      </c>
      <c r="D7" s="106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7"/>
    </row>
    <row r="8" spans="1:63">
      <c r="A8" t="s">
        <v>164</v>
      </c>
      <c r="B8" s="26">
        <v>1</v>
      </c>
      <c r="D8" s="106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7"/>
    </row>
    <row r="9" spans="1:63">
      <c r="D9" s="106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7"/>
    </row>
    <row r="10" spans="1:63" ht="15.75" thickBot="1">
      <c r="D10" s="106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4"/>
      <c r="AU10" s="34"/>
      <c r="AV10" s="34"/>
      <c r="AW10" s="34"/>
      <c r="AX10" s="34"/>
      <c r="AY10" s="34"/>
      <c r="AZ10" s="34"/>
      <c r="BA10" s="34"/>
      <c r="BB10" s="34"/>
      <c r="BC10" s="34"/>
      <c r="BD10" s="34"/>
      <c r="BE10" s="34"/>
      <c r="BF10" s="34"/>
      <c r="BG10" s="34"/>
      <c r="BH10" s="34"/>
      <c r="BI10" s="34"/>
      <c r="BJ10" s="34"/>
      <c r="BK10" s="37"/>
    </row>
    <row r="11" spans="1:63" s="3" customFormat="1" ht="45" customHeight="1" thickBot="1">
      <c r="D11" s="107" t="s">
        <v>165</v>
      </c>
      <c r="E11" s="47" t="s">
        <v>166</v>
      </c>
      <c r="F11" s="46" cm="1">
        <f t="array" ref="F11">SUM(_xlfn._xlws.FILTER(F:F,E:E="SOM"))</f>
        <v>0</v>
      </c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5"/>
      <c r="AZ11" s="35"/>
      <c r="BA11" s="35"/>
      <c r="BB11" s="35"/>
      <c r="BC11" s="35"/>
      <c r="BD11" s="35"/>
      <c r="BE11" s="35"/>
      <c r="BF11" s="35"/>
      <c r="BG11" s="35"/>
      <c r="BH11" s="35"/>
      <c r="BI11" s="35"/>
      <c r="BJ11" s="35"/>
      <c r="BK11" s="38"/>
    </row>
    <row r="12" spans="1:63" ht="28.5" customHeight="1" thickBot="1">
      <c r="A12" s="84"/>
      <c r="B12" s="2"/>
      <c r="C12" s="22"/>
      <c r="D12" s="23"/>
      <c r="AZ12"/>
    </row>
    <row r="13" spans="1:63" s="5" customFormat="1" ht="15.75" thickBot="1">
      <c r="A13" s="85" t="s">
        <v>119</v>
      </c>
      <c r="B13" s="24">
        <f>COUNTA(F13:BK13)-COUNTIF(F13:BK13,"")</f>
        <v>0</v>
      </c>
      <c r="C13" s="23"/>
      <c r="D13" s="128"/>
      <c r="E13" s="5" t="s">
        <v>0</v>
      </c>
      <c r="F13" s="5" t="str">
        <f>IF($D13="","",IF(_xlfn.XLOOKUP($D13,Matrix!$A$9:$A$24,Matrix!B$9:B$24,"",0)="","",_xlfn.XLOOKUP($D13,Matrix!$A$9:$A$24,Matrix!B$9:B$24,"",0)))</f>
        <v/>
      </c>
      <c r="G13" s="5" t="str">
        <f>IF($D13="","",IF(_xlfn.XLOOKUP($D13,Matrix!$A$9:$A$24,Matrix!C$9:C$24,"",0)="","",_xlfn.XLOOKUP($D13,Matrix!$A$9:$A$24,Matrix!C$9:C$24,"",0)))</f>
        <v/>
      </c>
      <c r="H13" s="5" t="str">
        <f>IF($D13="","",IF(_xlfn.XLOOKUP($D13,Matrix!$A$9:$A$24,Matrix!D$9:D$24,"",0)="","",_xlfn.XLOOKUP($D13,Matrix!$A$9:$A$24,Matrix!D$9:D$24,"",0)))</f>
        <v/>
      </c>
      <c r="I13" s="5" t="str">
        <f>IF($D13="","",IF(_xlfn.XLOOKUP($D13,Matrix!$A$9:$A$24,Matrix!E$9:E$24,"",0)="","",_xlfn.XLOOKUP($D13,Matrix!$A$9:$A$24,Matrix!E$9:E$24,"",0)))</f>
        <v/>
      </c>
      <c r="J13" s="5" t="str">
        <f>IF($D13="","",IF(_xlfn.XLOOKUP($D13,Matrix!$A$9:$A$24,Matrix!F$9:F$24,"",0)="","",_xlfn.XLOOKUP($D13,Matrix!$A$9:$A$24,Matrix!F$9:F$24,"",0)))</f>
        <v/>
      </c>
      <c r="K13" s="5" t="str">
        <f>IF($D13="","",IF(_xlfn.XLOOKUP($D13,Matrix!$A$9:$A$24,Matrix!G$9:G$24,"",0)="","",_xlfn.XLOOKUP($D13,Matrix!$A$9:$A$24,Matrix!G$9:G$24,"",0)))</f>
        <v/>
      </c>
      <c r="L13" s="5" t="str">
        <f>IF($D13="","",IF(_xlfn.XLOOKUP($D13,Matrix!$A$9:$A$24,Matrix!H$9:H$24,"",0)="","",_xlfn.XLOOKUP($D13,Matrix!$A$9:$A$24,Matrix!H$9:H$24,"",0)))</f>
        <v/>
      </c>
      <c r="M13" s="5" t="str">
        <f>IF($D13="","",IF(_xlfn.XLOOKUP($D13,Matrix!$A$9:$A$24,Matrix!I$9:I$24,"",0)="","",_xlfn.XLOOKUP($D13,Matrix!$A$9:$A$24,Matrix!I$9:I$24,"",0)))</f>
        <v/>
      </c>
      <c r="N13" s="5" t="str">
        <f>IF($D13="","",IF(_xlfn.XLOOKUP($D13,Matrix!$A$9:$A$24,Matrix!J$9:J$24,"",0)="","",_xlfn.XLOOKUP($D13,Matrix!$A$9:$A$24,Matrix!J$9:J$24,"",0)))</f>
        <v/>
      </c>
      <c r="O13" s="5" t="str">
        <f>IF($D13="","",IF(_xlfn.XLOOKUP($D13,Matrix!$A$9:$A$24,Matrix!K$9:K$24,"",0)="","",_xlfn.XLOOKUP($D13,Matrix!$A$9:$A$24,Matrix!K$9:K$24,"",0)))</f>
        <v/>
      </c>
      <c r="P13" s="5" t="str">
        <f>IF($D13="","",IF(_xlfn.XLOOKUP($D13,Matrix!$A$9:$A$24,Matrix!L$9:L$24,"",0)="","",_xlfn.XLOOKUP($D13,Matrix!$A$9:$A$24,Matrix!L$9:L$24,"",0)))</f>
        <v/>
      </c>
      <c r="Q13" s="5" t="str">
        <f>IF($D13="","",IF(_xlfn.XLOOKUP($D13,Matrix!$A$9:$A$24,Matrix!M$9:M$24,"",0)="","",_xlfn.XLOOKUP($D13,Matrix!$A$9:$A$24,Matrix!M$9:M$24,"",0)))</f>
        <v/>
      </c>
      <c r="R13" s="5" t="str">
        <f>IF($D13="","",IF(_xlfn.XLOOKUP($D13,Matrix!$A$9:$A$24,Matrix!N$9:N$24,"",0)="","",_xlfn.XLOOKUP($D13,Matrix!$A$9:$A$24,Matrix!N$9:N$24,"",0)))</f>
        <v/>
      </c>
      <c r="S13" s="5" t="str">
        <f>IF($D13="","",IF(_xlfn.XLOOKUP($D13,Matrix!$A$9:$A$24,Matrix!O$9:O$24,"",0)="","",_xlfn.XLOOKUP($D13,Matrix!$A$9:$A$24,Matrix!O$9:O$24,"",0)))</f>
        <v/>
      </c>
      <c r="T13" s="5" t="str">
        <f>IF($D13="","",IF(_xlfn.XLOOKUP($D13,Matrix!$A$9:$A$24,Matrix!P$9:P$24,"",0)="","",_xlfn.XLOOKUP($D13,Matrix!$A$9:$A$24,Matrix!P$9:P$24,"",0)))</f>
        <v/>
      </c>
      <c r="U13" s="5" t="str">
        <f>IF($D13="","",IF(_xlfn.XLOOKUP($D13,Matrix!$A$9:$A$24,Matrix!Q$9:Q$24,"",0)="","",_xlfn.XLOOKUP($D13,Matrix!$A$9:$A$24,Matrix!Q$9:Q$24,"",0)))</f>
        <v/>
      </c>
      <c r="V13" s="5" t="str">
        <f>IF($D13="","",IF(_xlfn.XLOOKUP($D13,Matrix!$A$9:$A$24,Matrix!R$9:R$24,"",0)="","",_xlfn.XLOOKUP($D13,Matrix!$A$9:$A$24,Matrix!R$9:R$24,"",0)))</f>
        <v/>
      </c>
      <c r="W13" s="5" t="str">
        <f>IF($D13="","",IF(_xlfn.XLOOKUP($D13,Matrix!$A$9:$A$24,Matrix!S$9:S$24,"",0)="","",_xlfn.XLOOKUP($D13,Matrix!$A$9:$A$24,Matrix!S$9:S$24,"",0)))</f>
        <v/>
      </c>
      <c r="X13" s="5" t="str">
        <f>IF($D13="","",IF(_xlfn.XLOOKUP($D13,Matrix!$A$9:$A$24,Matrix!T$9:T$24,"",0)="","",_xlfn.XLOOKUP($D13,Matrix!$A$9:$A$24,Matrix!T$9:T$24,"",0)))</f>
        <v/>
      </c>
      <c r="Y13" s="5" t="str">
        <f>IF($D13="","",IF(_xlfn.XLOOKUP($D13,Matrix!$A$9:$A$24,Matrix!U$9:U$24,"",0)="","",_xlfn.XLOOKUP($D13,Matrix!$A$9:$A$24,Matrix!U$9:U$24,"",0)))</f>
        <v/>
      </c>
      <c r="Z13" s="5" t="str">
        <f>IF($D13="","",IF(_xlfn.XLOOKUP($D13,Matrix!$A$9:$A$24,Matrix!V$9:V$24,"",0)="","",_xlfn.XLOOKUP($D13,Matrix!$A$9:$A$24,Matrix!V$9:V$24,"",0)))</f>
        <v/>
      </c>
      <c r="AA13" s="5" t="str">
        <f>IF($D13="","",IF(_xlfn.XLOOKUP($D13,Matrix!$A$9:$A$24,Matrix!W$9:W$24,"",0)="","",_xlfn.XLOOKUP($D13,Matrix!$A$9:$A$24,Matrix!W$9:W$24,"",0)))</f>
        <v/>
      </c>
      <c r="AB13" s="5" t="str">
        <f>IF($D13="","",IF(_xlfn.XLOOKUP($D13,Matrix!$A$9:$A$24,Matrix!X$9:X$24,"",0)="","",_xlfn.XLOOKUP($D13,Matrix!$A$9:$A$24,Matrix!X$9:X$24,"",0)))</f>
        <v/>
      </c>
      <c r="AC13" s="5" t="str">
        <f>IF($D13="","",IF(_xlfn.XLOOKUP($D13,Matrix!$A$9:$A$24,Matrix!Y$9:Y$24,"",0)="","",_xlfn.XLOOKUP($D13,Matrix!$A$9:$A$24,Matrix!Y$9:Y$24,"",0)))</f>
        <v/>
      </c>
      <c r="AD13" s="5" t="str">
        <f>IF($D13="","",IF(_xlfn.XLOOKUP($D13,Matrix!$A$9:$A$24,Matrix!Z$9:Z$24,"",0)="","",_xlfn.XLOOKUP($D13,Matrix!$A$9:$A$24,Matrix!Z$9:Z$24,"",0)))</f>
        <v/>
      </c>
      <c r="AE13" s="5" t="str">
        <f>IF($D13="","",IF(_xlfn.XLOOKUP($D13,Matrix!$A$9:$A$24,Matrix!AA$9:AA$24,"",0)="","",_xlfn.XLOOKUP($D13,Matrix!$A$9:$A$24,Matrix!AA$9:AA$24,"",0)))</f>
        <v/>
      </c>
      <c r="AF13" s="5" t="str">
        <f>IF($D13="","",IF(_xlfn.XLOOKUP($D13,Matrix!$A$9:$A$24,Matrix!AB$9:AB$24,"",0)="","",_xlfn.XLOOKUP($D13,Matrix!$A$9:$A$24,Matrix!AB$9:AB$24,"",0)))</f>
        <v/>
      </c>
      <c r="AG13" s="5" t="str">
        <f>IF($D13="","",IF(_xlfn.XLOOKUP($D13,Matrix!$A$9:$A$24,Matrix!AC$9:AC$24,"",0)="","",_xlfn.XLOOKUP($D13,Matrix!$A$9:$A$24,Matrix!AC$9:AC$24,"",0)))</f>
        <v/>
      </c>
      <c r="AH13" s="5" t="str">
        <f>IF($D13="","",IF(_xlfn.XLOOKUP($D13,Matrix!$A$9:$A$24,Matrix!AD$9:AD$24,"",0)="","",_xlfn.XLOOKUP($D13,Matrix!$A$9:$A$24,Matrix!AD$9:AD$24,"",0)))</f>
        <v/>
      </c>
      <c r="AI13" s="5" t="str">
        <f>IF($D13="","",IF(_xlfn.XLOOKUP($D13,Matrix!$A$9:$A$24,Matrix!AE$9:AE$24,"",0)="","",_xlfn.XLOOKUP($D13,Matrix!$A$9:$A$24,Matrix!AE$9:AE$24,"",0)))</f>
        <v/>
      </c>
      <c r="AJ13" s="5" t="str">
        <f>IF($D13="","",IF(_xlfn.XLOOKUP($D13,Matrix!$A$9:$A$24,Matrix!AF$9:AF$24,"",0)="","",_xlfn.XLOOKUP($D13,Matrix!$A$9:$A$24,Matrix!AF$9:AF$24,"",0)))</f>
        <v/>
      </c>
      <c r="AK13" s="5" t="str">
        <f>IF($D13="","",IF(_xlfn.XLOOKUP($D13,Matrix!$A$9:$A$24,Matrix!AG$9:AG$24,"",0)="","",_xlfn.XLOOKUP($D13,Matrix!$A$9:$A$24,Matrix!AG$9:AG$24,"",0)))</f>
        <v/>
      </c>
      <c r="AL13" s="5" t="str">
        <f>IF($D13="","",IF(_xlfn.XLOOKUP($D13,Matrix!$A$9:$A$24,Matrix!AH$9:AH$24,"",0)="","",_xlfn.XLOOKUP($D13,Matrix!$A$9:$A$24,Matrix!AH$9:AH$24,"",0)))</f>
        <v/>
      </c>
      <c r="AM13" s="5" t="str">
        <f>IF($D13="","",IF(_xlfn.XLOOKUP($D13,Matrix!$A$9:$A$24,Matrix!AI$9:AI$24,"",0)="","",_xlfn.XLOOKUP($D13,Matrix!$A$9:$A$24,Matrix!AI$9:AI$24,"",0)))</f>
        <v/>
      </c>
      <c r="AN13" s="5" t="str">
        <f>IF($D13="","",IF(_xlfn.XLOOKUP($D13,Matrix!$A$9:$A$24,Matrix!AJ$9:AJ$24,"",0)="","",_xlfn.XLOOKUP($D13,Matrix!$A$9:$A$24,Matrix!AJ$9:AJ$24,"",0)))</f>
        <v/>
      </c>
      <c r="AO13" s="5" t="str">
        <f>IF($D13="","",IF(_xlfn.XLOOKUP($D13,Matrix!$A$9:$A$24,Matrix!AK$9:AK$24,"",0)="","",_xlfn.XLOOKUP($D13,Matrix!$A$9:$A$24,Matrix!AK$9:AK$24,"",0)))</f>
        <v/>
      </c>
      <c r="AP13" s="5" t="str">
        <f>IF($D13="","",IF(_xlfn.XLOOKUP($D13,Matrix!$A$9:$A$24,Matrix!AL$9:AL$24,"",0)="","",_xlfn.XLOOKUP($D13,Matrix!$A$9:$A$24,Matrix!AL$9:AL$24,"",0)))</f>
        <v/>
      </c>
      <c r="AQ13" s="5" t="str">
        <f>IF($D13="","",IF(_xlfn.XLOOKUP($D13,Matrix!$A$9:$A$24,Matrix!AM$9:AM$24,"",0)="","",_xlfn.XLOOKUP($D13,Matrix!$A$9:$A$24,Matrix!AM$9:AM$24,"",0)))</f>
        <v/>
      </c>
      <c r="AR13" s="5" t="str">
        <f>IF($D13="","",IF(_xlfn.XLOOKUP($D13,Matrix!$A$9:$A$24,Matrix!AN$9:AN$24,"",0)="","",_xlfn.XLOOKUP($D13,Matrix!$A$9:$A$24,Matrix!AN$9:AN$24,"",0)))</f>
        <v/>
      </c>
      <c r="AS13" s="5" t="str">
        <f>IF($D13="","",IF(_xlfn.XLOOKUP($D13,Matrix!$A$9:$A$24,Matrix!AO$9:AO$24,"",0)="","",_xlfn.XLOOKUP($D13,Matrix!$A$9:$A$24,Matrix!AO$9:AO$24,"",0)))</f>
        <v/>
      </c>
      <c r="AT13" s="5" t="str">
        <f>IF($D13="","",IF(_xlfn.XLOOKUP($D13,Matrix!$A$9:$A$24,Matrix!AP$9:AP$24,"",0)="","",_xlfn.XLOOKUP($D13,Matrix!$A$9:$A$24,Matrix!AP$9:AP$24,"",0)))</f>
        <v/>
      </c>
      <c r="AU13" s="5" t="str">
        <f>IF($D13="","",IF(_xlfn.XLOOKUP($D13,Matrix!$A$9:$A$24,Matrix!AQ$9:AQ$24,"",0)="","",_xlfn.XLOOKUP($D13,Matrix!$A$9:$A$24,Matrix!AQ$9:AQ$24,"",0)))</f>
        <v/>
      </c>
      <c r="AV13" s="5" t="str">
        <f>IF($D13="","",IF(_xlfn.XLOOKUP($D13,Matrix!$A$9:$A$24,Matrix!AR$9:AR$24,"",0)="","",_xlfn.XLOOKUP($D13,Matrix!$A$9:$A$24,Matrix!AR$9:AR$24,"",0)))</f>
        <v/>
      </c>
      <c r="AW13" s="5" t="str">
        <f>IF($D13="","",IF(_xlfn.XLOOKUP($D13,Matrix!$A$9:$A$24,Matrix!AS$9:AS$24,"",0)="","",_xlfn.XLOOKUP($D13,Matrix!$A$9:$A$24,Matrix!AS$9:AS$24,"",0)))</f>
        <v/>
      </c>
      <c r="AX13" s="5" t="str">
        <f>IF($D13="","",IF(_xlfn.XLOOKUP($D13,Matrix!$A$9:$A$24,Matrix!AT$9:AT$24,"",0)="","",_xlfn.XLOOKUP($D13,Matrix!$A$9:$A$24,Matrix!AT$9:AT$24,"",0)))</f>
        <v/>
      </c>
      <c r="AY13" s="5" t="str">
        <f>IF($D13="","",IF(_xlfn.XLOOKUP($D13,Matrix!$A$9:$A$24,Matrix!AU$9:AU$24,"",0)="","",_xlfn.XLOOKUP($D13,Matrix!$A$9:$A$24,Matrix!AU$9:AU$24,"",0)))</f>
        <v/>
      </c>
      <c r="AZ13" s="5" t="str">
        <f>IF($D13="","",IF(_xlfn.XLOOKUP($D13,Matrix!$A$9:$A$24,Matrix!AV$9:AV$24,"",0)="","",_xlfn.XLOOKUP($D13,Matrix!$A$9:$A$24,Matrix!AV$9:AV$24,"",0)))</f>
        <v/>
      </c>
      <c r="BA13" s="5" t="str">
        <f>IF($D13="","",IF(_xlfn.XLOOKUP($D13,Matrix!$A$9:$A$24,Matrix!AW$9:AW$24,"",0)="","",_xlfn.XLOOKUP($D13,Matrix!$A$9:$A$24,Matrix!AW$9:AW$24,"",0)))</f>
        <v/>
      </c>
      <c r="BB13" s="5" t="str">
        <f>IF($D13="","",IF(_xlfn.XLOOKUP($D13,Matrix!$A$9:$A$24,Matrix!AX$9:AX$24,"",0)="","",_xlfn.XLOOKUP($D13,Matrix!$A$9:$A$24,Matrix!AX$9:AX$24,"",0)))</f>
        <v/>
      </c>
      <c r="BC13" s="5" t="str">
        <f>IF($D13="","",IF(_xlfn.XLOOKUP($D13,Matrix!$A$9:$A$24,Matrix!AY$9:AY$24,"",0)="","",_xlfn.XLOOKUP($D13,Matrix!$A$9:$A$24,Matrix!AY$9:AY$24,"",0)))</f>
        <v/>
      </c>
      <c r="BD13" s="5" t="str">
        <f>IF($D13="","",IF(_xlfn.XLOOKUP($D13,Matrix!$A$9:$A$24,Matrix!AZ$9:AZ$24,"",0)="","",_xlfn.XLOOKUP($D13,Matrix!$A$9:$A$24,Matrix!AZ$9:AZ$24,"",0)))</f>
        <v/>
      </c>
      <c r="BE13" s="5" t="str">
        <f>IF($D13="","",IF(_xlfn.XLOOKUP($D13,Matrix!$A$9:$A$24,Matrix!BA$9:BA$24,"",0)="","",_xlfn.XLOOKUP($D13,Matrix!$A$9:$A$24,Matrix!BA$9:BA$24,"",0)))</f>
        <v/>
      </c>
      <c r="BF13" s="5" t="str">
        <f>IF($D13="","",IF(_xlfn.XLOOKUP($D13,Matrix!$A$9:$A$24,Matrix!BB$9:BB$24,"",0)="","",_xlfn.XLOOKUP($D13,Matrix!$A$9:$A$24,Matrix!BB$9:BB$24,"",0)))</f>
        <v/>
      </c>
      <c r="BG13" s="5" t="str">
        <f>IF($D13="","",IF(_xlfn.XLOOKUP($D13,Matrix!$A$9:$A$24,Matrix!BC$9:BC$24,"",0)="","",_xlfn.XLOOKUP($D13,Matrix!$A$9:$A$24,Matrix!BC$9:BC$24,"",0)))</f>
        <v/>
      </c>
      <c r="BH13" s="5" t="str">
        <f>IF($D13="","",IF(_xlfn.XLOOKUP($D13,Matrix!$A$9:$A$24,Matrix!BD$9:BD$24,"",0)="","",_xlfn.XLOOKUP($D13,Matrix!$A$9:$A$24,Matrix!BD$9:BD$24,"",0)))</f>
        <v/>
      </c>
      <c r="BI13" s="5" t="str">
        <f>IF($D13="","",IF(_xlfn.XLOOKUP($D13,Matrix!$A$9:$A$24,Matrix!BE$9:BE$24,"",0)="","",_xlfn.XLOOKUP($D13,Matrix!$A$9:$A$24,Matrix!BE$9:BE$24,"",0)))</f>
        <v/>
      </c>
      <c r="BJ13" s="5" t="str">
        <f>IF($D13="","",IF(_xlfn.XLOOKUP($D13,Matrix!$A$9:$A$24,Matrix!BF$9:BF$24,"",0)="","",_xlfn.XLOOKUP($D13,Matrix!$A$9:$A$24,Matrix!BF$9:BF$24,"",0)))</f>
        <v/>
      </c>
      <c r="BK13" s="32" t="str">
        <f>IF($D13="","",IF(_xlfn.XLOOKUP($D13,Matrix!$A$9:$A$24,Matrix!BG$9:BG$24,"",0)="","",_xlfn.XLOOKUP($D13,Matrix!$A$9:$A$24,Matrix!BG$9:BG$24,"",0)))</f>
        <v/>
      </c>
    </row>
    <row r="14" spans="1:63" s="5" customFormat="1" ht="15.75" thickBot="1">
      <c r="A14" s="85" t="s">
        <v>167</v>
      </c>
      <c r="B14" s="24" t="e">
        <f>B$4/B13</f>
        <v>#DIV/0!</v>
      </c>
      <c r="C14" s="23">
        <v>1</v>
      </c>
      <c r="D14" s="59" t="s">
        <v>168</v>
      </c>
      <c r="E14" s="57" t="str">
        <f>_xlfn.XLOOKUP('4.Score &amp; Vergelijking'!C14,'1.Invul Blad'!$A$2:$A$31,'1.Invul Blad'!$B$2:$B$31,"",0)</f>
        <v>RO-01</v>
      </c>
      <c r="F14" s="58" t="str" cm="1">
        <f t="array" ref="F14">IFERROR(IF(IF(LEFT(E14,2)="BS",INDEX('1.Invul Blad'!$1:$1048576,MATCH('4.Score &amp; Vergelijking'!$E14,'1.Invul Blad'!$B$36:$B$9000,0)+35,MATCH('4.Score &amp; Vergelijking'!F13,'1.Invul Blad'!$36:$36,0))="",INDEX('1.Invul Blad'!$1:$1048576,MATCH('4.Score &amp; Vergelijking'!$E14,'1.Invul Blad'!$B:$B,0),MATCH('4.Score &amp; Vergelijking'!F13,'1.Invul Blad'!$1:$1,0))=""),"",IF(LEFT(E14,2)="BS",INDEX('1.Invul Blad'!$1:$1048576,MATCH('4.Score &amp; Vergelijking'!$E14,'1.Invul Blad'!$B$36:$B$9000,0)+35,MATCH('4.Score &amp; Vergelijking'!F13,'1.Invul Blad'!$36:$36,0)),INDEX('1.Invul Blad'!$1:$1048576,MATCH('4.Score &amp; Vergelijking'!$E14,'1.Invul Blad'!$B:$B,0),MATCH('4.Score &amp; Vergelijking'!F13,'1.Invul Blad'!$1:$1,0)))),"")</f>
        <v/>
      </c>
      <c r="G14" s="57" t="str" cm="1">
        <f t="array" ref="G14">IFERROR(IF(IF(LEFT(F14,2)="BS",INDEX('1.Invul Blad'!$1:$1048576,MATCH('4.Score &amp; Vergelijking'!$E14,'1.Invul Blad'!$B$36:$B$9000,0)+35,MATCH('4.Score &amp; Vergelijking'!G13,'1.Invul Blad'!$36:$36,0))="",INDEX('1.Invul Blad'!$1:$1048576,MATCH('4.Score &amp; Vergelijking'!$E14,'1.Invul Blad'!$B:$B,0),MATCH('4.Score &amp; Vergelijking'!G13,'1.Invul Blad'!$1:$1,0))=""),"",IF(LEFT(F14,2)="BS",INDEX('1.Invul Blad'!$1:$1048576,MATCH('4.Score &amp; Vergelijking'!$E14,'1.Invul Blad'!$B$36:$B$9000,0)+35,MATCH('4.Score &amp; Vergelijking'!G13,'1.Invul Blad'!$36:$36,0)),INDEX('1.Invul Blad'!$1:$1048576,MATCH('4.Score &amp; Vergelijking'!$E14,'1.Invul Blad'!$B:$B,0),MATCH('4.Score &amp; Vergelijking'!G13,'1.Invul Blad'!$1:$1,0)))),"")</f>
        <v/>
      </c>
      <c r="H14" s="57" t="str" cm="1">
        <f t="array" ref="H14">IFERROR(IF(IF(LEFT(G14,2)="BS",INDEX('1.Invul Blad'!$1:$1048576,MATCH('4.Score &amp; Vergelijking'!$E14,'1.Invul Blad'!$B$36:$B$9000,0)+35,MATCH('4.Score &amp; Vergelijking'!H13,'1.Invul Blad'!$36:$36,0))="",INDEX('1.Invul Blad'!$1:$1048576,MATCH('4.Score &amp; Vergelijking'!$E14,'1.Invul Blad'!$B:$B,0),MATCH('4.Score &amp; Vergelijking'!H13,'1.Invul Blad'!$1:$1,0))=""),"",IF(LEFT(G14,2)="BS",INDEX('1.Invul Blad'!$1:$1048576,MATCH('4.Score &amp; Vergelijking'!$E14,'1.Invul Blad'!$B$36:$B$9000,0)+35,MATCH('4.Score &amp; Vergelijking'!H13,'1.Invul Blad'!$36:$36,0)),INDEX('1.Invul Blad'!$1:$1048576,MATCH('4.Score &amp; Vergelijking'!$E14,'1.Invul Blad'!$B:$B,0),MATCH('4.Score &amp; Vergelijking'!H13,'1.Invul Blad'!$1:$1,0)))),"")</f>
        <v/>
      </c>
      <c r="I14" s="57" t="str" cm="1">
        <f t="array" ref="I14">IFERROR(IF(IF(LEFT(H14,2)="BS",INDEX('1.Invul Blad'!$1:$1048576,MATCH('4.Score &amp; Vergelijking'!$E14,'1.Invul Blad'!$B$36:$B$9000,0)+35,MATCH('4.Score &amp; Vergelijking'!I13,'1.Invul Blad'!$36:$36,0))="",INDEX('1.Invul Blad'!$1:$1048576,MATCH('4.Score &amp; Vergelijking'!$E14,'1.Invul Blad'!$B:$B,0),MATCH('4.Score &amp; Vergelijking'!I13,'1.Invul Blad'!$1:$1,0))=""),"",IF(LEFT(H14,2)="BS",INDEX('1.Invul Blad'!$1:$1048576,MATCH('4.Score &amp; Vergelijking'!$E14,'1.Invul Blad'!$B$36:$B$9000,0)+35,MATCH('4.Score &amp; Vergelijking'!I13,'1.Invul Blad'!$36:$36,0)),INDEX('1.Invul Blad'!$1:$1048576,MATCH('4.Score &amp; Vergelijking'!$E14,'1.Invul Blad'!$B:$B,0),MATCH('4.Score &amp; Vergelijking'!I13,'1.Invul Blad'!$1:$1,0)))),"")</f>
        <v/>
      </c>
      <c r="J14" s="57" t="str" cm="1">
        <f t="array" ref="J14">IFERROR(IF(IF(LEFT(I14,2)="BS",INDEX('1.Invul Blad'!$1:$1048576,MATCH('4.Score &amp; Vergelijking'!$E14,'1.Invul Blad'!$B$36:$B$9000,0)+35,MATCH('4.Score &amp; Vergelijking'!J13,'1.Invul Blad'!$36:$36,0))="",INDEX('1.Invul Blad'!$1:$1048576,MATCH('4.Score &amp; Vergelijking'!$E14,'1.Invul Blad'!$B:$B,0),MATCH('4.Score &amp; Vergelijking'!J13,'1.Invul Blad'!$1:$1,0))=""),"",IF(LEFT(I14,2)="BS",INDEX('1.Invul Blad'!$1:$1048576,MATCH('4.Score &amp; Vergelijking'!$E14,'1.Invul Blad'!$B$36:$B$9000,0)+35,MATCH('4.Score &amp; Vergelijking'!J13,'1.Invul Blad'!$36:$36,0)),INDEX('1.Invul Blad'!$1:$1048576,MATCH('4.Score &amp; Vergelijking'!$E14,'1.Invul Blad'!$B:$B,0),MATCH('4.Score &amp; Vergelijking'!J13,'1.Invul Blad'!$1:$1,0)))),"")</f>
        <v/>
      </c>
      <c r="K14" s="57" t="str" cm="1">
        <f t="array" ref="K14">IFERROR(IF(IF(LEFT(J14,2)="BS",INDEX('1.Invul Blad'!$1:$1048576,MATCH('4.Score &amp; Vergelijking'!$E14,'1.Invul Blad'!$B$36:$B$9000,0)+35,MATCH('4.Score &amp; Vergelijking'!K13,'1.Invul Blad'!$36:$36,0))="",INDEX('1.Invul Blad'!$1:$1048576,MATCH('4.Score &amp; Vergelijking'!$E14,'1.Invul Blad'!$B:$B,0),MATCH('4.Score &amp; Vergelijking'!K13,'1.Invul Blad'!$1:$1,0))=""),"",IF(LEFT(J14,2)="BS",INDEX('1.Invul Blad'!$1:$1048576,MATCH('4.Score &amp; Vergelijking'!$E14,'1.Invul Blad'!$B$36:$B$9000,0)+35,MATCH('4.Score &amp; Vergelijking'!K13,'1.Invul Blad'!$36:$36,0)),INDEX('1.Invul Blad'!$1:$1048576,MATCH('4.Score &amp; Vergelijking'!$E14,'1.Invul Blad'!$B:$B,0),MATCH('4.Score &amp; Vergelijking'!K13,'1.Invul Blad'!$1:$1,0)))),"")</f>
        <v/>
      </c>
      <c r="L14" s="57" t="str" cm="1">
        <f t="array" ref="L14">IFERROR(IF(IF(LEFT(K14,2)="BS",INDEX('1.Invul Blad'!$1:$1048576,MATCH('4.Score &amp; Vergelijking'!$E14,'1.Invul Blad'!$B$36:$B$9000,0)+35,MATCH('4.Score &amp; Vergelijking'!L13,'1.Invul Blad'!$36:$36,0))="",INDEX('1.Invul Blad'!$1:$1048576,MATCH('4.Score &amp; Vergelijking'!$E14,'1.Invul Blad'!$B:$B,0),MATCH('4.Score &amp; Vergelijking'!L13,'1.Invul Blad'!$1:$1,0))=""),"",IF(LEFT(K14,2)="BS",INDEX('1.Invul Blad'!$1:$1048576,MATCH('4.Score &amp; Vergelijking'!$E14,'1.Invul Blad'!$B$36:$B$9000,0)+35,MATCH('4.Score &amp; Vergelijking'!L13,'1.Invul Blad'!$36:$36,0)),INDEX('1.Invul Blad'!$1:$1048576,MATCH('4.Score &amp; Vergelijking'!$E14,'1.Invul Blad'!$B:$B,0),MATCH('4.Score &amp; Vergelijking'!L13,'1.Invul Blad'!$1:$1,0)))),"")</f>
        <v/>
      </c>
      <c r="M14" s="57" t="str" cm="1">
        <f t="array" ref="M14">IFERROR(IF(IF(LEFT(L14,2)="BS",INDEX('1.Invul Blad'!$1:$1048576,MATCH('4.Score &amp; Vergelijking'!$E14,'1.Invul Blad'!$B$36:$B$9000,0)+35,MATCH('4.Score &amp; Vergelijking'!M13,'1.Invul Blad'!$36:$36,0))="",INDEX('1.Invul Blad'!$1:$1048576,MATCH('4.Score &amp; Vergelijking'!$E14,'1.Invul Blad'!$B:$B,0),MATCH('4.Score &amp; Vergelijking'!M13,'1.Invul Blad'!$1:$1,0))=""),"",IF(LEFT(L14,2)="BS",INDEX('1.Invul Blad'!$1:$1048576,MATCH('4.Score &amp; Vergelijking'!$E14,'1.Invul Blad'!$B$36:$B$9000,0)+35,MATCH('4.Score &amp; Vergelijking'!M13,'1.Invul Blad'!$36:$36,0)),INDEX('1.Invul Blad'!$1:$1048576,MATCH('4.Score &amp; Vergelijking'!$E14,'1.Invul Blad'!$B:$B,0),MATCH('4.Score &amp; Vergelijking'!M13,'1.Invul Blad'!$1:$1,0)))),"")</f>
        <v/>
      </c>
      <c r="N14" s="57" t="str" cm="1">
        <f t="array" ref="N14">IFERROR(IF(IF(LEFT(M14,2)="BS",INDEX('1.Invul Blad'!$1:$1048576,MATCH('4.Score &amp; Vergelijking'!$E14,'1.Invul Blad'!$B$36:$B$9000,0)+35,MATCH('4.Score &amp; Vergelijking'!N13,'1.Invul Blad'!$36:$36,0))="",INDEX('1.Invul Blad'!$1:$1048576,MATCH('4.Score &amp; Vergelijking'!$E14,'1.Invul Blad'!$B:$B,0),MATCH('4.Score &amp; Vergelijking'!N13,'1.Invul Blad'!$1:$1,0))=""),"",IF(LEFT(M14,2)="BS",INDEX('1.Invul Blad'!$1:$1048576,MATCH('4.Score &amp; Vergelijking'!$E14,'1.Invul Blad'!$B$36:$B$9000,0)+35,MATCH('4.Score &amp; Vergelijking'!N13,'1.Invul Blad'!$36:$36,0)),INDEX('1.Invul Blad'!$1:$1048576,MATCH('4.Score &amp; Vergelijking'!$E14,'1.Invul Blad'!$B:$B,0),MATCH('4.Score &amp; Vergelijking'!N13,'1.Invul Blad'!$1:$1,0)))),"")</f>
        <v/>
      </c>
      <c r="O14" s="57" t="str" cm="1">
        <f t="array" ref="O14">IFERROR(IF(IF(LEFT(N14,2)="BS",INDEX('1.Invul Blad'!$1:$1048576,MATCH('4.Score &amp; Vergelijking'!$E14,'1.Invul Blad'!$B$36:$B$9000,0)+35,MATCH('4.Score &amp; Vergelijking'!O13,'1.Invul Blad'!$36:$36,0))="",INDEX('1.Invul Blad'!$1:$1048576,MATCH('4.Score &amp; Vergelijking'!$E14,'1.Invul Blad'!$B:$B,0),MATCH('4.Score &amp; Vergelijking'!O13,'1.Invul Blad'!$1:$1,0))=""),"",IF(LEFT(N14,2)="BS",INDEX('1.Invul Blad'!$1:$1048576,MATCH('4.Score &amp; Vergelijking'!$E14,'1.Invul Blad'!$B$36:$B$9000,0)+35,MATCH('4.Score &amp; Vergelijking'!O13,'1.Invul Blad'!$36:$36,0)),INDEX('1.Invul Blad'!$1:$1048576,MATCH('4.Score &amp; Vergelijking'!$E14,'1.Invul Blad'!$B:$B,0),MATCH('4.Score &amp; Vergelijking'!O13,'1.Invul Blad'!$1:$1,0)))),"")</f>
        <v/>
      </c>
      <c r="P14" s="57" t="str" cm="1">
        <f t="array" ref="P14">IFERROR(IF(IF(LEFT(O14,2)="BS",INDEX('1.Invul Blad'!$1:$1048576,MATCH('4.Score &amp; Vergelijking'!$E14,'1.Invul Blad'!$B$36:$B$9000,0)+35,MATCH('4.Score &amp; Vergelijking'!P13,'1.Invul Blad'!$36:$36,0))="",INDEX('1.Invul Blad'!$1:$1048576,MATCH('4.Score &amp; Vergelijking'!$E14,'1.Invul Blad'!$B:$B,0),MATCH('4.Score &amp; Vergelijking'!P13,'1.Invul Blad'!$1:$1,0))=""),"",IF(LEFT(O14,2)="BS",INDEX('1.Invul Blad'!$1:$1048576,MATCH('4.Score &amp; Vergelijking'!$E14,'1.Invul Blad'!$B$36:$B$9000,0)+35,MATCH('4.Score &amp; Vergelijking'!P13,'1.Invul Blad'!$36:$36,0)),INDEX('1.Invul Blad'!$1:$1048576,MATCH('4.Score &amp; Vergelijking'!$E14,'1.Invul Blad'!$B:$B,0),MATCH('4.Score &amp; Vergelijking'!P13,'1.Invul Blad'!$1:$1,0)))),"")</f>
        <v/>
      </c>
      <c r="Q14" s="57" t="str" cm="1">
        <f t="array" ref="Q14">IFERROR(IF(IF(LEFT(P14,2)="BS",INDEX('1.Invul Blad'!$1:$1048576,MATCH('4.Score &amp; Vergelijking'!$E14,'1.Invul Blad'!$B$36:$B$9000,0)+35,MATCH('4.Score &amp; Vergelijking'!Q13,'1.Invul Blad'!$36:$36,0))="",INDEX('1.Invul Blad'!$1:$1048576,MATCH('4.Score &amp; Vergelijking'!$E14,'1.Invul Blad'!$B:$B,0),MATCH('4.Score &amp; Vergelijking'!Q13,'1.Invul Blad'!$1:$1,0))=""),"",IF(LEFT(P14,2)="BS",INDEX('1.Invul Blad'!$1:$1048576,MATCH('4.Score &amp; Vergelijking'!$E14,'1.Invul Blad'!$B$36:$B$9000,0)+35,MATCH('4.Score &amp; Vergelijking'!Q13,'1.Invul Blad'!$36:$36,0)),INDEX('1.Invul Blad'!$1:$1048576,MATCH('4.Score &amp; Vergelijking'!$E14,'1.Invul Blad'!$B:$B,0),MATCH('4.Score &amp; Vergelijking'!Q13,'1.Invul Blad'!$1:$1,0)))),"")</f>
        <v/>
      </c>
      <c r="R14" s="57" t="str" cm="1">
        <f t="array" ref="R14">IFERROR(IF(IF(LEFT(Q14,2)="BS",INDEX('1.Invul Blad'!$1:$1048576,MATCH('4.Score &amp; Vergelijking'!$E14,'1.Invul Blad'!$B$36:$B$9000,0)+35,MATCH('4.Score &amp; Vergelijking'!R13,'1.Invul Blad'!$36:$36,0))="",INDEX('1.Invul Blad'!$1:$1048576,MATCH('4.Score &amp; Vergelijking'!$E14,'1.Invul Blad'!$B:$B,0),MATCH('4.Score &amp; Vergelijking'!R13,'1.Invul Blad'!$1:$1,0))=""),"",IF(LEFT(Q14,2)="BS",INDEX('1.Invul Blad'!$1:$1048576,MATCH('4.Score &amp; Vergelijking'!$E14,'1.Invul Blad'!$B$36:$B$9000,0)+35,MATCH('4.Score &amp; Vergelijking'!R13,'1.Invul Blad'!$36:$36,0)),INDEX('1.Invul Blad'!$1:$1048576,MATCH('4.Score &amp; Vergelijking'!$E14,'1.Invul Blad'!$B:$B,0),MATCH('4.Score &amp; Vergelijking'!R13,'1.Invul Blad'!$1:$1,0)))),"")</f>
        <v/>
      </c>
      <c r="S14" s="57" t="str" cm="1">
        <f t="array" ref="S14">IFERROR(IF(IF(LEFT(R14,2)="BS",INDEX('1.Invul Blad'!$1:$1048576,MATCH('4.Score &amp; Vergelijking'!$E14,'1.Invul Blad'!$B$36:$B$9000,0)+35,MATCH('4.Score &amp; Vergelijking'!S13,'1.Invul Blad'!$36:$36,0))="",INDEX('1.Invul Blad'!$1:$1048576,MATCH('4.Score &amp; Vergelijking'!$E14,'1.Invul Blad'!$B:$B,0),MATCH('4.Score &amp; Vergelijking'!S13,'1.Invul Blad'!$1:$1,0))=""),"",IF(LEFT(R14,2)="BS",INDEX('1.Invul Blad'!$1:$1048576,MATCH('4.Score &amp; Vergelijking'!$E14,'1.Invul Blad'!$B$36:$B$9000,0)+35,MATCH('4.Score &amp; Vergelijking'!S13,'1.Invul Blad'!$36:$36,0)),INDEX('1.Invul Blad'!$1:$1048576,MATCH('4.Score &amp; Vergelijking'!$E14,'1.Invul Blad'!$B:$B,0),MATCH('4.Score &amp; Vergelijking'!S13,'1.Invul Blad'!$1:$1,0)))),"")</f>
        <v/>
      </c>
      <c r="T14" s="57" t="str" cm="1">
        <f t="array" ref="T14">IFERROR(IF(IF(LEFT(S14,2)="BS",INDEX('1.Invul Blad'!$1:$1048576,MATCH('4.Score &amp; Vergelijking'!$E14,'1.Invul Blad'!$B$36:$B$9000,0)+35,MATCH('4.Score &amp; Vergelijking'!T13,'1.Invul Blad'!$36:$36,0))="",INDEX('1.Invul Blad'!$1:$1048576,MATCH('4.Score &amp; Vergelijking'!$E14,'1.Invul Blad'!$B:$B,0),MATCH('4.Score &amp; Vergelijking'!T13,'1.Invul Blad'!$1:$1,0))=""),"",IF(LEFT(S14,2)="BS",INDEX('1.Invul Blad'!$1:$1048576,MATCH('4.Score &amp; Vergelijking'!$E14,'1.Invul Blad'!$B$36:$B$9000,0)+35,MATCH('4.Score &amp; Vergelijking'!T13,'1.Invul Blad'!$36:$36,0)),INDEX('1.Invul Blad'!$1:$1048576,MATCH('4.Score &amp; Vergelijking'!$E14,'1.Invul Blad'!$B:$B,0),MATCH('4.Score &amp; Vergelijking'!T13,'1.Invul Blad'!$1:$1,0)))),"")</f>
        <v/>
      </c>
      <c r="U14" s="57" t="str" cm="1">
        <f t="array" ref="U14">IFERROR(IF(IF(LEFT(T14,2)="BS",INDEX('1.Invul Blad'!$1:$1048576,MATCH('4.Score &amp; Vergelijking'!$E14,'1.Invul Blad'!$B$36:$B$9000,0)+35,MATCH('4.Score &amp; Vergelijking'!U13,'1.Invul Blad'!$36:$36,0))="",INDEX('1.Invul Blad'!$1:$1048576,MATCH('4.Score &amp; Vergelijking'!$E14,'1.Invul Blad'!$B:$B,0),MATCH('4.Score &amp; Vergelijking'!U13,'1.Invul Blad'!$1:$1,0))=""),"",IF(LEFT(T14,2)="BS",INDEX('1.Invul Blad'!$1:$1048576,MATCH('4.Score &amp; Vergelijking'!$E14,'1.Invul Blad'!$B$36:$B$9000,0)+35,MATCH('4.Score &amp; Vergelijking'!U13,'1.Invul Blad'!$36:$36,0)),INDEX('1.Invul Blad'!$1:$1048576,MATCH('4.Score &amp; Vergelijking'!$E14,'1.Invul Blad'!$B:$B,0),MATCH('4.Score &amp; Vergelijking'!U13,'1.Invul Blad'!$1:$1,0)))),"")</f>
        <v/>
      </c>
      <c r="V14" s="57" t="str" cm="1">
        <f t="array" ref="V14">IFERROR(IF(IF(LEFT(U14,2)="BS",INDEX('1.Invul Blad'!$1:$1048576,MATCH('4.Score &amp; Vergelijking'!$E14,'1.Invul Blad'!$B$36:$B$9000,0)+35,MATCH('4.Score &amp; Vergelijking'!V13,'1.Invul Blad'!$36:$36,0))="",INDEX('1.Invul Blad'!$1:$1048576,MATCH('4.Score &amp; Vergelijking'!$E14,'1.Invul Blad'!$B:$B,0),MATCH('4.Score &amp; Vergelijking'!V13,'1.Invul Blad'!$1:$1,0))=""),"",IF(LEFT(U14,2)="BS",INDEX('1.Invul Blad'!$1:$1048576,MATCH('4.Score &amp; Vergelijking'!$E14,'1.Invul Blad'!$B$36:$B$9000,0)+35,MATCH('4.Score &amp; Vergelijking'!V13,'1.Invul Blad'!$36:$36,0)),INDEX('1.Invul Blad'!$1:$1048576,MATCH('4.Score &amp; Vergelijking'!$E14,'1.Invul Blad'!$B:$B,0),MATCH('4.Score &amp; Vergelijking'!V13,'1.Invul Blad'!$1:$1,0)))),"")</f>
        <v/>
      </c>
      <c r="W14" s="57" t="str" cm="1">
        <f t="array" ref="W14">IFERROR(IF(IF(LEFT(V14,2)="BS",INDEX('1.Invul Blad'!$1:$1048576,MATCH('4.Score &amp; Vergelijking'!$E14,'1.Invul Blad'!$B$36:$B$9000,0)+35,MATCH('4.Score &amp; Vergelijking'!W13,'1.Invul Blad'!$36:$36,0))="",INDEX('1.Invul Blad'!$1:$1048576,MATCH('4.Score &amp; Vergelijking'!$E14,'1.Invul Blad'!$B:$B,0),MATCH('4.Score &amp; Vergelijking'!W13,'1.Invul Blad'!$1:$1,0))=""),"",IF(LEFT(V14,2)="BS",INDEX('1.Invul Blad'!$1:$1048576,MATCH('4.Score &amp; Vergelijking'!$E14,'1.Invul Blad'!$B$36:$B$9000,0)+35,MATCH('4.Score &amp; Vergelijking'!W13,'1.Invul Blad'!$36:$36,0)),INDEX('1.Invul Blad'!$1:$1048576,MATCH('4.Score &amp; Vergelijking'!$E14,'1.Invul Blad'!$B:$B,0),MATCH('4.Score &amp; Vergelijking'!W13,'1.Invul Blad'!$1:$1,0)))),"")</f>
        <v/>
      </c>
      <c r="X14" s="57" t="str" cm="1">
        <f t="array" ref="X14">IFERROR(IF(IF(LEFT(W14,2)="BS",INDEX('1.Invul Blad'!$1:$1048576,MATCH('4.Score &amp; Vergelijking'!$E14,'1.Invul Blad'!$B$36:$B$9000,0)+35,MATCH('4.Score &amp; Vergelijking'!X13,'1.Invul Blad'!$36:$36,0))="",INDEX('1.Invul Blad'!$1:$1048576,MATCH('4.Score &amp; Vergelijking'!$E14,'1.Invul Blad'!$B:$B,0),MATCH('4.Score &amp; Vergelijking'!X13,'1.Invul Blad'!$1:$1,0))=""),"",IF(LEFT(W14,2)="BS",INDEX('1.Invul Blad'!$1:$1048576,MATCH('4.Score &amp; Vergelijking'!$E14,'1.Invul Blad'!$B$36:$B$9000,0)+35,MATCH('4.Score &amp; Vergelijking'!X13,'1.Invul Blad'!$36:$36,0)),INDEX('1.Invul Blad'!$1:$1048576,MATCH('4.Score &amp; Vergelijking'!$E14,'1.Invul Blad'!$B:$B,0),MATCH('4.Score &amp; Vergelijking'!X13,'1.Invul Blad'!$1:$1,0)))),"")</f>
        <v/>
      </c>
      <c r="Y14" s="57" t="str" cm="1">
        <f t="array" ref="Y14">IFERROR(IF(IF(LEFT(X14,2)="BS",INDEX('1.Invul Blad'!$1:$1048576,MATCH('4.Score &amp; Vergelijking'!$E14,'1.Invul Blad'!$B$36:$B$9000,0)+35,MATCH('4.Score &amp; Vergelijking'!Y13,'1.Invul Blad'!$36:$36,0))="",INDEX('1.Invul Blad'!$1:$1048576,MATCH('4.Score &amp; Vergelijking'!$E14,'1.Invul Blad'!$B:$B,0),MATCH('4.Score &amp; Vergelijking'!Y13,'1.Invul Blad'!$1:$1,0))=""),"",IF(LEFT(X14,2)="BS",INDEX('1.Invul Blad'!$1:$1048576,MATCH('4.Score &amp; Vergelijking'!$E14,'1.Invul Blad'!$B$36:$B$9000,0)+35,MATCH('4.Score &amp; Vergelijking'!Y13,'1.Invul Blad'!$36:$36,0)),INDEX('1.Invul Blad'!$1:$1048576,MATCH('4.Score &amp; Vergelijking'!$E14,'1.Invul Blad'!$B:$B,0),MATCH('4.Score &amp; Vergelijking'!Y13,'1.Invul Blad'!$1:$1,0)))),"")</f>
        <v/>
      </c>
      <c r="Z14" s="57" t="str" cm="1">
        <f t="array" ref="Z14">IFERROR(IF(IF(LEFT(Y14,2)="BS",INDEX('1.Invul Blad'!$1:$1048576,MATCH('4.Score &amp; Vergelijking'!$E14,'1.Invul Blad'!$B$36:$B$9000,0)+35,MATCH('4.Score &amp; Vergelijking'!Z13,'1.Invul Blad'!$36:$36,0))="",INDEX('1.Invul Blad'!$1:$1048576,MATCH('4.Score &amp; Vergelijking'!$E14,'1.Invul Blad'!$B:$B,0),MATCH('4.Score &amp; Vergelijking'!Z13,'1.Invul Blad'!$1:$1,0))=""),"",IF(LEFT(Y14,2)="BS",INDEX('1.Invul Blad'!$1:$1048576,MATCH('4.Score &amp; Vergelijking'!$E14,'1.Invul Blad'!$B$36:$B$9000,0)+35,MATCH('4.Score &amp; Vergelijking'!Z13,'1.Invul Blad'!$36:$36,0)),INDEX('1.Invul Blad'!$1:$1048576,MATCH('4.Score &amp; Vergelijking'!$E14,'1.Invul Blad'!$B:$B,0),MATCH('4.Score &amp; Vergelijking'!Z13,'1.Invul Blad'!$1:$1,0)))),"")</f>
        <v/>
      </c>
      <c r="AA14" s="57" t="str" cm="1">
        <f t="array" ref="AA14">IFERROR(IF(IF(LEFT(Z14,2)="BS",INDEX('1.Invul Blad'!$1:$1048576,MATCH('4.Score &amp; Vergelijking'!$E14,'1.Invul Blad'!$B$36:$B$9000,0)+35,MATCH('4.Score &amp; Vergelijking'!AA13,'1.Invul Blad'!$36:$36,0))="",INDEX('1.Invul Blad'!$1:$1048576,MATCH('4.Score &amp; Vergelijking'!$E14,'1.Invul Blad'!$B:$B,0),MATCH('4.Score &amp; Vergelijking'!AA13,'1.Invul Blad'!$1:$1,0))=""),"",IF(LEFT(Z14,2)="BS",INDEX('1.Invul Blad'!$1:$1048576,MATCH('4.Score &amp; Vergelijking'!$E14,'1.Invul Blad'!$B$36:$B$9000,0)+35,MATCH('4.Score &amp; Vergelijking'!AA13,'1.Invul Blad'!$36:$36,0)),INDEX('1.Invul Blad'!$1:$1048576,MATCH('4.Score &amp; Vergelijking'!$E14,'1.Invul Blad'!$B:$B,0),MATCH('4.Score &amp; Vergelijking'!AA13,'1.Invul Blad'!$1:$1,0)))),"")</f>
        <v/>
      </c>
      <c r="AB14" s="57" t="str" cm="1">
        <f t="array" ref="AB14">IFERROR(IF(IF(LEFT(AA14,2)="BS",INDEX('1.Invul Blad'!$1:$1048576,MATCH('4.Score &amp; Vergelijking'!$E14,'1.Invul Blad'!$B$36:$B$9000,0)+35,MATCH('4.Score &amp; Vergelijking'!AB13,'1.Invul Blad'!$36:$36,0))="",INDEX('1.Invul Blad'!$1:$1048576,MATCH('4.Score &amp; Vergelijking'!$E14,'1.Invul Blad'!$B:$B,0),MATCH('4.Score &amp; Vergelijking'!AB13,'1.Invul Blad'!$1:$1,0))=""),"",IF(LEFT(AA14,2)="BS",INDEX('1.Invul Blad'!$1:$1048576,MATCH('4.Score &amp; Vergelijking'!$E14,'1.Invul Blad'!$B$36:$B$9000,0)+35,MATCH('4.Score &amp; Vergelijking'!AB13,'1.Invul Blad'!$36:$36,0)),INDEX('1.Invul Blad'!$1:$1048576,MATCH('4.Score &amp; Vergelijking'!$E14,'1.Invul Blad'!$B:$B,0),MATCH('4.Score &amp; Vergelijking'!AB13,'1.Invul Blad'!$1:$1,0)))),"")</f>
        <v/>
      </c>
      <c r="AC14" s="57" t="str" cm="1">
        <f t="array" ref="AC14">IFERROR(IF(IF(LEFT(AB14,2)="BS",INDEX('1.Invul Blad'!$1:$1048576,MATCH('4.Score &amp; Vergelijking'!$E14,'1.Invul Blad'!$B$36:$B$9000,0)+35,MATCH('4.Score &amp; Vergelijking'!AC13,'1.Invul Blad'!$36:$36,0))="",INDEX('1.Invul Blad'!$1:$1048576,MATCH('4.Score &amp; Vergelijking'!$E14,'1.Invul Blad'!$B:$B,0),MATCH('4.Score &amp; Vergelijking'!AC13,'1.Invul Blad'!$1:$1,0))=""),"",IF(LEFT(AB14,2)="BS",INDEX('1.Invul Blad'!$1:$1048576,MATCH('4.Score &amp; Vergelijking'!$E14,'1.Invul Blad'!$B$36:$B$9000,0)+35,MATCH('4.Score &amp; Vergelijking'!AC13,'1.Invul Blad'!$36:$36,0)),INDEX('1.Invul Blad'!$1:$1048576,MATCH('4.Score &amp; Vergelijking'!$E14,'1.Invul Blad'!$B:$B,0),MATCH('4.Score &amp; Vergelijking'!AC13,'1.Invul Blad'!$1:$1,0)))),"")</f>
        <v/>
      </c>
      <c r="AD14" s="57" t="str" cm="1">
        <f t="array" ref="AD14">IFERROR(IF(IF(LEFT(AC14,2)="BS",INDEX('1.Invul Blad'!$1:$1048576,MATCH('4.Score &amp; Vergelijking'!$E14,'1.Invul Blad'!$B$36:$B$9000,0)+35,MATCH('4.Score &amp; Vergelijking'!AD13,'1.Invul Blad'!$36:$36,0))="",INDEX('1.Invul Blad'!$1:$1048576,MATCH('4.Score &amp; Vergelijking'!$E14,'1.Invul Blad'!$B:$B,0),MATCH('4.Score &amp; Vergelijking'!AD13,'1.Invul Blad'!$1:$1,0))=""),"",IF(LEFT(AC14,2)="BS",INDEX('1.Invul Blad'!$1:$1048576,MATCH('4.Score &amp; Vergelijking'!$E14,'1.Invul Blad'!$B$36:$B$9000,0)+35,MATCH('4.Score &amp; Vergelijking'!AD13,'1.Invul Blad'!$36:$36,0)),INDEX('1.Invul Blad'!$1:$1048576,MATCH('4.Score &amp; Vergelijking'!$E14,'1.Invul Blad'!$B:$B,0),MATCH('4.Score &amp; Vergelijking'!AD13,'1.Invul Blad'!$1:$1,0)))),"")</f>
        <v/>
      </c>
      <c r="AE14" s="57" t="str" cm="1">
        <f t="array" ref="AE14">IFERROR(IF(IF(LEFT(AD14,2)="BS",INDEX('1.Invul Blad'!$1:$1048576,MATCH('4.Score &amp; Vergelijking'!$E14,'1.Invul Blad'!$B$36:$B$9000,0)+35,MATCH('4.Score &amp; Vergelijking'!AE13,'1.Invul Blad'!$36:$36,0))="",INDEX('1.Invul Blad'!$1:$1048576,MATCH('4.Score &amp; Vergelijking'!$E14,'1.Invul Blad'!$B:$B,0),MATCH('4.Score &amp; Vergelijking'!AE13,'1.Invul Blad'!$1:$1,0))=""),"",IF(LEFT(AD14,2)="BS",INDEX('1.Invul Blad'!$1:$1048576,MATCH('4.Score &amp; Vergelijking'!$E14,'1.Invul Blad'!$B$36:$B$9000,0)+35,MATCH('4.Score &amp; Vergelijking'!AE13,'1.Invul Blad'!$36:$36,0)),INDEX('1.Invul Blad'!$1:$1048576,MATCH('4.Score &amp; Vergelijking'!$E14,'1.Invul Blad'!$B:$B,0),MATCH('4.Score &amp; Vergelijking'!AE13,'1.Invul Blad'!$1:$1,0)))),"")</f>
        <v/>
      </c>
      <c r="AF14" s="57" t="str" cm="1">
        <f t="array" ref="AF14">IFERROR(IF(IF(LEFT(AE14,2)="BS",INDEX('1.Invul Blad'!$1:$1048576,MATCH('4.Score &amp; Vergelijking'!$E14,'1.Invul Blad'!$B$36:$B$9000,0)+35,MATCH('4.Score &amp; Vergelijking'!AF13,'1.Invul Blad'!$36:$36,0))="",INDEX('1.Invul Blad'!$1:$1048576,MATCH('4.Score &amp; Vergelijking'!$E14,'1.Invul Blad'!$B:$B,0),MATCH('4.Score &amp; Vergelijking'!AF13,'1.Invul Blad'!$1:$1,0))=""),"",IF(LEFT(AE14,2)="BS",INDEX('1.Invul Blad'!$1:$1048576,MATCH('4.Score &amp; Vergelijking'!$E14,'1.Invul Blad'!$B$36:$B$9000,0)+35,MATCH('4.Score &amp; Vergelijking'!AF13,'1.Invul Blad'!$36:$36,0)),INDEX('1.Invul Blad'!$1:$1048576,MATCH('4.Score &amp; Vergelijking'!$E14,'1.Invul Blad'!$B:$B,0),MATCH('4.Score &amp; Vergelijking'!AF13,'1.Invul Blad'!$1:$1,0)))),"")</f>
        <v/>
      </c>
      <c r="AG14" s="57" t="str" cm="1">
        <f t="array" ref="AG14">IFERROR(IF(IF(LEFT(AF14,2)="BS",INDEX('1.Invul Blad'!$1:$1048576,MATCH('4.Score &amp; Vergelijking'!$E14,'1.Invul Blad'!$B$36:$B$9000,0)+35,MATCH('4.Score &amp; Vergelijking'!AG13,'1.Invul Blad'!$36:$36,0))="",INDEX('1.Invul Blad'!$1:$1048576,MATCH('4.Score &amp; Vergelijking'!$E14,'1.Invul Blad'!$B:$B,0),MATCH('4.Score &amp; Vergelijking'!AG13,'1.Invul Blad'!$1:$1,0))=""),"",IF(LEFT(AF14,2)="BS",INDEX('1.Invul Blad'!$1:$1048576,MATCH('4.Score &amp; Vergelijking'!$E14,'1.Invul Blad'!$B$36:$B$9000,0)+35,MATCH('4.Score &amp; Vergelijking'!AG13,'1.Invul Blad'!$36:$36,0)),INDEX('1.Invul Blad'!$1:$1048576,MATCH('4.Score &amp; Vergelijking'!$E14,'1.Invul Blad'!$B:$B,0),MATCH('4.Score &amp; Vergelijking'!AG13,'1.Invul Blad'!$1:$1,0)))),"")</f>
        <v/>
      </c>
      <c r="AH14" s="57" t="str" cm="1">
        <f t="array" ref="AH14">IFERROR(IF(IF(LEFT(AG14,2)="BS",INDEX('1.Invul Blad'!$1:$1048576,MATCH('4.Score &amp; Vergelijking'!$E14,'1.Invul Blad'!$B$36:$B$9000,0)+35,MATCH('4.Score &amp; Vergelijking'!AH13,'1.Invul Blad'!$36:$36,0))="",INDEX('1.Invul Blad'!$1:$1048576,MATCH('4.Score &amp; Vergelijking'!$E14,'1.Invul Blad'!$B:$B,0),MATCH('4.Score &amp; Vergelijking'!AH13,'1.Invul Blad'!$1:$1,0))=""),"",IF(LEFT(AG14,2)="BS",INDEX('1.Invul Blad'!$1:$1048576,MATCH('4.Score &amp; Vergelijking'!$E14,'1.Invul Blad'!$B$36:$B$9000,0)+35,MATCH('4.Score &amp; Vergelijking'!AH13,'1.Invul Blad'!$36:$36,0)),INDEX('1.Invul Blad'!$1:$1048576,MATCH('4.Score &amp; Vergelijking'!$E14,'1.Invul Blad'!$B:$B,0),MATCH('4.Score &amp; Vergelijking'!AH13,'1.Invul Blad'!$1:$1,0)))),"")</f>
        <v/>
      </c>
      <c r="AI14" s="57" t="str" cm="1">
        <f t="array" ref="AI14">IFERROR(IF(IF(LEFT(AH14,2)="BS",INDEX('1.Invul Blad'!$1:$1048576,MATCH('4.Score &amp; Vergelijking'!$E14,'1.Invul Blad'!$B$36:$B$9000,0)+35,MATCH('4.Score &amp; Vergelijking'!AI13,'1.Invul Blad'!$36:$36,0))="",INDEX('1.Invul Blad'!$1:$1048576,MATCH('4.Score &amp; Vergelijking'!$E14,'1.Invul Blad'!$B:$B,0),MATCH('4.Score &amp; Vergelijking'!AI13,'1.Invul Blad'!$1:$1,0))=""),"",IF(LEFT(AH14,2)="BS",INDEX('1.Invul Blad'!$1:$1048576,MATCH('4.Score &amp; Vergelijking'!$E14,'1.Invul Blad'!$B$36:$B$9000,0)+35,MATCH('4.Score &amp; Vergelijking'!AI13,'1.Invul Blad'!$36:$36,0)),INDEX('1.Invul Blad'!$1:$1048576,MATCH('4.Score &amp; Vergelijking'!$E14,'1.Invul Blad'!$B:$B,0),MATCH('4.Score &amp; Vergelijking'!AI13,'1.Invul Blad'!$1:$1,0)))),"")</f>
        <v/>
      </c>
      <c r="AJ14" s="57" t="str" cm="1">
        <f t="array" ref="AJ14">IFERROR(IF(IF(LEFT(AI14,2)="BS",INDEX('1.Invul Blad'!$1:$1048576,MATCH('4.Score &amp; Vergelijking'!$E14,'1.Invul Blad'!$B$36:$B$9000,0)+35,MATCH('4.Score &amp; Vergelijking'!AJ13,'1.Invul Blad'!$36:$36,0))="",INDEX('1.Invul Blad'!$1:$1048576,MATCH('4.Score &amp; Vergelijking'!$E14,'1.Invul Blad'!$B:$B,0),MATCH('4.Score &amp; Vergelijking'!AJ13,'1.Invul Blad'!$1:$1,0))=""),"",IF(LEFT(AI14,2)="BS",INDEX('1.Invul Blad'!$1:$1048576,MATCH('4.Score &amp; Vergelijking'!$E14,'1.Invul Blad'!$B$36:$B$9000,0)+35,MATCH('4.Score &amp; Vergelijking'!AJ13,'1.Invul Blad'!$36:$36,0)),INDEX('1.Invul Blad'!$1:$1048576,MATCH('4.Score &amp; Vergelijking'!$E14,'1.Invul Blad'!$B:$B,0),MATCH('4.Score &amp; Vergelijking'!AJ13,'1.Invul Blad'!$1:$1,0)))),"")</f>
        <v/>
      </c>
      <c r="AK14" s="57" t="str" cm="1">
        <f t="array" ref="AK14">IFERROR(IF(IF(LEFT(AJ14,2)="BS",INDEX('1.Invul Blad'!$1:$1048576,MATCH('4.Score &amp; Vergelijking'!$E14,'1.Invul Blad'!$B$36:$B$9000,0)+35,MATCH('4.Score &amp; Vergelijking'!AK13,'1.Invul Blad'!$36:$36,0))="",INDEX('1.Invul Blad'!$1:$1048576,MATCH('4.Score &amp; Vergelijking'!$E14,'1.Invul Blad'!$B:$B,0),MATCH('4.Score &amp; Vergelijking'!AK13,'1.Invul Blad'!$1:$1,0))=""),"",IF(LEFT(AJ14,2)="BS",INDEX('1.Invul Blad'!$1:$1048576,MATCH('4.Score &amp; Vergelijking'!$E14,'1.Invul Blad'!$B$36:$B$9000,0)+35,MATCH('4.Score &amp; Vergelijking'!AK13,'1.Invul Blad'!$36:$36,0)),INDEX('1.Invul Blad'!$1:$1048576,MATCH('4.Score &amp; Vergelijking'!$E14,'1.Invul Blad'!$B:$B,0),MATCH('4.Score &amp; Vergelijking'!AK13,'1.Invul Blad'!$1:$1,0)))),"")</f>
        <v/>
      </c>
      <c r="AL14" s="57" t="str" cm="1">
        <f t="array" ref="AL14">IFERROR(IF(IF(LEFT(AK14,2)="BS",INDEX('1.Invul Blad'!$1:$1048576,MATCH('4.Score &amp; Vergelijking'!$E14,'1.Invul Blad'!$B$36:$B$9000,0)+35,MATCH('4.Score &amp; Vergelijking'!AL13,'1.Invul Blad'!$36:$36,0))="",INDEX('1.Invul Blad'!$1:$1048576,MATCH('4.Score &amp; Vergelijking'!$E14,'1.Invul Blad'!$B:$B,0),MATCH('4.Score &amp; Vergelijking'!AL13,'1.Invul Blad'!$1:$1,0))=""),"",IF(LEFT(AK14,2)="BS",INDEX('1.Invul Blad'!$1:$1048576,MATCH('4.Score &amp; Vergelijking'!$E14,'1.Invul Blad'!$B$36:$B$9000,0)+35,MATCH('4.Score &amp; Vergelijking'!AL13,'1.Invul Blad'!$36:$36,0)),INDEX('1.Invul Blad'!$1:$1048576,MATCH('4.Score &amp; Vergelijking'!$E14,'1.Invul Blad'!$B:$B,0),MATCH('4.Score &amp; Vergelijking'!AL13,'1.Invul Blad'!$1:$1,0)))),"")</f>
        <v/>
      </c>
      <c r="AM14" s="57" t="str" cm="1">
        <f t="array" ref="AM14">IFERROR(IF(IF(LEFT(AL14,2)="BS",INDEX('1.Invul Blad'!$1:$1048576,MATCH('4.Score &amp; Vergelijking'!$E14,'1.Invul Blad'!$B$36:$B$9000,0)+35,MATCH('4.Score &amp; Vergelijking'!AM13,'1.Invul Blad'!$36:$36,0))="",INDEX('1.Invul Blad'!$1:$1048576,MATCH('4.Score &amp; Vergelijking'!$E14,'1.Invul Blad'!$B:$B,0),MATCH('4.Score &amp; Vergelijking'!AM13,'1.Invul Blad'!$1:$1,0))=""),"",IF(LEFT(AL14,2)="BS",INDEX('1.Invul Blad'!$1:$1048576,MATCH('4.Score &amp; Vergelijking'!$E14,'1.Invul Blad'!$B$36:$B$9000,0)+35,MATCH('4.Score &amp; Vergelijking'!AM13,'1.Invul Blad'!$36:$36,0)),INDEX('1.Invul Blad'!$1:$1048576,MATCH('4.Score &amp; Vergelijking'!$E14,'1.Invul Blad'!$B:$B,0),MATCH('4.Score &amp; Vergelijking'!AM13,'1.Invul Blad'!$1:$1,0)))),"")</f>
        <v/>
      </c>
      <c r="AN14" s="57" t="str" cm="1">
        <f t="array" ref="AN14">IFERROR(IF(IF(LEFT(AM14,2)="BS",INDEX('1.Invul Blad'!$1:$1048576,MATCH('4.Score &amp; Vergelijking'!$E14,'1.Invul Blad'!$B$36:$B$9000,0)+35,MATCH('4.Score &amp; Vergelijking'!AN13,'1.Invul Blad'!$36:$36,0))="",INDEX('1.Invul Blad'!$1:$1048576,MATCH('4.Score &amp; Vergelijking'!$E14,'1.Invul Blad'!$B:$B,0),MATCH('4.Score &amp; Vergelijking'!AN13,'1.Invul Blad'!$1:$1,0))=""),"",IF(LEFT(AM14,2)="BS",INDEX('1.Invul Blad'!$1:$1048576,MATCH('4.Score &amp; Vergelijking'!$E14,'1.Invul Blad'!$B$36:$B$9000,0)+35,MATCH('4.Score &amp; Vergelijking'!AN13,'1.Invul Blad'!$36:$36,0)),INDEX('1.Invul Blad'!$1:$1048576,MATCH('4.Score &amp; Vergelijking'!$E14,'1.Invul Blad'!$B:$B,0),MATCH('4.Score &amp; Vergelijking'!AN13,'1.Invul Blad'!$1:$1,0)))),"")</f>
        <v/>
      </c>
      <c r="AO14" s="57" t="str" cm="1">
        <f t="array" ref="AO14">IFERROR(IF(IF(LEFT(AN14,2)="BS",INDEX('1.Invul Blad'!$1:$1048576,MATCH('4.Score &amp; Vergelijking'!$E14,'1.Invul Blad'!$B$36:$B$9000,0)+35,MATCH('4.Score &amp; Vergelijking'!AO13,'1.Invul Blad'!$36:$36,0))="",INDEX('1.Invul Blad'!$1:$1048576,MATCH('4.Score &amp; Vergelijking'!$E14,'1.Invul Blad'!$B:$B,0),MATCH('4.Score &amp; Vergelijking'!AO13,'1.Invul Blad'!$1:$1,0))=""),"",IF(LEFT(AN14,2)="BS",INDEX('1.Invul Blad'!$1:$1048576,MATCH('4.Score &amp; Vergelijking'!$E14,'1.Invul Blad'!$B$36:$B$9000,0)+35,MATCH('4.Score &amp; Vergelijking'!AO13,'1.Invul Blad'!$36:$36,0)),INDEX('1.Invul Blad'!$1:$1048576,MATCH('4.Score &amp; Vergelijking'!$E14,'1.Invul Blad'!$B:$B,0),MATCH('4.Score &amp; Vergelijking'!AO13,'1.Invul Blad'!$1:$1,0)))),"")</f>
        <v/>
      </c>
      <c r="AP14" s="57" t="str" cm="1">
        <f t="array" ref="AP14">IFERROR(IF(IF(LEFT(AO14,2)="BS",INDEX('1.Invul Blad'!$1:$1048576,MATCH('4.Score &amp; Vergelijking'!$E14,'1.Invul Blad'!$B$36:$B$9000,0)+35,MATCH('4.Score &amp; Vergelijking'!AP13,'1.Invul Blad'!$36:$36,0))="",INDEX('1.Invul Blad'!$1:$1048576,MATCH('4.Score &amp; Vergelijking'!$E14,'1.Invul Blad'!$B:$B,0),MATCH('4.Score &amp; Vergelijking'!AP13,'1.Invul Blad'!$1:$1,0))=""),"",IF(LEFT(AO14,2)="BS",INDEX('1.Invul Blad'!$1:$1048576,MATCH('4.Score &amp; Vergelijking'!$E14,'1.Invul Blad'!$B$36:$B$9000,0)+35,MATCH('4.Score &amp; Vergelijking'!AP13,'1.Invul Blad'!$36:$36,0)),INDEX('1.Invul Blad'!$1:$1048576,MATCH('4.Score &amp; Vergelijking'!$E14,'1.Invul Blad'!$B:$B,0),MATCH('4.Score &amp; Vergelijking'!AP13,'1.Invul Blad'!$1:$1,0)))),"")</f>
        <v/>
      </c>
      <c r="AQ14" s="57" t="str" cm="1">
        <f t="array" ref="AQ14">IFERROR(IF(IF(LEFT(AP14,2)="BS",INDEX('1.Invul Blad'!$1:$1048576,MATCH('4.Score &amp; Vergelijking'!$E14,'1.Invul Blad'!$B$36:$B$9000,0)+35,MATCH('4.Score &amp; Vergelijking'!AQ13,'1.Invul Blad'!$36:$36,0))="",INDEX('1.Invul Blad'!$1:$1048576,MATCH('4.Score &amp; Vergelijking'!$E14,'1.Invul Blad'!$B:$B,0),MATCH('4.Score &amp; Vergelijking'!AQ13,'1.Invul Blad'!$1:$1,0))=""),"",IF(LEFT(AP14,2)="BS",INDEX('1.Invul Blad'!$1:$1048576,MATCH('4.Score &amp; Vergelijking'!$E14,'1.Invul Blad'!$B$36:$B$9000,0)+35,MATCH('4.Score &amp; Vergelijking'!AQ13,'1.Invul Blad'!$36:$36,0)),INDEX('1.Invul Blad'!$1:$1048576,MATCH('4.Score &amp; Vergelijking'!$E14,'1.Invul Blad'!$B:$B,0),MATCH('4.Score &amp; Vergelijking'!AQ13,'1.Invul Blad'!$1:$1,0)))),"")</f>
        <v/>
      </c>
      <c r="AR14" s="57" t="str" cm="1">
        <f t="array" ref="AR14">IFERROR(IF(IF(LEFT(AQ14,2)="BS",INDEX('1.Invul Blad'!$1:$1048576,MATCH('4.Score &amp; Vergelijking'!$E14,'1.Invul Blad'!$B$36:$B$9000,0)+35,MATCH('4.Score &amp; Vergelijking'!AR13,'1.Invul Blad'!$36:$36,0))="",INDEX('1.Invul Blad'!$1:$1048576,MATCH('4.Score &amp; Vergelijking'!$E14,'1.Invul Blad'!$B:$B,0),MATCH('4.Score &amp; Vergelijking'!AR13,'1.Invul Blad'!$1:$1,0))=""),"",IF(LEFT(AQ14,2)="BS",INDEX('1.Invul Blad'!$1:$1048576,MATCH('4.Score &amp; Vergelijking'!$E14,'1.Invul Blad'!$B$36:$B$9000,0)+35,MATCH('4.Score &amp; Vergelijking'!AR13,'1.Invul Blad'!$36:$36,0)),INDEX('1.Invul Blad'!$1:$1048576,MATCH('4.Score &amp; Vergelijking'!$E14,'1.Invul Blad'!$B:$B,0),MATCH('4.Score &amp; Vergelijking'!AR13,'1.Invul Blad'!$1:$1,0)))),"")</f>
        <v/>
      </c>
      <c r="AS14" s="57" t="str" cm="1">
        <f t="array" ref="AS14">IFERROR(IF(IF(LEFT(AR14,2)="BS",INDEX('1.Invul Blad'!$1:$1048576,MATCH('4.Score &amp; Vergelijking'!$E14,'1.Invul Blad'!$B$36:$B$9000,0)+35,MATCH('4.Score &amp; Vergelijking'!AS13,'1.Invul Blad'!$36:$36,0))="",INDEX('1.Invul Blad'!$1:$1048576,MATCH('4.Score &amp; Vergelijking'!$E14,'1.Invul Blad'!$B:$B,0),MATCH('4.Score &amp; Vergelijking'!AS13,'1.Invul Blad'!$1:$1,0))=""),"",IF(LEFT(AR14,2)="BS",INDEX('1.Invul Blad'!$1:$1048576,MATCH('4.Score &amp; Vergelijking'!$E14,'1.Invul Blad'!$B$36:$B$9000,0)+35,MATCH('4.Score &amp; Vergelijking'!AS13,'1.Invul Blad'!$36:$36,0)),INDEX('1.Invul Blad'!$1:$1048576,MATCH('4.Score &amp; Vergelijking'!$E14,'1.Invul Blad'!$B:$B,0),MATCH('4.Score &amp; Vergelijking'!AS13,'1.Invul Blad'!$1:$1,0)))),"")</f>
        <v/>
      </c>
      <c r="AT14" s="57" t="str" cm="1">
        <f t="array" ref="AT14">IFERROR(IF(IF(LEFT(AS14,2)="BS",INDEX('1.Invul Blad'!$1:$1048576,MATCH('4.Score &amp; Vergelijking'!$E14,'1.Invul Blad'!$B$36:$B$9000,0)+35,MATCH('4.Score &amp; Vergelijking'!AT13,'1.Invul Blad'!$36:$36,0))="",INDEX('1.Invul Blad'!$1:$1048576,MATCH('4.Score &amp; Vergelijking'!$E14,'1.Invul Blad'!$B:$B,0),MATCH('4.Score &amp; Vergelijking'!AT13,'1.Invul Blad'!$1:$1,0))=""),"",IF(LEFT(AS14,2)="BS",INDEX('1.Invul Blad'!$1:$1048576,MATCH('4.Score &amp; Vergelijking'!$E14,'1.Invul Blad'!$B$36:$B$9000,0)+35,MATCH('4.Score &amp; Vergelijking'!AT13,'1.Invul Blad'!$36:$36,0)),INDEX('1.Invul Blad'!$1:$1048576,MATCH('4.Score &amp; Vergelijking'!$E14,'1.Invul Blad'!$B:$B,0),MATCH('4.Score &amp; Vergelijking'!AT13,'1.Invul Blad'!$1:$1,0)))),"")</f>
        <v/>
      </c>
      <c r="AU14" s="57" t="str" cm="1">
        <f t="array" ref="AU14">IFERROR(IF(IF(LEFT(AT14,2)="BS",INDEX('1.Invul Blad'!$1:$1048576,MATCH('4.Score &amp; Vergelijking'!$E14,'1.Invul Blad'!$B$36:$B$9000,0)+35,MATCH('4.Score &amp; Vergelijking'!AU13,'1.Invul Blad'!$36:$36,0))="",INDEX('1.Invul Blad'!$1:$1048576,MATCH('4.Score &amp; Vergelijking'!$E14,'1.Invul Blad'!$B:$B,0),MATCH('4.Score &amp; Vergelijking'!AU13,'1.Invul Blad'!$1:$1,0))=""),"",IF(LEFT(AT14,2)="BS",INDEX('1.Invul Blad'!$1:$1048576,MATCH('4.Score &amp; Vergelijking'!$E14,'1.Invul Blad'!$B$36:$B$9000,0)+35,MATCH('4.Score &amp; Vergelijking'!AU13,'1.Invul Blad'!$36:$36,0)),INDEX('1.Invul Blad'!$1:$1048576,MATCH('4.Score &amp; Vergelijking'!$E14,'1.Invul Blad'!$B:$B,0),MATCH('4.Score &amp; Vergelijking'!AU13,'1.Invul Blad'!$1:$1,0)))),"")</f>
        <v/>
      </c>
      <c r="AV14" s="57" t="str" cm="1">
        <f t="array" ref="AV14">IFERROR(IF(IF(LEFT(AU14,2)="BS",INDEX('1.Invul Blad'!$1:$1048576,MATCH('4.Score &amp; Vergelijking'!$E14,'1.Invul Blad'!$B$36:$B$9000,0)+35,MATCH('4.Score &amp; Vergelijking'!AV13,'1.Invul Blad'!$36:$36,0))="",INDEX('1.Invul Blad'!$1:$1048576,MATCH('4.Score &amp; Vergelijking'!$E14,'1.Invul Blad'!$B:$B,0),MATCH('4.Score &amp; Vergelijking'!AV13,'1.Invul Blad'!$1:$1,0))=""),"",IF(LEFT(AU14,2)="BS",INDEX('1.Invul Blad'!$1:$1048576,MATCH('4.Score &amp; Vergelijking'!$E14,'1.Invul Blad'!$B$36:$B$9000,0)+35,MATCH('4.Score &amp; Vergelijking'!AV13,'1.Invul Blad'!$36:$36,0)),INDEX('1.Invul Blad'!$1:$1048576,MATCH('4.Score &amp; Vergelijking'!$E14,'1.Invul Blad'!$B:$B,0),MATCH('4.Score &amp; Vergelijking'!AV13,'1.Invul Blad'!$1:$1,0)))),"")</f>
        <v/>
      </c>
      <c r="AW14" s="57" t="str" cm="1">
        <f t="array" ref="AW14">IFERROR(IF(IF(LEFT(AV14,2)="BS",INDEX('1.Invul Blad'!$1:$1048576,MATCH('4.Score &amp; Vergelijking'!$E14,'1.Invul Blad'!$B$36:$B$9000,0)+35,MATCH('4.Score &amp; Vergelijking'!AW13,'1.Invul Blad'!$36:$36,0))="",INDEX('1.Invul Blad'!$1:$1048576,MATCH('4.Score &amp; Vergelijking'!$E14,'1.Invul Blad'!$B:$B,0),MATCH('4.Score &amp; Vergelijking'!AW13,'1.Invul Blad'!$1:$1,0))=""),"",IF(LEFT(AV14,2)="BS",INDEX('1.Invul Blad'!$1:$1048576,MATCH('4.Score &amp; Vergelijking'!$E14,'1.Invul Blad'!$B$36:$B$9000,0)+35,MATCH('4.Score &amp; Vergelijking'!AW13,'1.Invul Blad'!$36:$36,0)),INDEX('1.Invul Blad'!$1:$1048576,MATCH('4.Score &amp; Vergelijking'!$E14,'1.Invul Blad'!$B:$B,0),MATCH('4.Score &amp; Vergelijking'!AW13,'1.Invul Blad'!$1:$1,0)))),"")</f>
        <v/>
      </c>
      <c r="AX14" s="57" t="str" cm="1">
        <f t="array" ref="AX14">IFERROR(IF(IF(LEFT(AW14,2)="BS",INDEX('1.Invul Blad'!$1:$1048576,MATCH('4.Score &amp; Vergelijking'!$E14,'1.Invul Blad'!$B$36:$B$9000,0)+35,MATCH('4.Score &amp; Vergelijking'!AX13,'1.Invul Blad'!$36:$36,0))="",INDEX('1.Invul Blad'!$1:$1048576,MATCH('4.Score &amp; Vergelijking'!$E14,'1.Invul Blad'!$B:$B,0),MATCH('4.Score &amp; Vergelijking'!AX13,'1.Invul Blad'!$1:$1,0))=""),"",IF(LEFT(AW14,2)="BS",INDEX('1.Invul Blad'!$1:$1048576,MATCH('4.Score &amp; Vergelijking'!$E14,'1.Invul Blad'!$B$36:$B$9000,0)+35,MATCH('4.Score &amp; Vergelijking'!AX13,'1.Invul Blad'!$36:$36,0)),INDEX('1.Invul Blad'!$1:$1048576,MATCH('4.Score &amp; Vergelijking'!$E14,'1.Invul Blad'!$B:$B,0),MATCH('4.Score &amp; Vergelijking'!AX13,'1.Invul Blad'!$1:$1,0)))),"")</f>
        <v/>
      </c>
      <c r="AY14" s="57" t="str" cm="1">
        <f t="array" ref="AY14">IFERROR(IF(IF(LEFT(AX14,2)="BS",INDEX('1.Invul Blad'!$1:$1048576,MATCH('4.Score &amp; Vergelijking'!$E14,'1.Invul Blad'!$B$36:$B$9000,0)+35,MATCH('4.Score &amp; Vergelijking'!AY13,'1.Invul Blad'!$36:$36,0))="",INDEX('1.Invul Blad'!$1:$1048576,MATCH('4.Score &amp; Vergelijking'!$E14,'1.Invul Blad'!$B:$B,0),MATCH('4.Score &amp; Vergelijking'!AY13,'1.Invul Blad'!$1:$1,0))=""),"",IF(LEFT(AX14,2)="BS",INDEX('1.Invul Blad'!$1:$1048576,MATCH('4.Score &amp; Vergelijking'!$E14,'1.Invul Blad'!$B$36:$B$9000,0)+35,MATCH('4.Score &amp; Vergelijking'!AY13,'1.Invul Blad'!$36:$36,0)),INDEX('1.Invul Blad'!$1:$1048576,MATCH('4.Score &amp; Vergelijking'!$E14,'1.Invul Blad'!$B:$B,0),MATCH('4.Score &amp; Vergelijking'!AY13,'1.Invul Blad'!$1:$1,0)))),"")</f>
        <v/>
      </c>
      <c r="AZ14" s="57" t="str" cm="1">
        <f t="array" ref="AZ14">IFERROR(IF(IF(LEFT(AY14,2)="BS",INDEX('1.Invul Blad'!$1:$1048576,MATCH('4.Score &amp; Vergelijking'!$E14,'1.Invul Blad'!$B$36:$B$9000,0)+35,MATCH('4.Score &amp; Vergelijking'!AZ13,'1.Invul Blad'!$36:$36,0))="",INDEX('1.Invul Blad'!$1:$1048576,MATCH('4.Score &amp; Vergelijking'!$E14,'1.Invul Blad'!$B:$B,0),MATCH('4.Score &amp; Vergelijking'!AZ13,'1.Invul Blad'!$1:$1,0))=""),"",IF(LEFT(AY14,2)="BS",INDEX('1.Invul Blad'!$1:$1048576,MATCH('4.Score &amp; Vergelijking'!$E14,'1.Invul Blad'!$B$36:$B$9000,0)+35,MATCH('4.Score &amp; Vergelijking'!AZ13,'1.Invul Blad'!$36:$36,0)),INDEX('1.Invul Blad'!$1:$1048576,MATCH('4.Score &amp; Vergelijking'!$E14,'1.Invul Blad'!$B:$B,0),MATCH('4.Score &amp; Vergelijking'!AZ13,'1.Invul Blad'!$1:$1,0)))),"")</f>
        <v/>
      </c>
      <c r="BA14" s="57" t="str" cm="1">
        <f t="array" ref="BA14">IFERROR(IF(IF(LEFT(AZ14,2)="BS",INDEX('1.Invul Blad'!$1:$1048576,MATCH('4.Score &amp; Vergelijking'!$E14,'1.Invul Blad'!$B$36:$B$9000,0)+35,MATCH('4.Score &amp; Vergelijking'!BA13,'1.Invul Blad'!$36:$36,0))="",INDEX('1.Invul Blad'!$1:$1048576,MATCH('4.Score &amp; Vergelijking'!$E14,'1.Invul Blad'!$B:$B,0),MATCH('4.Score &amp; Vergelijking'!BA13,'1.Invul Blad'!$1:$1,0))=""),"",IF(LEFT(AZ14,2)="BS",INDEX('1.Invul Blad'!$1:$1048576,MATCH('4.Score &amp; Vergelijking'!$E14,'1.Invul Blad'!$B$36:$B$9000,0)+35,MATCH('4.Score &amp; Vergelijking'!BA13,'1.Invul Blad'!$36:$36,0)),INDEX('1.Invul Blad'!$1:$1048576,MATCH('4.Score &amp; Vergelijking'!$E14,'1.Invul Blad'!$B:$B,0),MATCH('4.Score &amp; Vergelijking'!BA13,'1.Invul Blad'!$1:$1,0)))),"")</f>
        <v/>
      </c>
      <c r="BB14" s="57" t="str" cm="1">
        <f t="array" ref="BB14">IFERROR(IF(IF(LEFT(BA14,2)="BS",INDEX('1.Invul Blad'!$1:$1048576,MATCH('4.Score &amp; Vergelijking'!$E14,'1.Invul Blad'!$B$36:$B$9000,0)+35,MATCH('4.Score &amp; Vergelijking'!BB13,'1.Invul Blad'!$36:$36,0))="",INDEX('1.Invul Blad'!$1:$1048576,MATCH('4.Score &amp; Vergelijking'!$E14,'1.Invul Blad'!$B:$B,0),MATCH('4.Score &amp; Vergelijking'!BB13,'1.Invul Blad'!$1:$1,0))=""),"",IF(LEFT(BA14,2)="BS",INDEX('1.Invul Blad'!$1:$1048576,MATCH('4.Score &amp; Vergelijking'!$E14,'1.Invul Blad'!$B$36:$B$9000,0)+35,MATCH('4.Score &amp; Vergelijking'!BB13,'1.Invul Blad'!$36:$36,0)),INDEX('1.Invul Blad'!$1:$1048576,MATCH('4.Score &amp; Vergelijking'!$E14,'1.Invul Blad'!$B:$B,0),MATCH('4.Score &amp; Vergelijking'!BB13,'1.Invul Blad'!$1:$1,0)))),"")</f>
        <v/>
      </c>
      <c r="BC14" s="57" t="str" cm="1">
        <f t="array" ref="BC14">IFERROR(IF(IF(LEFT(BB14,2)="BS",INDEX('1.Invul Blad'!$1:$1048576,MATCH('4.Score &amp; Vergelijking'!$E14,'1.Invul Blad'!$B$36:$B$9000,0)+35,MATCH('4.Score &amp; Vergelijking'!BC13,'1.Invul Blad'!$36:$36,0))="",INDEX('1.Invul Blad'!$1:$1048576,MATCH('4.Score &amp; Vergelijking'!$E14,'1.Invul Blad'!$B:$B,0),MATCH('4.Score &amp; Vergelijking'!BC13,'1.Invul Blad'!$1:$1,0))=""),"",IF(LEFT(BB14,2)="BS",INDEX('1.Invul Blad'!$1:$1048576,MATCH('4.Score &amp; Vergelijking'!$E14,'1.Invul Blad'!$B$36:$B$9000,0)+35,MATCH('4.Score &amp; Vergelijking'!BC13,'1.Invul Blad'!$36:$36,0)),INDEX('1.Invul Blad'!$1:$1048576,MATCH('4.Score &amp; Vergelijking'!$E14,'1.Invul Blad'!$B:$B,0),MATCH('4.Score &amp; Vergelijking'!BC13,'1.Invul Blad'!$1:$1,0)))),"")</f>
        <v/>
      </c>
      <c r="BD14" s="57" t="str" cm="1">
        <f t="array" ref="BD14">IFERROR(IF(IF(LEFT(BC14,2)="BS",INDEX('1.Invul Blad'!$1:$1048576,MATCH('4.Score &amp; Vergelijking'!$E14,'1.Invul Blad'!$B$36:$B$9000,0)+35,MATCH('4.Score &amp; Vergelijking'!BD13,'1.Invul Blad'!$36:$36,0))="",INDEX('1.Invul Blad'!$1:$1048576,MATCH('4.Score &amp; Vergelijking'!$E14,'1.Invul Blad'!$B:$B,0),MATCH('4.Score &amp; Vergelijking'!BD13,'1.Invul Blad'!$1:$1,0))=""),"",IF(LEFT(BC14,2)="BS",INDEX('1.Invul Blad'!$1:$1048576,MATCH('4.Score &amp; Vergelijking'!$E14,'1.Invul Blad'!$B$36:$B$9000,0)+35,MATCH('4.Score &amp; Vergelijking'!BD13,'1.Invul Blad'!$36:$36,0)),INDEX('1.Invul Blad'!$1:$1048576,MATCH('4.Score &amp; Vergelijking'!$E14,'1.Invul Blad'!$B:$B,0),MATCH('4.Score &amp; Vergelijking'!BD13,'1.Invul Blad'!$1:$1,0)))),"")</f>
        <v/>
      </c>
      <c r="BE14" s="57" t="str" cm="1">
        <f t="array" ref="BE14">IFERROR(IF(IF(LEFT(BD14,2)="BS",INDEX('1.Invul Blad'!$1:$1048576,MATCH('4.Score &amp; Vergelijking'!$E14,'1.Invul Blad'!$B$36:$B$9000,0)+35,MATCH('4.Score &amp; Vergelijking'!BE13,'1.Invul Blad'!$36:$36,0))="",INDEX('1.Invul Blad'!$1:$1048576,MATCH('4.Score &amp; Vergelijking'!$E14,'1.Invul Blad'!$B:$B,0),MATCH('4.Score &amp; Vergelijking'!BE13,'1.Invul Blad'!$1:$1,0))=""),"",IF(LEFT(BD14,2)="BS",INDEX('1.Invul Blad'!$1:$1048576,MATCH('4.Score &amp; Vergelijking'!$E14,'1.Invul Blad'!$B$36:$B$9000,0)+35,MATCH('4.Score &amp; Vergelijking'!BE13,'1.Invul Blad'!$36:$36,0)),INDEX('1.Invul Blad'!$1:$1048576,MATCH('4.Score &amp; Vergelijking'!$E14,'1.Invul Blad'!$B:$B,0),MATCH('4.Score &amp; Vergelijking'!BE13,'1.Invul Blad'!$1:$1,0)))),"")</f>
        <v/>
      </c>
      <c r="BF14" s="57" t="str" cm="1">
        <f t="array" ref="BF14">IFERROR(IF(IF(LEFT(BE14,2)="BS",INDEX('1.Invul Blad'!$1:$1048576,MATCH('4.Score &amp; Vergelijking'!$E14,'1.Invul Blad'!$B$36:$B$9000,0)+35,MATCH('4.Score &amp; Vergelijking'!BF13,'1.Invul Blad'!$36:$36,0))="",INDEX('1.Invul Blad'!$1:$1048576,MATCH('4.Score &amp; Vergelijking'!$E14,'1.Invul Blad'!$B:$B,0),MATCH('4.Score &amp; Vergelijking'!BF13,'1.Invul Blad'!$1:$1,0))=""),"",IF(LEFT(BE14,2)="BS",INDEX('1.Invul Blad'!$1:$1048576,MATCH('4.Score &amp; Vergelijking'!$E14,'1.Invul Blad'!$B$36:$B$9000,0)+35,MATCH('4.Score &amp; Vergelijking'!BF13,'1.Invul Blad'!$36:$36,0)),INDEX('1.Invul Blad'!$1:$1048576,MATCH('4.Score &amp; Vergelijking'!$E14,'1.Invul Blad'!$B:$B,0),MATCH('4.Score &amp; Vergelijking'!BF13,'1.Invul Blad'!$1:$1,0)))),"")</f>
        <v/>
      </c>
      <c r="BG14" s="57" t="str" cm="1">
        <f t="array" ref="BG14">IFERROR(IF(IF(LEFT(BF14,2)="BS",INDEX('1.Invul Blad'!$1:$1048576,MATCH('4.Score &amp; Vergelijking'!$E14,'1.Invul Blad'!$B$36:$B$9000,0)+35,MATCH('4.Score &amp; Vergelijking'!BG13,'1.Invul Blad'!$36:$36,0))="",INDEX('1.Invul Blad'!$1:$1048576,MATCH('4.Score &amp; Vergelijking'!$E14,'1.Invul Blad'!$B:$B,0),MATCH('4.Score &amp; Vergelijking'!BG13,'1.Invul Blad'!$1:$1,0))=""),"",IF(LEFT(BF14,2)="BS",INDEX('1.Invul Blad'!$1:$1048576,MATCH('4.Score &amp; Vergelijking'!$E14,'1.Invul Blad'!$B$36:$B$9000,0)+35,MATCH('4.Score &amp; Vergelijking'!BG13,'1.Invul Blad'!$36:$36,0)),INDEX('1.Invul Blad'!$1:$1048576,MATCH('4.Score &amp; Vergelijking'!$E14,'1.Invul Blad'!$B:$B,0),MATCH('4.Score &amp; Vergelijking'!BG13,'1.Invul Blad'!$1:$1,0)))),"")</f>
        <v/>
      </c>
      <c r="BH14" s="57" t="str" cm="1">
        <f t="array" ref="BH14">IFERROR(IF(IF(LEFT(BG14,2)="BS",INDEX('1.Invul Blad'!$1:$1048576,MATCH('4.Score &amp; Vergelijking'!$E14,'1.Invul Blad'!$B$36:$B$9000,0)+35,MATCH('4.Score &amp; Vergelijking'!BH13,'1.Invul Blad'!$36:$36,0))="",INDEX('1.Invul Blad'!$1:$1048576,MATCH('4.Score &amp; Vergelijking'!$E14,'1.Invul Blad'!$B:$B,0),MATCH('4.Score &amp; Vergelijking'!BH13,'1.Invul Blad'!$1:$1,0))=""),"",IF(LEFT(BG14,2)="BS",INDEX('1.Invul Blad'!$1:$1048576,MATCH('4.Score &amp; Vergelijking'!$E14,'1.Invul Blad'!$B$36:$B$9000,0)+35,MATCH('4.Score &amp; Vergelijking'!BH13,'1.Invul Blad'!$36:$36,0)),INDEX('1.Invul Blad'!$1:$1048576,MATCH('4.Score &amp; Vergelijking'!$E14,'1.Invul Blad'!$B:$B,0),MATCH('4.Score &amp; Vergelijking'!BH13,'1.Invul Blad'!$1:$1,0)))),"")</f>
        <v/>
      </c>
      <c r="BI14" s="57" t="str" cm="1">
        <f t="array" ref="BI14">IFERROR(IF(IF(LEFT(BH14,2)="BS",INDEX('1.Invul Blad'!$1:$1048576,MATCH('4.Score &amp; Vergelijking'!$E14,'1.Invul Blad'!$B$36:$B$9000,0)+35,MATCH('4.Score &amp; Vergelijking'!BI13,'1.Invul Blad'!$36:$36,0))="",INDEX('1.Invul Blad'!$1:$1048576,MATCH('4.Score &amp; Vergelijking'!$E14,'1.Invul Blad'!$B:$B,0),MATCH('4.Score &amp; Vergelijking'!BI13,'1.Invul Blad'!$1:$1,0))=""),"",IF(LEFT(BH14,2)="BS",INDEX('1.Invul Blad'!$1:$1048576,MATCH('4.Score &amp; Vergelijking'!$E14,'1.Invul Blad'!$B$36:$B$9000,0)+35,MATCH('4.Score &amp; Vergelijking'!BI13,'1.Invul Blad'!$36:$36,0)),INDEX('1.Invul Blad'!$1:$1048576,MATCH('4.Score &amp; Vergelijking'!$E14,'1.Invul Blad'!$B:$B,0),MATCH('4.Score &amp; Vergelijking'!BI13,'1.Invul Blad'!$1:$1,0)))),"")</f>
        <v/>
      </c>
      <c r="BJ14" s="57" t="str" cm="1">
        <f t="array" ref="BJ14">IFERROR(IF(IF(LEFT(BI14,2)="BS",INDEX('1.Invul Blad'!$1:$1048576,MATCH('4.Score &amp; Vergelijking'!$E14,'1.Invul Blad'!$B$36:$B$9000,0)+35,MATCH('4.Score &amp; Vergelijking'!BJ13,'1.Invul Blad'!$36:$36,0))="",INDEX('1.Invul Blad'!$1:$1048576,MATCH('4.Score &amp; Vergelijking'!$E14,'1.Invul Blad'!$B:$B,0),MATCH('4.Score &amp; Vergelijking'!BJ13,'1.Invul Blad'!$1:$1,0))=""),"",IF(LEFT(BI14,2)="BS",INDEX('1.Invul Blad'!$1:$1048576,MATCH('4.Score &amp; Vergelijking'!$E14,'1.Invul Blad'!$B$36:$B$9000,0)+35,MATCH('4.Score &amp; Vergelijking'!BJ13,'1.Invul Blad'!$36:$36,0)),INDEX('1.Invul Blad'!$1:$1048576,MATCH('4.Score &amp; Vergelijking'!$E14,'1.Invul Blad'!$B:$B,0),MATCH('4.Score &amp; Vergelijking'!BJ13,'1.Invul Blad'!$1:$1,0)))),"")</f>
        <v/>
      </c>
      <c r="BK14" s="59" t="str" cm="1">
        <f t="array" ref="BK14">IFERROR(IF(IF(LEFT(BJ14,2)="BS",INDEX('1.Invul Blad'!$1:$1048576,MATCH('4.Score &amp; Vergelijking'!$E14,'1.Invul Blad'!$B$36:$B$9000,0)+35,MATCH('4.Score &amp; Vergelijking'!BK13,'1.Invul Blad'!$36:$36,0))="",INDEX('1.Invul Blad'!$1:$1048576,MATCH('4.Score &amp; Vergelijking'!$E14,'1.Invul Blad'!$B:$B,0),MATCH('4.Score &amp; Vergelijking'!BK13,'1.Invul Blad'!$1:$1,0))=""),"",IF(LEFT(BJ14,2)="BS",INDEX('1.Invul Blad'!$1:$1048576,MATCH('4.Score &amp; Vergelijking'!$E14,'1.Invul Blad'!$B$36:$B$9000,0)+35,MATCH('4.Score &amp; Vergelijking'!BK13,'1.Invul Blad'!$36:$36,0)),INDEX('1.Invul Blad'!$1:$1048576,MATCH('4.Score &amp; Vergelijking'!$E14,'1.Invul Blad'!$B:$B,0),MATCH('4.Score &amp; Vergelijking'!BK13,'1.Invul Blad'!$1:$1,0)))),"")</f>
        <v/>
      </c>
    </row>
    <row r="15" spans="1:63" s="2" customFormat="1">
      <c r="A15" s="85"/>
      <c r="B15"/>
      <c r="C15" s="23"/>
      <c r="D15" s="82" t="str">
        <f>IFERROR($B14*$B$6,"")</f>
        <v/>
      </c>
      <c r="E15" s="10" t="s">
        <v>152</v>
      </c>
      <c r="F15" s="11" t="str">
        <f>IFERROR(IF(AND(_xlfn.XLOOKUP($D$14,$D9:$D15,F9:F15,,0,-1)&lt;(INDEX('Verwachte Resultaten'!$C$2:$BT$31,MATCH(_xlfn.XLOOKUP($D$14,$D9:$D15,$E9:$E15,,0,-1),'Verwachte Resultaten'!$B$2:$B$31,0),MATCH(_xlfn.XLOOKUP($D$14,$D9:$D15,F8:F14,,0,-1),'Verwachte Resultaten'!$C$1:$BT$1,0))*_xlfn.XLOOKUP($E15,$G$2:$G$6,$F$2:$F$6,,0)),_xlfn.XLOOKUP($D$14,$D9:$D15,F9:F15,,0,-1)&gt;=(INDEX('Verwachte Resultaten'!$C$2:$BT$31,MATCH(_xlfn.XLOOKUP($D$14,$D9:$D15,$E9:$E15,,0,-1),'Verwachte Resultaten'!$B$2:$B$31,0),MATCH(_xlfn.XLOOKUP($D$14,$D9:$D15,F8:F14,,0,-1),'Verwachte Resultaten'!$C$1:$BT$1,0))*_xlfn.XLOOKUP($E15,$G$2:$G$6,$H$2:$H$6,,0))),$D15,""),"")</f>
        <v/>
      </c>
      <c r="G15" s="12" t="str">
        <f>IFERROR(IF(AND(_xlfn.XLOOKUP($D$14,$D9:$D15,G9:G15,,0,-1)&lt;(INDEX('Verwachte Resultaten'!$C$2:$BT$31,MATCH(_xlfn.XLOOKUP($D$14,$D9:$D15,$E9:$E15,,0,-1),'Verwachte Resultaten'!$B$2:$B$31,0),MATCH(_xlfn.XLOOKUP($D$14,$D9:$D15,G8:G14,,0,-1),'Verwachte Resultaten'!$C$1:$BT$1,0))*_xlfn.XLOOKUP($E15,$G$2:$G$6,$F$2:$F$6,,0)),_xlfn.XLOOKUP($D$14,$D9:$D15,G9:G15,,0,-1)&gt;=(INDEX('Verwachte Resultaten'!$C$2:$BT$31,MATCH(_xlfn.XLOOKUP($D$14,$D9:$D15,$E9:$E15,,0,-1),'Verwachte Resultaten'!$B$2:$B$31,0),MATCH(_xlfn.XLOOKUP($D$14,$D9:$D15,G8:G14,,0,-1),'Verwachte Resultaten'!$C$1:$BT$1,0))*_xlfn.XLOOKUP($E15,$G$2:$G$6,$H$2:$H$6,,0))),$D15,""),"")</f>
        <v/>
      </c>
      <c r="H15" s="12" t="str">
        <f>IFERROR(IF(AND(_xlfn.XLOOKUP($D$14,$D9:$D15,H9:H15,,0,-1)&lt;(INDEX('Verwachte Resultaten'!$C$2:$BT$31,MATCH(_xlfn.XLOOKUP($D$14,$D9:$D15,$E9:$E15,,0,-1),'Verwachte Resultaten'!$B$2:$B$31,0),MATCH(_xlfn.XLOOKUP($D$14,$D9:$D15,H8:H14,,0,-1),'Verwachte Resultaten'!$C$1:$BT$1,0))*_xlfn.XLOOKUP($E15,$G$2:$G$6,$F$2:$F$6,,0)),_xlfn.XLOOKUP($D$14,$D9:$D15,H9:H15,,0,-1)&gt;=(INDEX('Verwachte Resultaten'!$C$2:$BT$31,MATCH(_xlfn.XLOOKUP($D$14,$D9:$D15,$E9:$E15,,0,-1),'Verwachte Resultaten'!$B$2:$B$31,0),MATCH(_xlfn.XLOOKUP($D$14,$D9:$D15,H8:H14,,0,-1),'Verwachte Resultaten'!$C$1:$BT$1,0))*_xlfn.XLOOKUP($E15,$G$2:$G$6,$H$2:$H$6,,0))),$D15,""),"")</f>
        <v/>
      </c>
      <c r="I15" s="12" t="str">
        <f>IFERROR(IF(AND(_xlfn.XLOOKUP($D$14,$D9:$D15,I9:I15,,0,-1)&lt;(INDEX('Verwachte Resultaten'!$C$2:$BT$31,MATCH(_xlfn.XLOOKUP($D$14,$D9:$D15,$E9:$E15,,0,-1),'Verwachte Resultaten'!$B$2:$B$31,0),MATCH(_xlfn.XLOOKUP($D$14,$D9:$D15,I8:I14,,0,-1),'Verwachte Resultaten'!$C$1:$BT$1,0))*_xlfn.XLOOKUP($E15,$G$2:$G$6,$F$2:$F$6,,0)),_xlfn.XLOOKUP($D$14,$D9:$D15,I9:I15,,0,-1)&gt;=(INDEX('Verwachte Resultaten'!$C$2:$BT$31,MATCH(_xlfn.XLOOKUP($D$14,$D9:$D15,$E9:$E15,,0,-1),'Verwachte Resultaten'!$B$2:$B$31,0),MATCH(_xlfn.XLOOKUP($D$14,$D9:$D15,I8:I14,,0,-1),'Verwachte Resultaten'!$C$1:$BT$1,0))*_xlfn.XLOOKUP($E15,$G$2:$G$6,$H$2:$H$6,,0))),$D15,""),"")</f>
        <v/>
      </c>
      <c r="J15" s="12" t="str">
        <f>IFERROR(IF(AND(_xlfn.XLOOKUP($D$14,$D9:$D15,J9:J15,,0,-1)&lt;(INDEX('Verwachte Resultaten'!$C$2:$BT$31,MATCH(_xlfn.XLOOKUP($D$14,$D9:$D15,$E9:$E15,,0,-1),'Verwachte Resultaten'!$B$2:$B$31,0),MATCH(_xlfn.XLOOKUP($D$14,$D9:$D15,J8:J14,,0,-1),'Verwachte Resultaten'!$C$1:$BT$1,0))*_xlfn.XLOOKUP($E15,$G$2:$G$6,$F$2:$F$6,,0)),_xlfn.XLOOKUP($D$14,$D9:$D15,J9:J15,,0,-1)&gt;=(INDEX('Verwachte Resultaten'!$C$2:$BT$31,MATCH(_xlfn.XLOOKUP($D$14,$D9:$D15,$E9:$E15,,0,-1),'Verwachte Resultaten'!$B$2:$B$31,0),MATCH(_xlfn.XLOOKUP($D$14,$D9:$D15,J8:J14,,0,-1),'Verwachte Resultaten'!$C$1:$BT$1,0))*_xlfn.XLOOKUP($E15,$G$2:$G$6,$H$2:$H$6,,0))),$D15,""),"")</f>
        <v/>
      </c>
      <c r="K15" s="12" t="str">
        <f>IFERROR(IF(AND(_xlfn.XLOOKUP($D$14,$D9:$D15,K9:K15,,0,-1)&lt;(INDEX('Verwachte Resultaten'!$C$2:$BT$31,MATCH(_xlfn.XLOOKUP($D$14,$D9:$D15,$E9:$E15,,0,-1),'Verwachte Resultaten'!$B$2:$B$31,0),MATCH(_xlfn.XLOOKUP($D$14,$D9:$D15,K8:K14,,0,-1),'Verwachte Resultaten'!$C$1:$BT$1,0))*_xlfn.XLOOKUP($E15,$G$2:$G$6,$F$2:$F$6,,0)),_xlfn.XLOOKUP($D$14,$D9:$D15,K9:K15,,0,-1)&gt;=(INDEX('Verwachte Resultaten'!$C$2:$BT$31,MATCH(_xlfn.XLOOKUP($D$14,$D9:$D15,$E9:$E15,,0,-1),'Verwachte Resultaten'!$B$2:$B$31,0),MATCH(_xlfn.XLOOKUP($D$14,$D9:$D15,K8:K14,,0,-1),'Verwachte Resultaten'!$C$1:$BT$1,0))*_xlfn.XLOOKUP($E15,$G$2:$G$6,$H$2:$H$6,,0))),$D15,""),"")</f>
        <v/>
      </c>
      <c r="L15" s="12" t="str">
        <f>IFERROR(IF(AND(_xlfn.XLOOKUP($D$14,$D9:$D15,L9:L15,,0,-1)&lt;(INDEX('Verwachte Resultaten'!$C$2:$BT$31,MATCH(_xlfn.XLOOKUP($D$14,$D9:$D15,$E9:$E15,,0,-1),'Verwachte Resultaten'!$B$2:$B$31,0),MATCH(_xlfn.XLOOKUP($D$14,$D9:$D15,L8:L14,,0,-1),'Verwachte Resultaten'!$C$1:$BT$1,0))*_xlfn.XLOOKUP($E15,$G$2:$G$6,$F$2:$F$6,,0)),_xlfn.XLOOKUP($D$14,$D9:$D15,L9:L15,,0,-1)&gt;=(INDEX('Verwachte Resultaten'!$C$2:$BT$31,MATCH(_xlfn.XLOOKUP($D$14,$D9:$D15,$E9:$E15,,0,-1),'Verwachte Resultaten'!$B$2:$B$31,0),MATCH(_xlfn.XLOOKUP($D$14,$D9:$D15,L8:L14,,0,-1),'Verwachte Resultaten'!$C$1:$BT$1,0))*_xlfn.XLOOKUP($E15,$G$2:$G$6,$H$2:$H$6,,0))),$D15,""),"")</f>
        <v/>
      </c>
      <c r="M15" s="12" t="str">
        <f>IFERROR(IF(AND(_xlfn.XLOOKUP($D$14,$D9:$D15,M9:M15,,0,-1)&lt;(INDEX('Verwachte Resultaten'!$C$2:$BT$31,MATCH(_xlfn.XLOOKUP($D$14,$D9:$D15,$E9:$E15,,0,-1),'Verwachte Resultaten'!$B$2:$B$31,0),MATCH(_xlfn.XLOOKUP($D$14,$D9:$D15,M8:M14,,0,-1),'Verwachte Resultaten'!$C$1:$BT$1,0))*_xlfn.XLOOKUP($E15,$G$2:$G$6,$F$2:$F$6,,0)),_xlfn.XLOOKUP($D$14,$D9:$D15,M9:M15,,0,-1)&gt;=(INDEX('Verwachte Resultaten'!$C$2:$BT$31,MATCH(_xlfn.XLOOKUP($D$14,$D9:$D15,$E9:$E15,,0,-1),'Verwachte Resultaten'!$B$2:$B$31,0),MATCH(_xlfn.XLOOKUP($D$14,$D9:$D15,M8:M14,,0,-1),'Verwachte Resultaten'!$C$1:$BT$1,0))*_xlfn.XLOOKUP($E15,$G$2:$G$6,$H$2:$H$6,,0))),$D15,""),"")</f>
        <v/>
      </c>
      <c r="N15" s="12" t="str">
        <f>IFERROR(IF(AND(_xlfn.XLOOKUP($D$14,$D9:$D15,N9:N15,,0,-1)&lt;(INDEX('Verwachte Resultaten'!$C$2:$BT$31,MATCH(_xlfn.XLOOKUP($D$14,$D9:$D15,$E9:$E15,,0,-1),'Verwachte Resultaten'!$B$2:$B$31,0),MATCH(_xlfn.XLOOKUP($D$14,$D9:$D15,N8:N14,,0,-1),'Verwachte Resultaten'!$C$1:$BT$1,0))*_xlfn.XLOOKUP($E15,$G$2:$G$6,$F$2:$F$6,,0)),_xlfn.XLOOKUP($D$14,$D9:$D15,N9:N15,,0,-1)&gt;=(INDEX('Verwachte Resultaten'!$C$2:$BT$31,MATCH(_xlfn.XLOOKUP($D$14,$D9:$D15,$E9:$E15,,0,-1),'Verwachte Resultaten'!$B$2:$B$31,0),MATCH(_xlfn.XLOOKUP($D$14,$D9:$D15,N8:N14,,0,-1),'Verwachte Resultaten'!$C$1:$BT$1,0))*_xlfn.XLOOKUP($E15,$G$2:$G$6,$H$2:$H$6,,0))),$D15,""),"")</f>
        <v/>
      </c>
      <c r="O15" s="12" t="str">
        <f>IFERROR(IF(AND(_xlfn.XLOOKUP($D$14,$D9:$D15,O9:O15,,0,-1)&lt;(INDEX('Verwachte Resultaten'!$C$2:$BT$31,MATCH(_xlfn.XLOOKUP($D$14,$D9:$D15,$E9:$E15,,0,-1),'Verwachte Resultaten'!$B$2:$B$31,0),MATCH(_xlfn.XLOOKUP($D$14,$D9:$D15,O8:O14,,0,-1),'Verwachte Resultaten'!$C$1:$BT$1,0))*_xlfn.XLOOKUP($E15,$G$2:$G$6,$F$2:$F$6,,0)),_xlfn.XLOOKUP($D$14,$D9:$D15,O9:O15,,0,-1)&gt;=(INDEX('Verwachte Resultaten'!$C$2:$BT$31,MATCH(_xlfn.XLOOKUP($D$14,$D9:$D15,$E9:$E15,,0,-1),'Verwachte Resultaten'!$B$2:$B$31,0),MATCH(_xlfn.XLOOKUP($D$14,$D9:$D15,O8:O14,,0,-1),'Verwachte Resultaten'!$C$1:$BT$1,0))*_xlfn.XLOOKUP($E15,$G$2:$G$6,$H$2:$H$6,,0))),$D15,""),"")</f>
        <v/>
      </c>
      <c r="P15" s="12" t="str">
        <f>IFERROR(IF(AND(_xlfn.XLOOKUP($D$14,$D9:$D15,P9:P15,,0,-1)&lt;(INDEX('Verwachte Resultaten'!$C$2:$BT$31,MATCH(_xlfn.XLOOKUP($D$14,$D9:$D15,$E9:$E15,,0,-1),'Verwachte Resultaten'!$B$2:$B$31,0),MATCH(_xlfn.XLOOKUP($D$14,$D9:$D15,P8:P14,,0,-1),'Verwachte Resultaten'!$C$1:$BT$1,0))*_xlfn.XLOOKUP($E15,$G$2:$G$6,$F$2:$F$6,,0)),_xlfn.XLOOKUP($D$14,$D9:$D15,P9:P15,,0,-1)&gt;=(INDEX('Verwachte Resultaten'!$C$2:$BT$31,MATCH(_xlfn.XLOOKUP($D$14,$D9:$D15,$E9:$E15,,0,-1),'Verwachte Resultaten'!$B$2:$B$31,0),MATCH(_xlfn.XLOOKUP($D$14,$D9:$D15,P8:P14,,0,-1),'Verwachte Resultaten'!$C$1:$BT$1,0))*_xlfn.XLOOKUP($E15,$G$2:$G$6,$H$2:$H$6,,0))),$D15,""),"")</f>
        <v/>
      </c>
      <c r="Q15" s="12" t="str">
        <f>IFERROR(IF(AND(_xlfn.XLOOKUP($D$14,$D9:$D15,Q9:Q15,,0,-1)&lt;(INDEX('Verwachte Resultaten'!$C$2:$BT$31,MATCH(_xlfn.XLOOKUP($D$14,$D9:$D15,$E9:$E15,,0,-1),'Verwachte Resultaten'!$B$2:$B$31,0),MATCH(_xlfn.XLOOKUP($D$14,$D9:$D15,Q8:Q14,,0,-1),'Verwachte Resultaten'!$C$1:$BT$1,0))*_xlfn.XLOOKUP($E15,$G$2:$G$6,$F$2:$F$6,,0)),_xlfn.XLOOKUP($D$14,$D9:$D15,Q9:Q15,,0,-1)&gt;=(INDEX('Verwachte Resultaten'!$C$2:$BT$31,MATCH(_xlfn.XLOOKUP($D$14,$D9:$D15,$E9:$E15,,0,-1),'Verwachte Resultaten'!$B$2:$B$31,0),MATCH(_xlfn.XLOOKUP($D$14,$D9:$D15,Q8:Q14,,0,-1),'Verwachte Resultaten'!$C$1:$BT$1,0))*_xlfn.XLOOKUP($E15,$G$2:$G$6,$H$2:$H$6,,0))),$D15,""),"")</f>
        <v/>
      </c>
      <c r="R15" s="12" t="str">
        <f>IFERROR(IF(AND(_xlfn.XLOOKUP($D$14,$D9:$D15,R9:R15,,0,-1)&lt;(INDEX('Verwachte Resultaten'!$C$2:$BT$31,MATCH(_xlfn.XLOOKUP($D$14,$D9:$D15,$E9:$E15,,0,-1),'Verwachte Resultaten'!$B$2:$B$31,0),MATCH(_xlfn.XLOOKUP($D$14,$D9:$D15,R8:R14,,0,-1),'Verwachte Resultaten'!$C$1:$BT$1,0))*_xlfn.XLOOKUP($E15,$G$2:$G$6,$F$2:$F$6,,0)),_xlfn.XLOOKUP($D$14,$D9:$D15,R9:R15,,0,-1)&gt;=(INDEX('Verwachte Resultaten'!$C$2:$BT$31,MATCH(_xlfn.XLOOKUP($D$14,$D9:$D15,$E9:$E15,,0,-1),'Verwachte Resultaten'!$B$2:$B$31,0),MATCH(_xlfn.XLOOKUP($D$14,$D9:$D15,R8:R14,,0,-1),'Verwachte Resultaten'!$C$1:$BT$1,0))*_xlfn.XLOOKUP($E15,$G$2:$G$6,$H$2:$H$6,,0))),$D15,""),"")</f>
        <v/>
      </c>
      <c r="S15" s="12" t="str">
        <f>IFERROR(IF(AND(_xlfn.XLOOKUP($D$14,$D9:$D15,S9:S15,,0,-1)&lt;(INDEX('Verwachte Resultaten'!$C$2:$BT$31,MATCH(_xlfn.XLOOKUP($D$14,$D9:$D15,$E9:$E15,,0,-1),'Verwachte Resultaten'!$B$2:$B$31,0),MATCH(_xlfn.XLOOKUP($D$14,$D9:$D15,S8:S14,,0,-1),'Verwachte Resultaten'!$C$1:$BT$1,0))*_xlfn.XLOOKUP($E15,$G$2:$G$6,$F$2:$F$6,,0)),_xlfn.XLOOKUP($D$14,$D9:$D15,S9:S15,,0,-1)&gt;=(INDEX('Verwachte Resultaten'!$C$2:$BT$31,MATCH(_xlfn.XLOOKUP($D$14,$D9:$D15,$E9:$E15,,0,-1),'Verwachte Resultaten'!$B$2:$B$31,0),MATCH(_xlfn.XLOOKUP($D$14,$D9:$D15,S8:S14,,0,-1),'Verwachte Resultaten'!$C$1:$BT$1,0))*_xlfn.XLOOKUP($E15,$G$2:$G$6,$H$2:$H$6,,0))),$D15,""),"")</f>
        <v/>
      </c>
      <c r="T15" s="12" t="str">
        <f>IFERROR(IF(AND(_xlfn.XLOOKUP($D$14,$D9:$D15,T9:T15,,0,-1)&lt;(INDEX('Verwachte Resultaten'!$C$2:$BT$31,MATCH(_xlfn.XLOOKUP($D$14,$D9:$D15,$E9:$E15,,0,-1),'Verwachte Resultaten'!$B$2:$B$31,0),MATCH(_xlfn.XLOOKUP($D$14,$D9:$D15,T8:T14,,0,-1),'Verwachte Resultaten'!$C$1:$BT$1,0))*_xlfn.XLOOKUP($E15,$G$2:$G$6,$F$2:$F$6,,0)),_xlfn.XLOOKUP($D$14,$D9:$D15,T9:T15,,0,-1)&gt;=(INDEX('Verwachte Resultaten'!$C$2:$BT$31,MATCH(_xlfn.XLOOKUP($D$14,$D9:$D15,$E9:$E15,,0,-1),'Verwachte Resultaten'!$B$2:$B$31,0),MATCH(_xlfn.XLOOKUP($D$14,$D9:$D15,T8:T14,,0,-1),'Verwachte Resultaten'!$C$1:$BT$1,0))*_xlfn.XLOOKUP($E15,$G$2:$G$6,$H$2:$H$6,,0))),$D15,""),"")</f>
        <v/>
      </c>
      <c r="U15" s="12" t="str">
        <f>IFERROR(IF(AND(_xlfn.XLOOKUP($D$14,$D9:$D15,U9:U15,,0,-1)&lt;(INDEX('Verwachte Resultaten'!$C$2:$BT$31,MATCH(_xlfn.XLOOKUP($D$14,$D9:$D15,$E9:$E15,,0,-1),'Verwachte Resultaten'!$B$2:$B$31,0),MATCH(_xlfn.XLOOKUP($D$14,$D9:$D15,U8:U14,,0,-1),'Verwachte Resultaten'!$C$1:$BT$1,0))*_xlfn.XLOOKUP($E15,$G$2:$G$6,$F$2:$F$6,,0)),_xlfn.XLOOKUP($D$14,$D9:$D15,U9:U15,,0,-1)&gt;=(INDEX('Verwachte Resultaten'!$C$2:$BT$31,MATCH(_xlfn.XLOOKUP($D$14,$D9:$D15,$E9:$E15,,0,-1),'Verwachte Resultaten'!$B$2:$B$31,0),MATCH(_xlfn.XLOOKUP($D$14,$D9:$D15,U8:U14,,0,-1),'Verwachte Resultaten'!$C$1:$BT$1,0))*_xlfn.XLOOKUP($E15,$G$2:$G$6,$H$2:$H$6,,0))),$D15,""),"")</f>
        <v/>
      </c>
      <c r="V15" s="12" t="str">
        <f>IFERROR(IF(AND(_xlfn.XLOOKUP($D$14,$D9:$D15,V9:V15,,0,-1)&lt;(INDEX('Verwachte Resultaten'!$C$2:$BT$31,MATCH(_xlfn.XLOOKUP($D$14,$D9:$D15,$E9:$E15,,0,-1),'Verwachte Resultaten'!$B$2:$B$31,0),MATCH(_xlfn.XLOOKUP($D$14,$D9:$D15,V8:V14,,0,-1),'Verwachte Resultaten'!$C$1:$BT$1,0))*_xlfn.XLOOKUP($E15,$G$2:$G$6,$F$2:$F$6,,0)),_xlfn.XLOOKUP($D$14,$D9:$D15,V9:V15,,0,-1)&gt;=(INDEX('Verwachte Resultaten'!$C$2:$BT$31,MATCH(_xlfn.XLOOKUP($D$14,$D9:$D15,$E9:$E15,,0,-1),'Verwachte Resultaten'!$B$2:$B$31,0),MATCH(_xlfn.XLOOKUP($D$14,$D9:$D15,V8:V14,,0,-1),'Verwachte Resultaten'!$C$1:$BT$1,0))*_xlfn.XLOOKUP($E15,$G$2:$G$6,$H$2:$H$6,,0))),$D15,""),"")</f>
        <v/>
      </c>
      <c r="W15" s="12" t="str">
        <f>IFERROR(IF(AND(_xlfn.XLOOKUP($D$14,$D9:$D15,W9:W15,,0,-1)&lt;(INDEX('Verwachte Resultaten'!$C$2:$BT$31,MATCH(_xlfn.XLOOKUP($D$14,$D9:$D15,$E9:$E15,,0,-1),'Verwachte Resultaten'!$B$2:$B$31,0),MATCH(_xlfn.XLOOKUP($D$14,$D9:$D15,W8:W14,,0,-1),'Verwachte Resultaten'!$C$1:$BT$1,0))*_xlfn.XLOOKUP($E15,$G$2:$G$6,$F$2:$F$6,,0)),_xlfn.XLOOKUP($D$14,$D9:$D15,W9:W15,,0,-1)&gt;=(INDEX('Verwachte Resultaten'!$C$2:$BT$31,MATCH(_xlfn.XLOOKUP($D$14,$D9:$D15,$E9:$E15,,0,-1),'Verwachte Resultaten'!$B$2:$B$31,0),MATCH(_xlfn.XLOOKUP($D$14,$D9:$D15,W8:W14,,0,-1),'Verwachte Resultaten'!$C$1:$BT$1,0))*_xlfn.XLOOKUP($E15,$G$2:$G$6,$H$2:$H$6,,0))),$D15,""),"")</f>
        <v/>
      </c>
      <c r="X15" s="12" t="str">
        <f>IFERROR(IF(AND(_xlfn.XLOOKUP($D$14,$D9:$D15,X9:X15,,0,-1)&lt;(INDEX('Verwachte Resultaten'!$C$2:$BT$31,MATCH(_xlfn.XLOOKUP($D$14,$D9:$D15,$E9:$E15,,0,-1),'Verwachte Resultaten'!$B$2:$B$31,0),MATCH(_xlfn.XLOOKUP($D$14,$D9:$D15,X8:X14,,0,-1),'Verwachte Resultaten'!$C$1:$BT$1,0))*_xlfn.XLOOKUP($E15,$G$2:$G$6,$F$2:$F$6,,0)),_xlfn.XLOOKUP($D$14,$D9:$D15,X9:X15,,0,-1)&gt;=(INDEX('Verwachte Resultaten'!$C$2:$BT$31,MATCH(_xlfn.XLOOKUP($D$14,$D9:$D15,$E9:$E15,,0,-1),'Verwachte Resultaten'!$B$2:$B$31,0),MATCH(_xlfn.XLOOKUP($D$14,$D9:$D15,X8:X14,,0,-1),'Verwachte Resultaten'!$C$1:$BT$1,0))*_xlfn.XLOOKUP($E15,$G$2:$G$6,$H$2:$H$6,,0))),$D15,""),"")</f>
        <v/>
      </c>
      <c r="Y15" s="12" t="str">
        <f>IFERROR(IF(AND(_xlfn.XLOOKUP($D$14,$D9:$D15,Y9:Y15,,0,-1)&lt;(INDEX('Verwachte Resultaten'!$C$2:$BT$31,MATCH(_xlfn.XLOOKUP($D$14,$D9:$D15,$E9:$E15,,0,-1),'Verwachte Resultaten'!$B$2:$B$31,0),MATCH(_xlfn.XLOOKUP($D$14,$D9:$D15,Y8:Y14,,0,-1),'Verwachte Resultaten'!$C$1:$BT$1,0))*_xlfn.XLOOKUP($E15,$G$2:$G$6,$F$2:$F$6,,0)),_xlfn.XLOOKUP($D$14,$D9:$D15,Y9:Y15,,0,-1)&gt;=(INDEX('Verwachte Resultaten'!$C$2:$BT$31,MATCH(_xlfn.XLOOKUP($D$14,$D9:$D15,$E9:$E15,,0,-1),'Verwachte Resultaten'!$B$2:$B$31,0),MATCH(_xlfn.XLOOKUP($D$14,$D9:$D15,Y8:Y14,,0,-1),'Verwachte Resultaten'!$C$1:$BT$1,0))*_xlfn.XLOOKUP($E15,$G$2:$G$6,$H$2:$H$6,,0))),$D15,""),"")</f>
        <v/>
      </c>
      <c r="Z15" s="12" t="str">
        <f>IFERROR(IF(AND(_xlfn.XLOOKUP($D$14,$D9:$D15,Z9:Z15,,0,-1)&lt;(INDEX('Verwachte Resultaten'!$C$2:$BT$31,MATCH(_xlfn.XLOOKUP($D$14,$D9:$D15,$E9:$E15,,0,-1),'Verwachte Resultaten'!$B$2:$B$31,0),MATCH(_xlfn.XLOOKUP($D$14,$D9:$D15,Z8:Z14,,0,-1),'Verwachte Resultaten'!$C$1:$BT$1,0))*_xlfn.XLOOKUP($E15,$G$2:$G$6,$F$2:$F$6,,0)),_xlfn.XLOOKUP($D$14,$D9:$D15,Z9:Z15,,0,-1)&gt;=(INDEX('Verwachte Resultaten'!$C$2:$BT$31,MATCH(_xlfn.XLOOKUP($D$14,$D9:$D15,$E9:$E15,,0,-1),'Verwachte Resultaten'!$B$2:$B$31,0),MATCH(_xlfn.XLOOKUP($D$14,$D9:$D15,Z8:Z14,,0,-1),'Verwachte Resultaten'!$C$1:$BT$1,0))*_xlfn.XLOOKUP($E15,$G$2:$G$6,$H$2:$H$6,,0))),$D15,""),"")</f>
        <v/>
      </c>
      <c r="AA15" s="12" t="str">
        <f>IFERROR(IF(AND(_xlfn.XLOOKUP($D$14,$D9:$D15,AA9:AA15,,0,-1)&lt;(INDEX('Verwachte Resultaten'!$C$2:$BT$31,MATCH(_xlfn.XLOOKUP($D$14,$D9:$D15,$E9:$E15,,0,-1),'Verwachte Resultaten'!$B$2:$B$31,0),MATCH(_xlfn.XLOOKUP($D$14,$D9:$D15,AA8:AA14,,0,-1),'Verwachte Resultaten'!$C$1:$BT$1,0))*_xlfn.XLOOKUP($E15,$G$2:$G$6,$F$2:$F$6,,0)),_xlfn.XLOOKUP($D$14,$D9:$D15,AA9:AA15,,0,-1)&gt;=(INDEX('Verwachte Resultaten'!$C$2:$BT$31,MATCH(_xlfn.XLOOKUP($D$14,$D9:$D15,$E9:$E15,,0,-1),'Verwachte Resultaten'!$B$2:$B$31,0),MATCH(_xlfn.XLOOKUP($D$14,$D9:$D15,AA8:AA14,,0,-1),'Verwachte Resultaten'!$C$1:$BT$1,0))*_xlfn.XLOOKUP($E15,$G$2:$G$6,$H$2:$H$6,,0))),$D15,""),"")</f>
        <v/>
      </c>
      <c r="AB15" s="12" t="str">
        <f>IFERROR(IF(AND(_xlfn.XLOOKUP($D$14,$D9:$D15,AB9:AB15,,0,-1)&lt;(INDEX('Verwachte Resultaten'!$C$2:$BT$31,MATCH(_xlfn.XLOOKUP($D$14,$D9:$D15,$E9:$E15,,0,-1),'Verwachte Resultaten'!$B$2:$B$31,0),MATCH(_xlfn.XLOOKUP($D$14,$D9:$D15,AB8:AB14,,0,-1),'Verwachte Resultaten'!$C$1:$BT$1,0))*_xlfn.XLOOKUP($E15,$G$2:$G$6,$F$2:$F$6,,0)),_xlfn.XLOOKUP($D$14,$D9:$D15,AB9:AB15,,0,-1)&gt;=(INDEX('Verwachte Resultaten'!$C$2:$BT$31,MATCH(_xlfn.XLOOKUP($D$14,$D9:$D15,$E9:$E15,,0,-1),'Verwachte Resultaten'!$B$2:$B$31,0),MATCH(_xlfn.XLOOKUP($D$14,$D9:$D15,AB8:AB14,,0,-1),'Verwachte Resultaten'!$C$1:$BT$1,0))*_xlfn.XLOOKUP($E15,$G$2:$G$6,$H$2:$H$6,,0))),$D15,""),"")</f>
        <v/>
      </c>
      <c r="AC15" s="12" t="str">
        <f>IFERROR(IF(AND(_xlfn.XLOOKUP($D$14,$D9:$D15,AC9:AC15,,0,-1)&lt;(INDEX('Verwachte Resultaten'!$C$2:$BT$31,MATCH(_xlfn.XLOOKUP($D$14,$D9:$D15,$E9:$E15,,0,-1),'Verwachte Resultaten'!$B$2:$B$31,0),MATCH(_xlfn.XLOOKUP($D$14,$D9:$D15,AC8:AC14,,0,-1),'Verwachte Resultaten'!$C$1:$BT$1,0))*_xlfn.XLOOKUP($E15,$G$2:$G$6,$F$2:$F$6,,0)),_xlfn.XLOOKUP($D$14,$D9:$D15,AC9:AC15,,0,-1)&gt;=(INDEX('Verwachte Resultaten'!$C$2:$BT$31,MATCH(_xlfn.XLOOKUP($D$14,$D9:$D15,$E9:$E15,,0,-1),'Verwachte Resultaten'!$B$2:$B$31,0),MATCH(_xlfn.XLOOKUP($D$14,$D9:$D15,AC8:AC14,,0,-1),'Verwachte Resultaten'!$C$1:$BT$1,0))*_xlfn.XLOOKUP($E15,$G$2:$G$6,$H$2:$H$6,,0))),$D15,""),"")</f>
        <v/>
      </c>
      <c r="AD15" s="12" t="str">
        <f>IFERROR(IF(AND(_xlfn.XLOOKUP($D$14,$D9:$D15,AD9:AD15,,0,-1)&lt;(INDEX('Verwachte Resultaten'!$C$2:$BT$31,MATCH(_xlfn.XLOOKUP($D$14,$D9:$D15,$E9:$E15,,0,-1),'Verwachte Resultaten'!$B$2:$B$31,0),MATCH(_xlfn.XLOOKUP($D$14,$D9:$D15,AD8:AD14,,0,-1),'Verwachte Resultaten'!$C$1:$BT$1,0))*_xlfn.XLOOKUP($E15,$G$2:$G$6,$F$2:$F$6,,0)),_xlfn.XLOOKUP($D$14,$D9:$D15,AD9:AD15,,0,-1)&gt;=(INDEX('Verwachte Resultaten'!$C$2:$BT$31,MATCH(_xlfn.XLOOKUP($D$14,$D9:$D15,$E9:$E15,,0,-1),'Verwachte Resultaten'!$B$2:$B$31,0),MATCH(_xlfn.XLOOKUP($D$14,$D9:$D15,AD8:AD14,,0,-1),'Verwachte Resultaten'!$C$1:$BT$1,0))*_xlfn.XLOOKUP($E15,$G$2:$G$6,$H$2:$H$6,,0))),$D15,""),"")</f>
        <v/>
      </c>
      <c r="AE15" s="12" t="str">
        <f>IFERROR(IF(AND(_xlfn.XLOOKUP($D$14,$D9:$D15,AE9:AE15,,0,-1)&lt;(INDEX('Verwachte Resultaten'!$C$2:$BT$31,MATCH(_xlfn.XLOOKUP($D$14,$D9:$D15,$E9:$E15,,0,-1),'Verwachte Resultaten'!$B$2:$B$31,0),MATCH(_xlfn.XLOOKUP($D$14,$D9:$D15,AE8:AE14,,0,-1),'Verwachte Resultaten'!$C$1:$BT$1,0))*_xlfn.XLOOKUP($E15,$G$2:$G$6,$F$2:$F$6,,0)),_xlfn.XLOOKUP($D$14,$D9:$D15,AE9:AE15,,0,-1)&gt;=(INDEX('Verwachte Resultaten'!$C$2:$BT$31,MATCH(_xlfn.XLOOKUP($D$14,$D9:$D15,$E9:$E15,,0,-1),'Verwachte Resultaten'!$B$2:$B$31,0),MATCH(_xlfn.XLOOKUP($D$14,$D9:$D15,AE8:AE14,,0,-1),'Verwachte Resultaten'!$C$1:$BT$1,0))*_xlfn.XLOOKUP($E15,$G$2:$G$6,$H$2:$H$6,,0))),$D15,""),"")</f>
        <v/>
      </c>
      <c r="AF15" s="12" t="str">
        <f>IFERROR(IF(AND(_xlfn.XLOOKUP($D$14,$D9:$D15,AF9:AF15,,0,-1)&lt;(INDEX('Verwachte Resultaten'!$C$2:$BT$31,MATCH(_xlfn.XLOOKUP($D$14,$D9:$D15,$E9:$E15,,0,-1),'Verwachte Resultaten'!$B$2:$B$31,0),MATCH(_xlfn.XLOOKUP($D$14,$D9:$D15,AF8:AF14,,0,-1),'Verwachte Resultaten'!$C$1:$BT$1,0))*_xlfn.XLOOKUP($E15,$G$2:$G$6,$F$2:$F$6,,0)),_xlfn.XLOOKUP($D$14,$D9:$D15,AF9:AF15,,0,-1)&gt;=(INDEX('Verwachte Resultaten'!$C$2:$BT$31,MATCH(_xlfn.XLOOKUP($D$14,$D9:$D15,$E9:$E15,,0,-1),'Verwachte Resultaten'!$B$2:$B$31,0),MATCH(_xlfn.XLOOKUP($D$14,$D9:$D15,AF8:AF14,,0,-1),'Verwachte Resultaten'!$C$1:$BT$1,0))*_xlfn.XLOOKUP($E15,$G$2:$G$6,$H$2:$H$6,,0))),$D15,""),"")</f>
        <v/>
      </c>
      <c r="AG15" s="12" t="str">
        <f>IFERROR(IF(AND(_xlfn.XLOOKUP($D$14,$D9:$D15,AG9:AG15,,0,-1)&lt;(INDEX('Verwachte Resultaten'!$C$2:$BT$31,MATCH(_xlfn.XLOOKUP($D$14,$D9:$D15,$E9:$E15,,0,-1),'Verwachte Resultaten'!$B$2:$B$31,0),MATCH(_xlfn.XLOOKUP($D$14,$D9:$D15,AG8:AG14,,0,-1),'Verwachte Resultaten'!$C$1:$BT$1,0))*_xlfn.XLOOKUP($E15,$G$2:$G$6,$F$2:$F$6,,0)),_xlfn.XLOOKUP($D$14,$D9:$D15,AG9:AG15,,0,-1)&gt;=(INDEX('Verwachte Resultaten'!$C$2:$BT$31,MATCH(_xlfn.XLOOKUP($D$14,$D9:$D15,$E9:$E15,,0,-1),'Verwachte Resultaten'!$B$2:$B$31,0),MATCH(_xlfn.XLOOKUP($D$14,$D9:$D15,AG8:AG14,,0,-1),'Verwachte Resultaten'!$C$1:$BT$1,0))*_xlfn.XLOOKUP($E15,$G$2:$G$6,$H$2:$H$6,,0))),$D15,""),"")</f>
        <v/>
      </c>
      <c r="AH15" s="12" t="str">
        <f>IFERROR(IF(AND(_xlfn.XLOOKUP($D$14,$D9:$D15,AH9:AH15,,0,-1)&lt;(INDEX('Verwachte Resultaten'!$C$2:$BT$31,MATCH(_xlfn.XLOOKUP($D$14,$D9:$D15,$E9:$E15,,0,-1),'Verwachte Resultaten'!$B$2:$B$31,0),MATCH(_xlfn.XLOOKUP($D$14,$D9:$D15,AH8:AH14,,0,-1),'Verwachte Resultaten'!$C$1:$BT$1,0))*_xlfn.XLOOKUP($E15,$G$2:$G$6,$F$2:$F$6,,0)),_xlfn.XLOOKUP($D$14,$D9:$D15,AH9:AH15,,0,-1)&gt;=(INDEX('Verwachte Resultaten'!$C$2:$BT$31,MATCH(_xlfn.XLOOKUP($D$14,$D9:$D15,$E9:$E15,,0,-1),'Verwachte Resultaten'!$B$2:$B$31,0),MATCH(_xlfn.XLOOKUP($D$14,$D9:$D15,AH8:AH14,,0,-1),'Verwachte Resultaten'!$C$1:$BT$1,0))*_xlfn.XLOOKUP($E15,$G$2:$G$6,$H$2:$H$6,,0))),$D15,""),"")</f>
        <v/>
      </c>
      <c r="AI15" s="12" t="str">
        <f>IFERROR(IF(AND(_xlfn.XLOOKUP($D$14,$D9:$D15,AI9:AI15,,0,-1)&lt;(INDEX('Verwachte Resultaten'!$C$2:$BT$31,MATCH(_xlfn.XLOOKUP($D$14,$D9:$D15,$E9:$E15,,0,-1),'Verwachte Resultaten'!$B$2:$B$31,0),MATCH(_xlfn.XLOOKUP($D$14,$D9:$D15,AI8:AI14,,0,-1),'Verwachte Resultaten'!$C$1:$BT$1,0))*_xlfn.XLOOKUP($E15,$G$2:$G$6,$F$2:$F$6,,0)),_xlfn.XLOOKUP($D$14,$D9:$D15,AI9:AI15,,0,-1)&gt;=(INDEX('Verwachte Resultaten'!$C$2:$BT$31,MATCH(_xlfn.XLOOKUP($D$14,$D9:$D15,$E9:$E15,,0,-1),'Verwachte Resultaten'!$B$2:$B$31,0),MATCH(_xlfn.XLOOKUP($D$14,$D9:$D15,AI8:AI14,,0,-1),'Verwachte Resultaten'!$C$1:$BT$1,0))*_xlfn.XLOOKUP($E15,$G$2:$G$6,$H$2:$H$6,,0))),$D15,""),"")</f>
        <v/>
      </c>
      <c r="AJ15" s="12" t="str">
        <f>IFERROR(IF(AND(_xlfn.XLOOKUP($D$14,$D9:$D15,AJ9:AJ15,,0,-1)&lt;(INDEX('Verwachte Resultaten'!$C$2:$BT$31,MATCH(_xlfn.XLOOKUP($D$14,$D9:$D15,$E9:$E15,,0,-1),'Verwachte Resultaten'!$B$2:$B$31,0),MATCH(_xlfn.XLOOKUP($D$14,$D9:$D15,AJ8:AJ14,,0,-1),'Verwachte Resultaten'!$C$1:$BT$1,0))*_xlfn.XLOOKUP($E15,$G$2:$G$6,$F$2:$F$6,,0)),_xlfn.XLOOKUP($D$14,$D9:$D15,AJ9:AJ15,,0,-1)&gt;=(INDEX('Verwachte Resultaten'!$C$2:$BT$31,MATCH(_xlfn.XLOOKUP($D$14,$D9:$D15,$E9:$E15,,0,-1),'Verwachte Resultaten'!$B$2:$B$31,0),MATCH(_xlfn.XLOOKUP($D$14,$D9:$D15,AJ8:AJ14,,0,-1),'Verwachte Resultaten'!$C$1:$BT$1,0))*_xlfn.XLOOKUP($E15,$G$2:$G$6,$H$2:$H$6,,0))),$D15,""),"")</f>
        <v/>
      </c>
      <c r="AK15" s="12" t="str">
        <f>IFERROR(IF(AND(_xlfn.XLOOKUP($D$14,$D9:$D15,AK9:AK15,,0,-1)&lt;(INDEX('Verwachte Resultaten'!$C$2:$BT$31,MATCH(_xlfn.XLOOKUP($D$14,$D9:$D15,$E9:$E15,,0,-1),'Verwachte Resultaten'!$B$2:$B$31,0),MATCH(_xlfn.XLOOKUP($D$14,$D9:$D15,AK8:AK14,,0,-1),'Verwachte Resultaten'!$C$1:$BT$1,0))*_xlfn.XLOOKUP($E15,$G$2:$G$6,$F$2:$F$6,,0)),_xlfn.XLOOKUP($D$14,$D9:$D15,AK9:AK15,,0,-1)&gt;=(INDEX('Verwachte Resultaten'!$C$2:$BT$31,MATCH(_xlfn.XLOOKUP($D$14,$D9:$D15,$E9:$E15,,0,-1),'Verwachte Resultaten'!$B$2:$B$31,0),MATCH(_xlfn.XLOOKUP($D$14,$D9:$D15,AK8:AK14,,0,-1),'Verwachte Resultaten'!$C$1:$BT$1,0))*_xlfn.XLOOKUP($E15,$G$2:$G$6,$H$2:$H$6,,0))),$D15,""),"")</f>
        <v/>
      </c>
      <c r="AL15" s="12" t="str">
        <f>IFERROR(IF(AND(_xlfn.XLOOKUP($D$14,$D9:$D15,AL9:AL15,,0,-1)&lt;(INDEX('Verwachte Resultaten'!$C$2:$BT$31,MATCH(_xlfn.XLOOKUP($D$14,$D9:$D15,$E9:$E15,,0,-1),'Verwachte Resultaten'!$B$2:$B$31,0),MATCH(_xlfn.XLOOKUP($D$14,$D9:$D15,AL8:AL14,,0,-1),'Verwachte Resultaten'!$C$1:$BT$1,0))*_xlfn.XLOOKUP($E15,$G$2:$G$6,$F$2:$F$6,,0)),_xlfn.XLOOKUP($D$14,$D9:$D15,AL9:AL15,,0,-1)&gt;=(INDEX('Verwachte Resultaten'!$C$2:$BT$31,MATCH(_xlfn.XLOOKUP($D$14,$D9:$D15,$E9:$E15,,0,-1),'Verwachte Resultaten'!$B$2:$B$31,0),MATCH(_xlfn.XLOOKUP($D$14,$D9:$D15,AL8:AL14,,0,-1),'Verwachte Resultaten'!$C$1:$BT$1,0))*_xlfn.XLOOKUP($E15,$G$2:$G$6,$H$2:$H$6,,0))),$D15,""),"")</f>
        <v/>
      </c>
      <c r="AM15" s="12" t="str">
        <f>IFERROR(IF(AND(_xlfn.XLOOKUP($D$14,$D9:$D15,AM9:AM15,,0,-1)&lt;(INDEX('Verwachte Resultaten'!$C$2:$BT$31,MATCH(_xlfn.XLOOKUP($D$14,$D9:$D15,$E9:$E15,,0,-1),'Verwachte Resultaten'!$B$2:$B$31,0),MATCH(_xlfn.XLOOKUP($D$14,$D9:$D15,AM8:AM14,,0,-1),'Verwachte Resultaten'!$C$1:$BT$1,0))*_xlfn.XLOOKUP($E15,$G$2:$G$6,$F$2:$F$6,,0)),_xlfn.XLOOKUP($D$14,$D9:$D15,AM9:AM15,,0,-1)&gt;=(INDEX('Verwachte Resultaten'!$C$2:$BT$31,MATCH(_xlfn.XLOOKUP($D$14,$D9:$D15,$E9:$E15,,0,-1),'Verwachte Resultaten'!$B$2:$B$31,0),MATCH(_xlfn.XLOOKUP($D$14,$D9:$D15,AM8:AM14,,0,-1),'Verwachte Resultaten'!$C$1:$BT$1,0))*_xlfn.XLOOKUP($E15,$G$2:$G$6,$H$2:$H$6,,0))),$D15,""),"")</f>
        <v/>
      </c>
      <c r="AN15" s="12" t="str">
        <f>IFERROR(IF(AND(_xlfn.XLOOKUP($D$14,$D9:$D15,AN9:AN15,,0,-1)&lt;(INDEX('Verwachte Resultaten'!$C$2:$BT$31,MATCH(_xlfn.XLOOKUP($D$14,$D9:$D15,$E9:$E15,,0,-1),'Verwachte Resultaten'!$B$2:$B$31,0),MATCH(_xlfn.XLOOKUP($D$14,$D9:$D15,AN8:AN14,,0,-1),'Verwachte Resultaten'!$C$1:$BT$1,0))*_xlfn.XLOOKUP($E15,$G$2:$G$6,$F$2:$F$6,,0)),_xlfn.XLOOKUP($D$14,$D9:$D15,AN9:AN15,,0,-1)&gt;=(INDEX('Verwachte Resultaten'!$C$2:$BT$31,MATCH(_xlfn.XLOOKUP($D$14,$D9:$D15,$E9:$E15,,0,-1),'Verwachte Resultaten'!$B$2:$B$31,0),MATCH(_xlfn.XLOOKUP($D$14,$D9:$D15,AN8:AN14,,0,-1),'Verwachte Resultaten'!$C$1:$BT$1,0))*_xlfn.XLOOKUP($E15,$G$2:$G$6,$H$2:$H$6,,0))),$D15,""),"")</f>
        <v/>
      </c>
      <c r="AO15" s="12" t="str">
        <f>IFERROR(IF(AND(_xlfn.XLOOKUP($D$14,$D9:$D15,AO9:AO15,,0,-1)&lt;(INDEX('Verwachte Resultaten'!$C$2:$BT$31,MATCH(_xlfn.XLOOKUP($D$14,$D9:$D15,$E9:$E15,,0,-1),'Verwachte Resultaten'!$B$2:$B$31,0),MATCH(_xlfn.XLOOKUP($D$14,$D9:$D15,AO8:AO14,,0,-1),'Verwachte Resultaten'!$C$1:$BT$1,0))*_xlfn.XLOOKUP($E15,$G$2:$G$6,$F$2:$F$6,,0)),_xlfn.XLOOKUP($D$14,$D9:$D15,AO9:AO15,,0,-1)&gt;=(INDEX('Verwachte Resultaten'!$C$2:$BT$31,MATCH(_xlfn.XLOOKUP($D$14,$D9:$D15,$E9:$E15,,0,-1),'Verwachte Resultaten'!$B$2:$B$31,0),MATCH(_xlfn.XLOOKUP($D$14,$D9:$D15,AO8:AO14,,0,-1),'Verwachte Resultaten'!$C$1:$BT$1,0))*_xlfn.XLOOKUP($E15,$G$2:$G$6,$H$2:$H$6,,0))),$D15,""),"")</f>
        <v/>
      </c>
      <c r="AP15" s="12" t="str">
        <f>IFERROR(IF(AND(_xlfn.XLOOKUP($D$14,$D9:$D15,AP9:AP15,,0,-1)&lt;(INDEX('Verwachte Resultaten'!$C$2:$BT$31,MATCH(_xlfn.XLOOKUP($D$14,$D9:$D15,$E9:$E15,,0,-1),'Verwachte Resultaten'!$B$2:$B$31,0),MATCH(_xlfn.XLOOKUP($D$14,$D9:$D15,AP8:AP14,,0,-1),'Verwachte Resultaten'!$C$1:$BT$1,0))*_xlfn.XLOOKUP($E15,$G$2:$G$6,$F$2:$F$6,,0)),_xlfn.XLOOKUP($D$14,$D9:$D15,AP9:AP15,,0,-1)&gt;=(INDEX('Verwachte Resultaten'!$C$2:$BT$31,MATCH(_xlfn.XLOOKUP($D$14,$D9:$D15,$E9:$E15,,0,-1),'Verwachte Resultaten'!$B$2:$B$31,0),MATCH(_xlfn.XLOOKUP($D$14,$D9:$D15,AP8:AP14,,0,-1),'Verwachte Resultaten'!$C$1:$BT$1,0))*_xlfn.XLOOKUP($E15,$G$2:$G$6,$H$2:$H$6,,0))),$D15,""),"")</f>
        <v/>
      </c>
      <c r="AQ15" s="12" t="str">
        <f>IFERROR(IF(AND(_xlfn.XLOOKUP($D$14,$D9:$D15,AQ9:AQ15,,0,-1)&lt;(INDEX('Verwachte Resultaten'!$C$2:$BT$31,MATCH(_xlfn.XLOOKUP($D$14,$D9:$D15,$E9:$E15,,0,-1),'Verwachte Resultaten'!$B$2:$B$31,0),MATCH(_xlfn.XLOOKUP($D$14,$D9:$D15,AQ8:AQ14,,0,-1),'Verwachte Resultaten'!$C$1:$BT$1,0))*_xlfn.XLOOKUP($E15,$G$2:$G$6,$F$2:$F$6,,0)),_xlfn.XLOOKUP($D$14,$D9:$D15,AQ9:AQ15,,0,-1)&gt;=(INDEX('Verwachte Resultaten'!$C$2:$BT$31,MATCH(_xlfn.XLOOKUP($D$14,$D9:$D15,$E9:$E15,,0,-1),'Verwachte Resultaten'!$B$2:$B$31,0),MATCH(_xlfn.XLOOKUP($D$14,$D9:$D15,AQ8:AQ14,,0,-1),'Verwachte Resultaten'!$C$1:$BT$1,0))*_xlfn.XLOOKUP($E15,$G$2:$G$6,$H$2:$H$6,,0))),$D15,""),"")</f>
        <v/>
      </c>
      <c r="AR15" s="12" t="str">
        <f>IFERROR(IF(AND(_xlfn.XLOOKUP($D$14,$D9:$D15,AR9:AR15,,0,-1)&lt;(INDEX('Verwachte Resultaten'!$C$2:$BT$31,MATCH(_xlfn.XLOOKUP($D$14,$D9:$D15,$E9:$E15,,0,-1),'Verwachte Resultaten'!$B$2:$B$31,0),MATCH(_xlfn.XLOOKUP($D$14,$D9:$D15,AR8:AR14,,0,-1),'Verwachte Resultaten'!$C$1:$BT$1,0))*_xlfn.XLOOKUP($E15,$G$2:$G$6,$F$2:$F$6,,0)),_xlfn.XLOOKUP($D$14,$D9:$D15,AR9:AR15,,0,-1)&gt;=(INDEX('Verwachte Resultaten'!$C$2:$BT$31,MATCH(_xlfn.XLOOKUP($D$14,$D9:$D15,$E9:$E15,,0,-1),'Verwachte Resultaten'!$B$2:$B$31,0),MATCH(_xlfn.XLOOKUP($D$14,$D9:$D15,AR8:AR14,,0,-1),'Verwachte Resultaten'!$C$1:$BT$1,0))*_xlfn.XLOOKUP($E15,$G$2:$G$6,$H$2:$H$6,,0))),$D15,""),"")</f>
        <v/>
      </c>
      <c r="AS15" s="12" t="str">
        <f>IFERROR(IF(AND(_xlfn.XLOOKUP($D$14,$D9:$D15,AS9:AS15,,0,-1)&lt;(INDEX('Verwachte Resultaten'!$C$2:$BT$31,MATCH(_xlfn.XLOOKUP($D$14,$D9:$D15,$E9:$E15,,0,-1),'Verwachte Resultaten'!$B$2:$B$31,0),MATCH(_xlfn.XLOOKUP($D$14,$D9:$D15,AS8:AS14,,0,-1),'Verwachte Resultaten'!$C$1:$BT$1,0))*_xlfn.XLOOKUP($E15,$G$2:$G$6,$F$2:$F$6,,0)),_xlfn.XLOOKUP($D$14,$D9:$D15,AS9:AS15,,0,-1)&gt;=(INDEX('Verwachte Resultaten'!$C$2:$BT$31,MATCH(_xlfn.XLOOKUP($D$14,$D9:$D15,$E9:$E15,,0,-1),'Verwachte Resultaten'!$B$2:$B$31,0),MATCH(_xlfn.XLOOKUP($D$14,$D9:$D15,AS8:AS14,,0,-1),'Verwachte Resultaten'!$C$1:$BT$1,0))*_xlfn.XLOOKUP($E15,$G$2:$G$6,$H$2:$H$6,,0))),$D15,""),"")</f>
        <v/>
      </c>
      <c r="AT15" s="12" t="str">
        <f>IFERROR(IF(AND(_xlfn.XLOOKUP($D$14,$D9:$D15,AT9:AT15,,0,-1)&lt;(INDEX('Verwachte Resultaten'!$C$2:$BT$31,MATCH(_xlfn.XLOOKUP($D$14,$D9:$D15,$E9:$E15,,0,-1),'Verwachte Resultaten'!$B$2:$B$31,0),MATCH(_xlfn.XLOOKUP($D$14,$D9:$D15,AT8:AT14,,0,-1),'Verwachte Resultaten'!$C$1:$BT$1,0))*_xlfn.XLOOKUP($E15,$G$2:$G$6,$F$2:$F$6,,0)),_xlfn.XLOOKUP($D$14,$D9:$D15,AT9:AT15,,0,-1)&gt;=(INDEX('Verwachte Resultaten'!$C$2:$BT$31,MATCH(_xlfn.XLOOKUP($D$14,$D9:$D15,$E9:$E15,,0,-1),'Verwachte Resultaten'!$B$2:$B$31,0),MATCH(_xlfn.XLOOKUP($D$14,$D9:$D15,AT8:AT14,,0,-1),'Verwachte Resultaten'!$C$1:$BT$1,0))*_xlfn.XLOOKUP($E15,$G$2:$G$6,$H$2:$H$6,,0))),$D15,""),"")</f>
        <v/>
      </c>
      <c r="AU15" s="12" t="str">
        <f>IFERROR(IF(AND(_xlfn.XLOOKUP($D$14,$D9:$D15,AU9:AU15,,0,-1)&lt;(INDEX('Verwachte Resultaten'!$C$2:$BT$31,MATCH(_xlfn.XLOOKUP($D$14,$D9:$D15,$E9:$E15,,0,-1),'Verwachte Resultaten'!$B$2:$B$31,0),MATCH(_xlfn.XLOOKUP($D$14,$D9:$D15,AU8:AU14,,0,-1),'Verwachte Resultaten'!$C$1:$BT$1,0))*_xlfn.XLOOKUP($E15,$G$2:$G$6,$F$2:$F$6,,0)),_xlfn.XLOOKUP($D$14,$D9:$D15,AU9:AU15,,0,-1)&gt;=(INDEX('Verwachte Resultaten'!$C$2:$BT$31,MATCH(_xlfn.XLOOKUP($D$14,$D9:$D15,$E9:$E15,,0,-1),'Verwachte Resultaten'!$B$2:$B$31,0),MATCH(_xlfn.XLOOKUP($D$14,$D9:$D15,AU8:AU14,,0,-1),'Verwachte Resultaten'!$C$1:$BT$1,0))*_xlfn.XLOOKUP($E15,$G$2:$G$6,$H$2:$H$6,,0))),$D15,""),"")</f>
        <v/>
      </c>
      <c r="AV15" s="12" t="str">
        <f>IFERROR(IF(AND(_xlfn.XLOOKUP($D$14,$D9:$D15,AV9:AV15,,0,-1)&lt;(INDEX('Verwachte Resultaten'!$C$2:$BT$31,MATCH(_xlfn.XLOOKUP($D$14,$D9:$D15,$E9:$E15,,0,-1),'Verwachte Resultaten'!$B$2:$B$31,0),MATCH(_xlfn.XLOOKUP($D$14,$D9:$D15,AV8:AV14,,0,-1),'Verwachte Resultaten'!$C$1:$BT$1,0))*_xlfn.XLOOKUP($E15,$G$2:$G$6,$F$2:$F$6,,0)),_xlfn.XLOOKUP($D$14,$D9:$D15,AV9:AV15,,0,-1)&gt;=(INDEX('Verwachte Resultaten'!$C$2:$BT$31,MATCH(_xlfn.XLOOKUP($D$14,$D9:$D15,$E9:$E15,,0,-1),'Verwachte Resultaten'!$B$2:$B$31,0),MATCH(_xlfn.XLOOKUP($D$14,$D9:$D15,AV8:AV14,,0,-1),'Verwachte Resultaten'!$C$1:$BT$1,0))*_xlfn.XLOOKUP($E15,$G$2:$G$6,$H$2:$H$6,,0))),$D15,""),"")</f>
        <v/>
      </c>
      <c r="AW15" s="12" t="str">
        <f>IFERROR(IF(AND(_xlfn.XLOOKUP($D$14,$D9:$D15,AW9:AW15,,0,-1)&lt;(INDEX('Verwachte Resultaten'!$C$2:$BT$31,MATCH(_xlfn.XLOOKUP($D$14,$D9:$D15,$E9:$E15,,0,-1),'Verwachte Resultaten'!$B$2:$B$31,0),MATCH(_xlfn.XLOOKUP($D$14,$D9:$D15,AW8:AW14,,0,-1),'Verwachte Resultaten'!$C$1:$BT$1,0))*_xlfn.XLOOKUP($E15,$G$2:$G$6,$F$2:$F$6,,0)),_xlfn.XLOOKUP($D$14,$D9:$D15,AW9:AW15,,0,-1)&gt;=(INDEX('Verwachte Resultaten'!$C$2:$BT$31,MATCH(_xlfn.XLOOKUP($D$14,$D9:$D15,$E9:$E15,,0,-1),'Verwachte Resultaten'!$B$2:$B$31,0),MATCH(_xlfn.XLOOKUP($D$14,$D9:$D15,AW8:AW14,,0,-1),'Verwachte Resultaten'!$C$1:$BT$1,0))*_xlfn.XLOOKUP($E15,$G$2:$G$6,$H$2:$H$6,,0))),$D15,""),"")</f>
        <v/>
      </c>
      <c r="AX15" s="12" t="str">
        <f>IFERROR(IF(AND(_xlfn.XLOOKUP($D$14,$D9:$D15,AX9:AX15,,0,-1)&lt;(INDEX('Verwachte Resultaten'!$C$2:$BT$31,MATCH(_xlfn.XLOOKUP($D$14,$D9:$D15,$E9:$E15,,0,-1),'Verwachte Resultaten'!$B$2:$B$31,0),MATCH(_xlfn.XLOOKUP($D$14,$D9:$D15,AX8:AX14,,0,-1),'Verwachte Resultaten'!$C$1:$BT$1,0))*_xlfn.XLOOKUP($E15,$G$2:$G$6,$F$2:$F$6,,0)),_xlfn.XLOOKUP($D$14,$D9:$D15,AX9:AX15,,0,-1)&gt;=(INDEX('Verwachte Resultaten'!$C$2:$BT$31,MATCH(_xlfn.XLOOKUP($D$14,$D9:$D15,$E9:$E15,,0,-1),'Verwachte Resultaten'!$B$2:$B$31,0),MATCH(_xlfn.XLOOKUP($D$14,$D9:$D15,AX8:AX14,,0,-1),'Verwachte Resultaten'!$C$1:$BT$1,0))*_xlfn.XLOOKUP($E15,$G$2:$G$6,$H$2:$H$6,,0))),$D15,""),"")</f>
        <v/>
      </c>
      <c r="AY15" s="12" t="str">
        <f>IFERROR(IF(AND(_xlfn.XLOOKUP($D$14,$D9:$D15,AY9:AY15,,0,-1)&lt;(INDEX('Verwachte Resultaten'!$C$2:$BT$31,MATCH(_xlfn.XLOOKUP($D$14,$D9:$D15,$E9:$E15,,0,-1),'Verwachte Resultaten'!$B$2:$B$31,0),MATCH(_xlfn.XLOOKUP($D$14,$D9:$D15,AY8:AY14,,0,-1),'Verwachte Resultaten'!$C$1:$BT$1,0))*_xlfn.XLOOKUP($E15,$G$2:$G$6,$F$2:$F$6,,0)),_xlfn.XLOOKUP($D$14,$D9:$D15,AY9:AY15,,0,-1)&gt;=(INDEX('Verwachte Resultaten'!$C$2:$BT$31,MATCH(_xlfn.XLOOKUP($D$14,$D9:$D15,$E9:$E15,,0,-1),'Verwachte Resultaten'!$B$2:$B$31,0),MATCH(_xlfn.XLOOKUP($D$14,$D9:$D15,AY8:AY14,,0,-1),'Verwachte Resultaten'!$C$1:$BT$1,0))*_xlfn.XLOOKUP($E15,$G$2:$G$6,$H$2:$H$6,,0))),$D15,""),"")</f>
        <v/>
      </c>
      <c r="AZ15" s="12" t="str">
        <f>IFERROR(IF(AND(_xlfn.XLOOKUP($D$14,$D9:$D15,AZ9:AZ15,,0,-1)&lt;(INDEX('Verwachte Resultaten'!$C$2:$BT$31,MATCH(_xlfn.XLOOKUP($D$14,$D9:$D15,$E9:$E15,,0,-1),'Verwachte Resultaten'!$B$2:$B$31,0),MATCH(_xlfn.XLOOKUP($D$14,$D9:$D15,AZ8:AZ14,,0,-1),'Verwachte Resultaten'!$C$1:$BT$1,0))*_xlfn.XLOOKUP($E15,$G$2:$G$6,$F$2:$F$6,,0)),_xlfn.XLOOKUP($D$14,$D9:$D15,AZ9:AZ15,,0,-1)&gt;=(INDEX('Verwachte Resultaten'!$C$2:$BT$31,MATCH(_xlfn.XLOOKUP($D$14,$D9:$D15,$E9:$E15,,0,-1),'Verwachte Resultaten'!$B$2:$B$31,0),MATCH(_xlfn.XLOOKUP($D$14,$D9:$D15,AZ8:AZ14,,0,-1),'Verwachte Resultaten'!$C$1:$BT$1,0))*_xlfn.XLOOKUP($E15,$G$2:$G$6,$H$2:$H$6,,0))),$D15,""),"")</f>
        <v/>
      </c>
      <c r="BA15" s="12" t="str">
        <f>IFERROR(IF(AND(_xlfn.XLOOKUP($D$14,$D9:$D15,BA9:BA15,,0,-1)&lt;(INDEX('Verwachte Resultaten'!$C$2:$BT$31,MATCH(_xlfn.XLOOKUP($D$14,$D9:$D15,$E9:$E15,,0,-1),'Verwachte Resultaten'!$B$2:$B$31,0),MATCH(_xlfn.XLOOKUP($D$14,$D9:$D15,BA8:BA14,,0,-1),'Verwachte Resultaten'!$C$1:$BT$1,0))*_xlfn.XLOOKUP($E15,$G$2:$G$6,$F$2:$F$6,,0)),_xlfn.XLOOKUP($D$14,$D9:$D15,BA9:BA15,,0,-1)&gt;=(INDEX('Verwachte Resultaten'!$C$2:$BT$31,MATCH(_xlfn.XLOOKUP($D$14,$D9:$D15,$E9:$E15,,0,-1),'Verwachte Resultaten'!$B$2:$B$31,0),MATCH(_xlfn.XLOOKUP($D$14,$D9:$D15,BA8:BA14,,0,-1),'Verwachte Resultaten'!$C$1:$BT$1,0))*_xlfn.XLOOKUP($E15,$G$2:$G$6,$H$2:$H$6,,0))),$D15,""),"")</f>
        <v/>
      </c>
      <c r="BB15" s="12" t="str">
        <f>IFERROR(IF(AND(_xlfn.XLOOKUP($D$14,$D9:$D15,BB9:BB15,,0,-1)&lt;(INDEX('Verwachte Resultaten'!$C$2:$BT$31,MATCH(_xlfn.XLOOKUP($D$14,$D9:$D15,$E9:$E15,,0,-1),'Verwachte Resultaten'!$B$2:$B$31,0),MATCH(_xlfn.XLOOKUP($D$14,$D9:$D15,BB8:BB14,,0,-1),'Verwachte Resultaten'!$C$1:$BT$1,0))*_xlfn.XLOOKUP($E15,$G$2:$G$6,$F$2:$F$6,,0)),_xlfn.XLOOKUP($D$14,$D9:$D15,BB9:BB15,,0,-1)&gt;=(INDEX('Verwachte Resultaten'!$C$2:$BT$31,MATCH(_xlfn.XLOOKUP($D$14,$D9:$D15,$E9:$E15,,0,-1),'Verwachte Resultaten'!$B$2:$B$31,0),MATCH(_xlfn.XLOOKUP($D$14,$D9:$D15,BB8:BB14,,0,-1),'Verwachte Resultaten'!$C$1:$BT$1,0))*_xlfn.XLOOKUP($E15,$G$2:$G$6,$H$2:$H$6,,0))),$D15,""),"")</f>
        <v/>
      </c>
      <c r="BC15" s="12" t="str">
        <f>IFERROR(IF(AND(_xlfn.XLOOKUP($D$14,$D9:$D15,BC9:BC15,,0,-1)&lt;(INDEX('Verwachte Resultaten'!$C$2:$BT$31,MATCH(_xlfn.XLOOKUP($D$14,$D9:$D15,$E9:$E15,,0,-1),'Verwachte Resultaten'!$B$2:$B$31,0),MATCH(_xlfn.XLOOKUP($D$14,$D9:$D15,BC8:BC14,,0,-1),'Verwachte Resultaten'!$C$1:$BT$1,0))*_xlfn.XLOOKUP($E15,$G$2:$G$6,$F$2:$F$6,,0)),_xlfn.XLOOKUP($D$14,$D9:$D15,BC9:BC15,,0,-1)&gt;=(INDEX('Verwachte Resultaten'!$C$2:$BT$31,MATCH(_xlfn.XLOOKUP($D$14,$D9:$D15,$E9:$E15,,0,-1),'Verwachte Resultaten'!$B$2:$B$31,0),MATCH(_xlfn.XLOOKUP($D$14,$D9:$D15,BC8:BC14,,0,-1),'Verwachte Resultaten'!$C$1:$BT$1,0))*_xlfn.XLOOKUP($E15,$G$2:$G$6,$H$2:$H$6,,0))),$D15,""),"")</f>
        <v/>
      </c>
      <c r="BD15" s="12" t="str">
        <f>IFERROR(IF(AND(_xlfn.XLOOKUP($D$14,$D9:$D15,BD9:BD15,,0,-1)&lt;(INDEX('Verwachte Resultaten'!$C$2:$BT$31,MATCH(_xlfn.XLOOKUP($D$14,$D9:$D15,$E9:$E15,,0,-1),'Verwachte Resultaten'!$B$2:$B$31,0),MATCH(_xlfn.XLOOKUP($D$14,$D9:$D15,BD8:BD14,,0,-1),'Verwachte Resultaten'!$C$1:$BT$1,0))*_xlfn.XLOOKUP($E15,$G$2:$G$6,$F$2:$F$6,,0)),_xlfn.XLOOKUP($D$14,$D9:$D15,BD9:BD15,,0,-1)&gt;=(INDEX('Verwachte Resultaten'!$C$2:$BT$31,MATCH(_xlfn.XLOOKUP($D$14,$D9:$D15,$E9:$E15,,0,-1),'Verwachte Resultaten'!$B$2:$B$31,0),MATCH(_xlfn.XLOOKUP($D$14,$D9:$D15,BD8:BD14,,0,-1),'Verwachte Resultaten'!$C$1:$BT$1,0))*_xlfn.XLOOKUP($E15,$G$2:$G$6,$H$2:$H$6,,0))),$D15,""),"")</f>
        <v/>
      </c>
      <c r="BE15" s="12" t="str">
        <f>IFERROR(IF(AND(_xlfn.XLOOKUP($D$14,$D9:$D15,BE9:BE15,,0,-1)&lt;(INDEX('Verwachte Resultaten'!$C$2:$BT$31,MATCH(_xlfn.XLOOKUP($D$14,$D9:$D15,$E9:$E15,,0,-1),'Verwachte Resultaten'!$B$2:$B$31,0),MATCH(_xlfn.XLOOKUP($D$14,$D9:$D15,BE8:BE14,,0,-1),'Verwachte Resultaten'!$C$1:$BT$1,0))*_xlfn.XLOOKUP($E15,$G$2:$G$6,$F$2:$F$6,,0)),_xlfn.XLOOKUP($D$14,$D9:$D15,BE9:BE15,,0,-1)&gt;=(INDEX('Verwachte Resultaten'!$C$2:$BT$31,MATCH(_xlfn.XLOOKUP($D$14,$D9:$D15,$E9:$E15,,0,-1),'Verwachte Resultaten'!$B$2:$B$31,0),MATCH(_xlfn.XLOOKUP($D$14,$D9:$D15,BE8:BE14,,0,-1),'Verwachte Resultaten'!$C$1:$BT$1,0))*_xlfn.XLOOKUP($E15,$G$2:$G$6,$H$2:$H$6,,0))),$D15,""),"")</f>
        <v/>
      </c>
      <c r="BF15" s="12" t="str">
        <f>IFERROR(IF(AND(_xlfn.XLOOKUP($D$14,$D9:$D15,BF9:BF15,,0,-1)&lt;(INDEX('Verwachte Resultaten'!$C$2:$BT$31,MATCH(_xlfn.XLOOKUP($D$14,$D9:$D15,$E9:$E15,,0,-1),'Verwachte Resultaten'!$B$2:$B$31,0),MATCH(_xlfn.XLOOKUP($D$14,$D9:$D15,BF8:BF14,,0,-1),'Verwachte Resultaten'!$C$1:$BT$1,0))*_xlfn.XLOOKUP($E15,$G$2:$G$6,$F$2:$F$6,,0)),_xlfn.XLOOKUP($D$14,$D9:$D15,BF9:BF15,,0,-1)&gt;=(INDEX('Verwachte Resultaten'!$C$2:$BT$31,MATCH(_xlfn.XLOOKUP($D$14,$D9:$D15,$E9:$E15,,0,-1),'Verwachte Resultaten'!$B$2:$B$31,0),MATCH(_xlfn.XLOOKUP($D$14,$D9:$D15,BF8:BF14,,0,-1),'Verwachte Resultaten'!$C$1:$BT$1,0))*_xlfn.XLOOKUP($E15,$G$2:$G$6,$H$2:$H$6,,0))),$D15,""),"")</f>
        <v/>
      </c>
      <c r="BG15" s="12" t="str">
        <f>IFERROR(IF(AND(_xlfn.XLOOKUP($D$14,$D9:$D15,BG9:BG15,,0,-1)&lt;(INDEX('Verwachte Resultaten'!$C$2:$BT$31,MATCH(_xlfn.XLOOKUP($D$14,$D9:$D15,$E9:$E15,,0,-1),'Verwachte Resultaten'!$B$2:$B$31,0),MATCH(_xlfn.XLOOKUP($D$14,$D9:$D15,BG8:BG14,,0,-1),'Verwachte Resultaten'!$C$1:$BT$1,0))*_xlfn.XLOOKUP($E15,$G$2:$G$6,$F$2:$F$6,,0)),_xlfn.XLOOKUP($D$14,$D9:$D15,BG9:BG15,,0,-1)&gt;=(INDEX('Verwachte Resultaten'!$C$2:$BT$31,MATCH(_xlfn.XLOOKUP($D$14,$D9:$D15,$E9:$E15,,0,-1),'Verwachte Resultaten'!$B$2:$B$31,0),MATCH(_xlfn.XLOOKUP($D$14,$D9:$D15,BG8:BG14,,0,-1),'Verwachte Resultaten'!$C$1:$BT$1,0))*_xlfn.XLOOKUP($E15,$G$2:$G$6,$H$2:$H$6,,0))),$D15,""),"")</f>
        <v/>
      </c>
      <c r="BH15" s="12" t="str">
        <f>IFERROR(IF(AND(_xlfn.XLOOKUP($D$14,$D9:$D15,BH9:BH15,,0,-1)&lt;(INDEX('Verwachte Resultaten'!$C$2:$BT$31,MATCH(_xlfn.XLOOKUP($D$14,$D9:$D15,$E9:$E15,,0,-1),'Verwachte Resultaten'!$B$2:$B$31,0),MATCH(_xlfn.XLOOKUP($D$14,$D9:$D15,BH8:BH14,,0,-1),'Verwachte Resultaten'!$C$1:$BT$1,0))*_xlfn.XLOOKUP($E15,$G$2:$G$6,$F$2:$F$6,,0)),_xlfn.XLOOKUP($D$14,$D9:$D15,BH9:BH15,,0,-1)&gt;=(INDEX('Verwachte Resultaten'!$C$2:$BT$31,MATCH(_xlfn.XLOOKUP($D$14,$D9:$D15,$E9:$E15,,0,-1),'Verwachte Resultaten'!$B$2:$B$31,0),MATCH(_xlfn.XLOOKUP($D$14,$D9:$D15,BH8:BH14,,0,-1),'Verwachte Resultaten'!$C$1:$BT$1,0))*_xlfn.XLOOKUP($E15,$G$2:$G$6,$H$2:$H$6,,0))),$D15,""),"")</f>
        <v/>
      </c>
      <c r="BI15" s="12" t="str">
        <f>IFERROR(IF(AND(_xlfn.XLOOKUP($D$14,$D9:$D15,BI9:BI15,,0,-1)&lt;(INDEX('Verwachte Resultaten'!$C$2:$BT$31,MATCH(_xlfn.XLOOKUP($D$14,$D9:$D15,$E9:$E15,,0,-1),'Verwachte Resultaten'!$B$2:$B$31,0),MATCH(_xlfn.XLOOKUP($D$14,$D9:$D15,BI8:BI14,,0,-1),'Verwachte Resultaten'!$C$1:$BT$1,0))*_xlfn.XLOOKUP($E15,$G$2:$G$6,$F$2:$F$6,,0)),_xlfn.XLOOKUP($D$14,$D9:$D15,BI9:BI15,,0,-1)&gt;=(INDEX('Verwachte Resultaten'!$C$2:$BT$31,MATCH(_xlfn.XLOOKUP($D$14,$D9:$D15,$E9:$E15,,0,-1),'Verwachte Resultaten'!$B$2:$B$31,0),MATCH(_xlfn.XLOOKUP($D$14,$D9:$D15,BI8:BI14,,0,-1),'Verwachte Resultaten'!$C$1:$BT$1,0))*_xlfn.XLOOKUP($E15,$G$2:$G$6,$H$2:$H$6,,0))),$D15,""),"")</f>
        <v/>
      </c>
      <c r="BJ15" s="12" t="str">
        <f>IFERROR(IF(AND(_xlfn.XLOOKUP($D$14,$D9:$D15,BJ9:BJ15,,0,-1)&lt;(INDEX('Verwachte Resultaten'!$C$2:$BT$31,MATCH(_xlfn.XLOOKUP($D$14,$D9:$D15,$E9:$E15,,0,-1),'Verwachte Resultaten'!$B$2:$B$31,0),MATCH(_xlfn.XLOOKUP($D$14,$D9:$D15,BJ8:BJ14,,0,-1),'Verwachte Resultaten'!$C$1:$BT$1,0))*_xlfn.XLOOKUP($E15,$G$2:$G$6,$F$2:$F$6,,0)),_xlfn.XLOOKUP($D$14,$D9:$D15,BJ9:BJ15,,0,-1)&gt;=(INDEX('Verwachte Resultaten'!$C$2:$BT$31,MATCH(_xlfn.XLOOKUP($D$14,$D9:$D15,$E9:$E15,,0,-1),'Verwachte Resultaten'!$B$2:$B$31,0),MATCH(_xlfn.XLOOKUP($D$14,$D9:$D15,BJ8:BJ14,,0,-1),'Verwachte Resultaten'!$C$1:$BT$1,0))*_xlfn.XLOOKUP($E15,$G$2:$G$6,$H$2:$H$6,,0))),$D15,""),"")</f>
        <v/>
      </c>
      <c r="BK15" s="39" t="str">
        <f>IFERROR(IF(AND(_xlfn.XLOOKUP($D$14,$D9:$D15,BK9:BK15,,0,-1)&lt;(INDEX('Verwachte Resultaten'!$C$2:$BT$31,MATCH(_xlfn.XLOOKUP($D$14,$D9:$D15,$E9:$E15,,0,-1),'Verwachte Resultaten'!$B$2:$B$31,0),MATCH(_xlfn.XLOOKUP($D$14,$D9:$D15,BK8:BK14,,0,-1),'Verwachte Resultaten'!$C$1:$BT$1,0))*_xlfn.XLOOKUP($E15,$G$2:$G$6,$F$2:$F$6,,0)),_xlfn.XLOOKUP($D$14,$D9:$D15,BK9:BK15,,0,-1)&gt;=(INDEX('Verwachte Resultaten'!$C$2:$BT$31,MATCH(_xlfn.XLOOKUP($D$14,$D9:$D15,$E9:$E15,,0,-1),'Verwachte Resultaten'!$B$2:$B$31,0),MATCH(_xlfn.XLOOKUP($D$14,$D9:$D15,BK8:BK14,,0,-1),'Verwachte Resultaten'!$C$1:$BT$1,0))*_xlfn.XLOOKUP($E15,$G$2:$G$6,$H$2:$H$6,,0))),$D15,""),"")</f>
        <v/>
      </c>
    </row>
    <row r="16" spans="1:63">
      <c r="A16" s="85"/>
      <c r="C16" s="23"/>
      <c r="D16" s="44" t="str">
        <f>IFERROR($B14*$B$7,"")</f>
        <v/>
      </c>
      <c r="E16" s="40" t="s">
        <v>153</v>
      </c>
      <c r="F16" s="13" t="str">
        <f>IFERROR(IF(AND(_xlfn.XLOOKUP($D$14,$D10:$D16,F10:F16,,0,-1)&lt;(INDEX('Verwachte Resultaten'!$C$2:$BT$31,MATCH(_xlfn.XLOOKUP($D$14,$D10:$D16,$E10:$E16,,0,-1),'Verwachte Resultaten'!$B$2:$B$31,0),MATCH(_xlfn.XLOOKUP($D$14,$D10:$D16,F9:F15,,0,-1),'Verwachte Resultaten'!$C$1:$BT$1,0))*_xlfn.XLOOKUP($E16,$G$2:$G$6,$F$2:$F$6,,0)),_xlfn.XLOOKUP($D$14,$D10:$D16,F10:F16,,0,-1)&gt;=(INDEX('Verwachte Resultaten'!$C$2:$BT$31,MATCH(_xlfn.XLOOKUP($D$14,$D10:$D16,$E10:$E16,,0,-1),'Verwachte Resultaten'!$B$2:$B$31,0),MATCH(_xlfn.XLOOKUP($D$14,$D10:$D16,F9:F15,,0,-1),'Verwachte Resultaten'!$C$1:$BT$1,0))*_xlfn.XLOOKUP($E16,$G$2:$G$6,$H$2:$H$6,,0))),$D16,""),"")</f>
        <v/>
      </c>
      <c r="G16" s="14" t="str">
        <f>IFERROR(IF(AND(_xlfn.XLOOKUP($D$14,$D10:$D16,G10:G16,,0,-1)&lt;(INDEX('Verwachte Resultaten'!$C$2:$BT$31,MATCH(_xlfn.XLOOKUP($D$14,$D10:$D16,$E10:$E16,,0,-1),'Verwachte Resultaten'!$B$2:$B$31,0),MATCH(_xlfn.XLOOKUP($D$14,$D10:$D16,G9:G15,,0,-1),'Verwachte Resultaten'!$C$1:$BT$1,0))*_xlfn.XLOOKUP($E16,$G$2:$G$6,$F$2:$F$6,,0)),_xlfn.XLOOKUP($D$14,$D10:$D16,G10:G16,,0,-1)&gt;=(INDEX('Verwachte Resultaten'!$C$2:$BT$31,MATCH(_xlfn.XLOOKUP($D$14,$D10:$D16,$E10:$E16,,0,-1),'Verwachte Resultaten'!$B$2:$B$31,0),MATCH(_xlfn.XLOOKUP($D$14,$D10:$D16,G9:G15,,0,-1),'Verwachte Resultaten'!$C$1:$BT$1,0))*_xlfn.XLOOKUP($E16,$G$2:$G$6,$H$2:$H$6,,0))),$D16,""),"")</f>
        <v/>
      </c>
      <c r="H16" s="14" t="str">
        <f>IFERROR(IF(AND(_xlfn.XLOOKUP($D$14,$D10:$D16,H10:H16,,0,-1)&lt;(INDEX('Verwachte Resultaten'!$C$2:$BT$31,MATCH(_xlfn.XLOOKUP($D$14,$D10:$D16,$E10:$E16,,0,-1),'Verwachte Resultaten'!$B$2:$B$31,0),MATCH(_xlfn.XLOOKUP($D$14,$D10:$D16,H9:H15,,0,-1),'Verwachte Resultaten'!$C$1:$BT$1,0))*_xlfn.XLOOKUP($E16,$G$2:$G$6,$F$2:$F$6,,0)),_xlfn.XLOOKUP($D$14,$D10:$D16,H10:H16,,0,-1)&gt;=(INDEX('Verwachte Resultaten'!$C$2:$BT$31,MATCH(_xlfn.XLOOKUP($D$14,$D10:$D16,$E10:$E16,,0,-1),'Verwachte Resultaten'!$B$2:$B$31,0),MATCH(_xlfn.XLOOKUP($D$14,$D10:$D16,H9:H15,,0,-1),'Verwachte Resultaten'!$C$1:$BT$1,0))*_xlfn.XLOOKUP($E16,$G$2:$G$6,$H$2:$H$6,,0))),$D16,""),"")</f>
        <v/>
      </c>
      <c r="I16" s="14" t="str">
        <f>IFERROR(IF(AND(_xlfn.XLOOKUP($D$14,$D10:$D16,I10:I16,,0,-1)&lt;(INDEX('Verwachte Resultaten'!$C$2:$BT$31,MATCH(_xlfn.XLOOKUP($D$14,$D10:$D16,$E10:$E16,,0,-1),'Verwachte Resultaten'!$B$2:$B$31,0),MATCH(_xlfn.XLOOKUP($D$14,$D10:$D16,I9:I15,,0,-1),'Verwachte Resultaten'!$C$1:$BT$1,0))*_xlfn.XLOOKUP($E16,$G$2:$G$6,$F$2:$F$6,,0)),_xlfn.XLOOKUP($D$14,$D10:$D16,I10:I16,,0,-1)&gt;=(INDEX('Verwachte Resultaten'!$C$2:$BT$31,MATCH(_xlfn.XLOOKUP($D$14,$D10:$D16,$E10:$E16,,0,-1),'Verwachte Resultaten'!$B$2:$B$31,0),MATCH(_xlfn.XLOOKUP($D$14,$D10:$D16,I9:I15,,0,-1),'Verwachte Resultaten'!$C$1:$BT$1,0))*_xlfn.XLOOKUP($E16,$G$2:$G$6,$H$2:$H$6,,0))),$D16,""),"")</f>
        <v/>
      </c>
      <c r="J16" s="14" t="str">
        <f>IFERROR(IF(AND(_xlfn.XLOOKUP($D$14,$D10:$D16,J10:J16,,0,-1)&lt;(INDEX('Verwachte Resultaten'!$C$2:$BT$31,MATCH(_xlfn.XLOOKUP($D$14,$D10:$D16,$E10:$E16,,0,-1),'Verwachte Resultaten'!$B$2:$B$31,0),MATCH(_xlfn.XLOOKUP($D$14,$D10:$D16,J9:J15,,0,-1),'Verwachte Resultaten'!$C$1:$BT$1,0))*_xlfn.XLOOKUP($E16,$G$2:$G$6,$F$2:$F$6,,0)),_xlfn.XLOOKUP($D$14,$D10:$D16,J10:J16,,0,-1)&gt;=(INDEX('Verwachte Resultaten'!$C$2:$BT$31,MATCH(_xlfn.XLOOKUP($D$14,$D10:$D16,$E10:$E16,,0,-1),'Verwachte Resultaten'!$B$2:$B$31,0),MATCH(_xlfn.XLOOKUP($D$14,$D10:$D16,J9:J15,,0,-1),'Verwachte Resultaten'!$C$1:$BT$1,0))*_xlfn.XLOOKUP($E16,$G$2:$G$6,$H$2:$H$6,,0))),$D16,""),"")</f>
        <v/>
      </c>
      <c r="K16" s="14" t="str">
        <f>IFERROR(IF(AND(_xlfn.XLOOKUP($D$14,$D10:$D16,K10:K16,,0,-1)&lt;(INDEX('Verwachte Resultaten'!$C$2:$BT$31,MATCH(_xlfn.XLOOKUP($D$14,$D10:$D16,$E10:$E16,,0,-1),'Verwachte Resultaten'!$B$2:$B$31,0),MATCH(_xlfn.XLOOKUP($D$14,$D10:$D16,K9:K15,,0,-1),'Verwachte Resultaten'!$C$1:$BT$1,0))*_xlfn.XLOOKUP($E16,$G$2:$G$6,$F$2:$F$6,,0)),_xlfn.XLOOKUP($D$14,$D10:$D16,K10:K16,,0,-1)&gt;=(INDEX('Verwachte Resultaten'!$C$2:$BT$31,MATCH(_xlfn.XLOOKUP($D$14,$D10:$D16,$E10:$E16,,0,-1),'Verwachte Resultaten'!$B$2:$B$31,0),MATCH(_xlfn.XLOOKUP($D$14,$D10:$D16,K9:K15,,0,-1),'Verwachte Resultaten'!$C$1:$BT$1,0))*_xlfn.XLOOKUP($E16,$G$2:$G$6,$H$2:$H$6,,0))),$D16,""),"")</f>
        <v/>
      </c>
      <c r="L16" s="14" t="str">
        <f>IFERROR(IF(AND(_xlfn.XLOOKUP($D$14,$D10:$D16,L10:L16,,0,-1)&lt;(INDEX('Verwachte Resultaten'!$C$2:$BT$31,MATCH(_xlfn.XLOOKUP($D$14,$D10:$D16,$E10:$E16,,0,-1),'Verwachte Resultaten'!$B$2:$B$31,0),MATCH(_xlfn.XLOOKUP($D$14,$D10:$D16,L9:L15,,0,-1),'Verwachte Resultaten'!$C$1:$BT$1,0))*_xlfn.XLOOKUP($E16,$G$2:$G$6,$F$2:$F$6,,0)),_xlfn.XLOOKUP($D$14,$D10:$D16,L10:L16,,0,-1)&gt;=(INDEX('Verwachte Resultaten'!$C$2:$BT$31,MATCH(_xlfn.XLOOKUP($D$14,$D10:$D16,$E10:$E16,,0,-1),'Verwachte Resultaten'!$B$2:$B$31,0),MATCH(_xlfn.XLOOKUP($D$14,$D10:$D16,L9:L15,,0,-1),'Verwachte Resultaten'!$C$1:$BT$1,0))*_xlfn.XLOOKUP($E16,$G$2:$G$6,$H$2:$H$6,,0))),$D16,""),"")</f>
        <v/>
      </c>
      <c r="M16" s="14" t="str">
        <f>IFERROR(IF(AND(_xlfn.XLOOKUP($D$14,$D10:$D16,M10:M16,,0,-1)&lt;(INDEX('Verwachte Resultaten'!$C$2:$BT$31,MATCH(_xlfn.XLOOKUP($D$14,$D10:$D16,$E10:$E16,,0,-1),'Verwachte Resultaten'!$B$2:$B$31,0),MATCH(_xlfn.XLOOKUP($D$14,$D10:$D16,M9:M15,,0,-1),'Verwachte Resultaten'!$C$1:$BT$1,0))*_xlfn.XLOOKUP($E16,$G$2:$G$6,$F$2:$F$6,,0)),_xlfn.XLOOKUP($D$14,$D10:$D16,M10:M16,,0,-1)&gt;=(INDEX('Verwachte Resultaten'!$C$2:$BT$31,MATCH(_xlfn.XLOOKUP($D$14,$D10:$D16,$E10:$E16,,0,-1),'Verwachte Resultaten'!$B$2:$B$31,0),MATCH(_xlfn.XLOOKUP($D$14,$D10:$D16,M9:M15,,0,-1),'Verwachte Resultaten'!$C$1:$BT$1,0))*_xlfn.XLOOKUP($E16,$G$2:$G$6,$H$2:$H$6,,0))),$D16,""),"")</f>
        <v/>
      </c>
      <c r="N16" s="14" t="str">
        <f>IFERROR(IF(AND(_xlfn.XLOOKUP($D$14,$D10:$D16,N10:N16,,0,-1)&lt;(INDEX('Verwachte Resultaten'!$C$2:$BT$31,MATCH(_xlfn.XLOOKUP($D$14,$D10:$D16,$E10:$E16,,0,-1),'Verwachte Resultaten'!$B$2:$B$31,0),MATCH(_xlfn.XLOOKUP($D$14,$D10:$D16,N9:N15,,0,-1),'Verwachte Resultaten'!$C$1:$BT$1,0))*_xlfn.XLOOKUP($E16,$G$2:$G$6,$F$2:$F$6,,0)),_xlfn.XLOOKUP($D$14,$D10:$D16,N10:N16,,0,-1)&gt;=(INDEX('Verwachte Resultaten'!$C$2:$BT$31,MATCH(_xlfn.XLOOKUP($D$14,$D10:$D16,$E10:$E16,,0,-1),'Verwachte Resultaten'!$B$2:$B$31,0),MATCH(_xlfn.XLOOKUP($D$14,$D10:$D16,N9:N15,,0,-1),'Verwachte Resultaten'!$C$1:$BT$1,0))*_xlfn.XLOOKUP($E16,$G$2:$G$6,$H$2:$H$6,,0))),$D16,""),"")</f>
        <v/>
      </c>
      <c r="O16" s="14" t="str">
        <f>IFERROR(IF(AND(_xlfn.XLOOKUP($D$14,$D10:$D16,O10:O16,,0,-1)&lt;(INDEX('Verwachte Resultaten'!$C$2:$BT$31,MATCH(_xlfn.XLOOKUP($D$14,$D10:$D16,$E10:$E16,,0,-1),'Verwachte Resultaten'!$B$2:$B$31,0),MATCH(_xlfn.XLOOKUP($D$14,$D10:$D16,O9:O15,,0,-1),'Verwachte Resultaten'!$C$1:$BT$1,0))*_xlfn.XLOOKUP($E16,$G$2:$G$6,$F$2:$F$6,,0)),_xlfn.XLOOKUP($D$14,$D10:$D16,O10:O16,,0,-1)&gt;=(INDEX('Verwachte Resultaten'!$C$2:$BT$31,MATCH(_xlfn.XLOOKUP($D$14,$D10:$D16,$E10:$E16,,0,-1),'Verwachte Resultaten'!$B$2:$B$31,0),MATCH(_xlfn.XLOOKUP($D$14,$D10:$D16,O9:O15,,0,-1),'Verwachte Resultaten'!$C$1:$BT$1,0))*_xlfn.XLOOKUP($E16,$G$2:$G$6,$H$2:$H$6,,0))),$D16,""),"")</f>
        <v/>
      </c>
      <c r="P16" s="14" t="str">
        <f>IFERROR(IF(AND(_xlfn.XLOOKUP($D$14,$D10:$D16,P10:P16,,0,-1)&lt;(INDEX('Verwachte Resultaten'!$C$2:$BT$31,MATCH(_xlfn.XLOOKUP($D$14,$D10:$D16,$E10:$E16,,0,-1),'Verwachte Resultaten'!$B$2:$B$31,0),MATCH(_xlfn.XLOOKUP($D$14,$D10:$D16,P9:P15,,0,-1),'Verwachte Resultaten'!$C$1:$BT$1,0))*_xlfn.XLOOKUP($E16,$G$2:$G$6,$F$2:$F$6,,0)),_xlfn.XLOOKUP($D$14,$D10:$D16,P10:P16,,0,-1)&gt;=(INDEX('Verwachte Resultaten'!$C$2:$BT$31,MATCH(_xlfn.XLOOKUP($D$14,$D10:$D16,$E10:$E16,,0,-1),'Verwachte Resultaten'!$B$2:$B$31,0),MATCH(_xlfn.XLOOKUP($D$14,$D10:$D16,P9:P15,,0,-1),'Verwachte Resultaten'!$C$1:$BT$1,0))*_xlfn.XLOOKUP($E16,$G$2:$G$6,$H$2:$H$6,,0))),$D16,""),"")</f>
        <v/>
      </c>
      <c r="Q16" s="14" t="str">
        <f>IFERROR(IF(AND(_xlfn.XLOOKUP($D$14,$D10:$D16,Q10:Q16,,0,-1)&lt;(INDEX('Verwachte Resultaten'!$C$2:$BT$31,MATCH(_xlfn.XLOOKUP($D$14,$D10:$D16,$E10:$E16,,0,-1),'Verwachte Resultaten'!$B$2:$B$31,0),MATCH(_xlfn.XLOOKUP($D$14,$D10:$D16,Q9:Q15,,0,-1),'Verwachte Resultaten'!$C$1:$BT$1,0))*_xlfn.XLOOKUP($E16,$G$2:$G$6,$F$2:$F$6,,0)),_xlfn.XLOOKUP($D$14,$D10:$D16,Q10:Q16,,0,-1)&gt;=(INDEX('Verwachte Resultaten'!$C$2:$BT$31,MATCH(_xlfn.XLOOKUP($D$14,$D10:$D16,$E10:$E16,,0,-1),'Verwachte Resultaten'!$B$2:$B$31,0),MATCH(_xlfn.XLOOKUP($D$14,$D10:$D16,Q9:Q15,,0,-1),'Verwachte Resultaten'!$C$1:$BT$1,0))*_xlfn.XLOOKUP($E16,$G$2:$G$6,$H$2:$H$6,,0))),$D16,""),"")</f>
        <v/>
      </c>
      <c r="R16" s="14" t="str">
        <f>IFERROR(IF(AND(_xlfn.XLOOKUP($D$14,$D10:$D16,R10:R16,,0,-1)&lt;(INDEX('Verwachte Resultaten'!$C$2:$BT$31,MATCH(_xlfn.XLOOKUP($D$14,$D10:$D16,$E10:$E16,,0,-1),'Verwachte Resultaten'!$B$2:$B$31,0),MATCH(_xlfn.XLOOKUP($D$14,$D10:$D16,R9:R15,,0,-1),'Verwachte Resultaten'!$C$1:$BT$1,0))*_xlfn.XLOOKUP($E16,$G$2:$G$6,$F$2:$F$6,,0)),_xlfn.XLOOKUP($D$14,$D10:$D16,R10:R16,,0,-1)&gt;=(INDEX('Verwachte Resultaten'!$C$2:$BT$31,MATCH(_xlfn.XLOOKUP($D$14,$D10:$D16,$E10:$E16,,0,-1),'Verwachte Resultaten'!$B$2:$B$31,0),MATCH(_xlfn.XLOOKUP($D$14,$D10:$D16,R9:R15,,0,-1),'Verwachte Resultaten'!$C$1:$BT$1,0))*_xlfn.XLOOKUP($E16,$G$2:$G$6,$H$2:$H$6,,0))),$D16,""),"")</f>
        <v/>
      </c>
      <c r="S16" s="14" t="str">
        <f>IFERROR(IF(AND(_xlfn.XLOOKUP($D$14,$D10:$D16,S10:S16,,0,-1)&lt;(INDEX('Verwachte Resultaten'!$C$2:$BT$31,MATCH(_xlfn.XLOOKUP($D$14,$D10:$D16,$E10:$E16,,0,-1),'Verwachte Resultaten'!$B$2:$B$31,0),MATCH(_xlfn.XLOOKUP($D$14,$D10:$D16,S9:S15,,0,-1),'Verwachte Resultaten'!$C$1:$BT$1,0))*_xlfn.XLOOKUP($E16,$G$2:$G$6,$F$2:$F$6,,0)),_xlfn.XLOOKUP($D$14,$D10:$D16,S10:S16,,0,-1)&gt;=(INDEX('Verwachte Resultaten'!$C$2:$BT$31,MATCH(_xlfn.XLOOKUP($D$14,$D10:$D16,$E10:$E16,,0,-1),'Verwachte Resultaten'!$B$2:$B$31,0),MATCH(_xlfn.XLOOKUP($D$14,$D10:$D16,S9:S15,,0,-1),'Verwachte Resultaten'!$C$1:$BT$1,0))*_xlfn.XLOOKUP($E16,$G$2:$G$6,$H$2:$H$6,,0))),$D16,""),"")</f>
        <v/>
      </c>
      <c r="T16" s="14" t="str">
        <f>IFERROR(IF(AND(_xlfn.XLOOKUP($D$14,$D10:$D16,T10:T16,,0,-1)&lt;(INDEX('Verwachte Resultaten'!$C$2:$BT$31,MATCH(_xlfn.XLOOKUP($D$14,$D10:$D16,$E10:$E16,,0,-1),'Verwachte Resultaten'!$B$2:$B$31,0),MATCH(_xlfn.XLOOKUP($D$14,$D10:$D16,T9:T15,,0,-1),'Verwachte Resultaten'!$C$1:$BT$1,0))*_xlfn.XLOOKUP($E16,$G$2:$G$6,$F$2:$F$6,,0)),_xlfn.XLOOKUP($D$14,$D10:$D16,T10:T16,,0,-1)&gt;=(INDEX('Verwachte Resultaten'!$C$2:$BT$31,MATCH(_xlfn.XLOOKUP($D$14,$D10:$D16,$E10:$E16,,0,-1),'Verwachte Resultaten'!$B$2:$B$31,0),MATCH(_xlfn.XLOOKUP($D$14,$D10:$D16,T9:T15,,0,-1),'Verwachte Resultaten'!$C$1:$BT$1,0))*_xlfn.XLOOKUP($E16,$G$2:$G$6,$H$2:$H$6,,0))),$D16,""),"")</f>
        <v/>
      </c>
      <c r="U16" s="14" t="str">
        <f>IFERROR(IF(AND(_xlfn.XLOOKUP($D$14,$D10:$D16,U10:U16,,0,-1)&lt;(INDEX('Verwachte Resultaten'!$C$2:$BT$31,MATCH(_xlfn.XLOOKUP($D$14,$D10:$D16,$E10:$E16,,0,-1),'Verwachte Resultaten'!$B$2:$B$31,0),MATCH(_xlfn.XLOOKUP($D$14,$D10:$D16,U9:U15,,0,-1),'Verwachte Resultaten'!$C$1:$BT$1,0))*_xlfn.XLOOKUP($E16,$G$2:$G$6,$F$2:$F$6,,0)),_xlfn.XLOOKUP($D$14,$D10:$D16,U10:U16,,0,-1)&gt;=(INDEX('Verwachte Resultaten'!$C$2:$BT$31,MATCH(_xlfn.XLOOKUP($D$14,$D10:$D16,$E10:$E16,,0,-1),'Verwachte Resultaten'!$B$2:$B$31,0),MATCH(_xlfn.XLOOKUP($D$14,$D10:$D16,U9:U15,,0,-1),'Verwachte Resultaten'!$C$1:$BT$1,0))*_xlfn.XLOOKUP($E16,$G$2:$G$6,$H$2:$H$6,,0))),$D16,""),"")</f>
        <v/>
      </c>
      <c r="V16" s="14" t="str">
        <f>IFERROR(IF(AND(_xlfn.XLOOKUP($D$14,$D10:$D16,V10:V16,,0,-1)&lt;(INDEX('Verwachte Resultaten'!$C$2:$BT$31,MATCH(_xlfn.XLOOKUP($D$14,$D10:$D16,$E10:$E16,,0,-1),'Verwachte Resultaten'!$B$2:$B$31,0),MATCH(_xlfn.XLOOKUP($D$14,$D10:$D16,V9:V15,,0,-1),'Verwachte Resultaten'!$C$1:$BT$1,0))*_xlfn.XLOOKUP($E16,$G$2:$G$6,$F$2:$F$6,,0)),_xlfn.XLOOKUP($D$14,$D10:$D16,V10:V16,,0,-1)&gt;=(INDEX('Verwachte Resultaten'!$C$2:$BT$31,MATCH(_xlfn.XLOOKUP($D$14,$D10:$D16,$E10:$E16,,0,-1),'Verwachte Resultaten'!$B$2:$B$31,0),MATCH(_xlfn.XLOOKUP($D$14,$D10:$D16,V9:V15,,0,-1),'Verwachte Resultaten'!$C$1:$BT$1,0))*_xlfn.XLOOKUP($E16,$G$2:$G$6,$H$2:$H$6,,0))),$D16,""),"")</f>
        <v/>
      </c>
      <c r="W16" s="14" t="str">
        <f>IFERROR(IF(AND(_xlfn.XLOOKUP($D$14,$D10:$D16,W10:W16,,0,-1)&lt;(INDEX('Verwachte Resultaten'!$C$2:$BT$31,MATCH(_xlfn.XLOOKUP($D$14,$D10:$D16,$E10:$E16,,0,-1),'Verwachte Resultaten'!$B$2:$B$31,0),MATCH(_xlfn.XLOOKUP($D$14,$D10:$D16,W9:W15,,0,-1),'Verwachte Resultaten'!$C$1:$BT$1,0))*_xlfn.XLOOKUP($E16,$G$2:$G$6,$F$2:$F$6,,0)),_xlfn.XLOOKUP($D$14,$D10:$D16,W10:W16,,0,-1)&gt;=(INDEX('Verwachte Resultaten'!$C$2:$BT$31,MATCH(_xlfn.XLOOKUP($D$14,$D10:$D16,$E10:$E16,,0,-1),'Verwachte Resultaten'!$B$2:$B$31,0),MATCH(_xlfn.XLOOKUP($D$14,$D10:$D16,W9:W15,,0,-1),'Verwachte Resultaten'!$C$1:$BT$1,0))*_xlfn.XLOOKUP($E16,$G$2:$G$6,$H$2:$H$6,,0))),$D16,""),"")</f>
        <v/>
      </c>
      <c r="X16" s="14" t="str">
        <f>IFERROR(IF(AND(_xlfn.XLOOKUP($D$14,$D10:$D16,X10:X16,,0,-1)&lt;(INDEX('Verwachte Resultaten'!$C$2:$BT$31,MATCH(_xlfn.XLOOKUP($D$14,$D10:$D16,$E10:$E16,,0,-1),'Verwachte Resultaten'!$B$2:$B$31,0),MATCH(_xlfn.XLOOKUP($D$14,$D10:$D16,X9:X15,,0,-1),'Verwachte Resultaten'!$C$1:$BT$1,0))*_xlfn.XLOOKUP($E16,$G$2:$G$6,$F$2:$F$6,,0)),_xlfn.XLOOKUP($D$14,$D10:$D16,X10:X16,,0,-1)&gt;=(INDEX('Verwachte Resultaten'!$C$2:$BT$31,MATCH(_xlfn.XLOOKUP($D$14,$D10:$D16,$E10:$E16,,0,-1),'Verwachte Resultaten'!$B$2:$B$31,0),MATCH(_xlfn.XLOOKUP($D$14,$D10:$D16,X9:X15,,0,-1),'Verwachte Resultaten'!$C$1:$BT$1,0))*_xlfn.XLOOKUP($E16,$G$2:$G$6,$H$2:$H$6,,0))),$D16,""),"")</f>
        <v/>
      </c>
      <c r="Y16" s="14" t="str">
        <f>IFERROR(IF(AND(_xlfn.XLOOKUP($D$14,$D10:$D16,Y10:Y16,,0,-1)&lt;(INDEX('Verwachte Resultaten'!$C$2:$BT$31,MATCH(_xlfn.XLOOKUP($D$14,$D10:$D16,$E10:$E16,,0,-1),'Verwachte Resultaten'!$B$2:$B$31,0),MATCH(_xlfn.XLOOKUP($D$14,$D10:$D16,Y9:Y15,,0,-1),'Verwachte Resultaten'!$C$1:$BT$1,0))*_xlfn.XLOOKUP($E16,$G$2:$G$6,$F$2:$F$6,,0)),_xlfn.XLOOKUP($D$14,$D10:$D16,Y10:Y16,,0,-1)&gt;=(INDEX('Verwachte Resultaten'!$C$2:$BT$31,MATCH(_xlfn.XLOOKUP($D$14,$D10:$D16,$E10:$E16,,0,-1),'Verwachte Resultaten'!$B$2:$B$31,0),MATCH(_xlfn.XLOOKUP($D$14,$D10:$D16,Y9:Y15,,0,-1),'Verwachte Resultaten'!$C$1:$BT$1,0))*_xlfn.XLOOKUP($E16,$G$2:$G$6,$H$2:$H$6,,0))),$D16,""),"")</f>
        <v/>
      </c>
      <c r="Z16" s="14" t="str">
        <f>IFERROR(IF(AND(_xlfn.XLOOKUP($D$14,$D10:$D16,Z10:Z16,,0,-1)&lt;(INDEX('Verwachte Resultaten'!$C$2:$BT$31,MATCH(_xlfn.XLOOKUP($D$14,$D10:$D16,$E10:$E16,,0,-1),'Verwachte Resultaten'!$B$2:$B$31,0),MATCH(_xlfn.XLOOKUP($D$14,$D10:$D16,Z9:Z15,,0,-1),'Verwachte Resultaten'!$C$1:$BT$1,0))*_xlfn.XLOOKUP($E16,$G$2:$G$6,$F$2:$F$6,,0)),_xlfn.XLOOKUP($D$14,$D10:$D16,Z10:Z16,,0,-1)&gt;=(INDEX('Verwachte Resultaten'!$C$2:$BT$31,MATCH(_xlfn.XLOOKUP($D$14,$D10:$D16,$E10:$E16,,0,-1),'Verwachte Resultaten'!$B$2:$B$31,0),MATCH(_xlfn.XLOOKUP($D$14,$D10:$D16,Z9:Z15,,0,-1),'Verwachte Resultaten'!$C$1:$BT$1,0))*_xlfn.XLOOKUP($E16,$G$2:$G$6,$H$2:$H$6,,0))),$D16,""),"")</f>
        <v/>
      </c>
      <c r="AA16" s="14" t="str">
        <f>IFERROR(IF(AND(_xlfn.XLOOKUP($D$14,$D10:$D16,AA10:AA16,,0,-1)&lt;(INDEX('Verwachte Resultaten'!$C$2:$BT$31,MATCH(_xlfn.XLOOKUP($D$14,$D10:$D16,$E10:$E16,,0,-1),'Verwachte Resultaten'!$B$2:$B$31,0),MATCH(_xlfn.XLOOKUP($D$14,$D10:$D16,AA9:AA15,,0,-1),'Verwachte Resultaten'!$C$1:$BT$1,0))*_xlfn.XLOOKUP($E16,$G$2:$G$6,$F$2:$F$6,,0)),_xlfn.XLOOKUP($D$14,$D10:$D16,AA10:AA16,,0,-1)&gt;=(INDEX('Verwachte Resultaten'!$C$2:$BT$31,MATCH(_xlfn.XLOOKUP($D$14,$D10:$D16,$E10:$E16,,0,-1),'Verwachte Resultaten'!$B$2:$B$31,0),MATCH(_xlfn.XLOOKUP($D$14,$D10:$D16,AA9:AA15,,0,-1),'Verwachte Resultaten'!$C$1:$BT$1,0))*_xlfn.XLOOKUP($E16,$G$2:$G$6,$H$2:$H$6,,0))),$D16,""),"")</f>
        <v/>
      </c>
      <c r="AB16" s="14" t="str">
        <f>IFERROR(IF(AND(_xlfn.XLOOKUP($D$14,$D10:$D16,AB10:AB16,,0,-1)&lt;(INDEX('Verwachte Resultaten'!$C$2:$BT$31,MATCH(_xlfn.XLOOKUP($D$14,$D10:$D16,$E10:$E16,,0,-1),'Verwachte Resultaten'!$B$2:$B$31,0),MATCH(_xlfn.XLOOKUP($D$14,$D10:$D16,AB9:AB15,,0,-1),'Verwachte Resultaten'!$C$1:$BT$1,0))*_xlfn.XLOOKUP($E16,$G$2:$G$6,$F$2:$F$6,,0)),_xlfn.XLOOKUP($D$14,$D10:$D16,AB10:AB16,,0,-1)&gt;=(INDEX('Verwachte Resultaten'!$C$2:$BT$31,MATCH(_xlfn.XLOOKUP($D$14,$D10:$D16,$E10:$E16,,0,-1),'Verwachte Resultaten'!$B$2:$B$31,0),MATCH(_xlfn.XLOOKUP($D$14,$D10:$D16,AB9:AB15,,0,-1),'Verwachte Resultaten'!$C$1:$BT$1,0))*_xlfn.XLOOKUP($E16,$G$2:$G$6,$H$2:$H$6,,0))),$D16,""),"")</f>
        <v/>
      </c>
      <c r="AC16" s="14" t="str">
        <f>IFERROR(IF(AND(_xlfn.XLOOKUP($D$14,$D10:$D16,AC10:AC16,,0,-1)&lt;(INDEX('Verwachte Resultaten'!$C$2:$BT$31,MATCH(_xlfn.XLOOKUP($D$14,$D10:$D16,$E10:$E16,,0,-1),'Verwachte Resultaten'!$B$2:$B$31,0),MATCH(_xlfn.XLOOKUP($D$14,$D10:$D16,AC9:AC15,,0,-1),'Verwachte Resultaten'!$C$1:$BT$1,0))*_xlfn.XLOOKUP($E16,$G$2:$G$6,$F$2:$F$6,,0)),_xlfn.XLOOKUP($D$14,$D10:$D16,AC10:AC16,,0,-1)&gt;=(INDEX('Verwachte Resultaten'!$C$2:$BT$31,MATCH(_xlfn.XLOOKUP($D$14,$D10:$D16,$E10:$E16,,0,-1),'Verwachte Resultaten'!$B$2:$B$31,0),MATCH(_xlfn.XLOOKUP($D$14,$D10:$D16,AC9:AC15,,0,-1),'Verwachte Resultaten'!$C$1:$BT$1,0))*_xlfn.XLOOKUP($E16,$G$2:$G$6,$H$2:$H$6,,0))),$D16,""),"")</f>
        <v/>
      </c>
      <c r="AD16" s="14" t="str">
        <f>IFERROR(IF(AND(_xlfn.XLOOKUP($D$14,$D10:$D16,AD10:AD16,,0,-1)&lt;(INDEX('Verwachte Resultaten'!$C$2:$BT$31,MATCH(_xlfn.XLOOKUP($D$14,$D10:$D16,$E10:$E16,,0,-1),'Verwachte Resultaten'!$B$2:$B$31,0),MATCH(_xlfn.XLOOKUP($D$14,$D10:$D16,AD9:AD15,,0,-1),'Verwachte Resultaten'!$C$1:$BT$1,0))*_xlfn.XLOOKUP($E16,$G$2:$G$6,$F$2:$F$6,,0)),_xlfn.XLOOKUP($D$14,$D10:$D16,AD10:AD16,,0,-1)&gt;=(INDEX('Verwachte Resultaten'!$C$2:$BT$31,MATCH(_xlfn.XLOOKUP($D$14,$D10:$D16,$E10:$E16,,0,-1),'Verwachte Resultaten'!$B$2:$B$31,0),MATCH(_xlfn.XLOOKUP($D$14,$D10:$D16,AD9:AD15,,0,-1),'Verwachte Resultaten'!$C$1:$BT$1,0))*_xlfn.XLOOKUP($E16,$G$2:$G$6,$H$2:$H$6,,0))),$D16,""),"")</f>
        <v/>
      </c>
      <c r="AE16" s="14" t="str">
        <f>IFERROR(IF(AND(_xlfn.XLOOKUP($D$14,$D10:$D16,AE10:AE16,,0,-1)&lt;(INDEX('Verwachte Resultaten'!$C$2:$BT$31,MATCH(_xlfn.XLOOKUP($D$14,$D10:$D16,$E10:$E16,,0,-1),'Verwachte Resultaten'!$B$2:$B$31,0),MATCH(_xlfn.XLOOKUP($D$14,$D10:$D16,AE9:AE15,,0,-1),'Verwachte Resultaten'!$C$1:$BT$1,0))*_xlfn.XLOOKUP($E16,$G$2:$G$6,$F$2:$F$6,,0)),_xlfn.XLOOKUP($D$14,$D10:$D16,AE10:AE16,,0,-1)&gt;=(INDEX('Verwachte Resultaten'!$C$2:$BT$31,MATCH(_xlfn.XLOOKUP($D$14,$D10:$D16,$E10:$E16,,0,-1),'Verwachte Resultaten'!$B$2:$B$31,0),MATCH(_xlfn.XLOOKUP($D$14,$D10:$D16,AE9:AE15,,0,-1),'Verwachte Resultaten'!$C$1:$BT$1,0))*_xlfn.XLOOKUP($E16,$G$2:$G$6,$H$2:$H$6,,0))),$D16,""),"")</f>
        <v/>
      </c>
      <c r="AF16" s="14" t="str">
        <f>IFERROR(IF(AND(_xlfn.XLOOKUP($D$14,$D10:$D16,AF10:AF16,,0,-1)&lt;(INDEX('Verwachte Resultaten'!$C$2:$BT$31,MATCH(_xlfn.XLOOKUP($D$14,$D10:$D16,$E10:$E16,,0,-1),'Verwachte Resultaten'!$B$2:$B$31,0),MATCH(_xlfn.XLOOKUP($D$14,$D10:$D16,AF9:AF15,,0,-1),'Verwachte Resultaten'!$C$1:$BT$1,0))*_xlfn.XLOOKUP($E16,$G$2:$G$6,$F$2:$F$6,,0)),_xlfn.XLOOKUP($D$14,$D10:$D16,AF10:AF16,,0,-1)&gt;=(INDEX('Verwachte Resultaten'!$C$2:$BT$31,MATCH(_xlfn.XLOOKUP($D$14,$D10:$D16,$E10:$E16,,0,-1),'Verwachte Resultaten'!$B$2:$B$31,0),MATCH(_xlfn.XLOOKUP($D$14,$D10:$D16,AF9:AF15,,0,-1),'Verwachte Resultaten'!$C$1:$BT$1,0))*_xlfn.XLOOKUP($E16,$G$2:$G$6,$H$2:$H$6,,0))),$D16,""),"")</f>
        <v/>
      </c>
      <c r="AG16" s="14" t="str">
        <f>IFERROR(IF(AND(_xlfn.XLOOKUP($D$14,$D10:$D16,AG10:AG16,,0,-1)&lt;(INDEX('Verwachte Resultaten'!$C$2:$BT$31,MATCH(_xlfn.XLOOKUP($D$14,$D10:$D16,$E10:$E16,,0,-1),'Verwachte Resultaten'!$B$2:$B$31,0),MATCH(_xlfn.XLOOKUP($D$14,$D10:$D16,AG9:AG15,,0,-1),'Verwachte Resultaten'!$C$1:$BT$1,0))*_xlfn.XLOOKUP($E16,$G$2:$G$6,$F$2:$F$6,,0)),_xlfn.XLOOKUP($D$14,$D10:$D16,AG10:AG16,,0,-1)&gt;=(INDEX('Verwachte Resultaten'!$C$2:$BT$31,MATCH(_xlfn.XLOOKUP($D$14,$D10:$D16,$E10:$E16,,0,-1),'Verwachte Resultaten'!$B$2:$B$31,0),MATCH(_xlfn.XLOOKUP($D$14,$D10:$D16,AG9:AG15,,0,-1),'Verwachte Resultaten'!$C$1:$BT$1,0))*_xlfn.XLOOKUP($E16,$G$2:$G$6,$H$2:$H$6,,0))),$D16,""),"")</f>
        <v/>
      </c>
      <c r="AH16" s="14" t="str">
        <f>IFERROR(IF(AND(_xlfn.XLOOKUP($D$14,$D10:$D16,AH10:AH16,,0,-1)&lt;(INDEX('Verwachte Resultaten'!$C$2:$BT$31,MATCH(_xlfn.XLOOKUP($D$14,$D10:$D16,$E10:$E16,,0,-1),'Verwachte Resultaten'!$B$2:$B$31,0),MATCH(_xlfn.XLOOKUP($D$14,$D10:$D16,AH9:AH15,,0,-1),'Verwachte Resultaten'!$C$1:$BT$1,0))*_xlfn.XLOOKUP($E16,$G$2:$G$6,$F$2:$F$6,,0)),_xlfn.XLOOKUP($D$14,$D10:$D16,AH10:AH16,,0,-1)&gt;=(INDEX('Verwachte Resultaten'!$C$2:$BT$31,MATCH(_xlfn.XLOOKUP($D$14,$D10:$D16,$E10:$E16,,0,-1),'Verwachte Resultaten'!$B$2:$B$31,0),MATCH(_xlfn.XLOOKUP($D$14,$D10:$D16,AH9:AH15,,0,-1),'Verwachte Resultaten'!$C$1:$BT$1,0))*_xlfn.XLOOKUP($E16,$G$2:$G$6,$H$2:$H$6,,0))),$D16,""),"")</f>
        <v/>
      </c>
      <c r="AI16" s="14" t="str">
        <f>IFERROR(IF(AND(_xlfn.XLOOKUP($D$14,$D10:$D16,AI10:AI16,,0,-1)&lt;(INDEX('Verwachte Resultaten'!$C$2:$BT$31,MATCH(_xlfn.XLOOKUP($D$14,$D10:$D16,$E10:$E16,,0,-1),'Verwachte Resultaten'!$B$2:$B$31,0),MATCH(_xlfn.XLOOKUP($D$14,$D10:$D16,AI9:AI15,,0,-1),'Verwachte Resultaten'!$C$1:$BT$1,0))*_xlfn.XLOOKUP($E16,$G$2:$G$6,$F$2:$F$6,,0)),_xlfn.XLOOKUP($D$14,$D10:$D16,AI10:AI16,,0,-1)&gt;=(INDEX('Verwachte Resultaten'!$C$2:$BT$31,MATCH(_xlfn.XLOOKUP($D$14,$D10:$D16,$E10:$E16,,0,-1),'Verwachte Resultaten'!$B$2:$B$31,0),MATCH(_xlfn.XLOOKUP($D$14,$D10:$D16,AI9:AI15,,0,-1),'Verwachte Resultaten'!$C$1:$BT$1,0))*_xlfn.XLOOKUP($E16,$G$2:$G$6,$H$2:$H$6,,0))),$D16,""),"")</f>
        <v/>
      </c>
      <c r="AJ16" s="14" t="str">
        <f>IFERROR(IF(AND(_xlfn.XLOOKUP($D$14,$D10:$D16,AJ10:AJ16,,0,-1)&lt;(INDEX('Verwachte Resultaten'!$C$2:$BT$31,MATCH(_xlfn.XLOOKUP($D$14,$D10:$D16,$E10:$E16,,0,-1),'Verwachte Resultaten'!$B$2:$B$31,0),MATCH(_xlfn.XLOOKUP($D$14,$D10:$D16,AJ9:AJ15,,0,-1),'Verwachte Resultaten'!$C$1:$BT$1,0))*_xlfn.XLOOKUP($E16,$G$2:$G$6,$F$2:$F$6,,0)),_xlfn.XLOOKUP($D$14,$D10:$D16,AJ10:AJ16,,0,-1)&gt;=(INDEX('Verwachte Resultaten'!$C$2:$BT$31,MATCH(_xlfn.XLOOKUP($D$14,$D10:$D16,$E10:$E16,,0,-1),'Verwachte Resultaten'!$B$2:$B$31,0),MATCH(_xlfn.XLOOKUP($D$14,$D10:$D16,AJ9:AJ15,,0,-1),'Verwachte Resultaten'!$C$1:$BT$1,0))*_xlfn.XLOOKUP($E16,$G$2:$G$6,$H$2:$H$6,,0))),$D16,""),"")</f>
        <v/>
      </c>
      <c r="AK16" s="14" t="str">
        <f>IFERROR(IF(AND(_xlfn.XLOOKUP($D$14,$D10:$D16,AK10:AK16,,0,-1)&lt;(INDEX('Verwachte Resultaten'!$C$2:$BT$31,MATCH(_xlfn.XLOOKUP($D$14,$D10:$D16,$E10:$E16,,0,-1),'Verwachte Resultaten'!$B$2:$B$31,0),MATCH(_xlfn.XLOOKUP($D$14,$D10:$D16,AK9:AK15,,0,-1),'Verwachte Resultaten'!$C$1:$BT$1,0))*_xlfn.XLOOKUP($E16,$G$2:$G$6,$F$2:$F$6,,0)),_xlfn.XLOOKUP($D$14,$D10:$D16,AK10:AK16,,0,-1)&gt;=(INDEX('Verwachte Resultaten'!$C$2:$BT$31,MATCH(_xlfn.XLOOKUP($D$14,$D10:$D16,$E10:$E16,,0,-1),'Verwachte Resultaten'!$B$2:$B$31,0),MATCH(_xlfn.XLOOKUP($D$14,$D10:$D16,AK9:AK15,,0,-1),'Verwachte Resultaten'!$C$1:$BT$1,0))*_xlfn.XLOOKUP($E16,$G$2:$G$6,$H$2:$H$6,,0))),$D16,""),"")</f>
        <v/>
      </c>
      <c r="AL16" s="14" t="str">
        <f>IFERROR(IF(AND(_xlfn.XLOOKUP($D$14,$D10:$D16,AL10:AL16,,0,-1)&lt;(INDEX('Verwachte Resultaten'!$C$2:$BT$31,MATCH(_xlfn.XLOOKUP($D$14,$D10:$D16,$E10:$E16,,0,-1),'Verwachte Resultaten'!$B$2:$B$31,0),MATCH(_xlfn.XLOOKUP($D$14,$D10:$D16,AL9:AL15,,0,-1),'Verwachte Resultaten'!$C$1:$BT$1,0))*_xlfn.XLOOKUP($E16,$G$2:$G$6,$F$2:$F$6,,0)),_xlfn.XLOOKUP($D$14,$D10:$D16,AL10:AL16,,0,-1)&gt;=(INDEX('Verwachte Resultaten'!$C$2:$BT$31,MATCH(_xlfn.XLOOKUP($D$14,$D10:$D16,$E10:$E16,,0,-1),'Verwachte Resultaten'!$B$2:$B$31,0),MATCH(_xlfn.XLOOKUP($D$14,$D10:$D16,AL9:AL15,,0,-1),'Verwachte Resultaten'!$C$1:$BT$1,0))*_xlfn.XLOOKUP($E16,$G$2:$G$6,$H$2:$H$6,,0))),$D16,""),"")</f>
        <v/>
      </c>
      <c r="AM16" s="14" t="str">
        <f>IFERROR(IF(AND(_xlfn.XLOOKUP($D$14,$D10:$D16,AM10:AM16,,0,-1)&lt;(INDEX('Verwachte Resultaten'!$C$2:$BT$31,MATCH(_xlfn.XLOOKUP($D$14,$D10:$D16,$E10:$E16,,0,-1),'Verwachte Resultaten'!$B$2:$B$31,0),MATCH(_xlfn.XLOOKUP($D$14,$D10:$D16,AM9:AM15,,0,-1),'Verwachte Resultaten'!$C$1:$BT$1,0))*_xlfn.XLOOKUP($E16,$G$2:$G$6,$F$2:$F$6,,0)),_xlfn.XLOOKUP($D$14,$D10:$D16,AM10:AM16,,0,-1)&gt;=(INDEX('Verwachte Resultaten'!$C$2:$BT$31,MATCH(_xlfn.XLOOKUP($D$14,$D10:$D16,$E10:$E16,,0,-1),'Verwachte Resultaten'!$B$2:$B$31,0),MATCH(_xlfn.XLOOKUP($D$14,$D10:$D16,AM9:AM15,,0,-1),'Verwachte Resultaten'!$C$1:$BT$1,0))*_xlfn.XLOOKUP($E16,$G$2:$G$6,$H$2:$H$6,,0))),$D16,""),"")</f>
        <v/>
      </c>
      <c r="AN16" s="14" t="str">
        <f>IFERROR(IF(AND(_xlfn.XLOOKUP($D$14,$D10:$D16,AN10:AN16,,0,-1)&lt;(INDEX('Verwachte Resultaten'!$C$2:$BT$31,MATCH(_xlfn.XLOOKUP($D$14,$D10:$D16,$E10:$E16,,0,-1),'Verwachte Resultaten'!$B$2:$B$31,0),MATCH(_xlfn.XLOOKUP($D$14,$D10:$D16,AN9:AN15,,0,-1),'Verwachte Resultaten'!$C$1:$BT$1,0))*_xlfn.XLOOKUP($E16,$G$2:$G$6,$F$2:$F$6,,0)),_xlfn.XLOOKUP($D$14,$D10:$D16,AN10:AN16,,0,-1)&gt;=(INDEX('Verwachte Resultaten'!$C$2:$BT$31,MATCH(_xlfn.XLOOKUP($D$14,$D10:$D16,$E10:$E16,,0,-1),'Verwachte Resultaten'!$B$2:$B$31,0),MATCH(_xlfn.XLOOKUP($D$14,$D10:$D16,AN9:AN15,,0,-1),'Verwachte Resultaten'!$C$1:$BT$1,0))*_xlfn.XLOOKUP($E16,$G$2:$G$6,$H$2:$H$6,,0))),$D16,""),"")</f>
        <v/>
      </c>
      <c r="AO16" s="14" t="str">
        <f>IFERROR(IF(AND(_xlfn.XLOOKUP($D$14,$D10:$D16,AO10:AO16,,0,-1)&lt;(INDEX('Verwachte Resultaten'!$C$2:$BT$31,MATCH(_xlfn.XLOOKUP($D$14,$D10:$D16,$E10:$E16,,0,-1),'Verwachte Resultaten'!$B$2:$B$31,0),MATCH(_xlfn.XLOOKUP($D$14,$D10:$D16,AO9:AO15,,0,-1),'Verwachte Resultaten'!$C$1:$BT$1,0))*_xlfn.XLOOKUP($E16,$G$2:$G$6,$F$2:$F$6,,0)),_xlfn.XLOOKUP($D$14,$D10:$D16,AO10:AO16,,0,-1)&gt;=(INDEX('Verwachte Resultaten'!$C$2:$BT$31,MATCH(_xlfn.XLOOKUP($D$14,$D10:$D16,$E10:$E16,,0,-1),'Verwachte Resultaten'!$B$2:$B$31,0),MATCH(_xlfn.XLOOKUP($D$14,$D10:$D16,AO9:AO15,,0,-1),'Verwachte Resultaten'!$C$1:$BT$1,0))*_xlfn.XLOOKUP($E16,$G$2:$G$6,$H$2:$H$6,,0))),$D16,""),"")</f>
        <v/>
      </c>
      <c r="AP16" s="14" t="str">
        <f>IFERROR(IF(AND(_xlfn.XLOOKUP($D$14,$D10:$D16,AP10:AP16,,0,-1)&lt;(INDEX('Verwachte Resultaten'!$C$2:$BT$31,MATCH(_xlfn.XLOOKUP($D$14,$D10:$D16,$E10:$E16,,0,-1),'Verwachte Resultaten'!$B$2:$B$31,0),MATCH(_xlfn.XLOOKUP($D$14,$D10:$D16,AP9:AP15,,0,-1),'Verwachte Resultaten'!$C$1:$BT$1,0))*_xlfn.XLOOKUP($E16,$G$2:$G$6,$F$2:$F$6,,0)),_xlfn.XLOOKUP($D$14,$D10:$D16,AP10:AP16,,0,-1)&gt;=(INDEX('Verwachte Resultaten'!$C$2:$BT$31,MATCH(_xlfn.XLOOKUP($D$14,$D10:$D16,$E10:$E16,,0,-1),'Verwachte Resultaten'!$B$2:$B$31,0),MATCH(_xlfn.XLOOKUP($D$14,$D10:$D16,AP9:AP15,,0,-1),'Verwachte Resultaten'!$C$1:$BT$1,0))*_xlfn.XLOOKUP($E16,$G$2:$G$6,$H$2:$H$6,,0))),$D16,""),"")</f>
        <v/>
      </c>
      <c r="AQ16" s="14" t="str">
        <f>IFERROR(IF(AND(_xlfn.XLOOKUP($D$14,$D10:$D16,AQ10:AQ16,,0,-1)&lt;(INDEX('Verwachte Resultaten'!$C$2:$BT$31,MATCH(_xlfn.XLOOKUP($D$14,$D10:$D16,$E10:$E16,,0,-1),'Verwachte Resultaten'!$B$2:$B$31,0),MATCH(_xlfn.XLOOKUP($D$14,$D10:$D16,AQ9:AQ15,,0,-1),'Verwachte Resultaten'!$C$1:$BT$1,0))*_xlfn.XLOOKUP($E16,$G$2:$G$6,$F$2:$F$6,,0)),_xlfn.XLOOKUP($D$14,$D10:$D16,AQ10:AQ16,,0,-1)&gt;=(INDEX('Verwachte Resultaten'!$C$2:$BT$31,MATCH(_xlfn.XLOOKUP($D$14,$D10:$D16,$E10:$E16,,0,-1),'Verwachte Resultaten'!$B$2:$B$31,0),MATCH(_xlfn.XLOOKUP($D$14,$D10:$D16,AQ9:AQ15,,0,-1),'Verwachte Resultaten'!$C$1:$BT$1,0))*_xlfn.XLOOKUP($E16,$G$2:$G$6,$H$2:$H$6,,0))),$D16,""),"")</f>
        <v/>
      </c>
      <c r="AR16" s="14" t="str">
        <f>IFERROR(IF(AND(_xlfn.XLOOKUP($D$14,$D10:$D16,AR10:AR16,,0,-1)&lt;(INDEX('Verwachte Resultaten'!$C$2:$BT$31,MATCH(_xlfn.XLOOKUP($D$14,$D10:$D16,$E10:$E16,,0,-1),'Verwachte Resultaten'!$B$2:$B$31,0),MATCH(_xlfn.XLOOKUP($D$14,$D10:$D16,AR9:AR15,,0,-1),'Verwachte Resultaten'!$C$1:$BT$1,0))*_xlfn.XLOOKUP($E16,$G$2:$G$6,$F$2:$F$6,,0)),_xlfn.XLOOKUP($D$14,$D10:$D16,AR10:AR16,,0,-1)&gt;=(INDEX('Verwachte Resultaten'!$C$2:$BT$31,MATCH(_xlfn.XLOOKUP($D$14,$D10:$D16,$E10:$E16,,0,-1),'Verwachte Resultaten'!$B$2:$B$31,0),MATCH(_xlfn.XLOOKUP($D$14,$D10:$D16,AR9:AR15,,0,-1),'Verwachte Resultaten'!$C$1:$BT$1,0))*_xlfn.XLOOKUP($E16,$G$2:$G$6,$H$2:$H$6,,0))),$D16,""),"")</f>
        <v/>
      </c>
      <c r="AS16" s="14" t="str">
        <f>IFERROR(IF(AND(_xlfn.XLOOKUP($D$14,$D10:$D16,AS10:AS16,,0,-1)&lt;(INDEX('Verwachte Resultaten'!$C$2:$BT$31,MATCH(_xlfn.XLOOKUP($D$14,$D10:$D16,$E10:$E16,,0,-1),'Verwachte Resultaten'!$B$2:$B$31,0),MATCH(_xlfn.XLOOKUP($D$14,$D10:$D16,AS9:AS15,,0,-1),'Verwachte Resultaten'!$C$1:$BT$1,0))*_xlfn.XLOOKUP($E16,$G$2:$G$6,$F$2:$F$6,,0)),_xlfn.XLOOKUP($D$14,$D10:$D16,AS10:AS16,,0,-1)&gt;=(INDEX('Verwachte Resultaten'!$C$2:$BT$31,MATCH(_xlfn.XLOOKUP($D$14,$D10:$D16,$E10:$E16,,0,-1),'Verwachte Resultaten'!$B$2:$B$31,0),MATCH(_xlfn.XLOOKUP($D$14,$D10:$D16,AS9:AS15,,0,-1),'Verwachte Resultaten'!$C$1:$BT$1,0))*_xlfn.XLOOKUP($E16,$G$2:$G$6,$H$2:$H$6,,0))),$D16,""),"")</f>
        <v/>
      </c>
      <c r="AT16" s="14" t="str">
        <f>IFERROR(IF(AND(_xlfn.XLOOKUP($D$14,$D10:$D16,AT10:AT16,,0,-1)&lt;(INDEX('Verwachte Resultaten'!$C$2:$BT$31,MATCH(_xlfn.XLOOKUP($D$14,$D10:$D16,$E10:$E16,,0,-1),'Verwachte Resultaten'!$B$2:$B$31,0),MATCH(_xlfn.XLOOKUP($D$14,$D10:$D16,AT9:AT15,,0,-1),'Verwachte Resultaten'!$C$1:$BT$1,0))*_xlfn.XLOOKUP($E16,$G$2:$G$6,$F$2:$F$6,,0)),_xlfn.XLOOKUP($D$14,$D10:$D16,AT10:AT16,,0,-1)&gt;=(INDEX('Verwachte Resultaten'!$C$2:$BT$31,MATCH(_xlfn.XLOOKUP($D$14,$D10:$D16,$E10:$E16,,0,-1),'Verwachte Resultaten'!$B$2:$B$31,0),MATCH(_xlfn.XLOOKUP($D$14,$D10:$D16,AT9:AT15,,0,-1),'Verwachte Resultaten'!$C$1:$BT$1,0))*_xlfn.XLOOKUP($E16,$G$2:$G$6,$H$2:$H$6,,0))),$D16,""),"")</f>
        <v/>
      </c>
      <c r="AU16" s="14" t="str">
        <f>IFERROR(IF(AND(_xlfn.XLOOKUP($D$14,$D10:$D16,AU10:AU16,,0,-1)&lt;(INDEX('Verwachte Resultaten'!$C$2:$BT$31,MATCH(_xlfn.XLOOKUP($D$14,$D10:$D16,$E10:$E16,,0,-1),'Verwachte Resultaten'!$B$2:$B$31,0),MATCH(_xlfn.XLOOKUP($D$14,$D10:$D16,AU9:AU15,,0,-1),'Verwachte Resultaten'!$C$1:$BT$1,0))*_xlfn.XLOOKUP($E16,$G$2:$G$6,$F$2:$F$6,,0)),_xlfn.XLOOKUP($D$14,$D10:$D16,AU10:AU16,,0,-1)&gt;=(INDEX('Verwachte Resultaten'!$C$2:$BT$31,MATCH(_xlfn.XLOOKUP($D$14,$D10:$D16,$E10:$E16,,0,-1),'Verwachte Resultaten'!$B$2:$B$31,0),MATCH(_xlfn.XLOOKUP($D$14,$D10:$D16,AU9:AU15,,0,-1),'Verwachte Resultaten'!$C$1:$BT$1,0))*_xlfn.XLOOKUP($E16,$G$2:$G$6,$H$2:$H$6,,0))),$D16,""),"")</f>
        <v/>
      </c>
      <c r="AV16" s="14" t="str">
        <f>IFERROR(IF(AND(_xlfn.XLOOKUP($D$14,$D10:$D16,AV10:AV16,,0,-1)&lt;(INDEX('Verwachte Resultaten'!$C$2:$BT$31,MATCH(_xlfn.XLOOKUP($D$14,$D10:$D16,$E10:$E16,,0,-1),'Verwachte Resultaten'!$B$2:$B$31,0),MATCH(_xlfn.XLOOKUP($D$14,$D10:$D16,AV9:AV15,,0,-1),'Verwachte Resultaten'!$C$1:$BT$1,0))*_xlfn.XLOOKUP($E16,$G$2:$G$6,$F$2:$F$6,,0)),_xlfn.XLOOKUP($D$14,$D10:$D16,AV10:AV16,,0,-1)&gt;=(INDEX('Verwachte Resultaten'!$C$2:$BT$31,MATCH(_xlfn.XLOOKUP($D$14,$D10:$D16,$E10:$E16,,0,-1),'Verwachte Resultaten'!$B$2:$B$31,0),MATCH(_xlfn.XLOOKUP($D$14,$D10:$D16,AV9:AV15,,0,-1),'Verwachte Resultaten'!$C$1:$BT$1,0))*_xlfn.XLOOKUP($E16,$G$2:$G$6,$H$2:$H$6,,0))),$D16,""),"")</f>
        <v/>
      </c>
      <c r="AW16" s="14" t="str">
        <f>IFERROR(IF(AND(_xlfn.XLOOKUP($D$14,$D10:$D16,AW10:AW16,,0,-1)&lt;(INDEX('Verwachte Resultaten'!$C$2:$BT$31,MATCH(_xlfn.XLOOKUP($D$14,$D10:$D16,$E10:$E16,,0,-1),'Verwachte Resultaten'!$B$2:$B$31,0),MATCH(_xlfn.XLOOKUP($D$14,$D10:$D16,AW9:AW15,,0,-1),'Verwachte Resultaten'!$C$1:$BT$1,0))*_xlfn.XLOOKUP($E16,$G$2:$G$6,$F$2:$F$6,,0)),_xlfn.XLOOKUP($D$14,$D10:$D16,AW10:AW16,,0,-1)&gt;=(INDEX('Verwachte Resultaten'!$C$2:$BT$31,MATCH(_xlfn.XLOOKUP($D$14,$D10:$D16,$E10:$E16,,0,-1),'Verwachte Resultaten'!$B$2:$B$31,0),MATCH(_xlfn.XLOOKUP($D$14,$D10:$D16,AW9:AW15,,0,-1),'Verwachte Resultaten'!$C$1:$BT$1,0))*_xlfn.XLOOKUP($E16,$G$2:$G$6,$H$2:$H$6,,0))),$D16,""),"")</f>
        <v/>
      </c>
      <c r="AX16" s="14" t="str">
        <f>IFERROR(IF(AND(_xlfn.XLOOKUP($D$14,$D10:$D16,AX10:AX16,,0,-1)&lt;(INDEX('Verwachte Resultaten'!$C$2:$BT$31,MATCH(_xlfn.XLOOKUP($D$14,$D10:$D16,$E10:$E16,,0,-1),'Verwachte Resultaten'!$B$2:$B$31,0),MATCH(_xlfn.XLOOKUP($D$14,$D10:$D16,AX9:AX15,,0,-1),'Verwachte Resultaten'!$C$1:$BT$1,0))*_xlfn.XLOOKUP($E16,$G$2:$G$6,$F$2:$F$6,,0)),_xlfn.XLOOKUP($D$14,$D10:$D16,AX10:AX16,,0,-1)&gt;=(INDEX('Verwachte Resultaten'!$C$2:$BT$31,MATCH(_xlfn.XLOOKUP($D$14,$D10:$D16,$E10:$E16,,0,-1),'Verwachte Resultaten'!$B$2:$B$31,0),MATCH(_xlfn.XLOOKUP($D$14,$D10:$D16,AX9:AX15,,0,-1),'Verwachte Resultaten'!$C$1:$BT$1,0))*_xlfn.XLOOKUP($E16,$G$2:$G$6,$H$2:$H$6,,0))),$D16,""),"")</f>
        <v/>
      </c>
      <c r="AY16" s="14" t="str">
        <f>IFERROR(IF(AND(_xlfn.XLOOKUP($D$14,$D10:$D16,AY10:AY16,,0,-1)&lt;(INDEX('Verwachte Resultaten'!$C$2:$BT$31,MATCH(_xlfn.XLOOKUP($D$14,$D10:$D16,$E10:$E16,,0,-1),'Verwachte Resultaten'!$B$2:$B$31,0),MATCH(_xlfn.XLOOKUP($D$14,$D10:$D16,AY9:AY15,,0,-1),'Verwachte Resultaten'!$C$1:$BT$1,0))*_xlfn.XLOOKUP($E16,$G$2:$G$6,$F$2:$F$6,,0)),_xlfn.XLOOKUP($D$14,$D10:$D16,AY10:AY16,,0,-1)&gt;=(INDEX('Verwachte Resultaten'!$C$2:$BT$31,MATCH(_xlfn.XLOOKUP($D$14,$D10:$D16,$E10:$E16,,0,-1),'Verwachte Resultaten'!$B$2:$B$31,0),MATCH(_xlfn.XLOOKUP($D$14,$D10:$D16,AY9:AY15,,0,-1),'Verwachte Resultaten'!$C$1:$BT$1,0))*_xlfn.XLOOKUP($E16,$G$2:$G$6,$H$2:$H$6,,0))),$D16,""),"")</f>
        <v/>
      </c>
      <c r="AZ16" s="14" t="str">
        <f>IFERROR(IF(AND(_xlfn.XLOOKUP($D$14,$D10:$D16,AZ10:AZ16,,0,-1)&lt;(INDEX('Verwachte Resultaten'!$C$2:$BT$31,MATCH(_xlfn.XLOOKUP($D$14,$D10:$D16,$E10:$E16,,0,-1),'Verwachte Resultaten'!$B$2:$B$31,0),MATCH(_xlfn.XLOOKUP($D$14,$D10:$D16,AZ9:AZ15,,0,-1),'Verwachte Resultaten'!$C$1:$BT$1,0))*_xlfn.XLOOKUP($E16,$G$2:$G$6,$F$2:$F$6,,0)),_xlfn.XLOOKUP($D$14,$D10:$D16,AZ10:AZ16,,0,-1)&gt;=(INDEX('Verwachte Resultaten'!$C$2:$BT$31,MATCH(_xlfn.XLOOKUP($D$14,$D10:$D16,$E10:$E16,,0,-1),'Verwachte Resultaten'!$B$2:$B$31,0),MATCH(_xlfn.XLOOKUP($D$14,$D10:$D16,AZ9:AZ15,,0,-1),'Verwachte Resultaten'!$C$1:$BT$1,0))*_xlfn.XLOOKUP($E16,$G$2:$G$6,$H$2:$H$6,,0))),$D16,""),"")</f>
        <v/>
      </c>
      <c r="BA16" s="14" t="str">
        <f>IFERROR(IF(AND(_xlfn.XLOOKUP($D$14,$D10:$D16,BA10:BA16,,0,-1)&lt;(INDEX('Verwachte Resultaten'!$C$2:$BT$31,MATCH(_xlfn.XLOOKUP($D$14,$D10:$D16,$E10:$E16,,0,-1),'Verwachte Resultaten'!$B$2:$B$31,0),MATCH(_xlfn.XLOOKUP($D$14,$D10:$D16,BA9:BA15,,0,-1),'Verwachte Resultaten'!$C$1:$BT$1,0))*_xlfn.XLOOKUP($E16,$G$2:$G$6,$F$2:$F$6,,0)),_xlfn.XLOOKUP($D$14,$D10:$D16,BA10:BA16,,0,-1)&gt;=(INDEX('Verwachte Resultaten'!$C$2:$BT$31,MATCH(_xlfn.XLOOKUP($D$14,$D10:$D16,$E10:$E16,,0,-1),'Verwachte Resultaten'!$B$2:$B$31,0),MATCH(_xlfn.XLOOKUP($D$14,$D10:$D16,BA9:BA15,,0,-1),'Verwachte Resultaten'!$C$1:$BT$1,0))*_xlfn.XLOOKUP($E16,$G$2:$G$6,$H$2:$H$6,,0))),$D16,""),"")</f>
        <v/>
      </c>
      <c r="BB16" s="14" t="str">
        <f>IFERROR(IF(AND(_xlfn.XLOOKUP($D$14,$D10:$D16,BB10:BB16,,0,-1)&lt;(INDEX('Verwachte Resultaten'!$C$2:$BT$31,MATCH(_xlfn.XLOOKUP($D$14,$D10:$D16,$E10:$E16,,0,-1),'Verwachte Resultaten'!$B$2:$B$31,0),MATCH(_xlfn.XLOOKUP($D$14,$D10:$D16,BB9:BB15,,0,-1),'Verwachte Resultaten'!$C$1:$BT$1,0))*_xlfn.XLOOKUP($E16,$G$2:$G$6,$F$2:$F$6,,0)),_xlfn.XLOOKUP($D$14,$D10:$D16,BB10:BB16,,0,-1)&gt;=(INDEX('Verwachte Resultaten'!$C$2:$BT$31,MATCH(_xlfn.XLOOKUP($D$14,$D10:$D16,$E10:$E16,,0,-1),'Verwachte Resultaten'!$B$2:$B$31,0),MATCH(_xlfn.XLOOKUP($D$14,$D10:$D16,BB9:BB15,,0,-1),'Verwachte Resultaten'!$C$1:$BT$1,0))*_xlfn.XLOOKUP($E16,$G$2:$G$6,$H$2:$H$6,,0))),$D16,""),"")</f>
        <v/>
      </c>
      <c r="BC16" s="14" t="str">
        <f>IFERROR(IF(AND(_xlfn.XLOOKUP($D$14,$D10:$D16,BC10:BC16,,0,-1)&lt;(INDEX('Verwachte Resultaten'!$C$2:$BT$31,MATCH(_xlfn.XLOOKUP($D$14,$D10:$D16,$E10:$E16,,0,-1),'Verwachte Resultaten'!$B$2:$B$31,0),MATCH(_xlfn.XLOOKUP($D$14,$D10:$D16,BC9:BC15,,0,-1),'Verwachte Resultaten'!$C$1:$BT$1,0))*_xlfn.XLOOKUP($E16,$G$2:$G$6,$F$2:$F$6,,0)),_xlfn.XLOOKUP($D$14,$D10:$D16,BC10:BC16,,0,-1)&gt;=(INDEX('Verwachte Resultaten'!$C$2:$BT$31,MATCH(_xlfn.XLOOKUP($D$14,$D10:$D16,$E10:$E16,,0,-1),'Verwachte Resultaten'!$B$2:$B$31,0),MATCH(_xlfn.XLOOKUP($D$14,$D10:$D16,BC9:BC15,,0,-1),'Verwachte Resultaten'!$C$1:$BT$1,0))*_xlfn.XLOOKUP($E16,$G$2:$G$6,$H$2:$H$6,,0))),$D16,""),"")</f>
        <v/>
      </c>
      <c r="BD16" s="14" t="str">
        <f>IFERROR(IF(AND(_xlfn.XLOOKUP($D$14,$D10:$D16,BD10:BD16,,0,-1)&lt;(INDEX('Verwachte Resultaten'!$C$2:$BT$31,MATCH(_xlfn.XLOOKUP($D$14,$D10:$D16,$E10:$E16,,0,-1),'Verwachte Resultaten'!$B$2:$B$31,0),MATCH(_xlfn.XLOOKUP($D$14,$D10:$D16,BD9:BD15,,0,-1),'Verwachte Resultaten'!$C$1:$BT$1,0))*_xlfn.XLOOKUP($E16,$G$2:$G$6,$F$2:$F$6,,0)),_xlfn.XLOOKUP($D$14,$D10:$D16,BD10:BD16,,0,-1)&gt;=(INDEX('Verwachte Resultaten'!$C$2:$BT$31,MATCH(_xlfn.XLOOKUP($D$14,$D10:$D16,$E10:$E16,,0,-1),'Verwachte Resultaten'!$B$2:$B$31,0),MATCH(_xlfn.XLOOKUP($D$14,$D10:$D16,BD9:BD15,,0,-1),'Verwachte Resultaten'!$C$1:$BT$1,0))*_xlfn.XLOOKUP($E16,$G$2:$G$6,$H$2:$H$6,,0))),$D16,""),"")</f>
        <v/>
      </c>
      <c r="BE16" s="14" t="str">
        <f>IFERROR(IF(AND(_xlfn.XLOOKUP($D$14,$D10:$D16,BE10:BE16,,0,-1)&lt;(INDEX('Verwachte Resultaten'!$C$2:$BT$31,MATCH(_xlfn.XLOOKUP($D$14,$D10:$D16,$E10:$E16,,0,-1),'Verwachte Resultaten'!$B$2:$B$31,0),MATCH(_xlfn.XLOOKUP($D$14,$D10:$D16,BE9:BE15,,0,-1),'Verwachte Resultaten'!$C$1:$BT$1,0))*_xlfn.XLOOKUP($E16,$G$2:$G$6,$F$2:$F$6,,0)),_xlfn.XLOOKUP($D$14,$D10:$D16,BE10:BE16,,0,-1)&gt;=(INDEX('Verwachte Resultaten'!$C$2:$BT$31,MATCH(_xlfn.XLOOKUP($D$14,$D10:$D16,$E10:$E16,,0,-1),'Verwachte Resultaten'!$B$2:$B$31,0),MATCH(_xlfn.XLOOKUP($D$14,$D10:$D16,BE9:BE15,,0,-1),'Verwachte Resultaten'!$C$1:$BT$1,0))*_xlfn.XLOOKUP($E16,$G$2:$G$6,$H$2:$H$6,,0))),$D16,""),"")</f>
        <v/>
      </c>
      <c r="BF16" s="14" t="str">
        <f>IFERROR(IF(AND(_xlfn.XLOOKUP($D$14,$D10:$D16,BF10:BF16,,0,-1)&lt;(INDEX('Verwachte Resultaten'!$C$2:$BT$31,MATCH(_xlfn.XLOOKUP($D$14,$D10:$D16,$E10:$E16,,0,-1),'Verwachte Resultaten'!$B$2:$B$31,0),MATCH(_xlfn.XLOOKUP($D$14,$D10:$D16,BF9:BF15,,0,-1),'Verwachte Resultaten'!$C$1:$BT$1,0))*_xlfn.XLOOKUP($E16,$G$2:$G$6,$F$2:$F$6,,0)),_xlfn.XLOOKUP($D$14,$D10:$D16,BF10:BF16,,0,-1)&gt;=(INDEX('Verwachte Resultaten'!$C$2:$BT$31,MATCH(_xlfn.XLOOKUP($D$14,$D10:$D16,$E10:$E16,,0,-1),'Verwachte Resultaten'!$B$2:$B$31,0),MATCH(_xlfn.XLOOKUP($D$14,$D10:$D16,BF9:BF15,,0,-1),'Verwachte Resultaten'!$C$1:$BT$1,0))*_xlfn.XLOOKUP($E16,$G$2:$G$6,$H$2:$H$6,,0))),$D16,""),"")</f>
        <v/>
      </c>
      <c r="BG16" s="14" t="str">
        <f>IFERROR(IF(AND(_xlfn.XLOOKUP($D$14,$D10:$D16,BG10:BG16,,0,-1)&lt;(INDEX('Verwachte Resultaten'!$C$2:$BT$31,MATCH(_xlfn.XLOOKUP($D$14,$D10:$D16,$E10:$E16,,0,-1),'Verwachte Resultaten'!$B$2:$B$31,0),MATCH(_xlfn.XLOOKUP($D$14,$D10:$D16,BG9:BG15,,0,-1),'Verwachte Resultaten'!$C$1:$BT$1,0))*_xlfn.XLOOKUP($E16,$G$2:$G$6,$F$2:$F$6,,0)),_xlfn.XLOOKUP($D$14,$D10:$D16,BG10:BG16,,0,-1)&gt;=(INDEX('Verwachte Resultaten'!$C$2:$BT$31,MATCH(_xlfn.XLOOKUP($D$14,$D10:$D16,$E10:$E16,,0,-1),'Verwachte Resultaten'!$B$2:$B$31,0),MATCH(_xlfn.XLOOKUP($D$14,$D10:$D16,BG9:BG15,,0,-1),'Verwachte Resultaten'!$C$1:$BT$1,0))*_xlfn.XLOOKUP($E16,$G$2:$G$6,$H$2:$H$6,,0))),$D16,""),"")</f>
        <v/>
      </c>
      <c r="BH16" s="14" t="str">
        <f>IFERROR(IF(AND(_xlfn.XLOOKUP($D$14,$D10:$D16,BH10:BH16,,0,-1)&lt;(INDEX('Verwachte Resultaten'!$C$2:$BT$31,MATCH(_xlfn.XLOOKUP($D$14,$D10:$D16,$E10:$E16,,0,-1),'Verwachte Resultaten'!$B$2:$B$31,0),MATCH(_xlfn.XLOOKUP($D$14,$D10:$D16,BH9:BH15,,0,-1),'Verwachte Resultaten'!$C$1:$BT$1,0))*_xlfn.XLOOKUP($E16,$G$2:$G$6,$F$2:$F$6,,0)),_xlfn.XLOOKUP($D$14,$D10:$D16,BH10:BH16,,0,-1)&gt;=(INDEX('Verwachte Resultaten'!$C$2:$BT$31,MATCH(_xlfn.XLOOKUP($D$14,$D10:$D16,$E10:$E16,,0,-1),'Verwachte Resultaten'!$B$2:$B$31,0),MATCH(_xlfn.XLOOKUP($D$14,$D10:$D16,BH9:BH15,,0,-1),'Verwachte Resultaten'!$C$1:$BT$1,0))*_xlfn.XLOOKUP($E16,$G$2:$G$6,$H$2:$H$6,,0))),$D16,""),"")</f>
        <v/>
      </c>
      <c r="BI16" s="14" t="str">
        <f>IFERROR(IF(AND(_xlfn.XLOOKUP($D$14,$D10:$D16,BI10:BI16,,0,-1)&lt;(INDEX('Verwachte Resultaten'!$C$2:$BT$31,MATCH(_xlfn.XLOOKUP($D$14,$D10:$D16,$E10:$E16,,0,-1),'Verwachte Resultaten'!$B$2:$B$31,0),MATCH(_xlfn.XLOOKUP($D$14,$D10:$D16,BI9:BI15,,0,-1),'Verwachte Resultaten'!$C$1:$BT$1,0))*_xlfn.XLOOKUP($E16,$G$2:$G$6,$F$2:$F$6,,0)),_xlfn.XLOOKUP($D$14,$D10:$D16,BI10:BI16,,0,-1)&gt;=(INDEX('Verwachte Resultaten'!$C$2:$BT$31,MATCH(_xlfn.XLOOKUP($D$14,$D10:$D16,$E10:$E16,,0,-1),'Verwachte Resultaten'!$B$2:$B$31,0),MATCH(_xlfn.XLOOKUP($D$14,$D10:$D16,BI9:BI15,,0,-1),'Verwachte Resultaten'!$C$1:$BT$1,0))*_xlfn.XLOOKUP($E16,$G$2:$G$6,$H$2:$H$6,,0))),$D16,""),"")</f>
        <v/>
      </c>
      <c r="BJ16" s="14" t="str">
        <f>IFERROR(IF(AND(_xlfn.XLOOKUP($D$14,$D10:$D16,BJ10:BJ16,,0,-1)&lt;(INDEX('Verwachte Resultaten'!$C$2:$BT$31,MATCH(_xlfn.XLOOKUP($D$14,$D10:$D16,$E10:$E16,,0,-1),'Verwachte Resultaten'!$B$2:$B$31,0),MATCH(_xlfn.XLOOKUP($D$14,$D10:$D16,BJ9:BJ15,,0,-1),'Verwachte Resultaten'!$C$1:$BT$1,0))*_xlfn.XLOOKUP($E16,$G$2:$G$6,$F$2:$F$6,,0)),_xlfn.XLOOKUP($D$14,$D10:$D16,BJ10:BJ16,,0,-1)&gt;=(INDEX('Verwachte Resultaten'!$C$2:$BT$31,MATCH(_xlfn.XLOOKUP($D$14,$D10:$D16,$E10:$E16,,0,-1),'Verwachte Resultaten'!$B$2:$B$31,0),MATCH(_xlfn.XLOOKUP($D$14,$D10:$D16,BJ9:BJ15,,0,-1),'Verwachte Resultaten'!$C$1:$BT$1,0))*_xlfn.XLOOKUP($E16,$G$2:$G$6,$H$2:$H$6,,0))),$D16,""),"")</f>
        <v/>
      </c>
      <c r="BK16" s="41" t="str">
        <f>IFERROR(IF(AND(_xlfn.XLOOKUP($D$14,$D10:$D16,BK10:BK16,,0,-1)&lt;(INDEX('Verwachte Resultaten'!$C$2:$BT$31,MATCH(_xlfn.XLOOKUP($D$14,$D10:$D16,$E10:$E16,,0,-1),'Verwachte Resultaten'!$B$2:$B$31,0),MATCH(_xlfn.XLOOKUP($D$14,$D10:$D16,BK9:BK15,,0,-1),'Verwachte Resultaten'!$C$1:$BT$1,0))*_xlfn.XLOOKUP($E16,$G$2:$G$6,$F$2:$F$6,,0)),_xlfn.XLOOKUP($D$14,$D10:$D16,BK10:BK16,,0,-1)&gt;=(INDEX('Verwachte Resultaten'!$C$2:$BT$31,MATCH(_xlfn.XLOOKUP($D$14,$D10:$D16,$E10:$E16,,0,-1),'Verwachte Resultaten'!$B$2:$B$31,0),MATCH(_xlfn.XLOOKUP($D$14,$D10:$D16,BK9:BK15,,0,-1),'Verwachte Resultaten'!$C$1:$BT$1,0))*_xlfn.XLOOKUP($E16,$G$2:$G$6,$H$2:$H$6,,0))),$D16,""),"")</f>
        <v/>
      </c>
    </row>
    <row r="17" spans="1:63">
      <c r="A17" s="85"/>
      <c r="C17" s="23"/>
      <c r="D17" s="44" t="str">
        <f>IFERROR($B14*$B$8,"")</f>
        <v/>
      </c>
      <c r="E17" s="42" t="s">
        <v>157</v>
      </c>
      <c r="F17" s="16" t="str">
        <f>IFERROR(IF(AND(_xlfn.XLOOKUP($D$14,$D11:$D17,F11:F17,,0,-1)&lt;=(INDEX('Verwachte Resultaten'!$C$2:$BT$31,MATCH(_xlfn.XLOOKUP($D$14,$D11:$D17,$E11:$E17,,0,-1),'Verwachte Resultaten'!$B$2:$B$31,0),MATCH(_xlfn.XLOOKUP($D$14,$D11:$D17,F10:F16,,0,-1),'Verwachte Resultaten'!$C$1:$BT$1,0))*_xlfn.XLOOKUP($E17,$G$2:$G$6,$F$2:$F$6,,0)),_xlfn.XLOOKUP($D$14,$D11:$D17,F11:F17,,0,-1)&gt;=(INDEX('Verwachte Resultaten'!$C$2:$BT$31,MATCH(_xlfn.XLOOKUP($D$14,$D11:$D17,$E11:$E17,,0,-1),'Verwachte Resultaten'!$B$2:$B$31,0),MATCH(_xlfn.XLOOKUP($D$14,$D11:$D17,F10:F16,,0,-1),'Verwachte Resultaten'!$C$1:$BT$1,0))*_xlfn.XLOOKUP($E17,$G$2:$G$6,$H$2:$H$6,,0))),$D17,""),"")</f>
        <v/>
      </c>
      <c r="G17" s="43" t="str">
        <f>IFERROR(IF(AND(_xlfn.XLOOKUP($D$14,$D11:$D17,G11:G17,,0,-1)&lt;=(INDEX('Verwachte Resultaten'!$C$2:$BT$31,MATCH(_xlfn.XLOOKUP($D$14,$D11:$D17,$E11:$E17,,0,-1),'Verwachte Resultaten'!$B$2:$B$31,0),MATCH(_xlfn.XLOOKUP($D$14,$D11:$D17,G10:G16,,0,-1),'Verwachte Resultaten'!$C$1:$BT$1,0))*_xlfn.XLOOKUP($E17,$G$2:$G$6,$F$2:$F$6,,0)),_xlfn.XLOOKUP($D$14,$D11:$D17,G11:G17,,0,-1)&gt;=(INDEX('Verwachte Resultaten'!$C$2:$BT$31,MATCH(_xlfn.XLOOKUP($D$14,$D11:$D17,$E11:$E17,,0,-1),'Verwachte Resultaten'!$B$2:$B$31,0),MATCH(_xlfn.XLOOKUP($D$14,$D11:$D17,G10:G16,,0,-1),'Verwachte Resultaten'!$C$1:$BT$1,0))*_xlfn.XLOOKUP($E17,$G$2:$G$6,$H$2:$H$6,,0))),$D17,""),"")</f>
        <v/>
      </c>
      <c r="H17" s="43" t="str">
        <f>IFERROR(IF(AND(_xlfn.XLOOKUP($D$14,$D11:$D17,H11:H17,,0,-1)&lt;=(INDEX('Verwachte Resultaten'!$C$2:$BT$31,MATCH(_xlfn.XLOOKUP($D$14,$D11:$D17,$E11:$E17,,0,-1),'Verwachte Resultaten'!$B$2:$B$31,0),MATCH(_xlfn.XLOOKUP($D$14,$D11:$D17,H10:H16,,0,-1),'Verwachte Resultaten'!$C$1:$BT$1,0))*_xlfn.XLOOKUP($E17,$G$2:$G$6,$F$2:$F$6,,0)),_xlfn.XLOOKUP($D$14,$D11:$D17,H11:H17,,0,-1)&gt;=(INDEX('Verwachte Resultaten'!$C$2:$BT$31,MATCH(_xlfn.XLOOKUP($D$14,$D11:$D17,$E11:$E17,,0,-1),'Verwachte Resultaten'!$B$2:$B$31,0),MATCH(_xlfn.XLOOKUP($D$14,$D11:$D17,H10:H16,,0,-1),'Verwachte Resultaten'!$C$1:$BT$1,0))*_xlfn.XLOOKUP($E17,$G$2:$G$6,$H$2:$H$6,,0))),$D17,""),"")</f>
        <v/>
      </c>
      <c r="I17" s="43" t="str">
        <f>IFERROR(IF(AND(_xlfn.XLOOKUP($D$14,$D11:$D17,I11:I17,,0,-1)&lt;=(INDEX('Verwachte Resultaten'!$C$2:$BT$31,MATCH(_xlfn.XLOOKUP($D$14,$D11:$D17,$E11:$E17,,0,-1),'Verwachte Resultaten'!$B$2:$B$31,0),MATCH(_xlfn.XLOOKUP($D$14,$D11:$D17,I10:I16,,0,-1),'Verwachte Resultaten'!$C$1:$BT$1,0))*_xlfn.XLOOKUP($E17,$G$2:$G$6,$F$2:$F$6,,0)),_xlfn.XLOOKUP($D$14,$D11:$D17,I11:I17,,0,-1)&gt;=(INDEX('Verwachte Resultaten'!$C$2:$BT$31,MATCH(_xlfn.XLOOKUP($D$14,$D11:$D17,$E11:$E17,,0,-1),'Verwachte Resultaten'!$B$2:$B$31,0),MATCH(_xlfn.XLOOKUP($D$14,$D11:$D17,I10:I16,,0,-1),'Verwachte Resultaten'!$C$1:$BT$1,0))*_xlfn.XLOOKUP($E17,$G$2:$G$6,$H$2:$H$6,,0))),$D17,""),"")</f>
        <v/>
      </c>
      <c r="J17" s="43" t="str">
        <f>IFERROR(IF(AND(_xlfn.XLOOKUP($D$14,$D11:$D17,J11:J17,,0,-1)&lt;=(INDEX('Verwachte Resultaten'!$C$2:$BT$31,MATCH(_xlfn.XLOOKUP($D$14,$D11:$D17,$E11:$E17,,0,-1),'Verwachte Resultaten'!$B$2:$B$31,0),MATCH(_xlfn.XLOOKUP($D$14,$D11:$D17,J10:J16,,0,-1),'Verwachte Resultaten'!$C$1:$BT$1,0))*_xlfn.XLOOKUP($E17,$G$2:$G$6,$F$2:$F$6,,0)),_xlfn.XLOOKUP($D$14,$D11:$D17,J11:J17,,0,-1)&gt;=(INDEX('Verwachte Resultaten'!$C$2:$BT$31,MATCH(_xlfn.XLOOKUP($D$14,$D11:$D17,$E11:$E17,,0,-1),'Verwachte Resultaten'!$B$2:$B$31,0),MATCH(_xlfn.XLOOKUP($D$14,$D11:$D17,J10:J16,,0,-1),'Verwachte Resultaten'!$C$1:$BT$1,0))*_xlfn.XLOOKUP($E17,$G$2:$G$6,$H$2:$H$6,,0))),$D17,""),"")</f>
        <v/>
      </c>
      <c r="K17" s="43" t="str">
        <f>IFERROR(IF(AND(_xlfn.XLOOKUP($D$14,$D11:$D17,K11:K17,,0,-1)&lt;=(INDEX('Verwachte Resultaten'!$C$2:$BT$31,MATCH(_xlfn.XLOOKUP($D$14,$D11:$D17,$E11:$E17,,0,-1),'Verwachte Resultaten'!$B$2:$B$31,0),MATCH(_xlfn.XLOOKUP($D$14,$D11:$D17,K10:K16,,0,-1),'Verwachte Resultaten'!$C$1:$BT$1,0))*_xlfn.XLOOKUP($E17,$G$2:$G$6,$F$2:$F$6,,0)),_xlfn.XLOOKUP($D$14,$D11:$D17,K11:K17,,0,-1)&gt;=(INDEX('Verwachte Resultaten'!$C$2:$BT$31,MATCH(_xlfn.XLOOKUP($D$14,$D11:$D17,$E11:$E17,,0,-1),'Verwachte Resultaten'!$B$2:$B$31,0),MATCH(_xlfn.XLOOKUP($D$14,$D11:$D17,K10:K16,,0,-1),'Verwachte Resultaten'!$C$1:$BT$1,0))*_xlfn.XLOOKUP($E17,$G$2:$G$6,$H$2:$H$6,,0))),$D17,""),"")</f>
        <v/>
      </c>
      <c r="L17" s="43" t="str">
        <f>IFERROR(IF(AND(_xlfn.XLOOKUP($D$14,$D11:$D17,L11:L17,,0,-1)&lt;=(INDEX('Verwachte Resultaten'!$C$2:$BT$31,MATCH(_xlfn.XLOOKUP($D$14,$D11:$D17,$E11:$E17,,0,-1),'Verwachte Resultaten'!$B$2:$B$31,0),MATCH(_xlfn.XLOOKUP($D$14,$D11:$D17,L10:L16,,0,-1),'Verwachte Resultaten'!$C$1:$BT$1,0))*_xlfn.XLOOKUP($E17,$G$2:$G$6,$F$2:$F$6,,0)),_xlfn.XLOOKUP($D$14,$D11:$D17,L11:L17,,0,-1)&gt;=(INDEX('Verwachte Resultaten'!$C$2:$BT$31,MATCH(_xlfn.XLOOKUP($D$14,$D11:$D17,$E11:$E17,,0,-1),'Verwachte Resultaten'!$B$2:$B$31,0),MATCH(_xlfn.XLOOKUP($D$14,$D11:$D17,L10:L16,,0,-1),'Verwachte Resultaten'!$C$1:$BT$1,0))*_xlfn.XLOOKUP($E17,$G$2:$G$6,$H$2:$H$6,,0))),$D17,""),"")</f>
        <v/>
      </c>
      <c r="M17" s="43" t="str">
        <f>IFERROR(IF(AND(_xlfn.XLOOKUP($D$14,$D11:$D17,M11:M17,,0,-1)&lt;=(INDEX('Verwachte Resultaten'!$C$2:$BT$31,MATCH(_xlfn.XLOOKUP($D$14,$D11:$D17,$E11:$E17,,0,-1),'Verwachte Resultaten'!$B$2:$B$31,0),MATCH(_xlfn.XLOOKUP($D$14,$D11:$D17,M10:M16,,0,-1),'Verwachte Resultaten'!$C$1:$BT$1,0))*_xlfn.XLOOKUP($E17,$G$2:$G$6,$F$2:$F$6,,0)),_xlfn.XLOOKUP($D$14,$D11:$D17,M11:M17,,0,-1)&gt;=(INDEX('Verwachte Resultaten'!$C$2:$BT$31,MATCH(_xlfn.XLOOKUP($D$14,$D11:$D17,$E11:$E17,,0,-1),'Verwachte Resultaten'!$B$2:$B$31,0),MATCH(_xlfn.XLOOKUP($D$14,$D11:$D17,M10:M16,,0,-1),'Verwachte Resultaten'!$C$1:$BT$1,0))*_xlfn.XLOOKUP($E17,$G$2:$G$6,$H$2:$H$6,,0))),$D17,""),"")</f>
        <v/>
      </c>
      <c r="N17" s="43" t="str">
        <f>IFERROR(IF(AND(_xlfn.XLOOKUP($D$14,$D11:$D17,N11:N17,,0,-1)&lt;=(INDEX('Verwachte Resultaten'!$C$2:$BT$31,MATCH(_xlfn.XLOOKUP($D$14,$D11:$D17,$E11:$E17,,0,-1),'Verwachte Resultaten'!$B$2:$B$31,0),MATCH(_xlfn.XLOOKUP($D$14,$D11:$D17,N10:N16,,0,-1),'Verwachte Resultaten'!$C$1:$BT$1,0))*_xlfn.XLOOKUP($E17,$G$2:$G$6,$F$2:$F$6,,0)),_xlfn.XLOOKUP($D$14,$D11:$D17,N11:N17,,0,-1)&gt;=(INDEX('Verwachte Resultaten'!$C$2:$BT$31,MATCH(_xlfn.XLOOKUP($D$14,$D11:$D17,$E11:$E17,,0,-1),'Verwachte Resultaten'!$B$2:$B$31,0),MATCH(_xlfn.XLOOKUP($D$14,$D11:$D17,N10:N16,,0,-1),'Verwachte Resultaten'!$C$1:$BT$1,0))*_xlfn.XLOOKUP($E17,$G$2:$G$6,$H$2:$H$6,,0))),$D17,""),"")</f>
        <v/>
      </c>
      <c r="O17" s="43" t="str">
        <f>IFERROR(IF(AND(_xlfn.XLOOKUP($D$14,$D11:$D17,O11:O17,,0,-1)&lt;=(INDEX('Verwachte Resultaten'!$C$2:$BT$31,MATCH(_xlfn.XLOOKUP($D$14,$D11:$D17,$E11:$E17,,0,-1),'Verwachte Resultaten'!$B$2:$B$31,0),MATCH(_xlfn.XLOOKUP($D$14,$D11:$D17,O10:O16,,0,-1),'Verwachte Resultaten'!$C$1:$BT$1,0))*_xlfn.XLOOKUP($E17,$G$2:$G$6,$F$2:$F$6,,0)),_xlfn.XLOOKUP($D$14,$D11:$D17,O11:O17,,0,-1)&gt;=(INDEX('Verwachte Resultaten'!$C$2:$BT$31,MATCH(_xlfn.XLOOKUP($D$14,$D11:$D17,$E11:$E17,,0,-1),'Verwachte Resultaten'!$B$2:$B$31,0),MATCH(_xlfn.XLOOKUP($D$14,$D11:$D17,O10:O16,,0,-1),'Verwachte Resultaten'!$C$1:$BT$1,0))*_xlfn.XLOOKUP($E17,$G$2:$G$6,$H$2:$H$6,,0))),$D17,""),"")</f>
        <v/>
      </c>
      <c r="P17" s="43" t="str">
        <f>IFERROR(IF(AND(_xlfn.XLOOKUP($D$14,$D11:$D17,P11:P17,,0,-1)&lt;=(INDEX('Verwachte Resultaten'!$C$2:$BT$31,MATCH(_xlfn.XLOOKUP($D$14,$D11:$D17,$E11:$E17,,0,-1),'Verwachte Resultaten'!$B$2:$B$31,0),MATCH(_xlfn.XLOOKUP($D$14,$D11:$D17,P10:P16,,0,-1),'Verwachte Resultaten'!$C$1:$BT$1,0))*_xlfn.XLOOKUP($E17,$G$2:$G$6,$F$2:$F$6,,0)),_xlfn.XLOOKUP($D$14,$D11:$D17,P11:P17,,0,-1)&gt;=(INDEX('Verwachte Resultaten'!$C$2:$BT$31,MATCH(_xlfn.XLOOKUP($D$14,$D11:$D17,$E11:$E17,,0,-1),'Verwachte Resultaten'!$B$2:$B$31,0),MATCH(_xlfn.XLOOKUP($D$14,$D11:$D17,P10:P16,,0,-1),'Verwachte Resultaten'!$C$1:$BT$1,0))*_xlfn.XLOOKUP($E17,$G$2:$G$6,$H$2:$H$6,,0))),$D17,""),"")</f>
        <v/>
      </c>
      <c r="Q17" s="43" t="str">
        <f>IFERROR(IF(AND(_xlfn.XLOOKUP($D$14,$D11:$D17,Q11:Q17,,0,-1)&lt;=(INDEX('Verwachte Resultaten'!$C$2:$BT$31,MATCH(_xlfn.XLOOKUP($D$14,$D11:$D17,$E11:$E17,,0,-1),'Verwachte Resultaten'!$B$2:$B$31,0),MATCH(_xlfn.XLOOKUP($D$14,$D11:$D17,Q10:Q16,,0,-1),'Verwachte Resultaten'!$C$1:$BT$1,0))*_xlfn.XLOOKUP($E17,$G$2:$G$6,$F$2:$F$6,,0)),_xlfn.XLOOKUP($D$14,$D11:$D17,Q11:Q17,,0,-1)&gt;=(INDEX('Verwachte Resultaten'!$C$2:$BT$31,MATCH(_xlfn.XLOOKUP($D$14,$D11:$D17,$E11:$E17,,0,-1),'Verwachte Resultaten'!$B$2:$B$31,0),MATCH(_xlfn.XLOOKUP($D$14,$D11:$D17,Q10:Q16,,0,-1),'Verwachte Resultaten'!$C$1:$BT$1,0))*_xlfn.XLOOKUP($E17,$G$2:$G$6,$H$2:$H$6,,0))),$D17,""),"")</f>
        <v/>
      </c>
      <c r="R17" s="43" t="str">
        <f>IFERROR(IF(AND(_xlfn.XLOOKUP($D$14,$D11:$D17,R11:R17,,0,-1)&lt;=(INDEX('Verwachte Resultaten'!$C$2:$BT$31,MATCH(_xlfn.XLOOKUP($D$14,$D11:$D17,$E11:$E17,,0,-1),'Verwachte Resultaten'!$B$2:$B$31,0),MATCH(_xlfn.XLOOKUP($D$14,$D11:$D17,R10:R16,,0,-1),'Verwachte Resultaten'!$C$1:$BT$1,0))*_xlfn.XLOOKUP($E17,$G$2:$G$6,$F$2:$F$6,,0)),_xlfn.XLOOKUP($D$14,$D11:$D17,R11:R17,,0,-1)&gt;=(INDEX('Verwachte Resultaten'!$C$2:$BT$31,MATCH(_xlfn.XLOOKUP($D$14,$D11:$D17,$E11:$E17,,0,-1),'Verwachte Resultaten'!$B$2:$B$31,0),MATCH(_xlfn.XLOOKUP($D$14,$D11:$D17,R10:R16,,0,-1),'Verwachte Resultaten'!$C$1:$BT$1,0))*_xlfn.XLOOKUP($E17,$G$2:$G$6,$H$2:$H$6,,0))),$D17,""),"")</f>
        <v/>
      </c>
      <c r="S17" s="43" t="str">
        <f>IFERROR(IF(AND(_xlfn.XLOOKUP($D$14,$D11:$D17,S11:S17,,0,-1)&lt;=(INDEX('Verwachte Resultaten'!$C$2:$BT$31,MATCH(_xlfn.XLOOKUP($D$14,$D11:$D17,$E11:$E17,,0,-1),'Verwachte Resultaten'!$B$2:$B$31,0),MATCH(_xlfn.XLOOKUP($D$14,$D11:$D17,S10:S16,,0,-1),'Verwachte Resultaten'!$C$1:$BT$1,0))*_xlfn.XLOOKUP($E17,$G$2:$G$6,$F$2:$F$6,,0)),_xlfn.XLOOKUP($D$14,$D11:$D17,S11:S17,,0,-1)&gt;=(INDEX('Verwachte Resultaten'!$C$2:$BT$31,MATCH(_xlfn.XLOOKUP($D$14,$D11:$D17,$E11:$E17,,0,-1),'Verwachte Resultaten'!$B$2:$B$31,0),MATCH(_xlfn.XLOOKUP($D$14,$D11:$D17,S10:S16,,0,-1),'Verwachte Resultaten'!$C$1:$BT$1,0))*_xlfn.XLOOKUP($E17,$G$2:$G$6,$H$2:$H$6,,0))),$D17,""),"")</f>
        <v/>
      </c>
      <c r="T17" s="43" t="str">
        <f>IFERROR(IF(AND(_xlfn.XLOOKUP($D$14,$D11:$D17,T11:T17,,0,-1)&lt;=(INDEX('Verwachte Resultaten'!$C$2:$BT$31,MATCH(_xlfn.XLOOKUP($D$14,$D11:$D17,$E11:$E17,,0,-1),'Verwachte Resultaten'!$B$2:$B$31,0),MATCH(_xlfn.XLOOKUP($D$14,$D11:$D17,T10:T16,,0,-1),'Verwachte Resultaten'!$C$1:$BT$1,0))*_xlfn.XLOOKUP($E17,$G$2:$G$6,$F$2:$F$6,,0)),_xlfn.XLOOKUP($D$14,$D11:$D17,T11:T17,,0,-1)&gt;=(INDEX('Verwachte Resultaten'!$C$2:$BT$31,MATCH(_xlfn.XLOOKUP($D$14,$D11:$D17,$E11:$E17,,0,-1),'Verwachte Resultaten'!$B$2:$B$31,0),MATCH(_xlfn.XLOOKUP($D$14,$D11:$D17,T10:T16,,0,-1),'Verwachte Resultaten'!$C$1:$BT$1,0))*_xlfn.XLOOKUP($E17,$G$2:$G$6,$H$2:$H$6,,0))),$D17,""),"")</f>
        <v/>
      </c>
      <c r="U17" s="43" t="str">
        <f>IFERROR(IF(AND(_xlfn.XLOOKUP($D$14,$D11:$D17,U11:U17,,0,-1)&lt;=(INDEX('Verwachte Resultaten'!$C$2:$BT$31,MATCH(_xlfn.XLOOKUP($D$14,$D11:$D17,$E11:$E17,,0,-1),'Verwachte Resultaten'!$B$2:$B$31,0),MATCH(_xlfn.XLOOKUP($D$14,$D11:$D17,U10:U16,,0,-1),'Verwachte Resultaten'!$C$1:$BT$1,0))*_xlfn.XLOOKUP($E17,$G$2:$G$6,$F$2:$F$6,,0)),_xlfn.XLOOKUP($D$14,$D11:$D17,U11:U17,,0,-1)&gt;=(INDEX('Verwachte Resultaten'!$C$2:$BT$31,MATCH(_xlfn.XLOOKUP($D$14,$D11:$D17,$E11:$E17,,0,-1),'Verwachte Resultaten'!$B$2:$B$31,0),MATCH(_xlfn.XLOOKUP($D$14,$D11:$D17,U10:U16,,0,-1),'Verwachte Resultaten'!$C$1:$BT$1,0))*_xlfn.XLOOKUP($E17,$G$2:$G$6,$H$2:$H$6,,0))),$D17,""),"")</f>
        <v/>
      </c>
      <c r="V17" s="43" t="str">
        <f>IFERROR(IF(AND(_xlfn.XLOOKUP($D$14,$D11:$D17,V11:V17,,0,-1)&lt;=(INDEX('Verwachte Resultaten'!$C$2:$BT$31,MATCH(_xlfn.XLOOKUP($D$14,$D11:$D17,$E11:$E17,,0,-1),'Verwachte Resultaten'!$B$2:$B$31,0),MATCH(_xlfn.XLOOKUP($D$14,$D11:$D17,V10:V16,,0,-1),'Verwachte Resultaten'!$C$1:$BT$1,0))*_xlfn.XLOOKUP($E17,$G$2:$G$6,$F$2:$F$6,,0)),_xlfn.XLOOKUP($D$14,$D11:$D17,V11:V17,,0,-1)&gt;=(INDEX('Verwachte Resultaten'!$C$2:$BT$31,MATCH(_xlfn.XLOOKUP($D$14,$D11:$D17,$E11:$E17,,0,-1),'Verwachte Resultaten'!$B$2:$B$31,0),MATCH(_xlfn.XLOOKUP($D$14,$D11:$D17,V10:V16,,0,-1),'Verwachte Resultaten'!$C$1:$BT$1,0))*_xlfn.XLOOKUP($E17,$G$2:$G$6,$H$2:$H$6,,0))),$D17,""),"")</f>
        <v/>
      </c>
      <c r="W17" s="43" t="str">
        <f>IFERROR(IF(AND(_xlfn.XLOOKUP($D$14,$D11:$D17,W11:W17,,0,-1)&lt;=(INDEX('Verwachte Resultaten'!$C$2:$BT$31,MATCH(_xlfn.XLOOKUP($D$14,$D11:$D17,$E11:$E17,,0,-1),'Verwachte Resultaten'!$B$2:$B$31,0),MATCH(_xlfn.XLOOKUP($D$14,$D11:$D17,W10:W16,,0,-1),'Verwachte Resultaten'!$C$1:$BT$1,0))*_xlfn.XLOOKUP($E17,$G$2:$G$6,$F$2:$F$6,,0)),_xlfn.XLOOKUP($D$14,$D11:$D17,W11:W17,,0,-1)&gt;=(INDEX('Verwachte Resultaten'!$C$2:$BT$31,MATCH(_xlfn.XLOOKUP($D$14,$D11:$D17,$E11:$E17,,0,-1),'Verwachte Resultaten'!$B$2:$B$31,0),MATCH(_xlfn.XLOOKUP($D$14,$D11:$D17,W10:W16,,0,-1),'Verwachte Resultaten'!$C$1:$BT$1,0))*_xlfn.XLOOKUP($E17,$G$2:$G$6,$H$2:$H$6,,0))),$D17,""),"")</f>
        <v/>
      </c>
      <c r="X17" s="43" t="str">
        <f>IFERROR(IF(AND(_xlfn.XLOOKUP($D$14,$D11:$D17,X11:X17,,0,-1)&lt;=(INDEX('Verwachte Resultaten'!$C$2:$BT$31,MATCH(_xlfn.XLOOKUP($D$14,$D11:$D17,$E11:$E17,,0,-1),'Verwachte Resultaten'!$B$2:$B$31,0),MATCH(_xlfn.XLOOKUP($D$14,$D11:$D17,X10:X16,,0,-1),'Verwachte Resultaten'!$C$1:$BT$1,0))*_xlfn.XLOOKUP($E17,$G$2:$G$6,$F$2:$F$6,,0)),_xlfn.XLOOKUP($D$14,$D11:$D17,X11:X17,,0,-1)&gt;=(INDEX('Verwachte Resultaten'!$C$2:$BT$31,MATCH(_xlfn.XLOOKUP($D$14,$D11:$D17,$E11:$E17,,0,-1),'Verwachte Resultaten'!$B$2:$B$31,0),MATCH(_xlfn.XLOOKUP($D$14,$D11:$D17,X10:X16,,0,-1),'Verwachte Resultaten'!$C$1:$BT$1,0))*_xlfn.XLOOKUP($E17,$G$2:$G$6,$H$2:$H$6,,0))),$D17,""),"")</f>
        <v/>
      </c>
      <c r="Y17" s="43" t="str">
        <f>IFERROR(IF(AND(_xlfn.XLOOKUP($D$14,$D11:$D17,Y11:Y17,,0,-1)&lt;=(INDEX('Verwachte Resultaten'!$C$2:$BT$31,MATCH(_xlfn.XLOOKUP($D$14,$D11:$D17,$E11:$E17,,0,-1),'Verwachte Resultaten'!$B$2:$B$31,0),MATCH(_xlfn.XLOOKUP($D$14,$D11:$D17,Y10:Y16,,0,-1),'Verwachte Resultaten'!$C$1:$BT$1,0))*_xlfn.XLOOKUP($E17,$G$2:$G$6,$F$2:$F$6,,0)),_xlfn.XLOOKUP($D$14,$D11:$D17,Y11:Y17,,0,-1)&gt;=(INDEX('Verwachte Resultaten'!$C$2:$BT$31,MATCH(_xlfn.XLOOKUP($D$14,$D11:$D17,$E11:$E17,,0,-1),'Verwachte Resultaten'!$B$2:$B$31,0),MATCH(_xlfn.XLOOKUP($D$14,$D11:$D17,Y10:Y16,,0,-1),'Verwachte Resultaten'!$C$1:$BT$1,0))*_xlfn.XLOOKUP($E17,$G$2:$G$6,$H$2:$H$6,,0))),$D17,""),"")</f>
        <v/>
      </c>
      <c r="Z17" s="43" t="str">
        <f>IFERROR(IF(AND(_xlfn.XLOOKUP($D$14,$D11:$D17,Z11:Z17,,0,-1)&lt;=(INDEX('Verwachte Resultaten'!$C$2:$BT$31,MATCH(_xlfn.XLOOKUP($D$14,$D11:$D17,$E11:$E17,,0,-1),'Verwachte Resultaten'!$B$2:$B$31,0),MATCH(_xlfn.XLOOKUP($D$14,$D11:$D17,Z10:Z16,,0,-1),'Verwachte Resultaten'!$C$1:$BT$1,0))*_xlfn.XLOOKUP($E17,$G$2:$G$6,$F$2:$F$6,,0)),_xlfn.XLOOKUP($D$14,$D11:$D17,Z11:Z17,,0,-1)&gt;=(INDEX('Verwachte Resultaten'!$C$2:$BT$31,MATCH(_xlfn.XLOOKUP($D$14,$D11:$D17,$E11:$E17,,0,-1),'Verwachte Resultaten'!$B$2:$B$31,0),MATCH(_xlfn.XLOOKUP($D$14,$D11:$D17,Z10:Z16,,0,-1),'Verwachte Resultaten'!$C$1:$BT$1,0))*_xlfn.XLOOKUP($E17,$G$2:$G$6,$H$2:$H$6,,0))),$D17,""),"")</f>
        <v/>
      </c>
      <c r="AA17" s="43" t="str">
        <f>IFERROR(IF(AND(_xlfn.XLOOKUP($D$14,$D11:$D17,AA11:AA17,,0,-1)&lt;=(INDEX('Verwachte Resultaten'!$C$2:$BT$31,MATCH(_xlfn.XLOOKUP($D$14,$D11:$D17,$E11:$E17,,0,-1),'Verwachte Resultaten'!$B$2:$B$31,0),MATCH(_xlfn.XLOOKUP($D$14,$D11:$D17,AA10:AA16,,0,-1),'Verwachte Resultaten'!$C$1:$BT$1,0))*_xlfn.XLOOKUP($E17,$G$2:$G$6,$F$2:$F$6,,0)),_xlfn.XLOOKUP($D$14,$D11:$D17,AA11:AA17,,0,-1)&gt;=(INDEX('Verwachte Resultaten'!$C$2:$BT$31,MATCH(_xlfn.XLOOKUP($D$14,$D11:$D17,$E11:$E17,,0,-1),'Verwachte Resultaten'!$B$2:$B$31,0),MATCH(_xlfn.XLOOKUP($D$14,$D11:$D17,AA10:AA16,,0,-1),'Verwachte Resultaten'!$C$1:$BT$1,0))*_xlfn.XLOOKUP($E17,$G$2:$G$6,$H$2:$H$6,,0))),$D17,""),"")</f>
        <v/>
      </c>
      <c r="AB17" s="43" t="str">
        <f>IFERROR(IF(AND(_xlfn.XLOOKUP($D$14,$D11:$D17,AB11:AB17,,0,-1)&lt;=(INDEX('Verwachte Resultaten'!$C$2:$BT$31,MATCH(_xlfn.XLOOKUP($D$14,$D11:$D17,$E11:$E17,,0,-1),'Verwachte Resultaten'!$B$2:$B$31,0),MATCH(_xlfn.XLOOKUP($D$14,$D11:$D17,AB10:AB16,,0,-1),'Verwachte Resultaten'!$C$1:$BT$1,0))*_xlfn.XLOOKUP($E17,$G$2:$G$6,$F$2:$F$6,,0)),_xlfn.XLOOKUP($D$14,$D11:$D17,AB11:AB17,,0,-1)&gt;=(INDEX('Verwachte Resultaten'!$C$2:$BT$31,MATCH(_xlfn.XLOOKUP($D$14,$D11:$D17,$E11:$E17,,0,-1),'Verwachte Resultaten'!$B$2:$B$31,0),MATCH(_xlfn.XLOOKUP($D$14,$D11:$D17,AB10:AB16,,0,-1),'Verwachte Resultaten'!$C$1:$BT$1,0))*_xlfn.XLOOKUP($E17,$G$2:$G$6,$H$2:$H$6,,0))),$D17,""),"")</f>
        <v/>
      </c>
      <c r="AC17" s="43" t="str">
        <f>IFERROR(IF(AND(_xlfn.XLOOKUP($D$14,$D11:$D17,AC11:AC17,,0,-1)&lt;=(INDEX('Verwachte Resultaten'!$C$2:$BT$31,MATCH(_xlfn.XLOOKUP($D$14,$D11:$D17,$E11:$E17,,0,-1),'Verwachte Resultaten'!$B$2:$B$31,0),MATCH(_xlfn.XLOOKUP($D$14,$D11:$D17,AC10:AC16,,0,-1),'Verwachte Resultaten'!$C$1:$BT$1,0))*_xlfn.XLOOKUP($E17,$G$2:$G$6,$F$2:$F$6,,0)),_xlfn.XLOOKUP($D$14,$D11:$D17,AC11:AC17,,0,-1)&gt;=(INDEX('Verwachte Resultaten'!$C$2:$BT$31,MATCH(_xlfn.XLOOKUP($D$14,$D11:$D17,$E11:$E17,,0,-1),'Verwachte Resultaten'!$B$2:$B$31,0),MATCH(_xlfn.XLOOKUP($D$14,$D11:$D17,AC10:AC16,,0,-1),'Verwachte Resultaten'!$C$1:$BT$1,0))*_xlfn.XLOOKUP($E17,$G$2:$G$6,$H$2:$H$6,,0))),$D17,""),"")</f>
        <v/>
      </c>
      <c r="AD17" s="43" t="str">
        <f>IFERROR(IF(AND(_xlfn.XLOOKUP($D$14,$D11:$D17,AD11:AD17,,0,-1)&lt;=(INDEX('Verwachte Resultaten'!$C$2:$BT$31,MATCH(_xlfn.XLOOKUP($D$14,$D11:$D17,$E11:$E17,,0,-1),'Verwachte Resultaten'!$B$2:$B$31,0),MATCH(_xlfn.XLOOKUP($D$14,$D11:$D17,AD10:AD16,,0,-1),'Verwachte Resultaten'!$C$1:$BT$1,0))*_xlfn.XLOOKUP($E17,$G$2:$G$6,$F$2:$F$6,,0)),_xlfn.XLOOKUP($D$14,$D11:$D17,AD11:AD17,,0,-1)&gt;=(INDEX('Verwachte Resultaten'!$C$2:$BT$31,MATCH(_xlfn.XLOOKUP($D$14,$D11:$D17,$E11:$E17,,0,-1),'Verwachte Resultaten'!$B$2:$B$31,0),MATCH(_xlfn.XLOOKUP($D$14,$D11:$D17,AD10:AD16,,0,-1),'Verwachte Resultaten'!$C$1:$BT$1,0))*_xlfn.XLOOKUP($E17,$G$2:$G$6,$H$2:$H$6,,0))),$D17,""),"")</f>
        <v/>
      </c>
      <c r="AE17" s="43" t="str">
        <f>IFERROR(IF(AND(_xlfn.XLOOKUP($D$14,$D11:$D17,AE11:AE17,,0,-1)&lt;=(INDEX('Verwachte Resultaten'!$C$2:$BT$31,MATCH(_xlfn.XLOOKUP($D$14,$D11:$D17,$E11:$E17,,0,-1),'Verwachte Resultaten'!$B$2:$B$31,0),MATCH(_xlfn.XLOOKUP($D$14,$D11:$D17,AE10:AE16,,0,-1),'Verwachte Resultaten'!$C$1:$BT$1,0))*_xlfn.XLOOKUP($E17,$G$2:$G$6,$F$2:$F$6,,0)),_xlfn.XLOOKUP($D$14,$D11:$D17,AE11:AE17,,0,-1)&gt;=(INDEX('Verwachte Resultaten'!$C$2:$BT$31,MATCH(_xlfn.XLOOKUP($D$14,$D11:$D17,$E11:$E17,,0,-1),'Verwachte Resultaten'!$B$2:$B$31,0),MATCH(_xlfn.XLOOKUP($D$14,$D11:$D17,AE10:AE16,,0,-1),'Verwachte Resultaten'!$C$1:$BT$1,0))*_xlfn.XLOOKUP($E17,$G$2:$G$6,$H$2:$H$6,,0))),$D17,""),"")</f>
        <v/>
      </c>
      <c r="AF17" s="43" t="str">
        <f>IFERROR(IF(AND(_xlfn.XLOOKUP($D$14,$D11:$D17,AF11:AF17,,0,-1)&lt;=(INDEX('Verwachte Resultaten'!$C$2:$BT$31,MATCH(_xlfn.XLOOKUP($D$14,$D11:$D17,$E11:$E17,,0,-1),'Verwachte Resultaten'!$B$2:$B$31,0),MATCH(_xlfn.XLOOKUP($D$14,$D11:$D17,AF10:AF16,,0,-1),'Verwachte Resultaten'!$C$1:$BT$1,0))*_xlfn.XLOOKUP($E17,$G$2:$G$6,$F$2:$F$6,,0)),_xlfn.XLOOKUP($D$14,$D11:$D17,AF11:AF17,,0,-1)&gt;=(INDEX('Verwachte Resultaten'!$C$2:$BT$31,MATCH(_xlfn.XLOOKUP($D$14,$D11:$D17,$E11:$E17,,0,-1),'Verwachte Resultaten'!$B$2:$B$31,0),MATCH(_xlfn.XLOOKUP($D$14,$D11:$D17,AF10:AF16,,0,-1),'Verwachte Resultaten'!$C$1:$BT$1,0))*_xlfn.XLOOKUP($E17,$G$2:$G$6,$H$2:$H$6,,0))),$D17,""),"")</f>
        <v/>
      </c>
      <c r="AG17" s="43" t="str">
        <f>IFERROR(IF(AND(_xlfn.XLOOKUP($D$14,$D11:$D17,AG11:AG17,,0,-1)&lt;=(INDEX('Verwachte Resultaten'!$C$2:$BT$31,MATCH(_xlfn.XLOOKUP($D$14,$D11:$D17,$E11:$E17,,0,-1),'Verwachte Resultaten'!$B$2:$B$31,0),MATCH(_xlfn.XLOOKUP($D$14,$D11:$D17,AG10:AG16,,0,-1),'Verwachte Resultaten'!$C$1:$BT$1,0))*_xlfn.XLOOKUP($E17,$G$2:$G$6,$F$2:$F$6,,0)),_xlfn.XLOOKUP($D$14,$D11:$D17,AG11:AG17,,0,-1)&gt;=(INDEX('Verwachte Resultaten'!$C$2:$BT$31,MATCH(_xlfn.XLOOKUP($D$14,$D11:$D17,$E11:$E17,,0,-1),'Verwachte Resultaten'!$B$2:$B$31,0),MATCH(_xlfn.XLOOKUP($D$14,$D11:$D17,AG10:AG16,,0,-1),'Verwachte Resultaten'!$C$1:$BT$1,0))*_xlfn.XLOOKUP($E17,$G$2:$G$6,$H$2:$H$6,,0))),$D17,""),"")</f>
        <v/>
      </c>
      <c r="AH17" s="43" t="str">
        <f>IFERROR(IF(AND(_xlfn.XLOOKUP($D$14,$D11:$D17,AH11:AH17,,0,-1)&lt;=(INDEX('Verwachte Resultaten'!$C$2:$BT$31,MATCH(_xlfn.XLOOKUP($D$14,$D11:$D17,$E11:$E17,,0,-1),'Verwachte Resultaten'!$B$2:$B$31,0),MATCH(_xlfn.XLOOKUP($D$14,$D11:$D17,AH10:AH16,,0,-1),'Verwachte Resultaten'!$C$1:$BT$1,0))*_xlfn.XLOOKUP($E17,$G$2:$G$6,$F$2:$F$6,,0)),_xlfn.XLOOKUP($D$14,$D11:$D17,AH11:AH17,,0,-1)&gt;=(INDEX('Verwachte Resultaten'!$C$2:$BT$31,MATCH(_xlfn.XLOOKUP($D$14,$D11:$D17,$E11:$E17,,0,-1),'Verwachte Resultaten'!$B$2:$B$31,0),MATCH(_xlfn.XLOOKUP($D$14,$D11:$D17,AH10:AH16,,0,-1),'Verwachte Resultaten'!$C$1:$BT$1,0))*_xlfn.XLOOKUP($E17,$G$2:$G$6,$H$2:$H$6,,0))),$D17,""),"")</f>
        <v/>
      </c>
      <c r="AI17" s="43" t="str">
        <f>IFERROR(IF(AND(_xlfn.XLOOKUP($D$14,$D11:$D17,AI11:AI17,,0,-1)&lt;=(INDEX('Verwachte Resultaten'!$C$2:$BT$31,MATCH(_xlfn.XLOOKUP($D$14,$D11:$D17,$E11:$E17,,0,-1),'Verwachte Resultaten'!$B$2:$B$31,0),MATCH(_xlfn.XLOOKUP($D$14,$D11:$D17,AI10:AI16,,0,-1),'Verwachte Resultaten'!$C$1:$BT$1,0))*_xlfn.XLOOKUP($E17,$G$2:$G$6,$F$2:$F$6,,0)),_xlfn.XLOOKUP($D$14,$D11:$D17,AI11:AI17,,0,-1)&gt;=(INDEX('Verwachte Resultaten'!$C$2:$BT$31,MATCH(_xlfn.XLOOKUP($D$14,$D11:$D17,$E11:$E17,,0,-1),'Verwachte Resultaten'!$B$2:$B$31,0),MATCH(_xlfn.XLOOKUP($D$14,$D11:$D17,AI10:AI16,,0,-1),'Verwachte Resultaten'!$C$1:$BT$1,0))*_xlfn.XLOOKUP($E17,$G$2:$G$6,$H$2:$H$6,,0))),$D17,""),"")</f>
        <v/>
      </c>
      <c r="AJ17" s="43" t="str">
        <f>IFERROR(IF(AND(_xlfn.XLOOKUP($D$14,$D11:$D17,AJ11:AJ17,,0,-1)&lt;=(INDEX('Verwachte Resultaten'!$C$2:$BT$31,MATCH(_xlfn.XLOOKUP($D$14,$D11:$D17,$E11:$E17,,0,-1),'Verwachte Resultaten'!$B$2:$B$31,0),MATCH(_xlfn.XLOOKUP($D$14,$D11:$D17,AJ10:AJ16,,0,-1),'Verwachte Resultaten'!$C$1:$BT$1,0))*_xlfn.XLOOKUP($E17,$G$2:$G$6,$F$2:$F$6,,0)),_xlfn.XLOOKUP($D$14,$D11:$D17,AJ11:AJ17,,0,-1)&gt;=(INDEX('Verwachte Resultaten'!$C$2:$BT$31,MATCH(_xlfn.XLOOKUP($D$14,$D11:$D17,$E11:$E17,,0,-1),'Verwachte Resultaten'!$B$2:$B$31,0),MATCH(_xlfn.XLOOKUP($D$14,$D11:$D17,AJ10:AJ16,,0,-1),'Verwachte Resultaten'!$C$1:$BT$1,0))*_xlfn.XLOOKUP($E17,$G$2:$G$6,$H$2:$H$6,,0))),$D17,""),"")</f>
        <v/>
      </c>
      <c r="AK17" s="43" t="str">
        <f>IFERROR(IF(AND(_xlfn.XLOOKUP($D$14,$D11:$D17,AK11:AK17,,0,-1)&lt;=(INDEX('Verwachte Resultaten'!$C$2:$BT$31,MATCH(_xlfn.XLOOKUP($D$14,$D11:$D17,$E11:$E17,,0,-1),'Verwachte Resultaten'!$B$2:$B$31,0),MATCH(_xlfn.XLOOKUP($D$14,$D11:$D17,AK10:AK16,,0,-1),'Verwachte Resultaten'!$C$1:$BT$1,0))*_xlfn.XLOOKUP($E17,$G$2:$G$6,$F$2:$F$6,,0)),_xlfn.XLOOKUP($D$14,$D11:$D17,AK11:AK17,,0,-1)&gt;=(INDEX('Verwachte Resultaten'!$C$2:$BT$31,MATCH(_xlfn.XLOOKUP($D$14,$D11:$D17,$E11:$E17,,0,-1),'Verwachte Resultaten'!$B$2:$B$31,0),MATCH(_xlfn.XLOOKUP($D$14,$D11:$D17,AK10:AK16,,0,-1),'Verwachte Resultaten'!$C$1:$BT$1,0))*_xlfn.XLOOKUP($E17,$G$2:$G$6,$H$2:$H$6,,0))),$D17,""),"")</f>
        <v/>
      </c>
      <c r="AL17" s="43" t="str">
        <f>IFERROR(IF(AND(_xlfn.XLOOKUP($D$14,$D11:$D17,AL11:AL17,,0,-1)&lt;=(INDEX('Verwachte Resultaten'!$C$2:$BT$31,MATCH(_xlfn.XLOOKUP($D$14,$D11:$D17,$E11:$E17,,0,-1),'Verwachte Resultaten'!$B$2:$B$31,0),MATCH(_xlfn.XLOOKUP($D$14,$D11:$D17,AL10:AL16,,0,-1),'Verwachte Resultaten'!$C$1:$BT$1,0))*_xlfn.XLOOKUP($E17,$G$2:$G$6,$F$2:$F$6,,0)),_xlfn.XLOOKUP($D$14,$D11:$D17,AL11:AL17,,0,-1)&gt;=(INDEX('Verwachte Resultaten'!$C$2:$BT$31,MATCH(_xlfn.XLOOKUP($D$14,$D11:$D17,$E11:$E17,,0,-1),'Verwachte Resultaten'!$B$2:$B$31,0),MATCH(_xlfn.XLOOKUP($D$14,$D11:$D17,AL10:AL16,,0,-1),'Verwachte Resultaten'!$C$1:$BT$1,0))*_xlfn.XLOOKUP($E17,$G$2:$G$6,$H$2:$H$6,,0))),$D17,""),"")</f>
        <v/>
      </c>
      <c r="AM17" s="43" t="str">
        <f>IFERROR(IF(AND(_xlfn.XLOOKUP($D$14,$D11:$D17,AM11:AM17,,0,-1)&lt;=(INDEX('Verwachte Resultaten'!$C$2:$BT$31,MATCH(_xlfn.XLOOKUP($D$14,$D11:$D17,$E11:$E17,,0,-1),'Verwachte Resultaten'!$B$2:$B$31,0),MATCH(_xlfn.XLOOKUP($D$14,$D11:$D17,AM10:AM16,,0,-1),'Verwachte Resultaten'!$C$1:$BT$1,0))*_xlfn.XLOOKUP($E17,$G$2:$G$6,$F$2:$F$6,,0)),_xlfn.XLOOKUP($D$14,$D11:$D17,AM11:AM17,,0,-1)&gt;=(INDEX('Verwachte Resultaten'!$C$2:$BT$31,MATCH(_xlfn.XLOOKUP($D$14,$D11:$D17,$E11:$E17,,0,-1),'Verwachte Resultaten'!$B$2:$B$31,0),MATCH(_xlfn.XLOOKUP($D$14,$D11:$D17,AM10:AM16,,0,-1),'Verwachte Resultaten'!$C$1:$BT$1,0))*_xlfn.XLOOKUP($E17,$G$2:$G$6,$H$2:$H$6,,0))),$D17,""),"")</f>
        <v/>
      </c>
      <c r="AN17" s="43" t="str">
        <f>IFERROR(IF(AND(_xlfn.XLOOKUP($D$14,$D11:$D17,AN11:AN17,,0,-1)&lt;=(INDEX('Verwachte Resultaten'!$C$2:$BT$31,MATCH(_xlfn.XLOOKUP($D$14,$D11:$D17,$E11:$E17,,0,-1),'Verwachte Resultaten'!$B$2:$B$31,0),MATCH(_xlfn.XLOOKUP($D$14,$D11:$D17,AN10:AN16,,0,-1),'Verwachte Resultaten'!$C$1:$BT$1,0))*_xlfn.XLOOKUP($E17,$G$2:$G$6,$F$2:$F$6,,0)),_xlfn.XLOOKUP($D$14,$D11:$D17,AN11:AN17,,0,-1)&gt;=(INDEX('Verwachte Resultaten'!$C$2:$BT$31,MATCH(_xlfn.XLOOKUP($D$14,$D11:$D17,$E11:$E17,,0,-1),'Verwachte Resultaten'!$B$2:$B$31,0),MATCH(_xlfn.XLOOKUP($D$14,$D11:$D17,AN10:AN16,,0,-1),'Verwachte Resultaten'!$C$1:$BT$1,0))*_xlfn.XLOOKUP($E17,$G$2:$G$6,$H$2:$H$6,,0))),$D17,""),"")</f>
        <v/>
      </c>
      <c r="AO17" s="43" t="str">
        <f>IFERROR(IF(AND(_xlfn.XLOOKUP($D$14,$D11:$D17,AO11:AO17,,0,-1)&lt;=(INDEX('Verwachte Resultaten'!$C$2:$BT$31,MATCH(_xlfn.XLOOKUP($D$14,$D11:$D17,$E11:$E17,,0,-1),'Verwachte Resultaten'!$B$2:$B$31,0),MATCH(_xlfn.XLOOKUP($D$14,$D11:$D17,AO10:AO16,,0,-1),'Verwachte Resultaten'!$C$1:$BT$1,0))*_xlfn.XLOOKUP($E17,$G$2:$G$6,$F$2:$F$6,,0)),_xlfn.XLOOKUP($D$14,$D11:$D17,AO11:AO17,,0,-1)&gt;=(INDEX('Verwachte Resultaten'!$C$2:$BT$31,MATCH(_xlfn.XLOOKUP($D$14,$D11:$D17,$E11:$E17,,0,-1),'Verwachte Resultaten'!$B$2:$B$31,0),MATCH(_xlfn.XLOOKUP($D$14,$D11:$D17,AO10:AO16,,0,-1),'Verwachte Resultaten'!$C$1:$BT$1,0))*_xlfn.XLOOKUP($E17,$G$2:$G$6,$H$2:$H$6,,0))),$D17,""),"")</f>
        <v/>
      </c>
      <c r="AP17" s="43" t="str">
        <f>IFERROR(IF(AND(_xlfn.XLOOKUP($D$14,$D11:$D17,AP11:AP17,,0,-1)&lt;=(INDEX('Verwachte Resultaten'!$C$2:$BT$31,MATCH(_xlfn.XLOOKUP($D$14,$D11:$D17,$E11:$E17,,0,-1),'Verwachte Resultaten'!$B$2:$B$31,0),MATCH(_xlfn.XLOOKUP($D$14,$D11:$D17,AP10:AP16,,0,-1),'Verwachte Resultaten'!$C$1:$BT$1,0))*_xlfn.XLOOKUP($E17,$G$2:$G$6,$F$2:$F$6,,0)),_xlfn.XLOOKUP($D$14,$D11:$D17,AP11:AP17,,0,-1)&gt;=(INDEX('Verwachte Resultaten'!$C$2:$BT$31,MATCH(_xlfn.XLOOKUP($D$14,$D11:$D17,$E11:$E17,,0,-1),'Verwachte Resultaten'!$B$2:$B$31,0),MATCH(_xlfn.XLOOKUP($D$14,$D11:$D17,AP10:AP16,,0,-1),'Verwachte Resultaten'!$C$1:$BT$1,0))*_xlfn.XLOOKUP($E17,$G$2:$G$6,$H$2:$H$6,,0))),$D17,""),"")</f>
        <v/>
      </c>
      <c r="AQ17" s="43" t="str">
        <f>IFERROR(IF(AND(_xlfn.XLOOKUP($D$14,$D11:$D17,AQ11:AQ17,,0,-1)&lt;=(INDEX('Verwachte Resultaten'!$C$2:$BT$31,MATCH(_xlfn.XLOOKUP($D$14,$D11:$D17,$E11:$E17,,0,-1),'Verwachte Resultaten'!$B$2:$B$31,0),MATCH(_xlfn.XLOOKUP($D$14,$D11:$D17,AQ10:AQ16,,0,-1),'Verwachte Resultaten'!$C$1:$BT$1,0))*_xlfn.XLOOKUP($E17,$G$2:$G$6,$F$2:$F$6,,0)),_xlfn.XLOOKUP($D$14,$D11:$D17,AQ11:AQ17,,0,-1)&gt;=(INDEX('Verwachte Resultaten'!$C$2:$BT$31,MATCH(_xlfn.XLOOKUP($D$14,$D11:$D17,$E11:$E17,,0,-1),'Verwachte Resultaten'!$B$2:$B$31,0),MATCH(_xlfn.XLOOKUP($D$14,$D11:$D17,AQ10:AQ16,,0,-1),'Verwachte Resultaten'!$C$1:$BT$1,0))*_xlfn.XLOOKUP($E17,$G$2:$G$6,$H$2:$H$6,,0))),$D17,""),"")</f>
        <v/>
      </c>
      <c r="AR17" s="43" t="str">
        <f>IFERROR(IF(AND(_xlfn.XLOOKUP($D$14,$D11:$D17,AR11:AR17,,0,-1)&lt;=(INDEX('Verwachte Resultaten'!$C$2:$BT$31,MATCH(_xlfn.XLOOKUP($D$14,$D11:$D17,$E11:$E17,,0,-1),'Verwachte Resultaten'!$B$2:$B$31,0),MATCH(_xlfn.XLOOKUP($D$14,$D11:$D17,AR10:AR16,,0,-1),'Verwachte Resultaten'!$C$1:$BT$1,0))*_xlfn.XLOOKUP($E17,$G$2:$G$6,$F$2:$F$6,,0)),_xlfn.XLOOKUP($D$14,$D11:$D17,AR11:AR17,,0,-1)&gt;=(INDEX('Verwachte Resultaten'!$C$2:$BT$31,MATCH(_xlfn.XLOOKUP($D$14,$D11:$D17,$E11:$E17,,0,-1),'Verwachte Resultaten'!$B$2:$B$31,0),MATCH(_xlfn.XLOOKUP($D$14,$D11:$D17,AR10:AR16,,0,-1),'Verwachte Resultaten'!$C$1:$BT$1,0))*_xlfn.XLOOKUP($E17,$G$2:$G$6,$H$2:$H$6,,0))),$D17,""),"")</f>
        <v/>
      </c>
      <c r="AS17" s="43" t="str">
        <f>IFERROR(IF(AND(_xlfn.XLOOKUP($D$14,$D11:$D17,AS11:AS17,,0,-1)&lt;=(INDEX('Verwachte Resultaten'!$C$2:$BT$31,MATCH(_xlfn.XLOOKUP($D$14,$D11:$D17,$E11:$E17,,0,-1),'Verwachte Resultaten'!$B$2:$B$31,0),MATCH(_xlfn.XLOOKUP($D$14,$D11:$D17,AS10:AS16,,0,-1),'Verwachte Resultaten'!$C$1:$BT$1,0))*_xlfn.XLOOKUP($E17,$G$2:$G$6,$F$2:$F$6,,0)),_xlfn.XLOOKUP($D$14,$D11:$D17,AS11:AS17,,0,-1)&gt;=(INDEX('Verwachte Resultaten'!$C$2:$BT$31,MATCH(_xlfn.XLOOKUP($D$14,$D11:$D17,$E11:$E17,,0,-1),'Verwachte Resultaten'!$B$2:$B$31,0),MATCH(_xlfn.XLOOKUP($D$14,$D11:$D17,AS10:AS16,,0,-1),'Verwachte Resultaten'!$C$1:$BT$1,0))*_xlfn.XLOOKUP($E17,$G$2:$G$6,$H$2:$H$6,,0))),$D17,""),"")</f>
        <v/>
      </c>
      <c r="AT17" s="43" t="str">
        <f>IFERROR(IF(AND(_xlfn.XLOOKUP($D$14,$D11:$D17,AT11:AT17,,0,-1)&lt;=(INDEX('Verwachte Resultaten'!$C$2:$BT$31,MATCH(_xlfn.XLOOKUP($D$14,$D11:$D17,$E11:$E17,,0,-1),'Verwachte Resultaten'!$B$2:$B$31,0),MATCH(_xlfn.XLOOKUP($D$14,$D11:$D17,AT10:AT16,,0,-1),'Verwachte Resultaten'!$C$1:$BT$1,0))*_xlfn.XLOOKUP($E17,$G$2:$G$6,$F$2:$F$6,,0)),_xlfn.XLOOKUP($D$14,$D11:$D17,AT11:AT17,,0,-1)&gt;=(INDEX('Verwachte Resultaten'!$C$2:$BT$31,MATCH(_xlfn.XLOOKUP($D$14,$D11:$D17,$E11:$E17,,0,-1),'Verwachte Resultaten'!$B$2:$B$31,0),MATCH(_xlfn.XLOOKUP($D$14,$D11:$D17,AT10:AT16,,0,-1),'Verwachte Resultaten'!$C$1:$BT$1,0))*_xlfn.XLOOKUP($E17,$G$2:$G$6,$H$2:$H$6,,0))),$D17,""),"")</f>
        <v/>
      </c>
      <c r="AU17" s="43" t="str">
        <f>IFERROR(IF(AND(_xlfn.XLOOKUP($D$14,$D11:$D17,AU11:AU17,,0,-1)&lt;=(INDEX('Verwachte Resultaten'!$C$2:$BT$31,MATCH(_xlfn.XLOOKUP($D$14,$D11:$D17,$E11:$E17,,0,-1),'Verwachte Resultaten'!$B$2:$B$31,0),MATCH(_xlfn.XLOOKUP($D$14,$D11:$D17,AU10:AU16,,0,-1),'Verwachte Resultaten'!$C$1:$BT$1,0))*_xlfn.XLOOKUP($E17,$G$2:$G$6,$F$2:$F$6,,0)),_xlfn.XLOOKUP($D$14,$D11:$D17,AU11:AU17,,0,-1)&gt;=(INDEX('Verwachte Resultaten'!$C$2:$BT$31,MATCH(_xlfn.XLOOKUP($D$14,$D11:$D17,$E11:$E17,,0,-1),'Verwachte Resultaten'!$B$2:$B$31,0),MATCH(_xlfn.XLOOKUP($D$14,$D11:$D17,AU10:AU16,,0,-1),'Verwachte Resultaten'!$C$1:$BT$1,0))*_xlfn.XLOOKUP($E17,$G$2:$G$6,$H$2:$H$6,,0))),$D17,""),"")</f>
        <v/>
      </c>
      <c r="AV17" s="43" t="str">
        <f>IFERROR(IF(AND(_xlfn.XLOOKUP($D$14,$D11:$D17,AV11:AV17,,0,-1)&lt;=(INDEX('Verwachte Resultaten'!$C$2:$BT$31,MATCH(_xlfn.XLOOKUP($D$14,$D11:$D17,$E11:$E17,,0,-1),'Verwachte Resultaten'!$B$2:$B$31,0),MATCH(_xlfn.XLOOKUP($D$14,$D11:$D17,AV10:AV16,,0,-1),'Verwachte Resultaten'!$C$1:$BT$1,0))*_xlfn.XLOOKUP($E17,$G$2:$G$6,$F$2:$F$6,,0)),_xlfn.XLOOKUP($D$14,$D11:$D17,AV11:AV17,,0,-1)&gt;=(INDEX('Verwachte Resultaten'!$C$2:$BT$31,MATCH(_xlfn.XLOOKUP($D$14,$D11:$D17,$E11:$E17,,0,-1),'Verwachte Resultaten'!$B$2:$B$31,0),MATCH(_xlfn.XLOOKUP($D$14,$D11:$D17,AV10:AV16,,0,-1),'Verwachte Resultaten'!$C$1:$BT$1,0))*_xlfn.XLOOKUP($E17,$G$2:$G$6,$H$2:$H$6,,0))),$D17,""),"")</f>
        <v/>
      </c>
      <c r="AW17" s="43" t="str">
        <f>IFERROR(IF(AND(_xlfn.XLOOKUP($D$14,$D11:$D17,AW11:AW17,,0,-1)&lt;=(INDEX('Verwachte Resultaten'!$C$2:$BT$31,MATCH(_xlfn.XLOOKUP($D$14,$D11:$D17,$E11:$E17,,0,-1),'Verwachte Resultaten'!$B$2:$B$31,0),MATCH(_xlfn.XLOOKUP($D$14,$D11:$D17,AW10:AW16,,0,-1),'Verwachte Resultaten'!$C$1:$BT$1,0))*_xlfn.XLOOKUP($E17,$G$2:$G$6,$F$2:$F$6,,0)),_xlfn.XLOOKUP($D$14,$D11:$D17,AW11:AW17,,0,-1)&gt;=(INDEX('Verwachte Resultaten'!$C$2:$BT$31,MATCH(_xlfn.XLOOKUP($D$14,$D11:$D17,$E11:$E17,,0,-1),'Verwachte Resultaten'!$B$2:$B$31,0),MATCH(_xlfn.XLOOKUP($D$14,$D11:$D17,AW10:AW16,,0,-1),'Verwachte Resultaten'!$C$1:$BT$1,0))*_xlfn.XLOOKUP($E17,$G$2:$G$6,$H$2:$H$6,,0))),$D17,""),"")</f>
        <v/>
      </c>
      <c r="AX17" s="43" t="str">
        <f>IFERROR(IF(AND(_xlfn.XLOOKUP($D$14,$D11:$D17,AX11:AX17,,0,-1)&lt;=(INDEX('Verwachte Resultaten'!$C$2:$BT$31,MATCH(_xlfn.XLOOKUP($D$14,$D11:$D17,$E11:$E17,,0,-1),'Verwachte Resultaten'!$B$2:$B$31,0),MATCH(_xlfn.XLOOKUP($D$14,$D11:$D17,AX10:AX16,,0,-1),'Verwachte Resultaten'!$C$1:$BT$1,0))*_xlfn.XLOOKUP($E17,$G$2:$G$6,$F$2:$F$6,,0)),_xlfn.XLOOKUP($D$14,$D11:$D17,AX11:AX17,,0,-1)&gt;=(INDEX('Verwachte Resultaten'!$C$2:$BT$31,MATCH(_xlfn.XLOOKUP($D$14,$D11:$D17,$E11:$E17,,0,-1),'Verwachte Resultaten'!$B$2:$B$31,0),MATCH(_xlfn.XLOOKUP($D$14,$D11:$D17,AX10:AX16,,0,-1),'Verwachte Resultaten'!$C$1:$BT$1,0))*_xlfn.XLOOKUP($E17,$G$2:$G$6,$H$2:$H$6,,0))),$D17,""),"")</f>
        <v/>
      </c>
      <c r="AY17" s="43" t="str">
        <f>IFERROR(IF(AND(_xlfn.XLOOKUP($D$14,$D11:$D17,AY11:AY17,,0,-1)&lt;=(INDEX('Verwachte Resultaten'!$C$2:$BT$31,MATCH(_xlfn.XLOOKUP($D$14,$D11:$D17,$E11:$E17,,0,-1),'Verwachte Resultaten'!$B$2:$B$31,0),MATCH(_xlfn.XLOOKUP($D$14,$D11:$D17,AY10:AY16,,0,-1),'Verwachte Resultaten'!$C$1:$BT$1,0))*_xlfn.XLOOKUP($E17,$G$2:$G$6,$F$2:$F$6,,0)),_xlfn.XLOOKUP($D$14,$D11:$D17,AY11:AY17,,0,-1)&gt;=(INDEX('Verwachte Resultaten'!$C$2:$BT$31,MATCH(_xlfn.XLOOKUP($D$14,$D11:$D17,$E11:$E17,,0,-1),'Verwachte Resultaten'!$B$2:$B$31,0),MATCH(_xlfn.XLOOKUP($D$14,$D11:$D17,AY10:AY16,,0,-1),'Verwachte Resultaten'!$C$1:$BT$1,0))*_xlfn.XLOOKUP($E17,$G$2:$G$6,$H$2:$H$6,,0))),$D17,""),"")</f>
        <v/>
      </c>
      <c r="AZ17" s="43" t="str">
        <f>IFERROR(IF(AND(_xlfn.XLOOKUP($D$14,$D11:$D17,AZ11:AZ17,,0,-1)&lt;=(INDEX('Verwachte Resultaten'!$C$2:$BT$31,MATCH(_xlfn.XLOOKUP($D$14,$D11:$D17,$E11:$E17,,0,-1),'Verwachte Resultaten'!$B$2:$B$31,0),MATCH(_xlfn.XLOOKUP($D$14,$D11:$D17,AZ10:AZ16,,0,-1),'Verwachte Resultaten'!$C$1:$BT$1,0))*_xlfn.XLOOKUP($E17,$G$2:$G$6,$F$2:$F$6,,0)),_xlfn.XLOOKUP($D$14,$D11:$D17,AZ11:AZ17,,0,-1)&gt;=(INDEX('Verwachte Resultaten'!$C$2:$BT$31,MATCH(_xlfn.XLOOKUP($D$14,$D11:$D17,$E11:$E17,,0,-1),'Verwachte Resultaten'!$B$2:$B$31,0),MATCH(_xlfn.XLOOKUP($D$14,$D11:$D17,AZ10:AZ16,,0,-1),'Verwachte Resultaten'!$C$1:$BT$1,0))*_xlfn.XLOOKUP($E17,$G$2:$G$6,$H$2:$H$6,,0))),$D17,""),"")</f>
        <v/>
      </c>
      <c r="BA17" s="43" t="str">
        <f>IFERROR(IF(AND(_xlfn.XLOOKUP($D$14,$D11:$D17,BA11:BA17,,0,-1)&lt;=(INDEX('Verwachte Resultaten'!$C$2:$BT$31,MATCH(_xlfn.XLOOKUP($D$14,$D11:$D17,$E11:$E17,,0,-1),'Verwachte Resultaten'!$B$2:$B$31,0),MATCH(_xlfn.XLOOKUP($D$14,$D11:$D17,BA10:BA16,,0,-1),'Verwachte Resultaten'!$C$1:$BT$1,0))*_xlfn.XLOOKUP($E17,$G$2:$G$6,$F$2:$F$6,,0)),_xlfn.XLOOKUP($D$14,$D11:$D17,BA11:BA17,,0,-1)&gt;=(INDEX('Verwachte Resultaten'!$C$2:$BT$31,MATCH(_xlfn.XLOOKUP($D$14,$D11:$D17,$E11:$E17,,0,-1),'Verwachte Resultaten'!$B$2:$B$31,0),MATCH(_xlfn.XLOOKUP($D$14,$D11:$D17,BA10:BA16,,0,-1),'Verwachte Resultaten'!$C$1:$BT$1,0))*_xlfn.XLOOKUP($E17,$G$2:$G$6,$H$2:$H$6,,0))),$D17,""),"")</f>
        <v/>
      </c>
      <c r="BB17" s="43" t="str">
        <f>IFERROR(IF(AND(_xlfn.XLOOKUP($D$14,$D11:$D17,BB11:BB17,,0,-1)&lt;=(INDEX('Verwachte Resultaten'!$C$2:$BT$31,MATCH(_xlfn.XLOOKUP($D$14,$D11:$D17,$E11:$E17,,0,-1),'Verwachte Resultaten'!$B$2:$B$31,0),MATCH(_xlfn.XLOOKUP($D$14,$D11:$D17,BB10:BB16,,0,-1),'Verwachte Resultaten'!$C$1:$BT$1,0))*_xlfn.XLOOKUP($E17,$G$2:$G$6,$F$2:$F$6,,0)),_xlfn.XLOOKUP($D$14,$D11:$D17,BB11:BB17,,0,-1)&gt;=(INDEX('Verwachte Resultaten'!$C$2:$BT$31,MATCH(_xlfn.XLOOKUP($D$14,$D11:$D17,$E11:$E17,,0,-1),'Verwachte Resultaten'!$B$2:$B$31,0),MATCH(_xlfn.XLOOKUP($D$14,$D11:$D17,BB10:BB16,,0,-1),'Verwachte Resultaten'!$C$1:$BT$1,0))*_xlfn.XLOOKUP($E17,$G$2:$G$6,$H$2:$H$6,,0))),$D17,""),"")</f>
        <v/>
      </c>
      <c r="BC17" s="43" t="str">
        <f>IFERROR(IF(AND(_xlfn.XLOOKUP($D$14,$D11:$D17,BC11:BC17,,0,-1)&lt;=(INDEX('Verwachte Resultaten'!$C$2:$BT$31,MATCH(_xlfn.XLOOKUP($D$14,$D11:$D17,$E11:$E17,,0,-1),'Verwachte Resultaten'!$B$2:$B$31,0),MATCH(_xlfn.XLOOKUP($D$14,$D11:$D17,BC10:BC16,,0,-1),'Verwachte Resultaten'!$C$1:$BT$1,0))*_xlfn.XLOOKUP($E17,$G$2:$G$6,$F$2:$F$6,,0)),_xlfn.XLOOKUP($D$14,$D11:$D17,BC11:BC17,,0,-1)&gt;=(INDEX('Verwachte Resultaten'!$C$2:$BT$31,MATCH(_xlfn.XLOOKUP($D$14,$D11:$D17,$E11:$E17,,0,-1),'Verwachte Resultaten'!$B$2:$B$31,0),MATCH(_xlfn.XLOOKUP($D$14,$D11:$D17,BC10:BC16,,0,-1),'Verwachte Resultaten'!$C$1:$BT$1,0))*_xlfn.XLOOKUP($E17,$G$2:$G$6,$H$2:$H$6,,0))),$D17,""),"")</f>
        <v/>
      </c>
      <c r="BD17" s="43" t="str">
        <f>IFERROR(IF(AND(_xlfn.XLOOKUP($D$14,$D11:$D17,BD11:BD17,,0,-1)&lt;=(INDEX('Verwachte Resultaten'!$C$2:$BT$31,MATCH(_xlfn.XLOOKUP($D$14,$D11:$D17,$E11:$E17,,0,-1),'Verwachte Resultaten'!$B$2:$B$31,0),MATCH(_xlfn.XLOOKUP($D$14,$D11:$D17,BD10:BD16,,0,-1),'Verwachte Resultaten'!$C$1:$BT$1,0))*_xlfn.XLOOKUP($E17,$G$2:$G$6,$F$2:$F$6,,0)),_xlfn.XLOOKUP($D$14,$D11:$D17,BD11:BD17,,0,-1)&gt;=(INDEX('Verwachte Resultaten'!$C$2:$BT$31,MATCH(_xlfn.XLOOKUP($D$14,$D11:$D17,$E11:$E17,,0,-1),'Verwachte Resultaten'!$B$2:$B$31,0),MATCH(_xlfn.XLOOKUP($D$14,$D11:$D17,BD10:BD16,,0,-1),'Verwachte Resultaten'!$C$1:$BT$1,0))*_xlfn.XLOOKUP($E17,$G$2:$G$6,$H$2:$H$6,,0))),$D17,""),"")</f>
        <v/>
      </c>
      <c r="BE17" s="43" t="str">
        <f>IFERROR(IF(AND(_xlfn.XLOOKUP($D$14,$D11:$D17,BE11:BE17,,0,-1)&lt;=(INDEX('Verwachte Resultaten'!$C$2:$BT$31,MATCH(_xlfn.XLOOKUP($D$14,$D11:$D17,$E11:$E17,,0,-1),'Verwachte Resultaten'!$B$2:$B$31,0),MATCH(_xlfn.XLOOKUP($D$14,$D11:$D17,BE10:BE16,,0,-1),'Verwachte Resultaten'!$C$1:$BT$1,0))*_xlfn.XLOOKUP($E17,$G$2:$G$6,$F$2:$F$6,,0)),_xlfn.XLOOKUP($D$14,$D11:$D17,BE11:BE17,,0,-1)&gt;=(INDEX('Verwachte Resultaten'!$C$2:$BT$31,MATCH(_xlfn.XLOOKUP($D$14,$D11:$D17,$E11:$E17,,0,-1),'Verwachte Resultaten'!$B$2:$B$31,0),MATCH(_xlfn.XLOOKUP($D$14,$D11:$D17,BE10:BE16,,0,-1),'Verwachte Resultaten'!$C$1:$BT$1,0))*_xlfn.XLOOKUP($E17,$G$2:$G$6,$H$2:$H$6,,0))),$D17,""),"")</f>
        <v/>
      </c>
      <c r="BF17" s="43" t="str">
        <f>IFERROR(IF(AND(_xlfn.XLOOKUP($D$14,$D11:$D17,BF11:BF17,,0,-1)&lt;=(INDEX('Verwachte Resultaten'!$C$2:$BT$31,MATCH(_xlfn.XLOOKUP($D$14,$D11:$D17,$E11:$E17,,0,-1),'Verwachte Resultaten'!$B$2:$B$31,0),MATCH(_xlfn.XLOOKUP($D$14,$D11:$D17,BF10:BF16,,0,-1),'Verwachte Resultaten'!$C$1:$BT$1,0))*_xlfn.XLOOKUP($E17,$G$2:$G$6,$F$2:$F$6,,0)),_xlfn.XLOOKUP($D$14,$D11:$D17,BF11:BF17,,0,-1)&gt;=(INDEX('Verwachte Resultaten'!$C$2:$BT$31,MATCH(_xlfn.XLOOKUP($D$14,$D11:$D17,$E11:$E17,,0,-1),'Verwachte Resultaten'!$B$2:$B$31,0),MATCH(_xlfn.XLOOKUP($D$14,$D11:$D17,BF10:BF16,,0,-1),'Verwachte Resultaten'!$C$1:$BT$1,0))*_xlfn.XLOOKUP($E17,$G$2:$G$6,$H$2:$H$6,,0))),$D17,""),"")</f>
        <v/>
      </c>
      <c r="BG17" s="43" t="str">
        <f>IFERROR(IF(AND(_xlfn.XLOOKUP($D$14,$D11:$D17,BG11:BG17,,0,-1)&lt;=(INDEX('Verwachte Resultaten'!$C$2:$BT$31,MATCH(_xlfn.XLOOKUP($D$14,$D11:$D17,$E11:$E17,,0,-1),'Verwachte Resultaten'!$B$2:$B$31,0),MATCH(_xlfn.XLOOKUP($D$14,$D11:$D17,BG10:BG16,,0,-1),'Verwachte Resultaten'!$C$1:$BT$1,0))*_xlfn.XLOOKUP($E17,$G$2:$G$6,$F$2:$F$6,,0)),_xlfn.XLOOKUP($D$14,$D11:$D17,BG11:BG17,,0,-1)&gt;=(INDEX('Verwachte Resultaten'!$C$2:$BT$31,MATCH(_xlfn.XLOOKUP($D$14,$D11:$D17,$E11:$E17,,0,-1),'Verwachte Resultaten'!$B$2:$B$31,0),MATCH(_xlfn.XLOOKUP($D$14,$D11:$D17,BG10:BG16,,0,-1),'Verwachte Resultaten'!$C$1:$BT$1,0))*_xlfn.XLOOKUP($E17,$G$2:$G$6,$H$2:$H$6,,0))),$D17,""),"")</f>
        <v/>
      </c>
      <c r="BH17" s="43" t="str">
        <f>IFERROR(IF(AND(_xlfn.XLOOKUP($D$14,$D11:$D17,BH11:BH17,,0,-1)&lt;=(INDEX('Verwachte Resultaten'!$C$2:$BT$31,MATCH(_xlfn.XLOOKUP($D$14,$D11:$D17,$E11:$E17,,0,-1),'Verwachte Resultaten'!$B$2:$B$31,0),MATCH(_xlfn.XLOOKUP($D$14,$D11:$D17,BH10:BH16,,0,-1),'Verwachte Resultaten'!$C$1:$BT$1,0))*_xlfn.XLOOKUP($E17,$G$2:$G$6,$F$2:$F$6,,0)),_xlfn.XLOOKUP($D$14,$D11:$D17,BH11:BH17,,0,-1)&gt;=(INDEX('Verwachte Resultaten'!$C$2:$BT$31,MATCH(_xlfn.XLOOKUP($D$14,$D11:$D17,$E11:$E17,,0,-1),'Verwachte Resultaten'!$B$2:$B$31,0),MATCH(_xlfn.XLOOKUP($D$14,$D11:$D17,BH10:BH16,,0,-1),'Verwachte Resultaten'!$C$1:$BT$1,0))*_xlfn.XLOOKUP($E17,$G$2:$G$6,$H$2:$H$6,,0))),$D17,""),"")</f>
        <v/>
      </c>
      <c r="BI17" s="43" t="str">
        <f>IFERROR(IF(AND(_xlfn.XLOOKUP($D$14,$D11:$D17,BI11:BI17,,0,-1)&lt;=(INDEX('Verwachte Resultaten'!$C$2:$BT$31,MATCH(_xlfn.XLOOKUP($D$14,$D11:$D17,$E11:$E17,,0,-1),'Verwachte Resultaten'!$B$2:$B$31,0),MATCH(_xlfn.XLOOKUP($D$14,$D11:$D17,BI10:BI16,,0,-1),'Verwachte Resultaten'!$C$1:$BT$1,0))*_xlfn.XLOOKUP($E17,$G$2:$G$6,$F$2:$F$6,,0)),_xlfn.XLOOKUP($D$14,$D11:$D17,BI11:BI17,,0,-1)&gt;=(INDEX('Verwachte Resultaten'!$C$2:$BT$31,MATCH(_xlfn.XLOOKUP($D$14,$D11:$D17,$E11:$E17,,0,-1),'Verwachte Resultaten'!$B$2:$B$31,0),MATCH(_xlfn.XLOOKUP($D$14,$D11:$D17,BI10:BI16,,0,-1),'Verwachte Resultaten'!$C$1:$BT$1,0))*_xlfn.XLOOKUP($E17,$G$2:$G$6,$H$2:$H$6,,0))),$D17,""),"")</f>
        <v/>
      </c>
      <c r="BJ17" s="43" t="str">
        <f>IFERROR(IF(AND(_xlfn.XLOOKUP($D$14,$D11:$D17,BJ11:BJ17,,0,-1)&lt;=(INDEX('Verwachte Resultaten'!$C$2:$BT$31,MATCH(_xlfn.XLOOKUP($D$14,$D11:$D17,$E11:$E17,,0,-1),'Verwachte Resultaten'!$B$2:$B$31,0),MATCH(_xlfn.XLOOKUP($D$14,$D11:$D17,BJ10:BJ16,,0,-1),'Verwachte Resultaten'!$C$1:$BT$1,0))*_xlfn.XLOOKUP($E17,$G$2:$G$6,$F$2:$F$6,,0)),_xlfn.XLOOKUP($D$14,$D11:$D17,BJ11:BJ17,,0,-1)&gt;=(INDEX('Verwachte Resultaten'!$C$2:$BT$31,MATCH(_xlfn.XLOOKUP($D$14,$D11:$D17,$E11:$E17,,0,-1),'Verwachte Resultaten'!$B$2:$B$31,0),MATCH(_xlfn.XLOOKUP($D$14,$D11:$D17,BJ10:BJ16,,0,-1),'Verwachte Resultaten'!$C$1:$BT$1,0))*_xlfn.XLOOKUP($E17,$G$2:$G$6,$H$2:$H$6,,0))),$D17,""),"")</f>
        <v/>
      </c>
      <c r="BK17" s="44" t="str">
        <f>IFERROR(IF(AND(_xlfn.XLOOKUP($D$14,$D11:$D17,BK11:BK17,,0,-1)&lt;=(INDEX('Verwachte Resultaten'!$C$2:$BT$31,MATCH(_xlfn.XLOOKUP($D$14,$D11:$D17,$E11:$E17,,0,-1),'Verwachte Resultaten'!$B$2:$B$31,0),MATCH(_xlfn.XLOOKUP($D$14,$D11:$D17,BK10:BK16,,0,-1),'Verwachte Resultaten'!$C$1:$BT$1,0))*_xlfn.XLOOKUP($E17,$G$2:$G$6,$F$2:$F$6,,0)),_xlfn.XLOOKUP($D$14,$D11:$D17,BK11:BK17,,0,-1)&gt;=(INDEX('Verwachte Resultaten'!$C$2:$BT$31,MATCH(_xlfn.XLOOKUP($D$14,$D11:$D17,$E11:$E17,,0,-1),'Verwachte Resultaten'!$B$2:$B$31,0),MATCH(_xlfn.XLOOKUP($D$14,$D11:$D17,BK10:BK16,,0,-1),'Verwachte Resultaten'!$C$1:$BT$1,0))*_xlfn.XLOOKUP($E17,$G$2:$G$6,$H$2:$H$6,,0))),$D17,""),"")</f>
        <v/>
      </c>
    </row>
    <row r="18" spans="1:63">
      <c r="A18" s="85"/>
      <c r="C18" s="23"/>
      <c r="D18" s="44" t="str">
        <f>IFERROR($B14*$B$7,"")</f>
        <v/>
      </c>
      <c r="E18" s="40" t="s">
        <v>159</v>
      </c>
      <c r="F18" s="13" t="str">
        <f>IFERROR(IF(AND(_xlfn.XLOOKUP($D$14,$D12:$D18,F12:F18,,0,-1)&lt;=(INDEX('Verwachte Resultaten'!$C$2:$BT$31,MATCH(_xlfn.XLOOKUP($D$14,$D12:$D18,$E12:$E18,,0,-1),'Verwachte Resultaten'!$B$2:$B$31,0),MATCH(_xlfn.XLOOKUP($D$14,$D12:$D18,F11:F17,,0,-1),'Verwachte Resultaten'!$C$1:$BT$1,0))*_xlfn.XLOOKUP($E18,$G$2:$G$6,$F$2:$F$6,,0)),_xlfn.XLOOKUP($D$14,$D12:$D18,F12:F18,,0,-1)&gt;(INDEX('Verwachte Resultaten'!$C$2:$BT$31,MATCH(_xlfn.XLOOKUP($D$14,$D12:$D18,$E12:$E18,,0,-1),'Verwachte Resultaten'!$B$2:$B$31,0),MATCH(_xlfn.XLOOKUP($D$14,$D12:$D18,F11:F17,,0,-1),'Verwachte Resultaten'!$C$1:$BT$1,0))*_xlfn.XLOOKUP($E18,$G$2:$G$6,$H$2:$H$6,,0))),$D18,""),"")</f>
        <v/>
      </c>
      <c r="G18" s="14" t="str">
        <f>IFERROR(IF(AND(_xlfn.XLOOKUP($D$14,$D12:$D18,G12:G18,,0,-1)&lt;=(INDEX('Verwachte Resultaten'!$C$2:$BT$31,MATCH(_xlfn.XLOOKUP($D$14,$D12:$D18,$E12:$E18,,0,-1),'Verwachte Resultaten'!$B$2:$B$31,0),MATCH(_xlfn.XLOOKUP($D$14,$D12:$D18,G11:G17,,0,-1),'Verwachte Resultaten'!$C$1:$BT$1,0))*_xlfn.XLOOKUP($E18,$G$2:$G$6,$F$2:$F$6,,0)),_xlfn.XLOOKUP($D$14,$D12:$D18,G12:G18,,0,-1)&gt;(INDEX('Verwachte Resultaten'!$C$2:$BT$31,MATCH(_xlfn.XLOOKUP($D$14,$D12:$D18,$E12:$E18,,0,-1),'Verwachte Resultaten'!$B$2:$B$31,0),MATCH(_xlfn.XLOOKUP($D$14,$D12:$D18,G11:G17,,0,-1),'Verwachte Resultaten'!$C$1:$BT$1,0))*_xlfn.XLOOKUP($E18,$G$2:$G$6,$H$2:$H$6,,0))),$D18,""),"")</f>
        <v/>
      </c>
      <c r="H18" s="14" t="str">
        <f>IFERROR(IF(AND(_xlfn.XLOOKUP($D$14,$D12:$D18,H12:H18,,0,-1)&lt;=(INDEX('Verwachte Resultaten'!$C$2:$BT$31,MATCH(_xlfn.XLOOKUP($D$14,$D12:$D18,$E12:$E18,,0,-1),'Verwachte Resultaten'!$B$2:$B$31,0),MATCH(_xlfn.XLOOKUP($D$14,$D12:$D18,H11:H17,,0,-1),'Verwachte Resultaten'!$C$1:$BT$1,0))*_xlfn.XLOOKUP($E18,$G$2:$G$6,$F$2:$F$6,,0)),_xlfn.XLOOKUP($D$14,$D12:$D18,H12:H18,,0,-1)&gt;(INDEX('Verwachte Resultaten'!$C$2:$BT$31,MATCH(_xlfn.XLOOKUP($D$14,$D12:$D18,$E12:$E18,,0,-1),'Verwachte Resultaten'!$B$2:$B$31,0),MATCH(_xlfn.XLOOKUP($D$14,$D12:$D18,H11:H17,,0,-1),'Verwachte Resultaten'!$C$1:$BT$1,0))*_xlfn.XLOOKUP($E18,$G$2:$G$6,$H$2:$H$6,,0))),$D18,""),"")</f>
        <v/>
      </c>
      <c r="I18" s="14" t="str">
        <f>IFERROR(IF(AND(_xlfn.XLOOKUP($D$14,$D12:$D18,I12:I18,,0,-1)&lt;=(INDEX('Verwachte Resultaten'!$C$2:$BT$31,MATCH(_xlfn.XLOOKUP($D$14,$D12:$D18,$E12:$E18,,0,-1),'Verwachte Resultaten'!$B$2:$B$31,0),MATCH(_xlfn.XLOOKUP($D$14,$D12:$D18,I11:I17,,0,-1),'Verwachte Resultaten'!$C$1:$BT$1,0))*_xlfn.XLOOKUP($E18,$G$2:$G$6,$F$2:$F$6,,0)),_xlfn.XLOOKUP($D$14,$D12:$D18,I12:I18,,0,-1)&gt;(INDEX('Verwachte Resultaten'!$C$2:$BT$31,MATCH(_xlfn.XLOOKUP($D$14,$D12:$D18,$E12:$E18,,0,-1),'Verwachte Resultaten'!$B$2:$B$31,0),MATCH(_xlfn.XLOOKUP($D$14,$D12:$D18,I11:I17,,0,-1),'Verwachte Resultaten'!$C$1:$BT$1,0))*_xlfn.XLOOKUP($E18,$G$2:$G$6,$H$2:$H$6,,0))),$D18,""),"")</f>
        <v/>
      </c>
      <c r="J18" s="14" t="str">
        <f>IFERROR(IF(AND(_xlfn.XLOOKUP($D$14,$D12:$D18,J12:J18,,0,-1)&lt;=(INDEX('Verwachte Resultaten'!$C$2:$BT$31,MATCH(_xlfn.XLOOKUP($D$14,$D12:$D18,$E12:$E18,,0,-1),'Verwachte Resultaten'!$B$2:$B$31,0),MATCH(_xlfn.XLOOKUP($D$14,$D12:$D18,J11:J17,,0,-1),'Verwachte Resultaten'!$C$1:$BT$1,0))*_xlfn.XLOOKUP($E18,$G$2:$G$6,$F$2:$F$6,,0)),_xlfn.XLOOKUP($D$14,$D12:$D18,J12:J18,,0,-1)&gt;(INDEX('Verwachte Resultaten'!$C$2:$BT$31,MATCH(_xlfn.XLOOKUP($D$14,$D12:$D18,$E12:$E18,,0,-1),'Verwachte Resultaten'!$B$2:$B$31,0),MATCH(_xlfn.XLOOKUP($D$14,$D12:$D18,J11:J17,,0,-1),'Verwachte Resultaten'!$C$1:$BT$1,0))*_xlfn.XLOOKUP($E18,$G$2:$G$6,$H$2:$H$6,,0))),$D18,""),"")</f>
        <v/>
      </c>
      <c r="K18" s="14" t="str">
        <f>IFERROR(IF(AND(_xlfn.XLOOKUP($D$14,$D12:$D18,K12:K18,,0,-1)&lt;=(INDEX('Verwachte Resultaten'!$C$2:$BT$31,MATCH(_xlfn.XLOOKUP($D$14,$D12:$D18,$E12:$E18,,0,-1),'Verwachte Resultaten'!$B$2:$B$31,0),MATCH(_xlfn.XLOOKUP($D$14,$D12:$D18,K11:K17,,0,-1),'Verwachte Resultaten'!$C$1:$BT$1,0))*_xlfn.XLOOKUP($E18,$G$2:$G$6,$F$2:$F$6,,0)),_xlfn.XLOOKUP($D$14,$D12:$D18,K12:K18,,0,-1)&gt;(INDEX('Verwachte Resultaten'!$C$2:$BT$31,MATCH(_xlfn.XLOOKUP($D$14,$D12:$D18,$E12:$E18,,0,-1),'Verwachte Resultaten'!$B$2:$B$31,0),MATCH(_xlfn.XLOOKUP($D$14,$D12:$D18,K11:K17,,0,-1),'Verwachte Resultaten'!$C$1:$BT$1,0))*_xlfn.XLOOKUP($E18,$G$2:$G$6,$H$2:$H$6,,0))),$D18,""),"")</f>
        <v/>
      </c>
      <c r="L18" s="14" t="str">
        <f>IFERROR(IF(AND(_xlfn.XLOOKUP($D$14,$D12:$D18,L12:L18,,0,-1)&lt;=(INDEX('Verwachte Resultaten'!$C$2:$BT$31,MATCH(_xlfn.XLOOKUP($D$14,$D12:$D18,$E12:$E18,,0,-1),'Verwachte Resultaten'!$B$2:$B$31,0),MATCH(_xlfn.XLOOKUP($D$14,$D12:$D18,L11:L17,,0,-1),'Verwachte Resultaten'!$C$1:$BT$1,0))*_xlfn.XLOOKUP($E18,$G$2:$G$6,$F$2:$F$6,,0)),_xlfn.XLOOKUP($D$14,$D12:$D18,L12:L18,,0,-1)&gt;(INDEX('Verwachte Resultaten'!$C$2:$BT$31,MATCH(_xlfn.XLOOKUP($D$14,$D12:$D18,$E12:$E18,,0,-1),'Verwachte Resultaten'!$B$2:$B$31,0),MATCH(_xlfn.XLOOKUP($D$14,$D12:$D18,L11:L17,,0,-1),'Verwachte Resultaten'!$C$1:$BT$1,0))*_xlfn.XLOOKUP($E18,$G$2:$G$6,$H$2:$H$6,,0))),$D18,""),"")</f>
        <v/>
      </c>
      <c r="M18" s="14" t="str">
        <f>IFERROR(IF(AND(_xlfn.XLOOKUP($D$14,$D12:$D18,M12:M18,,0,-1)&lt;=(INDEX('Verwachte Resultaten'!$C$2:$BT$31,MATCH(_xlfn.XLOOKUP($D$14,$D12:$D18,$E12:$E18,,0,-1),'Verwachte Resultaten'!$B$2:$B$31,0),MATCH(_xlfn.XLOOKUP($D$14,$D12:$D18,M11:M17,,0,-1),'Verwachte Resultaten'!$C$1:$BT$1,0))*_xlfn.XLOOKUP($E18,$G$2:$G$6,$F$2:$F$6,,0)),_xlfn.XLOOKUP($D$14,$D12:$D18,M12:M18,,0,-1)&gt;(INDEX('Verwachte Resultaten'!$C$2:$BT$31,MATCH(_xlfn.XLOOKUP($D$14,$D12:$D18,$E12:$E18,,0,-1),'Verwachte Resultaten'!$B$2:$B$31,0),MATCH(_xlfn.XLOOKUP($D$14,$D12:$D18,M11:M17,,0,-1),'Verwachte Resultaten'!$C$1:$BT$1,0))*_xlfn.XLOOKUP($E18,$G$2:$G$6,$H$2:$H$6,,0))),$D18,""),"")</f>
        <v/>
      </c>
      <c r="N18" s="14" t="str">
        <f>IFERROR(IF(AND(_xlfn.XLOOKUP($D$14,$D12:$D18,N12:N18,,0,-1)&lt;=(INDEX('Verwachte Resultaten'!$C$2:$BT$31,MATCH(_xlfn.XLOOKUP($D$14,$D12:$D18,$E12:$E18,,0,-1),'Verwachte Resultaten'!$B$2:$B$31,0),MATCH(_xlfn.XLOOKUP($D$14,$D12:$D18,N11:N17,,0,-1),'Verwachte Resultaten'!$C$1:$BT$1,0))*_xlfn.XLOOKUP($E18,$G$2:$G$6,$F$2:$F$6,,0)),_xlfn.XLOOKUP($D$14,$D12:$D18,N12:N18,,0,-1)&gt;(INDEX('Verwachte Resultaten'!$C$2:$BT$31,MATCH(_xlfn.XLOOKUP($D$14,$D12:$D18,$E12:$E18,,0,-1),'Verwachte Resultaten'!$B$2:$B$31,0),MATCH(_xlfn.XLOOKUP($D$14,$D12:$D18,N11:N17,,0,-1),'Verwachte Resultaten'!$C$1:$BT$1,0))*_xlfn.XLOOKUP($E18,$G$2:$G$6,$H$2:$H$6,,0))),$D18,""),"")</f>
        <v/>
      </c>
      <c r="O18" s="14" t="str">
        <f>IFERROR(IF(AND(_xlfn.XLOOKUP($D$14,$D12:$D18,O12:O18,,0,-1)&lt;=(INDEX('Verwachte Resultaten'!$C$2:$BT$31,MATCH(_xlfn.XLOOKUP($D$14,$D12:$D18,$E12:$E18,,0,-1),'Verwachte Resultaten'!$B$2:$B$31,0),MATCH(_xlfn.XLOOKUP($D$14,$D12:$D18,O11:O17,,0,-1),'Verwachte Resultaten'!$C$1:$BT$1,0))*_xlfn.XLOOKUP($E18,$G$2:$G$6,$F$2:$F$6,,0)),_xlfn.XLOOKUP($D$14,$D12:$D18,O12:O18,,0,-1)&gt;(INDEX('Verwachte Resultaten'!$C$2:$BT$31,MATCH(_xlfn.XLOOKUP($D$14,$D12:$D18,$E12:$E18,,0,-1),'Verwachte Resultaten'!$B$2:$B$31,0),MATCH(_xlfn.XLOOKUP($D$14,$D12:$D18,O11:O17,,0,-1),'Verwachte Resultaten'!$C$1:$BT$1,0))*_xlfn.XLOOKUP($E18,$G$2:$G$6,$H$2:$H$6,,0))),$D18,""),"")</f>
        <v/>
      </c>
      <c r="P18" s="14" t="str">
        <f>IFERROR(IF(AND(_xlfn.XLOOKUP($D$14,$D12:$D18,P12:P18,,0,-1)&lt;=(INDEX('Verwachte Resultaten'!$C$2:$BT$31,MATCH(_xlfn.XLOOKUP($D$14,$D12:$D18,$E12:$E18,,0,-1),'Verwachte Resultaten'!$B$2:$B$31,0),MATCH(_xlfn.XLOOKUP($D$14,$D12:$D18,P11:P17,,0,-1),'Verwachte Resultaten'!$C$1:$BT$1,0))*_xlfn.XLOOKUP($E18,$G$2:$G$6,$F$2:$F$6,,0)),_xlfn.XLOOKUP($D$14,$D12:$D18,P12:P18,,0,-1)&gt;(INDEX('Verwachte Resultaten'!$C$2:$BT$31,MATCH(_xlfn.XLOOKUP($D$14,$D12:$D18,$E12:$E18,,0,-1),'Verwachte Resultaten'!$B$2:$B$31,0),MATCH(_xlfn.XLOOKUP($D$14,$D12:$D18,P11:P17,,0,-1),'Verwachte Resultaten'!$C$1:$BT$1,0))*_xlfn.XLOOKUP($E18,$G$2:$G$6,$H$2:$H$6,,0))),$D18,""),"")</f>
        <v/>
      </c>
      <c r="Q18" s="14" t="str">
        <f>IFERROR(IF(AND(_xlfn.XLOOKUP($D$14,$D12:$D18,Q12:Q18,,0,-1)&lt;=(INDEX('Verwachte Resultaten'!$C$2:$BT$31,MATCH(_xlfn.XLOOKUP($D$14,$D12:$D18,$E12:$E18,,0,-1),'Verwachte Resultaten'!$B$2:$B$31,0),MATCH(_xlfn.XLOOKUP($D$14,$D12:$D18,Q11:Q17,,0,-1),'Verwachte Resultaten'!$C$1:$BT$1,0))*_xlfn.XLOOKUP($E18,$G$2:$G$6,$F$2:$F$6,,0)),_xlfn.XLOOKUP($D$14,$D12:$D18,Q12:Q18,,0,-1)&gt;(INDEX('Verwachte Resultaten'!$C$2:$BT$31,MATCH(_xlfn.XLOOKUP($D$14,$D12:$D18,$E12:$E18,,0,-1),'Verwachte Resultaten'!$B$2:$B$31,0),MATCH(_xlfn.XLOOKUP($D$14,$D12:$D18,Q11:Q17,,0,-1),'Verwachte Resultaten'!$C$1:$BT$1,0))*_xlfn.XLOOKUP($E18,$G$2:$G$6,$H$2:$H$6,,0))),$D18,""),"")</f>
        <v/>
      </c>
      <c r="R18" s="14" t="str">
        <f>IFERROR(IF(AND(_xlfn.XLOOKUP($D$14,$D12:$D18,R12:R18,,0,-1)&lt;=(INDEX('Verwachte Resultaten'!$C$2:$BT$31,MATCH(_xlfn.XLOOKUP($D$14,$D12:$D18,$E12:$E18,,0,-1),'Verwachte Resultaten'!$B$2:$B$31,0),MATCH(_xlfn.XLOOKUP($D$14,$D12:$D18,R11:R17,,0,-1),'Verwachte Resultaten'!$C$1:$BT$1,0))*_xlfn.XLOOKUP($E18,$G$2:$G$6,$F$2:$F$6,,0)),_xlfn.XLOOKUP($D$14,$D12:$D18,R12:R18,,0,-1)&gt;(INDEX('Verwachte Resultaten'!$C$2:$BT$31,MATCH(_xlfn.XLOOKUP($D$14,$D12:$D18,$E12:$E18,,0,-1),'Verwachte Resultaten'!$B$2:$B$31,0),MATCH(_xlfn.XLOOKUP($D$14,$D12:$D18,R11:R17,,0,-1),'Verwachte Resultaten'!$C$1:$BT$1,0))*_xlfn.XLOOKUP($E18,$G$2:$G$6,$H$2:$H$6,,0))),$D18,""),"")</f>
        <v/>
      </c>
      <c r="S18" s="14" t="str">
        <f>IFERROR(IF(AND(_xlfn.XLOOKUP($D$14,$D12:$D18,S12:S18,,0,-1)&lt;=(INDEX('Verwachte Resultaten'!$C$2:$BT$31,MATCH(_xlfn.XLOOKUP($D$14,$D12:$D18,$E12:$E18,,0,-1),'Verwachte Resultaten'!$B$2:$B$31,0),MATCH(_xlfn.XLOOKUP($D$14,$D12:$D18,S11:S17,,0,-1),'Verwachte Resultaten'!$C$1:$BT$1,0))*_xlfn.XLOOKUP($E18,$G$2:$G$6,$F$2:$F$6,,0)),_xlfn.XLOOKUP($D$14,$D12:$D18,S12:S18,,0,-1)&gt;(INDEX('Verwachte Resultaten'!$C$2:$BT$31,MATCH(_xlfn.XLOOKUP($D$14,$D12:$D18,$E12:$E18,,0,-1),'Verwachte Resultaten'!$B$2:$B$31,0),MATCH(_xlfn.XLOOKUP($D$14,$D12:$D18,S11:S17,,0,-1),'Verwachte Resultaten'!$C$1:$BT$1,0))*_xlfn.XLOOKUP($E18,$G$2:$G$6,$H$2:$H$6,,0))),$D18,""),"")</f>
        <v/>
      </c>
      <c r="T18" s="14" t="str">
        <f>IFERROR(IF(AND(_xlfn.XLOOKUP($D$14,$D12:$D18,T12:T18,,0,-1)&lt;=(INDEX('Verwachte Resultaten'!$C$2:$BT$31,MATCH(_xlfn.XLOOKUP($D$14,$D12:$D18,$E12:$E18,,0,-1),'Verwachte Resultaten'!$B$2:$B$31,0),MATCH(_xlfn.XLOOKUP($D$14,$D12:$D18,T11:T17,,0,-1),'Verwachte Resultaten'!$C$1:$BT$1,0))*_xlfn.XLOOKUP($E18,$G$2:$G$6,$F$2:$F$6,,0)),_xlfn.XLOOKUP($D$14,$D12:$D18,T12:T18,,0,-1)&gt;(INDEX('Verwachte Resultaten'!$C$2:$BT$31,MATCH(_xlfn.XLOOKUP($D$14,$D12:$D18,$E12:$E18,,0,-1),'Verwachte Resultaten'!$B$2:$B$31,0),MATCH(_xlfn.XLOOKUP($D$14,$D12:$D18,T11:T17,,0,-1),'Verwachte Resultaten'!$C$1:$BT$1,0))*_xlfn.XLOOKUP($E18,$G$2:$G$6,$H$2:$H$6,,0))),$D18,""),"")</f>
        <v/>
      </c>
      <c r="U18" s="14" t="str">
        <f>IFERROR(IF(AND(_xlfn.XLOOKUP($D$14,$D12:$D18,U12:U18,,0,-1)&lt;=(INDEX('Verwachte Resultaten'!$C$2:$BT$31,MATCH(_xlfn.XLOOKUP($D$14,$D12:$D18,$E12:$E18,,0,-1),'Verwachte Resultaten'!$B$2:$B$31,0),MATCH(_xlfn.XLOOKUP($D$14,$D12:$D18,U11:U17,,0,-1),'Verwachte Resultaten'!$C$1:$BT$1,0))*_xlfn.XLOOKUP($E18,$G$2:$G$6,$F$2:$F$6,,0)),_xlfn.XLOOKUP($D$14,$D12:$D18,U12:U18,,0,-1)&gt;(INDEX('Verwachte Resultaten'!$C$2:$BT$31,MATCH(_xlfn.XLOOKUP($D$14,$D12:$D18,$E12:$E18,,0,-1),'Verwachte Resultaten'!$B$2:$B$31,0),MATCH(_xlfn.XLOOKUP($D$14,$D12:$D18,U11:U17,,0,-1),'Verwachte Resultaten'!$C$1:$BT$1,0))*_xlfn.XLOOKUP($E18,$G$2:$G$6,$H$2:$H$6,,0))),$D18,""),"")</f>
        <v/>
      </c>
      <c r="V18" s="14" t="str">
        <f>IFERROR(IF(AND(_xlfn.XLOOKUP($D$14,$D12:$D18,V12:V18,,0,-1)&lt;=(INDEX('Verwachte Resultaten'!$C$2:$BT$31,MATCH(_xlfn.XLOOKUP($D$14,$D12:$D18,$E12:$E18,,0,-1),'Verwachte Resultaten'!$B$2:$B$31,0),MATCH(_xlfn.XLOOKUP($D$14,$D12:$D18,V11:V17,,0,-1),'Verwachte Resultaten'!$C$1:$BT$1,0))*_xlfn.XLOOKUP($E18,$G$2:$G$6,$F$2:$F$6,,0)),_xlfn.XLOOKUP($D$14,$D12:$D18,V12:V18,,0,-1)&gt;(INDEX('Verwachte Resultaten'!$C$2:$BT$31,MATCH(_xlfn.XLOOKUP($D$14,$D12:$D18,$E12:$E18,,0,-1),'Verwachte Resultaten'!$B$2:$B$31,0),MATCH(_xlfn.XLOOKUP($D$14,$D12:$D18,V11:V17,,0,-1),'Verwachte Resultaten'!$C$1:$BT$1,0))*_xlfn.XLOOKUP($E18,$G$2:$G$6,$H$2:$H$6,,0))),$D18,""),"")</f>
        <v/>
      </c>
      <c r="W18" s="14" t="str">
        <f>IFERROR(IF(AND(_xlfn.XLOOKUP($D$14,$D12:$D18,W12:W18,,0,-1)&lt;=(INDEX('Verwachte Resultaten'!$C$2:$BT$31,MATCH(_xlfn.XLOOKUP($D$14,$D12:$D18,$E12:$E18,,0,-1),'Verwachte Resultaten'!$B$2:$B$31,0),MATCH(_xlfn.XLOOKUP($D$14,$D12:$D18,W11:W17,,0,-1),'Verwachte Resultaten'!$C$1:$BT$1,0))*_xlfn.XLOOKUP($E18,$G$2:$G$6,$F$2:$F$6,,0)),_xlfn.XLOOKUP($D$14,$D12:$D18,W12:W18,,0,-1)&gt;(INDEX('Verwachte Resultaten'!$C$2:$BT$31,MATCH(_xlfn.XLOOKUP($D$14,$D12:$D18,$E12:$E18,,0,-1),'Verwachte Resultaten'!$B$2:$B$31,0),MATCH(_xlfn.XLOOKUP($D$14,$D12:$D18,W11:W17,,0,-1),'Verwachte Resultaten'!$C$1:$BT$1,0))*_xlfn.XLOOKUP($E18,$G$2:$G$6,$H$2:$H$6,,0))),$D18,""),"")</f>
        <v/>
      </c>
      <c r="X18" s="14" t="str">
        <f>IFERROR(IF(AND(_xlfn.XLOOKUP($D$14,$D12:$D18,X12:X18,,0,-1)&lt;=(INDEX('Verwachte Resultaten'!$C$2:$BT$31,MATCH(_xlfn.XLOOKUP($D$14,$D12:$D18,$E12:$E18,,0,-1),'Verwachte Resultaten'!$B$2:$B$31,0),MATCH(_xlfn.XLOOKUP($D$14,$D12:$D18,X11:X17,,0,-1),'Verwachte Resultaten'!$C$1:$BT$1,0))*_xlfn.XLOOKUP($E18,$G$2:$G$6,$F$2:$F$6,,0)),_xlfn.XLOOKUP($D$14,$D12:$D18,X12:X18,,0,-1)&gt;(INDEX('Verwachte Resultaten'!$C$2:$BT$31,MATCH(_xlfn.XLOOKUP($D$14,$D12:$D18,$E12:$E18,,0,-1),'Verwachte Resultaten'!$B$2:$B$31,0),MATCH(_xlfn.XLOOKUP($D$14,$D12:$D18,X11:X17,,0,-1),'Verwachte Resultaten'!$C$1:$BT$1,0))*_xlfn.XLOOKUP($E18,$G$2:$G$6,$H$2:$H$6,,0))),$D18,""),"")</f>
        <v/>
      </c>
      <c r="Y18" s="14" t="str">
        <f>IFERROR(IF(AND(_xlfn.XLOOKUP($D$14,$D12:$D18,Y12:Y18,,0,-1)&lt;=(INDEX('Verwachte Resultaten'!$C$2:$BT$31,MATCH(_xlfn.XLOOKUP($D$14,$D12:$D18,$E12:$E18,,0,-1),'Verwachte Resultaten'!$B$2:$B$31,0),MATCH(_xlfn.XLOOKUP($D$14,$D12:$D18,Y11:Y17,,0,-1),'Verwachte Resultaten'!$C$1:$BT$1,0))*_xlfn.XLOOKUP($E18,$G$2:$G$6,$F$2:$F$6,,0)),_xlfn.XLOOKUP($D$14,$D12:$D18,Y12:Y18,,0,-1)&gt;(INDEX('Verwachte Resultaten'!$C$2:$BT$31,MATCH(_xlfn.XLOOKUP($D$14,$D12:$D18,$E12:$E18,,0,-1),'Verwachte Resultaten'!$B$2:$B$31,0),MATCH(_xlfn.XLOOKUP($D$14,$D12:$D18,Y11:Y17,,0,-1),'Verwachte Resultaten'!$C$1:$BT$1,0))*_xlfn.XLOOKUP($E18,$G$2:$G$6,$H$2:$H$6,,0))),$D18,""),"")</f>
        <v/>
      </c>
      <c r="Z18" s="14" t="str">
        <f>IFERROR(IF(AND(_xlfn.XLOOKUP($D$14,$D12:$D18,Z12:Z18,,0,-1)&lt;=(INDEX('Verwachte Resultaten'!$C$2:$BT$31,MATCH(_xlfn.XLOOKUP($D$14,$D12:$D18,$E12:$E18,,0,-1),'Verwachte Resultaten'!$B$2:$B$31,0),MATCH(_xlfn.XLOOKUP($D$14,$D12:$D18,Z11:Z17,,0,-1),'Verwachte Resultaten'!$C$1:$BT$1,0))*_xlfn.XLOOKUP($E18,$G$2:$G$6,$F$2:$F$6,,0)),_xlfn.XLOOKUP($D$14,$D12:$D18,Z12:Z18,,0,-1)&gt;(INDEX('Verwachte Resultaten'!$C$2:$BT$31,MATCH(_xlfn.XLOOKUP($D$14,$D12:$D18,$E12:$E18,,0,-1),'Verwachte Resultaten'!$B$2:$B$31,0),MATCH(_xlfn.XLOOKUP($D$14,$D12:$D18,Z11:Z17,,0,-1),'Verwachte Resultaten'!$C$1:$BT$1,0))*_xlfn.XLOOKUP($E18,$G$2:$G$6,$H$2:$H$6,,0))),$D18,""),"")</f>
        <v/>
      </c>
      <c r="AA18" s="14" t="str">
        <f>IFERROR(IF(AND(_xlfn.XLOOKUP($D$14,$D12:$D18,AA12:AA18,,0,-1)&lt;=(INDEX('Verwachte Resultaten'!$C$2:$BT$31,MATCH(_xlfn.XLOOKUP($D$14,$D12:$D18,$E12:$E18,,0,-1),'Verwachte Resultaten'!$B$2:$B$31,0),MATCH(_xlfn.XLOOKUP($D$14,$D12:$D18,AA11:AA17,,0,-1),'Verwachte Resultaten'!$C$1:$BT$1,0))*_xlfn.XLOOKUP($E18,$G$2:$G$6,$F$2:$F$6,,0)),_xlfn.XLOOKUP($D$14,$D12:$D18,AA12:AA18,,0,-1)&gt;(INDEX('Verwachte Resultaten'!$C$2:$BT$31,MATCH(_xlfn.XLOOKUP($D$14,$D12:$D18,$E12:$E18,,0,-1),'Verwachte Resultaten'!$B$2:$B$31,0),MATCH(_xlfn.XLOOKUP($D$14,$D12:$D18,AA11:AA17,,0,-1),'Verwachte Resultaten'!$C$1:$BT$1,0))*_xlfn.XLOOKUP($E18,$G$2:$G$6,$H$2:$H$6,,0))),$D18,""),"")</f>
        <v/>
      </c>
      <c r="AB18" s="14" t="str">
        <f>IFERROR(IF(AND(_xlfn.XLOOKUP($D$14,$D12:$D18,AB12:AB18,,0,-1)&lt;=(INDEX('Verwachte Resultaten'!$C$2:$BT$31,MATCH(_xlfn.XLOOKUP($D$14,$D12:$D18,$E12:$E18,,0,-1),'Verwachte Resultaten'!$B$2:$B$31,0),MATCH(_xlfn.XLOOKUP($D$14,$D12:$D18,AB11:AB17,,0,-1),'Verwachte Resultaten'!$C$1:$BT$1,0))*_xlfn.XLOOKUP($E18,$G$2:$G$6,$F$2:$F$6,,0)),_xlfn.XLOOKUP($D$14,$D12:$D18,AB12:AB18,,0,-1)&gt;(INDEX('Verwachte Resultaten'!$C$2:$BT$31,MATCH(_xlfn.XLOOKUP($D$14,$D12:$D18,$E12:$E18,,0,-1),'Verwachte Resultaten'!$B$2:$B$31,0),MATCH(_xlfn.XLOOKUP($D$14,$D12:$D18,AB11:AB17,,0,-1),'Verwachte Resultaten'!$C$1:$BT$1,0))*_xlfn.XLOOKUP($E18,$G$2:$G$6,$H$2:$H$6,,0))),$D18,""),"")</f>
        <v/>
      </c>
      <c r="AC18" s="14" t="str">
        <f>IFERROR(IF(AND(_xlfn.XLOOKUP($D$14,$D12:$D18,AC12:AC18,,0,-1)&lt;=(INDEX('Verwachte Resultaten'!$C$2:$BT$31,MATCH(_xlfn.XLOOKUP($D$14,$D12:$D18,$E12:$E18,,0,-1),'Verwachte Resultaten'!$B$2:$B$31,0),MATCH(_xlfn.XLOOKUP($D$14,$D12:$D18,AC11:AC17,,0,-1),'Verwachte Resultaten'!$C$1:$BT$1,0))*_xlfn.XLOOKUP($E18,$G$2:$G$6,$F$2:$F$6,,0)),_xlfn.XLOOKUP($D$14,$D12:$D18,AC12:AC18,,0,-1)&gt;(INDEX('Verwachte Resultaten'!$C$2:$BT$31,MATCH(_xlfn.XLOOKUP($D$14,$D12:$D18,$E12:$E18,,0,-1),'Verwachte Resultaten'!$B$2:$B$31,0),MATCH(_xlfn.XLOOKUP($D$14,$D12:$D18,AC11:AC17,,0,-1),'Verwachte Resultaten'!$C$1:$BT$1,0))*_xlfn.XLOOKUP($E18,$G$2:$G$6,$H$2:$H$6,,0))),$D18,""),"")</f>
        <v/>
      </c>
      <c r="AD18" s="14" t="str">
        <f>IFERROR(IF(AND(_xlfn.XLOOKUP($D$14,$D12:$D18,AD12:AD18,,0,-1)&lt;=(INDEX('Verwachte Resultaten'!$C$2:$BT$31,MATCH(_xlfn.XLOOKUP($D$14,$D12:$D18,$E12:$E18,,0,-1),'Verwachte Resultaten'!$B$2:$B$31,0),MATCH(_xlfn.XLOOKUP($D$14,$D12:$D18,AD11:AD17,,0,-1),'Verwachte Resultaten'!$C$1:$BT$1,0))*_xlfn.XLOOKUP($E18,$G$2:$G$6,$F$2:$F$6,,0)),_xlfn.XLOOKUP($D$14,$D12:$D18,AD12:AD18,,0,-1)&gt;(INDEX('Verwachte Resultaten'!$C$2:$BT$31,MATCH(_xlfn.XLOOKUP($D$14,$D12:$D18,$E12:$E18,,0,-1),'Verwachte Resultaten'!$B$2:$B$31,0),MATCH(_xlfn.XLOOKUP($D$14,$D12:$D18,AD11:AD17,,0,-1),'Verwachte Resultaten'!$C$1:$BT$1,0))*_xlfn.XLOOKUP($E18,$G$2:$G$6,$H$2:$H$6,,0))),$D18,""),"")</f>
        <v/>
      </c>
      <c r="AE18" s="14" t="str">
        <f>IFERROR(IF(AND(_xlfn.XLOOKUP($D$14,$D12:$D18,AE12:AE18,,0,-1)&lt;=(INDEX('Verwachte Resultaten'!$C$2:$BT$31,MATCH(_xlfn.XLOOKUP($D$14,$D12:$D18,$E12:$E18,,0,-1),'Verwachte Resultaten'!$B$2:$B$31,0),MATCH(_xlfn.XLOOKUP($D$14,$D12:$D18,AE11:AE17,,0,-1),'Verwachte Resultaten'!$C$1:$BT$1,0))*_xlfn.XLOOKUP($E18,$G$2:$G$6,$F$2:$F$6,,0)),_xlfn.XLOOKUP($D$14,$D12:$D18,AE12:AE18,,0,-1)&gt;(INDEX('Verwachte Resultaten'!$C$2:$BT$31,MATCH(_xlfn.XLOOKUP($D$14,$D12:$D18,$E12:$E18,,0,-1),'Verwachte Resultaten'!$B$2:$B$31,0),MATCH(_xlfn.XLOOKUP($D$14,$D12:$D18,AE11:AE17,,0,-1),'Verwachte Resultaten'!$C$1:$BT$1,0))*_xlfn.XLOOKUP($E18,$G$2:$G$6,$H$2:$H$6,,0))),$D18,""),"")</f>
        <v/>
      </c>
      <c r="AF18" s="14" t="str">
        <f>IFERROR(IF(AND(_xlfn.XLOOKUP($D$14,$D12:$D18,AF12:AF18,,0,-1)&lt;=(INDEX('Verwachte Resultaten'!$C$2:$BT$31,MATCH(_xlfn.XLOOKUP($D$14,$D12:$D18,$E12:$E18,,0,-1),'Verwachte Resultaten'!$B$2:$B$31,0),MATCH(_xlfn.XLOOKUP($D$14,$D12:$D18,AF11:AF17,,0,-1),'Verwachte Resultaten'!$C$1:$BT$1,0))*_xlfn.XLOOKUP($E18,$G$2:$G$6,$F$2:$F$6,,0)),_xlfn.XLOOKUP($D$14,$D12:$D18,AF12:AF18,,0,-1)&gt;(INDEX('Verwachte Resultaten'!$C$2:$BT$31,MATCH(_xlfn.XLOOKUP($D$14,$D12:$D18,$E12:$E18,,0,-1),'Verwachte Resultaten'!$B$2:$B$31,0),MATCH(_xlfn.XLOOKUP($D$14,$D12:$D18,AF11:AF17,,0,-1),'Verwachte Resultaten'!$C$1:$BT$1,0))*_xlfn.XLOOKUP($E18,$G$2:$G$6,$H$2:$H$6,,0))),$D18,""),"")</f>
        <v/>
      </c>
      <c r="AG18" s="14" t="str">
        <f>IFERROR(IF(AND(_xlfn.XLOOKUP($D$14,$D12:$D18,AG12:AG18,,0,-1)&lt;=(INDEX('Verwachte Resultaten'!$C$2:$BT$31,MATCH(_xlfn.XLOOKUP($D$14,$D12:$D18,$E12:$E18,,0,-1),'Verwachte Resultaten'!$B$2:$B$31,0),MATCH(_xlfn.XLOOKUP($D$14,$D12:$D18,AG11:AG17,,0,-1),'Verwachte Resultaten'!$C$1:$BT$1,0))*_xlfn.XLOOKUP($E18,$G$2:$G$6,$F$2:$F$6,,0)),_xlfn.XLOOKUP($D$14,$D12:$D18,AG12:AG18,,0,-1)&gt;(INDEX('Verwachte Resultaten'!$C$2:$BT$31,MATCH(_xlfn.XLOOKUP($D$14,$D12:$D18,$E12:$E18,,0,-1),'Verwachte Resultaten'!$B$2:$B$31,0),MATCH(_xlfn.XLOOKUP($D$14,$D12:$D18,AG11:AG17,,0,-1),'Verwachte Resultaten'!$C$1:$BT$1,0))*_xlfn.XLOOKUP($E18,$G$2:$G$6,$H$2:$H$6,,0))),$D18,""),"")</f>
        <v/>
      </c>
      <c r="AH18" s="14" t="str">
        <f>IFERROR(IF(AND(_xlfn.XLOOKUP($D$14,$D12:$D18,AH12:AH18,,0,-1)&lt;=(INDEX('Verwachte Resultaten'!$C$2:$BT$31,MATCH(_xlfn.XLOOKUP($D$14,$D12:$D18,$E12:$E18,,0,-1),'Verwachte Resultaten'!$B$2:$B$31,0),MATCH(_xlfn.XLOOKUP($D$14,$D12:$D18,AH11:AH17,,0,-1),'Verwachte Resultaten'!$C$1:$BT$1,0))*_xlfn.XLOOKUP($E18,$G$2:$G$6,$F$2:$F$6,,0)),_xlfn.XLOOKUP($D$14,$D12:$D18,AH12:AH18,,0,-1)&gt;(INDEX('Verwachte Resultaten'!$C$2:$BT$31,MATCH(_xlfn.XLOOKUP($D$14,$D12:$D18,$E12:$E18,,0,-1),'Verwachte Resultaten'!$B$2:$B$31,0),MATCH(_xlfn.XLOOKUP($D$14,$D12:$D18,AH11:AH17,,0,-1),'Verwachte Resultaten'!$C$1:$BT$1,0))*_xlfn.XLOOKUP($E18,$G$2:$G$6,$H$2:$H$6,,0))),$D18,""),"")</f>
        <v/>
      </c>
      <c r="AI18" s="14" t="str">
        <f>IFERROR(IF(AND(_xlfn.XLOOKUP($D$14,$D12:$D18,AI12:AI18,,0,-1)&lt;=(INDEX('Verwachte Resultaten'!$C$2:$BT$31,MATCH(_xlfn.XLOOKUP($D$14,$D12:$D18,$E12:$E18,,0,-1),'Verwachte Resultaten'!$B$2:$B$31,0),MATCH(_xlfn.XLOOKUP($D$14,$D12:$D18,AI11:AI17,,0,-1),'Verwachte Resultaten'!$C$1:$BT$1,0))*_xlfn.XLOOKUP($E18,$G$2:$G$6,$F$2:$F$6,,0)),_xlfn.XLOOKUP($D$14,$D12:$D18,AI12:AI18,,0,-1)&gt;(INDEX('Verwachte Resultaten'!$C$2:$BT$31,MATCH(_xlfn.XLOOKUP($D$14,$D12:$D18,$E12:$E18,,0,-1),'Verwachte Resultaten'!$B$2:$B$31,0),MATCH(_xlfn.XLOOKUP($D$14,$D12:$D18,AI11:AI17,,0,-1),'Verwachte Resultaten'!$C$1:$BT$1,0))*_xlfn.XLOOKUP($E18,$G$2:$G$6,$H$2:$H$6,,0))),$D18,""),"")</f>
        <v/>
      </c>
      <c r="AJ18" s="14" t="str">
        <f>IFERROR(IF(AND(_xlfn.XLOOKUP($D$14,$D12:$D18,AJ12:AJ18,,0,-1)&lt;=(INDEX('Verwachte Resultaten'!$C$2:$BT$31,MATCH(_xlfn.XLOOKUP($D$14,$D12:$D18,$E12:$E18,,0,-1),'Verwachte Resultaten'!$B$2:$B$31,0),MATCH(_xlfn.XLOOKUP($D$14,$D12:$D18,AJ11:AJ17,,0,-1),'Verwachte Resultaten'!$C$1:$BT$1,0))*_xlfn.XLOOKUP($E18,$G$2:$G$6,$F$2:$F$6,,0)),_xlfn.XLOOKUP($D$14,$D12:$D18,AJ12:AJ18,,0,-1)&gt;(INDEX('Verwachte Resultaten'!$C$2:$BT$31,MATCH(_xlfn.XLOOKUP($D$14,$D12:$D18,$E12:$E18,,0,-1),'Verwachte Resultaten'!$B$2:$B$31,0),MATCH(_xlfn.XLOOKUP($D$14,$D12:$D18,AJ11:AJ17,,0,-1),'Verwachte Resultaten'!$C$1:$BT$1,0))*_xlfn.XLOOKUP($E18,$G$2:$G$6,$H$2:$H$6,,0))),$D18,""),"")</f>
        <v/>
      </c>
      <c r="AK18" s="14" t="str">
        <f>IFERROR(IF(AND(_xlfn.XLOOKUP($D$14,$D12:$D18,AK12:AK18,,0,-1)&lt;=(INDEX('Verwachte Resultaten'!$C$2:$BT$31,MATCH(_xlfn.XLOOKUP($D$14,$D12:$D18,$E12:$E18,,0,-1),'Verwachte Resultaten'!$B$2:$B$31,0),MATCH(_xlfn.XLOOKUP($D$14,$D12:$D18,AK11:AK17,,0,-1),'Verwachte Resultaten'!$C$1:$BT$1,0))*_xlfn.XLOOKUP($E18,$G$2:$G$6,$F$2:$F$6,,0)),_xlfn.XLOOKUP($D$14,$D12:$D18,AK12:AK18,,0,-1)&gt;(INDEX('Verwachte Resultaten'!$C$2:$BT$31,MATCH(_xlfn.XLOOKUP($D$14,$D12:$D18,$E12:$E18,,0,-1),'Verwachte Resultaten'!$B$2:$B$31,0),MATCH(_xlfn.XLOOKUP($D$14,$D12:$D18,AK11:AK17,,0,-1),'Verwachte Resultaten'!$C$1:$BT$1,0))*_xlfn.XLOOKUP($E18,$G$2:$G$6,$H$2:$H$6,,0))),$D18,""),"")</f>
        <v/>
      </c>
      <c r="AL18" s="14" t="str">
        <f>IFERROR(IF(AND(_xlfn.XLOOKUP($D$14,$D12:$D18,AL12:AL18,,0,-1)&lt;=(INDEX('Verwachte Resultaten'!$C$2:$BT$31,MATCH(_xlfn.XLOOKUP($D$14,$D12:$D18,$E12:$E18,,0,-1),'Verwachte Resultaten'!$B$2:$B$31,0),MATCH(_xlfn.XLOOKUP($D$14,$D12:$D18,AL11:AL17,,0,-1),'Verwachte Resultaten'!$C$1:$BT$1,0))*_xlfn.XLOOKUP($E18,$G$2:$G$6,$F$2:$F$6,,0)),_xlfn.XLOOKUP($D$14,$D12:$D18,AL12:AL18,,0,-1)&gt;(INDEX('Verwachte Resultaten'!$C$2:$BT$31,MATCH(_xlfn.XLOOKUP($D$14,$D12:$D18,$E12:$E18,,0,-1),'Verwachte Resultaten'!$B$2:$B$31,0),MATCH(_xlfn.XLOOKUP($D$14,$D12:$D18,AL11:AL17,,0,-1),'Verwachte Resultaten'!$C$1:$BT$1,0))*_xlfn.XLOOKUP($E18,$G$2:$G$6,$H$2:$H$6,,0))),$D18,""),"")</f>
        <v/>
      </c>
      <c r="AM18" s="14" t="str">
        <f>IFERROR(IF(AND(_xlfn.XLOOKUP($D$14,$D12:$D18,AM12:AM18,,0,-1)&lt;=(INDEX('Verwachte Resultaten'!$C$2:$BT$31,MATCH(_xlfn.XLOOKUP($D$14,$D12:$D18,$E12:$E18,,0,-1),'Verwachte Resultaten'!$B$2:$B$31,0),MATCH(_xlfn.XLOOKUP($D$14,$D12:$D18,AM11:AM17,,0,-1),'Verwachte Resultaten'!$C$1:$BT$1,0))*_xlfn.XLOOKUP($E18,$G$2:$G$6,$F$2:$F$6,,0)),_xlfn.XLOOKUP($D$14,$D12:$D18,AM12:AM18,,0,-1)&gt;(INDEX('Verwachte Resultaten'!$C$2:$BT$31,MATCH(_xlfn.XLOOKUP($D$14,$D12:$D18,$E12:$E18,,0,-1),'Verwachte Resultaten'!$B$2:$B$31,0),MATCH(_xlfn.XLOOKUP($D$14,$D12:$D18,AM11:AM17,,0,-1),'Verwachte Resultaten'!$C$1:$BT$1,0))*_xlfn.XLOOKUP($E18,$G$2:$G$6,$H$2:$H$6,,0))),$D18,""),"")</f>
        <v/>
      </c>
      <c r="AN18" s="14" t="str">
        <f>IFERROR(IF(AND(_xlfn.XLOOKUP($D$14,$D12:$D18,AN12:AN18,,0,-1)&lt;=(INDEX('Verwachte Resultaten'!$C$2:$BT$31,MATCH(_xlfn.XLOOKUP($D$14,$D12:$D18,$E12:$E18,,0,-1),'Verwachte Resultaten'!$B$2:$B$31,0),MATCH(_xlfn.XLOOKUP($D$14,$D12:$D18,AN11:AN17,,0,-1),'Verwachte Resultaten'!$C$1:$BT$1,0))*_xlfn.XLOOKUP($E18,$G$2:$G$6,$F$2:$F$6,,0)),_xlfn.XLOOKUP($D$14,$D12:$D18,AN12:AN18,,0,-1)&gt;(INDEX('Verwachte Resultaten'!$C$2:$BT$31,MATCH(_xlfn.XLOOKUP($D$14,$D12:$D18,$E12:$E18,,0,-1),'Verwachte Resultaten'!$B$2:$B$31,0),MATCH(_xlfn.XLOOKUP($D$14,$D12:$D18,AN11:AN17,,0,-1),'Verwachte Resultaten'!$C$1:$BT$1,0))*_xlfn.XLOOKUP($E18,$G$2:$G$6,$H$2:$H$6,,0))),$D18,""),"")</f>
        <v/>
      </c>
      <c r="AO18" s="14" t="str">
        <f>IFERROR(IF(AND(_xlfn.XLOOKUP($D$14,$D12:$D18,AO12:AO18,,0,-1)&lt;=(INDEX('Verwachte Resultaten'!$C$2:$BT$31,MATCH(_xlfn.XLOOKUP($D$14,$D12:$D18,$E12:$E18,,0,-1),'Verwachte Resultaten'!$B$2:$B$31,0),MATCH(_xlfn.XLOOKUP($D$14,$D12:$D18,AO11:AO17,,0,-1),'Verwachte Resultaten'!$C$1:$BT$1,0))*_xlfn.XLOOKUP($E18,$G$2:$G$6,$F$2:$F$6,,0)),_xlfn.XLOOKUP($D$14,$D12:$D18,AO12:AO18,,0,-1)&gt;(INDEX('Verwachte Resultaten'!$C$2:$BT$31,MATCH(_xlfn.XLOOKUP($D$14,$D12:$D18,$E12:$E18,,0,-1),'Verwachte Resultaten'!$B$2:$B$31,0),MATCH(_xlfn.XLOOKUP($D$14,$D12:$D18,AO11:AO17,,0,-1),'Verwachte Resultaten'!$C$1:$BT$1,0))*_xlfn.XLOOKUP($E18,$G$2:$G$6,$H$2:$H$6,,0))),$D18,""),"")</f>
        <v/>
      </c>
      <c r="AP18" s="14" t="str">
        <f>IFERROR(IF(AND(_xlfn.XLOOKUP($D$14,$D12:$D18,AP12:AP18,,0,-1)&lt;=(INDEX('Verwachte Resultaten'!$C$2:$BT$31,MATCH(_xlfn.XLOOKUP($D$14,$D12:$D18,$E12:$E18,,0,-1),'Verwachte Resultaten'!$B$2:$B$31,0),MATCH(_xlfn.XLOOKUP($D$14,$D12:$D18,AP11:AP17,,0,-1),'Verwachte Resultaten'!$C$1:$BT$1,0))*_xlfn.XLOOKUP($E18,$G$2:$G$6,$F$2:$F$6,,0)),_xlfn.XLOOKUP($D$14,$D12:$D18,AP12:AP18,,0,-1)&gt;(INDEX('Verwachte Resultaten'!$C$2:$BT$31,MATCH(_xlfn.XLOOKUP($D$14,$D12:$D18,$E12:$E18,,0,-1),'Verwachte Resultaten'!$B$2:$B$31,0),MATCH(_xlfn.XLOOKUP($D$14,$D12:$D18,AP11:AP17,,0,-1),'Verwachte Resultaten'!$C$1:$BT$1,0))*_xlfn.XLOOKUP($E18,$G$2:$G$6,$H$2:$H$6,,0))),$D18,""),"")</f>
        <v/>
      </c>
      <c r="AQ18" s="14" t="str">
        <f>IFERROR(IF(AND(_xlfn.XLOOKUP($D$14,$D12:$D18,AQ12:AQ18,,0,-1)&lt;=(INDEX('Verwachte Resultaten'!$C$2:$BT$31,MATCH(_xlfn.XLOOKUP($D$14,$D12:$D18,$E12:$E18,,0,-1),'Verwachte Resultaten'!$B$2:$B$31,0),MATCH(_xlfn.XLOOKUP($D$14,$D12:$D18,AQ11:AQ17,,0,-1),'Verwachte Resultaten'!$C$1:$BT$1,0))*_xlfn.XLOOKUP($E18,$G$2:$G$6,$F$2:$F$6,,0)),_xlfn.XLOOKUP($D$14,$D12:$D18,AQ12:AQ18,,0,-1)&gt;(INDEX('Verwachte Resultaten'!$C$2:$BT$31,MATCH(_xlfn.XLOOKUP($D$14,$D12:$D18,$E12:$E18,,0,-1),'Verwachte Resultaten'!$B$2:$B$31,0),MATCH(_xlfn.XLOOKUP($D$14,$D12:$D18,AQ11:AQ17,,0,-1),'Verwachte Resultaten'!$C$1:$BT$1,0))*_xlfn.XLOOKUP($E18,$G$2:$G$6,$H$2:$H$6,,0))),$D18,""),"")</f>
        <v/>
      </c>
      <c r="AR18" s="14" t="str">
        <f>IFERROR(IF(AND(_xlfn.XLOOKUP($D$14,$D12:$D18,AR12:AR18,,0,-1)&lt;=(INDEX('Verwachte Resultaten'!$C$2:$BT$31,MATCH(_xlfn.XLOOKUP($D$14,$D12:$D18,$E12:$E18,,0,-1),'Verwachte Resultaten'!$B$2:$B$31,0),MATCH(_xlfn.XLOOKUP($D$14,$D12:$D18,AR11:AR17,,0,-1),'Verwachte Resultaten'!$C$1:$BT$1,0))*_xlfn.XLOOKUP($E18,$G$2:$G$6,$F$2:$F$6,,0)),_xlfn.XLOOKUP($D$14,$D12:$D18,AR12:AR18,,0,-1)&gt;(INDEX('Verwachte Resultaten'!$C$2:$BT$31,MATCH(_xlfn.XLOOKUP($D$14,$D12:$D18,$E12:$E18,,0,-1),'Verwachte Resultaten'!$B$2:$B$31,0),MATCH(_xlfn.XLOOKUP($D$14,$D12:$D18,AR11:AR17,,0,-1),'Verwachte Resultaten'!$C$1:$BT$1,0))*_xlfn.XLOOKUP($E18,$G$2:$G$6,$H$2:$H$6,,0))),$D18,""),"")</f>
        <v/>
      </c>
      <c r="AS18" s="14" t="str">
        <f>IFERROR(IF(AND(_xlfn.XLOOKUP($D$14,$D12:$D18,AS12:AS18,,0,-1)&lt;=(INDEX('Verwachte Resultaten'!$C$2:$BT$31,MATCH(_xlfn.XLOOKUP($D$14,$D12:$D18,$E12:$E18,,0,-1),'Verwachte Resultaten'!$B$2:$B$31,0),MATCH(_xlfn.XLOOKUP($D$14,$D12:$D18,AS11:AS17,,0,-1),'Verwachte Resultaten'!$C$1:$BT$1,0))*_xlfn.XLOOKUP($E18,$G$2:$G$6,$F$2:$F$6,,0)),_xlfn.XLOOKUP($D$14,$D12:$D18,AS12:AS18,,0,-1)&gt;(INDEX('Verwachte Resultaten'!$C$2:$BT$31,MATCH(_xlfn.XLOOKUP($D$14,$D12:$D18,$E12:$E18,,0,-1),'Verwachte Resultaten'!$B$2:$B$31,0),MATCH(_xlfn.XLOOKUP($D$14,$D12:$D18,AS11:AS17,,0,-1),'Verwachte Resultaten'!$C$1:$BT$1,0))*_xlfn.XLOOKUP($E18,$G$2:$G$6,$H$2:$H$6,,0))),$D18,""),"")</f>
        <v/>
      </c>
      <c r="AT18" s="14" t="str">
        <f>IFERROR(IF(AND(_xlfn.XLOOKUP($D$14,$D12:$D18,AT12:AT18,,0,-1)&lt;=(INDEX('Verwachte Resultaten'!$C$2:$BT$31,MATCH(_xlfn.XLOOKUP($D$14,$D12:$D18,$E12:$E18,,0,-1),'Verwachte Resultaten'!$B$2:$B$31,0),MATCH(_xlfn.XLOOKUP($D$14,$D12:$D18,AT11:AT17,,0,-1),'Verwachte Resultaten'!$C$1:$BT$1,0))*_xlfn.XLOOKUP($E18,$G$2:$G$6,$F$2:$F$6,,0)),_xlfn.XLOOKUP($D$14,$D12:$D18,AT12:AT18,,0,-1)&gt;(INDEX('Verwachte Resultaten'!$C$2:$BT$31,MATCH(_xlfn.XLOOKUP($D$14,$D12:$D18,$E12:$E18,,0,-1),'Verwachte Resultaten'!$B$2:$B$31,0),MATCH(_xlfn.XLOOKUP($D$14,$D12:$D18,AT11:AT17,,0,-1),'Verwachte Resultaten'!$C$1:$BT$1,0))*_xlfn.XLOOKUP($E18,$G$2:$G$6,$H$2:$H$6,,0))),$D18,""),"")</f>
        <v/>
      </c>
      <c r="AU18" s="14" t="str">
        <f>IFERROR(IF(AND(_xlfn.XLOOKUP($D$14,$D12:$D18,AU12:AU18,,0,-1)&lt;=(INDEX('Verwachte Resultaten'!$C$2:$BT$31,MATCH(_xlfn.XLOOKUP($D$14,$D12:$D18,$E12:$E18,,0,-1),'Verwachte Resultaten'!$B$2:$B$31,0),MATCH(_xlfn.XLOOKUP($D$14,$D12:$D18,AU11:AU17,,0,-1),'Verwachte Resultaten'!$C$1:$BT$1,0))*_xlfn.XLOOKUP($E18,$G$2:$G$6,$F$2:$F$6,,0)),_xlfn.XLOOKUP($D$14,$D12:$D18,AU12:AU18,,0,-1)&gt;(INDEX('Verwachte Resultaten'!$C$2:$BT$31,MATCH(_xlfn.XLOOKUP($D$14,$D12:$D18,$E12:$E18,,0,-1),'Verwachte Resultaten'!$B$2:$B$31,0),MATCH(_xlfn.XLOOKUP($D$14,$D12:$D18,AU11:AU17,,0,-1),'Verwachte Resultaten'!$C$1:$BT$1,0))*_xlfn.XLOOKUP($E18,$G$2:$G$6,$H$2:$H$6,,0))),$D18,""),"")</f>
        <v/>
      </c>
      <c r="AV18" s="14" t="str">
        <f>IFERROR(IF(AND(_xlfn.XLOOKUP($D$14,$D12:$D18,AV12:AV18,,0,-1)&lt;=(INDEX('Verwachte Resultaten'!$C$2:$BT$31,MATCH(_xlfn.XLOOKUP($D$14,$D12:$D18,$E12:$E18,,0,-1),'Verwachte Resultaten'!$B$2:$B$31,0),MATCH(_xlfn.XLOOKUP($D$14,$D12:$D18,AV11:AV17,,0,-1),'Verwachte Resultaten'!$C$1:$BT$1,0))*_xlfn.XLOOKUP($E18,$G$2:$G$6,$F$2:$F$6,,0)),_xlfn.XLOOKUP($D$14,$D12:$D18,AV12:AV18,,0,-1)&gt;(INDEX('Verwachte Resultaten'!$C$2:$BT$31,MATCH(_xlfn.XLOOKUP($D$14,$D12:$D18,$E12:$E18,,0,-1),'Verwachte Resultaten'!$B$2:$B$31,0),MATCH(_xlfn.XLOOKUP($D$14,$D12:$D18,AV11:AV17,,0,-1),'Verwachte Resultaten'!$C$1:$BT$1,0))*_xlfn.XLOOKUP($E18,$G$2:$G$6,$H$2:$H$6,,0))),$D18,""),"")</f>
        <v/>
      </c>
      <c r="AW18" s="14" t="str">
        <f>IFERROR(IF(AND(_xlfn.XLOOKUP($D$14,$D12:$D18,AW12:AW18,,0,-1)&lt;=(INDEX('Verwachte Resultaten'!$C$2:$BT$31,MATCH(_xlfn.XLOOKUP($D$14,$D12:$D18,$E12:$E18,,0,-1),'Verwachte Resultaten'!$B$2:$B$31,0),MATCH(_xlfn.XLOOKUP($D$14,$D12:$D18,AW11:AW17,,0,-1),'Verwachte Resultaten'!$C$1:$BT$1,0))*_xlfn.XLOOKUP($E18,$G$2:$G$6,$F$2:$F$6,,0)),_xlfn.XLOOKUP($D$14,$D12:$D18,AW12:AW18,,0,-1)&gt;(INDEX('Verwachte Resultaten'!$C$2:$BT$31,MATCH(_xlfn.XLOOKUP($D$14,$D12:$D18,$E12:$E18,,0,-1),'Verwachte Resultaten'!$B$2:$B$31,0),MATCH(_xlfn.XLOOKUP($D$14,$D12:$D18,AW11:AW17,,0,-1),'Verwachte Resultaten'!$C$1:$BT$1,0))*_xlfn.XLOOKUP($E18,$G$2:$G$6,$H$2:$H$6,,0))),$D18,""),"")</f>
        <v/>
      </c>
      <c r="AX18" s="14" t="str">
        <f>IFERROR(IF(AND(_xlfn.XLOOKUP($D$14,$D12:$D18,AX12:AX18,,0,-1)&lt;=(INDEX('Verwachte Resultaten'!$C$2:$BT$31,MATCH(_xlfn.XLOOKUP($D$14,$D12:$D18,$E12:$E18,,0,-1),'Verwachte Resultaten'!$B$2:$B$31,0),MATCH(_xlfn.XLOOKUP($D$14,$D12:$D18,AX11:AX17,,0,-1),'Verwachte Resultaten'!$C$1:$BT$1,0))*_xlfn.XLOOKUP($E18,$G$2:$G$6,$F$2:$F$6,,0)),_xlfn.XLOOKUP($D$14,$D12:$D18,AX12:AX18,,0,-1)&gt;(INDEX('Verwachte Resultaten'!$C$2:$BT$31,MATCH(_xlfn.XLOOKUP($D$14,$D12:$D18,$E12:$E18,,0,-1),'Verwachte Resultaten'!$B$2:$B$31,0),MATCH(_xlfn.XLOOKUP($D$14,$D12:$D18,AX11:AX17,,0,-1),'Verwachte Resultaten'!$C$1:$BT$1,0))*_xlfn.XLOOKUP($E18,$G$2:$G$6,$H$2:$H$6,,0))),$D18,""),"")</f>
        <v/>
      </c>
      <c r="AY18" s="14" t="str">
        <f>IFERROR(IF(AND(_xlfn.XLOOKUP($D$14,$D12:$D18,AY12:AY18,,0,-1)&lt;=(INDEX('Verwachte Resultaten'!$C$2:$BT$31,MATCH(_xlfn.XLOOKUP($D$14,$D12:$D18,$E12:$E18,,0,-1),'Verwachte Resultaten'!$B$2:$B$31,0),MATCH(_xlfn.XLOOKUP($D$14,$D12:$D18,AY11:AY17,,0,-1),'Verwachte Resultaten'!$C$1:$BT$1,0))*_xlfn.XLOOKUP($E18,$G$2:$G$6,$F$2:$F$6,,0)),_xlfn.XLOOKUP($D$14,$D12:$D18,AY12:AY18,,0,-1)&gt;(INDEX('Verwachte Resultaten'!$C$2:$BT$31,MATCH(_xlfn.XLOOKUP($D$14,$D12:$D18,$E12:$E18,,0,-1),'Verwachte Resultaten'!$B$2:$B$31,0),MATCH(_xlfn.XLOOKUP($D$14,$D12:$D18,AY11:AY17,,0,-1),'Verwachte Resultaten'!$C$1:$BT$1,0))*_xlfn.XLOOKUP($E18,$G$2:$G$6,$H$2:$H$6,,0))),$D18,""),"")</f>
        <v/>
      </c>
      <c r="AZ18" s="14" t="str">
        <f>IFERROR(IF(AND(_xlfn.XLOOKUP($D$14,$D12:$D18,AZ12:AZ18,,0,-1)&lt;=(INDEX('Verwachte Resultaten'!$C$2:$BT$31,MATCH(_xlfn.XLOOKUP($D$14,$D12:$D18,$E12:$E18,,0,-1),'Verwachte Resultaten'!$B$2:$B$31,0),MATCH(_xlfn.XLOOKUP($D$14,$D12:$D18,AZ11:AZ17,,0,-1),'Verwachte Resultaten'!$C$1:$BT$1,0))*_xlfn.XLOOKUP($E18,$G$2:$G$6,$F$2:$F$6,,0)),_xlfn.XLOOKUP($D$14,$D12:$D18,AZ12:AZ18,,0,-1)&gt;(INDEX('Verwachte Resultaten'!$C$2:$BT$31,MATCH(_xlfn.XLOOKUP($D$14,$D12:$D18,$E12:$E18,,0,-1),'Verwachte Resultaten'!$B$2:$B$31,0),MATCH(_xlfn.XLOOKUP($D$14,$D12:$D18,AZ11:AZ17,,0,-1),'Verwachte Resultaten'!$C$1:$BT$1,0))*_xlfn.XLOOKUP($E18,$G$2:$G$6,$H$2:$H$6,,0))),$D18,""),"")</f>
        <v/>
      </c>
      <c r="BA18" s="14" t="str">
        <f>IFERROR(IF(AND(_xlfn.XLOOKUP($D$14,$D12:$D18,BA12:BA18,,0,-1)&lt;=(INDEX('Verwachte Resultaten'!$C$2:$BT$31,MATCH(_xlfn.XLOOKUP($D$14,$D12:$D18,$E12:$E18,,0,-1),'Verwachte Resultaten'!$B$2:$B$31,0),MATCH(_xlfn.XLOOKUP($D$14,$D12:$D18,BA11:BA17,,0,-1),'Verwachte Resultaten'!$C$1:$BT$1,0))*_xlfn.XLOOKUP($E18,$G$2:$G$6,$F$2:$F$6,,0)),_xlfn.XLOOKUP($D$14,$D12:$D18,BA12:BA18,,0,-1)&gt;(INDEX('Verwachte Resultaten'!$C$2:$BT$31,MATCH(_xlfn.XLOOKUP($D$14,$D12:$D18,$E12:$E18,,0,-1),'Verwachte Resultaten'!$B$2:$B$31,0),MATCH(_xlfn.XLOOKUP($D$14,$D12:$D18,BA11:BA17,,0,-1),'Verwachte Resultaten'!$C$1:$BT$1,0))*_xlfn.XLOOKUP($E18,$G$2:$G$6,$H$2:$H$6,,0))),$D18,""),"")</f>
        <v/>
      </c>
      <c r="BB18" s="14" t="str">
        <f>IFERROR(IF(AND(_xlfn.XLOOKUP($D$14,$D12:$D18,BB12:BB18,,0,-1)&lt;=(INDEX('Verwachte Resultaten'!$C$2:$BT$31,MATCH(_xlfn.XLOOKUP($D$14,$D12:$D18,$E12:$E18,,0,-1),'Verwachte Resultaten'!$B$2:$B$31,0),MATCH(_xlfn.XLOOKUP($D$14,$D12:$D18,BB11:BB17,,0,-1),'Verwachte Resultaten'!$C$1:$BT$1,0))*_xlfn.XLOOKUP($E18,$G$2:$G$6,$F$2:$F$6,,0)),_xlfn.XLOOKUP($D$14,$D12:$D18,BB12:BB18,,0,-1)&gt;(INDEX('Verwachte Resultaten'!$C$2:$BT$31,MATCH(_xlfn.XLOOKUP($D$14,$D12:$D18,$E12:$E18,,0,-1),'Verwachte Resultaten'!$B$2:$B$31,0),MATCH(_xlfn.XLOOKUP($D$14,$D12:$D18,BB11:BB17,,0,-1),'Verwachte Resultaten'!$C$1:$BT$1,0))*_xlfn.XLOOKUP($E18,$G$2:$G$6,$H$2:$H$6,,0))),$D18,""),"")</f>
        <v/>
      </c>
      <c r="BC18" s="14" t="str">
        <f>IFERROR(IF(AND(_xlfn.XLOOKUP($D$14,$D12:$D18,BC12:BC18,,0,-1)&lt;=(INDEX('Verwachte Resultaten'!$C$2:$BT$31,MATCH(_xlfn.XLOOKUP($D$14,$D12:$D18,$E12:$E18,,0,-1),'Verwachte Resultaten'!$B$2:$B$31,0),MATCH(_xlfn.XLOOKUP($D$14,$D12:$D18,BC11:BC17,,0,-1),'Verwachte Resultaten'!$C$1:$BT$1,0))*_xlfn.XLOOKUP($E18,$G$2:$G$6,$F$2:$F$6,,0)),_xlfn.XLOOKUP($D$14,$D12:$D18,BC12:BC18,,0,-1)&gt;(INDEX('Verwachte Resultaten'!$C$2:$BT$31,MATCH(_xlfn.XLOOKUP($D$14,$D12:$D18,$E12:$E18,,0,-1),'Verwachte Resultaten'!$B$2:$B$31,0),MATCH(_xlfn.XLOOKUP($D$14,$D12:$D18,BC11:BC17,,0,-1),'Verwachte Resultaten'!$C$1:$BT$1,0))*_xlfn.XLOOKUP($E18,$G$2:$G$6,$H$2:$H$6,,0))),$D18,""),"")</f>
        <v/>
      </c>
      <c r="BD18" s="14" t="str">
        <f>IFERROR(IF(AND(_xlfn.XLOOKUP($D$14,$D12:$D18,BD12:BD18,,0,-1)&lt;=(INDEX('Verwachte Resultaten'!$C$2:$BT$31,MATCH(_xlfn.XLOOKUP($D$14,$D12:$D18,$E12:$E18,,0,-1),'Verwachte Resultaten'!$B$2:$B$31,0),MATCH(_xlfn.XLOOKUP($D$14,$D12:$D18,BD11:BD17,,0,-1),'Verwachte Resultaten'!$C$1:$BT$1,0))*_xlfn.XLOOKUP($E18,$G$2:$G$6,$F$2:$F$6,,0)),_xlfn.XLOOKUP($D$14,$D12:$D18,BD12:BD18,,0,-1)&gt;(INDEX('Verwachte Resultaten'!$C$2:$BT$31,MATCH(_xlfn.XLOOKUP($D$14,$D12:$D18,$E12:$E18,,0,-1),'Verwachte Resultaten'!$B$2:$B$31,0),MATCH(_xlfn.XLOOKUP($D$14,$D12:$D18,BD11:BD17,,0,-1),'Verwachte Resultaten'!$C$1:$BT$1,0))*_xlfn.XLOOKUP($E18,$G$2:$G$6,$H$2:$H$6,,0))),$D18,""),"")</f>
        <v/>
      </c>
      <c r="BE18" s="14" t="str">
        <f>IFERROR(IF(AND(_xlfn.XLOOKUP($D$14,$D12:$D18,BE12:BE18,,0,-1)&lt;=(INDEX('Verwachte Resultaten'!$C$2:$BT$31,MATCH(_xlfn.XLOOKUP($D$14,$D12:$D18,$E12:$E18,,0,-1),'Verwachte Resultaten'!$B$2:$B$31,0),MATCH(_xlfn.XLOOKUP($D$14,$D12:$D18,BE11:BE17,,0,-1),'Verwachte Resultaten'!$C$1:$BT$1,0))*_xlfn.XLOOKUP($E18,$G$2:$G$6,$F$2:$F$6,,0)),_xlfn.XLOOKUP($D$14,$D12:$D18,BE12:BE18,,0,-1)&gt;(INDEX('Verwachte Resultaten'!$C$2:$BT$31,MATCH(_xlfn.XLOOKUP($D$14,$D12:$D18,$E12:$E18,,0,-1),'Verwachte Resultaten'!$B$2:$B$31,0),MATCH(_xlfn.XLOOKUP($D$14,$D12:$D18,BE11:BE17,,0,-1),'Verwachte Resultaten'!$C$1:$BT$1,0))*_xlfn.XLOOKUP($E18,$G$2:$G$6,$H$2:$H$6,,0))),$D18,""),"")</f>
        <v/>
      </c>
      <c r="BF18" s="14" t="str">
        <f>IFERROR(IF(AND(_xlfn.XLOOKUP($D$14,$D12:$D18,BF12:BF18,,0,-1)&lt;=(INDEX('Verwachte Resultaten'!$C$2:$BT$31,MATCH(_xlfn.XLOOKUP($D$14,$D12:$D18,$E12:$E18,,0,-1),'Verwachte Resultaten'!$B$2:$B$31,0),MATCH(_xlfn.XLOOKUP($D$14,$D12:$D18,BF11:BF17,,0,-1),'Verwachte Resultaten'!$C$1:$BT$1,0))*_xlfn.XLOOKUP($E18,$G$2:$G$6,$F$2:$F$6,,0)),_xlfn.XLOOKUP($D$14,$D12:$D18,BF12:BF18,,0,-1)&gt;(INDEX('Verwachte Resultaten'!$C$2:$BT$31,MATCH(_xlfn.XLOOKUP($D$14,$D12:$D18,$E12:$E18,,0,-1),'Verwachte Resultaten'!$B$2:$B$31,0),MATCH(_xlfn.XLOOKUP($D$14,$D12:$D18,BF11:BF17,,0,-1),'Verwachte Resultaten'!$C$1:$BT$1,0))*_xlfn.XLOOKUP($E18,$G$2:$G$6,$H$2:$H$6,,0))),$D18,""),"")</f>
        <v/>
      </c>
      <c r="BG18" s="14" t="str">
        <f>IFERROR(IF(AND(_xlfn.XLOOKUP($D$14,$D12:$D18,BG12:BG18,,0,-1)&lt;=(INDEX('Verwachte Resultaten'!$C$2:$BT$31,MATCH(_xlfn.XLOOKUP($D$14,$D12:$D18,$E12:$E18,,0,-1),'Verwachte Resultaten'!$B$2:$B$31,0),MATCH(_xlfn.XLOOKUP($D$14,$D12:$D18,BG11:BG17,,0,-1),'Verwachte Resultaten'!$C$1:$BT$1,0))*_xlfn.XLOOKUP($E18,$G$2:$G$6,$F$2:$F$6,,0)),_xlfn.XLOOKUP($D$14,$D12:$D18,BG12:BG18,,0,-1)&gt;(INDEX('Verwachte Resultaten'!$C$2:$BT$31,MATCH(_xlfn.XLOOKUP($D$14,$D12:$D18,$E12:$E18,,0,-1),'Verwachte Resultaten'!$B$2:$B$31,0),MATCH(_xlfn.XLOOKUP($D$14,$D12:$D18,BG11:BG17,,0,-1),'Verwachte Resultaten'!$C$1:$BT$1,0))*_xlfn.XLOOKUP($E18,$G$2:$G$6,$H$2:$H$6,,0))),$D18,""),"")</f>
        <v/>
      </c>
      <c r="BH18" s="14" t="str">
        <f>IFERROR(IF(AND(_xlfn.XLOOKUP($D$14,$D12:$D18,BH12:BH18,,0,-1)&lt;=(INDEX('Verwachte Resultaten'!$C$2:$BT$31,MATCH(_xlfn.XLOOKUP($D$14,$D12:$D18,$E12:$E18,,0,-1),'Verwachte Resultaten'!$B$2:$B$31,0),MATCH(_xlfn.XLOOKUP($D$14,$D12:$D18,BH11:BH17,,0,-1),'Verwachte Resultaten'!$C$1:$BT$1,0))*_xlfn.XLOOKUP($E18,$G$2:$G$6,$F$2:$F$6,,0)),_xlfn.XLOOKUP($D$14,$D12:$D18,BH12:BH18,,0,-1)&gt;(INDEX('Verwachte Resultaten'!$C$2:$BT$31,MATCH(_xlfn.XLOOKUP($D$14,$D12:$D18,$E12:$E18,,0,-1),'Verwachte Resultaten'!$B$2:$B$31,0),MATCH(_xlfn.XLOOKUP($D$14,$D12:$D18,BH11:BH17,,0,-1),'Verwachte Resultaten'!$C$1:$BT$1,0))*_xlfn.XLOOKUP($E18,$G$2:$G$6,$H$2:$H$6,,0))),$D18,""),"")</f>
        <v/>
      </c>
      <c r="BI18" s="14" t="str">
        <f>IFERROR(IF(AND(_xlfn.XLOOKUP($D$14,$D12:$D18,BI12:BI18,,0,-1)&lt;=(INDEX('Verwachte Resultaten'!$C$2:$BT$31,MATCH(_xlfn.XLOOKUP($D$14,$D12:$D18,$E12:$E18,,0,-1),'Verwachte Resultaten'!$B$2:$B$31,0),MATCH(_xlfn.XLOOKUP($D$14,$D12:$D18,BI11:BI17,,0,-1),'Verwachte Resultaten'!$C$1:$BT$1,0))*_xlfn.XLOOKUP($E18,$G$2:$G$6,$F$2:$F$6,,0)),_xlfn.XLOOKUP($D$14,$D12:$D18,BI12:BI18,,0,-1)&gt;(INDEX('Verwachte Resultaten'!$C$2:$BT$31,MATCH(_xlfn.XLOOKUP($D$14,$D12:$D18,$E12:$E18,,0,-1),'Verwachte Resultaten'!$B$2:$B$31,0),MATCH(_xlfn.XLOOKUP($D$14,$D12:$D18,BI11:BI17,,0,-1),'Verwachte Resultaten'!$C$1:$BT$1,0))*_xlfn.XLOOKUP($E18,$G$2:$G$6,$H$2:$H$6,,0))),$D18,""),"")</f>
        <v/>
      </c>
      <c r="BJ18" s="14" t="str">
        <f>IFERROR(IF(AND(_xlfn.XLOOKUP($D$14,$D12:$D18,BJ12:BJ18,,0,-1)&lt;=(INDEX('Verwachte Resultaten'!$C$2:$BT$31,MATCH(_xlfn.XLOOKUP($D$14,$D12:$D18,$E12:$E18,,0,-1),'Verwachte Resultaten'!$B$2:$B$31,0),MATCH(_xlfn.XLOOKUP($D$14,$D12:$D18,BJ11:BJ17,,0,-1),'Verwachte Resultaten'!$C$1:$BT$1,0))*_xlfn.XLOOKUP($E18,$G$2:$G$6,$F$2:$F$6,,0)),_xlfn.XLOOKUP($D$14,$D12:$D18,BJ12:BJ18,,0,-1)&gt;(INDEX('Verwachte Resultaten'!$C$2:$BT$31,MATCH(_xlfn.XLOOKUP($D$14,$D12:$D18,$E12:$E18,,0,-1),'Verwachte Resultaten'!$B$2:$B$31,0),MATCH(_xlfn.XLOOKUP($D$14,$D12:$D18,BJ11:BJ17,,0,-1),'Verwachte Resultaten'!$C$1:$BT$1,0))*_xlfn.XLOOKUP($E18,$G$2:$G$6,$H$2:$H$6,,0))),$D18,""),"")</f>
        <v/>
      </c>
      <c r="BK18" s="41" t="str">
        <f>IFERROR(IF(AND(_xlfn.XLOOKUP($D$14,$D12:$D18,BK12:BK18,,0,-1)&lt;=(INDEX('Verwachte Resultaten'!$C$2:$BT$31,MATCH(_xlfn.XLOOKUP($D$14,$D12:$D18,$E12:$E18,,0,-1),'Verwachte Resultaten'!$B$2:$B$31,0),MATCH(_xlfn.XLOOKUP($D$14,$D12:$D18,BK11:BK17,,0,-1),'Verwachte Resultaten'!$C$1:$BT$1,0))*_xlfn.XLOOKUP($E18,$G$2:$G$6,$F$2:$F$6,,0)),_xlfn.XLOOKUP($D$14,$D12:$D18,BK12:BK18,,0,-1)&gt;(INDEX('Verwachte Resultaten'!$C$2:$BT$31,MATCH(_xlfn.XLOOKUP($D$14,$D12:$D18,$E12:$E18,,0,-1),'Verwachte Resultaten'!$B$2:$B$31,0),MATCH(_xlfn.XLOOKUP($D$14,$D12:$D18,BK11:BK17,,0,-1),'Verwachte Resultaten'!$C$1:$BT$1,0))*_xlfn.XLOOKUP($E18,$G$2:$G$6,$H$2:$H$6,,0))),$D18,""),"")</f>
        <v/>
      </c>
    </row>
    <row r="19" spans="1:63" s="3" customFormat="1" ht="15.75" thickBot="1">
      <c r="A19" s="85"/>
      <c r="B19"/>
      <c r="C19" s="23"/>
      <c r="D19" s="83" t="str">
        <f>IFERROR($B14*$B$6,"")</f>
        <v/>
      </c>
      <c r="E19" s="17" t="s">
        <v>162</v>
      </c>
      <c r="F19" s="18" t="str">
        <f>IFERROR(IF(AND(_xlfn.XLOOKUP($D$14,$D13:$D19,F13:F19,,0,-1)&lt;=(INDEX('Verwachte Resultaten'!$C$2:$BT$31,MATCH(_xlfn.XLOOKUP($D$14,$D13:$D19,$E13:$E19,,0,-1),'Verwachte Resultaten'!$B$2:$B$31,0),MATCH(_xlfn.XLOOKUP($D$14,$D13:$D19,F12:F18,,0,-1),'Verwachte Resultaten'!$C$1:$BT$1,0))*_xlfn.XLOOKUP($E19,$G$2:$G$6,$F$2:$F$6,,0)),_xlfn.XLOOKUP($D$14,$D13:$D19,F13:F19,,0,-1)&gt;(INDEX('Verwachte Resultaten'!$C$2:$BT$31,MATCH(_xlfn.XLOOKUP($D$14,$D13:$D19,$E13:$E19,,0,-1),'Verwachte Resultaten'!$B$2:$B$31,0),MATCH(_xlfn.XLOOKUP($D$14,$D13:$D19,F12:F18,,0,-1),'Verwachte Resultaten'!$C$1:$BT$1,0))*_xlfn.XLOOKUP($E19,$G$2:$G$6,$H$2:$H$6,,0))),$D19,""),"")</f>
        <v/>
      </c>
      <c r="G19" s="19" t="str">
        <f>IFERROR(IF(AND(_xlfn.XLOOKUP($D$14,$D13:$D19,G13:G19,,0,-1)&lt;=(INDEX('Verwachte Resultaten'!$C$2:$BT$31,MATCH(_xlfn.XLOOKUP($D$14,$D13:$D19,$E13:$E19,,0,-1),'Verwachte Resultaten'!$B$2:$B$31,0),MATCH(_xlfn.XLOOKUP($D$14,$D13:$D19,G12:G18,,0,-1),'Verwachte Resultaten'!$C$1:$BT$1,0))*_xlfn.XLOOKUP($E19,$G$2:$G$6,$F$2:$F$6,,0)),_xlfn.XLOOKUP($D$14,$D13:$D19,G13:G19,,0,-1)&gt;(INDEX('Verwachte Resultaten'!$C$2:$BT$31,MATCH(_xlfn.XLOOKUP($D$14,$D13:$D19,$E13:$E19,,0,-1),'Verwachte Resultaten'!$B$2:$B$31,0),MATCH(_xlfn.XLOOKUP($D$14,$D13:$D19,G12:G18,,0,-1),'Verwachte Resultaten'!$C$1:$BT$1,0))*_xlfn.XLOOKUP($E19,$G$2:$G$6,$H$2:$H$6,,0))),$D19,""),"")</f>
        <v/>
      </c>
      <c r="H19" s="19" t="str">
        <f>IFERROR(IF(AND(_xlfn.XLOOKUP($D$14,$D13:$D19,H13:H19,,0,-1)&lt;=(INDEX('Verwachte Resultaten'!$C$2:$BT$31,MATCH(_xlfn.XLOOKUP($D$14,$D13:$D19,$E13:$E19,,0,-1),'Verwachte Resultaten'!$B$2:$B$31,0),MATCH(_xlfn.XLOOKUP($D$14,$D13:$D19,H12:H18,,0,-1),'Verwachte Resultaten'!$C$1:$BT$1,0))*_xlfn.XLOOKUP($E19,$G$2:$G$6,$F$2:$F$6,,0)),_xlfn.XLOOKUP($D$14,$D13:$D19,H13:H19,,0,-1)&gt;(INDEX('Verwachte Resultaten'!$C$2:$BT$31,MATCH(_xlfn.XLOOKUP($D$14,$D13:$D19,$E13:$E19,,0,-1),'Verwachte Resultaten'!$B$2:$B$31,0),MATCH(_xlfn.XLOOKUP($D$14,$D13:$D19,H12:H18,,0,-1),'Verwachte Resultaten'!$C$1:$BT$1,0))*_xlfn.XLOOKUP($E19,$G$2:$G$6,$H$2:$H$6,,0))),$D19,""),"")</f>
        <v/>
      </c>
      <c r="I19" s="19" t="str">
        <f>IFERROR(IF(AND(_xlfn.XLOOKUP($D$14,$D13:$D19,I13:I19,,0,-1)&lt;=(INDEX('Verwachte Resultaten'!$C$2:$BT$31,MATCH(_xlfn.XLOOKUP($D$14,$D13:$D19,$E13:$E19,,0,-1),'Verwachte Resultaten'!$B$2:$B$31,0),MATCH(_xlfn.XLOOKUP($D$14,$D13:$D19,I12:I18,,0,-1),'Verwachte Resultaten'!$C$1:$BT$1,0))*_xlfn.XLOOKUP($E19,$G$2:$G$6,$F$2:$F$6,,0)),_xlfn.XLOOKUP($D$14,$D13:$D19,I13:I19,,0,-1)&gt;(INDEX('Verwachte Resultaten'!$C$2:$BT$31,MATCH(_xlfn.XLOOKUP($D$14,$D13:$D19,$E13:$E19,,0,-1),'Verwachte Resultaten'!$B$2:$B$31,0),MATCH(_xlfn.XLOOKUP($D$14,$D13:$D19,I12:I18,,0,-1),'Verwachte Resultaten'!$C$1:$BT$1,0))*_xlfn.XLOOKUP($E19,$G$2:$G$6,$H$2:$H$6,,0))),$D19,""),"")</f>
        <v/>
      </c>
      <c r="J19" s="19" t="str">
        <f>IFERROR(IF(AND(_xlfn.XLOOKUP($D$14,$D13:$D19,J13:J19,,0,-1)&lt;=(INDEX('Verwachte Resultaten'!$C$2:$BT$31,MATCH(_xlfn.XLOOKUP($D$14,$D13:$D19,$E13:$E19,,0,-1),'Verwachte Resultaten'!$B$2:$B$31,0),MATCH(_xlfn.XLOOKUP($D$14,$D13:$D19,J12:J18,,0,-1),'Verwachte Resultaten'!$C$1:$BT$1,0))*_xlfn.XLOOKUP($E19,$G$2:$G$6,$F$2:$F$6,,0)),_xlfn.XLOOKUP($D$14,$D13:$D19,J13:J19,,0,-1)&gt;(INDEX('Verwachte Resultaten'!$C$2:$BT$31,MATCH(_xlfn.XLOOKUP($D$14,$D13:$D19,$E13:$E19,,0,-1),'Verwachte Resultaten'!$B$2:$B$31,0),MATCH(_xlfn.XLOOKUP($D$14,$D13:$D19,J12:J18,,0,-1),'Verwachte Resultaten'!$C$1:$BT$1,0))*_xlfn.XLOOKUP($E19,$G$2:$G$6,$H$2:$H$6,,0))),$D19,""),"")</f>
        <v/>
      </c>
      <c r="K19" s="19" t="str">
        <f>IFERROR(IF(AND(_xlfn.XLOOKUP($D$14,$D13:$D19,K13:K19,,0,-1)&lt;=(INDEX('Verwachte Resultaten'!$C$2:$BT$31,MATCH(_xlfn.XLOOKUP($D$14,$D13:$D19,$E13:$E19,,0,-1),'Verwachte Resultaten'!$B$2:$B$31,0),MATCH(_xlfn.XLOOKUP($D$14,$D13:$D19,K12:K18,,0,-1),'Verwachte Resultaten'!$C$1:$BT$1,0))*_xlfn.XLOOKUP($E19,$G$2:$G$6,$F$2:$F$6,,0)),_xlfn.XLOOKUP($D$14,$D13:$D19,K13:K19,,0,-1)&gt;(INDEX('Verwachte Resultaten'!$C$2:$BT$31,MATCH(_xlfn.XLOOKUP($D$14,$D13:$D19,$E13:$E19,,0,-1),'Verwachte Resultaten'!$B$2:$B$31,0),MATCH(_xlfn.XLOOKUP($D$14,$D13:$D19,K12:K18,,0,-1),'Verwachte Resultaten'!$C$1:$BT$1,0))*_xlfn.XLOOKUP($E19,$G$2:$G$6,$H$2:$H$6,,0))),$D19,""),"")</f>
        <v/>
      </c>
      <c r="L19" s="19" t="str">
        <f>IFERROR(IF(AND(_xlfn.XLOOKUP($D$14,$D13:$D19,L13:L19,,0,-1)&lt;=(INDEX('Verwachte Resultaten'!$C$2:$BT$31,MATCH(_xlfn.XLOOKUP($D$14,$D13:$D19,$E13:$E19,,0,-1),'Verwachte Resultaten'!$B$2:$B$31,0),MATCH(_xlfn.XLOOKUP($D$14,$D13:$D19,L12:L18,,0,-1),'Verwachte Resultaten'!$C$1:$BT$1,0))*_xlfn.XLOOKUP($E19,$G$2:$G$6,$F$2:$F$6,,0)),_xlfn.XLOOKUP($D$14,$D13:$D19,L13:L19,,0,-1)&gt;(INDEX('Verwachte Resultaten'!$C$2:$BT$31,MATCH(_xlfn.XLOOKUP($D$14,$D13:$D19,$E13:$E19,,0,-1),'Verwachte Resultaten'!$B$2:$B$31,0),MATCH(_xlfn.XLOOKUP($D$14,$D13:$D19,L12:L18,,0,-1),'Verwachte Resultaten'!$C$1:$BT$1,0))*_xlfn.XLOOKUP($E19,$G$2:$G$6,$H$2:$H$6,,0))),$D19,""),"")</f>
        <v/>
      </c>
      <c r="M19" s="19" t="str">
        <f>IFERROR(IF(AND(_xlfn.XLOOKUP($D$14,$D13:$D19,M13:M19,,0,-1)&lt;=(INDEX('Verwachte Resultaten'!$C$2:$BT$31,MATCH(_xlfn.XLOOKUP($D$14,$D13:$D19,$E13:$E19,,0,-1),'Verwachte Resultaten'!$B$2:$B$31,0),MATCH(_xlfn.XLOOKUP($D$14,$D13:$D19,M12:M18,,0,-1),'Verwachte Resultaten'!$C$1:$BT$1,0))*_xlfn.XLOOKUP($E19,$G$2:$G$6,$F$2:$F$6,,0)),_xlfn.XLOOKUP($D$14,$D13:$D19,M13:M19,,0,-1)&gt;(INDEX('Verwachte Resultaten'!$C$2:$BT$31,MATCH(_xlfn.XLOOKUP($D$14,$D13:$D19,$E13:$E19,,0,-1),'Verwachte Resultaten'!$B$2:$B$31,0),MATCH(_xlfn.XLOOKUP($D$14,$D13:$D19,M12:M18,,0,-1),'Verwachte Resultaten'!$C$1:$BT$1,0))*_xlfn.XLOOKUP($E19,$G$2:$G$6,$H$2:$H$6,,0))),$D19,""),"")</f>
        <v/>
      </c>
      <c r="N19" s="19" t="str">
        <f>IFERROR(IF(AND(_xlfn.XLOOKUP($D$14,$D13:$D19,N13:N19,,0,-1)&lt;=(INDEX('Verwachte Resultaten'!$C$2:$BT$31,MATCH(_xlfn.XLOOKUP($D$14,$D13:$D19,$E13:$E19,,0,-1),'Verwachte Resultaten'!$B$2:$B$31,0),MATCH(_xlfn.XLOOKUP($D$14,$D13:$D19,N12:N18,,0,-1),'Verwachte Resultaten'!$C$1:$BT$1,0))*_xlfn.XLOOKUP($E19,$G$2:$G$6,$F$2:$F$6,,0)),_xlfn.XLOOKUP($D$14,$D13:$D19,N13:N19,,0,-1)&gt;(INDEX('Verwachte Resultaten'!$C$2:$BT$31,MATCH(_xlfn.XLOOKUP($D$14,$D13:$D19,$E13:$E19,,0,-1),'Verwachte Resultaten'!$B$2:$B$31,0),MATCH(_xlfn.XLOOKUP($D$14,$D13:$D19,N12:N18,,0,-1),'Verwachte Resultaten'!$C$1:$BT$1,0))*_xlfn.XLOOKUP($E19,$G$2:$G$6,$H$2:$H$6,,0))),$D19,""),"")</f>
        <v/>
      </c>
      <c r="O19" s="19" t="str">
        <f>IFERROR(IF(AND(_xlfn.XLOOKUP($D$14,$D13:$D19,O13:O19,,0,-1)&lt;=(INDEX('Verwachte Resultaten'!$C$2:$BT$31,MATCH(_xlfn.XLOOKUP($D$14,$D13:$D19,$E13:$E19,,0,-1),'Verwachte Resultaten'!$B$2:$B$31,0),MATCH(_xlfn.XLOOKUP($D$14,$D13:$D19,O12:O18,,0,-1),'Verwachte Resultaten'!$C$1:$BT$1,0))*_xlfn.XLOOKUP($E19,$G$2:$G$6,$F$2:$F$6,,0)),_xlfn.XLOOKUP($D$14,$D13:$D19,O13:O19,,0,-1)&gt;(INDEX('Verwachte Resultaten'!$C$2:$BT$31,MATCH(_xlfn.XLOOKUP($D$14,$D13:$D19,$E13:$E19,,0,-1),'Verwachte Resultaten'!$B$2:$B$31,0),MATCH(_xlfn.XLOOKUP($D$14,$D13:$D19,O12:O18,,0,-1),'Verwachte Resultaten'!$C$1:$BT$1,0))*_xlfn.XLOOKUP($E19,$G$2:$G$6,$H$2:$H$6,,0))),$D19,""),"")</f>
        <v/>
      </c>
      <c r="P19" s="19" t="str">
        <f>IFERROR(IF(AND(_xlfn.XLOOKUP($D$14,$D13:$D19,P13:P19,,0,-1)&lt;=(INDEX('Verwachte Resultaten'!$C$2:$BT$31,MATCH(_xlfn.XLOOKUP($D$14,$D13:$D19,$E13:$E19,,0,-1),'Verwachte Resultaten'!$B$2:$B$31,0),MATCH(_xlfn.XLOOKUP($D$14,$D13:$D19,P12:P18,,0,-1),'Verwachte Resultaten'!$C$1:$BT$1,0))*_xlfn.XLOOKUP($E19,$G$2:$G$6,$F$2:$F$6,,0)),_xlfn.XLOOKUP($D$14,$D13:$D19,P13:P19,,0,-1)&gt;(INDEX('Verwachte Resultaten'!$C$2:$BT$31,MATCH(_xlfn.XLOOKUP($D$14,$D13:$D19,$E13:$E19,,0,-1),'Verwachte Resultaten'!$B$2:$B$31,0),MATCH(_xlfn.XLOOKUP($D$14,$D13:$D19,P12:P18,,0,-1),'Verwachte Resultaten'!$C$1:$BT$1,0))*_xlfn.XLOOKUP($E19,$G$2:$G$6,$H$2:$H$6,,0))),$D19,""),"")</f>
        <v/>
      </c>
      <c r="Q19" s="19" t="str">
        <f>IFERROR(IF(AND(_xlfn.XLOOKUP($D$14,$D13:$D19,Q13:Q19,,0,-1)&lt;=(INDEX('Verwachte Resultaten'!$C$2:$BT$31,MATCH(_xlfn.XLOOKUP($D$14,$D13:$D19,$E13:$E19,,0,-1),'Verwachte Resultaten'!$B$2:$B$31,0),MATCH(_xlfn.XLOOKUP($D$14,$D13:$D19,Q12:Q18,,0,-1),'Verwachte Resultaten'!$C$1:$BT$1,0))*_xlfn.XLOOKUP($E19,$G$2:$G$6,$F$2:$F$6,,0)),_xlfn.XLOOKUP($D$14,$D13:$D19,Q13:Q19,,0,-1)&gt;(INDEX('Verwachte Resultaten'!$C$2:$BT$31,MATCH(_xlfn.XLOOKUP($D$14,$D13:$D19,$E13:$E19,,0,-1),'Verwachte Resultaten'!$B$2:$B$31,0),MATCH(_xlfn.XLOOKUP($D$14,$D13:$D19,Q12:Q18,,0,-1),'Verwachte Resultaten'!$C$1:$BT$1,0))*_xlfn.XLOOKUP($E19,$G$2:$G$6,$H$2:$H$6,,0))),$D19,""),"")</f>
        <v/>
      </c>
      <c r="R19" s="19" t="str">
        <f>IFERROR(IF(AND(_xlfn.XLOOKUP($D$14,$D13:$D19,R13:R19,,0,-1)&lt;=(INDEX('Verwachte Resultaten'!$C$2:$BT$31,MATCH(_xlfn.XLOOKUP($D$14,$D13:$D19,$E13:$E19,,0,-1),'Verwachte Resultaten'!$B$2:$B$31,0),MATCH(_xlfn.XLOOKUP($D$14,$D13:$D19,R12:R18,,0,-1),'Verwachte Resultaten'!$C$1:$BT$1,0))*_xlfn.XLOOKUP($E19,$G$2:$G$6,$F$2:$F$6,,0)),_xlfn.XLOOKUP($D$14,$D13:$D19,R13:R19,,0,-1)&gt;(INDEX('Verwachte Resultaten'!$C$2:$BT$31,MATCH(_xlfn.XLOOKUP($D$14,$D13:$D19,$E13:$E19,,0,-1),'Verwachte Resultaten'!$B$2:$B$31,0),MATCH(_xlfn.XLOOKUP($D$14,$D13:$D19,R12:R18,,0,-1),'Verwachte Resultaten'!$C$1:$BT$1,0))*_xlfn.XLOOKUP($E19,$G$2:$G$6,$H$2:$H$6,,0))),$D19,""),"")</f>
        <v/>
      </c>
      <c r="S19" s="19" t="str">
        <f>IFERROR(IF(AND(_xlfn.XLOOKUP($D$14,$D13:$D19,S13:S19,,0,-1)&lt;=(INDEX('Verwachte Resultaten'!$C$2:$BT$31,MATCH(_xlfn.XLOOKUP($D$14,$D13:$D19,$E13:$E19,,0,-1),'Verwachte Resultaten'!$B$2:$B$31,0),MATCH(_xlfn.XLOOKUP($D$14,$D13:$D19,S12:S18,,0,-1),'Verwachte Resultaten'!$C$1:$BT$1,0))*_xlfn.XLOOKUP($E19,$G$2:$G$6,$F$2:$F$6,,0)),_xlfn.XLOOKUP($D$14,$D13:$D19,S13:S19,,0,-1)&gt;(INDEX('Verwachte Resultaten'!$C$2:$BT$31,MATCH(_xlfn.XLOOKUP($D$14,$D13:$D19,$E13:$E19,,0,-1),'Verwachte Resultaten'!$B$2:$B$31,0),MATCH(_xlfn.XLOOKUP($D$14,$D13:$D19,S12:S18,,0,-1),'Verwachte Resultaten'!$C$1:$BT$1,0))*_xlfn.XLOOKUP($E19,$G$2:$G$6,$H$2:$H$6,,0))),$D19,""),"")</f>
        <v/>
      </c>
      <c r="T19" s="19" t="str">
        <f>IFERROR(IF(AND(_xlfn.XLOOKUP($D$14,$D13:$D19,T13:T19,,0,-1)&lt;=(INDEX('Verwachte Resultaten'!$C$2:$BT$31,MATCH(_xlfn.XLOOKUP($D$14,$D13:$D19,$E13:$E19,,0,-1),'Verwachte Resultaten'!$B$2:$B$31,0),MATCH(_xlfn.XLOOKUP($D$14,$D13:$D19,T12:T18,,0,-1),'Verwachte Resultaten'!$C$1:$BT$1,0))*_xlfn.XLOOKUP($E19,$G$2:$G$6,$F$2:$F$6,,0)),_xlfn.XLOOKUP($D$14,$D13:$D19,T13:T19,,0,-1)&gt;(INDEX('Verwachte Resultaten'!$C$2:$BT$31,MATCH(_xlfn.XLOOKUP($D$14,$D13:$D19,$E13:$E19,,0,-1),'Verwachte Resultaten'!$B$2:$B$31,0),MATCH(_xlfn.XLOOKUP($D$14,$D13:$D19,T12:T18,,0,-1),'Verwachte Resultaten'!$C$1:$BT$1,0))*_xlfn.XLOOKUP($E19,$G$2:$G$6,$H$2:$H$6,,0))),$D19,""),"")</f>
        <v/>
      </c>
      <c r="U19" s="19" t="str">
        <f>IFERROR(IF(AND(_xlfn.XLOOKUP($D$14,$D13:$D19,U13:U19,,0,-1)&lt;=(INDEX('Verwachte Resultaten'!$C$2:$BT$31,MATCH(_xlfn.XLOOKUP($D$14,$D13:$D19,$E13:$E19,,0,-1),'Verwachte Resultaten'!$B$2:$B$31,0),MATCH(_xlfn.XLOOKUP($D$14,$D13:$D19,U12:U18,,0,-1),'Verwachte Resultaten'!$C$1:$BT$1,0))*_xlfn.XLOOKUP($E19,$G$2:$G$6,$F$2:$F$6,,0)),_xlfn.XLOOKUP($D$14,$D13:$D19,U13:U19,,0,-1)&gt;(INDEX('Verwachte Resultaten'!$C$2:$BT$31,MATCH(_xlfn.XLOOKUP($D$14,$D13:$D19,$E13:$E19,,0,-1),'Verwachte Resultaten'!$B$2:$B$31,0),MATCH(_xlfn.XLOOKUP($D$14,$D13:$D19,U12:U18,,0,-1),'Verwachte Resultaten'!$C$1:$BT$1,0))*_xlfn.XLOOKUP($E19,$G$2:$G$6,$H$2:$H$6,,0))),$D19,""),"")</f>
        <v/>
      </c>
      <c r="V19" s="19" t="str">
        <f>IFERROR(IF(AND(_xlfn.XLOOKUP($D$14,$D13:$D19,V13:V19,,0,-1)&lt;=(INDEX('Verwachte Resultaten'!$C$2:$BT$31,MATCH(_xlfn.XLOOKUP($D$14,$D13:$D19,$E13:$E19,,0,-1),'Verwachte Resultaten'!$B$2:$B$31,0),MATCH(_xlfn.XLOOKUP($D$14,$D13:$D19,V12:V18,,0,-1),'Verwachte Resultaten'!$C$1:$BT$1,0))*_xlfn.XLOOKUP($E19,$G$2:$G$6,$F$2:$F$6,,0)),_xlfn.XLOOKUP($D$14,$D13:$D19,V13:V19,,0,-1)&gt;(INDEX('Verwachte Resultaten'!$C$2:$BT$31,MATCH(_xlfn.XLOOKUP($D$14,$D13:$D19,$E13:$E19,,0,-1),'Verwachte Resultaten'!$B$2:$B$31,0),MATCH(_xlfn.XLOOKUP($D$14,$D13:$D19,V12:V18,,0,-1),'Verwachte Resultaten'!$C$1:$BT$1,0))*_xlfn.XLOOKUP($E19,$G$2:$G$6,$H$2:$H$6,,0))),$D19,""),"")</f>
        <v/>
      </c>
      <c r="W19" s="19" t="str">
        <f>IFERROR(IF(AND(_xlfn.XLOOKUP($D$14,$D13:$D19,W13:W19,,0,-1)&lt;=(INDEX('Verwachte Resultaten'!$C$2:$BT$31,MATCH(_xlfn.XLOOKUP($D$14,$D13:$D19,$E13:$E19,,0,-1),'Verwachte Resultaten'!$B$2:$B$31,0),MATCH(_xlfn.XLOOKUP($D$14,$D13:$D19,W12:W18,,0,-1),'Verwachte Resultaten'!$C$1:$BT$1,0))*_xlfn.XLOOKUP($E19,$G$2:$G$6,$F$2:$F$6,,0)),_xlfn.XLOOKUP($D$14,$D13:$D19,W13:W19,,0,-1)&gt;(INDEX('Verwachte Resultaten'!$C$2:$BT$31,MATCH(_xlfn.XLOOKUP($D$14,$D13:$D19,$E13:$E19,,0,-1),'Verwachte Resultaten'!$B$2:$B$31,0),MATCH(_xlfn.XLOOKUP($D$14,$D13:$D19,W12:W18,,0,-1),'Verwachte Resultaten'!$C$1:$BT$1,0))*_xlfn.XLOOKUP($E19,$G$2:$G$6,$H$2:$H$6,,0))),$D19,""),"")</f>
        <v/>
      </c>
      <c r="X19" s="19" t="str">
        <f>IFERROR(IF(AND(_xlfn.XLOOKUP($D$14,$D13:$D19,X13:X19,,0,-1)&lt;=(INDEX('Verwachte Resultaten'!$C$2:$BT$31,MATCH(_xlfn.XLOOKUP($D$14,$D13:$D19,$E13:$E19,,0,-1),'Verwachte Resultaten'!$B$2:$B$31,0),MATCH(_xlfn.XLOOKUP($D$14,$D13:$D19,X12:X18,,0,-1),'Verwachte Resultaten'!$C$1:$BT$1,0))*_xlfn.XLOOKUP($E19,$G$2:$G$6,$F$2:$F$6,,0)),_xlfn.XLOOKUP($D$14,$D13:$D19,X13:X19,,0,-1)&gt;(INDEX('Verwachte Resultaten'!$C$2:$BT$31,MATCH(_xlfn.XLOOKUP($D$14,$D13:$D19,$E13:$E19,,0,-1),'Verwachte Resultaten'!$B$2:$B$31,0),MATCH(_xlfn.XLOOKUP($D$14,$D13:$D19,X12:X18,,0,-1),'Verwachte Resultaten'!$C$1:$BT$1,0))*_xlfn.XLOOKUP($E19,$G$2:$G$6,$H$2:$H$6,,0))),$D19,""),"")</f>
        <v/>
      </c>
      <c r="Y19" s="19" t="str">
        <f>IFERROR(IF(AND(_xlfn.XLOOKUP($D$14,$D13:$D19,Y13:Y19,,0,-1)&lt;=(INDEX('Verwachte Resultaten'!$C$2:$BT$31,MATCH(_xlfn.XLOOKUP($D$14,$D13:$D19,$E13:$E19,,0,-1),'Verwachte Resultaten'!$B$2:$B$31,0),MATCH(_xlfn.XLOOKUP($D$14,$D13:$D19,Y12:Y18,,0,-1),'Verwachte Resultaten'!$C$1:$BT$1,0))*_xlfn.XLOOKUP($E19,$G$2:$G$6,$F$2:$F$6,,0)),_xlfn.XLOOKUP($D$14,$D13:$D19,Y13:Y19,,0,-1)&gt;(INDEX('Verwachte Resultaten'!$C$2:$BT$31,MATCH(_xlfn.XLOOKUP($D$14,$D13:$D19,$E13:$E19,,0,-1),'Verwachte Resultaten'!$B$2:$B$31,0),MATCH(_xlfn.XLOOKUP($D$14,$D13:$D19,Y12:Y18,,0,-1),'Verwachte Resultaten'!$C$1:$BT$1,0))*_xlfn.XLOOKUP($E19,$G$2:$G$6,$H$2:$H$6,,0))),$D19,""),"")</f>
        <v/>
      </c>
      <c r="Z19" s="19" t="str">
        <f>IFERROR(IF(AND(_xlfn.XLOOKUP($D$14,$D13:$D19,Z13:Z19,,0,-1)&lt;=(INDEX('Verwachte Resultaten'!$C$2:$BT$31,MATCH(_xlfn.XLOOKUP($D$14,$D13:$D19,$E13:$E19,,0,-1),'Verwachte Resultaten'!$B$2:$B$31,0),MATCH(_xlfn.XLOOKUP($D$14,$D13:$D19,Z12:Z18,,0,-1),'Verwachte Resultaten'!$C$1:$BT$1,0))*_xlfn.XLOOKUP($E19,$G$2:$G$6,$F$2:$F$6,,0)),_xlfn.XLOOKUP($D$14,$D13:$D19,Z13:Z19,,0,-1)&gt;(INDEX('Verwachte Resultaten'!$C$2:$BT$31,MATCH(_xlfn.XLOOKUP($D$14,$D13:$D19,$E13:$E19,,0,-1),'Verwachte Resultaten'!$B$2:$B$31,0),MATCH(_xlfn.XLOOKUP($D$14,$D13:$D19,Z12:Z18,,0,-1),'Verwachte Resultaten'!$C$1:$BT$1,0))*_xlfn.XLOOKUP($E19,$G$2:$G$6,$H$2:$H$6,,0))),$D19,""),"")</f>
        <v/>
      </c>
      <c r="AA19" s="19" t="str">
        <f>IFERROR(IF(AND(_xlfn.XLOOKUP($D$14,$D13:$D19,AA13:AA19,,0,-1)&lt;=(INDEX('Verwachte Resultaten'!$C$2:$BT$31,MATCH(_xlfn.XLOOKUP($D$14,$D13:$D19,$E13:$E19,,0,-1),'Verwachte Resultaten'!$B$2:$B$31,0),MATCH(_xlfn.XLOOKUP($D$14,$D13:$D19,AA12:AA18,,0,-1),'Verwachte Resultaten'!$C$1:$BT$1,0))*_xlfn.XLOOKUP($E19,$G$2:$G$6,$F$2:$F$6,,0)),_xlfn.XLOOKUP($D$14,$D13:$D19,AA13:AA19,,0,-1)&gt;(INDEX('Verwachte Resultaten'!$C$2:$BT$31,MATCH(_xlfn.XLOOKUP($D$14,$D13:$D19,$E13:$E19,,0,-1),'Verwachte Resultaten'!$B$2:$B$31,0),MATCH(_xlfn.XLOOKUP($D$14,$D13:$D19,AA12:AA18,,0,-1),'Verwachte Resultaten'!$C$1:$BT$1,0))*_xlfn.XLOOKUP($E19,$G$2:$G$6,$H$2:$H$6,,0))),$D19,""),"")</f>
        <v/>
      </c>
      <c r="AB19" s="19" t="str">
        <f>IFERROR(IF(AND(_xlfn.XLOOKUP($D$14,$D13:$D19,AB13:AB19,,0,-1)&lt;=(INDEX('Verwachte Resultaten'!$C$2:$BT$31,MATCH(_xlfn.XLOOKUP($D$14,$D13:$D19,$E13:$E19,,0,-1),'Verwachte Resultaten'!$B$2:$B$31,0),MATCH(_xlfn.XLOOKUP($D$14,$D13:$D19,AB12:AB18,,0,-1),'Verwachte Resultaten'!$C$1:$BT$1,0))*_xlfn.XLOOKUP($E19,$G$2:$G$6,$F$2:$F$6,,0)),_xlfn.XLOOKUP($D$14,$D13:$D19,AB13:AB19,,0,-1)&gt;(INDEX('Verwachte Resultaten'!$C$2:$BT$31,MATCH(_xlfn.XLOOKUP($D$14,$D13:$D19,$E13:$E19,,0,-1),'Verwachte Resultaten'!$B$2:$B$31,0),MATCH(_xlfn.XLOOKUP($D$14,$D13:$D19,AB12:AB18,,0,-1),'Verwachte Resultaten'!$C$1:$BT$1,0))*_xlfn.XLOOKUP($E19,$G$2:$G$6,$H$2:$H$6,,0))),$D19,""),"")</f>
        <v/>
      </c>
      <c r="AC19" s="19" t="str">
        <f>IFERROR(IF(AND(_xlfn.XLOOKUP($D$14,$D13:$D19,AC13:AC19,,0,-1)&lt;=(INDEX('Verwachte Resultaten'!$C$2:$BT$31,MATCH(_xlfn.XLOOKUP($D$14,$D13:$D19,$E13:$E19,,0,-1),'Verwachte Resultaten'!$B$2:$B$31,0),MATCH(_xlfn.XLOOKUP($D$14,$D13:$D19,AC12:AC18,,0,-1),'Verwachte Resultaten'!$C$1:$BT$1,0))*_xlfn.XLOOKUP($E19,$G$2:$G$6,$F$2:$F$6,,0)),_xlfn.XLOOKUP($D$14,$D13:$D19,AC13:AC19,,0,-1)&gt;(INDEX('Verwachte Resultaten'!$C$2:$BT$31,MATCH(_xlfn.XLOOKUP($D$14,$D13:$D19,$E13:$E19,,0,-1),'Verwachte Resultaten'!$B$2:$B$31,0),MATCH(_xlfn.XLOOKUP($D$14,$D13:$D19,AC12:AC18,,0,-1),'Verwachte Resultaten'!$C$1:$BT$1,0))*_xlfn.XLOOKUP($E19,$G$2:$G$6,$H$2:$H$6,,0))),$D19,""),"")</f>
        <v/>
      </c>
      <c r="AD19" s="19" t="str">
        <f>IFERROR(IF(AND(_xlfn.XLOOKUP($D$14,$D13:$D19,AD13:AD19,,0,-1)&lt;=(INDEX('Verwachte Resultaten'!$C$2:$BT$31,MATCH(_xlfn.XLOOKUP($D$14,$D13:$D19,$E13:$E19,,0,-1),'Verwachte Resultaten'!$B$2:$B$31,0),MATCH(_xlfn.XLOOKUP($D$14,$D13:$D19,AD12:AD18,,0,-1),'Verwachte Resultaten'!$C$1:$BT$1,0))*_xlfn.XLOOKUP($E19,$G$2:$G$6,$F$2:$F$6,,0)),_xlfn.XLOOKUP($D$14,$D13:$D19,AD13:AD19,,0,-1)&gt;(INDEX('Verwachte Resultaten'!$C$2:$BT$31,MATCH(_xlfn.XLOOKUP($D$14,$D13:$D19,$E13:$E19,,0,-1),'Verwachte Resultaten'!$B$2:$B$31,0),MATCH(_xlfn.XLOOKUP($D$14,$D13:$D19,AD12:AD18,,0,-1),'Verwachte Resultaten'!$C$1:$BT$1,0))*_xlfn.XLOOKUP($E19,$G$2:$G$6,$H$2:$H$6,,0))),$D19,""),"")</f>
        <v/>
      </c>
      <c r="AE19" s="19" t="str">
        <f>IFERROR(IF(AND(_xlfn.XLOOKUP($D$14,$D13:$D19,AE13:AE19,,0,-1)&lt;=(INDEX('Verwachte Resultaten'!$C$2:$BT$31,MATCH(_xlfn.XLOOKUP($D$14,$D13:$D19,$E13:$E19,,0,-1),'Verwachte Resultaten'!$B$2:$B$31,0),MATCH(_xlfn.XLOOKUP($D$14,$D13:$D19,AE12:AE18,,0,-1),'Verwachte Resultaten'!$C$1:$BT$1,0))*_xlfn.XLOOKUP($E19,$G$2:$G$6,$F$2:$F$6,,0)),_xlfn.XLOOKUP($D$14,$D13:$D19,AE13:AE19,,0,-1)&gt;(INDEX('Verwachte Resultaten'!$C$2:$BT$31,MATCH(_xlfn.XLOOKUP($D$14,$D13:$D19,$E13:$E19,,0,-1),'Verwachte Resultaten'!$B$2:$B$31,0),MATCH(_xlfn.XLOOKUP($D$14,$D13:$D19,AE12:AE18,,0,-1),'Verwachte Resultaten'!$C$1:$BT$1,0))*_xlfn.XLOOKUP($E19,$G$2:$G$6,$H$2:$H$6,,0))),$D19,""),"")</f>
        <v/>
      </c>
      <c r="AF19" s="19" t="str">
        <f>IFERROR(IF(AND(_xlfn.XLOOKUP($D$14,$D13:$D19,AF13:AF19,,0,-1)&lt;=(INDEX('Verwachte Resultaten'!$C$2:$BT$31,MATCH(_xlfn.XLOOKUP($D$14,$D13:$D19,$E13:$E19,,0,-1),'Verwachte Resultaten'!$B$2:$B$31,0),MATCH(_xlfn.XLOOKUP($D$14,$D13:$D19,AF12:AF18,,0,-1),'Verwachte Resultaten'!$C$1:$BT$1,0))*_xlfn.XLOOKUP($E19,$G$2:$G$6,$F$2:$F$6,,0)),_xlfn.XLOOKUP($D$14,$D13:$D19,AF13:AF19,,0,-1)&gt;(INDEX('Verwachte Resultaten'!$C$2:$BT$31,MATCH(_xlfn.XLOOKUP($D$14,$D13:$D19,$E13:$E19,,0,-1),'Verwachte Resultaten'!$B$2:$B$31,0),MATCH(_xlfn.XLOOKUP($D$14,$D13:$D19,AF12:AF18,,0,-1),'Verwachte Resultaten'!$C$1:$BT$1,0))*_xlfn.XLOOKUP($E19,$G$2:$G$6,$H$2:$H$6,,0))),$D19,""),"")</f>
        <v/>
      </c>
      <c r="AG19" s="19" t="str">
        <f>IFERROR(IF(AND(_xlfn.XLOOKUP($D$14,$D13:$D19,AG13:AG19,,0,-1)&lt;=(INDEX('Verwachte Resultaten'!$C$2:$BT$31,MATCH(_xlfn.XLOOKUP($D$14,$D13:$D19,$E13:$E19,,0,-1),'Verwachte Resultaten'!$B$2:$B$31,0),MATCH(_xlfn.XLOOKUP($D$14,$D13:$D19,AG12:AG18,,0,-1),'Verwachte Resultaten'!$C$1:$BT$1,0))*_xlfn.XLOOKUP($E19,$G$2:$G$6,$F$2:$F$6,,0)),_xlfn.XLOOKUP($D$14,$D13:$D19,AG13:AG19,,0,-1)&gt;(INDEX('Verwachte Resultaten'!$C$2:$BT$31,MATCH(_xlfn.XLOOKUP($D$14,$D13:$D19,$E13:$E19,,0,-1),'Verwachte Resultaten'!$B$2:$B$31,0),MATCH(_xlfn.XLOOKUP($D$14,$D13:$D19,AG12:AG18,,0,-1),'Verwachte Resultaten'!$C$1:$BT$1,0))*_xlfn.XLOOKUP($E19,$G$2:$G$6,$H$2:$H$6,,0))),$D19,""),"")</f>
        <v/>
      </c>
      <c r="AH19" s="19" t="str">
        <f>IFERROR(IF(AND(_xlfn.XLOOKUP($D$14,$D13:$D19,AH13:AH19,,0,-1)&lt;=(INDEX('Verwachte Resultaten'!$C$2:$BT$31,MATCH(_xlfn.XLOOKUP($D$14,$D13:$D19,$E13:$E19,,0,-1),'Verwachte Resultaten'!$B$2:$B$31,0),MATCH(_xlfn.XLOOKUP($D$14,$D13:$D19,AH12:AH18,,0,-1),'Verwachte Resultaten'!$C$1:$BT$1,0))*_xlfn.XLOOKUP($E19,$G$2:$G$6,$F$2:$F$6,,0)),_xlfn.XLOOKUP($D$14,$D13:$D19,AH13:AH19,,0,-1)&gt;(INDEX('Verwachte Resultaten'!$C$2:$BT$31,MATCH(_xlfn.XLOOKUP($D$14,$D13:$D19,$E13:$E19,,0,-1),'Verwachte Resultaten'!$B$2:$B$31,0),MATCH(_xlfn.XLOOKUP($D$14,$D13:$D19,AH12:AH18,,0,-1),'Verwachte Resultaten'!$C$1:$BT$1,0))*_xlfn.XLOOKUP($E19,$G$2:$G$6,$H$2:$H$6,,0))),$D19,""),"")</f>
        <v/>
      </c>
      <c r="AI19" s="19" t="str">
        <f>IFERROR(IF(AND(_xlfn.XLOOKUP($D$14,$D13:$D19,AI13:AI19,,0,-1)&lt;=(INDEX('Verwachte Resultaten'!$C$2:$BT$31,MATCH(_xlfn.XLOOKUP($D$14,$D13:$D19,$E13:$E19,,0,-1),'Verwachte Resultaten'!$B$2:$B$31,0),MATCH(_xlfn.XLOOKUP($D$14,$D13:$D19,AI12:AI18,,0,-1),'Verwachte Resultaten'!$C$1:$BT$1,0))*_xlfn.XLOOKUP($E19,$G$2:$G$6,$F$2:$F$6,,0)),_xlfn.XLOOKUP($D$14,$D13:$D19,AI13:AI19,,0,-1)&gt;(INDEX('Verwachte Resultaten'!$C$2:$BT$31,MATCH(_xlfn.XLOOKUP($D$14,$D13:$D19,$E13:$E19,,0,-1),'Verwachte Resultaten'!$B$2:$B$31,0),MATCH(_xlfn.XLOOKUP($D$14,$D13:$D19,AI12:AI18,,0,-1),'Verwachte Resultaten'!$C$1:$BT$1,0))*_xlfn.XLOOKUP($E19,$G$2:$G$6,$H$2:$H$6,,0))),$D19,""),"")</f>
        <v/>
      </c>
      <c r="AJ19" s="19" t="str">
        <f>IFERROR(IF(AND(_xlfn.XLOOKUP($D$14,$D13:$D19,AJ13:AJ19,,0,-1)&lt;=(INDEX('Verwachte Resultaten'!$C$2:$BT$31,MATCH(_xlfn.XLOOKUP($D$14,$D13:$D19,$E13:$E19,,0,-1),'Verwachte Resultaten'!$B$2:$B$31,0),MATCH(_xlfn.XLOOKUP($D$14,$D13:$D19,AJ12:AJ18,,0,-1),'Verwachte Resultaten'!$C$1:$BT$1,0))*_xlfn.XLOOKUP($E19,$G$2:$G$6,$F$2:$F$6,,0)),_xlfn.XLOOKUP($D$14,$D13:$D19,AJ13:AJ19,,0,-1)&gt;(INDEX('Verwachte Resultaten'!$C$2:$BT$31,MATCH(_xlfn.XLOOKUP($D$14,$D13:$D19,$E13:$E19,,0,-1),'Verwachte Resultaten'!$B$2:$B$31,0),MATCH(_xlfn.XLOOKUP($D$14,$D13:$D19,AJ12:AJ18,,0,-1),'Verwachte Resultaten'!$C$1:$BT$1,0))*_xlfn.XLOOKUP($E19,$G$2:$G$6,$H$2:$H$6,,0))),$D19,""),"")</f>
        <v/>
      </c>
      <c r="AK19" s="19" t="str">
        <f>IFERROR(IF(AND(_xlfn.XLOOKUP($D$14,$D13:$D19,AK13:AK19,,0,-1)&lt;=(INDEX('Verwachte Resultaten'!$C$2:$BT$31,MATCH(_xlfn.XLOOKUP($D$14,$D13:$D19,$E13:$E19,,0,-1),'Verwachte Resultaten'!$B$2:$B$31,0),MATCH(_xlfn.XLOOKUP($D$14,$D13:$D19,AK12:AK18,,0,-1),'Verwachte Resultaten'!$C$1:$BT$1,0))*_xlfn.XLOOKUP($E19,$G$2:$G$6,$F$2:$F$6,,0)),_xlfn.XLOOKUP($D$14,$D13:$D19,AK13:AK19,,0,-1)&gt;(INDEX('Verwachte Resultaten'!$C$2:$BT$31,MATCH(_xlfn.XLOOKUP($D$14,$D13:$D19,$E13:$E19,,0,-1),'Verwachte Resultaten'!$B$2:$B$31,0),MATCH(_xlfn.XLOOKUP($D$14,$D13:$D19,AK12:AK18,,0,-1),'Verwachte Resultaten'!$C$1:$BT$1,0))*_xlfn.XLOOKUP($E19,$G$2:$G$6,$H$2:$H$6,,0))),$D19,""),"")</f>
        <v/>
      </c>
      <c r="AL19" s="19" t="str">
        <f>IFERROR(IF(AND(_xlfn.XLOOKUP($D$14,$D13:$D19,AL13:AL19,,0,-1)&lt;=(INDEX('Verwachte Resultaten'!$C$2:$BT$31,MATCH(_xlfn.XLOOKUP($D$14,$D13:$D19,$E13:$E19,,0,-1),'Verwachte Resultaten'!$B$2:$B$31,0),MATCH(_xlfn.XLOOKUP($D$14,$D13:$D19,AL12:AL18,,0,-1),'Verwachte Resultaten'!$C$1:$BT$1,0))*_xlfn.XLOOKUP($E19,$G$2:$G$6,$F$2:$F$6,,0)),_xlfn.XLOOKUP($D$14,$D13:$D19,AL13:AL19,,0,-1)&gt;(INDEX('Verwachte Resultaten'!$C$2:$BT$31,MATCH(_xlfn.XLOOKUP($D$14,$D13:$D19,$E13:$E19,,0,-1),'Verwachte Resultaten'!$B$2:$B$31,0),MATCH(_xlfn.XLOOKUP($D$14,$D13:$D19,AL12:AL18,,0,-1),'Verwachte Resultaten'!$C$1:$BT$1,0))*_xlfn.XLOOKUP($E19,$G$2:$G$6,$H$2:$H$6,,0))),$D19,""),"")</f>
        <v/>
      </c>
      <c r="AM19" s="19" t="str">
        <f>IFERROR(IF(AND(_xlfn.XLOOKUP($D$14,$D13:$D19,AM13:AM19,,0,-1)&lt;=(INDEX('Verwachte Resultaten'!$C$2:$BT$31,MATCH(_xlfn.XLOOKUP($D$14,$D13:$D19,$E13:$E19,,0,-1),'Verwachte Resultaten'!$B$2:$B$31,0),MATCH(_xlfn.XLOOKUP($D$14,$D13:$D19,AM12:AM18,,0,-1),'Verwachte Resultaten'!$C$1:$BT$1,0))*_xlfn.XLOOKUP($E19,$G$2:$G$6,$F$2:$F$6,,0)),_xlfn.XLOOKUP($D$14,$D13:$D19,AM13:AM19,,0,-1)&gt;(INDEX('Verwachte Resultaten'!$C$2:$BT$31,MATCH(_xlfn.XLOOKUP($D$14,$D13:$D19,$E13:$E19,,0,-1),'Verwachte Resultaten'!$B$2:$B$31,0),MATCH(_xlfn.XLOOKUP($D$14,$D13:$D19,AM12:AM18,,0,-1),'Verwachte Resultaten'!$C$1:$BT$1,0))*_xlfn.XLOOKUP($E19,$G$2:$G$6,$H$2:$H$6,,0))),$D19,""),"")</f>
        <v/>
      </c>
      <c r="AN19" s="19" t="str">
        <f>IFERROR(IF(AND(_xlfn.XLOOKUP($D$14,$D13:$D19,AN13:AN19,,0,-1)&lt;=(INDEX('Verwachte Resultaten'!$C$2:$BT$31,MATCH(_xlfn.XLOOKUP($D$14,$D13:$D19,$E13:$E19,,0,-1),'Verwachte Resultaten'!$B$2:$B$31,0),MATCH(_xlfn.XLOOKUP($D$14,$D13:$D19,AN12:AN18,,0,-1),'Verwachte Resultaten'!$C$1:$BT$1,0))*_xlfn.XLOOKUP($E19,$G$2:$G$6,$F$2:$F$6,,0)),_xlfn.XLOOKUP($D$14,$D13:$D19,AN13:AN19,,0,-1)&gt;(INDEX('Verwachte Resultaten'!$C$2:$BT$31,MATCH(_xlfn.XLOOKUP($D$14,$D13:$D19,$E13:$E19,,0,-1),'Verwachte Resultaten'!$B$2:$B$31,0),MATCH(_xlfn.XLOOKUP($D$14,$D13:$D19,AN12:AN18,,0,-1),'Verwachte Resultaten'!$C$1:$BT$1,0))*_xlfn.XLOOKUP($E19,$G$2:$G$6,$H$2:$H$6,,0))),$D19,""),"")</f>
        <v/>
      </c>
      <c r="AO19" s="19" t="str">
        <f>IFERROR(IF(AND(_xlfn.XLOOKUP($D$14,$D13:$D19,AO13:AO19,,0,-1)&lt;=(INDEX('Verwachte Resultaten'!$C$2:$BT$31,MATCH(_xlfn.XLOOKUP($D$14,$D13:$D19,$E13:$E19,,0,-1),'Verwachte Resultaten'!$B$2:$B$31,0),MATCH(_xlfn.XLOOKUP($D$14,$D13:$D19,AO12:AO18,,0,-1),'Verwachte Resultaten'!$C$1:$BT$1,0))*_xlfn.XLOOKUP($E19,$G$2:$G$6,$F$2:$F$6,,0)),_xlfn.XLOOKUP($D$14,$D13:$D19,AO13:AO19,,0,-1)&gt;(INDEX('Verwachte Resultaten'!$C$2:$BT$31,MATCH(_xlfn.XLOOKUP($D$14,$D13:$D19,$E13:$E19,,0,-1),'Verwachte Resultaten'!$B$2:$B$31,0),MATCH(_xlfn.XLOOKUP($D$14,$D13:$D19,AO12:AO18,,0,-1),'Verwachte Resultaten'!$C$1:$BT$1,0))*_xlfn.XLOOKUP($E19,$G$2:$G$6,$H$2:$H$6,,0))),$D19,""),"")</f>
        <v/>
      </c>
      <c r="AP19" s="19" t="str">
        <f>IFERROR(IF(AND(_xlfn.XLOOKUP($D$14,$D13:$D19,AP13:AP19,,0,-1)&lt;=(INDEX('Verwachte Resultaten'!$C$2:$BT$31,MATCH(_xlfn.XLOOKUP($D$14,$D13:$D19,$E13:$E19,,0,-1),'Verwachte Resultaten'!$B$2:$B$31,0),MATCH(_xlfn.XLOOKUP($D$14,$D13:$D19,AP12:AP18,,0,-1),'Verwachte Resultaten'!$C$1:$BT$1,0))*_xlfn.XLOOKUP($E19,$G$2:$G$6,$F$2:$F$6,,0)),_xlfn.XLOOKUP($D$14,$D13:$D19,AP13:AP19,,0,-1)&gt;(INDEX('Verwachte Resultaten'!$C$2:$BT$31,MATCH(_xlfn.XLOOKUP($D$14,$D13:$D19,$E13:$E19,,0,-1),'Verwachte Resultaten'!$B$2:$B$31,0),MATCH(_xlfn.XLOOKUP($D$14,$D13:$D19,AP12:AP18,,0,-1),'Verwachte Resultaten'!$C$1:$BT$1,0))*_xlfn.XLOOKUP($E19,$G$2:$G$6,$H$2:$H$6,,0))),$D19,""),"")</f>
        <v/>
      </c>
      <c r="AQ19" s="19" t="str">
        <f>IFERROR(IF(AND(_xlfn.XLOOKUP($D$14,$D13:$D19,AQ13:AQ19,,0,-1)&lt;=(INDEX('Verwachte Resultaten'!$C$2:$BT$31,MATCH(_xlfn.XLOOKUP($D$14,$D13:$D19,$E13:$E19,,0,-1),'Verwachte Resultaten'!$B$2:$B$31,0),MATCH(_xlfn.XLOOKUP($D$14,$D13:$D19,AQ12:AQ18,,0,-1),'Verwachte Resultaten'!$C$1:$BT$1,0))*_xlfn.XLOOKUP($E19,$G$2:$G$6,$F$2:$F$6,,0)),_xlfn.XLOOKUP($D$14,$D13:$D19,AQ13:AQ19,,0,-1)&gt;(INDEX('Verwachte Resultaten'!$C$2:$BT$31,MATCH(_xlfn.XLOOKUP($D$14,$D13:$D19,$E13:$E19,,0,-1),'Verwachte Resultaten'!$B$2:$B$31,0),MATCH(_xlfn.XLOOKUP($D$14,$D13:$D19,AQ12:AQ18,,0,-1),'Verwachte Resultaten'!$C$1:$BT$1,0))*_xlfn.XLOOKUP($E19,$G$2:$G$6,$H$2:$H$6,,0))),$D19,""),"")</f>
        <v/>
      </c>
      <c r="AR19" s="19" t="str">
        <f>IFERROR(IF(AND(_xlfn.XLOOKUP($D$14,$D13:$D19,AR13:AR19,,0,-1)&lt;=(INDEX('Verwachte Resultaten'!$C$2:$BT$31,MATCH(_xlfn.XLOOKUP($D$14,$D13:$D19,$E13:$E19,,0,-1),'Verwachte Resultaten'!$B$2:$B$31,0),MATCH(_xlfn.XLOOKUP($D$14,$D13:$D19,AR12:AR18,,0,-1),'Verwachte Resultaten'!$C$1:$BT$1,0))*_xlfn.XLOOKUP($E19,$G$2:$G$6,$F$2:$F$6,,0)),_xlfn.XLOOKUP($D$14,$D13:$D19,AR13:AR19,,0,-1)&gt;(INDEX('Verwachte Resultaten'!$C$2:$BT$31,MATCH(_xlfn.XLOOKUP($D$14,$D13:$D19,$E13:$E19,,0,-1),'Verwachte Resultaten'!$B$2:$B$31,0),MATCH(_xlfn.XLOOKUP($D$14,$D13:$D19,AR12:AR18,,0,-1),'Verwachte Resultaten'!$C$1:$BT$1,0))*_xlfn.XLOOKUP($E19,$G$2:$G$6,$H$2:$H$6,,0))),$D19,""),"")</f>
        <v/>
      </c>
      <c r="AS19" s="19" t="str">
        <f>IFERROR(IF(AND(_xlfn.XLOOKUP($D$14,$D13:$D19,AS13:AS19,,0,-1)&lt;=(INDEX('Verwachte Resultaten'!$C$2:$BT$31,MATCH(_xlfn.XLOOKUP($D$14,$D13:$D19,$E13:$E19,,0,-1),'Verwachte Resultaten'!$B$2:$B$31,0),MATCH(_xlfn.XLOOKUP($D$14,$D13:$D19,AS12:AS18,,0,-1),'Verwachte Resultaten'!$C$1:$BT$1,0))*_xlfn.XLOOKUP($E19,$G$2:$G$6,$F$2:$F$6,,0)),_xlfn.XLOOKUP($D$14,$D13:$D19,AS13:AS19,,0,-1)&gt;(INDEX('Verwachte Resultaten'!$C$2:$BT$31,MATCH(_xlfn.XLOOKUP($D$14,$D13:$D19,$E13:$E19,,0,-1),'Verwachte Resultaten'!$B$2:$B$31,0),MATCH(_xlfn.XLOOKUP($D$14,$D13:$D19,AS12:AS18,,0,-1),'Verwachte Resultaten'!$C$1:$BT$1,0))*_xlfn.XLOOKUP($E19,$G$2:$G$6,$H$2:$H$6,,0))),$D19,""),"")</f>
        <v/>
      </c>
      <c r="AT19" s="19" t="str">
        <f>IFERROR(IF(AND(_xlfn.XLOOKUP($D$14,$D13:$D19,AT13:AT19,,0,-1)&lt;=(INDEX('Verwachte Resultaten'!$C$2:$BT$31,MATCH(_xlfn.XLOOKUP($D$14,$D13:$D19,$E13:$E19,,0,-1),'Verwachte Resultaten'!$B$2:$B$31,0),MATCH(_xlfn.XLOOKUP($D$14,$D13:$D19,AT12:AT18,,0,-1),'Verwachte Resultaten'!$C$1:$BT$1,0))*_xlfn.XLOOKUP($E19,$G$2:$G$6,$F$2:$F$6,,0)),_xlfn.XLOOKUP($D$14,$D13:$D19,AT13:AT19,,0,-1)&gt;(INDEX('Verwachte Resultaten'!$C$2:$BT$31,MATCH(_xlfn.XLOOKUP($D$14,$D13:$D19,$E13:$E19,,0,-1),'Verwachte Resultaten'!$B$2:$B$31,0),MATCH(_xlfn.XLOOKUP($D$14,$D13:$D19,AT12:AT18,,0,-1),'Verwachte Resultaten'!$C$1:$BT$1,0))*_xlfn.XLOOKUP($E19,$G$2:$G$6,$H$2:$H$6,,0))),$D19,""),"")</f>
        <v/>
      </c>
      <c r="AU19" s="19" t="str">
        <f>IFERROR(IF(AND(_xlfn.XLOOKUP($D$14,$D13:$D19,AU13:AU19,,0,-1)&lt;=(INDEX('Verwachte Resultaten'!$C$2:$BT$31,MATCH(_xlfn.XLOOKUP($D$14,$D13:$D19,$E13:$E19,,0,-1),'Verwachte Resultaten'!$B$2:$B$31,0),MATCH(_xlfn.XLOOKUP($D$14,$D13:$D19,AU12:AU18,,0,-1),'Verwachte Resultaten'!$C$1:$BT$1,0))*_xlfn.XLOOKUP($E19,$G$2:$G$6,$F$2:$F$6,,0)),_xlfn.XLOOKUP($D$14,$D13:$D19,AU13:AU19,,0,-1)&gt;(INDEX('Verwachte Resultaten'!$C$2:$BT$31,MATCH(_xlfn.XLOOKUP($D$14,$D13:$D19,$E13:$E19,,0,-1),'Verwachte Resultaten'!$B$2:$B$31,0),MATCH(_xlfn.XLOOKUP($D$14,$D13:$D19,AU12:AU18,,0,-1),'Verwachte Resultaten'!$C$1:$BT$1,0))*_xlfn.XLOOKUP($E19,$G$2:$G$6,$H$2:$H$6,,0))),$D19,""),"")</f>
        <v/>
      </c>
      <c r="AV19" s="19" t="str">
        <f>IFERROR(IF(AND(_xlfn.XLOOKUP($D$14,$D13:$D19,AV13:AV19,,0,-1)&lt;=(INDEX('Verwachte Resultaten'!$C$2:$BT$31,MATCH(_xlfn.XLOOKUP($D$14,$D13:$D19,$E13:$E19,,0,-1),'Verwachte Resultaten'!$B$2:$B$31,0),MATCH(_xlfn.XLOOKUP($D$14,$D13:$D19,AV12:AV18,,0,-1),'Verwachte Resultaten'!$C$1:$BT$1,0))*_xlfn.XLOOKUP($E19,$G$2:$G$6,$F$2:$F$6,,0)),_xlfn.XLOOKUP($D$14,$D13:$D19,AV13:AV19,,0,-1)&gt;(INDEX('Verwachte Resultaten'!$C$2:$BT$31,MATCH(_xlfn.XLOOKUP($D$14,$D13:$D19,$E13:$E19,,0,-1),'Verwachte Resultaten'!$B$2:$B$31,0),MATCH(_xlfn.XLOOKUP($D$14,$D13:$D19,AV12:AV18,,0,-1),'Verwachte Resultaten'!$C$1:$BT$1,0))*_xlfn.XLOOKUP($E19,$G$2:$G$6,$H$2:$H$6,,0))),$D19,""),"")</f>
        <v/>
      </c>
      <c r="AW19" s="19" t="str">
        <f>IFERROR(IF(AND(_xlfn.XLOOKUP($D$14,$D13:$D19,AW13:AW19,,0,-1)&lt;=(INDEX('Verwachte Resultaten'!$C$2:$BT$31,MATCH(_xlfn.XLOOKUP($D$14,$D13:$D19,$E13:$E19,,0,-1),'Verwachte Resultaten'!$B$2:$B$31,0),MATCH(_xlfn.XLOOKUP($D$14,$D13:$D19,AW12:AW18,,0,-1),'Verwachte Resultaten'!$C$1:$BT$1,0))*_xlfn.XLOOKUP($E19,$G$2:$G$6,$F$2:$F$6,,0)),_xlfn.XLOOKUP($D$14,$D13:$D19,AW13:AW19,,0,-1)&gt;(INDEX('Verwachte Resultaten'!$C$2:$BT$31,MATCH(_xlfn.XLOOKUP($D$14,$D13:$D19,$E13:$E19,,0,-1),'Verwachte Resultaten'!$B$2:$B$31,0),MATCH(_xlfn.XLOOKUP($D$14,$D13:$D19,AW12:AW18,,0,-1),'Verwachte Resultaten'!$C$1:$BT$1,0))*_xlfn.XLOOKUP($E19,$G$2:$G$6,$H$2:$H$6,,0))),$D19,""),"")</f>
        <v/>
      </c>
      <c r="AX19" s="19" t="str">
        <f>IFERROR(IF(AND(_xlfn.XLOOKUP($D$14,$D13:$D19,AX13:AX19,,0,-1)&lt;=(INDEX('Verwachte Resultaten'!$C$2:$BT$31,MATCH(_xlfn.XLOOKUP($D$14,$D13:$D19,$E13:$E19,,0,-1),'Verwachte Resultaten'!$B$2:$B$31,0),MATCH(_xlfn.XLOOKUP($D$14,$D13:$D19,AX12:AX18,,0,-1),'Verwachte Resultaten'!$C$1:$BT$1,0))*_xlfn.XLOOKUP($E19,$G$2:$G$6,$F$2:$F$6,,0)),_xlfn.XLOOKUP($D$14,$D13:$D19,AX13:AX19,,0,-1)&gt;(INDEX('Verwachte Resultaten'!$C$2:$BT$31,MATCH(_xlfn.XLOOKUP($D$14,$D13:$D19,$E13:$E19,,0,-1),'Verwachte Resultaten'!$B$2:$B$31,0),MATCH(_xlfn.XLOOKUP($D$14,$D13:$D19,AX12:AX18,,0,-1),'Verwachte Resultaten'!$C$1:$BT$1,0))*_xlfn.XLOOKUP($E19,$G$2:$G$6,$H$2:$H$6,,0))),$D19,""),"")</f>
        <v/>
      </c>
      <c r="AY19" s="19" t="str">
        <f>IFERROR(IF(AND(_xlfn.XLOOKUP($D$14,$D13:$D19,AY13:AY19,,0,-1)&lt;=(INDEX('Verwachte Resultaten'!$C$2:$BT$31,MATCH(_xlfn.XLOOKUP($D$14,$D13:$D19,$E13:$E19,,0,-1),'Verwachte Resultaten'!$B$2:$B$31,0),MATCH(_xlfn.XLOOKUP($D$14,$D13:$D19,AY12:AY18,,0,-1),'Verwachte Resultaten'!$C$1:$BT$1,0))*_xlfn.XLOOKUP($E19,$G$2:$G$6,$F$2:$F$6,,0)),_xlfn.XLOOKUP($D$14,$D13:$D19,AY13:AY19,,0,-1)&gt;(INDEX('Verwachte Resultaten'!$C$2:$BT$31,MATCH(_xlfn.XLOOKUP($D$14,$D13:$D19,$E13:$E19,,0,-1),'Verwachte Resultaten'!$B$2:$B$31,0),MATCH(_xlfn.XLOOKUP($D$14,$D13:$D19,AY12:AY18,,0,-1),'Verwachte Resultaten'!$C$1:$BT$1,0))*_xlfn.XLOOKUP($E19,$G$2:$G$6,$H$2:$H$6,,0))),$D19,""),"")</f>
        <v/>
      </c>
      <c r="AZ19" s="19" t="str">
        <f>IFERROR(IF(AND(_xlfn.XLOOKUP($D$14,$D13:$D19,AZ13:AZ19,,0,-1)&lt;=(INDEX('Verwachte Resultaten'!$C$2:$BT$31,MATCH(_xlfn.XLOOKUP($D$14,$D13:$D19,$E13:$E19,,0,-1),'Verwachte Resultaten'!$B$2:$B$31,0),MATCH(_xlfn.XLOOKUP($D$14,$D13:$D19,AZ12:AZ18,,0,-1),'Verwachte Resultaten'!$C$1:$BT$1,0))*_xlfn.XLOOKUP($E19,$G$2:$G$6,$F$2:$F$6,,0)),_xlfn.XLOOKUP($D$14,$D13:$D19,AZ13:AZ19,,0,-1)&gt;(INDEX('Verwachte Resultaten'!$C$2:$BT$31,MATCH(_xlfn.XLOOKUP($D$14,$D13:$D19,$E13:$E19,,0,-1),'Verwachte Resultaten'!$B$2:$B$31,0),MATCH(_xlfn.XLOOKUP($D$14,$D13:$D19,AZ12:AZ18,,0,-1),'Verwachte Resultaten'!$C$1:$BT$1,0))*_xlfn.XLOOKUP($E19,$G$2:$G$6,$H$2:$H$6,,0))),$D19,""),"")</f>
        <v/>
      </c>
      <c r="BA19" s="19" t="str">
        <f>IFERROR(IF(AND(_xlfn.XLOOKUP($D$14,$D13:$D19,BA13:BA19,,0,-1)&lt;=(INDEX('Verwachte Resultaten'!$C$2:$BT$31,MATCH(_xlfn.XLOOKUP($D$14,$D13:$D19,$E13:$E19,,0,-1),'Verwachte Resultaten'!$B$2:$B$31,0),MATCH(_xlfn.XLOOKUP($D$14,$D13:$D19,BA12:BA18,,0,-1),'Verwachte Resultaten'!$C$1:$BT$1,0))*_xlfn.XLOOKUP($E19,$G$2:$G$6,$F$2:$F$6,,0)),_xlfn.XLOOKUP($D$14,$D13:$D19,BA13:BA19,,0,-1)&gt;(INDEX('Verwachte Resultaten'!$C$2:$BT$31,MATCH(_xlfn.XLOOKUP($D$14,$D13:$D19,$E13:$E19,,0,-1),'Verwachte Resultaten'!$B$2:$B$31,0),MATCH(_xlfn.XLOOKUP($D$14,$D13:$D19,BA12:BA18,,0,-1),'Verwachte Resultaten'!$C$1:$BT$1,0))*_xlfn.XLOOKUP($E19,$G$2:$G$6,$H$2:$H$6,,0))),$D19,""),"")</f>
        <v/>
      </c>
      <c r="BB19" s="19" t="str">
        <f>IFERROR(IF(AND(_xlfn.XLOOKUP($D$14,$D13:$D19,BB13:BB19,,0,-1)&lt;=(INDEX('Verwachte Resultaten'!$C$2:$BT$31,MATCH(_xlfn.XLOOKUP($D$14,$D13:$D19,$E13:$E19,,0,-1),'Verwachte Resultaten'!$B$2:$B$31,0),MATCH(_xlfn.XLOOKUP($D$14,$D13:$D19,BB12:BB18,,0,-1),'Verwachte Resultaten'!$C$1:$BT$1,0))*_xlfn.XLOOKUP($E19,$G$2:$G$6,$F$2:$F$6,,0)),_xlfn.XLOOKUP($D$14,$D13:$D19,BB13:BB19,,0,-1)&gt;(INDEX('Verwachte Resultaten'!$C$2:$BT$31,MATCH(_xlfn.XLOOKUP($D$14,$D13:$D19,$E13:$E19,,0,-1),'Verwachte Resultaten'!$B$2:$B$31,0),MATCH(_xlfn.XLOOKUP($D$14,$D13:$D19,BB12:BB18,,0,-1),'Verwachte Resultaten'!$C$1:$BT$1,0))*_xlfn.XLOOKUP($E19,$G$2:$G$6,$H$2:$H$6,,0))),$D19,""),"")</f>
        <v/>
      </c>
      <c r="BC19" s="19" t="str">
        <f>IFERROR(IF(AND(_xlfn.XLOOKUP($D$14,$D13:$D19,BC13:BC19,,0,-1)&lt;=(INDEX('Verwachte Resultaten'!$C$2:$BT$31,MATCH(_xlfn.XLOOKUP($D$14,$D13:$D19,$E13:$E19,,0,-1),'Verwachte Resultaten'!$B$2:$B$31,0),MATCH(_xlfn.XLOOKUP($D$14,$D13:$D19,BC12:BC18,,0,-1),'Verwachte Resultaten'!$C$1:$BT$1,0))*_xlfn.XLOOKUP($E19,$G$2:$G$6,$F$2:$F$6,,0)),_xlfn.XLOOKUP($D$14,$D13:$D19,BC13:BC19,,0,-1)&gt;(INDEX('Verwachte Resultaten'!$C$2:$BT$31,MATCH(_xlfn.XLOOKUP($D$14,$D13:$D19,$E13:$E19,,0,-1),'Verwachte Resultaten'!$B$2:$B$31,0),MATCH(_xlfn.XLOOKUP($D$14,$D13:$D19,BC12:BC18,,0,-1),'Verwachte Resultaten'!$C$1:$BT$1,0))*_xlfn.XLOOKUP($E19,$G$2:$G$6,$H$2:$H$6,,0))),$D19,""),"")</f>
        <v/>
      </c>
      <c r="BD19" s="19" t="str">
        <f>IFERROR(IF(AND(_xlfn.XLOOKUP($D$14,$D13:$D19,BD13:BD19,,0,-1)&lt;=(INDEX('Verwachte Resultaten'!$C$2:$BT$31,MATCH(_xlfn.XLOOKUP($D$14,$D13:$D19,$E13:$E19,,0,-1),'Verwachte Resultaten'!$B$2:$B$31,0),MATCH(_xlfn.XLOOKUP($D$14,$D13:$D19,BD12:BD18,,0,-1),'Verwachte Resultaten'!$C$1:$BT$1,0))*_xlfn.XLOOKUP($E19,$G$2:$G$6,$F$2:$F$6,,0)),_xlfn.XLOOKUP($D$14,$D13:$D19,BD13:BD19,,0,-1)&gt;(INDEX('Verwachte Resultaten'!$C$2:$BT$31,MATCH(_xlfn.XLOOKUP($D$14,$D13:$D19,$E13:$E19,,0,-1),'Verwachte Resultaten'!$B$2:$B$31,0),MATCH(_xlfn.XLOOKUP($D$14,$D13:$D19,BD12:BD18,,0,-1),'Verwachte Resultaten'!$C$1:$BT$1,0))*_xlfn.XLOOKUP($E19,$G$2:$G$6,$H$2:$H$6,,0))),$D19,""),"")</f>
        <v/>
      </c>
      <c r="BE19" s="19" t="str">
        <f>IFERROR(IF(AND(_xlfn.XLOOKUP($D$14,$D13:$D19,BE13:BE19,,0,-1)&lt;=(INDEX('Verwachte Resultaten'!$C$2:$BT$31,MATCH(_xlfn.XLOOKUP($D$14,$D13:$D19,$E13:$E19,,0,-1),'Verwachte Resultaten'!$B$2:$B$31,0),MATCH(_xlfn.XLOOKUP($D$14,$D13:$D19,BE12:BE18,,0,-1),'Verwachte Resultaten'!$C$1:$BT$1,0))*_xlfn.XLOOKUP($E19,$G$2:$G$6,$F$2:$F$6,,0)),_xlfn.XLOOKUP($D$14,$D13:$D19,BE13:BE19,,0,-1)&gt;(INDEX('Verwachte Resultaten'!$C$2:$BT$31,MATCH(_xlfn.XLOOKUP($D$14,$D13:$D19,$E13:$E19,,0,-1),'Verwachte Resultaten'!$B$2:$B$31,0),MATCH(_xlfn.XLOOKUP($D$14,$D13:$D19,BE12:BE18,,0,-1),'Verwachte Resultaten'!$C$1:$BT$1,0))*_xlfn.XLOOKUP($E19,$G$2:$G$6,$H$2:$H$6,,0))),$D19,""),"")</f>
        <v/>
      </c>
      <c r="BF19" s="19" t="str">
        <f>IFERROR(IF(AND(_xlfn.XLOOKUP($D$14,$D13:$D19,BF13:BF19,,0,-1)&lt;=(INDEX('Verwachte Resultaten'!$C$2:$BT$31,MATCH(_xlfn.XLOOKUP($D$14,$D13:$D19,$E13:$E19,,0,-1),'Verwachte Resultaten'!$B$2:$B$31,0),MATCH(_xlfn.XLOOKUP($D$14,$D13:$D19,BF12:BF18,,0,-1),'Verwachte Resultaten'!$C$1:$BT$1,0))*_xlfn.XLOOKUP($E19,$G$2:$G$6,$F$2:$F$6,,0)),_xlfn.XLOOKUP($D$14,$D13:$D19,BF13:BF19,,0,-1)&gt;(INDEX('Verwachte Resultaten'!$C$2:$BT$31,MATCH(_xlfn.XLOOKUP($D$14,$D13:$D19,$E13:$E19,,0,-1),'Verwachte Resultaten'!$B$2:$B$31,0),MATCH(_xlfn.XLOOKUP($D$14,$D13:$D19,BF12:BF18,,0,-1),'Verwachte Resultaten'!$C$1:$BT$1,0))*_xlfn.XLOOKUP($E19,$G$2:$G$6,$H$2:$H$6,,0))),$D19,""),"")</f>
        <v/>
      </c>
      <c r="BG19" s="19" t="str">
        <f>IFERROR(IF(AND(_xlfn.XLOOKUP($D$14,$D13:$D19,BG13:BG19,,0,-1)&lt;=(INDEX('Verwachte Resultaten'!$C$2:$BT$31,MATCH(_xlfn.XLOOKUP($D$14,$D13:$D19,$E13:$E19,,0,-1),'Verwachte Resultaten'!$B$2:$B$31,0),MATCH(_xlfn.XLOOKUP($D$14,$D13:$D19,BG12:BG18,,0,-1),'Verwachte Resultaten'!$C$1:$BT$1,0))*_xlfn.XLOOKUP($E19,$G$2:$G$6,$F$2:$F$6,,0)),_xlfn.XLOOKUP($D$14,$D13:$D19,BG13:BG19,,0,-1)&gt;(INDEX('Verwachte Resultaten'!$C$2:$BT$31,MATCH(_xlfn.XLOOKUP($D$14,$D13:$D19,$E13:$E19,,0,-1),'Verwachte Resultaten'!$B$2:$B$31,0),MATCH(_xlfn.XLOOKUP($D$14,$D13:$D19,BG12:BG18,,0,-1),'Verwachte Resultaten'!$C$1:$BT$1,0))*_xlfn.XLOOKUP($E19,$G$2:$G$6,$H$2:$H$6,,0))),$D19,""),"")</f>
        <v/>
      </c>
      <c r="BH19" s="19" t="str">
        <f>IFERROR(IF(AND(_xlfn.XLOOKUP($D$14,$D13:$D19,BH13:BH19,,0,-1)&lt;=(INDEX('Verwachte Resultaten'!$C$2:$BT$31,MATCH(_xlfn.XLOOKUP($D$14,$D13:$D19,$E13:$E19,,0,-1),'Verwachte Resultaten'!$B$2:$B$31,0),MATCH(_xlfn.XLOOKUP($D$14,$D13:$D19,BH12:BH18,,0,-1),'Verwachte Resultaten'!$C$1:$BT$1,0))*_xlfn.XLOOKUP($E19,$G$2:$G$6,$F$2:$F$6,,0)),_xlfn.XLOOKUP($D$14,$D13:$D19,BH13:BH19,,0,-1)&gt;(INDEX('Verwachte Resultaten'!$C$2:$BT$31,MATCH(_xlfn.XLOOKUP($D$14,$D13:$D19,$E13:$E19,,0,-1),'Verwachte Resultaten'!$B$2:$B$31,0),MATCH(_xlfn.XLOOKUP($D$14,$D13:$D19,BH12:BH18,,0,-1),'Verwachte Resultaten'!$C$1:$BT$1,0))*_xlfn.XLOOKUP($E19,$G$2:$G$6,$H$2:$H$6,,0))),$D19,""),"")</f>
        <v/>
      </c>
      <c r="BI19" s="19" t="str">
        <f>IFERROR(IF(AND(_xlfn.XLOOKUP($D$14,$D13:$D19,BI13:BI19,,0,-1)&lt;=(INDEX('Verwachte Resultaten'!$C$2:$BT$31,MATCH(_xlfn.XLOOKUP($D$14,$D13:$D19,$E13:$E19,,0,-1),'Verwachte Resultaten'!$B$2:$B$31,0),MATCH(_xlfn.XLOOKUP($D$14,$D13:$D19,BI12:BI18,,0,-1),'Verwachte Resultaten'!$C$1:$BT$1,0))*_xlfn.XLOOKUP($E19,$G$2:$G$6,$F$2:$F$6,,0)),_xlfn.XLOOKUP($D$14,$D13:$D19,BI13:BI19,,0,-1)&gt;(INDEX('Verwachte Resultaten'!$C$2:$BT$31,MATCH(_xlfn.XLOOKUP($D$14,$D13:$D19,$E13:$E19,,0,-1),'Verwachte Resultaten'!$B$2:$B$31,0),MATCH(_xlfn.XLOOKUP($D$14,$D13:$D19,BI12:BI18,,0,-1),'Verwachte Resultaten'!$C$1:$BT$1,0))*_xlfn.XLOOKUP($E19,$G$2:$G$6,$H$2:$H$6,,0))),$D19,""),"")</f>
        <v/>
      </c>
      <c r="BJ19" s="19" t="str">
        <f>IFERROR(IF(AND(_xlfn.XLOOKUP($D$14,$D13:$D19,BJ13:BJ19,,0,-1)&lt;=(INDEX('Verwachte Resultaten'!$C$2:$BT$31,MATCH(_xlfn.XLOOKUP($D$14,$D13:$D19,$E13:$E19,,0,-1),'Verwachte Resultaten'!$B$2:$B$31,0),MATCH(_xlfn.XLOOKUP($D$14,$D13:$D19,BJ12:BJ18,,0,-1),'Verwachte Resultaten'!$C$1:$BT$1,0))*_xlfn.XLOOKUP($E19,$G$2:$G$6,$F$2:$F$6,,0)),_xlfn.XLOOKUP($D$14,$D13:$D19,BJ13:BJ19,,0,-1)&gt;(INDEX('Verwachte Resultaten'!$C$2:$BT$31,MATCH(_xlfn.XLOOKUP($D$14,$D13:$D19,$E13:$E19,,0,-1),'Verwachte Resultaten'!$B$2:$B$31,0),MATCH(_xlfn.XLOOKUP($D$14,$D13:$D19,BJ12:BJ18,,0,-1),'Verwachte Resultaten'!$C$1:$BT$1,0))*_xlfn.XLOOKUP($E19,$G$2:$G$6,$H$2:$H$6,,0))),$D19,""),"")</f>
        <v/>
      </c>
      <c r="BK19" s="45" t="str">
        <f>IFERROR(IF(AND(_xlfn.XLOOKUP($D$14,$D13:$D19,BK13:BK19,,0,-1)&lt;=(INDEX('Verwachte Resultaten'!$C$2:$BT$31,MATCH(_xlfn.XLOOKUP($D$14,$D13:$D19,$E13:$E19,,0,-1),'Verwachte Resultaten'!$B$2:$B$31,0),MATCH(_xlfn.XLOOKUP($D$14,$D13:$D19,BK12:BK18,,0,-1),'Verwachte Resultaten'!$C$1:$BT$1,0))*_xlfn.XLOOKUP($E19,$G$2:$G$6,$F$2:$F$6,,0)),_xlfn.XLOOKUP($D$14,$D13:$D19,BK13:BK19,,0,-1)&gt;(INDEX('Verwachte Resultaten'!$C$2:$BT$31,MATCH(_xlfn.XLOOKUP($D$14,$D13:$D19,$E13:$E19,,0,-1),'Verwachte Resultaten'!$B$2:$B$31,0),MATCH(_xlfn.XLOOKUP($D$14,$D13:$D19,BK12:BK18,,0,-1),'Verwachte Resultaten'!$C$1:$BT$1,0))*_xlfn.XLOOKUP($E19,$G$2:$G$6,$H$2:$H$6,,0))),$D19,""),"")</f>
        <v/>
      </c>
    </row>
    <row r="20" spans="1:63" ht="30" customHeight="1" thickBot="1">
      <c r="A20" s="85" t="s">
        <v>169</v>
      </c>
      <c r="C20" s="23"/>
      <c r="D20" s="44"/>
      <c r="E20" s="20" t="s">
        <v>170</v>
      </c>
      <c r="F20" s="21">
        <f>SUM(F15:AZ19)</f>
        <v>0</v>
      </c>
      <c r="AZ20"/>
    </row>
    <row r="21" spans="1:63" ht="15.75" thickBot="1">
      <c r="A21" s="85"/>
      <c r="C21" s="23"/>
      <c r="D21" s="44"/>
      <c r="AZ21"/>
    </row>
    <row r="22" spans="1:63" s="5" customFormat="1" ht="15.75" thickBot="1">
      <c r="A22" s="85" t="s">
        <v>119</v>
      </c>
      <c r="B22" s="24">
        <f>COUNTA(F22:BK22)-COUNTIF(F22:BK22,"")</f>
        <v>0</v>
      </c>
      <c r="C22" s="23"/>
      <c r="D22" s="128"/>
      <c r="E22" s="5" t="s">
        <v>0</v>
      </c>
      <c r="F22" s="5" t="str">
        <f>IF($D22="","",IF(_xlfn.XLOOKUP($D22,Matrix!$A$9:$A$24,Matrix!B$9:B$24,"",0)="","",_xlfn.XLOOKUP($D22,Matrix!$A$9:$A$24,Matrix!B$9:B$24,"",0)))</f>
        <v/>
      </c>
      <c r="G22" s="5" t="str">
        <f>IF($D22="","",IF(_xlfn.XLOOKUP($D22,Matrix!$A$9:$A$24,Matrix!C$9:C$24,"",0)="","",_xlfn.XLOOKUP($D22,Matrix!$A$9:$A$24,Matrix!C$9:C$24,"",0)))</f>
        <v/>
      </c>
      <c r="H22" s="5" t="str">
        <f>IF($D22="","",IF(_xlfn.XLOOKUP($D22,Matrix!$A$9:$A$24,Matrix!D$9:D$24,"",0)="","",_xlfn.XLOOKUP($D22,Matrix!$A$9:$A$24,Matrix!D$9:D$24,"",0)))</f>
        <v/>
      </c>
      <c r="I22" s="5" t="str">
        <f>IF($D22="","",IF(_xlfn.XLOOKUP($D22,Matrix!$A$9:$A$24,Matrix!E$9:E$24,"",0)="","",_xlfn.XLOOKUP($D22,Matrix!$A$9:$A$24,Matrix!E$9:E$24,"",0)))</f>
        <v/>
      </c>
      <c r="J22" s="5" t="str">
        <f>IF($D22="","",IF(_xlfn.XLOOKUP($D22,Matrix!$A$9:$A$24,Matrix!F$9:F$24,"",0)="","",_xlfn.XLOOKUP($D22,Matrix!$A$9:$A$24,Matrix!F$9:F$24,"",0)))</f>
        <v/>
      </c>
      <c r="K22" s="5" t="str">
        <f>IF($D22="","",IF(_xlfn.XLOOKUP($D22,Matrix!$A$9:$A$24,Matrix!G$9:G$24,"",0)="","",_xlfn.XLOOKUP($D22,Matrix!$A$9:$A$24,Matrix!G$9:G$24,"",0)))</f>
        <v/>
      </c>
      <c r="L22" s="5" t="str">
        <f>IF($D22="","",IF(_xlfn.XLOOKUP($D22,Matrix!$A$9:$A$24,Matrix!H$9:H$24,"",0)="","",_xlfn.XLOOKUP($D22,Matrix!$A$9:$A$24,Matrix!H$9:H$24,"",0)))</f>
        <v/>
      </c>
      <c r="M22" s="5" t="str">
        <f>IF($D22="","",IF(_xlfn.XLOOKUP($D22,Matrix!$A$9:$A$24,Matrix!I$9:I$24,"",0)="","",_xlfn.XLOOKUP($D22,Matrix!$A$9:$A$24,Matrix!I$9:I$24,"",0)))</f>
        <v/>
      </c>
      <c r="N22" s="5" t="str">
        <f>IF($D22="","",IF(_xlfn.XLOOKUP($D22,Matrix!$A$9:$A$24,Matrix!J$9:J$24,"",0)="","",_xlfn.XLOOKUP($D22,Matrix!$A$9:$A$24,Matrix!J$9:J$24,"",0)))</f>
        <v/>
      </c>
      <c r="O22" s="5" t="str">
        <f>IF($D22="","",IF(_xlfn.XLOOKUP($D22,Matrix!$A$9:$A$24,Matrix!K$9:K$24,"",0)="","",_xlfn.XLOOKUP($D22,Matrix!$A$9:$A$24,Matrix!K$9:K$24,"",0)))</f>
        <v/>
      </c>
      <c r="P22" s="5" t="str">
        <f>IF($D22="","",IF(_xlfn.XLOOKUP($D22,Matrix!$A$9:$A$24,Matrix!L$9:L$24,"",0)="","",_xlfn.XLOOKUP($D22,Matrix!$A$9:$A$24,Matrix!L$9:L$24,"",0)))</f>
        <v/>
      </c>
      <c r="Q22" s="5" t="str">
        <f>IF($D22="","",IF(_xlfn.XLOOKUP($D22,Matrix!$A$9:$A$24,Matrix!M$9:M$24,"",0)="","",_xlfn.XLOOKUP($D22,Matrix!$A$9:$A$24,Matrix!M$9:M$24,"",0)))</f>
        <v/>
      </c>
      <c r="R22" s="5" t="str">
        <f>IF($D22="","",IF(_xlfn.XLOOKUP($D22,Matrix!$A$9:$A$24,Matrix!N$9:N$24,"",0)="","",_xlfn.XLOOKUP($D22,Matrix!$A$9:$A$24,Matrix!N$9:N$24,"",0)))</f>
        <v/>
      </c>
      <c r="S22" s="5" t="str">
        <f>IF($D22="","",IF(_xlfn.XLOOKUP($D22,Matrix!$A$9:$A$24,Matrix!O$9:O$24,"",0)="","",_xlfn.XLOOKUP($D22,Matrix!$A$9:$A$24,Matrix!O$9:O$24,"",0)))</f>
        <v/>
      </c>
      <c r="T22" s="5" t="str">
        <f>IF($D22="","",IF(_xlfn.XLOOKUP($D22,Matrix!$A$9:$A$24,Matrix!P$9:P$24,"",0)="","",_xlfn.XLOOKUP($D22,Matrix!$A$9:$A$24,Matrix!P$9:P$24,"",0)))</f>
        <v/>
      </c>
      <c r="U22" s="5" t="str">
        <f>IF($D22="","",IF(_xlfn.XLOOKUP($D22,Matrix!$A$9:$A$24,Matrix!Q$9:Q$24,"",0)="","",_xlfn.XLOOKUP($D22,Matrix!$A$9:$A$24,Matrix!Q$9:Q$24,"",0)))</f>
        <v/>
      </c>
      <c r="V22" s="5" t="str">
        <f>IF($D22="","",IF(_xlfn.XLOOKUP($D22,Matrix!$A$9:$A$24,Matrix!R$9:R$24,"",0)="","",_xlfn.XLOOKUP($D22,Matrix!$A$9:$A$24,Matrix!R$9:R$24,"",0)))</f>
        <v/>
      </c>
      <c r="W22" s="5" t="str">
        <f>IF($D22="","",IF(_xlfn.XLOOKUP($D22,Matrix!$A$9:$A$24,Matrix!S$9:S$24,"",0)="","",_xlfn.XLOOKUP($D22,Matrix!$A$9:$A$24,Matrix!S$9:S$24,"",0)))</f>
        <v/>
      </c>
      <c r="X22" s="5" t="str">
        <f>IF($D22="","",IF(_xlfn.XLOOKUP($D22,Matrix!$A$9:$A$24,Matrix!T$9:T$24,"",0)="","",_xlfn.XLOOKUP($D22,Matrix!$A$9:$A$24,Matrix!T$9:T$24,"",0)))</f>
        <v/>
      </c>
      <c r="Y22" s="5" t="str">
        <f>IF($D22="","",IF(_xlfn.XLOOKUP($D22,Matrix!$A$9:$A$24,Matrix!U$9:U$24,"",0)="","",_xlfn.XLOOKUP($D22,Matrix!$A$9:$A$24,Matrix!U$9:U$24,"",0)))</f>
        <v/>
      </c>
      <c r="Z22" s="5" t="str">
        <f>IF($D22="","",IF(_xlfn.XLOOKUP($D22,Matrix!$A$9:$A$24,Matrix!V$9:V$24,"",0)="","",_xlfn.XLOOKUP($D22,Matrix!$A$9:$A$24,Matrix!V$9:V$24,"",0)))</f>
        <v/>
      </c>
      <c r="AA22" s="5" t="str">
        <f>IF($D22="","",IF(_xlfn.XLOOKUP($D22,Matrix!$A$9:$A$24,Matrix!W$9:W$24,"",0)="","",_xlfn.XLOOKUP($D22,Matrix!$A$9:$A$24,Matrix!W$9:W$24,"",0)))</f>
        <v/>
      </c>
      <c r="AB22" s="5" t="str">
        <f>IF($D22="","",IF(_xlfn.XLOOKUP($D22,Matrix!$A$9:$A$24,Matrix!X$9:X$24,"",0)="","",_xlfn.XLOOKUP($D22,Matrix!$A$9:$A$24,Matrix!X$9:X$24,"",0)))</f>
        <v/>
      </c>
      <c r="AC22" s="5" t="str">
        <f>IF($D22="","",IF(_xlfn.XLOOKUP($D22,Matrix!$A$9:$A$24,Matrix!Y$9:Y$24,"",0)="","",_xlfn.XLOOKUP($D22,Matrix!$A$9:$A$24,Matrix!Y$9:Y$24,"",0)))</f>
        <v/>
      </c>
      <c r="AD22" s="5" t="str">
        <f>IF($D22="","",IF(_xlfn.XLOOKUP($D22,Matrix!$A$9:$A$24,Matrix!Z$9:Z$24,"",0)="","",_xlfn.XLOOKUP($D22,Matrix!$A$9:$A$24,Matrix!Z$9:Z$24,"",0)))</f>
        <v/>
      </c>
      <c r="AE22" s="5" t="str">
        <f>IF($D22="","",IF(_xlfn.XLOOKUP($D22,Matrix!$A$9:$A$24,Matrix!AA$9:AA$24,"",0)="","",_xlfn.XLOOKUP($D22,Matrix!$A$9:$A$24,Matrix!AA$9:AA$24,"",0)))</f>
        <v/>
      </c>
      <c r="AF22" s="5" t="str">
        <f>IF($D22="","",IF(_xlfn.XLOOKUP($D22,Matrix!$A$9:$A$24,Matrix!AB$9:AB$24,"",0)="","",_xlfn.XLOOKUP($D22,Matrix!$A$9:$A$24,Matrix!AB$9:AB$24,"",0)))</f>
        <v/>
      </c>
      <c r="AG22" s="5" t="str">
        <f>IF($D22="","",IF(_xlfn.XLOOKUP($D22,Matrix!$A$9:$A$24,Matrix!AC$9:AC$24,"",0)="","",_xlfn.XLOOKUP($D22,Matrix!$A$9:$A$24,Matrix!AC$9:AC$24,"",0)))</f>
        <v/>
      </c>
      <c r="AH22" s="5" t="str">
        <f>IF($D22="","",IF(_xlfn.XLOOKUP($D22,Matrix!$A$9:$A$24,Matrix!AD$9:AD$24,"",0)="","",_xlfn.XLOOKUP($D22,Matrix!$A$9:$A$24,Matrix!AD$9:AD$24,"",0)))</f>
        <v/>
      </c>
      <c r="AI22" s="5" t="str">
        <f>IF($D22="","",IF(_xlfn.XLOOKUP($D22,Matrix!$A$9:$A$24,Matrix!AE$9:AE$24,"",0)="","",_xlfn.XLOOKUP($D22,Matrix!$A$9:$A$24,Matrix!AE$9:AE$24,"",0)))</f>
        <v/>
      </c>
      <c r="AJ22" s="5" t="str">
        <f>IF($D22="","",IF(_xlfn.XLOOKUP($D22,Matrix!$A$9:$A$24,Matrix!AF$9:AF$24,"",0)="","",_xlfn.XLOOKUP($D22,Matrix!$A$9:$A$24,Matrix!AF$9:AF$24,"",0)))</f>
        <v/>
      </c>
      <c r="AK22" s="5" t="str">
        <f>IF($D22="","",IF(_xlfn.XLOOKUP($D22,Matrix!$A$9:$A$24,Matrix!AG$9:AG$24,"",0)="","",_xlfn.XLOOKUP($D22,Matrix!$A$9:$A$24,Matrix!AG$9:AG$24,"",0)))</f>
        <v/>
      </c>
      <c r="AL22" s="5" t="str">
        <f>IF($D22="","",IF(_xlfn.XLOOKUP($D22,Matrix!$A$9:$A$24,Matrix!AH$9:AH$24,"",0)="","",_xlfn.XLOOKUP($D22,Matrix!$A$9:$A$24,Matrix!AH$9:AH$24,"",0)))</f>
        <v/>
      </c>
      <c r="AM22" s="5" t="str">
        <f>IF($D22="","",IF(_xlfn.XLOOKUP($D22,Matrix!$A$9:$A$24,Matrix!AI$9:AI$24,"",0)="","",_xlfn.XLOOKUP($D22,Matrix!$A$9:$A$24,Matrix!AI$9:AI$24,"",0)))</f>
        <v/>
      </c>
      <c r="AN22" s="5" t="str">
        <f>IF($D22="","",IF(_xlfn.XLOOKUP($D22,Matrix!$A$9:$A$24,Matrix!AJ$9:AJ$24,"",0)="","",_xlfn.XLOOKUP($D22,Matrix!$A$9:$A$24,Matrix!AJ$9:AJ$24,"",0)))</f>
        <v/>
      </c>
      <c r="AO22" s="5" t="str">
        <f>IF($D22="","",IF(_xlfn.XLOOKUP($D22,Matrix!$A$9:$A$24,Matrix!AK$9:AK$24,"",0)="","",_xlfn.XLOOKUP($D22,Matrix!$A$9:$A$24,Matrix!AK$9:AK$24,"",0)))</f>
        <v/>
      </c>
      <c r="AP22" s="5" t="str">
        <f>IF($D22="","",IF(_xlfn.XLOOKUP($D22,Matrix!$A$9:$A$24,Matrix!AL$9:AL$24,"",0)="","",_xlfn.XLOOKUP($D22,Matrix!$A$9:$A$24,Matrix!AL$9:AL$24,"",0)))</f>
        <v/>
      </c>
      <c r="AQ22" s="5" t="str">
        <f>IF($D22="","",IF(_xlfn.XLOOKUP($D22,Matrix!$A$9:$A$24,Matrix!AM$9:AM$24,"",0)="","",_xlfn.XLOOKUP($D22,Matrix!$A$9:$A$24,Matrix!AM$9:AM$24,"",0)))</f>
        <v/>
      </c>
      <c r="AR22" s="5" t="str">
        <f>IF($D22="","",IF(_xlfn.XLOOKUP($D22,Matrix!$A$9:$A$24,Matrix!AN$9:AN$24,"",0)="","",_xlfn.XLOOKUP($D22,Matrix!$A$9:$A$24,Matrix!AN$9:AN$24,"",0)))</f>
        <v/>
      </c>
      <c r="AS22" s="5" t="str">
        <f>IF($D22="","",IF(_xlfn.XLOOKUP($D22,Matrix!$A$9:$A$24,Matrix!AO$9:AO$24,"",0)="","",_xlfn.XLOOKUP($D22,Matrix!$A$9:$A$24,Matrix!AO$9:AO$24,"",0)))</f>
        <v/>
      </c>
      <c r="AT22" s="5" t="str">
        <f>IF($D22="","",IF(_xlfn.XLOOKUP($D22,Matrix!$A$9:$A$24,Matrix!AP$9:AP$24,"",0)="","",_xlfn.XLOOKUP($D22,Matrix!$A$9:$A$24,Matrix!AP$9:AP$24,"",0)))</f>
        <v/>
      </c>
      <c r="AU22" s="5" t="str">
        <f>IF($D22="","",IF(_xlfn.XLOOKUP($D22,Matrix!$A$9:$A$24,Matrix!AQ$9:AQ$24,"",0)="","",_xlfn.XLOOKUP($D22,Matrix!$A$9:$A$24,Matrix!AQ$9:AQ$24,"",0)))</f>
        <v/>
      </c>
      <c r="AV22" s="5" t="str">
        <f>IF($D22="","",IF(_xlfn.XLOOKUP($D22,Matrix!$A$9:$A$24,Matrix!AR$9:AR$24,"",0)="","",_xlfn.XLOOKUP($D22,Matrix!$A$9:$A$24,Matrix!AR$9:AR$24,"",0)))</f>
        <v/>
      </c>
      <c r="AW22" s="5" t="str">
        <f>IF($D22="","",IF(_xlfn.XLOOKUP($D22,Matrix!$A$9:$A$24,Matrix!AS$9:AS$24,"",0)="","",_xlfn.XLOOKUP($D22,Matrix!$A$9:$A$24,Matrix!AS$9:AS$24,"",0)))</f>
        <v/>
      </c>
      <c r="AX22" s="5" t="str">
        <f>IF($D22="","",IF(_xlfn.XLOOKUP($D22,Matrix!$A$9:$A$24,Matrix!AT$9:AT$24,"",0)="","",_xlfn.XLOOKUP($D22,Matrix!$A$9:$A$24,Matrix!AT$9:AT$24,"",0)))</f>
        <v/>
      </c>
      <c r="AY22" s="5" t="str">
        <f>IF($D22="","",IF(_xlfn.XLOOKUP($D22,Matrix!$A$9:$A$24,Matrix!AU$9:AU$24,"",0)="","",_xlfn.XLOOKUP($D22,Matrix!$A$9:$A$24,Matrix!AU$9:AU$24,"",0)))</f>
        <v/>
      </c>
      <c r="AZ22" s="5" t="str">
        <f>IF($D22="","",IF(_xlfn.XLOOKUP($D22,Matrix!$A$9:$A$24,Matrix!AV$9:AV$24,"",0)="","",_xlfn.XLOOKUP($D22,Matrix!$A$9:$A$24,Matrix!AV$9:AV$24,"",0)))</f>
        <v/>
      </c>
      <c r="BA22" s="5" t="str">
        <f>IF($D22="","",IF(_xlfn.XLOOKUP($D22,Matrix!$A$9:$A$24,Matrix!AW$9:AW$24,"",0)="","",_xlfn.XLOOKUP($D22,Matrix!$A$9:$A$24,Matrix!AW$9:AW$24,"",0)))</f>
        <v/>
      </c>
      <c r="BB22" s="5" t="str">
        <f>IF($D22="","",IF(_xlfn.XLOOKUP($D22,Matrix!$A$9:$A$24,Matrix!AX$9:AX$24,"",0)="","",_xlfn.XLOOKUP($D22,Matrix!$A$9:$A$24,Matrix!AX$9:AX$24,"",0)))</f>
        <v/>
      </c>
      <c r="BC22" s="5" t="str">
        <f>IF($D22="","",IF(_xlfn.XLOOKUP($D22,Matrix!$A$9:$A$24,Matrix!AY$9:AY$24,"",0)="","",_xlfn.XLOOKUP($D22,Matrix!$A$9:$A$24,Matrix!AY$9:AY$24,"",0)))</f>
        <v/>
      </c>
      <c r="BD22" s="5" t="str">
        <f>IF($D22="","",IF(_xlfn.XLOOKUP($D22,Matrix!$A$9:$A$24,Matrix!AZ$9:AZ$24,"",0)="","",_xlfn.XLOOKUP($D22,Matrix!$A$9:$A$24,Matrix!AZ$9:AZ$24,"",0)))</f>
        <v/>
      </c>
      <c r="BE22" s="5" t="str">
        <f>IF($D22="","",IF(_xlfn.XLOOKUP($D22,Matrix!$A$9:$A$24,Matrix!BA$9:BA$24,"",0)="","",_xlfn.XLOOKUP($D22,Matrix!$A$9:$A$24,Matrix!BA$9:BA$24,"",0)))</f>
        <v/>
      </c>
      <c r="BF22" s="5" t="str">
        <f>IF($D22="","",IF(_xlfn.XLOOKUP($D22,Matrix!$A$9:$A$24,Matrix!BB$9:BB$24,"",0)="","",_xlfn.XLOOKUP($D22,Matrix!$A$9:$A$24,Matrix!BB$9:BB$24,"",0)))</f>
        <v/>
      </c>
      <c r="BG22" s="5" t="str">
        <f>IF($D22="","",IF(_xlfn.XLOOKUP($D22,Matrix!$A$9:$A$24,Matrix!BC$9:BC$24,"",0)="","",_xlfn.XLOOKUP($D22,Matrix!$A$9:$A$24,Matrix!BC$9:BC$24,"",0)))</f>
        <v/>
      </c>
      <c r="BH22" s="5" t="str">
        <f>IF($D22="","",IF(_xlfn.XLOOKUP($D22,Matrix!$A$9:$A$24,Matrix!BD$9:BD$24,"",0)="","",_xlfn.XLOOKUP($D22,Matrix!$A$9:$A$24,Matrix!BD$9:BD$24,"",0)))</f>
        <v/>
      </c>
      <c r="BI22" s="5" t="str">
        <f>IF($D22="","",IF(_xlfn.XLOOKUP($D22,Matrix!$A$9:$A$24,Matrix!BE$9:BE$24,"",0)="","",_xlfn.XLOOKUP($D22,Matrix!$A$9:$A$24,Matrix!BE$9:BE$24,"",0)))</f>
        <v/>
      </c>
      <c r="BJ22" s="5" t="str">
        <f>IF($D22="","",IF(_xlfn.XLOOKUP($D22,Matrix!$A$9:$A$24,Matrix!BF$9:BF$24,"",0)="","",_xlfn.XLOOKUP($D22,Matrix!$A$9:$A$24,Matrix!BF$9:BF$24,"",0)))</f>
        <v/>
      </c>
      <c r="BK22" s="32" t="str">
        <f>IF($D22="","",IF(_xlfn.XLOOKUP($D22,Matrix!$A$9:$A$24,Matrix!BG$9:BG$24,"",0)="","",_xlfn.XLOOKUP($D22,Matrix!$A$9:$A$24,Matrix!BG$9:BG$24,"",0)))</f>
        <v/>
      </c>
    </row>
    <row r="23" spans="1:63" s="5" customFormat="1" ht="15.75" thickBot="1">
      <c r="A23" s="85" t="s">
        <v>167</v>
      </c>
      <c r="B23" s="24" t="e">
        <f>B$4/B22</f>
        <v>#DIV/0!</v>
      </c>
      <c r="C23" s="23">
        <f>_xlfn.XLOOKUP("Sample",D13:D22,C13:C22,"",0)+1</f>
        <v>2</v>
      </c>
      <c r="D23" s="59" t="s">
        <v>168</v>
      </c>
      <c r="E23" s="57" t="str">
        <f>_xlfn.XLOOKUP('4.Score &amp; Vergelijking'!C23,'1.Invul Blad'!$A$2:$A$31,'1.Invul Blad'!$B$2:$B$31,"",0)</f>
        <v>RO-02</v>
      </c>
      <c r="F23" s="58" t="str" cm="1">
        <f t="array" ref="F23">IFERROR(IF(IF(LEFT(E23,2)="BS",INDEX('1.Invul Blad'!$1:$1048576,MATCH('4.Score &amp; Vergelijking'!$E23,'1.Invul Blad'!$B$36:$B$9000,0)+35,MATCH('4.Score &amp; Vergelijking'!F22,'1.Invul Blad'!$36:$36,0))="",INDEX('1.Invul Blad'!$1:$1048576,MATCH('4.Score &amp; Vergelijking'!$E23,'1.Invul Blad'!$B:$B,0),MATCH('4.Score &amp; Vergelijking'!F22,'1.Invul Blad'!$1:$1,0))=""),"",IF(LEFT(E23,2)="BS",INDEX('1.Invul Blad'!$1:$1048576,MATCH('4.Score &amp; Vergelijking'!$E23,'1.Invul Blad'!$B$36:$B$9000,0)+35,MATCH('4.Score &amp; Vergelijking'!F22,'1.Invul Blad'!$36:$36,0)),INDEX('1.Invul Blad'!$1:$1048576,MATCH('4.Score &amp; Vergelijking'!$E23,'1.Invul Blad'!$B:$B,0),MATCH('4.Score &amp; Vergelijking'!F22,'1.Invul Blad'!$1:$1,0)))),"")</f>
        <v/>
      </c>
      <c r="G23" s="57" t="str" cm="1">
        <f t="array" ref="G23">IFERROR(IF(IF(LEFT(F23,2)="BS",INDEX('1.Invul Blad'!$1:$1048576,MATCH('4.Score &amp; Vergelijking'!$E23,'1.Invul Blad'!$B$36:$B$9000,0)+35,MATCH('4.Score &amp; Vergelijking'!G22,'1.Invul Blad'!$36:$36,0))="",INDEX('1.Invul Blad'!$1:$1048576,MATCH('4.Score &amp; Vergelijking'!$E23,'1.Invul Blad'!$B:$B,0),MATCH('4.Score &amp; Vergelijking'!G22,'1.Invul Blad'!$1:$1,0))=""),"",IF(LEFT(F23,2)="BS",INDEX('1.Invul Blad'!$1:$1048576,MATCH('4.Score &amp; Vergelijking'!$E23,'1.Invul Blad'!$B$36:$B$9000,0)+35,MATCH('4.Score &amp; Vergelijking'!G22,'1.Invul Blad'!$36:$36,0)),INDEX('1.Invul Blad'!$1:$1048576,MATCH('4.Score &amp; Vergelijking'!$E23,'1.Invul Blad'!$B:$B,0),MATCH('4.Score &amp; Vergelijking'!G22,'1.Invul Blad'!$1:$1,0)))),"")</f>
        <v/>
      </c>
      <c r="H23" s="57" t="str" cm="1">
        <f t="array" ref="H23">IFERROR(IF(IF(LEFT(G23,2)="BS",INDEX('1.Invul Blad'!$1:$1048576,MATCH('4.Score &amp; Vergelijking'!$E23,'1.Invul Blad'!$B$36:$B$9000,0)+35,MATCH('4.Score &amp; Vergelijking'!H22,'1.Invul Blad'!$36:$36,0))="",INDEX('1.Invul Blad'!$1:$1048576,MATCH('4.Score &amp; Vergelijking'!$E23,'1.Invul Blad'!$B:$B,0),MATCH('4.Score &amp; Vergelijking'!H22,'1.Invul Blad'!$1:$1,0))=""),"",IF(LEFT(G23,2)="BS",INDEX('1.Invul Blad'!$1:$1048576,MATCH('4.Score &amp; Vergelijking'!$E23,'1.Invul Blad'!$B$36:$B$9000,0)+35,MATCH('4.Score &amp; Vergelijking'!H22,'1.Invul Blad'!$36:$36,0)),INDEX('1.Invul Blad'!$1:$1048576,MATCH('4.Score &amp; Vergelijking'!$E23,'1.Invul Blad'!$B:$B,0),MATCH('4.Score &amp; Vergelijking'!H22,'1.Invul Blad'!$1:$1,0)))),"")</f>
        <v/>
      </c>
      <c r="I23" s="57" t="str" cm="1">
        <f t="array" ref="I23">IFERROR(IF(IF(LEFT(H23,2)="BS",INDEX('1.Invul Blad'!$1:$1048576,MATCH('4.Score &amp; Vergelijking'!$E23,'1.Invul Blad'!$B$36:$B$9000,0)+35,MATCH('4.Score &amp; Vergelijking'!I22,'1.Invul Blad'!$36:$36,0))="",INDEX('1.Invul Blad'!$1:$1048576,MATCH('4.Score &amp; Vergelijking'!$E23,'1.Invul Blad'!$B:$B,0),MATCH('4.Score &amp; Vergelijking'!I22,'1.Invul Blad'!$1:$1,0))=""),"",IF(LEFT(H23,2)="BS",INDEX('1.Invul Blad'!$1:$1048576,MATCH('4.Score &amp; Vergelijking'!$E23,'1.Invul Blad'!$B$36:$B$9000,0)+35,MATCH('4.Score &amp; Vergelijking'!I22,'1.Invul Blad'!$36:$36,0)),INDEX('1.Invul Blad'!$1:$1048576,MATCH('4.Score &amp; Vergelijking'!$E23,'1.Invul Blad'!$B:$B,0),MATCH('4.Score &amp; Vergelijking'!I22,'1.Invul Blad'!$1:$1,0)))),"")</f>
        <v/>
      </c>
      <c r="J23" s="57" t="str" cm="1">
        <f t="array" ref="J23">IFERROR(IF(IF(LEFT(I23,2)="BS",INDEX('1.Invul Blad'!$1:$1048576,MATCH('4.Score &amp; Vergelijking'!$E23,'1.Invul Blad'!$B$36:$B$9000,0)+35,MATCH('4.Score &amp; Vergelijking'!J22,'1.Invul Blad'!$36:$36,0))="",INDEX('1.Invul Blad'!$1:$1048576,MATCH('4.Score &amp; Vergelijking'!$E23,'1.Invul Blad'!$B:$B,0),MATCH('4.Score &amp; Vergelijking'!J22,'1.Invul Blad'!$1:$1,0))=""),"",IF(LEFT(I23,2)="BS",INDEX('1.Invul Blad'!$1:$1048576,MATCH('4.Score &amp; Vergelijking'!$E23,'1.Invul Blad'!$B$36:$B$9000,0)+35,MATCH('4.Score &amp; Vergelijking'!J22,'1.Invul Blad'!$36:$36,0)),INDEX('1.Invul Blad'!$1:$1048576,MATCH('4.Score &amp; Vergelijking'!$E23,'1.Invul Blad'!$B:$B,0),MATCH('4.Score &amp; Vergelijking'!J22,'1.Invul Blad'!$1:$1,0)))),"")</f>
        <v/>
      </c>
      <c r="K23" s="57" t="str" cm="1">
        <f t="array" ref="K23">IFERROR(IF(IF(LEFT(J23,2)="BS",INDEX('1.Invul Blad'!$1:$1048576,MATCH('4.Score &amp; Vergelijking'!$E23,'1.Invul Blad'!$B$36:$B$9000,0)+35,MATCH('4.Score &amp; Vergelijking'!K22,'1.Invul Blad'!$36:$36,0))="",INDEX('1.Invul Blad'!$1:$1048576,MATCH('4.Score &amp; Vergelijking'!$E23,'1.Invul Blad'!$B:$B,0),MATCH('4.Score &amp; Vergelijking'!K22,'1.Invul Blad'!$1:$1,0))=""),"",IF(LEFT(J23,2)="BS",INDEX('1.Invul Blad'!$1:$1048576,MATCH('4.Score &amp; Vergelijking'!$E23,'1.Invul Blad'!$B$36:$B$9000,0)+35,MATCH('4.Score &amp; Vergelijking'!K22,'1.Invul Blad'!$36:$36,0)),INDEX('1.Invul Blad'!$1:$1048576,MATCH('4.Score &amp; Vergelijking'!$E23,'1.Invul Blad'!$B:$B,0),MATCH('4.Score &amp; Vergelijking'!K22,'1.Invul Blad'!$1:$1,0)))),"")</f>
        <v/>
      </c>
      <c r="L23" s="57" t="str" cm="1">
        <f t="array" ref="L23">IFERROR(IF(IF(LEFT(K23,2)="BS",INDEX('1.Invul Blad'!$1:$1048576,MATCH('4.Score &amp; Vergelijking'!$E23,'1.Invul Blad'!$B$36:$B$9000,0)+35,MATCH('4.Score &amp; Vergelijking'!L22,'1.Invul Blad'!$36:$36,0))="",INDEX('1.Invul Blad'!$1:$1048576,MATCH('4.Score &amp; Vergelijking'!$E23,'1.Invul Blad'!$B:$B,0),MATCH('4.Score &amp; Vergelijking'!L22,'1.Invul Blad'!$1:$1,0))=""),"",IF(LEFT(K23,2)="BS",INDEX('1.Invul Blad'!$1:$1048576,MATCH('4.Score &amp; Vergelijking'!$E23,'1.Invul Blad'!$B$36:$B$9000,0)+35,MATCH('4.Score &amp; Vergelijking'!L22,'1.Invul Blad'!$36:$36,0)),INDEX('1.Invul Blad'!$1:$1048576,MATCH('4.Score &amp; Vergelijking'!$E23,'1.Invul Blad'!$B:$B,0),MATCH('4.Score &amp; Vergelijking'!L22,'1.Invul Blad'!$1:$1,0)))),"")</f>
        <v/>
      </c>
      <c r="M23" s="57" t="str" cm="1">
        <f t="array" ref="M23">IFERROR(IF(IF(LEFT(L23,2)="BS",INDEX('1.Invul Blad'!$1:$1048576,MATCH('4.Score &amp; Vergelijking'!$E23,'1.Invul Blad'!$B$36:$B$9000,0)+35,MATCH('4.Score &amp; Vergelijking'!M22,'1.Invul Blad'!$36:$36,0))="",INDEX('1.Invul Blad'!$1:$1048576,MATCH('4.Score &amp; Vergelijking'!$E23,'1.Invul Blad'!$B:$B,0),MATCH('4.Score &amp; Vergelijking'!M22,'1.Invul Blad'!$1:$1,0))=""),"",IF(LEFT(L23,2)="BS",INDEX('1.Invul Blad'!$1:$1048576,MATCH('4.Score &amp; Vergelijking'!$E23,'1.Invul Blad'!$B$36:$B$9000,0)+35,MATCH('4.Score &amp; Vergelijking'!M22,'1.Invul Blad'!$36:$36,0)),INDEX('1.Invul Blad'!$1:$1048576,MATCH('4.Score &amp; Vergelijking'!$E23,'1.Invul Blad'!$B:$B,0),MATCH('4.Score &amp; Vergelijking'!M22,'1.Invul Blad'!$1:$1,0)))),"")</f>
        <v/>
      </c>
      <c r="N23" s="57" t="str" cm="1">
        <f t="array" ref="N23">IFERROR(IF(IF(LEFT(M23,2)="BS",INDEX('1.Invul Blad'!$1:$1048576,MATCH('4.Score &amp; Vergelijking'!$E23,'1.Invul Blad'!$B$36:$B$9000,0)+35,MATCH('4.Score &amp; Vergelijking'!N22,'1.Invul Blad'!$36:$36,0))="",INDEX('1.Invul Blad'!$1:$1048576,MATCH('4.Score &amp; Vergelijking'!$E23,'1.Invul Blad'!$B:$B,0),MATCH('4.Score &amp; Vergelijking'!N22,'1.Invul Blad'!$1:$1,0))=""),"",IF(LEFT(M23,2)="BS",INDEX('1.Invul Blad'!$1:$1048576,MATCH('4.Score &amp; Vergelijking'!$E23,'1.Invul Blad'!$B$36:$B$9000,0)+35,MATCH('4.Score &amp; Vergelijking'!N22,'1.Invul Blad'!$36:$36,0)),INDEX('1.Invul Blad'!$1:$1048576,MATCH('4.Score &amp; Vergelijking'!$E23,'1.Invul Blad'!$B:$B,0),MATCH('4.Score &amp; Vergelijking'!N22,'1.Invul Blad'!$1:$1,0)))),"")</f>
        <v/>
      </c>
      <c r="O23" s="57" t="str" cm="1">
        <f t="array" ref="O23">IFERROR(IF(IF(LEFT(N23,2)="BS",INDEX('1.Invul Blad'!$1:$1048576,MATCH('4.Score &amp; Vergelijking'!$E23,'1.Invul Blad'!$B$36:$B$9000,0)+35,MATCH('4.Score &amp; Vergelijking'!O22,'1.Invul Blad'!$36:$36,0))="",INDEX('1.Invul Blad'!$1:$1048576,MATCH('4.Score &amp; Vergelijking'!$E23,'1.Invul Blad'!$B:$B,0),MATCH('4.Score &amp; Vergelijking'!O22,'1.Invul Blad'!$1:$1,0))=""),"",IF(LEFT(N23,2)="BS",INDEX('1.Invul Blad'!$1:$1048576,MATCH('4.Score &amp; Vergelijking'!$E23,'1.Invul Blad'!$B$36:$B$9000,0)+35,MATCH('4.Score &amp; Vergelijking'!O22,'1.Invul Blad'!$36:$36,0)),INDEX('1.Invul Blad'!$1:$1048576,MATCH('4.Score &amp; Vergelijking'!$E23,'1.Invul Blad'!$B:$B,0),MATCH('4.Score &amp; Vergelijking'!O22,'1.Invul Blad'!$1:$1,0)))),"")</f>
        <v/>
      </c>
      <c r="P23" s="57" t="str" cm="1">
        <f t="array" ref="P23">IFERROR(IF(IF(LEFT(O23,2)="BS",INDEX('1.Invul Blad'!$1:$1048576,MATCH('4.Score &amp; Vergelijking'!$E23,'1.Invul Blad'!$B$36:$B$9000,0)+35,MATCH('4.Score &amp; Vergelijking'!P22,'1.Invul Blad'!$36:$36,0))="",INDEX('1.Invul Blad'!$1:$1048576,MATCH('4.Score &amp; Vergelijking'!$E23,'1.Invul Blad'!$B:$B,0),MATCH('4.Score &amp; Vergelijking'!P22,'1.Invul Blad'!$1:$1,0))=""),"",IF(LEFT(O23,2)="BS",INDEX('1.Invul Blad'!$1:$1048576,MATCH('4.Score &amp; Vergelijking'!$E23,'1.Invul Blad'!$B$36:$B$9000,0)+35,MATCH('4.Score &amp; Vergelijking'!P22,'1.Invul Blad'!$36:$36,0)),INDEX('1.Invul Blad'!$1:$1048576,MATCH('4.Score &amp; Vergelijking'!$E23,'1.Invul Blad'!$B:$B,0),MATCH('4.Score &amp; Vergelijking'!P22,'1.Invul Blad'!$1:$1,0)))),"")</f>
        <v/>
      </c>
      <c r="Q23" s="57" t="str" cm="1">
        <f t="array" ref="Q23">IFERROR(IF(IF(LEFT(P23,2)="BS",INDEX('1.Invul Blad'!$1:$1048576,MATCH('4.Score &amp; Vergelijking'!$E23,'1.Invul Blad'!$B$36:$B$9000,0)+35,MATCH('4.Score &amp; Vergelijking'!Q22,'1.Invul Blad'!$36:$36,0))="",INDEX('1.Invul Blad'!$1:$1048576,MATCH('4.Score &amp; Vergelijking'!$E23,'1.Invul Blad'!$B:$B,0),MATCH('4.Score &amp; Vergelijking'!Q22,'1.Invul Blad'!$1:$1,0))=""),"",IF(LEFT(P23,2)="BS",INDEX('1.Invul Blad'!$1:$1048576,MATCH('4.Score &amp; Vergelijking'!$E23,'1.Invul Blad'!$B$36:$B$9000,0)+35,MATCH('4.Score &amp; Vergelijking'!Q22,'1.Invul Blad'!$36:$36,0)),INDEX('1.Invul Blad'!$1:$1048576,MATCH('4.Score &amp; Vergelijking'!$E23,'1.Invul Blad'!$B:$B,0),MATCH('4.Score &amp; Vergelijking'!Q22,'1.Invul Blad'!$1:$1,0)))),"")</f>
        <v/>
      </c>
      <c r="R23" s="57" t="str" cm="1">
        <f t="array" ref="R23">IFERROR(IF(IF(LEFT(Q23,2)="BS",INDEX('1.Invul Blad'!$1:$1048576,MATCH('4.Score &amp; Vergelijking'!$E23,'1.Invul Blad'!$B$36:$B$9000,0)+35,MATCH('4.Score &amp; Vergelijking'!R22,'1.Invul Blad'!$36:$36,0))="",INDEX('1.Invul Blad'!$1:$1048576,MATCH('4.Score &amp; Vergelijking'!$E23,'1.Invul Blad'!$B:$B,0),MATCH('4.Score &amp; Vergelijking'!R22,'1.Invul Blad'!$1:$1,0))=""),"",IF(LEFT(Q23,2)="BS",INDEX('1.Invul Blad'!$1:$1048576,MATCH('4.Score &amp; Vergelijking'!$E23,'1.Invul Blad'!$B$36:$B$9000,0)+35,MATCH('4.Score &amp; Vergelijking'!R22,'1.Invul Blad'!$36:$36,0)),INDEX('1.Invul Blad'!$1:$1048576,MATCH('4.Score &amp; Vergelijking'!$E23,'1.Invul Blad'!$B:$B,0),MATCH('4.Score &amp; Vergelijking'!R22,'1.Invul Blad'!$1:$1,0)))),"")</f>
        <v/>
      </c>
      <c r="S23" s="57" t="str" cm="1">
        <f t="array" ref="S23">IFERROR(IF(IF(LEFT(R23,2)="BS",INDEX('1.Invul Blad'!$1:$1048576,MATCH('4.Score &amp; Vergelijking'!$E23,'1.Invul Blad'!$B$36:$B$9000,0)+35,MATCH('4.Score &amp; Vergelijking'!S22,'1.Invul Blad'!$36:$36,0))="",INDEX('1.Invul Blad'!$1:$1048576,MATCH('4.Score &amp; Vergelijking'!$E23,'1.Invul Blad'!$B:$B,0),MATCH('4.Score &amp; Vergelijking'!S22,'1.Invul Blad'!$1:$1,0))=""),"",IF(LEFT(R23,2)="BS",INDEX('1.Invul Blad'!$1:$1048576,MATCH('4.Score &amp; Vergelijking'!$E23,'1.Invul Blad'!$B$36:$B$9000,0)+35,MATCH('4.Score &amp; Vergelijking'!S22,'1.Invul Blad'!$36:$36,0)),INDEX('1.Invul Blad'!$1:$1048576,MATCH('4.Score &amp; Vergelijking'!$E23,'1.Invul Blad'!$B:$B,0),MATCH('4.Score &amp; Vergelijking'!S22,'1.Invul Blad'!$1:$1,0)))),"")</f>
        <v/>
      </c>
      <c r="T23" s="57" t="str" cm="1">
        <f t="array" ref="T23">IFERROR(IF(IF(LEFT(S23,2)="BS",INDEX('1.Invul Blad'!$1:$1048576,MATCH('4.Score &amp; Vergelijking'!$E23,'1.Invul Blad'!$B$36:$B$9000,0)+35,MATCH('4.Score &amp; Vergelijking'!T22,'1.Invul Blad'!$36:$36,0))="",INDEX('1.Invul Blad'!$1:$1048576,MATCH('4.Score &amp; Vergelijking'!$E23,'1.Invul Blad'!$B:$B,0),MATCH('4.Score &amp; Vergelijking'!T22,'1.Invul Blad'!$1:$1,0))=""),"",IF(LEFT(S23,2)="BS",INDEX('1.Invul Blad'!$1:$1048576,MATCH('4.Score &amp; Vergelijking'!$E23,'1.Invul Blad'!$B$36:$B$9000,0)+35,MATCH('4.Score &amp; Vergelijking'!T22,'1.Invul Blad'!$36:$36,0)),INDEX('1.Invul Blad'!$1:$1048576,MATCH('4.Score &amp; Vergelijking'!$E23,'1.Invul Blad'!$B:$B,0),MATCH('4.Score &amp; Vergelijking'!T22,'1.Invul Blad'!$1:$1,0)))),"")</f>
        <v/>
      </c>
      <c r="U23" s="57" t="str" cm="1">
        <f t="array" ref="U23">IFERROR(IF(IF(LEFT(T23,2)="BS",INDEX('1.Invul Blad'!$1:$1048576,MATCH('4.Score &amp; Vergelijking'!$E23,'1.Invul Blad'!$B$36:$B$9000,0)+35,MATCH('4.Score &amp; Vergelijking'!U22,'1.Invul Blad'!$36:$36,0))="",INDEX('1.Invul Blad'!$1:$1048576,MATCH('4.Score &amp; Vergelijking'!$E23,'1.Invul Blad'!$B:$B,0),MATCH('4.Score &amp; Vergelijking'!U22,'1.Invul Blad'!$1:$1,0))=""),"",IF(LEFT(T23,2)="BS",INDEX('1.Invul Blad'!$1:$1048576,MATCH('4.Score &amp; Vergelijking'!$E23,'1.Invul Blad'!$B$36:$B$9000,0)+35,MATCH('4.Score &amp; Vergelijking'!U22,'1.Invul Blad'!$36:$36,0)),INDEX('1.Invul Blad'!$1:$1048576,MATCH('4.Score &amp; Vergelijking'!$E23,'1.Invul Blad'!$B:$B,0),MATCH('4.Score &amp; Vergelijking'!U22,'1.Invul Blad'!$1:$1,0)))),"")</f>
        <v/>
      </c>
      <c r="V23" s="57" t="str" cm="1">
        <f t="array" ref="V23">IFERROR(IF(IF(LEFT(U23,2)="BS",INDEX('1.Invul Blad'!$1:$1048576,MATCH('4.Score &amp; Vergelijking'!$E23,'1.Invul Blad'!$B$36:$B$9000,0)+35,MATCH('4.Score &amp; Vergelijking'!V22,'1.Invul Blad'!$36:$36,0))="",INDEX('1.Invul Blad'!$1:$1048576,MATCH('4.Score &amp; Vergelijking'!$E23,'1.Invul Blad'!$B:$B,0),MATCH('4.Score &amp; Vergelijking'!V22,'1.Invul Blad'!$1:$1,0))=""),"",IF(LEFT(U23,2)="BS",INDEX('1.Invul Blad'!$1:$1048576,MATCH('4.Score &amp; Vergelijking'!$E23,'1.Invul Blad'!$B$36:$B$9000,0)+35,MATCH('4.Score &amp; Vergelijking'!V22,'1.Invul Blad'!$36:$36,0)),INDEX('1.Invul Blad'!$1:$1048576,MATCH('4.Score &amp; Vergelijking'!$E23,'1.Invul Blad'!$B:$B,0),MATCH('4.Score &amp; Vergelijking'!V22,'1.Invul Blad'!$1:$1,0)))),"")</f>
        <v/>
      </c>
      <c r="W23" s="57" t="str" cm="1">
        <f t="array" ref="W23">IFERROR(IF(IF(LEFT(V23,2)="BS",INDEX('1.Invul Blad'!$1:$1048576,MATCH('4.Score &amp; Vergelijking'!$E23,'1.Invul Blad'!$B$36:$B$9000,0)+35,MATCH('4.Score &amp; Vergelijking'!W22,'1.Invul Blad'!$36:$36,0))="",INDEX('1.Invul Blad'!$1:$1048576,MATCH('4.Score &amp; Vergelijking'!$E23,'1.Invul Blad'!$B:$B,0),MATCH('4.Score &amp; Vergelijking'!W22,'1.Invul Blad'!$1:$1,0))=""),"",IF(LEFT(V23,2)="BS",INDEX('1.Invul Blad'!$1:$1048576,MATCH('4.Score &amp; Vergelijking'!$E23,'1.Invul Blad'!$B$36:$B$9000,0)+35,MATCH('4.Score &amp; Vergelijking'!W22,'1.Invul Blad'!$36:$36,0)),INDEX('1.Invul Blad'!$1:$1048576,MATCH('4.Score &amp; Vergelijking'!$E23,'1.Invul Blad'!$B:$B,0),MATCH('4.Score &amp; Vergelijking'!W22,'1.Invul Blad'!$1:$1,0)))),"")</f>
        <v/>
      </c>
      <c r="X23" s="57" t="str" cm="1">
        <f t="array" ref="X23">IFERROR(IF(IF(LEFT(W23,2)="BS",INDEX('1.Invul Blad'!$1:$1048576,MATCH('4.Score &amp; Vergelijking'!$E23,'1.Invul Blad'!$B$36:$B$9000,0)+35,MATCH('4.Score &amp; Vergelijking'!X22,'1.Invul Blad'!$36:$36,0))="",INDEX('1.Invul Blad'!$1:$1048576,MATCH('4.Score &amp; Vergelijking'!$E23,'1.Invul Blad'!$B:$B,0),MATCH('4.Score &amp; Vergelijking'!X22,'1.Invul Blad'!$1:$1,0))=""),"",IF(LEFT(W23,2)="BS",INDEX('1.Invul Blad'!$1:$1048576,MATCH('4.Score &amp; Vergelijking'!$E23,'1.Invul Blad'!$B$36:$B$9000,0)+35,MATCH('4.Score &amp; Vergelijking'!X22,'1.Invul Blad'!$36:$36,0)),INDEX('1.Invul Blad'!$1:$1048576,MATCH('4.Score &amp; Vergelijking'!$E23,'1.Invul Blad'!$B:$B,0),MATCH('4.Score &amp; Vergelijking'!X22,'1.Invul Blad'!$1:$1,0)))),"")</f>
        <v/>
      </c>
      <c r="Y23" s="57" t="str" cm="1">
        <f t="array" ref="Y23">IFERROR(IF(IF(LEFT(X23,2)="BS",INDEX('1.Invul Blad'!$1:$1048576,MATCH('4.Score &amp; Vergelijking'!$E23,'1.Invul Blad'!$B$36:$B$9000,0)+35,MATCH('4.Score &amp; Vergelijking'!Y22,'1.Invul Blad'!$36:$36,0))="",INDEX('1.Invul Blad'!$1:$1048576,MATCH('4.Score &amp; Vergelijking'!$E23,'1.Invul Blad'!$B:$B,0),MATCH('4.Score &amp; Vergelijking'!Y22,'1.Invul Blad'!$1:$1,0))=""),"",IF(LEFT(X23,2)="BS",INDEX('1.Invul Blad'!$1:$1048576,MATCH('4.Score &amp; Vergelijking'!$E23,'1.Invul Blad'!$B$36:$B$9000,0)+35,MATCH('4.Score &amp; Vergelijking'!Y22,'1.Invul Blad'!$36:$36,0)),INDEX('1.Invul Blad'!$1:$1048576,MATCH('4.Score &amp; Vergelijking'!$E23,'1.Invul Blad'!$B:$B,0),MATCH('4.Score &amp; Vergelijking'!Y22,'1.Invul Blad'!$1:$1,0)))),"")</f>
        <v/>
      </c>
      <c r="Z23" s="57" t="str" cm="1">
        <f t="array" ref="Z23">IFERROR(IF(IF(LEFT(Y23,2)="BS",INDEX('1.Invul Blad'!$1:$1048576,MATCH('4.Score &amp; Vergelijking'!$E23,'1.Invul Blad'!$B$36:$B$9000,0)+35,MATCH('4.Score &amp; Vergelijking'!Z22,'1.Invul Blad'!$36:$36,0))="",INDEX('1.Invul Blad'!$1:$1048576,MATCH('4.Score &amp; Vergelijking'!$E23,'1.Invul Blad'!$B:$B,0),MATCH('4.Score &amp; Vergelijking'!Z22,'1.Invul Blad'!$1:$1,0))=""),"",IF(LEFT(Y23,2)="BS",INDEX('1.Invul Blad'!$1:$1048576,MATCH('4.Score &amp; Vergelijking'!$E23,'1.Invul Blad'!$B$36:$B$9000,0)+35,MATCH('4.Score &amp; Vergelijking'!Z22,'1.Invul Blad'!$36:$36,0)),INDEX('1.Invul Blad'!$1:$1048576,MATCH('4.Score &amp; Vergelijking'!$E23,'1.Invul Blad'!$B:$B,0),MATCH('4.Score &amp; Vergelijking'!Z22,'1.Invul Blad'!$1:$1,0)))),"")</f>
        <v/>
      </c>
      <c r="AA23" s="57" t="str" cm="1">
        <f t="array" ref="AA23">IFERROR(IF(IF(LEFT(Z23,2)="BS",INDEX('1.Invul Blad'!$1:$1048576,MATCH('4.Score &amp; Vergelijking'!$E23,'1.Invul Blad'!$B$36:$B$9000,0)+35,MATCH('4.Score &amp; Vergelijking'!AA22,'1.Invul Blad'!$36:$36,0))="",INDEX('1.Invul Blad'!$1:$1048576,MATCH('4.Score &amp; Vergelijking'!$E23,'1.Invul Blad'!$B:$B,0),MATCH('4.Score &amp; Vergelijking'!AA22,'1.Invul Blad'!$1:$1,0))=""),"",IF(LEFT(Z23,2)="BS",INDEX('1.Invul Blad'!$1:$1048576,MATCH('4.Score &amp; Vergelijking'!$E23,'1.Invul Blad'!$B$36:$B$9000,0)+35,MATCH('4.Score &amp; Vergelijking'!AA22,'1.Invul Blad'!$36:$36,0)),INDEX('1.Invul Blad'!$1:$1048576,MATCH('4.Score &amp; Vergelijking'!$E23,'1.Invul Blad'!$B:$B,0),MATCH('4.Score &amp; Vergelijking'!AA22,'1.Invul Blad'!$1:$1,0)))),"")</f>
        <v/>
      </c>
      <c r="AB23" s="57" t="str" cm="1">
        <f t="array" ref="AB23">IFERROR(IF(IF(LEFT(AA23,2)="BS",INDEX('1.Invul Blad'!$1:$1048576,MATCH('4.Score &amp; Vergelijking'!$E23,'1.Invul Blad'!$B$36:$B$9000,0)+35,MATCH('4.Score &amp; Vergelijking'!AB22,'1.Invul Blad'!$36:$36,0))="",INDEX('1.Invul Blad'!$1:$1048576,MATCH('4.Score &amp; Vergelijking'!$E23,'1.Invul Blad'!$B:$B,0),MATCH('4.Score &amp; Vergelijking'!AB22,'1.Invul Blad'!$1:$1,0))=""),"",IF(LEFT(AA23,2)="BS",INDEX('1.Invul Blad'!$1:$1048576,MATCH('4.Score &amp; Vergelijking'!$E23,'1.Invul Blad'!$B$36:$B$9000,0)+35,MATCH('4.Score &amp; Vergelijking'!AB22,'1.Invul Blad'!$36:$36,0)),INDEX('1.Invul Blad'!$1:$1048576,MATCH('4.Score &amp; Vergelijking'!$E23,'1.Invul Blad'!$B:$B,0),MATCH('4.Score &amp; Vergelijking'!AB22,'1.Invul Blad'!$1:$1,0)))),"")</f>
        <v/>
      </c>
      <c r="AC23" s="57" t="str" cm="1">
        <f t="array" ref="AC23">IFERROR(IF(IF(LEFT(AB23,2)="BS",INDEX('1.Invul Blad'!$1:$1048576,MATCH('4.Score &amp; Vergelijking'!$E23,'1.Invul Blad'!$B$36:$B$9000,0)+35,MATCH('4.Score &amp; Vergelijking'!AC22,'1.Invul Blad'!$36:$36,0))="",INDEX('1.Invul Blad'!$1:$1048576,MATCH('4.Score &amp; Vergelijking'!$E23,'1.Invul Blad'!$B:$B,0),MATCH('4.Score &amp; Vergelijking'!AC22,'1.Invul Blad'!$1:$1,0))=""),"",IF(LEFT(AB23,2)="BS",INDEX('1.Invul Blad'!$1:$1048576,MATCH('4.Score &amp; Vergelijking'!$E23,'1.Invul Blad'!$B$36:$B$9000,0)+35,MATCH('4.Score &amp; Vergelijking'!AC22,'1.Invul Blad'!$36:$36,0)),INDEX('1.Invul Blad'!$1:$1048576,MATCH('4.Score &amp; Vergelijking'!$E23,'1.Invul Blad'!$B:$B,0),MATCH('4.Score &amp; Vergelijking'!AC22,'1.Invul Blad'!$1:$1,0)))),"")</f>
        <v/>
      </c>
      <c r="AD23" s="57" t="str" cm="1">
        <f t="array" ref="AD23">IFERROR(IF(IF(LEFT(AC23,2)="BS",INDEX('1.Invul Blad'!$1:$1048576,MATCH('4.Score &amp; Vergelijking'!$E23,'1.Invul Blad'!$B$36:$B$9000,0)+35,MATCH('4.Score &amp; Vergelijking'!AD22,'1.Invul Blad'!$36:$36,0))="",INDEX('1.Invul Blad'!$1:$1048576,MATCH('4.Score &amp; Vergelijking'!$E23,'1.Invul Blad'!$B:$B,0),MATCH('4.Score &amp; Vergelijking'!AD22,'1.Invul Blad'!$1:$1,0))=""),"",IF(LEFT(AC23,2)="BS",INDEX('1.Invul Blad'!$1:$1048576,MATCH('4.Score &amp; Vergelijking'!$E23,'1.Invul Blad'!$B$36:$B$9000,0)+35,MATCH('4.Score &amp; Vergelijking'!AD22,'1.Invul Blad'!$36:$36,0)),INDEX('1.Invul Blad'!$1:$1048576,MATCH('4.Score &amp; Vergelijking'!$E23,'1.Invul Blad'!$B:$B,0),MATCH('4.Score &amp; Vergelijking'!AD22,'1.Invul Blad'!$1:$1,0)))),"")</f>
        <v/>
      </c>
      <c r="AE23" s="57" t="str" cm="1">
        <f t="array" ref="AE23">IFERROR(IF(IF(LEFT(AD23,2)="BS",INDEX('1.Invul Blad'!$1:$1048576,MATCH('4.Score &amp; Vergelijking'!$E23,'1.Invul Blad'!$B$36:$B$9000,0)+35,MATCH('4.Score &amp; Vergelijking'!AE22,'1.Invul Blad'!$36:$36,0))="",INDEX('1.Invul Blad'!$1:$1048576,MATCH('4.Score &amp; Vergelijking'!$E23,'1.Invul Blad'!$B:$B,0),MATCH('4.Score &amp; Vergelijking'!AE22,'1.Invul Blad'!$1:$1,0))=""),"",IF(LEFT(AD23,2)="BS",INDEX('1.Invul Blad'!$1:$1048576,MATCH('4.Score &amp; Vergelijking'!$E23,'1.Invul Blad'!$B$36:$B$9000,0)+35,MATCH('4.Score &amp; Vergelijking'!AE22,'1.Invul Blad'!$36:$36,0)),INDEX('1.Invul Blad'!$1:$1048576,MATCH('4.Score &amp; Vergelijking'!$E23,'1.Invul Blad'!$B:$B,0),MATCH('4.Score &amp; Vergelijking'!AE22,'1.Invul Blad'!$1:$1,0)))),"")</f>
        <v/>
      </c>
      <c r="AF23" s="57" t="str" cm="1">
        <f t="array" ref="AF23">IFERROR(IF(IF(LEFT(AE23,2)="BS",INDEX('1.Invul Blad'!$1:$1048576,MATCH('4.Score &amp; Vergelijking'!$E23,'1.Invul Blad'!$B$36:$B$9000,0)+35,MATCH('4.Score &amp; Vergelijking'!AF22,'1.Invul Blad'!$36:$36,0))="",INDEX('1.Invul Blad'!$1:$1048576,MATCH('4.Score &amp; Vergelijking'!$E23,'1.Invul Blad'!$B:$B,0),MATCH('4.Score &amp; Vergelijking'!AF22,'1.Invul Blad'!$1:$1,0))=""),"",IF(LEFT(AE23,2)="BS",INDEX('1.Invul Blad'!$1:$1048576,MATCH('4.Score &amp; Vergelijking'!$E23,'1.Invul Blad'!$B$36:$B$9000,0)+35,MATCH('4.Score &amp; Vergelijking'!AF22,'1.Invul Blad'!$36:$36,0)),INDEX('1.Invul Blad'!$1:$1048576,MATCH('4.Score &amp; Vergelijking'!$E23,'1.Invul Blad'!$B:$B,0),MATCH('4.Score &amp; Vergelijking'!AF22,'1.Invul Blad'!$1:$1,0)))),"")</f>
        <v/>
      </c>
      <c r="AG23" s="57" t="str" cm="1">
        <f t="array" ref="AG23">IFERROR(IF(IF(LEFT(AF23,2)="BS",INDEX('1.Invul Blad'!$1:$1048576,MATCH('4.Score &amp; Vergelijking'!$E23,'1.Invul Blad'!$B$36:$B$9000,0)+35,MATCH('4.Score &amp; Vergelijking'!AG22,'1.Invul Blad'!$36:$36,0))="",INDEX('1.Invul Blad'!$1:$1048576,MATCH('4.Score &amp; Vergelijking'!$E23,'1.Invul Blad'!$B:$B,0),MATCH('4.Score &amp; Vergelijking'!AG22,'1.Invul Blad'!$1:$1,0))=""),"",IF(LEFT(AF23,2)="BS",INDEX('1.Invul Blad'!$1:$1048576,MATCH('4.Score &amp; Vergelijking'!$E23,'1.Invul Blad'!$B$36:$B$9000,0)+35,MATCH('4.Score &amp; Vergelijking'!AG22,'1.Invul Blad'!$36:$36,0)),INDEX('1.Invul Blad'!$1:$1048576,MATCH('4.Score &amp; Vergelijking'!$E23,'1.Invul Blad'!$B:$B,0),MATCH('4.Score &amp; Vergelijking'!AG22,'1.Invul Blad'!$1:$1,0)))),"")</f>
        <v/>
      </c>
      <c r="AH23" s="57" t="str" cm="1">
        <f t="array" ref="AH23">IFERROR(IF(IF(LEFT(AG23,2)="BS",INDEX('1.Invul Blad'!$1:$1048576,MATCH('4.Score &amp; Vergelijking'!$E23,'1.Invul Blad'!$B$36:$B$9000,0)+35,MATCH('4.Score &amp; Vergelijking'!AH22,'1.Invul Blad'!$36:$36,0))="",INDEX('1.Invul Blad'!$1:$1048576,MATCH('4.Score &amp; Vergelijking'!$E23,'1.Invul Blad'!$B:$B,0),MATCH('4.Score &amp; Vergelijking'!AH22,'1.Invul Blad'!$1:$1,0))=""),"",IF(LEFT(AG23,2)="BS",INDEX('1.Invul Blad'!$1:$1048576,MATCH('4.Score &amp; Vergelijking'!$E23,'1.Invul Blad'!$B$36:$B$9000,0)+35,MATCH('4.Score &amp; Vergelijking'!AH22,'1.Invul Blad'!$36:$36,0)),INDEX('1.Invul Blad'!$1:$1048576,MATCH('4.Score &amp; Vergelijking'!$E23,'1.Invul Blad'!$B:$B,0),MATCH('4.Score &amp; Vergelijking'!AH22,'1.Invul Blad'!$1:$1,0)))),"")</f>
        <v/>
      </c>
      <c r="AI23" s="57" t="str" cm="1">
        <f t="array" ref="AI23">IFERROR(IF(IF(LEFT(AH23,2)="BS",INDEX('1.Invul Blad'!$1:$1048576,MATCH('4.Score &amp; Vergelijking'!$E23,'1.Invul Blad'!$B$36:$B$9000,0)+35,MATCH('4.Score &amp; Vergelijking'!AI22,'1.Invul Blad'!$36:$36,0))="",INDEX('1.Invul Blad'!$1:$1048576,MATCH('4.Score &amp; Vergelijking'!$E23,'1.Invul Blad'!$B:$B,0),MATCH('4.Score &amp; Vergelijking'!AI22,'1.Invul Blad'!$1:$1,0))=""),"",IF(LEFT(AH23,2)="BS",INDEX('1.Invul Blad'!$1:$1048576,MATCH('4.Score &amp; Vergelijking'!$E23,'1.Invul Blad'!$B$36:$B$9000,0)+35,MATCH('4.Score &amp; Vergelijking'!AI22,'1.Invul Blad'!$36:$36,0)),INDEX('1.Invul Blad'!$1:$1048576,MATCH('4.Score &amp; Vergelijking'!$E23,'1.Invul Blad'!$B:$B,0),MATCH('4.Score &amp; Vergelijking'!AI22,'1.Invul Blad'!$1:$1,0)))),"")</f>
        <v/>
      </c>
      <c r="AJ23" s="57" t="str" cm="1">
        <f t="array" ref="AJ23">IFERROR(IF(IF(LEFT(AI23,2)="BS",INDEX('1.Invul Blad'!$1:$1048576,MATCH('4.Score &amp; Vergelijking'!$E23,'1.Invul Blad'!$B$36:$B$9000,0)+35,MATCH('4.Score &amp; Vergelijking'!AJ22,'1.Invul Blad'!$36:$36,0))="",INDEX('1.Invul Blad'!$1:$1048576,MATCH('4.Score &amp; Vergelijking'!$E23,'1.Invul Blad'!$B:$B,0),MATCH('4.Score &amp; Vergelijking'!AJ22,'1.Invul Blad'!$1:$1,0))=""),"",IF(LEFT(AI23,2)="BS",INDEX('1.Invul Blad'!$1:$1048576,MATCH('4.Score &amp; Vergelijking'!$E23,'1.Invul Blad'!$B$36:$B$9000,0)+35,MATCH('4.Score &amp; Vergelijking'!AJ22,'1.Invul Blad'!$36:$36,0)),INDEX('1.Invul Blad'!$1:$1048576,MATCH('4.Score &amp; Vergelijking'!$E23,'1.Invul Blad'!$B:$B,0),MATCH('4.Score &amp; Vergelijking'!AJ22,'1.Invul Blad'!$1:$1,0)))),"")</f>
        <v/>
      </c>
      <c r="AK23" s="57" t="str" cm="1">
        <f t="array" ref="AK23">IFERROR(IF(IF(LEFT(AJ23,2)="BS",INDEX('1.Invul Blad'!$1:$1048576,MATCH('4.Score &amp; Vergelijking'!$E23,'1.Invul Blad'!$B$36:$B$9000,0)+35,MATCH('4.Score &amp; Vergelijking'!AK22,'1.Invul Blad'!$36:$36,0))="",INDEX('1.Invul Blad'!$1:$1048576,MATCH('4.Score &amp; Vergelijking'!$E23,'1.Invul Blad'!$B:$B,0),MATCH('4.Score &amp; Vergelijking'!AK22,'1.Invul Blad'!$1:$1,0))=""),"",IF(LEFT(AJ23,2)="BS",INDEX('1.Invul Blad'!$1:$1048576,MATCH('4.Score &amp; Vergelijking'!$E23,'1.Invul Blad'!$B$36:$B$9000,0)+35,MATCH('4.Score &amp; Vergelijking'!AK22,'1.Invul Blad'!$36:$36,0)),INDEX('1.Invul Blad'!$1:$1048576,MATCH('4.Score &amp; Vergelijking'!$E23,'1.Invul Blad'!$B:$B,0),MATCH('4.Score &amp; Vergelijking'!AK22,'1.Invul Blad'!$1:$1,0)))),"")</f>
        <v/>
      </c>
      <c r="AL23" s="57" t="str" cm="1">
        <f t="array" ref="AL23">IFERROR(IF(IF(LEFT(AK23,2)="BS",INDEX('1.Invul Blad'!$1:$1048576,MATCH('4.Score &amp; Vergelijking'!$E23,'1.Invul Blad'!$B$36:$B$9000,0)+35,MATCH('4.Score &amp; Vergelijking'!AL22,'1.Invul Blad'!$36:$36,0))="",INDEX('1.Invul Blad'!$1:$1048576,MATCH('4.Score &amp; Vergelijking'!$E23,'1.Invul Blad'!$B:$B,0),MATCH('4.Score &amp; Vergelijking'!AL22,'1.Invul Blad'!$1:$1,0))=""),"",IF(LEFT(AK23,2)="BS",INDEX('1.Invul Blad'!$1:$1048576,MATCH('4.Score &amp; Vergelijking'!$E23,'1.Invul Blad'!$B$36:$B$9000,0)+35,MATCH('4.Score &amp; Vergelijking'!AL22,'1.Invul Blad'!$36:$36,0)),INDEX('1.Invul Blad'!$1:$1048576,MATCH('4.Score &amp; Vergelijking'!$E23,'1.Invul Blad'!$B:$B,0),MATCH('4.Score &amp; Vergelijking'!AL22,'1.Invul Blad'!$1:$1,0)))),"")</f>
        <v/>
      </c>
      <c r="AM23" s="57" t="str" cm="1">
        <f t="array" ref="AM23">IFERROR(IF(IF(LEFT(AL23,2)="BS",INDEX('1.Invul Blad'!$1:$1048576,MATCH('4.Score &amp; Vergelijking'!$E23,'1.Invul Blad'!$B$36:$B$9000,0)+35,MATCH('4.Score &amp; Vergelijking'!AM22,'1.Invul Blad'!$36:$36,0))="",INDEX('1.Invul Blad'!$1:$1048576,MATCH('4.Score &amp; Vergelijking'!$E23,'1.Invul Blad'!$B:$B,0),MATCH('4.Score &amp; Vergelijking'!AM22,'1.Invul Blad'!$1:$1,0))=""),"",IF(LEFT(AL23,2)="BS",INDEX('1.Invul Blad'!$1:$1048576,MATCH('4.Score &amp; Vergelijking'!$E23,'1.Invul Blad'!$B$36:$B$9000,0)+35,MATCH('4.Score &amp; Vergelijking'!AM22,'1.Invul Blad'!$36:$36,0)),INDEX('1.Invul Blad'!$1:$1048576,MATCH('4.Score &amp; Vergelijking'!$E23,'1.Invul Blad'!$B:$B,0),MATCH('4.Score &amp; Vergelijking'!AM22,'1.Invul Blad'!$1:$1,0)))),"")</f>
        <v/>
      </c>
      <c r="AN23" s="57" t="str" cm="1">
        <f t="array" ref="AN23">IFERROR(IF(IF(LEFT(AM23,2)="BS",INDEX('1.Invul Blad'!$1:$1048576,MATCH('4.Score &amp; Vergelijking'!$E23,'1.Invul Blad'!$B$36:$B$9000,0)+35,MATCH('4.Score &amp; Vergelijking'!AN22,'1.Invul Blad'!$36:$36,0))="",INDEX('1.Invul Blad'!$1:$1048576,MATCH('4.Score &amp; Vergelijking'!$E23,'1.Invul Blad'!$B:$B,0),MATCH('4.Score &amp; Vergelijking'!AN22,'1.Invul Blad'!$1:$1,0))=""),"",IF(LEFT(AM23,2)="BS",INDEX('1.Invul Blad'!$1:$1048576,MATCH('4.Score &amp; Vergelijking'!$E23,'1.Invul Blad'!$B$36:$B$9000,0)+35,MATCH('4.Score &amp; Vergelijking'!AN22,'1.Invul Blad'!$36:$36,0)),INDEX('1.Invul Blad'!$1:$1048576,MATCH('4.Score &amp; Vergelijking'!$E23,'1.Invul Blad'!$B:$B,0),MATCH('4.Score &amp; Vergelijking'!AN22,'1.Invul Blad'!$1:$1,0)))),"")</f>
        <v/>
      </c>
      <c r="AO23" s="57" t="str" cm="1">
        <f t="array" ref="AO23">IFERROR(IF(IF(LEFT(AN23,2)="BS",INDEX('1.Invul Blad'!$1:$1048576,MATCH('4.Score &amp; Vergelijking'!$E23,'1.Invul Blad'!$B$36:$B$9000,0)+35,MATCH('4.Score &amp; Vergelijking'!AO22,'1.Invul Blad'!$36:$36,0))="",INDEX('1.Invul Blad'!$1:$1048576,MATCH('4.Score &amp; Vergelijking'!$E23,'1.Invul Blad'!$B:$B,0),MATCH('4.Score &amp; Vergelijking'!AO22,'1.Invul Blad'!$1:$1,0))=""),"",IF(LEFT(AN23,2)="BS",INDEX('1.Invul Blad'!$1:$1048576,MATCH('4.Score &amp; Vergelijking'!$E23,'1.Invul Blad'!$B$36:$B$9000,0)+35,MATCH('4.Score &amp; Vergelijking'!AO22,'1.Invul Blad'!$36:$36,0)),INDEX('1.Invul Blad'!$1:$1048576,MATCH('4.Score &amp; Vergelijking'!$E23,'1.Invul Blad'!$B:$B,0),MATCH('4.Score &amp; Vergelijking'!AO22,'1.Invul Blad'!$1:$1,0)))),"")</f>
        <v/>
      </c>
      <c r="AP23" s="57" t="str" cm="1">
        <f t="array" ref="AP23">IFERROR(IF(IF(LEFT(AO23,2)="BS",INDEX('1.Invul Blad'!$1:$1048576,MATCH('4.Score &amp; Vergelijking'!$E23,'1.Invul Blad'!$B$36:$B$9000,0)+35,MATCH('4.Score &amp; Vergelijking'!AP22,'1.Invul Blad'!$36:$36,0))="",INDEX('1.Invul Blad'!$1:$1048576,MATCH('4.Score &amp; Vergelijking'!$E23,'1.Invul Blad'!$B:$B,0),MATCH('4.Score &amp; Vergelijking'!AP22,'1.Invul Blad'!$1:$1,0))=""),"",IF(LEFT(AO23,2)="BS",INDEX('1.Invul Blad'!$1:$1048576,MATCH('4.Score &amp; Vergelijking'!$E23,'1.Invul Blad'!$B$36:$B$9000,0)+35,MATCH('4.Score &amp; Vergelijking'!AP22,'1.Invul Blad'!$36:$36,0)),INDEX('1.Invul Blad'!$1:$1048576,MATCH('4.Score &amp; Vergelijking'!$E23,'1.Invul Blad'!$B:$B,0),MATCH('4.Score &amp; Vergelijking'!AP22,'1.Invul Blad'!$1:$1,0)))),"")</f>
        <v/>
      </c>
      <c r="AQ23" s="57" t="str" cm="1">
        <f t="array" ref="AQ23">IFERROR(IF(IF(LEFT(AP23,2)="BS",INDEX('1.Invul Blad'!$1:$1048576,MATCH('4.Score &amp; Vergelijking'!$E23,'1.Invul Blad'!$B$36:$B$9000,0)+35,MATCH('4.Score &amp; Vergelijking'!AQ22,'1.Invul Blad'!$36:$36,0))="",INDEX('1.Invul Blad'!$1:$1048576,MATCH('4.Score &amp; Vergelijking'!$E23,'1.Invul Blad'!$B:$B,0),MATCH('4.Score &amp; Vergelijking'!AQ22,'1.Invul Blad'!$1:$1,0))=""),"",IF(LEFT(AP23,2)="BS",INDEX('1.Invul Blad'!$1:$1048576,MATCH('4.Score &amp; Vergelijking'!$E23,'1.Invul Blad'!$B$36:$B$9000,0)+35,MATCH('4.Score &amp; Vergelijking'!AQ22,'1.Invul Blad'!$36:$36,0)),INDEX('1.Invul Blad'!$1:$1048576,MATCH('4.Score &amp; Vergelijking'!$E23,'1.Invul Blad'!$B:$B,0),MATCH('4.Score &amp; Vergelijking'!AQ22,'1.Invul Blad'!$1:$1,0)))),"")</f>
        <v/>
      </c>
      <c r="AR23" s="57" t="str" cm="1">
        <f t="array" ref="AR23">IFERROR(IF(IF(LEFT(AQ23,2)="BS",INDEX('1.Invul Blad'!$1:$1048576,MATCH('4.Score &amp; Vergelijking'!$E23,'1.Invul Blad'!$B$36:$B$9000,0)+35,MATCH('4.Score &amp; Vergelijking'!AR22,'1.Invul Blad'!$36:$36,0))="",INDEX('1.Invul Blad'!$1:$1048576,MATCH('4.Score &amp; Vergelijking'!$E23,'1.Invul Blad'!$B:$B,0),MATCH('4.Score &amp; Vergelijking'!AR22,'1.Invul Blad'!$1:$1,0))=""),"",IF(LEFT(AQ23,2)="BS",INDEX('1.Invul Blad'!$1:$1048576,MATCH('4.Score &amp; Vergelijking'!$E23,'1.Invul Blad'!$B$36:$B$9000,0)+35,MATCH('4.Score &amp; Vergelijking'!AR22,'1.Invul Blad'!$36:$36,0)),INDEX('1.Invul Blad'!$1:$1048576,MATCH('4.Score &amp; Vergelijking'!$E23,'1.Invul Blad'!$B:$B,0),MATCH('4.Score &amp; Vergelijking'!AR22,'1.Invul Blad'!$1:$1,0)))),"")</f>
        <v/>
      </c>
      <c r="AS23" s="57" t="str" cm="1">
        <f t="array" ref="AS23">IFERROR(IF(IF(LEFT(AR23,2)="BS",INDEX('1.Invul Blad'!$1:$1048576,MATCH('4.Score &amp; Vergelijking'!$E23,'1.Invul Blad'!$B$36:$B$9000,0)+35,MATCH('4.Score &amp; Vergelijking'!AS22,'1.Invul Blad'!$36:$36,0))="",INDEX('1.Invul Blad'!$1:$1048576,MATCH('4.Score &amp; Vergelijking'!$E23,'1.Invul Blad'!$B:$B,0),MATCH('4.Score &amp; Vergelijking'!AS22,'1.Invul Blad'!$1:$1,0))=""),"",IF(LEFT(AR23,2)="BS",INDEX('1.Invul Blad'!$1:$1048576,MATCH('4.Score &amp; Vergelijking'!$E23,'1.Invul Blad'!$B$36:$B$9000,0)+35,MATCH('4.Score &amp; Vergelijking'!AS22,'1.Invul Blad'!$36:$36,0)),INDEX('1.Invul Blad'!$1:$1048576,MATCH('4.Score &amp; Vergelijking'!$E23,'1.Invul Blad'!$B:$B,0),MATCH('4.Score &amp; Vergelijking'!AS22,'1.Invul Blad'!$1:$1,0)))),"")</f>
        <v/>
      </c>
      <c r="AT23" s="57" t="str" cm="1">
        <f t="array" ref="AT23">IFERROR(IF(IF(LEFT(AS23,2)="BS",INDEX('1.Invul Blad'!$1:$1048576,MATCH('4.Score &amp; Vergelijking'!$E23,'1.Invul Blad'!$B$36:$B$9000,0)+35,MATCH('4.Score &amp; Vergelijking'!AT22,'1.Invul Blad'!$36:$36,0))="",INDEX('1.Invul Blad'!$1:$1048576,MATCH('4.Score &amp; Vergelijking'!$E23,'1.Invul Blad'!$B:$B,0),MATCH('4.Score &amp; Vergelijking'!AT22,'1.Invul Blad'!$1:$1,0))=""),"",IF(LEFT(AS23,2)="BS",INDEX('1.Invul Blad'!$1:$1048576,MATCH('4.Score &amp; Vergelijking'!$E23,'1.Invul Blad'!$B$36:$B$9000,0)+35,MATCH('4.Score &amp; Vergelijking'!AT22,'1.Invul Blad'!$36:$36,0)),INDEX('1.Invul Blad'!$1:$1048576,MATCH('4.Score &amp; Vergelijking'!$E23,'1.Invul Blad'!$B:$B,0),MATCH('4.Score &amp; Vergelijking'!AT22,'1.Invul Blad'!$1:$1,0)))),"")</f>
        <v/>
      </c>
      <c r="AU23" s="57" t="str" cm="1">
        <f t="array" ref="AU23">IFERROR(IF(IF(LEFT(AT23,2)="BS",INDEX('1.Invul Blad'!$1:$1048576,MATCH('4.Score &amp; Vergelijking'!$E23,'1.Invul Blad'!$B$36:$B$9000,0)+35,MATCH('4.Score &amp; Vergelijking'!AU22,'1.Invul Blad'!$36:$36,0))="",INDEX('1.Invul Blad'!$1:$1048576,MATCH('4.Score &amp; Vergelijking'!$E23,'1.Invul Blad'!$B:$B,0),MATCH('4.Score &amp; Vergelijking'!AU22,'1.Invul Blad'!$1:$1,0))=""),"",IF(LEFT(AT23,2)="BS",INDEX('1.Invul Blad'!$1:$1048576,MATCH('4.Score &amp; Vergelijking'!$E23,'1.Invul Blad'!$B$36:$B$9000,0)+35,MATCH('4.Score &amp; Vergelijking'!AU22,'1.Invul Blad'!$36:$36,0)),INDEX('1.Invul Blad'!$1:$1048576,MATCH('4.Score &amp; Vergelijking'!$E23,'1.Invul Blad'!$B:$B,0),MATCH('4.Score &amp; Vergelijking'!AU22,'1.Invul Blad'!$1:$1,0)))),"")</f>
        <v/>
      </c>
      <c r="AV23" s="57" t="str" cm="1">
        <f t="array" ref="AV23">IFERROR(IF(IF(LEFT(AU23,2)="BS",INDEX('1.Invul Blad'!$1:$1048576,MATCH('4.Score &amp; Vergelijking'!$E23,'1.Invul Blad'!$B$36:$B$9000,0)+35,MATCH('4.Score &amp; Vergelijking'!AV22,'1.Invul Blad'!$36:$36,0))="",INDEX('1.Invul Blad'!$1:$1048576,MATCH('4.Score &amp; Vergelijking'!$E23,'1.Invul Blad'!$B:$B,0),MATCH('4.Score &amp; Vergelijking'!AV22,'1.Invul Blad'!$1:$1,0))=""),"",IF(LEFT(AU23,2)="BS",INDEX('1.Invul Blad'!$1:$1048576,MATCH('4.Score &amp; Vergelijking'!$E23,'1.Invul Blad'!$B$36:$B$9000,0)+35,MATCH('4.Score &amp; Vergelijking'!AV22,'1.Invul Blad'!$36:$36,0)),INDEX('1.Invul Blad'!$1:$1048576,MATCH('4.Score &amp; Vergelijking'!$E23,'1.Invul Blad'!$B:$B,0),MATCH('4.Score &amp; Vergelijking'!AV22,'1.Invul Blad'!$1:$1,0)))),"")</f>
        <v/>
      </c>
      <c r="AW23" s="57" t="str" cm="1">
        <f t="array" ref="AW23">IFERROR(IF(IF(LEFT(AV23,2)="BS",INDEX('1.Invul Blad'!$1:$1048576,MATCH('4.Score &amp; Vergelijking'!$E23,'1.Invul Blad'!$B$36:$B$9000,0)+35,MATCH('4.Score &amp; Vergelijking'!AW22,'1.Invul Blad'!$36:$36,0))="",INDEX('1.Invul Blad'!$1:$1048576,MATCH('4.Score &amp; Vergelijking'!$E23,'1.Invul Blad'!$B:$B,0),MATCH('4.Score &amp; Vergelijking'!AW22,'1.Invul Blad'!$1:$1,0))=""),"",IF(LEFT(AV23,2)="BS",INDEX('1.Invul Blad'!$1:$1048576,MATCH('4.Score &amp; Vergelijking'!$E23,'1.Invul Blad'!$B$36:$B$9000,0)+35,MATCH('4.Score &amp; Vergelijking'!AW22,'1.Invul Blad'!$36:$36,0)),INDEX('1.Invul Blad'!$1:$1048576,MATCH('4.Score &amp; Vergelijking'!$E23,'1.Invul Blad'!$B:$B,0),MATCH('4.Score &amp; Vergelijking'!AW22,'1.Invul Blad'!$1:$1,0)))),"")</f>
        <v/>
      </c>
      <c r="AX23" s="57" t="str" cm="1">
        <f t="array" ref="AX23">IFERROR(IF(IF(LEFT(AW23,2)="BS",INDEX('1.Invul Blad'!$1:$1048576,MATCH('4.Score &amp; Vergelijking'!$E23,'1.Invul Blad'!$B$36:$B$9000,0)+35,MATCH('4.Score &amp; Vergelijking'!AX22,'1.Invul Blad'!$36:$36,0))="",INDEX('1.Invul Blad'!$1:$1048576,MATCH('4.Score &amp; Vergelijking'!$E23,'1.Invul Blad'!$B:$B,0),MATCH('4.Score &amp; Vergelijking'!AX22,'1.Invul Blad'!$1:$1,0))=""),"",IF(LEFT(AW23,2)="BS",INDEX('1.Invul Blad'!$1:$1048576,MATCH('4.Score &amp; Vergelijking'!$E23,'1.Invul Blad'!$B$36:$B$9000,0)+35,MATCH('4.Score &amp; Vergelijking'!AX22,'1.Invul Blad'!$36:$36,0)),INDEX('1.Invul Blad'!$1:$1048576,MATCH('4.Score &amp; Vergelijking'!$E23,'1.Invul Blad'!$B:$B,0),MATCH('4.Score &amp; Vergelijking'!AX22,'1.Invul Blad'!$1:$1,0)))),"")</f>
        <v/>
      </c>
      <c r="AY23" s="57" t="str" cm="1">
        <f t="array" ref="AY23">IFERROR(IF(IF(LEFT(AX23,2)="BS",INDEX('1.Invul Blad'!$1:$1048576,MATCH('4.Score &amp; Vergelijking'!$E23,'1.Invul Blad'!$B$36:$B$9000,0)+35,MATCH('4.Score &amp; Vergelijking'!AY22,'1.Invul Blad'!$36:$36,0))="",INDEX('1.Invul Blad'!$1:$1048576,MATCH('4.Score &amp; Vergelijking'!$E23,'1.Invul Blad'!$B:$B,0),MATCH('4.Score &amp; Vergelijking'!AY22,'1.Invul Blad'!$1:$1,0))=""),"",IF(LEFT(AX23,2)="BS",INDEX('1.Invul Blad'!$1:$1048576,MATCH('4.Score &amp; Vergelijking'!$E23,'1.Invul Blad'!$B$36:$B$9000,0)+35,MATCH('4.Score &amp; Vergelijking'!AY22,'1.Invul Blad'!$36:$36,0)),INDEX('1.Invul Blad'!$1:$1048576,MATCH('4.Score &amp; Vergelijking'!$E23,'1.Invul Blad'!$B:$B,0),MATCH('4.Score &amp; Vergelijking'!AY22,'1.Invul Blad'!$1:$1,0)))),"")</f>
        <v/>
      </c>
      <c r="AZ23" s="57" t="str" cm="1">
        <f t="array" ref="AZ23">IFERROR(IF(IF(LEFT(AY23,2)="BS",INDEX('1.Invul Blad'!$1:$1048576,MATCH('4.Score &amp; Vergelijking'!$E23,'1.Invul Blad'!$B$36:$B$9000,0)+35,MATCH('4.Score &amp; Vergelijking'!AZ22,'1.Invul Blad'!$36:$36,0))="",INDEX('1.Invul Blad'!$1:$1048576,MATCH('4.Score &amp; Vergelijking'!$E23,'1.Invul Blad'!$B:$B,0),MATCH('4.Score &amp; Vergelijking'!AZ22,'1.Invul Blad'!$1:$1,0))=""),"",IF(LEFT(AY23,2)="BS",INDEX('1.Invul Blad'!$1:$1048576,MATCH('4.Score &amp; Vergelijking'!$E23,'1.Invul Blad'!$B$36:$B$9000,0)+35,MATCH('4.Score &amp; Vergelijking'!AZ22,'1.Invul Blad'!$36:$36,0)),INDEX('1.Invul Blad'!$1:$1048576,MATCH('4.Score &amp; Vergelijking'!$E23,'1.Invul Blad'!$B:$B,0),MATCH('4.Score &amp; Vergelijking'!AZ22,'1.Invul Blad'!$1:$1,0)))),"")</f>
        <v/>
      </c>
      <c r="BA23" s="57" t="str" cm="1">
        <f t="array" ref="BA23">IFERROR(IF(IF(LEFT(AZ23,2)="BS",INDEX('1.Invul Blad'!$1:$1048576,MATCH('4.Score &amp; Vergelijking'!$E23,'1.Invul Blad'!$B$36:$B$9000,0)+35,MATCH('4.Score &amp; Vergelijking'!BA22,'1.Invul Blad'!$36:$36,0))="",INDEX('1.Invul Blad'!$1:$1048576,MATCH('4.Score &amp; Vergelijking'!$E23,'1.Invul Blad'!$B:$B,0),MATCH('4.Score &amp; Vergelijking'!BA22,'1.Invul Blad'!$1:$1,0))=""),"",IF(LEFT(AZ23,2)="BS",INDEX('1.Invul Blad'!$1:$1048576,MATCH('4.Score &amp; Vergelijking'!$E23,'1.Invul Blad'!$B$36:$B$9000,0)+35,MATCH('4.Score &amp; Vergelijking'!BA22,'1.Invul Blad'!$36:$36,0)),INDEX('1.Invul Blad'!$1:$1048576,MATCH('4.Score &amp; Vergelijking'!$E23,'1.Invul Blad'!$B:$B,0),MATCH('4.Score &amp; Vergelijking'!BA22,'1.Invul Blad'!$1:$1,0)))),"")</f>
        <v/>
      </c>
      <c r="BB23" s="57" t="str" cm="1">
        <f t="array" ref="BB23">IFERROR(IF(IF(LEFT(BA23,2)="BS",INDEX('1.Invul Blad'!$1:$1048576,MATCH('4.Score &amp; Vergelijking'!$E23,'1.Invul Blad'!$B$36:$B$9000,0)+35,MATCH('4.Score &amp; Vergelijking'!BB22,'1.Invul Blad'!$36:$36,0))="",INDEX('1.Invul Blad'!$1:$1048576,MATCH('4.Score &amp; Vergelijking'!$E23,'1.Invul Blad'!$B:$B,0),MATCH('4.Score &amp; Vergelijking'!BB22,'1.Invul Blad'!$1:$1,0))=""),"",IF(LEFT(BA23,2)="BS",INDEX('1.Invul Blad'!$1:$1048576,MATCH('4.Score &amp; Vergelijking'!$E23,'1.Invul Blad'!$B$36:$B$9000,0)+35,MATCH('4.Score &amp; Vergelijking'!BB22,'1.Invul Blad'!$36:$36,0)),INDEX('1.Invul Blad'!$1:$1048576,MATCH('4.Score &amp; Vergelijking'!$E23,'1.Invul Blad'!$B:$B,0),MATCH('4.Score &amp; Vergelijking'!BB22,'1.Invul Blad'!$1:$1,0)))),"")</f>
        <v/>
      </c>
      <c r="BC23" s="57" t="str" cm="1">
        <f t="array" ref="BC23">IFERROR(IF(IF(LEFT(BB23,2)="BS",INDEX('1.Invul Blad'!$1:$1048576,MATCH('4.Score &amp; Vergelijking'!$E23,'1.Invul Blad'!$B$36:$B$9000,0)+35,MATCH('4.Score &amp; Vergelijking'!BC22,'1.Invul Blad'!$36:$36,0))="",INDEX('1.Invul Blad'!$1:$1048576,MATCH('4.Score &amp; Vergelijking'!$E23,'1.Invul Blad'!$B:$B,0),MATCH('4.Score &amp; Vergelijking'!BC22,'1.Invul Blad'!$1:$1,0))=""),"",IF(LEFT(BB23,2)="BS",INDEX('1.Invul Blad'!$1:$1048576,MATCH('4.Score &amp; Vergelijking'!$E23,'1.Invul Blad'!$B$36:$B$9000,0)+35,MATCH('4.Score &amp; Vergelijking'!BC22,'1.Invul Blad'!$36:$36,0)),INDEX('1.Invul Blad'!$1:$1048576,MATCH('4.Score &amp; Vergelijking'!$E23,'1.Invul Blad'!$B:$B,0),MATCH('4.Score &amp; Vergelijking'!BC22,'1.Invul Blad'!$1:$1,0)))),"")</f>
        <v/>
      </c>
      <c r="BD23" s="57" t="str" cm="1">
        <f t="array" ref="BD23">IFERROR(IF(IF(LEFT(BC23,2)="BS",INDEX('1.Invul Blad'!$1:$1048576,MATCH('4.Score &amp; Vergelijking'!$E23,'1.Invul Blad'!$B$36:$B$9000,0)+35,MATCH('4.Score &amp; Vergelijking'!BD22,'1.Invul Blad'!$36:$36,0))="",INDEX('1.Invul Blad'!$1:$1048576,MATCH('4.Score &amp; Vergelijking'!$E23,'1.Invul Blad'!$B:$B,0),MATCH('4.Score &amp; Vergelijking'!BD22,'1.Invul Blad'!$1:$1,0))=""),"",IF(LEFT(BC23,2)="BS",INDEX('1.Invul Blad'!$1:$1048576,MATCH('4.Score &amp; Vergelijking'!$E23,'1.Invul Blad'!$B$36:$B$9000,0)+35,MATCH('4.Score &amp; Vergelijking'!BD22,'1.Invul Blad'!$36:$36,0)),INDEX('1.Invul Blad'!$1:$1048576,MATCH('4.Score &amp; Vergelijking'!$E23,'1.Invul Blad'!$B:$B,0),MATCH('4.Score &amp; Vergelijking'!BD22,'1.Invul Blad'!$1:$1,0)))),"")</f>
        <v/>
      </c>
      <c r="BE23" s="57" t="str" cm="1">
        <f t="array" ref="BE23">IFERROR(IF(IF(LEFT(BD23,2)="BS",INDEX('1.Invul Blad'!$1:$1048576,MATCH('4.Score &amp; Vergelijking'!$E23,'1.Invul Blad'!$B$36:$B$9000,0)+35,MATCH('4.Score &amp; Vergelijking'!BE22,'1.Invul Blad'!$36:$36,0))="",INDEX('1.Invul Blad'!$1:$1048576,MATCH('4.Score &amp; Vergelijking'!$E23,'1.Invul Blad'!$B:$B,0),MATCH('4.Score &amp; Vergelijking'!BE22,'1.Invul Blad'!$1:$1,0))=""),"",IF(LEFT(BD23,2)="BS",INDEX('1.Invul Blad'!$1:$1048576,MATCH('4.Score &amp; Vergelijking'!$E23,'1.Invul Blad'!$B$36:$B$9000,0)+35,MATCH('4.Score &amp; Vergelijking'!BE22,'1.Invul Blad'!$36:$36,0)),INDEX('1.Invul Blad'!$1:$1048576,MATCH('4.Score &amp; Vergelijking'!$E23,'1.Invul Blad'!$B:$B,0),MATCH('4.Score &amp; Vergelijking'!BE22,'1.Invul Blad'!$1:$1,0)))),"")</f>
        <v/>
      </c>
      <c r="BF23" s="57" t="str" cm="1">
        <f t="array" ref="BF23">IFERROR(IF(IF(LEFT(BE23,2)="BS",INDEX('1.Invul Blad'!$1:$1048576,MATCH('4.Score &amp; Vergelijking'!$E23,'1.Invul Blad'!$B$36:$B$9000,0)+35,MATCH('4.Score &amp; Vergelijking'!BF22,'1.Invul Blad'!$36:$36,0))="",INDEX('1.Invul Blad'!$1:$1048576,MATCH('4.Score &amp; Vergelijking'!$E23,'1.Invul Blad'!$B:$B,0),MATCH('4.Score &amp; Vergelijking'!BF22,'1.Invul Blad'!$1:$1,0))=""),"",IF(LEFT(BE23,2)="BS",INDEX('1.Invul Blad'!$1:$1048576,MATCH('4.Score &amp; Vergelijking'!$E23,'1.Invul Blad'!$B$36:$B$9000,0)+35,MATCH('4.Score &amp; Vergelijking'!BF22,'1.Invul Blad'!$36:$36,0)),INDEX('1.Invul Blad'!$1:$1048576,MATCH('4.Score &amp; Vergelijking'!$E23,'1.Invul Blad'!$B:$B,0),MATCH('4.Score &amp; Vergelijking'!BF22,'1.Invul Blad'!$1:$1,0)))),"")</f>
        <v/>
      </c>
      <c r="BG23" s="57" t="str" cm="1">
        <f t="array" ref="BG23">IFERROR(IF(IF(LEFT(BF23,2)="BS",INDEX('1.Invul Blad'!$1:$1048576,MATCH('4.Score &amp; Vergelijking'!$E23,'1.Invul Blad'!$B$36:$B$9000,0)+35,MATCH('4.Score &amp; Vergelijking'!BG22,'1.Invul Blad'!$36:$36,0))="",INDEX('1.Invul Blad'!$1:$1048576,MATCH('4.Score &amp; Vergelijking'!$E23,'1.Invul Blad'!$B:$B,0),MATCH('4.Score &amp; Vergelijking'!BG22,'1.Invul Blad'!$1:$1,0))=""),"",IF(LEFT(BF23,2)="BS",INDEX('1.Invul Blad'!$1:$1048576,MATCH('4.Score &amp; Vergelijking'!$E23,'1.Invul Blad'!$B$36:$B$9000,0)+35,MATCH('4.Score &amp; Vergelijking'!BG22,'1.Invul Blad'!$36:$36,0)),INDEX('1.Invul Blad'!$1:$1048576,MATCH('4.Score &amp; Vergelijking'!$E23,'1.Invul Blad'!$B:$B,0),MATCH('4.Score &amp; Vergelijking'!BG22,'1.Invul Blad'!$1:$1,0)))),"")</f>
        <v/>
      </c>
      <c r="BH23" s="57" t="str" cm="1">
        <f t="array" ref="BH23">IFERROR(IF(IF(LEFT(BG23,2)="BS",INDEX('1.Invul Blad'!$1:$1048576,MATCH('4.Score &amp; Vergelijking'!$E23,'1.Invul Blad'!$B$36:$B$9000,0)+35,MATCH('4.Score &amp; Vergelijking'!BH22,'1.Invul Blad'!$36:$36,0))="",INDEX('1.Invul Blad'!$1:$1048576,MATCH('4.Score &amp; Vergelijking'!$E23,'1.Invul Blad'!$B:$B,0),MATCH('4.Score &amp; Vergelijking'!BH22,'1.Invul Blad'!$1:$1,0))=""),"",IF(LEFT(BG23,2)="BS",INDEX('1.Invul Blad'!$1:$1048576,MATCH('4.Score &amp; Vergelijking'!$E23,'1.Invul Blad'!$B$36:$B$9000,0)+35,MATCH('4.Score &amp; Vergelijking'!BH22,'1.Invul Blad'!$36:$36,0)),INDEX('1.Invul Blad'!$1:$1048576,MATCH('4.Score &amp; Vergelijking'!$E23,'1.Invul Blad'!$B:$B,0),MATCH('4.Score &amp; Vergelijking'!BH22,'1.Invul Blad'!$1:$1,0)))),"")</f>
        <v/>
      </c>
      <c r="BI23" s="57" t="str" cm="1">
        <f t="array" ref="BI23">IFERROR(IF(IF(LEFT(BH23,2)="BS",INDEX('1.Invul Blad'!$1:$1048576,MATCH('4.Score &amp; Vergelijking'!$E23,'1.Invul Blad'!$B$36:$B$9000,0)+35,MATCH('4.Score &amp; Vergelijking'!BI22,'1.Invul Blad'!$36:$36,0))="",INDEX('1.Invul Blad'!$1:$1048576,MATCH('4.Score &amp; Vergelijking'!$E23,'1.Invul Blad'!$B:$B,0),MATCH('4.Score &amp; Vergelijking'!BI22,'1.Invul Blad'!$1:$1,0))=""),"",IF(LEFT(BH23,2)="BS",INDEX('1.Invul Blad'!$1:$1048576,MATCH('4.Score &amp; Vergelijking'!$E23,'1.Invul Blad'!$B$36:$B$9000,0)+35,MATCH('4.Score &amp; Vergelijking'!BI22,'1.Invul Blad'!$36:$36,0)),INDEX('1.Invul Blad'!$1:$1048576,MATCH('4.Score &amp; Vergelijking'!$E23,'1.Invul Blad'!$B:$B,0),MATCH('4.Score &amp; Vergelijking'!BI22,'1.Invul Blad'!$1:$1,0)))),"")</f>
        <v/>
      </c>
      <c r="BJ23" s="57" t="str" cm="1">
        <f t="array" ref="BJ23">IFERROR(IF(IF(LEFT(BI23,2)="BS",INDEX('1.Invul Blad'!$1:$1048576,MATCH('4.Score &amp; Vergelijking'!$E23,'1.Invul Blad'!$B$36:$B$9000,0)+35,MATCH('4.Score &amp; Vergelijking'!BJ22,'1.Invul Blad'!$36:$36,0))="",INDEX('1.Invul Blad'!$1:$1048576,MATCH('4.Score &amp; Vergelijking'!$E23,'1.Invul Blad'!$B:$B,0),MATCH('4.Score &amp; Vergelijking'!BJ22,'1.Invul Blad'!$1:$1,0))=""),"",IF(LEFT(BI23,2)="BS",INDEX('1.Invul Blad'!$1:$1048576,MATCH('4.Score &amp; Vergelijking'!$E23,'1.Invul Blad'!$B$36:$B$9000,0)+35,MATCH('4.Score &amp; Vergelijking'!BJ22,'1.Invul Blad'!$36:$36,0)),INDEX('1.Invul Blad'!$1:$1048576,MATCH('4.Score &amp; Vergelijking'!$E23,'1.Invul Blad'!$B:$B,0),MATCH('4.Score &amp; Vergelijking'!BJ22,'1.Invul Blad'!$1:$1,0)))),"")</f>
        <v/>
      </c>
      <c r="BK23" s="59" t="str" cm="1">
        <f t="array" ref="BK23">IFERROR(IF(IF(LEFT(BJ23,2)="BS",INDEX('1.Invul Blad'!$1:$1048576,MATCH('4.Score &amp; Vergelijking'!$E23,'1.Invul Blad'!$B$36:$B$9000,0)+35,MATCH('4.Score &amp; Vergelijking'!BK22,'1.Invul Blad'!$36:$36,0))="",INDEX('1.Invul Blad'!$1:$1048576,MATCH('4.Score &amp; Vergelijking'!$E23,'1.Invul Blad'!$B:$B,0),MATCH('4.Score &amp; Vergelijking'!BK22,'1.Invul Blad'!$1:$1,0))=""),"",IF(LEFT(BJ23,2)="BS",INDEX('1.Invul Blad'!$1:$1048576,MATCH('4.Score &amp; Vergelijking'!$E23,'1.Invul Blad'!$B$36:$B$9000,0)+35,MATCH('4.Score &amp; Vergelijking'!BK22,'1.Invul Blad'!$36:$36,0)),INDEX('1.Invul Blad'!$1:$1048576,MATCH('4.Score &amp; Vergelijking'!$E23,'1.Invul Blad'!$B:$B,0),MATCH('4.Score &amp; Vergelijking'!BK22,'1.Invul Blad'!$1:$1,0)))),"")</f>
        <v/>
      </c>
    </row>
    <row r="24" spans="1:63" s="2" customFormat="1">
      <c r="A24" s="85"/>
      <c r="B24"/>
      <c r="C24" s="23"/>
      <c r="D24" s="82" t="str">
        <f>IFERROR($B23*$B$6,"")</f>
        <v/>
      </c>
      <c r="E24" s="10" t="s">
        <v>152</v>
      </c>
      <c r="F24" s="11" t="str">
        <f>IFERROR(IF(AND(_xlfn.XLOOKUP($D$14,$D18:$D24,F18:F24,,0,-1)&lt;(INDEX('Verwachte Resultaten'!$C$2:$BT$31,MATCH(_xlfn.XLOOKUP($D$14,$D18:$D24,$E18:$E24,,0,-1),'Verwachte Resultaten'!$B$2:$B$31,0),MATCH(_xlfn.XLOOKUP($D$14,$D18:$D24,F17:F23,,0,-1),'Verwachte Resultaten'!$C$1:$BT$1,0))*_xlfn.XLOOKUP($E24,$G$2:$G$6,$F$2:$F$6,,0)),_xlfn.XLOOKUP($D$14,$D18:$D24,F18:F24,,0,-1)&gt;=(INDEX('Verwachte Resultaten'!$C$2:$BT$31,MATCH(_xlfn.XLOOKUP($D$14,$D18:$D24,$E18:$E24,,0,-1),'Verwachte Resultaten'!$B$2:$B$31,0),MATCH(_xlfn.XLOOKUP($D$14,$D18:$D24,F17:F23,,0,-1),'Verwachte Resultaten'!$C$1:$BT$1,0))*_xlfn.XLOOKUP($E24,$G$2:$G$6,$H$2:$H$6,,0))),$D24,""),"")</f>
        <v/>
      </c>
      <c r="G24" s="12" t="str">
        <f>IFERROR(IF(AND(_xlfn.XLOOKUP($D$14,$D18:$D24,G18:G24,,0,-1)&lt;(INDEX('Verwachte Resultaten'!$C$2:$BT$31,MATCH(_xlfn.XLOOKUP($D$14,$D18:$D24,$E18:$E24,,0,-1),'Verwachte Resultaten'!$B$2:$B$31,0),MATCH(_xlfn.XLOOKUP($D$14,$D18:$D24,G17:G23,,0,-1),'Verwachte Resultaten'!$C$1:$BT$1,0))*_xlfn.XLOOKUP($E24,$G$2:$G$6,$F$2:$F$6,,0)),_xlfn.XLOOKUP($D$14,$D18:$D24,G18:G24,,0,-1)&gt;=(INDEX('Verwachte Resultaten'!$C$2:$BT$31,MATCH(_xlfn.XLOOKUP($D$14,$D18:$D24,$E18:$E24,,0,-1),'Verwachte Resultaten'!$B$2:$B$31,0),MATCH(_xlfn.XLOOKUP($D$14,$D18:$D24,G17:G23,,0,-1),'Verwachte Resultaten'!$C$1:$BT$1,0))*_xlfn.XLOOKUP($E24,$G$2:$G$6,$H$2:$H$6,,0))),$D24,""),"")</f>
        <v/>
      </c>
      <c r="H24" s="12" t="str">
        <f>IFERROR(IF(AND(_xlfn.XLOOKUP($D$14,$D18:$D24,H18:H24,,0,-1)&lt;(INDEX('Verwachte Resultaten'!$C$2:$BT$31,MATCH(_xlfn.XLOOKUP($D$14,$D18:$D24,$E18:$E24,,0,-1),'Verwachte Resultaten'!$B$2:$B$31,0),MATCH(_xlfn.XLOOKUP($D$14,$D18:$D24,H17:H23,,0,-1),'Verwachte Resultaten'!$C$1:$BT$1,0))*_xlfn.XLOOKUP($E24,$G$2:$G$6,$F$2:$F$6,,0)),_xlfn.XLOOKUP($D$14,$D18:$D24,H18:H24,,0,-1)&gt;=(INDEX('Verwachte Resultaten'!$C$2:$BT$31,MATCH(_xlfn.XLOOKUP($D$14,$D18:$D24,$E18:$E24,,0,-1),'Verwachte Resultaten'!$B$2:$B$31,0),MATCH(_xlfn.XLOOKUP($D$14,$D18:$D24,H17:H23,,0,-1),'Verwachte Resultaten'!$C$1:$BT$1,0))*_xlfn.XLOOKUP($E24,$G$2:$G$6,$H$2:$H$6,,0))),$D24,""),"")</f>
        <v/>
      </c>
      <c r="I24" s="12" t="str">
        <f>IFERROR(IF(AND(_xlfn.XLOOKUP($D$14,$D18:$D24,I18:I24,,0,-1)&lt;(INDEX('Verwachte Resultaten'!$C$2:$BT$31,MATCH(_xlfn.XLOOKUP($D$14,$D18:$D24,$E18:$E24,,0,-1),'Verwachte Resultaten'!$B$2:$B$31,0),MATCH(_xlfn.XLOOKUP($D$14,$D18:$D24,I17:I23,,0,-1),'Verwachte Resultaten'!$C$1:$BT$1,0))*_xlfn.XLOOKUP($E24,$G$2:$G$6,$F$2:$F$6,,0)),_xlfn.XLOOKUP($D$14,$D18:$D24,I18:I24,,0,-1)&gt;=(INDEX('Verwachte Resultaten'!$C$2:$BT$31,MATCH(_xlfn.XLOOKUP($D$14,$D18:$D24,$E18:$E24,,0,-1),'Verwachte Resultaten'!$B$2:$B$31,0),MATCH(_xlfn.XLOOKUP($D$14,$D18:$D24,I17:I23,,0,-1),'Verwachte Resultaten'!$C$1:$BT$1,0))*_xlfn.XLOOKUP($E24,$G$2:$G$6,$H$2:$H$6,,0))),$D24,""),"")</f>
        <v/>
      </c>
      <c r="J24" s="12" t="str">
        <f>IFERROR(IF(AND(_xlfn.XLOOKUP($D$14,$D18:$D24,J18:J24,,0,-1)&lt;(INDEX('Verwachte Resultaten'!$C$2:$BT$31,MATCH(_xlfn.XLOOKUP($D$14,$D18:$D24,$E18:$E24,,0,-1),'Verwachte Resultaten'!$B$2:$B$31,0),MATCH(_xlfn.XLOOKUP($D$14,$D18:$D24,J17:J23,,0,-1),'Verwachte Resultaten'!$C$1:$BT$1,0))*_xlfn.XLOOKUP($E24,$G$2:$G$6,$F$2:$F$6,,0)),_xlfn.XLOOKUP($D$14,$D18:$D24,J18:J24,,0,-1)&gt;=(INDEX('Verwachte Resultaten'!$C$2:$BT$31,MATCH(_xlfn.XLOOKUP($D$14,$D18:$D24,$E18:$E24,,0,-1),'Verwachte Resultaten'!$B$2:$B$31,0),MATCH(_xlfn.XLOOKUP($D$14,$D18:$D24,J17:J23,,0,-1),'Verwachte Resultaten'!$C$1:$BT$1,0))*_xlfn.XLOOKUP($E24,$G$2:$G$6,$H$2:$H$6,,0))),$D24,""),"")</f>
        <v/>
      </c>
      <c r="K24" s="12" t="str">
        <f>IFERROR(IF(AND(_xlfn.XLOOKUP($D$14,$D18:$D24,K18:K24,,0,-1)&lt;(INDEX('Verwachte Resultaten'!$C$2:$BT$31,MATCH(_xlfn.XLOOKUP($D$14,$D18:$D24,$E18:$E24,,0,-1),'Verwachte Resultaten'!$B$2:$B$31,0),MATCH(_xlfn.XLOOKUP($D$14,$D18:$D24,K17:K23,,0,-1),'Verwachte Resultaten'!$C$1:$BT$1,0))*_xlfn.XLOOKUP($E24,$G$2:$G$6,$F$2:$F$6,,0)),_xlfn.XLOOKUP($D$14,$D18:$D24,K18:K24,,0,-1)&gt;=(INDEX('Verwachte Resultaten'!$C$2:$BT$31,MATCH(_xlfn.XLOOKUP($D$14,$D18:$D24,$E18:$E24,,0,-1),'Verwachte Resultaten'!$B$2:$B$31,0),MATCH(_xlfn.XLOOKUP($D$14,$D18:$D24,K17:K23,,0,-1),'Verwachte Resultaten'!$C$1:$BT$1,0))*_xlfn.XLOOKUP($E24,$G$2:$G$6,$H$2:$H$6,,0))),$D24,""),"")</f>
        <v/>
      </c>
      <c r="L24" s="12" t="str">
        <f>IFERROR(IF(AND(_xlfn.XLOOKUP($D$14,$D18:$D24,L18:L24,,0,-1)&lt;(INDEX('Verwachte Resultaten'!$C$2:$BT$31,MATCH(_xlfn.XLOOKUP($D$14,$D18:$D24,$E18:$E24,,0,-1),'Verwachte Resultaten'!$B$2:$B$31,0),MATCH(_xlfn.XLOOKUP($D$14,$D18:$D24,L17:L23,,0,-1),'Verwachte Resultaten'!$C$1:$BT$1,0))*_xlfn.XLOOKUP($E24,$G$2:$G$6,$F$2:$F$6,,0)),_xlfn.XLOOKUP($D$14,$D18:$D24,L18:L24,,0,-1)&gt;=(INDEX('Verwachte Resultaten'!$C$2:$BT$31,MATCH(_xlfn.XLOOKUP($D$14,$D18:$D24,$E18:$E24,,0,-1),'Verwachte Resultaten'!$B$2:$B$31,0),MATCH(_xlfn.XLOOKUP($D$14,$D18:$D24,L17:L23,,0,-1),'Verwachte Resultaten'!$C$1:$BT$1,0))*_xlfn.XLOOKUP($E24,$G$2:$G$6,$H$2:$H$6,,0))),$D24,""),"")</f>
        <v/>
      </c>
      <c r="M24" s="12" t="str">
        <f>IFERROR(IF(AND(_xlfn.XLOOKUP($D$14,$D18:$D24,M18:M24,,0,-1)&lt;(INDEX('Verwachte Resultaten'!$C$2:$BT$31,MATCH(_xlfn.XLOOKUP($D$14,$D18:$D24,$E18:$E24,,0,-1),'Verwachte Resultaten'!$B$2:$B$31,0),MATCH(_xlfn.XLOOKUP($D$14,$D18:$D24,M17:M23,,0,-1),'Verwachte Resultaten'!$C$1:$BT$1,0))*_xlfn.XLOOKUP($E24,$G$2:$G$6,$F$2:$F$6,,0)),_xlfn.XLOOKUP($D$14,$D18:$D24,M18:M24,,0,-1)&gt;=(INDEX('Verwachte Resultaten'!$C$2:$BT$31,MATCH(_xlfn.XLOOKUP($D$14,$D18:$D24,$E18:$E24,,0,-1),'Verwachte Resultaten'!$B$2:$B$31,0),MATCH(_xlfn.XLOOKUP($D$14,$D18:$D24,M17:M23,,0,-1),'Verwachte Resultaten'!$C$1:$BT$1,0))*_xlfn.XLOOKUP($E24,$G$2:$G$6,$H$2:$H$6,,0))),$D24,""),"")</f>
        <v/>
      </c>
      <c r="N24" s="12" t="str">
        <f>IFERROR(IF(AND(_xlfn.XLOOKUP($D$14,$D18:$D24,N18:N24,,0,-1)&lt;(INDEX('Verwachte Resultaten'!$C$2:$BT$31,MATCH(_xlfn.XLOOKUP($D$14,$D18:$D24,$E18:$E24,,0,-1),'Verwachte Resultaten'!$B$2:$B$31,0),MATCH(_xlfn.XLOOKUP($D$14,$D18:$D24,N17:N23,,0,-1),'Verwachte Resultaten'!$C$1:$BT$1,0))*_xlfn.XLOOKUP($E24,$G$2:$G$6,$F$2:$F$6,,0)),_xlfn.XLOOKUP($D$14,$D18:$D24,N18:N24,,0,-1)&gt;=(INDEX('Verwachte Resultaten'!$C$2:$BT$31,MATCH(_xlfn.XLOOKUP($D$14,$D18:$D24,$E18:$E24,,0,-1),'Verwachte Resultaten'!$B$2:$B$31,0),MATCH(_xlfn.XLOOKUP($D$14,$D18:$D24,N17:N23,,0,-1),'Verwachte Resultaten'!$C$1:$BT$1,0))*_xlfn.XLOOKUP($E24,$G$2:$G$6,$H$2:$H$6,,0))),$D24,""),"")</f>
        <v/>
      </c>
      <c r="O24" s="12" t="str">
        <f>IFERROR(IF(AND(_xlfn.XLOOKUP($D$14,$D18:$D24,O18:O24,,0,-1)&lt;(INDEX('Verwachte Resultaten'!$C$2:$BT$31,MATCH(_xlfn.XLOOKUP($D$14,$D18:$D24,$E18:$E24,,0,-1),'Verwachte Resultaten'!$B$2:$B$31,0),MATCH(_xlfn.XLOOKUP($D$14,$D18:$D24,O17:O23,,0,-1),'Verwachte Resultaten'!$C$1:$BT$1,0))*_xlfn.XLOOKUP($E24,$G$2:$G$6,$F$2:$F$6,,0)),_xlfn.XLOOKUP($D$14,$D18:$D24,O18:O24,,0,-1)&gt;=(INDEX('Verwachte Resultaten'!$C$2:$BT$31,MATCH(_xlfn.XLOOKUP($D$14,$D18:$D24,$E18:$E24,,0,-1),'Verwachte Resultaten'!$B$2:$B$31,0),MATCH(_xlfn.XLOOKUP($D$14,$D18:$D24,O17:O23,,0,-1),'Verwachte Resultaten'!$C$1:$BT$1,0))*_xlfn.XLOOKUP($E24,$G$2:$G$6,$H$2:$H$6,,0))),$D24,""),"")</f>
        <v/>
      </c>
      <c r="P24" s="12" t="str">
        <f>IFERROR(IF(AND(_xlfn.XLOOKUP($D$14,$D18:$D24,P18:P24,,0,-1)&lt;(INDEX('Verwachte Resultaten'!$C$2:$BT$31,MATCH(_xlfn.XLOOKUP($D$14,$D18:$D24,$E18:$E24,,0,-1),'Verwachte Resultaten'!$B$2:$B$31,0),MATCH(_xlfn.XLOOKUP($D$14,$D18:$D24,P17:P23,,0,-1),'Verwachte Resultaten'!$C$1:$BT$1,0))*_xlfn.XLOOKUP($E24,$G$2:$G$6,$F$2:$F$6,,0)),_xlfn.XLOOKUP($D$14,$D18:$D24,P18:P24,,0,-1)&gt;=(INDEX('Verwachte Resultaten'!$C$2:$BT$31,MATCH(_xlfn.XLOOKUP($D$14,$D18:$D24,$E18:$E24,,0,-1),'Verwachte Resultaten'!$B$2:$B$31,0),MATCH(_xlfn.XLOOKUP($D$14,$D18:$D24,P17:P23,,0,-1),'Verwachte Resultaten'!$C$1:$BT$1,0))*_xlfn.XLOOKUP($E24,$G$2:$G$6,$H$2:$H$6,,0))),$D24,""),"")</f>
        <v/>
      </c>
      <c r="Q24" s="12" t="str">
        <f>IFERROR(IF(AND(_xlfn.XLOOKUP($D$14,$D18:$D24,Q18:Q24,,0,-1)&lt;(INDEX('Verwachte Resultaten'!$C$2:$BT$31,MATCH(_xlfn.XLOOKUP($D$14,$D18:$D24,$E18:$E24,,0,-1),'Verwachte Resultaten'!$B$2:$B$31,0),MATCH(_xlfn.XLOOKUP($D$14,$D18:$D24,Q17:Q23,,0,-1),'Verwachte Resultaten'!$C$1:$BT$1,0))*_xlfn.XLOOKUP($E24,$G$2:$G$6,$F$2:$F$6,,0)),_xlfn.XLOOKUP($D$14,$D18:$D24,Q18:Q24,,0,-1)&gt;=(INDEX('Verwachte Resultaten'!$C$2:$BT$31,MATCH(_xlfn.XLOOKUP($D$14,$D18:$D24,$E18:$E24,,0,-1),'Verwachte Resultaten'!$B$2:$B$31,0),MATCH(_xlfn.XLOOKUP($D$14,$D18:$D24,Q17:Q23,,0,-1),'Verwachte Resultaten'!$C$1:$BT$1,0))*_xlfn.XLOOKUP($E24,$G$2:$G$6,$H$2:$H$6,,0))),$D24,""),"")</f>
        <v/>
      </c>
      <c r="R24" s="12" t="str">
        <f>IFERROR(IF(AND(_xlfn.XLOOKUP($D$14,$D18:$D24,R18:R24,,0,-1)&lt;(INDEX('Verwachte Resultaten'!$C$2:$BT$31,MATCH(_xlfn.XLOOKUP($D$14,$D18:$D24,$E18:$E24,,0,-1),'Verwachte Resultaten'!$B$2:$B$31,0),MATCH(_xlfn.XLOOKUP($D$14,$D18:$D24,R17:R23,,0,-1),'Verwachte Resultaten'!$C$1:$BT$1,0))*_xlfn.XLOOKUP($E24,$G$2:$G$6,$F$2:$F$6,,0)),_xlfn.XLOOKUP($D$14,$D18:$D24,R18:R24,,0,-1)&gt;=(INDEX('Verwachte Resultaten'!$C$2:$BT$31,MATCH(_xlfn.XLOOKUP($D$14,$D18:$D24,$E18:$E24,,0,-1),'Verwachte Resultaten'!$B$2:$B$31,0),MATCH(_xlfn.XLOOKUP($D$14,$D18:$D24,R17:R23,,0,-1),'Verwachte Resultaten'!$C$1:$BT$1,0))*_xlfn.XLOOKUP($E24,$G$2:$G$6,$H$2:$H$6,,0))),$D24,""),"")</f>
        <v/>
      </c>
      <c r="S24" s="12" t="str">
        <f>IFERROR(IF(AND(_xlfn.XLOOKUP($D$14,$D18:$D24,S18:S24,,0,-1)&lt;(INDEX('Verwachte Resultaten'!$C$2:$BT$31,MATCH(_xlfn.XLOOKUP($D$14,$D18:$D24,$E18:$E24,,0,-1),'Verwachte Resultaten'!$B$2:$B$31,0),MATCH(_xlfn.XLOOKUP($D$14,$D18:$D24,S17:S23,,0,-1),'Verwachte Resultaten'!$C$1:$BT$1,0))*_xlfn.XLOOKUP($E24,$G$2:$G$6,$F$2:$F$6,,0)),_xlfn.XLOOKUP($D$14,$D18:$D24,S18:S24,,0,-1)&gt;=(INDEX('Verwachte Resultaten'!$C$2:$BT$31,MATCH(_xlfn.XLOOKUP($D$14,$D18:$D24,$E18:$E24,,0,-1),'Verwachte Resultaten'!$B$2:$B$31,0),MATCH(_xlfn.XLOOKUP($D$14,$D18:$D24,S17:S23,,0,-1),'Verwachte Resultaten'!$C$1:$BT$1,0))*_xlfn.XLOOKUP($E24,$G$2:$G$6,$H$2:$H$6,,0))),$D24,""),"")</f>
        <v/>
      </c>
      <c r="T24" s="12" t="str">
        <f>IFERROR(IF(AND(_xlfn.XLOOKUP($D$14,$D18:$D24,T18:T24,,0,-1)&lt;(INDEX('Verwachte Resultaten'!$C$2:$BT$31,MATCH(_xlfn.XLOOKUP($D$14,$D18:$D24,$E18:$E24,,0,-1),'Verwachte Resultaten'!$B$2:$B$31,0),MATCH(_xlfn.XLOOKUP($D$14,$D18:$D24,T17:T23,,0,-1),'Verwachte Resultaten'!$C$1:$BT$1,0))*_xlfn.XLOOKUP($E24,$G$2:$G$6,$F$2:$F$6,,0)),_xlfn.XLOOKUP($D$14,$D18:$D24,T18:T24,,0,-1)&gt;=(INDEX('Verwachte Resultaten'!$C$2:$BT$31,MATCH(_xlfn.XLOOKUP($D$14,$D18:$D24,$E18:$E24,,0,-1),'Verwachte Resultaten'!$B$2:$B$31,0),MATCH(_xlfn.XLOOKUP($D$14,$D18:$D24,T17:T23,,0,-1),'Verwachte Resultaten'!$C$1:$BT$1,0))*_xlfn.XLOOKUP($E24,$G$2:$G$6,$H$2:$H$6,,0))),$D24,""),"")</f>
        <v/>
      </c>
      <c r="U24" s="12" t="str">
        <f>IFERROR(IF(AND(_xlfn.XLOOKUP($D$14,$D18:$D24,U18:U24,,0,-1)&lt;(INDEX('Verwachte Resultaten'!$C$2:$BT$31,MATCH(_xlfn.XLOOKUP($D$14,$D18:$D24,$E18:$E24,,0,-1),'Verwachte Resultaten'!$B$2:$B$31,0),MATCH(_xlfn.XLOOKUP($D$14,$D18:$D24,U17:U23,,0,-1),'Verwachte Resultaten'!$C$1:$BT$1,0))*_xlfn.XLOOKUP($E24,$G$2:$G$6,$F$2:$F$6,,0)),_xlfn.XLOOKUP($D$14,$D18:$D24,U18:U24,,0,-1)&gt;=(INDEX('Verwachte Resultaten'!$C$2:$BT$31,MATCH(_xlfn.XLOOKUP($D$14,$D18:$D24,$E18:$E24,,0,-1),'Verwachte Resultaten'!$B$2:$B$31,0),MATCH(_xlfn.XLOOKUP($D$14,$D18:$D24,U17:U23,,0,-1),'Verwachte Resultaten'!$C$1:$BT$1,0))*_xlfn.XLOOKUP($E24,$G$2:$G$6,$H$2:$H$6,,0))),$D24,""),"")</f>
        <v/>
      </c>
      <c r="V24" s="12" t="str">
        <f>IFERROR(IF(AND(_xlfn.XLOOKUP($D$14,$D18:$D24,V18:V24,,0,-1)&lt;(INDEX('Verwachte Resultaten'!$C$2:$BT$31,MATCH(_xlfn.XLOOKUP($D$14,$D18:$D24,$E18:$E24,,0,-1),'Verwachte Resultaten'!$B$2:$B$31,0),MATCH(_xlfn.XLOOKUP($D$14,$D18:$D24,V17:V23,,0,-1),'Verwachte Resultaten'!$C$1:$BT$1,0))*_xlfn.XLOOKUP($E24,$G$2:$G$6,$F$2:$F$6,,0)),_xlfn.XLOOKUP($D$14,$D18:$D24,V18:V24,,0,-1)&gt;=(INDEX('Verwachte Resultaten'!$C$2:$BT$31,MATCH(_xlfn.XLOOKUP($D$14,$D18:$D24,$E18:$E24,,0,-1),'Verwachte Resultaten'!$B$2:$B$31,0),MATCH(_xlfn.XLOOKUP($D$14,$D18:$D24,V17:V23,,0,-1),'Verwachte Resultaten'!$C$1:$BT$1,0))*_xlfn.XLOOKUP($E24,$G$2:$G$6,$H$2:$H$6,,0))),$D24,""),"")</f>
        <v/>
      </c>
      <c r="W24" s="12" t="str">
        <f>IFERROR(IF(AND(_xlfn.XLOOKUP($D$14,$D18:$D24,W18:W24,,0,-1)&lt;(INDEX('Verwachte Resultaten'!$C$2:$BT$31,MATCH(_xlfn.XLOOKUP($D$14,$D18:$D24,$E18:$E24,,0,-1),'Verwachte Resultaten'!$B$2:$B$31,0),MATCH(_xlfn.XLOOKUP($D$14,$D18:$D24,W17:W23,,0,-1),'Verwachte Resultaten'!$C$1:$BT$1,0))*_xlfn.XLOOKUP($E24,$G$2:$G$6,$F$2:$F$6,,0)),_xlfn.XLOOKUP($D$14,$D18:$D24,W18:W24,,0,-1)&gt;=(INDEX('Verwachte Resultaten'!$C$2:$BT$31,MATCH(_xlfn.XLOOKUP($D$14,$D18:$D24,$E18:$E24,,0,-1),'Verwachte Resultaten'!$B$2:$B$31,0),MATCH(_xlfn.XLOOKUP($D$14,$D18:$D24,W17:W23,,0,-1),'Verwachte Resultaten'!$C$1:$BT$1,0))*_xlfn.XLOOKUP($E24,$G$2:$G$6,$H$2:$H$6,,0))),$D24,""),"")</f>
        <v/>
      </c>
      <c r="X24" s="12" t="str">
        <f>IFERROR(IF(AND(_xlfn.XLOOKUP($D$14,$D18:$D24,X18:X24,,0,-1)&lt;(INDEX('Verwachte Resultaten'!$C$2:$BT$31,MATCH(_xlfn.XLOOKUP($D$14,$D18:$D24,$E18:$E24,,0,-1),'Verwachte Resultaten'!$B$2:$B$31,0),MATCH(_xlfn.XLOOKUP($D$14,$D18:$D24,X17:X23,,0,-1),'Verwachte Resultaten'!$C$1:$BT$1,0))*_xlfn.XLOOKUP($E24,$G$2:$G$6,$F$2:$F$6,,0)),_xlfn.XLOOKUP($D$14,$D18:$D24,X18:X24,,0,-1)&gt;=(INDEX('Verwachte Resultaten'!$C$2:$BT$31,MATCH(_xlfn.XLOOKUP($D$14,$D18:$D24,$E18:$E24,,0,-1),'Verwachte Resultaten'!$B$2:$B$31,0),MATCH(_xlfn.XLOOKUP($D$14,$D18:$D24,X17:X23,,0,-1),'Verwachte Resultaten'!$C$1:$BT$1,0))*_xlfn.XLOOKUP($E24,$G$2:$G$6,$H$2:$H$6,,0))),$D24,""),"")</f>
        <v/>
      </c>
      <c r="Y24" s="12" t="str">
        <f>IFERROR(IF(AND(_xlfn.XLOOKUP($D$14,$D18:$D24,Y18:Y24,,0,-1)&lt;(INDEX('Verwachte Resultaten'!$C$2:$BT$31,MATCH(_xlfn.XLOOKUP($D$14,$D18:$D24,$E18:$E24,,0,-1),'Verwachte Resultaten'!$B$2:$B$31,0),MATCH(_xlfn.XLOOKUP($D$14,$D18:$D24,Y17:Y23,,0,-1),'Verwachte Resultaten'!$C$1:$BT$1,0))*_xlfn.XLOOKUP($E24,$G$2:$G$6,$F$2:$F$6,,0)),_xlfn.XLOOKUP($D$14,$D18:$D24,Y18:Y24,,0,-1)&gt;=(INDEX('Verwachte Resultaten'!$C$2:$BT$31,MATCH(_xlfn.XLOOKUP($D$14,$D18:$D24,$E18:$E24,,0,-1),'Verwachte Resultaten'!$B$2:$B$31,0),MATCH(_xlfn.XLOOKUP($D$14,$D18:$D24,Y17:Y23,,0,-1),'Verwachte Resultaten'!$C$1:$BT$1,0))*_xlfn.XLOOKUP($E24,$G$2:$G$6,$H$2:$H$6,,0))),$D24,""),"")</f>
        <v/>
      </c>
      <c r="Z24" s="12" t="str">
        <f>IFERROR(IF(AND(_xlfn.XLOOKUP($D$14,$D18:$D24,Z18:Z24,,0,-1)&lt;(INDEX('Verwachte Resultaten'!$C$2:$BT$31,MATCH(_xlfn.XLOOKUP($D$14,$D18:$D24,$E18:$E24,,0,-1),'Verwachte Resultaten'!$B$2:$B$31,0),MATCH(_xlfn.XLOOKUP($D$14,$D18:$D24,Z17:Z23,,0,-1),'Verwachte Resultaten'!$C$1:$BT$1,0))*_xlfn.XLOOKUP($E24,$G$2:$G$6,$F$2:$F$6,,0)),_xlfn.XLOOKUP($D$14,$D18:$D24,Z18:Z24,,0,-1)&gt;=(INDEX('Verwachte Resultaten'!$C$2:$BT$31,MATCH(_xlfn.XLOOKUP($D$14,$D18:$D24,$E18:$E24,,0,-1),'Verwachte Resultaten'!$B$2:$B$31,0),MATCH(_xlfn.XLOOKUP($D$14,$D18:$D24,Z17:Z23,,0,-1),'Verwachte Resultaten'!$C$1:$BT$1,0))*_xlfn.XLOOKUP($E24,$G$2:$G$6,$H$2:$H$6,,0))),$D24,""),"")</f>
        <v/>
      </c>
      <c r="AA24" s="12" t="str">
        <f>IFERROR(IF(AND(_xlfn.XLOOKUP($D$14,$D18:$D24,AA18:AA24,,0,-1)&lt;(INDEX('Verwachte Resultaten'!$C$2:$BT$31,MATCH(_xlfn.XLOOKUP($D$14,$D18:$D24,$E18:$E24,,0,-1),'Verwachte Resultaten'!$B$2:$B$31,0),MATCH(_xlfn.XLOOKUP($D$14,$D18:$D24,AA17:AA23,,0,-1),'Verwachte Resultaten'!$C$1:$BT$1,0))*_xlfn.XLOOKUP($E24,$G$2:$G$6,$F$2:$F$6,,0)),_xlfn.XLOOKUP($D$14,$D18:$D24,AA18:AA24,,0,-1)&gt;=(INDEX('Verwachte Resultaten'!$C$2:$BT$31,MATCH(_xlfn.XLOOKUP($D$14,$D18:$D24,$E18:$E24,,0,-1),'Verwachte Resultaten'!$B$2:$B$31,0),MATCH(_xlfn.XLOOKUP($D$14,$D18:$D24,AA17:AA23,,0,-1),'Verwachte Resultaten'!$C$1:$BT$1,0))*_xlfn.XLOOKUP($E24,$G$2:$G$6,$H$2:$H$6,,0))),$D24,""),"")</f>
        <v/>
      </c>
      <c r="AB24" s="12" t="str">
        <f>IFERROR(IF(AND(_xlfn.XLOOKUP($D$14,$D18:$D24,AB18:AB24,,0,-1)&lt;(INDEX('Verwachte Resultaten'!$C$2:$BT$31,MATCH(_xlfn.XLOOKUP($D$14,$D18:$D24,$E18:$E24,,0,-1),'Verwachte Resultaten'!$B$2:$B$31,0),MATCH(_xlfn.XLOOKUP($D$14,$D18:$D24,AB17:AB23,,0,-1),'Verwachte Resultaten'!$C$1:$BT$1,0))*_xlfn.XLOOKUP($E24,$G$2:$G$6,$F$2:$F$6,,0)),_xlfn.XLOOKUP($D$14,$D18:$D24,AB18:AB24,,0,-1)&gt;=(INDEX('Verwachte Resultaten'!$C$2:$BT$31,MATCH(_xlfn.XLOOKUP($D$14,$D18:$D24,$E18:$E24,,0,-1),'Verwachte Resultaten'!$B$2:$B$31,0),MATCH(_xlfn.XLOOKUP($D$14,$D18:$D24,AB17:AB23,,0,-1),'Verwachte Resultaten'!$C$1:$BT$1,0))*_xlfn.XLOOKUP($E24,$G$2:$G$6,$H$2:$H$6,,0))),$D24,""),"")</f>
        <v/>
      </c>
      <c r="AC24" s="12" t="str">
        <f>IFERROR(IF(AND(_xlfn.XLOOKUP($D$14,$D18:$D24,AC18:AC24,,0,-1)&lt;(INDEX('Verwachte Resultaten'!$C$2:$BT$31,MATCH(_xlfn.XLOOKUP($D$14,$D18:$D24,$E18:$E24,,0,-1),'Verwachte Resultaten'!$B$2:$B$31,0),MATCH(_xlfn.XLOOKUP($D$14,$D18:$D24,AC17:AC23,,0,-1),'Verwachte Resultaten'!$C$1:$BT$1,0))*_xlfn.XLOOKUP($E24,$G$2:$G$6,$F$2:$F$6,,0)),_xlfn.XLOOKUP($D$14,$D18:$D24,AC18:AC24,,0,-1)&gt;=(INDEX('Verwachte Resultaten'!$C$2:$BT$31,MATCH(_xlfn.XLOOKUP($D$14,$D18:$D24,$E18:$E24,,0,-1),'Verwachte Resultaten'!$B$2:$B$31,0),MATCH(_xlfn.XLOOKUP($D$14,$D18:$D24,AC17:AC23,,0,-1),'Verwachte Resultaten'!$C$1:$BT$1,0))*_xlfn.XLOOKUP($E24,$G$2:$G$6,$H$2:$H$6,,0))),$D24,""),"")</f>
        <v/>
      </c>
      <c r="AD24" s="12" t="str">
        <f>IFERROR(IF(AND(_xlfn.XLOOKUP($D$14,$D18:$D24,AD18:AD24,,0,-1)&lt;(INDEX('Verwachte Resultaten'!$C$2:$BT$31,MATCH(_xlfn.XLOOKUP($D$14,$D18:$D24,$E18:$E24,,0,-1),'Verwachte Resultaten'!$B$2:$B$31,0),MATCH(_xlfn.XLOOKUP($D$14,$D18:$D24,AD17:AD23,,0,-1),'Verwachte Resultaten'!$C$1:$BT$1,0))*_xlfn.XLOOKUP($E24,$G$2:$G$6,$F$2:$F$6,,0)),_xlfn.XLOOKUP($D$14,$D18:$D24,AD18:AD24,,0,-1)&gt;=(INDEX('Verwachte Resultaten'!$C$2:$BT$31,MATCH(_xlfn.XLOOKUP($D$14,$D18:$D24,$E18:$E24,,0,-1),'Verwachte Resultaten'!$B$2:$B$31,0),MATCH(_xlfn.XLOOKUP($D$14,$D18:$D24,AD17:AD23,,0,-1),'Verwachte Resultaten'!$C$1:$BT$1,0))*_xlfn.XLOOKUP($E24,$G$2:$G$6,$H$2:$H$6,,0))),$D24,""),"")</f>
        <v/>
      </c>
      <c r="AE24" s="12" t="str">
        <f>IFERROR(IF(AND(_xlfn.XLOOKUP($D$14,$D18:$D24,AE18:AE24,,0,-1)&lt;(INDEX('Verwachte Resultaten'!$C$2:$BT$31,MATCH(_xlfn.XLOOKUP($D$14,$D18:$D24,$E18:$E24,,0,-1),'Verwachte Resultaten'!$B$2:$B$31,0),MATCH(_xlfn.XLOOKUP($D$14,$D18:$D24,AE17:AE23,,0,-1),'Verwachte Resultaten'!$C$1:$BT$1,0))*_xlfn.XLOOKUP($E24,$G$2:$G$6,$F$2:$F$6,,0)),_xlfn.XLOOKUP($D$14,$D18:$D24,AE18:AE24,,0,-1)&gt;=(INDEX('Verwachte Resultaten'!$C$2:$BT$31,MATCH(_xlfn.XLOOKUP($D$14,$D18:$D24,$E18:$E24,,0,-1),'Verwachte Resultaten'!$B$2:$B$31,0),MATCH(_xlfn.XLOOKUP($D$14,$D18:$D24,AE17:AE23,,0,-1),'Verwachte Resultaten'!$C$1:$BT$1,0))*_xlfn.XLOOKUP($E24,$G$2:$G$6,$H$2:$H$6,,0))),$D24,""),"")</f>
        <v/>
      </c>
      <c r="AF24" s="12" t="str">
        <f>IFERROR(IF(AND(_xlfn.XLOOKUP($D$14,$D18:$D24,AF18:AF24,,0,-1)&lt;(INDEX('Verwachte Resultaten'!$C$2:$BT$31,MATCH(_xlfn.XLOOKUP($D$14,$D18:$D24,$E18:$E24,,0,-1),'Verwachte Resultaten'!$B$2:$B$31,0),MATCH(_xlfn.XLOOKUP($D$14,$D18:$D24,AF17:AF23,,0,-1),'Verwachte Resultaten'!$C$1:$BT$1,0))*_xlfn.XLOOKUP($E24,$G$2:$G$6,$F$2:$F$6,,0)),_xlfn.XLOOKUP($D$14,$D18:$D24,AF18:AF24,,0,-1)&gt;=(INDEX('Verwachte Resultaten'!$C$2:$BT$31,MATCH(_xlfn.XLOOKUP($D$14,$D18:$D24,$E18:$E24,,0,-1),'Verwachte Resultaten'!$B$2:$B$31,0),MATCH(_xlfn.XLOOKUP($D$14,$D18:$D24,AF17:AF23,,0,-1),'Verwachte Resultaten'!$C$1:$BT$1,0))*_xlfn.XLOOKUP($E24,$G$2:$G$6,$H$2:$H$6,,0))),$D24,""),"")</f>
        <v/>
      </c>
      <c r="AG24" s="12" t="str">
        <f>IFERROR(IF(AND(_xlfn.XLOOKUP($D$14,$D18:$D24,AG18:AG24,,0,-1)&lt;(INDEX('Verwachte Resultaten'!$C$2:$BT$31,MATCH(_xlfn.XLOOKUP($D$14,$D18:$D24,$E18:$E24,,0,-1),'Verwachte Resultaten'!$B$2:$B$31,0),MATCH(_xlfn.XLOOKUP($D$14,$D18:$D24,AG17:AG23,,0,-1),'Verwachte Resultaten'!$C$1:$BT$1,0))*_xlfn.XLOOKUP($E24,$G$2:$G$6,$F$2:$F$6,,0)),_xlfn.XLOOKUP($D$14,$D18:$D24,AG18:AG24,,0,-1)&gt;=(INDEX('Verwachte Resultaten'!$C$2:$BT$31,MATCH(_xlfn.XLOOKUP($D$14,$D18:$D24,$E18:$E24,,0,-1),'Verwachte Resultaten'!$B$2:$B$31,0),MATCH(_xlfn.XLOOKUP($D$14,$D18:$D24,AG17:AG23,,0,-1),'Verwachte Resultaten'!$C$1:$BT$1,0))*_xlfn.XLOOKUP($E24,$G$2:$G$6,$H$2:$H$6,,0))),$D24,""),"")</f>
        <v/>
      </c>
      <c r="AH24" s="12" t="str">
        <f>IFERROR(IF(AND(_xlfn.XLOOKUP($D$14,$D18:$D24,AH18:AH24,,0,-1)&lt;(INDEX('Verwachte Resultaten'!$C$2:$BT$31,MATCH(_xlfn.XLOOKUP($D$14,$D18:$D24,$E18:$E24,,0,-1),'Verwachte Resultaten'!$B$2:$B$31,0),MATCH(_xlfn.XLOOKUP($D$14,$D18:$D24,AH17:AH23,,0,-1),'Verwachte Resultaten'!$C$1:$BT$1,0))*_xlfn.XLOOKUP($E24,$G$2:$G$6,$F$2:$F$6,,0)),_xlfn.XLOOKUP($D$14,$D18:$D24,AH18:AH24,,0,-1)&gt;=(INDEX('Verwachte Resultaten'!$C$2:$BT$31,MATCH(_xlfn.XLOOKUP($D$14,$D18:$D24,$E18:$E24,,0,-1),'Verwachte Resultaten'!$B$2:$B$31,0),MATCH(_xlfn.XLOOKUP($D$14,$D18:$D24,AH17:AH23,,0,-1),'Verwachte Resultaten'!$C$1:$BT$1,0))*_xlfn.XLOOKUP($E24,$G$2:$G$6,$H$2:$H$6,,0))),$D24,""),"")</f>
        <v/>
      </c>
      <c r="AI24" s="12" t="str">
        <f>IFERROR(IF(AND(_xlfn.XLOOKUP($D$14,$D18:$D24,AI18:AI24,,0,-1)&lt;(INDEX('Verwachte Resultaten'!$C$2:$BT$31,MATCH(_xlfn.XLOOKUP($D$14,$D18:$D24,$E18:$E24,,0,-1),'Verwachte Resultaten'!$B$2:$B$31,0),MATCH(_xlfn.XLOOKUP($D$14,$D18:$D24,AI17:AI23,,0,-1),'Verwachte Resultaten'!$C$1:$BT$1,0))*_xlfn.XLOOKUP($E24,$G$2:$G$6,$F$2:$F$6,,0)),_xlfn.XLOOKUP($D$14,$D18:$D24,AI18:AI24,,0,-1)&gt;=(INDEX('Verwachte Resultaten'!$C$2:$BT$31,MATCH(_xlfn.XLOOKUP($D$14,$D18:$D24,$E18:$E24,,0,-1),'Verwachte Resultaten'!$B$2:$B$31,0),MATCH(_xlfn.XLOOKUP($D$14,$D18:$D24,AI17:AI23,,0,-1),'Verwachte Resultaten'!$C$1:$BT$1,0))*_xlfn.XLOOKUP($E24,$G$2:$G$6,$H$2:$H$6,,0))),$D24,""),"")</f>
        <v/>
      </c>
      <c r="AJ24" s="12" t="str">
        <f>IFERROR(IF(AND(_xlfn.XLOOKUP($D$14,$D18:$D24,AJ18:AJ24,,0,-1)&lt;(INDEX('Verwachte Resultaten'!$C$2:$BT$31,MATCH(_xlfn.XLOOKUP($D$14,$D18:$D24,$E18:$E24,,0,-1),'Verwachte Resultaten'!$B$2:$B$31,0),MATCH(_xlfn.XLOOKUP($D$14,$D18:$D24,AJ17:AJ23,,0,-1),'Verwachte Resultaten'!$C$1:$BT$1,0))*_xlfn.XLOOKUP($E24,$G$2:$G$6,$F$2:$F$6,,0)),_xlfn.XLOOKUP($D$14,$D18:$D24,AJ18:AJ24,,0,-1)&gt;=(INDEX('Verwachte Resultaten'!$C$2:$BT$31,MATCH(_xlfn.XLOOKUP($D$14,$D18:$D24,$E18:$E24,,0,-1),'Verwachte Resultaten'!$B$2:$B$31,0),MATCH(_xlfn.XLOOKUP($D$14,$D18:$D24,AJ17:AJ23,,0,-1),'Verwachte Resultaten'!$C$1:$BT$1,0))*_xlfn.XLOOKUP($E24,$G$2:$G$6,$H$2:$H$6,,0))),$D24,""),"")</f>
        <v/>
      </c>
      <c r="AK24" s="12" t="str">
        <f>IFERROR(IF(AND(_xlfn.XLOOKUP($D$14,$D18:$D24,AK18:AK24,,0,-1)&lt;(INDEX('Verwachte Resultaten'!$C$2:$BT$31,MATCH(_xlfn.XLOOKUP($D$14,$D18:$D24,$E18:$E24,,0,-1),'Verwachte Resultaten'!$B$2:$B$31,0),MATCH(_xlfn.XLOOKUP($D$14,$D18:$D24,AK17:AK23,,0,-1),'Verwachte Resultaten'!$C$1:$BT$1,0))*_xlfn.XLOOKUP($E24,$G$2:$G$6,$F$2:$F$6,,0)),_xlfn.XLOOKUP($D$14,$D18:$D24,AK18:AK24,,0,-1)&gt;=(INDEX('Verwachte Resultaten'!$C$2:$BT$31,MATCH(_xlfn.XLOOKUP($D$14,$D18:$D24,$E18:$E24,,0,-1),'Verwachte Resultaten'!$B$2:$B$31,0),MATCH(_xlfn.XLOOKUP($D$14,$D18:$D24,AK17:AK23,,0,-1),'Verwachte Resultaten'!$C$1:$BT$1,0))*_xlfn.XLOOKUP($E24,$G$2:$G$6,$H$2:$H$6,,0))),$D24,""),"")</f>
        <v/>
      </c>
      <c r="AL24" s="12" t="str">
        <f>IFERROR(IF(AND(_xlfn.XLOOKUP($D$14,$D18:$D24,AL18:AL24,,0,-1)&lt;(INDEX('Verwachte Resultaten'!$C$2:$BT$31,MATCH(_xlfn.XLOOKUP($D$14,$D18:$D24,$E18:$E24,,0,-1),'Verwachte Resultaten'!$B$2:$B$31,0),MATCH(_xlfn.XLOOKUP($D$14,$D18:$D24,AL17:AL23,,0,-1),'Verwachte Resultaten'!$C$1:$BT$1,0))*_xlfn.XLOOKUP($E24,$G$2:$G$6,$F$2:$F$6,,0)),_xlfn.XLOOKUP($D$14,$D18:$D24,AL18:AL24,,0,-1)&gt;=(INDEX('Verwachte Resultaten'!$C$2:$BT$31,MATCH(_xlfn.XLOOKUP($D$14,$D18:$D24,$E18:$E24,,0,-1),'Verwachte Resultaten'!$B$2:$B$31,0),MATCH(_xlfn.XLOOKUP($D$14,$D18:$D24,AL17:AL23,,0,-1),'Verwachte Resultaten'!$C$1:$BT$1,0))*_xlfn.XLOOKUP($E24,$G$2:$G$6,$H$2:$H$6,,0))),$D24,""),"")</f>
        <v/>
      </c>
      <c r="AM24" s="12" t="str">
        <f>IFERROR(IF(AND(_xlfn.XLOOKUP($D$14,$D18:$D24,AM18:AM24,,0,-1)&lt;(INDEX('Verwachte Resultaten'!$C$2:$BT$31,MATCH(_xlfn.XLOOKUP($D$14,$D18:$D24,$E18:$E24,,0,-1),'Verwachte Resultaten'!$B$2:$B$31,0),MATCH(_xlfn.XLOOKUP($D$14,$D18:$D24,AM17:AM23,,0,-1),'Verwachte Resultaten'!$C$1:$BT$1,0))*_xlfn.XLOOKUP($E24,$G$2:$G$6,$F$2:$F$6,,0)),_xlfn.XLOOKUP($D$14,$D18:$D24,AM18:AM24,,0,-1)&gt;=(INDEX('Verwachte Resultaten'!$C$2:$BT$31,MATCH(_xlfn.XLOOKUP($D$14,$D18:$D24,$E18:$E24,,0,-1),'Verwachte Resultaten'!$B$2:$B$31,0),MATCH(_xlfn.XLOOKUP($D$14,$D18:$D24,AM17:AM23,,0,-1),'Verwachte Resultaten'!$C$1:$BT$1,0))*_xlfn.XLOOKUP($E24,$G$2:$G$6,$H$2:$H$6,,0))),$D24,""),"")</f>
        <v/>
      </c>
      <c r="AN24" s="12" t="str">
        <f>IFERROR(IF(AND(_xlfn.XLOOKUP($D$14,$D18:$D24,AN18:AN24,,0,-1)&lt;(INDEX('Verwachte Resultaten'!$C$2:$BT$31,MATCH(_xlfn.XLOOKUP($D$14,$D18:$D24,$E18:$E24,,0,-1),'Verwachte Resultaten'!$B$2:$B$31,0),MATCH(_xlfn.XLOOKUP($D$14,$D18:$D24,AN17:AN23,,0,-1),'Verwachte Resultaten'!$C$1:$BT$1,0))*_xlfn.XLOOKUP($E24,$G$2:$G$6,$F$2:$F$6,,0)),_xlfn.XLOOKUP($D$14,$D18:$D24,AN18:AN24,,0,-1)&gt;=(INDEX('Verwachte Resultaten'!$C$2:$BT$31,MATCH(_xlfn.XLOOKUP($D$14,$D18:$D24,$E18:$E24,,0,-1),'Verwachte Resultaten'!$B$2:$B$31,0),MATCH(_xlfn.XLOOKUP($D$14,$D18:$D24,AN17:AN23,,0,-1),'Verwachte Resultaten'!$C$1:$BT$1,0))*_xlfn.XLOOKUP($E24,$G$2:$G$6,$H$2:$H$6,,0))),$D24,""),"")</f>
        <v/>
      </c>
      <c r="AO24" s="12" t="str">
        <f>IFERROR(IF(AND(_xlfn.XLOOKUP($D$14,$D18:$D24,AO18:AO24,,0,-1)&lt;(INDEX('Verwachte Resultaten'!$C$2:$BT$31,MATCH(_xlfn.XLOOKUP($D$14,$D18:$D24,$E18:$E24,,0,-1),'Verwachte Resultaten'!$B$2:$B$31,0),MATCH(_xlfn.XLOOKUP($D$14,$D18:$D24,AO17:AO23,,0,-1),'Verwachte Resultaten'!$C$1:$BT$1,0))*_xlfn.XLOOKUP($E24,$G$2:$G$6,$F$2:$F$6,,0)),_xlfn.XLOOKUP($D$14,$D18:$D24,AO18:AO24,,0,-1)&gt;=(INDEX('Verwachte Resultaten'!$C$2:$BT$31,MATCH(_xlfn.XLOOKUP($D$14,$D18:$D24,$E18:$E24,,0,-1),'Verwachte Resultaten'!$B$2:$B$31,0),MATCH(_xlfn.XLOOKUP($D$14,$D18:$D24,AO17:AO23,,0,-1),'Verwachte Resultaten'!$C$1:$BT$1,0))*_xlfn.XLOOKUP($E24,$G$2:$G$6,$H$2:$H$6,,0))),$D24,""),"")</f>
        <v/>
      </c>
      <c r="AP24" s="12" t="str">
        <f>IFERROR(IF(AND(_xlfn.XLOOKUP($D$14,$D18:$D24,AP18:AP24,,0,-1)&lt;(INDEX('Verwachte Resultaten'!$C$2:$BT$31,MATCH(_xlfn.XLOOKUP($D$14,$D18:$D24,$E18:$E24,,0,-1),'Verwachte Resultaten'!$B$2:$B$31,0),MATCH(_xlfn.XLOOKUP($D$14,$D18:$D24,AP17:AP23,,0,-1),'Verwachte Resultaten'!$C$1:$BT$1,0))*_xlfn.XLOOKUP($E24,$G$2:$G$6,$F$2:$F$6,,0)),_xlfn.XLOOKUP($D$14,$D18:$D24,AP18:AP24,,0,-1)&gt;=(INDEX('Verwachte Resultaten'!$C$2:$BT$31,MATCH(_xlfn.XLOOKUP($D$14,$D18:$D24,$E18:$E24,,0,-1),'Verwachte Resultaten'!$B$2:$B$31,0),MATCH(_xlfn.XLOOKUP($D$14,$D18:$D24,AP17:AP23,,0,-1),'Verwachte Resultaten'!$C$1:$BT$1,0))*_xlfn.XLOOKUP($E24,$G$2:$G$6,$H$2:$H$6,,0))),$D24,""),"")</f>
        <v/>
      </c>
      <c r="AQ24" s="12" t="str">
        <f>IFERROR(IF(AND(_xlfn.XLOOKUP($D$14,$D18:$D24,AQ18:AQ24,,0,-1)&lt;(INDEX('Verwachte Resultaten'!$C$2:$BT$31,MATCH(_xlfn.XLOOKUP($D$14,$D18:$D24,$E18:$E24,,0,-1),'Verwachte Resultaten'!$B$2:$B$31,0),MATCH(_xlfn.XLOOKUP($D$14,$D18:$D24,AQ17:AQ23,,0,-1),'Verwachte Resultaten'!$C$1:$BT$1,0))*_xlfn.XLOOKUP($E24,$G$2:$G$6,$F$2:$F$6,,0)),_xlfn.XLOOKUP($D$14,$D18:$D24,AQ18:AQ24,,0,-1)&gt;=(INDEX('Verwachte Resultaten'!$C$2:$BT$31,MATCH(_xlfn.XLOOKUP($D$14,$D18:$D24,$E18:$E24,,0,-1),'Verwachte Resultaten'!$B$2:$B$31,0),MATCH(_xlfn.XLOOKUP($D$14,$D18:$D24,AQ17:AQ23,,0,-1),'Verwachte Resultaten'!$C$1:$BT$1,0))*_xlfn.XLOOKUP($E24,$G$2:$G$6,$H$2:$H$6,,0))),$D24,""),"")</f>
        <v/>
      </c>
      <c r="AR24" s="12" t="str">
        <f>IFERROR(IF(AND(_xlfn.XLOOKUP($D$14,$D18:$D24,AR18:AR24,,0,-1)&lt;(INDEX('Verwachte Resultaten'!$C$2:$BT$31,MATCH(_xlfn.XLOOKUP($D$14,$D18:$D24,$E18:$E24,,0,-1),'Verwachte Resultaten'!$B$2:$B$31,0),MATCH(_xlfn.XLOOKUP($D$14,$D18:$D24,AR17:AR23,,0,-1),'Verwachte Resultaten'!$C$1:$BT$1,0))*_xlfn.XLOOKUP($E24,$G$2:$G$6,$F$2:$F$6,,0)),_xlfn.XLOOKUP($D$14,$D18:$D24,AR18:AR24,,0,-1)&gt;=(INDEX('Verwachte Resultaten'!$C$2:$BT$31,MATCH(_xlfn.XLOOKUP($D$14,$D18:$D24,$E18:$E24,,0,-1),'Verwachte Resultaten'!$B$2:$B$31,0),MATCH(_xlfn.XLOOKUP($D$14,$D18:$D24,AR17:AR23,,0,-1),'Verwachte Resultaten'!$C$1:$BT$1,0))*_xlfn.XLOOKUP($E24,$G$2:$G$6,$H$2:$H$6,,0))),$D24,""),"")</f>
        <v/>
      </c>
      <c r="AS24" s="12" t="str">
        <f>IFERROR(IF(AND(_xlfn.XLOOKUP($D$14,$D18:$D24,AS18:AS24,,0,-1)&lt;(INDEX('Verwachte Resultaten'!$C$2:$BT$31,MATCH(_xlfn.XLOOKUP($D$14,$D18:$D24,$E18:$E24,,0,-1),'Verwachte Resultaten'!$B$2:$B$31,0),MATCH(_xlfn.XLOOKUP($D$14,$D18:$D24,AS17:AS23,,0,-1),'Verwachte Resultaten'!$C$1:$BT$1,0))*_xlfn.XLOOKUP($E24,$G$2:$G$6,$F$2:$F$6,,0)),_xlfn.XLOOKUP($D$14,$D18:$D24,AS18:AS24,,0,-1)&gt;=(INDEX('Verwachte Resultaten'!$C$2:$BT$31,MATCH(_xlfn.XLOOKUP($D$14,$D18:$D24,$E18:$E24,,0,-1),'Verwachte Resultaten'!$B$2:$B$31,0),MATCH(_xlfn.XLOOKUP($D$14,$D18:$D24,AS17:AS23,,0,-1),'Verwachte Resultaten'!$C$1:$BT$1,0))*_xlfn.XLOOKUP($E24,$G$2:$G$6,$H$2:$H$6,,0))),$D24,""),"")</f>
        <v/>
      </c>
      <c r="AT24" s="12" t="str">
        <f>IFERROR(IF(AND(_xlfn.XLOOKUP($D$14,$D18:$D24,AT18:AT24,,0,-1)&lt;(INDEX('Verwachte Resultaten'!$C$2:$BT$31,MATCH(_xlfn.XLOOKUP($D$14,$D18:$D24,$E18:$E24,,0,-1),'Verwachte Resultaten'!$B$2:$B$31,0),MATCH(_xlfn.XLOOKUP($D$14,$D18:$D24,AT17:AT23,,0,-1),'Verwachte Resultaten'!$C$1:$BT$1,0))*_xlfn.XLOOKUP($E24,$G$2:$G$6,$F$2:$F$6,,0)),_xlfn.XLOOKUP($D$14,$D18:$D24,AT18:AT24,,0,-1)&gt;=(INDEX('Verwachte Resultaten'!$C$2:$BT$31,MATCH(_xlfn.XLOOKUP($D$14,$D18:$D24,$E18:$E24,,0,-1),'Verwachte Resultaten'!$B$2:$B$31,0),MATCH(_xlfn.XLOOKUP($D$14,$D18:$D24,AT17:AT23,,0,-1),'Verwachte Resultaten'!$C$1:$BT$1,0))*_xlfn.XLOOKUP($E24,$G$2:$G$6,$H$2:$H$6,,0))),$D24,""),"")</f>
        <v/>
      </c>
      <c r="AU24" s="12" t="str">
        <f>IFERROR(IF(AND(_xlfn.XLOOKUP($D$14,$D18:$D24,AU18:AU24,,0,-1)&lt;(INDEX('Verwachte Resultaten'!$C$2:$BT$31,MATCH(_xlfn.XLOOKUP($D$14,$D18:$D24,$E18:$E24,,0,-1),'Verwachte Resultaten'!$B$2:$B$31,0),MATCH(_xlfn.XLOOKUP($D$14,$D18:$D24,AU17:AU23,,0,-1),'Verwachte Resultaten'!$C$1:$BT$1,0))*_xlfn.XLOOKUP($E24,$G$2:$G$6,$F$2:$F$6,,0)),_xlfn.XLOOKUP($D$14,$D18:$D24,AU18:AU24,,0,-1)&gt;=(INDEX('Verwachte Resultaten'!$C$2:$BT$31,MATCH(_xlfn.XLOOKUP($D$14,$D18:$D24,$E18:$E24,,0,-1),'Verwachte Resultaten'!$B$2:$B$31,0),MATCH(_xlfn.XLOOKUP($D$14,$D18:$D24,AU17:AU23,,0,-1),'Verwachte Resultaten'!$C$1:$BT$1,0))*_xlfn.XLOOKUP($E24,$G$2:$G$6,$H$2:$H$6,,0))),$D24,""),"")</f>
        <v/>
      </c>
      <c r="AV24" s="12" t="str">
        <f>IFERROR(IF(AND(_xlfn.XLOOKUP($D$14,$D18:$D24,AV18:AV24,,0,-1)&lt;(INDEX('Verwachte Resultaten'!$C$2:$BT$31,MATCH(_xlfn.XLOOKUP($D$14,$D18:$D24,$E18:$E24,,0,-1),'Verwachte Resultaten'!$B$2:$B$31,0),MATCH(_xlfn.XLOOKUP($D$14,$D18:$D24,AV17:AV23,,0,-1),'Verwachte Resultaten'!$C$1:$BT$1,0))*_xlfn.XLOOKUP($E24,$G$2:$G$6,$F$2:$F$6,,0)),_xlfn.XLOOKUP($D$14,$D18:$D24,AV18:AV24,,0,-1)&gt;=(INDEX('Verwachte Resultaten'!$C$2:$BT$31,MATCH(_xlfn.XLOOKUP($D$14,$D18:$D24,$E18:$E24,,0,-1),'Verwachte Resultaten'!$B$2:$B$31,0),MATCH(_xlfn.XLOOKUP($D$14,$D18:$D24,AV17:AV23,,0,-1),'Verwachte Resultaten'!$C$1:$BT$1,0))*_xlfn.XLOOKUP($E24,$G$2:$G$6,$H$2:$H$6,,0))),$D24,""),"")</f>
        <v/>
      </c>
      <c r="AW24" s="12" t="str">
        <f>IFERROR(IF(AND(_xlfn.XLOOKUP($D$14,$D18:$D24,AW18:AW24,,0,-1)&lt;(INDEX('Verwachte Resultaten'!$C$2:$BT$31,MATCH(_xlfn.XLOOKUP($D$14,$D18:$D24,$E18:$E24,,0,-1),'Verwachte Resultaten'!$B$2:$B$31,0),MATCH(_xlfn.XLOOKUP($D$14,$D18:$D24,AW17:AW23,,0,-1),'Verwachte Resultaten'!$C$1:$BT$1,0))*_xlfn.XLOOKUP($E24,$G$2:$G$6,$F$2:$F$6,,0)),_xlfn.XLOOKUP($D$14,$D18:$D24,AW18:AW24,,0,-1)&gt;=(INDEX('Verwachte Resultaten'!$C$2:$BT$31,MATCH(_xlfn.XLOOKUP($D$14,$D18:$D24,$E18:$E24,,0,-1),'Verwachte Resultaten'!$B$2:$B$31,0),MATCH(_xlfn.XLOOKUP($D$14,$D18:$D24,AW17:AW23,,0,-1),'Verwachte Resultaten'!$C$1:$BT$1,0))*_xlfn.XLOOKUP($E24,$G$2:$G$6,$H$2:$H$6,,0))),$D24,""),"")</f>
        <v/>
      </c>
      <c r="AX24" s="12" t="str">
        <f>IFERROR(IF(AND(_xlfn.XLOOKUP($D$14,$D18:$D24,AX18:AX24,,0,-1)&lt;(INDEX('Verwachte Resultaten'!$C$2:$BT$31,MATCH(_xlfn.XLOOKUP($D$14,$D18:$D24,$E18:$E24,,0,-1),'Verwachte Resultaten'!$B$2:$B$31,0),MATCH(_xlfn.XLOOKUP($D$14,$D18:$D24,AX17:AX23,,0,-1),'Verwachte Resultaten'!$C$1:$BT$1,0))*_xlfn.XLOOKUP($E24,$G$2:$G$6,$F$2:$F$6,,0)),_xlfn.XLOOKUP($D$14,$D18:$D24,AX18:AX24,,0,-1)&gt;=(INDEX('Verwachte Resultaten'!$C$2:$BT$31,MATCH(_xlfn.XLOOKUP($D$14,$D18:$D24,$E18:$E24,,0,-1),'Verwachte Resultaten'!$B$2:$B$31,0),MATCH(_xlfn.XLOOKUP($D$14,$D18:$D24,AX17:AX23,,0,-1),'Verwachte Resultaten'!$C$1:$BT$1,0))*_xlfn.XLOOKUP($E24,$G$2:$G$6,$H$2:$H$6,,0))),$D24,""),"")</f>
        <v/>
      </c>
      <c r="AY24" s="12" t="str">
        <f>IFERROR(IF(AND(_xlfn.XLOOKUP($D$14,$D18:$D24,AY18:AY24,,0,-1)&lt;(INDEX('Verwachte Resultaten'!$C$2:$BT$31,MATCH(_xlfn.XLOOKUP($D$14,$D18:$D24,$E18:$E24,,0,-1),'Verwachte Resultaten'!$B$2:$B$31,0),MATCH(_xlfn.XLOOKUP($D$14,$D18:$D24,AY17:AY23,,0,-1),'Verwachte Resultaten'!$C$1:$BT$1,0))*_xlfn.XLOOKUP($E24,$G$2:$G$6,$F$2:$F$6,,0)),_xlfn.XLOOKUP($D$14,$D18:$D24,AY18:AY24,,0,-1)&gt;=(INDEX('Verwachte Resultaten'!$C$2:$BT$31,MATCH(_xlfn.XLOOKUP($D$14,$D18:$D24,$E18:$E24,,0,-1),'Verwachte Resultaten'!$B$2:$B$31,0),MATCH(_xlfn.XLOOKUP($D$14,$D18:$D24,AY17:AY23,,0,-1),'Verwachte Resultaten'!$C$1:$BT$1,0))*_xlfn.XLOOKUP($E24,$G$2:$G$6,$H$2:$H$6,,0))),$D24,""),"")</f>
        <v/>
      </c>
      <c r="AZ24" s="12" t="str">
        <f>IFERROR(IF(AND(_xlfn.XLOOKUP($D$14,$D18:$D24,AZ18:AZ24,,0,-1)&lt;(INDEX('Verwachte Resultaten'!$C$2:$BT$31,MATCH(_xlfn.XLOOKUP($D$14,$D18:$D24,$E18:$E24,,0,-1),'Verwachte Resultaten'!$B$2:$B$31,0),MATCH(_xlfn.XLOOKUP($D$14,$D18:$D24,AZ17:AZ23,,0,-1),'Verwachte Resultaten'!$C$1:$BT$1,0))*_xlfn.XLOOKUP($E24,$G$2:$G$6,$F$2:$F$6,,0)),_xlfn.XLOOKUP($D$14,$D18:$D24,AZ18:AZ24,,0,-1)&gt;=(INDEX('Verwachte Resultaten'!$C$2:$BT$31,MATCH(_xlfn.XLOOKUP($D$14,$D18:$D24,$E18:$E24,,0,-1),'Verwachte Resultaten'!$B$2:$B$31,0),MATCH(_xlfn.XLOOKUP($D$14,$D18:$D24,AZ17:AZ23,,0,-1),'Verwachte Resultaten'!$C$1:$BT$1,0))*_xlfn.XLOOKUP($E24,$G$2:$G$6,$H$2:$H$6,,0))),$D24,""),"")</f>
        <v/>
      </c>
      <c r="BA24" s="12" t="str">
        <f>IFERROR(IF(AND(_xlfn.XLOOKUP($D$14,$D18:$D24,BA18:BA24,,0,-1)&lt;(INDEX('Verwachte Resultaten'!$C$2:$BT$31,MATCH(_xlfn.XLOOKUP($D$14,$D18:$D24,$E18:$E24,,0,-1),'Verwachte Resultaten'!$B$2:$B$31,0),MATCH(_xlfn.XLOOKUP($D$14,$D18:$D24,BA17:BA23,,0,-1),'Verwachte Resultaten'!$C$1:$BT$1,0))*_xlfn.XLOOKUP($E24,$G$2:$G$6,$F$2:$F$6,,0)),_xlfn.XLOOKUP($D$14,$D18:$D24,BA18:BA24,,0,-1)&gt;=(INDEX('Verwachte Resultaten'!$C$2:$BT$31,MATCH(_xlfn.XLOOKUP($D$14,$D18:$D24,$E18:$E24,,0,-1),'Verwachte Resultaten'!$B$2:$B$31,0),MATCH(_xlfn.XLOOKUP($D$14,$D18:$D24,BA17:BA23,,0,-1),'Verwachte Resultaten'!$C$1:$BT$1,0))*_xlfn.XLOOKUP($E24,$G$2:$G$6,$H$2:$H$6,,0))),$D24,""),"")</f>
        <v/>
      </c>
      <c r="BB24" s="12" t="str">
        <f>IFERROR(IF(AND(_xlfn.XLOOKUP($D$14,$D18:$D24,BB18:BB24,,0,-1)&lt;(INDEX('Verwachte Resultaten'!$C$2:$BT$31,MATCH(_xlfn.XLOOKUP($D$14,$D18:$D24,$E18:$E24,,0,-1),'Verwachte Resultaten'!$B$2:$B$31,0),MATCH(_xlfn.XLOOKUP($D$14,$D18:$D24,BB17:BB23,,0,-1),'Verwachte Resultaten'!$C$1:$BT$1,0))*_xlfn.XLOOKUP($E24,$G$2:$G$6,$F$2:$F$6,,0)),_xlfn.XLOOKUP($D$14,$D18:$D24,BB18:BB24,,0,-1)&gt;=(INDEX('Verwachte Resultaten'!$C$2:$BT$31,MATCH(_xlfn.XLOOKUP($D$14,$D18:$D24,$E18:$E24,,0,-1),'Verwachte Resultaten'!$B$2:$B$31,0),MATCH(_xlfn.XLOOKUP($D$14,$D18:$D24,BB17:BB23,,0,-1),'Verwachte Resultaten'!$C$1:$BT$1,0))*_xlfn.XLOOKUP($E24,$G$2:$G$6,$H$2:$H$6,,0))),$D24,""),"")</f>
        <v/>
      </c>
      <c r="BC24" s="12" t="str">
        <f>IFERROR(IF(AND(_xlfn.XLOOKUP($D$14,$D18:$D24,BC18:BC24,,0,-1)&lt;(INDEX('Verwachte Resultaten'!$C$2:$BT$31,MATCH(_xlfn.XLOOKUP($D$14,$D18:$D24,$E18:$E24,,0,-1),'Verwachte Resultaten'!$B$2:$B$31,0),MATCH(_xlfn.XLOOKUP($D$14,$D18:$D24,BC17:BC23,,0,-1),'Verwachte Resultaten'!$C$1:$BT$1,0))*_xlfn.XLOOKUP($E24,$G$2:$G$6,$F$2:$F$6,,0)),_xlfn.XLOOKUP($D$14,$D18:$D24,BC18:BC24,,0,-1)&gt;=(INDEX('Verwachte Resultaten'!$C$2:$BT$31,MATCH(_xlfn.XLOOKUP($D$14,$D18:$D24,$E18:$E24,,0,-1),'Verwachte Resultaten'!$B$2:$B$31,0),MATCH(_xlfn.XLOOKUP($D$14,$D18:$D24,BC17:BC23,,0,-1),'Verwachte Resultaten'!$C$1:$BT$1,0))*_xlfn.XLOOKUP($E24,$G$2:$G$6,$H$2:$H$6,,0))),$D24,""),"")</f>
        <v/>
      </c>
      <c r="BD24" s="12" t="str">
        <f>IFERROR(IF(AND(_xlfn.XLOOKUP($D$14,$D18:$D24,BD18:BD24,,0,-1)&lt;(INDEX('Verwachte Resultaten'!$C$2:$BT$31,MATCH(_xlfn.XLOOKUP($D$14,$D18:$D24,$E18:$E24,,0,-1),'Verwachte Resultaten'!$B$2:$B$31,0),MATCH(_xlfn.XLOOKUP($D$14,$D18:$D24,BD17:BD23,,0,-1),'Verwachte Resultaten'!$C$1:$BT$1,0))*_xlfn.XLOOKUP($E24,$G$2:$G$6,$F$2:$F$6,,0)),_xlfn.XLOOKUP($D$14,$D18:$D24,BD18:BD24,,0,-1)&gt;=(INDEX('Verwachte Resultaten'!$C$2:$BT$31,MATCH(_xlfn.XLOOKUP($D$14,$D18:$D24,$E18:$E24,,0,-1),'Verwachte Resultaten'!$B$2:$B$31,0),MATCH(_xlfn.XLOOKUP($D$14,$D18:$D24,BD17:BD23,,0,-1),'Verwachte Resultaten'!$C$1:$BT$1,0))*_xlfn.XLOOKUP($E24,$G$2:$G$6,$H$2:$H$6,,0))),$D24,""),"")</f>
        <v/>
      </c>
      <c r="BE24" s="12" t="str">
        <f>IFERROR(IF(AND(_xlfn.XLOOKUP($D$14,$D18:$D24,BE18:BE24,,0,-1)&lt;(INDEX('Verwachte Resultaten'!$C$2:$BT$31,MATCH(_xlfn.XLOOKUP($D$14,$D18:$D24,$E18:$E24,,0,-1),'Verwachte Resultaten'!$B$2:$B$31,0),MATCH(_xlfn.XLOOKUP($D$14,$D18:$D24,BE17:BE23,,0,-1),'Verwachte Resultaten'!$C$1:$BT$1,0))*_xlfn.XLOOKUP($E24,$G$2:$G$6,$F$2:$F$6,,0)),_xlfn.XLOOKUP($D$14,$D18:$D24,BE18:BE24,,0,-1)&gt;=(INDEX('Verwachte Resultaten'!$C$2:$BT$31,MATCH(_xlfn.XLOOKUP($D$14,$D18:$D24,$E18:$E24,,0,-1),'Verwachte Resultaten'!$B$2:$B$31,0),MATCH(_xlfn.XLOOKUP($D$14,$D18:$D24,BE17:BE23,,0,-1),'Verwachte Resultaten'!$C$1:$BT$1,0))*_xlfn.XLOOKUP($E24,$G$2:$G$6,$H$2:$H$6,,0))),$D24,""),"")</f>
        <v/>
      </c>
      <c r="BF24" s="12" t="str">
        <f>IFERROR(IF(AND(_xlfn.XLOOKUP($D$14,$D18:$D24,BF18:BF24,,0,-1)&lt;(INDEX('Verwachte Resultaten'!$C$2:$BT$31,MATCH(_xlfn.XLOOKUP($D$14,$D18:$D24,$E18:$E24,,0,-1),'Verwachte Resultaten'!$B$2:$B$31,0),MATCH(_xlfn.XLOOKUP($D$14,$D18:$D24,BF17:BF23,,0,-1),'Verwachte Resultaten'!$C$1:$BT$1,0))*_xlfn.XLOOKUP($E24,$G$2:$G$6,$F$2:$F$6,,0)),_xlfn.XLOOKUP($D$14,$D18:$D24,BF18:BF24,,0,-1)&gt;=(INDEX('Verwachte Resultaten'!$C$2:$BT$31,MATCH(_xlfn.XLOOKUP($D$14,$D18:$D24,$E18:$E24,,0,-1),'Verwachte Resultaten'!$B$2:$B$31,0),MATCH(_xlfn.XLOOKUP($D$14,$D18:$D24,BF17:BF23,,0,-1),'Verwachte Resultaten'!$C$1:$BT$1,0))*_xlfn.XLOOKUP($E24,$G$2:$G$6,$H$2:$H$6,,0))),$D24,""),"")</f>
        <v/>
      </c>
      <c r="BG24" s="12" t="str">
        <f>IFERROR(IF(AND(_xlfn.XLOOKUP($D$14,$D18:$D24,BG18:BG24,,0,-1)&lt;(INDEX('Verwachte Resultaten'!$C$2:$BT$31,MATCH(_xlfn.XLOOKUP($D$14,$D18:$D24,$E18:$E24,,0,-1),'Verwachte Resultaten'!$B$2:$B$31,0),MATCH(_xlfn.XLOOKUP($D$14,$D18:$D24,BG17:BG23,,0,-1),'Verwachte Resultaten'!$C$1:$BT$1,0))*_xlfn.XLOOKUP($E24,$G$2:$G$6,$F$2:$F$6,,0)),_xlfn.XLOOKUP($D$14,$D18:$D24,BG18:BG24,,0,-1)&gt;=(INDEX('Verwachte Resultaten'!$C$2:$BT$31,MATCH(_xlfn.XLOOKUP($D$14,$D18:$D24,$E18:$E24,,0,-1),'Verwachte Resultaten'!$B$2:$B$31,0),MATCH(_xlfn.XLOOKUP($D$14,$D18:$D24,BG17:BG23,,0,-1),'Verwachte Resultaten'!$C$1:$BT$1,0))*_xlfn.XLOOKUP($E24,$G$2:$G$6,$H$2:$H$6,,0))),$D24,""),"")</f>
        <v/>
      </c>
      <c r="BH24" s="12" t="str">
        <f>IFERROR(IF(AND(_xlfn.XLOOKUP($D$14,$D18:$D24,BH18:BH24,,0,-1)&lt;(INDEX('Verwachte Resultaten'!$C$2:$BT$31,MATCH(_xlfn.XLOOKUP($D$14,$D18:$D24,$E18:$E24,,0,-1),'Verwachte Resultaten'!$B$2:$B$31,0),MATCH(_xlfn.XLOOKUP($D$14,$D18:$D24,BH17:BH23,,0,-1),'Verwachte Resultaten'!$C$1:$BT$1,0))*_xlfn.XLOOKUP($E24,$G$2:$G$6,$F$2:$F$6,,0)),_xlfn.XLOOKUP($D$14,$D18:$D24,BH18:BH24,,0,-1)&gt;=(INDEX('Verwachte Resultaten'!$C$2:$BT$31,MATCH(_xlfn.XLOOKUP($D$14,$D18:$D24,$E18:$E24,,0,-1),'Verwachte Resultaten'!$B$2:$B$31,0),MATCH(_xlfn.XLOOKUP($D$14,$D18:$D24,BH17:BH23,,0,-1),'Verwachte Resultaten'!$C$1:$BT$1,0))*_xlfn.XLOOKUP($E24,$G$2:$G$6,$H$2:$H$6,,0))),$D24,""),"")</f>
        <v/>
      </c>
      <c r="BI24" s="12" t="str">
        <f>IFERROR(IF(AND(_xlfn.XLOOKUP($D$14,$D18:$D24,BI18:BI24,,0,-1)&lt;(INDEX('Verwachte Resultaten'!$C$2:$BT$31,MATCH(_xlfn.XLOOKUP($D$14,$D18:$D24,$E18:$E24,,0,-1),'Verwachte Resultaten'!$B$2:$B$31,0),MATCH(_xlfn.XLOOKUP($D$14,$D18:$D24,BI17:BI23,,0,-1),'Verwachte Resultaten'!$C$1:$BT$1,0))*_xlfn.XLOOKUP($E24,$G$2:$G$6,$F$2:$F$6,,0)),_xlfn.XLOOKUP($D$14,$D18:$D24,BI18:BI24,,0,-1)&gt;=(INDEX('Verwachte Resultaten'!$C$2:$BT$31,MATCH(_xlfn.XLOOKUP($D$14,$D18:$D24,$E18:$E24,,0,-1),'Verwachte Resultaten'!$B$2:$B$31,0),MATCH(_xlfn.XLOOKUP($D$14,$D18:$D24,BI17:BI23,,0,-1),'Verwachte Resultaten'!$C$1:$BT$1,0))*_xlfn.XLOOKUP($E24,$G$2:$G$6,$H$2:$H$6,,0))),$D24,""),"")</f>
        <v/>
      </c>
      <c r="BJ24" s="12" t="str">
        <f>IFERROR(IF(AND(_xlfn.XLOOKUP($D$14,$D18:$D24,BJ18:BJ24,,0,-1)&lt;(INDEX('Verwachte Resultaten'!$C$2:$BT$31,MATCH(_xlfn.XLOOKUP($D$14,$D18:$D24,$E18:$E24,,0,-1),'Verwachte Resultaten'!$B$2:$B$31,0),MATCH(_xlfn.XLOOKUP($D$14,$D18:$D24,BJ17:BJ23,,0,-1),'Verwachte Resultaten'!$C$1:$BT$1,0))*_xlfn.XLOOKUP($E24,$G$2:$G$6,$F$2:$F$6,,0)),_xlfn.XLOOKUP($D$14,$D18:$D24,BJ18:BJ24,,0,-1)&gt;=(INDEX('Verwachte Resultaten'!$C$2:$BT$31,MATCH(_xlfn.XLOOKUP($D$14,$D18:$D24,$E18:$E24,,0,-1),'Verwachte Resultaten'!$B$2:$B$31,0),MATCH(_xlfn.XLOOKUP($D$14,$D18:$D24,BJ17:BJ23,,0,-1),'Verwachte Resultaten'!$C$1:$BT$1,0))*_xlfn.XLOOKUP($E24,$G$2:$G$6,$H$2:$H$6,,0))),$D24,""),"")</f>
        <v/>
      </c>
      <c r="BK24" s="39" t="str">
        <f>IFERROR(IF(AND(_xlfn.XLOOKUP($D$14,$D18:$D24,BK18:BK24,,0,-1)&lt;(INDEX('Verwachte Resultaten'!$C$2:$BT$31,MATCH(_xlfn.XLOOKUP($D$14,$D18:$D24,$E18:$E24,,0,-1),'Verwachte Resultaten'!$B$2:$B$31,0),MATCH(_xlfn.XLOOKUP($D$14,$D18:$D24,BK17:BK23,,0,-1),'Verwachte Resultaten'!$C$1:$BT$1,0))*_xlfn.XLOOKUP($E24,$G$2:$G$6,$F$2:$F$6,,0)),_xlfn.XLOOKUP($D$14,$D18:$D24,BK18:BK24,,0,-1)&gt;=(INDEX('Verwachte Resultaten'!$C$2:$BT$31,MATCH(_xlfn.XLOOKUP($D$14,$D18:$D24,$E18:$E24,,0,-1),'Verwachte Resultaten'!$B$2:$B$31,0),MATCH(_xlfn.XLOOKUP($D$14,$D18:$D24,BK17:BK23,,0,-1),'Verwachte Resultaten'!$C$1:$BT$1,0))*_xlfn.XLOOKUP($E24,$G$2:$G$6,$H$2:$H$6,,0))),$D24,""),"")</f>
        <v/>
      </c>
    </row>
    <row r="25" spans="1:63">
      <c r="A25" s="85"/>
      <c r="C25" s="23"/>
      <c r="D25" s="44" t="str">
        <f>IFERROR($B23*$B$7,"")</f>
        <v/>
      </c>
      <c r="E25" s="40" t="s">
        <v>153</v>
      </c>
      <c r="F25" s="13" t="str">
        <f>IFERROR(IF(AND(_xlfn.XLOOKUP($D$14,$D19:$D25,F19:F25,,0,-1)&lt;(INDEX('Verwachte Resultaten'!$C$2:$BT$31,MATCH(_xlfn.XLOOKUP($D$14,$D19:$D25,$E19:$E25,,0,-1),'Verwachte Resultaten'!$B$2:$B$31,0),MATCH(_xlfn.XLOOKUP($D$14,$D19:$D25,F18:F24,,0,-1),'Verwachte Resultaten'!$C$1:$BT$1,0))*_xlfn.XLOOKUP($E25,$G$2:$G$6,$F$2:$F$6,,0)),_xlfn.XLOOKUP($D$14,$D19:$D25,F19:F25,,0,-1)&gt;=(INDEX('Verwachte Resultaten'!$C$2:$BT$31,MATCH(_xlfn.XLOOKUP($D$14,$D19:$D25,$E19:$E25,,0,-1),'Verwachte Resultaten'!$B$2:$B$31,0),MATCH(_xlfn.XLOOKUP($D$14,$D19:$D25,F18:F24,,0,-1),'Verwachte Resultaten'!$C$1:$BT$1,0))*_xlfn.XLOOKUP($E25,$G$2:$G$6,$H$2:$H$6,,0))),$D25,""),"")</f>
        <v/>
      </c>
      <c r="G25" s="14" t="str">
        <f>IFERROR(IF(AND(_xlfn.XLOOKUP($D$14,$D19:$D25,G19:G25,,0,-1)&lt;(INDEX('Verwachte Resultaten'!$C$2:$BT$31,MATCH(_xlfn.XLOOKUP($D$14,$D19:$D25,$E19:$E25,,0,-1),'Verwachte Resultaten'!$B$2:$B$31,0),MATCH(_xlfn.XLOOKUP($D$14,$D19:$D25,G18:G24,,0,-1),'Verwachte Resultaten'!$C$1:$BT$1,0))*_xlfn.XLOOKUP($E25,$G$2:$G$6,$F$2:$F$6,,0)),_xlfn.XLOOKUP($D$14,$D19:$D25,G19:G25,,0,-1)&gt;=(INDEX('Verwachte Resultaten'!$C$2:$BT$31,MATCH(_xlfn.XLOOKUP($D$14,$D19:$D25,$E19:$E25,,0,-1),'Verwachte Resultaten'!$B$2:$B$31,0),MATCH(_xlfn.XLOOKUP($D$14,$D19:$D25,G18:G24,,0,-1),'Verwachte Resultaten'!$C$1:$BT$1,0))*_xlfn.XLOOKUP($E25,$G$2:$G$6,$H$2:$H$6,,0))),$D25,""),"")</f>
        <v/>
      </c>
      <c r="H25" s="14" t="str">
        <f>IFERROR(IF(AND(_xlfn.XLOOKUP($D$14,$D19:$D25,H19:H25,,0,-1)&lt;(INDEX('Verwachte Resultaten'!$C$2:$BT$31,MATCH(_xlfn.XLOOKUP($D$14,$D19:$D25,$E19:$E25,,0,-1),'Verwachte Resultaten'!$B$2:$B$31,0),MATCH(_xlfn.XLOOKUP($D$14,$D19:$D25,H18:H24,,0,-1),'Verwachte Resultaten'!$C$1:$BT$1,0))*_xlfn.XLOOKUP($E25,$G$2:$G$6,$F$2:$F$6,,0)),_xlfn.XLOOKUP($D$14,$D19:$D25,H19:H25,,0,-1)&gt;=(INDEX('Verwachte Resultaten'!$C$2:$BT$31,MATCH(_xlfn.XLOOKUP($D$14,$D19:$D25,$E19:$E25,,0,-1),'Verwachte Resultaten'!$B$2:$B$31,0),MATCH(_xlfn.XLOOKUP($D$14,$D19:$D25,H18:H24,,0,-1),'Verwachte Resultaten'!$C$1:$BT$1,0))*_xlfn.XLOOKUP($E25,$G$2:$G$6,$H$2:$H$6,,0))),$D25,""),"")</f>
        <v/>
      </c>
      <c r="I25" s="14" t="str">
        <f>IFERROR(IF(AND(_xlfn.XLOOKUP($D$14,$D19:$D25,I19:I25,,0,-1)&lt;(INDEX('Verwachte Resultaten'!$C$2:$BT$31,MATCH(_xlfn.XLOOKUP($D$14,$D19:$D25,$E19:$E25,,0,-1),'Verwachte Resultaten'!$B$2:$B$31,0),MATCH(_xlfn.XLOOKUP($D$14,$D19:$D25,I18:I24,,0,-1),'Verwachte Resultaten'!$C$1:$BT$1,0))*_xlfn.XLOOKUP($E25,$G$2:$G$6,$F$2:$F$6,,0)),_xlfn.XLOOKUP($D$14,$D19:$D25,I19:I25,,0,-1)&gt;=(INDEX('Verwachte Resultaten'!$C$2:$BT$31,MATCH(_xlfn.XLOOKUP($D$14,$D19:$D25,$E19:$E25,,0,-1),'Verwachte Resultaten'!$B$2:$B$31,0),MATCH(_xlfn.XLOOKUP($D$14,$D19:$D25,I18:I24,,0,-1),'Verwachte Resultaten'!$C$1:$BT$1,0))*_xlfn.XLOOKUP($E25,$G$2:$G$6,$H$2:$H$6,,0))),$D25,""),"")</f>
        <v/>
      </c>
      <c r="J25" s="14" t="str">
        <f>IFERROR(IF(AND(_xlfn.XLOOKUP($D$14,$D19:$D25,J19:J25,,0,-1)&lt;(INDEX('Verwachte Resultaten'!$C$2:$BT$31,MATCH(_xlfn.XLOOKUP($D$14,$D19:$D25,$E19:$E25,,0,-1),'Verwachte Resultaten'!$B$2:$B$31,0),MATCH(_xlfn.XLOOKUP($D$14,$D19:$D25,J18:J24,,0,-1),'Verwachte Resultaten'!$C$1:$BT$1,0))*_xlfn.XLOOKUP($E25,$G$2:$G$6,$F$2:$F$6,,0)),_xlfn.XLOOKUP($D$14,$D19:$D25,J19:J25,,0,-1)&gt;=(INDEX('Verwachte Resultaten'!$C$2:$BT$31,MATCH(_xlfn.XLOOKUP($D$14,$D19:$D25,$E19:$E25,,0,-1),'Verwachte Resultaten'!$B$2:$B$31,0),MATCH(_xlfn.XLOOKUP($D$14,$D19:$D25,J18:J24,,0,-1),'Verwachte Resultaten'!$C$1:$BT$1,0))*_xlfn.XLOOKUP($E25,$G$2:$G$6,$H$2:$H$6,,0))),$D25,""),"")</f>
        <v/>
      </c>
      <c r="K25" s="14" t="str">
        <f>IFERROR(IF(AND(_xlfn.XLOOKUP($D$14,$D19:$D25,K19:K25,,0,-1)&lt;(INDEX('Verwachte Resultaten'!$C$2:$BT$31,MATCH(_xlfn.XLOOKUP($D$14,$D19:$D25,$E19:$E25,,0,-1),'Verwachte Resultaten'!$B$2:$B$31,0),MATCH(_xlfn.XLOOKUP($D$14,$D19:$D25,K18:K24,,0,-1),'Verwachte Resultaten'!$C$1:$BT$1,0))*_xlfn.XLOOKUP($E25,$G$2:$G$6,$F$2:$F$6,,0)),_xlfn.XLOOKUP($D$14,$D19:$D25,K19:K25,,0,-1)&gt;=(INDEX('Verwachte Resultaten'!$C$2:$BT$31,MATCH(_xlfn.XLOOKUP($D$14,$D19:$D25,$E19:$E25,,0,-1),'Verwachte Resultaten'!$B$2:$B$31,0),MATCH(_xlfn.XLOOKUP($D$14,$D19:$D25,K18:K24,,0,-1),'Verwachte Resultaten'!$C$1:$BT$1,0))*_xlfn.XLOOKUP($E25,$G$2:$G$6,$H$2:$H$6,,0))),$D25,""),"")</f>
        <v/>
      </c>
      <c r="L25" s="14" t="str">
        <f>IFERROR(IF(AND(_xlfn.XLOOKUP($D$14,$D19:$D25,L19:L25,,0,-1)&lt;(INDEX('Verwachte Resultaten'!$C$2:$BT$31,MATCH(_xlfn.XLOOKUP($D$14,$D19:$D25,$E19:$E25,,0,-1),'Verwachte Resultaten'!$B$2:$B$31,0),MATCH(_xlfn.XLOOKUP($D$14,$D19:$D25,L18:L24,,0,-1),'Verwachte Resultaten'!$C$1:$BT$1,0))*_xlfn.XLOOKUP($E25,$G$2:$G$6,$F$2:$F$6,,0)),_xlfn.XLOOKUP($D$14,$D19:$D25,L19:L25,,0,-1)&gt;=(INDEX('Verwachte Resultaten'!$C$2:$BT$31,MATCH(_xlfn.XLOOKUP($D$14,$D19:$D25,$E19:$E25,,0,-1),'Verwachte Resultaten'!$B$2:$B$31,0),MATCH(_xlfn.XLOOKUP($D$14,$D19:$D25,L18:L24,,0,-1),'Verwachte Resultaten'!$C$1:$BT$1,0))*_xlfn.XLOOKUP($E25,$G$2:$G$6,$H$2:$H$6,,0))),$D25,""),"")</f>
        <v/>
      </c>
      <c r="M25" s="14" t="str">
        <f>IFERROR(IF(AND(_xlfn.XLOOKUP($D$14,$D19:$D25,M19:M25,,0,-1)&lt;(INDEX('Verwachte Resultaten'!$C$2:$BT$31,MATCH(_xlfn.XLOOKUP($D$14,$D19:$D25,$E19:$E25,,0,-1),'Verwachte Resultaten'!$B$2:$B$31,0),MATCH(_xlfn.XLOOKUP($D$14,$D19:$D25,M18:M24,,0,-1),'Verwachte Resultaten'!$C$1:$BT$1,0))*_xlfn.XLOOKUP($E25,$G$2:$G$6,$F$2:$F$6,,0)),_xlfn.XLOOKUP($D$14,$D19:$D25,M19:M25,,0,-1)&gt;=(INDEX('Verwachte Resultaten'!$C$2:$BT$31,MATCH(_xlfn.XLOOKUP($D$14,$D19:$D25,$E19:$E25,,0,-1),'Verwachte Resultaten'!$B$2:$B$31,0),MATCH(_xlfn.XLOOKUP($D$14,$D19:$D25,M18:M24,,0,-1),'Verwachte Resultaten'!$C$1:$BT$1,0))*_xlfn.XLOOKUP($E25,$G$2:$G$6,$H$2:$H$6,,0))),$D25,""),"")</f>
        <v/>
      </c>
      <c r="N25" s="14" t="str">
        <f>IFERROR(IF(AND(_xlfn.XLOOKUP($D$14,$D19:$D25,N19:N25,,0,-1)&lt;(INDEX('Verwachte Resultaten'!$C$2:$BT$31,MATCH(_xlfn.XLOOKUP($D$14,$D19:$D25,$E19:$E25,,0,-1),'Verwachte Resultaten'!$B$2:$B$31,0),MATCH(_xlfn.XLOOKUP($D$14,$D19:$D25,N18:N24,,0,-1),'Verwachte Resultaten'!$C$1:$BT$1,0))*_xlfn.XLOOKUP($E25,$G$2:$G$6,$F$2:$F$6,,0)),_xlfn.XLOOKUP($D$14,$D19:$D25,N19:N25,,0,-1)&gt;=(INDEX('Verwachte Resultaten'!$C$2:$BT$31,MATCH(_xlfn.XLOOKUP($D$14,$D19:$D25,$E19:$E25,,0,-1),'Verwachte Resultaten'!$B$2:$B$31,0),MATCH(_xlfn.XLOOKUP($D$14,$D19:$D25,N18:N24,,0,-1),'Verwachte Resultaten'!$C$1:$BT$1,0))*_xlfn.XLOOKUP($E25,$G$2:$G$6,$H$2:$H$6,,0))),$D25,""),"")</f>
        <v/>
      </c>
      <c r="O25" s="14" t="str">
        <f>IFERROR(IF(AND(_xlfn.XLOOKUP($D$14,$D19:$D25,O19:O25,,0,-1)&lt;(INDEX('Verwachte Resultaten'!$C$2:$BT$31,MATCH(_xlfn.XLOOKUP($D$14,$D19:$D25,$E19:$E25,,0,-1),'Verwachte Resultaten'!$B$2:$B$31,0),MATCH(_xlfn.XLOOKUP($D$14,$D19:$D25,O18:O24,,0,-1),'Verwachte Resultaten'!$C$1:$BT$1,0))*_xlfn.XLOOKUP($E25,$G$2:$G$6,$F$2:$F$6,,0)),_xlfn.XLOOKUP($D$14,$D19:$D25,O19:O25,,0,-1)&gt;=(INDEX('Verwachte Resultaten'!$C$2:$BT$31,MATCH(_xlfn.XLOOKUP($D$14,$D19:$D25,$E19:$E25,,0,-1),'Verwachte Resultaten'!$B$2:$B$31,0),MATCH(_xlfn.XLOOKUP($D$14,$D19:$D25,O18:O24,,0,-1),'Verwachte Resultaten'!$C$1:$BT$1,0))*_xlfn.XLOOKUP($E25,$G$2:$G$6,$H$2:$H$6,,0))),$D25,""),"")</f>
        <v/>
      </c>
      <c r="P25" s="14" t="str">
        <f>IFERROR(IF(AND(_xlfn.XLOOKUP($D$14,$D19:$D25,P19:P25,,0,-1)&lt;(INDEX('Verwachte Resultaten'!$C$2:$BT$31,MATCH(_xlfn.XLOOKUP($D$14,$D19:$D25,$E19:$E25,,0,-1),'Verwachte Resultaten'!$B$2:$B$31,0),MATCH(_xlfn.XLOOKUP($D$14,$D19:$D25,P18:P24,,0,-1),'Verwachte Resultaten'!$C$1:$BT$1,0))*_xlfn.XLOOKUP($E25,$G$2:$G$6,$F$2:$F$6,,0)),_xlfn.XLOOKUP($D$14,$D19:$D25,P19:P25,,0,-1)&gt;=(INDEX('Verwachte Resultaten'!$C$2:$BT$31,MATCH(_xlfn.XLOOKUP($D$14,$D19:$D25,$E19:$E25,,0,-1),'Verwachte Resultaten'!$B$2:$B$31,0),MATCH(_xlfn.XLOOKUP($D$14,$D19:$D25,P18:P24,,0,-1),'Verwachte Resultaten'!$C$1:$BT$1,0))*_xlfn.XLOOKUP($E25,$G$2:$G$6,$H$2:$H$6,,0))),$D25,""),"")</f>
        <v/>
      </c>
      <c r="Q25" s="14" t="str">
        <f>IFERROR(IF(AND(_xlfn.XLOOKUP($D$14,$D19:$D25,Q19:Q25,,0,-1)&lt;(INDEX('Verwachte Resultaten'!$C$2:$BT$31,MATCH(_xlfn.XLOOKUP($D$14,$D19:$D25,$E19:$E25,,0,-1),'Verwachte Resultaten'!$B$2:$B$31,0),MATCH(_xlfn.XLOOKUP($D$14,$D19:$D25,Q18:Q24,,0,-1),'Verwachte Resultaten'!$C$1:$BT$1,0))*_xlfn.XLOOKUP($E25,$G$2:$G$6,$F$2:$F$6,,0)),_xlfn.XLOOKUP($D$14,$D19:$D25,Q19:Q25,,0,-1)&gt;=(INDEX('Verwachte Resultaten'!$C$2:$BT$31,MATCH(_xlfn.XLOOKUP($D$14,$D19:$D25,$E19:$E25,,0,-1),'Verwachte Resultaten'!$B$2:$B$31,0),MATCH(_xlfn.XLOOKUP($D$14,$D19:$D25,Q18:Q24,,0,-1),'Verwachte Resultaten'!$C$1:$BT$1,0))*_xlfn.XLOOKUP($E25,$G$2:$G$6,$H$2:$H$6,,0))),$D25,""),"")</f>
        <v/>
      </c>
      <c r="R25" s="14" t="str">
        <f>IFERROR(IF(AND(_xlfn.XLOOKUP($D$14,$D19:$D25,R19:R25,,0,-1)&lt;(INDEX('Verwachte Resultaten'!$C$2:$BT$31,MATCH(_xlfn.XLOOKUP($D$14,$D19:$D25,$E19:$E25,,0,-1),'Verwachte Resultaten'!$B$2:$B$31,0),MATCH(_xlfn.XLOOKUP($D$14,$D19:$D25,R18:R24,,0,-1),'Verwachte Resultaten'!$C$1:$BT$1,0))*_xlfn.XLOOKUP($E25,$G$2:$G$6,$F$2:$F$6,,0)),_xlfn.XLOOKUP($D$14,$D19:$D25,R19:R25,,0,-1)&gt;=(INDEX('Verwachte Resultaten'!$C$2:$BT$31,MATCH(_xlfn.XLOOKUP($D$14,$D19:$D25,$E19:$E25,,0,-1),'Verwachte Resultaten'!$B$2:$B$31,0),MATCH(_xlfn.XLOOKUP($D$14,$D19:$D25,R18:R24,,0,-1),'Verwachte Resultaten'!$C$1:$BT$1,0))*_xlfn.XLOOKUP($E25,$G$2:$G$6,$H$2:$H$6,,0))),$D25,""),"")</f>
        <v/>
      </c>
      <c r="S25" s="14" t="str">
        <f>IFERROR(IF(AND(_xlfn.XLOOKUP($D$14,$D19:$D25,S19:S25,,0,-1)&lt;(INDEX('Verwachte Resultaten'!$C$2:$BT$31,MATCH(_xlfn.XLOOKUP($D$14,$D19:$D25,$E19:$E25,,0,-1),'Verwachte Resultaten'!$B$2:$B$31,0),MATCH(_xlfn.XLOOKUP($D$14,$D19:$D25,S18:S24,,0,-1),'Verwachte Resultaten'!$C$1:$BT$1,0))*_xlfn.XLOOKUP($E25,$G$2:$G$6,$F$2:$F$6,,0)),_xlfn.XLOOKUP($D$14,$D19:$D25,S19:S25,,0,-1)&gt;=(INDEX('Verwachte Resultaten'!$C$2:$BT$31,MATCH(_xlfn.XLOOKUP($D$14,$D19:$D25,$E19:$E25,,0,-1),'Verwachte Resultaten'!$B$2:$B$31,0),MATCH(_xlfn.XLOOKUP($D$14,$D19:$D25,S18:S24,,0,-1),'Verwachte Resultaten'!$C$1:$BT$1,0))*_xlfn.XLOOKUP($E25,$G$2:$G$6,$H$2:$H$6,,0))),$D25,""),"")</f>
        <v/>
      </c>
      <c r="T25" s="14" t="str">
        <f>IFERROR(IF(AND(_xlfn.XLOOKUP($D$14,$D19:$D25,T19:T25,,0,-1)&lt;(INDEX('Verwachte Resultaten'!$C$2:$BT$31,MATCH(_xlfn.XLOOKUP($D$14,$D19:$D25,$E19:$E25,,0,-1),'Verwachte Resultaten'!$B$2:$B$31,0),MATCH(_xlfn.XLOOKUP($D$14,$D19:$D25,T18:T24,,0,-1),'Verwachte Resultaten'!$C$1:$BT$1,0))*_xlfn.XLOOKUP($E25,$G$2:$G$6,$F$2:$F$6,,0)),_xlfn.XLOOKUP($D$14,$D19:$D25,T19:T25,,0,-1)&gt;=(INDEX('Verwachte Resultaten'!$C$2:$BT$31,MATCH(_xlfn.XLOOKUP($D$14,$D19:$D25,$E19:$E25,,0,-1),'Verwachte Resultaten'!$B$2:$B$31,0),MATCH(_xlfn.XLOOKUP($D$14,$D19:$D25,T18:T24,,0,-1),'Verwachte Resultaten'!$C$1:$BT$1,0))*_xlfn.XLOOKUP($E25,$G$2:$G$6,$H$2:$H$6,,0))),$D25,""),"")</f>
        <v/>
      </c>
      <c r="U25" s="14" t="str">
        <f>IFERROR(IF(AND(_xlfn.XLOOKUP($D$14,$D19:$D25,U19:U25,,0,-1)&lt;(INDEX('Verwachte Resultaten'!$C$2:$BT$31,MATCH(_xlfn.XLOOKUP($D$14,$D19:$D25,$E19:$E25,,0,-1),'Verwachte Resultaten'!$B$2:$B$31,0),MATCH(_xlfn.XLOOKUP($D$14,$D19:$D25,U18:U24,,0,-1),'Verwachte Resultaten'!$C$1:$BT$1,0))*_xlfn.XLOOKUP($E25,$G$2:$G$6,$F$2:$F$6,,0)),_xlfn.XLOOKUP($D$14,$D19:$D25,U19:U25,,0,-1)&gt;=(INDEX('Verwachte Resultaten'!$C$2:$BT$31,MATCH(_xlfn.XLOOKUP($D$14,$D19:$D25,$E19:$E25,,0,-1),'Verwachte Resultaten'!$B$2:$B$31,0),MATCH(_xlfn.XLOOKUP($D$14,$D19:$D25,U18:U24,,0,-1),'Verwachte Resultaten'!$C$1:$BT$1,0))*_xlfn.XLOOKUP($E25,$G$2:$G$6,$H$2:$H$6,,0))),$D25,""),"")</f>
        <v/>
      </c>
      <c r="V25" s="14" t="str">
        <f>IFERROR(IF(AND(_xlfn.XLOOKUP($D$14,$D19:$D25,V19:V25,,0,-1)&lt;(INDEX('Verwachte Resultaten'!$C$2:$BT$31,MATCH(_xlfn.XLOOKUP($D$14,$D19:$D25,$E19:$E25,,0,-1),'Verwachte Resultaten'!$B$2:$B$31,0),MATCH(_xlfn.XLOOKUP($D$14,$D19:$D25,V18:V24,,0,-1),'Verwachte Resultaten'!$C$1:$BT$1,0))*_xlfn.XLOOKUP($E25,$G$2:$G$6,$F$2:$F$6,,0)),_xlfn.XLOOKUP($D$14,$D19:$D25,V19:V25,,0,-1)&gt;=(INDEX('Verwachte Resultaten'!$C$2:$BT$31,MATCH(_xlfn.XLOOKUP($D$14,$D19:$D25,$E19:$E25,,0,-1),'Verwachte Resultaten'!$B$2:$B$31,0),MATCH(_xlfn.XLOOKUP($D$14,$D19:$D25,V18:V24,,0,-1),'Verwachte Resultaten'!$C$1:$BT$1,0))*_xlfn.XLOOKUP($E25,$G$2:$G$6,$H$2:$H$6,,0))),$D25,""),"")</f>
        <v/>
      </c>
      <c r="W25" s="14" t="str">
        <f>IFERROR(IF(AND(_xlfn.XLOOKUP($D$14,$D19:$D25,W19:W25,,0,-1)&lt;(INDEX('Verwachte Resultaten'!$C$2:$BT$31,MATCH(_xlfn.XLOOKUP($D$14,$D19:$D25,$E19:$E25,,0,-1),'Verwachte Resultaten'!$B$2:$B$31,0),MATCH(_xlfn.XLOOKUP($D$14,$D19:$D25,W18:W24,,0,-1),'Verwachte Resultaten'!$C$1:$BT$1,0))*_xlfn.XLOOKUP($E25,$G$2:$G$6,$F$2:$F$6,,0)),_xlfn.XLOOKUP($D$14,$D19:$D25,W19:W25,,0,-1)&gt;=(INDEX('Verwachte Resultaten'!$C$2:$BT$31,MATCH(_xlfn.XLOOKUP($D$14,$D19:$D25,$E19:$E25,,0,-1),'Verwachte Resultaten'!$B$2:$B$31,0),MATCH(_xlfn.XLOOKUP($D$14,$D19:$D25,W18:W24,,0,-1),'Verwachte Resultaten'!$C$1:$BT$1,0))*_xlfn.XLOOKUP($E25,$G$2:$G$6,$H$2:$H$6,,0))),$D25,""),"")</f>
        <v/>
      </c>
      <c r="X25" s="14" t="str">
        <f>IFERROR(IF(AND(_xlfn.XLOOKUP($D$14,$D19:$D25,X19:X25,,0,-1)&lt;(INDEX('Verwachte Resultaten'!$C$2:$BT$31,MATCH(_xlfn.XLOOKUP($D$14,$D19:$D25,$E19:$E25,,0,-1),'Verwachte Resultaten'!$B$2:$B$31,0),MATCH(_xlfn.XLOOKUP($D$14,$D19:$D25,X18:X24,,0,-1),'Verwachte Resultaten'!$C$1:$BT$1,0))*_xlfn.XLOOKUP($E25,$G$2:$G$6,$F$2:$F$6,,0)),_xlfn.XLOOKUP($D$14,$D19:$D25,X19:X25,,0,-1)&gt;=(INDEX('Verwachte Resultaten'!$C$2:$BT$31,MATCH(_xlfn.XLOOKUP($D$14,$D19:$D25,$E19:$E25,,0,-1),'Verwachte Resultaten'!$B$2:$B$31,0),MATCH(_xlfn.XLOOKUP($D$14,$D19:$D25,X18:X24,,0,-1),'Verwachte Resultaten'!$C$1:$BT$1,0))*_xlfn.XLOOKUP($E25,$G$2:$G$6,$H$2:$H$6,,0))),$D25,""),"")</f>
        <v/>
      </c>
      <c r="Y25" s="14" t="str">
        <f>IFERROR(IF(AND(_xlfn.XLOOKUP($D$14,$D19:$D25,Y19:Y25,,0,-1)&lt;(INDEX('Verwachte Resultaten'!$C$2:$BT$31,MATCH(_xlfn.XLOOKUP($D$14,$D19:$D25,$E19:$E25,,0,-1),'Verwachte Resultaten'!$B$2:$B$31,0),MATCH(_xlfn.XLOOKUP($D$14,$D19:$D25,Y18:Y24,,0,-1),'Verwachte Resultaten'!$C$1:$BT$1,0))*_xlfn.XLOOKUP($E25,$G$2:$G$6,$F$2:$F$6,,0)),_xlfn.XLOOKUP($D$14,$D19:$D25,Y19:Y25,,0,-1)&gt;=(INDEX('Verwachte Resultaten'!$C$2:$BT$31,MATCH(_xlfn.XLOOKUP($D$14,$D19:$D25,$E19:$E25,,0,-1),'Verwachte Resultaten'!$B$2:$B$31,0),MATCH(_xlfn.XLOOKUP($D$14,$D19:$D25,Y18:Y24,,0,-1),'Verwachte Resultaten'!$C$1:$BT$1,0))*_xlfn.XLOOKUP($E25,$G$2:$G$6,$H$2:$H$6,,0))),$D25,""),"")</f>
        <v/>
      </c>
      <c r="Z25" s="14" t="str">
        <f>IFERROR(IF(AND(_xlfn.XLOOKUP($D$14,$D19:$D25,Z19:Z25,,0,-1)&lt;(INDEX('Verwachte Resultaten'!$C$2:$BT$31,MATCH(_xlfn.XLOOKUP($D$14,$D19:$D25,$E19:$E25,,0,-1),'Verwachte Resultaten'!$B$2:$B$31,0),MATCH(_xlfn.XLOOKUP($D$14,$D19:$D25,Z18:Z24,,0,-1),'Verwachte Resultaten'!$C$1:$BT$1,0))*_xlfn.XLOOKUP($E25,$G$2:$G$6,$F$2:$F$6,,0)),_xlfn.XLOOKUP($D$14,$D19:$D25,Z19:Z25,,0,-1)&gt;=(INDEX('Verwachte Resultaten'!$C$2:$BT$31,MATCH(_xlfn.XLOOKUP($D$14,$D19:$D25,$E19:$E25,,0,-1),'Verwachte Resultaten'!$B$2:$B$31,0),MATCH(_xlfn.XLOOKUP($D$14,$D19:$D25,Z18:Z24,,0,-1),'Verwachte Resultaten'!$C$1:$BT$1,0))*_xlfn.XLOOKUP($E25,$G$2:$G$6,$H$2:$H$6,,0))),$D25,""),"")</f>
        <v/>
      </c>
      <c r="AA25" s="14" t="str">
        <f>IFERROR(IF(AND(_xlfn.XLOOKUP($D$14,$D19:$D25,AA19:AA25,,0,-1)&lt;(INDEX('Verwachte Resultaten'!$C$2:$BT$31,MATCH(_xlfn.XLOOKUP($D$14,$D19:$D25,$E19:$E25,,0,-1),'Verwachte Resultaten'!$B$2:$B$31,0),MATCH(_xlfn.XLOOKUP($D$14,$D19:$D25,AA18:AA24,,0,-1),'Verwachte Resultaten'!$C$1:$BT$1,0))*_xlfn.XLOOKUP($E25,$G$2:$G$6,$F$2:$F$6,,0)),_xlfn.XLOOKUP($D$14,$D19:$D25,AA19:AA25,,0,-1)&gt;=(INDEX('Verwachte Resultaten'!$C$2:$BT$31,MATCH(_xlfn.XLOOKUP($D$14,$D19:$D25,$E19:$E25,,0,-1),'Verwachte Resultaten'!$B$2:$B$31,0),MATCH(_xlfn.XLOOKUP($D$14,$D19:$D25,AA18:AA24,,0,-1),'Verwachte Resultaten'!$C$1:$BT$1,0))*_xlfn.XLOOKUP($E25,$G$2:$G$6,$H$2:$H$6,,0))),$D25,""),"")</f>
        <v/>
      </c>
      <c r="AB25" s="14" t="str">
        <f>IFERROR(IF(AND(_xlfn.XLOOKUP($D$14,$D19:$D25,AB19:AB25,,0,-1)&lt;(INDEX('Verwachte Resultaten'!$C$2:$BT$31,MATCH(_xlfn.XLOOKUP($D$14,$D19:$D25,$E19:$E25,,0,-1),'Verwachte Resultaten'!$B$2:$B$31,0),MATCH(_xlfn.XLOOKUP($D$14,$D19:$D25,AB18:AB24,,0,-1),'Verwachte Resultaten'!$C$1:$BT$1,0))*_xlfn.XLOOKUP($E25,$G$2:$G$6,$F$2:$F$6,,0)),_xlfn.XLOOKUP($D$14,$D19:$D25,AB19:AB25,,0,-1)&gt;=(INDEX('Verwachte Resultaten'!$C$2:$BT$31,MATCH(_xlfn.XLOOKUP($D$14,$D19:$D25,$E19:$E25,,0,-1),'Verwachte Resultaten'!$B$2:$B$31,0),MATCH(_xlfn.XLOOKUP($D$14,$D19:$D25,AB18:AB24,,0,-1),'Verwachte Resultaten'!$C$1:$BT$1,0))*_xlfn.XLOOKUP($E25,$G$2:$G$6,$H$2:$H$6,,0))),$D25,""),"")</f>
        <v/>
      </c>
      <c r="AC25" s="14" t="str">
        <f>IFERROR(IF(AND(_xlfn.XLOOKUP($D$14,$D19:$D25,AC19:AC25,,0,-1)&lt;(INDEX('Verwachte Resultaten'!$C$2:$BT$31,MATCH(_xlfn.XLOOKUP($D$14,$D19:$D25,$E19:$E25,,0,-1),'Verwachte Resultaten'!$B$2:$B$31,0),MATCH(_xlfn.XLOOKUP($D$14,$D19:$D25,AC18:AC24,,0,-1),'Verwachte Resultaten'!$C$1:$BT$1,0))*_xlfn.XLOOKUP($E25,$G$2:$G$6,$F$2:$F$6,,0)),_xlfn.XLOOKUP($D$14,$D19:$D25,AC19:AC25,,0,-1)&gt;=(INDEX('Verwachte Resultaten'!$C$2:$BT$31,MATCH(_xlfn.XLOOKUP($D$14,$D19:$D25,$E19:$E25,,0,-1),'Verwachte Resultaten'!$B$2:$B$31,0),MATCH(_xlfn.XLOOKUP($D$14,$D19:$D25,AC18:AC24,,0,-1),'Verwachte Resultaten'!$C$1:$BT$1,0))*_xlfn.XLOOKUP($E25,$G$2:$G$6,$H$2:$H$6,,0))),$D25,""),"")</f>
        <v/>
      </c>
      <c r="AD25" s="14" t="str">
        <f>IFERROR(IF(AND(_xlfn.XLOOKUP($D$14,$D19:$D25,AD19:AD25,,0,-1)&lt;(INDEX('Verwachte Resultaten'!$C$2:$BT$31,MATCH(_xlfn.XLOOKUP($D$14,$D19:$D25,$E19:$E25,,0,-1),'Verwachte Resultaten'!$B$2:$B$31,0),MATCH(_xlfn.XLOOKUP($D$14,$D19:$D25,AD18:AD24,,0,-1),'Verwachte Resultaten'!$C$1:$BT$1,0))*_xlfn.XLOOKUP($E25,$G$2:$G$6,$F$2:$F$6,,0)),_xlfn.XLOOKUP($D$14,$D19:$D25,AD19:AD25,,0,-1)&gt;=(INDEX('Verwachte Resultaten'!$C$2:$BT$31,MATCH(_xlfn.XLOOKUP($D$14,$D19:$D25,$E19:$E25,,0,-1),'Verwachte Resultaten'!$B$2:$B$31,0),MATCH(_xlfn.XLOOKUP($D$14,$D19:$D25,AD18:AD24,,0,-1),'Verwachte Resultaten'!$C$1:$BT$1,0))*_xlfn.XLOOKUP($E25,$G$2:$G$6,$H$2:$H$6,,0))),$D25,""),"")</f>
        <v/>
      </c>
      <c r="AE25" s="14" t="str">
        <f>IFERROR(IF(AND(_xlfn.XLOOKUP($D$14,$D19:$D25,AE19:AE25,,0,-1)&lt;(INDEX('Verwachte Resultaten'!$C$2:$BT$31,MATCH(_xlfn.XLOOKUP($D$14,$D19:$D25,$E19:$E25,,0,-1),'Verwachte Resultaten'!$B$2:$B$31,0),MATCH(_xlfn.XLOOKUP($D$14,$D19:$D25,AE18:AE24,,0,-1),'Verwachte Resultaten'!$C$1:$BT$1,0))*_xlfn.XLOOKUP($E25,$G$2:$G$6,$F$2:$F$6,,0)),_xlfn.XLOOKUP($D$14,$D19:$D25,AE19:AE25,,0,-1)&gt;=(INDEX('Verwachte Resultaten'!$C$2:$BT$31,MATCH(_xlfn.XLOOKUP($D$14,$D19:$D25,$E19:$E25,,0,-1),'Verwachte Resultaten'!$B$2:$B$31,0),MATCH(_xlfn.XLOOKUP($D$14,$D19:$D25,AE18:AE24,,0,-1),'Verwachte Resultaten'!$C$1:$BT$1,0))*_xlfn.XLOOKUP($E25,$G$2:$G$6,$H$2:$H$6,,0))),$D25,""),"")</f>
        <v/>
      </c>
      <c r="AF25" s="14" t="str">
        <f>IFERROR(IF(AND(_xlfn.XLOOKUP($D$14,$D19:$D25,AF19:AF25,,0,-1)&lt;(INDEX('Verwachte Resultaten'!$C$2:$BT$31,MATCH(_xlfn.XLOOKUP($D$14,$D19:$D25,$E19:$E25,,0,-1),'Verwachte Resultaten'!$B$2:$B$31,0),MATCH(_xlfn.XLOOKUP($D$14,$D19:$D25,AF18:AF24,,0,-1),'Verwachte Resultaten'!$C$1:$BT$1,0))*_xlfn.XLOOKUP($E25,$G$2:$G$6,$F$2:$F$6,,0)),_xlfn.XLOOKUP($D$14,$D19:$D25,AF19:AF25,,0,-1)&gt;=(INDEX('Verwachte Resultaten'!$C$2:$BT$31,MATCH(_xlfn.XLOOKUP($D$14,$D19:$D25,$E19:$E25,,0,-1),'Verwachte Resultaten'!$B$2:$B$31,0),MATCH(_xlfn.XLOOKUP($D$14,$D19:$D25,AF18:AF24,,0,-1),'Verwachte Resultaten'!$C$1:$BT$1,0))*_xlfn.XLOOKUP($E25,$G$2:$G$6,$H$2:$H$6,,0))),$D25,""),"")</f>
        <v/>
      </c>
      <c r="AG25" s="14" t="str">
        <f>IFERROR(IF(AND(_xlfn.XLOOKUP($D$14,$D19:$D25,AG19:AG25,,0,-1)&lt;(INDEX('Verwachte Resultaten'!$C$2:$BT$31,MATCH(_xlfn.XLOOKUP($D$14,$D19:$D25,$E19:$E25,,0,-1),'Verwachte Resultaten'!$B$2:$B$31,0),MATCH(_xlfn.XLOOKUP($D$14,$D19:$D25,AG18:AG24,,0,-1),'Verwachte Resultaten'!$C$1:$BT$1,0))*_xlfn.XLOOKUP($E25,$G$2:$G$6,$F$2:$F$6,,0)),_xlfn.XLOOKUP($D$14,$D19:$D25,AG19:AG25,,0,-1)&gt;=(INDEX('Verwachte Resultaten'!$C$2:$BT$31,MATCH(_xlfn.XLOOKUP($D$14,$D19:$D25,$E19:$E25,,0,-1),'Verwachte Resultaten'!$B$2:$B$31,0),MATCH(_xlfn.XLOOKUP($D$14,$D19:$D25,AG18:AG24,,0,-1),'Verwachte Resultaten'!$C$1:$BT$1,0))*_xlfn.XLOOKUP($E25,$G$2:$G$6,$H$2:$H$6,,0))),$D25,""),"")</f>
        <v/>
      </c>
      <c r="AH25" s="14" t="str">
        <f>IFERROR(IF(AND(_xlfn.XLOOKUP($D$14,$D19:$D25,AH19:AH25,,0,-1)&lt;(INDEX('Verwachte Resultaten'!$C$2:$BT$31,MATCH(_xlfn.XLOOKUP($D$14,$D19:$D25,$E19:$E25,,0,-1),'Verwachte Resultaten'!$B$2:$B$31,0),MATCH(_xlfn.XLOOKUP($D$14,$D19:$D25,AH18:AH24,,0,-1),'Verwachte Resultaten'!$C$1:$BT$1,0))*_xlfn.XLOOKUP($E25,$G$2:$G$6,$F$2:$F$6,,0)),_xlfn.XLOOKUP($D$14,$D19:$D25,AH19:AH25,,0,-1)&gt;=(INDEX('Verwachte Resultaten'!$C$2:$BT$31,MATCH(_xlfn.XLOOKUP($D$14,$D19:$D25,$E19:$E25,,0,-1),'Verwachte Resultaten'!$B$2:$B$31,0),MATCH(_xlfn.XLOOKUP($D$14,$D19:$D25,AH18:AH24,,0,-1),'Verwachte Resultaten'!$C$1:$BT$1,0))*_xlfn.XLOOKUP($E25,$G$2:$G$6,$H$2:$H$6,,0))),$D25,""),"")</f>
        <v/>
      </c>
      <c r="AI25" s="14" t="str">
        <f>IFERROR(IF(AND(_xlfn.XLOOKUP($D$14,$D19:$D25,AI19:AI25,,0,-1)&lt;(INDEX('Verwachte Resultaten'!$C$2:$BT$31,MATCH(_xlfn.XLOOKUP($D$14,$D19:$D25,$E19:$E25,,0,-1),'Verwachte Resultaten'!$B$2:$B$31,0),MATCH(_xlfn.XLOOKUP($D$14,$D19:$D25,AI18:AI24,,0,-1),'Verwachte Resultaten'!$C$1:$BT$1,0))*_xlfn.XLOOKUP($E25,$G$2:$G$6,$F$2:$F$6,,0)),_xlfn.XLOOKUP($D$14,$D19:$D25,AI19:AI25,,0,-1)&gt;=(INDEX('Verwachte Resultaten'!$C$2:$BT$31,MATCH(_xlfn.XLOOKUP($D$14,$D19:$D25,$E19:$E25,,0,-1),'Verwachte Resultaten'!$B$2:$B$31,0),MATCH(_xlfn.XLOOKUP($D$14,$D19:$D25,AI18:AI24,,0,-1),'Verwachte Resultaten'!$C$1:$BT$1,0))*_xlfn.XLOOKUP($E25,$G$2:$G$6,$H$2:$H$6,,0))),$D25,""),"")</f>
        <v/>
      </c>
      <c r="AJ25" s="14" t="str">
        <f>IFERROR(IF(AND(_xlfn.XLOOKUP($D$14,$D19:$D25,AJ19:AJ25,,0,-1)&lt;(INDEX('Verwachte Resultaten'!$C$2:$BT$31,MATCH(_xlfn.XLOOKUP($D$14,$D19:$D25,$E19:$E25,,0,-1),'Verwachte Resultaten'!$B$2:$B$31,0),MATCH(_xlfn.XLOOKUP($D$14,$D19:$D25,AJ18:AJ24,,0,-1),'Verwachte Resultaten'!$C$1:$BT$1,0))*_xlfn.XLOOKUP($E25,$G$2:$G$6,$F$2:$F$6,,0)),_xlfn.XLOOKUP($D$14,$D19:$D25,AJ19:AJ25,,0,-1)&gt;=(INDEX('Verwachte Resultaten'!$C$2:$BT$31,MATCH(_xlfn.XLOOKUP($D$14,$D19:$D25,$E19:$E25,,0,-1),'Verwachte Resultaten'!$B$2:$B$31,0),MATCH(_xlfn.XLOOKUP($D$14,$D19:$D25,AJ18:AJ24,,0,-1),'Verwachte Resultaten'!$C$1:$BT$1,0))*_xlfn.XLOOKUP($E25,$G$2:$G$6,$H$2:$H$6,,0))),$D25,""),"")</f>
        <v/>
      </c>
      <c r="AK25" s="14" t="str">
        <f>IFERROR(IF(AND(_xlfn.XLOOKUP($D$14,$D19:$D25,AK19:AK25,,0,-1)&lt;(INDEX('Verwachte Resultaten'!$C$2:$BT$31,MATCH(_xlfn.XLOOKUP($D$14,$D19:$D25,$E19:$E25,,0,-1),'Verwachte Resultaten'!$B$2:$B$31,0),MATCH(_xlfn.XLOOKUP($D$14,$D19:$D25,AK18:AK24,,0,-1),'Verwachte Resultaten'!$C$1:$BT$1,0))*_xlfn.XLOOKUP($E25,$G$2:$G$6,$F$2:$F$6,,0)),_xlfn.XLOOKUP($D$14,$D19:$D25,AK19:AK25,,0,-1)&gt;=(INDEX('Verwachte Resultaten'!$C$2:$BT$31,MATCH(_xlfn.XLOOKUP($D$14,$D19:$D25,$E19:$E25,,0,-1),'Verwachte Resultaten'!$B$2:$B$31,0),MATCH(_xlfn.XLOOKUP($D$14,$D19:$D25,AK18:AK24,,0,-1),'Verwachte Resultaten'!$C$1:$BT$1,0))*_xlfn.XLOOKUP($E25,$G$2:$G$6,$H$2:$H$6,,0))),$D25,""),"")</f>
        <v/>
      </c>
      <c r="AL25" s="14" t="str">
        <f>IFERROR(IF(AND(_xlfn.XLOOKUP($D$14,$D19:$D25,AL19:AL25,,0,-1)&lt;(INDEX('Verwachte Resultaten'!$C$2:$BT$31,MATCH(_xlfn.XLOOKUP($D$14,$D19:$D25,$E19:$E25,,0,-1),'Verwachte Resultaten'!$B$2:$B$31,0),MATCH(_xlfn.XLOOKUP($D$14,$D19:$D25,AL18:AL24,,0,-1),'Verwachte Resultaten'!$C$1:$BT$1,0))*_xlfn.XLOOKUP($E25,$G$2:$G$6,$F$2:$F$6,,0)),_xlfn.XLOOKUP($D$14,$D19:$D25,AL19:AL25,,0,-1)&gt;=(INDEX('Verwachte Resultaten'!$C$2:$BT$31,MATCH(_xlfn.XLOOKUP($D$14,$D19:$D25,$E19:$E25,,0,-1),'Verwachte Resultaten'!$B$2:$B$31,0),MATCH(_xlfn.XLOOKUP($D$14,$D19:$D25,AL18:AL24,,0,-1),'Verwachte Resultaten'!$C$1:$BT$1,0))*_xlfn.XLOOKUP($E25,$G$2:$G$6,$H$2:$H$6,,0))),$D25,""),"")</f>
        <v/>
      </c>
      <c r="AM25" s="14" t="str">
        <f>IFERROR(IF(AND(_xlfn.XLOOKUP($D$14,$D19:$D25,AM19:AM25,,0,-1)&lt;(INDEX('Verwachte Resultaten'!$C$2:$BT$31,MATCH(_xlfn.XLOOKUP($D$14,$D19:$D25,$E19:$E25,,0,-1),'Verwachte Resultaten'!$B$2:$B$31,0),MATCH(_xlfn.XLOOKUP($D$14,$D19:$D25,AM18:AM24,,0,-1),'Verwachte Resultaten'!$C$1:$BT$1,0))*_xlfn.XLOOKUP($E25,$G$2:$G$6,$F$2:$F$6,,0)),_xlfn.XLOOKUP($D$14,$D19:$D25,AM19:AM25,,0,-1)&gt;=(INDEX('Verwachte Resultaten'!$C$2:$BT$31,MATCH(_xlfn.XLOOKUP($D$14,$D19:$D25,$E19:$E25,,0,-1),'Verwachte Resultaten'!$B$2:$B$31,0),MATCH(_xlfn.XLOOKUP($D$14,$D19:$D25,AM18:AM24,,0,-1),'Verwachte Resultaten'!$C$1:$BT$1,0))*_xlfn.XLOOKUP($E25,$G$2:$G$6,$H$2:$H$6,,0))),$D25,""),"")</f>
        <v/>
      </c>
      <c r="AN25" s="14" t="str">
        <f>IFERROR(IF(AND(_xlfn.XLOOKUP($D$14,$D19:$D25,AN19:AN25,,0,-1)&lt;(INDEX('Verwachte Resultaten'!$C$2:$BT$31,MATCH(_xlfn.XLOOKUP($D$14,$D19:$D25,$E19:$E25,,0,-1),'Verwachte Resultaten'!$B$2:$B$31,0),MATCH(_xlfn.XLOOKUP($D$14,$D19:$D25,AN18:AN24,,0,-1),'Verwachte Resultaten'!$C$1:$BT$1,0))*_xlfn.XLOOKUP($E25,$G$2:$G$6,$F$2:$F$6,,0)),_xlfn.XLOOKUP($D$14,$D19:$D25,AN19:AN25,,0,-1)&gt;=(INDEX('Verwachte Resultaten'!$C$2:$BT$31,MATCH(_xlfn.XLOOKUP($D$14,$D19:$D25,$E19:$E25,,0,-1),'Verwachte Resultaten'!$B$2:$B$31,0),MATCH(_xlfn.XLOOKUP($D$14,$D19:$D25,AN18:AN24,,0,-1),'Verwachte Resultaten'!$C$1:$BT$1,0))*_xlfn.XLOOKUP($E25,$G$2:$G$6,$H$2:$H$6,,0))),$D25,""),"")</f>
        <v/>
      </c>
      <c r="AO25" s="14" t="str">
        <f>IFERROR(IF(AND(_xlfn.XLOOKUP($D$14,$D19:$D25,AO19:AO25,,0,-1)&lt;(INDEX('Verwachte Resultaten'!$C$2:$BT$31,MATCH(_xlfn.XLOOKUP($D$14,$D19:$D25,$E19:$E25,,0,-1),'Verwachte Resultaten'!$B$2:$B$31,0),MATCH(_xlfn.XLOOKUP($D$14,$D19:$D25,AO18:AO24,,0,-1),'Verwachte Resultaten'!$C$1:$BT$1,0))*_xlfn.XLOOKUP($E25,$G$2:$G$6,$F$2:$F$6,,0)),_xlfn.XLOOKUP($D$14,$D19:$D25,AO19:AO25,,0,-1)&gt;=(INDEX('Verwachte Resultaten'!$C$2:$BT$31,MATCH(_xlfn.XLOOKUP($D$14,$D19:$D25,$E19:$E25,,0,-1),'Verwachte Resultaten'!$B$2:$B$31,0),MATCH(_xlfn.XLOOKUP($D$14,$D19:$D25,AO18:AO24,,0,-1),'Verwachte Resultaten'!$C$1:$BT$1,0))*_xlfn.XLOOKUP($E25,$G$2:$G$6,$H$2:$H$6,,0))),$D25,""),"")</f>
        <v/>
      </c>
      <c r="AP25" s="14" t="str">
        <f>IFERROR(IF(AND(_xlfn.XLOOKUP($D$14,$D19:$D25,AP19:AP25,,0,-1)&lt;(INDEX('Verwachte Resultaten'!$C$2:$BT$31,MATCH(_xlfn.XLOOKUP($D$14,$D19:$D25,$E19:$E25,,0,-1),'Verwachte Resultaten'!$B$2:$B$31,0),MATCH(_xlfn.XLOOKUP($D$14,$D19:$D25,AP18:AP24,,0,-1),'Verwachte Resultaten'!$C$1:$BT$1,0))*_xlfn.XLOOKUP($E25,$G$2:$G$6,$F$2:$F$6,,0)),_xlfn.XLOOKUP($D$14,$D19:$D25,AP19:AP25,,0,-1)&gt;=(INDEX('Verwachte Resultaten'!$C$2:$BT$31,MATCH(_xlfn.XLOOKUP($D$14,$D19:$D25,$E19:$E25,,0,-1),'Verwachte Resultaten'!$B$2:$B$31,0),MATCH(_xlfn.XLOOKUP($D$14,$D19:$D25,AP18:AP24,,0,-1),'Verwachte Resultaten'!$C$1:$BT$1,0))*_xlfn.XLOOKUP($E25,$G$2:$G$6,$H$2:$H$6,,0))),$D25,""),"")</f>
        <v/>
      </c>
      <c r="AQ25" s="14" t="str">
        <f>IFERROR(IF(AND(_xlfn.XLOOKUP($D$14,$D19:$D25,AQ19:AQ25,,0,-1)&lt;(INDEX('Verwachte Resultaten'!$C$2:$BT$31,MATCH(_xlfn.XLOOKUP($D$14,$D19:$D25,$E19:$E25,,0,-1),'Verwachte Resultaten'!$B$2:$B$31,0),MATCH(_xlfn.XLOOKUP($D$14,$D19:$D25,AQ18:AQ24,,0,-1),'Verwachte Resultaten'!$C$1:$BT$1,0))*_xlfn.XLOOKUP($E25,$G$2:$G$6,$F$2:$F$6,,0)),_xlfn.XLOOKUP($D$14,$D19:$D25,AQ19:AQ25,,0,-1)&gt;=(INDEX('Verwachte Resultaten'!$C$2:$BT$31,MATCH(_xlfn.XLOOKUP($D$14,$D19:$D25,$E19:$E25,,0,-1),'Verwachte Resultaten'!$B$2:$B$31,0),MATCH(_xlfn.XLOOKUP($D$14,$D19:$D25,AQ18:AQ24,,0,-1),'Verwachte Resultaten'!$C$1:$BT$1,0))*_xlfn.XLOOKUP($E25,$G$2:$G$6,$H$2:$H$6,,0))),$D25,""),"")</f>
        <v/>
      </c>
      <c r="AR25" s="14" t="str">
        <f>IFERROR(IF(AND(_xlfn.XLOOKUP($D$14,$D19:$D25,AR19:AR25,,0,-1)&lt;(INDEX('Verwachte Resultaten'!$C$2:$BT$31,MATCH(_xlfn.XLOOKUP($D$14,$D19:$D25,$E19:$E25,,0,-1),'Verwachte Resultaten'!$B$2:$B$31,0),MATCH(_xlfn.XLOOKUP($D$14,$D19:$D25,AR18:AR24,,0,-1),'Verwachte Resultaten'!$C$1:$BT$1,0))*_xlfn.XLOOKUP($E25,$G$2:$G$6,$F$2:$F$6,,0)),_xlfn.XLOOKUP($D$14,$D19:$D25,AR19:AR25,,0,-1)&gt;=(INDEX('Verwachte Resultaten'!$C$2:$BT$31,MATCH(_xlfn.XLOOKUP($D$14,$D19:$D25,$E19:$E25,,0,-1),'Verwachte Resultaten'!$B$2:$B$31,0),MATCH(_xlfn.XLOOKUP($D$14,$D19:$D25,AR18:AR24,,0,-1),'Verwachte Resultaten'!$C$1:$BT$1,0))*_xlfn.XLOOKUP($E25,$G$2:$G$6,$H$2:$H$6,,0))),$D25,""),"")</f>
        <v/>
      </c>
      <c r="AS25" s="14" t="str">
        <f>IFERROR(IF(AND(_xlfn.XLOOKUP($D$14,$D19:$D25,AS19:AS25,,0,-1)&lt;(INDEX('Verwachte Resultaten'!$C$2:$BT$31,MATCH(_xlfn.XLOOKUP($D$14,$D19:$D25,$E19:$E25,,0,-1),'Verwachte Resultaten'!$B$2:$B$31,0),MATCH(_xlfn.XLOOKUP($D$14,$D19:$D25,AS18:AS24,,0,-1),'Verwachte Resultaten'!$C$1:$BT$1,0))*_xlfn.XLOOKUP($E25,$G$2:$G$6,$F$2:$F$6,,0)),_xlfn.XLOOKUP($D$14,$D19:$D25,AS19:AS25,,0,-1)&gt;=(INDEX('Verwachte Resultaten'!$C$2:$BT$31,MATCH(_xlfn.XLOOKUP($D$14,$D19:$D25,$E19:$E25,,0,-1),'Verwachte Resultaten'!$B$2:$B$31,0),MATCH(_xlfn.XLOOKUP($D$14,$D19:$D25,AS18:AS24,,0,-1),'Verwachte Resultaten'!$C$1:$BT$1,0))*_xlfn.XLOOKUP($E25,$G$2:$G$6,$H$2:$H$6,,0))),$D25,""),"")</f>
        <v/>
      </c>
      <c r="AT25" s="14" t="str">
        <f>IFERROR(IF(AND(_xlfn.XLOOKUP($D$14,$D19:$D25,AT19:AT25,,0,-1)&lt;(INDEX('Verwachte Resultaten'!$C$2:$BT$31,MATCH(_xlfn.XLOOKUP($D$14,$D19:$D25,$E19:$E25,,0,-1),'Verwachte Resultaten'!$B$2:$B$31,0),MATCH(_xlfn.XLOOKUP($D$14,$D19:$D25,AT18:AT24,,0,-1),'Verwachte Resultaten'!$C$1:$BT$1,0))*_xlfn.XLOOKUP($E25,$G$2:$G$6,$F$2:$F$6,,0)),_xlfn.XLOOKUP($D$14,$D19:$D25,AT19:AT25,,0,-1)&gt;=(INDEX('Verwachte Resultaten'!$C$2:$BT$31,MATCH(_xlfn.XLOOKUP($D$14,$D19:$D25,$E19:$E25,,0,-1),'Verwachte Resultaten'!$B$2:$B$31,0),MATCH(_xlfn.XLOOKUP($D$14,$D19:$D25,AT18:AT24,,0,-1),'Verwachte Resultaten'!$C$1:$BT$1,0))*_xlfn.XLOOKUP($E25,$G$2:$G$6,$H$2:$H$6,,0))),$D25,""),"")</f>
        <v/>
      </c>
      <c r="AU25" s="14" t="str">
        <f>IFERROR(IF(AND(_xlfn.XLOOKUP($D$14,$D19:$D25,AU19:AU25,,0,-1)&lt;(INDEX('Verwachte Resultaten'!$C$2:$BT$31,MATCH(_xlfn.XLOOKUP($D$14,$D19:$D25,$E19:$E25,,0,-1),'Verwachte Resultaten'!$B$2:$B$31,0),MATCH(_xlfn.XLOOKUP($D$14,$D19:$D25,AU18:AU24,,0,-1),'Verwachte Resultaten'!$C$1:$BT$1,0))*_xlfn.XLOOKUP($E25,$G$2:$G$6,$F$2:$F$6,,0)),_xlfn.XLOOKUP($D$14,$D19:$D25,AU19:AU25,,0,-1)&gt;=(INDEX('Verwachte Resultaten'!$C$2:$BT$31,MATCH(_xlfn.XLOOKUP($D$14,$D19:$D25,$E19:$E25,,0,-1),'Verwachte Resultaten'!$B$2:$B$31,0),MATCH(_xlfn.XLOOKUP($D$14,$D19:$D25,AU18:AU24,,0,-1),'Verwachte Resultaten'!$C$1:$BT$1,0))*_xlfn.XLOOKUP($E25,$G$2:$G$6,$H$2:$H$6,,0))),$D25,""),"")</f>
        <v/>
      </c>
      <c r="AV25" s="14" t="str">
        <f>IFERROR(IF(AND(_xlfn.XLOOKUP($D$14,$D19:$D25,AV19:AV25,,0,-1)&lt;(INDEX('Verwachte Resultaten'!$C$2:$BT$31,MATCH(_xlfn.XLOOKUP($D$14,$D19:$D25,$E19:$E25,,0,-1),'Verwachte Resultaten'!$B$2:$B$31,0),MATCH(_xlfn.XLOOKUP($D$14,$D19:$D25,AV18:AV24,,0,-1),'Verwachte Resultaten'!$C$1:$BT$1,0))*_xlfn.XLOOKUP($E25,$G$2:$G$6,$F$2:$F$6,,0)),_xlfn.XLOOKUP($D$14,$D19:$D25,AV19:AV25,,0,-1)&gt;=(INDEX('Verwachte Resultaten'!$C$2:$BT$31,MATCH(_xlfn.XLOOKUP($D$14,$D19:$D25,$E19:$E25,,0,-1),'Verwachte Resultaten'!$B$2:$B$31,0),MATCH(_xlfn.XLOOKUP($D$14,$D19:$D25,AV18:AV24,,0,-1),'Verwachte Resultaten'!$C$1:$BT$1,0))*_xlfn.XLOOKUP($E25,$G$2:$G$6,$H$2:$H$6,,0))),$D25,""),"")</f>
        <v/>
      </c>
      <c r="AW25" s="14" t="str">
        <f>IFERROR(IF(AND(_xlfn.XLOOKUP($D$14,$D19:$D25,AW19:AW25,,0,-1)&lt;(INDEX('Verwachte Resultaten'!$C$2:$BT$31,MATCH(_xlfn.XLOOKUP($D$14,$D19:$D25,$E19:$E25,,0,-1),'Verwachte Resultaten'!$B$2:$B$31,0),MATCH(_xlfn.XLOOKUP($D$14,$D19:$D25,AW18:AW24,,0,-1),'Verwachte Resultaten'!$C$1:$BT$1,0))*_xlfn.XLOOKUP($E25,$G$2:$G$6,$F$2:$F$6,,0)),_xlfn.XLOOKUP($D$14,$D19:$D25,AW19:AW25,,0,-1)&gt;=(INDEX('Verwachte Resultaten'!$C$2:$BT$31,MATCH(_xlfn.XLOOKUP($D$14,$D19:$D25,$E19:$E25,,0,-1),'Verwachte Resultaten'!$B$2:$B$31,0),MATCH(_xlfn.XLOOKUP($D$14,$D19:$D25,AW18:AW24,,0,-1),'Verwachte Resultaten'!$C$1:$BT$1,0))*_xlfn.XLOOKUP($E25,$G$2:$G$6,$H$2:$H$6,,0))),$D25,""),"")</f>
        <v/>
      </c>
      <c r="AX25" s="14" t="str">
        <f>IFERROR(IF(AND(_xlfn.XLOOKUP($D$14,$D19:$D25,AX19:AX25,,0,-1)&lt;(INDEX('Verwachte Resultaten'!$C$2:$BT$31,MATCH(_xlfn.XLOOKUP($D$14,$D19:$D25,$E19:$E25,,0,-1),'Verwachte Resultaten'!$B$2:$B$31,0),MATCH(_xlfn.XLOOKUP($D$14,$D19:$D25,AX18:AX24,,0,-1),'Verwachte Resultaten'!$C$1:$BT$1,0))*_xlfn.XLOOKUP($E25,$G$2:$G$6,$F$2:$F$6,,0)),_xlfn.XLOOKUP($D$14,$D19:$D25,AX19:AX25,,0,-1)&gt;=(INDEX('Verwachte Resultaten'!$C$2:$BT$31,MATCH(_xlfn.XLOOKUP($D$14,$D19:$D25,$E19:$E25,,0,-1),'Verwachte Resultaten'!$B$2:$B$31,0),MATCH(_xlfn.XLOOKUP($D$14,$D19:$D25,AX18:AX24,,0,-1),'Verwachte Resultaten'!$C$1:$BT$1,0))*_xlfn.XLOOKUP($E25,$G$2:$G$6,$H$2:$H$6,,0))),$D25,""),"")</f>
        <v/>
      </c>
      <c r="AY25" s="14" t="str">
        <f>IFERROR(IF(AND(_xlfn.XLOOKUP($D$14,$D19:$D25,AY19:AY25,,0,-1)&lt;(INDEX('Verwachte Resultaten'!$C$2:$BT$31,MATCH(_xlfn.XLOOKUP($D$14,$D19:$D25,$E19:$E25,,0,-1),'Verwachte Resultaten'!$B$2:$B$31,0),MATCH(_xlfn.XLOOKUP($D$14,$D19:$D25,AY18:AY24,,0,-1),'Verwachte Resultaten'!$C$1:$BT$1,0))*_xlfn.XLOOKUP($E25,$G$2:$G$6,$F$2:$F$6,,0)),_xlfn.XLOOKUP($D$14,$D19:$D25,AY19:AY25,,0,-1)&gt;=(INDEX('Verwachte Resultaten'!$C$2:$BT$31,MATCH(_xlfn.XLOOKUP($D$14,$D19:$D25,$E19:$E25,,0,-1),'Verwachte Resultaten'!$B$2:$B$31,0),MATCH(_xlfn.XLOOKUP($D$14,$D19:$D25,AY18:AY24,,0,-1),'Verwachte Resultaten'!$C$1:$BT$1,0))*_xlfn.XLOOKUP($E25,$G$2:$G$6,$H$2:$H$6,,0))),$D25,""),"")</f>
        <v/>
      </c>
      <c r="AZ25" s="14" t="str">
        <f>IFERROR(IF(AND(_xlfn.XLOOKUP($D$14,$D19:$D25,AZ19:AZ25,,0,-1)&lt;(INDEX('Verwachte Resultaten'!$C$2:$BT$31,MATCH(_xlfn.XLOOKUP($D$14,$D19:$D25,$E19:$E25,,0,-1),'Verwachte Resultaten'!$B$2:$B$31,0),MATCH(_xlfn.XLOOKUP($D$14,$D19:$D25,AZ18:AZ24,,0,-1),'Verwachte Resultaten'!$C$1:$BT$1,0))*_xlfn.XLOOKUP($E25,$G$2:$G$6,$F$2:$F$6,,0)),_xlfn.XLOOKUP($D$14,$D19:$D25,AZ19:AZ25,,0,-1)&gt;=(INDEX('Verwachte Resultaten'!$C$2:$BT$31,MATCH(_xlfn.XLOOKUP($D$14,$D19:$D25,$E19:$E25,,0,-1),'Verwachte Resultaten'!$B$2:$B$31,0),MATCH(_xlfn.XLOOKUP($D$14,$D19:$D25,AZ18:AZ24,,0,-1),'Verwachte Resultaten'!$C$1:$BT$1,0))*_xlfn.XLOOKUP($E25,$G$2:$G$6,$H$2:$H$6,,0))),$D25,""),"")</f>
        <v/>
      </c>
      <c r="BA25" s="14" t="str">
        <f>IFERROR(IF(AND(_xlfn.XLOOKUP($D$14,$D19:$D25,BA19:BA25,,0,-1)&lt;(INDEX('Verwachte Resultaten'!$C$2:$BT$31,MATCH(_xlfn.XLOOKUP($D$14,$D19:$D25,$E19:$E25,,0,-1),'Verwachte Resultaten'!$B$2:$B$31,0),MATCH(_xlfn.XLOOKUP($D$14,$D19:$D25,BA18:BA24,,0,-1),'Verwachte Resultaten'!$C$1:$BT$1,0))*_xlfn.XLOOKUP($E25,$G$2:$G$6,$F$2:$F$6,,0)),_xlfn.XLOOKUP($D$14,$D19:$D25,BA19:BA25,,0,-1)&gt;=(INDEX('Verwachte Resultaten'!$C$2:$BT$31,MATCH(_xlfn.XLOOKUP($D$14,$D19:$D25,$E19:$E25,,0,-1),'Verwachte Resultaten'!$B$2:$B$31,0),MATCH(_xlfn.XLOOKUP($D$14,$D19:$D25,BA18:BA24,,0,-1),'Verwachte Resultaten'!$C$1:$BT$1,0))*_xlfn.XLOOKUP($E25,$G$2:$G$6,$H$2:$H$6,,0))),$D25,""),"")</f>
        <v/>
      </c>
      <c r="BB25" s="14" t="str">
        <f>IFERROR(IF(AND(_xlfn.XLOOKUP($D$14,$D19:$D25,BB19:BB25,,0,-1)&lt;(INDEX('Verwachte Resultaten'!$C$2:$BT$31,MATCH(_xlfn.XLOOKUP($D$14,$D19:$D25,$E19:$E25,,0,-1),'Verwachte Resultaten'!$B$2:$B$31,0),MATCH(_xlfn.XLOOKUP($D$14,$D19:$D25,BB18:BB24,,0,-1),'Verwachte Resultaten'!$C$1:$BT$1,0))*_xlfn.XLOOKUP($E25,$G$2:$G$6,$F$2:$F$6,,0)),_xlfn.XLOOKUP($D$14,$D19:$D25,BB19:BB25,,0,-1)&gt;=(INDEX('Verwachte Resultaten'!$C$2:$BT$31,MATCH(_xlfn.XLOOKUP($D$14,$D19:$D25,$E19:$E25,,0,-1),'Verwachte Resultaten'!$B$2:$B$31,0),MATCH(_xlfn.XLOOKUP($D$14,$D19:$D25,BB18:BB24,,0,-1),'Verwachte Resultaten'!$C$1:$BT$1,0))*_xlfn.XLOOKUP($E25,$G$2:$G$6,$H$2:$H$6,,0))),$D25,""),"")</f>
        <v/>
      </c>
      <c r="BC25" s="14" t="str">
        <f>IFERROR(IF(AND(_xlfn.XLOOKUP($D$14,$D19:$D25,BC19:BC25,,0,-1)&lt;(INDEX('Verwachte Resultaten'!$C$2:$BT$31,MATCH(_xlfn.XLOOKUP($D$14,$D19:$D25,$E19:$E25,,0,-1),'Verwachte Resultaten'!$B$2:$B$31,0),MATCH(_xlfn.XLOOKUP($D$14,$D19:$D25,BC18:BC24,,0,-1),'Verwachte Resultaten'!$C$1:$BT$1,0))*_xlfn.XLOOKUP($E25,$G$2:$G$6,$F$2:$F$6,,0)),_xlfn.XLOOKUP($D$14,$D19:$D25,BC19:BC25,,0,-1)&gt;=(INDEX('Verwachte Resultaten'!$C$2:$BT$31,MATCH(_xlfn.XLOOKUP($D$14,$D19:$D25,$E19:$E25,,0,-1),'Verwachte Resultaten'!$B$2:$B$31,0),MATCH(_xlfn.XLOOKUP($D$14,$D19:$D25,BC18:BC24,,0,-1),'Verwachte Resultaten'!$C$1:$BT$1,0))*_xlfn.XLOOKUP($E25,$G$2:$G$6,$H$2:$H$6,,0))),$D25,""),"")</f>
        <v/>
      </c>
      <c r="BD25" s="14" t="str">
        <f>IFERROR(IF(AND(_xlfn.XLOOKUP($D$14,$D19:$D25,BD19:BD25,,0,-1)&lt;(INDEX('Verwachte Resultaten'!$C$2:$BT$31,MATCH(_xlfn.XLOOKUP($D$14,$D19:$D25,$E19:$E25,,0,-1),'Verwachte Resultaten'!$B$2:$B$31,0),MATCH(_xlfn.XLOOKUP($D$14,$D19:$D25,BD18:BD24,,0,-1),'Verwachte Resultaten'!$C$1:$BT$1,0))*_xlfn.XLOOKUP($E25,$G$2:$G$6,$F$2:$F$6,,0)),_xlfn.XLOOKUP($D$14,$D19:$D25,BD19:BD25,,0,-1)&gt;=(INDEX('Verwachte Resultaten'!$C$2:$BT$31,MATCH(_xlfn.XLOOKUP($D$14,$D19:$D25,$E19:$E25,,0,-1),'Verwachte Resultaten'!$B$2:$B$31,0),MATCH(_xlfn.XLOOKUP($D$14,$D19:$D25,BD18:BD24,,0,-1),'Verwachte Resultaten'!$C$1:$BT$1,0))*_xlfn.XLOOKUP($E25,$G$2:$G$6,$H$2:$H$6,,0))),$D25,""),"")</f>
        <v/>
      </c>
      <c r="BE25" s="14" t="str">
        <f>IFERROR(IF(AND(_xlfn.XLOOKUP($D$14,$D19:$D25,BE19:BE25,,0,-1)&lt;(INDEX('Verwachte Resultaten'!$C$2:$BT$31,MATCH(_xlfn.XLOOKUP($D$14,$D19:$D25,$E19:$E25,,0,-1),'Verwachte Resultaten'!$B$2:$B$31,0),MATCH(_xlfn.XLOOKUP($D$14,$D19:$D25,BE18:BE24,,0,-1),'Verwachte Resultaten'!$C$1:$BT$1,0))*_xlfn.XLOOKUP($E25,$G$2:$G$6,$F$2:$F$6,,0)),_xlfn.XLOOKUP($D$14,$D19:$D25,BE19:BE25,,0,-1)&gt;=(INDEX('Verwachte Resultaten'!$C$2:$BT$31,MATCH(_xlfn.XLOOKUP($D$14,$D19:$D25,$E19:$E25,,0,-1),'Verwachte Resultaten'!$B$2:$B$31,0),MATCH(_xlfn.XLOOKUP($D$14,$D19:$D25,BE18:BE24,,0,-1),'Verwachte Resultaten'!$C$1:$BT$1,0))*_xlfn.XLOOKUP($E25,$G$2:$G$6,$H$2:$H$6,,0))),$D25,""),"")</f>
        <v/>
      </c>
      <c r="BF25" s="14" t="str">
        <f>IFERROR(IF(AND(_xlfn.XLOOKUP($D$14,$D19:$D25,BF19:BF25,,0,-1)&lt;(INDEX('Verwachte Resultaten'!$C$2:$BT$31,MATCH(_xlfn.XLOOKUP($D$14,$D19:$D25,$E19:$E25,,0,-1),'Verwachte Resultaten'!$B$2:$B$31,0),MATCH(_xlfn.XLOOKUP($D$14,$D19:$D25,BF18:BF24,,0,-1),'Verwachte Resultaten'!$C$1:$BT$1,0))*_xlfn.XLOOKUP($E25,$G$2:$G$6,$F$2:$F$6,,0)),_xlfn.XLOOKUP($D$14,$D19:$D25,BF19:BF25,,0,-1)&gt;=(INDEX('Verwachte Resultaten'!$C$2:$BT$31,MATCH(_xlfn.XLOOKUP($D$14,$D19:$D25,$E19:$E25,,0,-1),'Verwachte Resultaten'!$B$2:$B$31,0),MATCH(_xlfn.XLOOKUP($D$14,$D19:$D25,BF18:BF24,,0,-1),'Verwachte Resultaten'!$C$1:$BT$1,0))*_xlfn.XLOOKUP($E25,$G$2:$G$6,$H$2:$H$6,,0))),$D25,""),"")</f>
        <v/>
      </c>
      <c r="BG25" s="14" t="str">
        <f>IFERROR(IF(AND(_xlfn.XLOOKUP($D$14,$D19:$D25,BG19:BG25,,0,-1)&lt;(INDEX('Verwachte Resultaten'!$C$2:$BT$31,MATCH(_xlfn.XLOOKUP($D$14,$D19:$D25,$E19:$E25,,0,-1),'Verwachte Resultaten'!$B$2:$B$31,0),MATCH(_xlfn.XLOOKUP($D$14,$D19:$D25,BG18:BG24,,0,-1),'Verwachte Resultaten'!$C$1:$BT$1,0))*_xlfn.XLOOKUP($E25,$G$2:$G$6,$F$2:$F$6,,0)),_xlfn.XLOOKUP($D$14,$D19:$D25,BG19:BG25,,0,-1)&gt;=(INDEX('Verwachte Resultaten'!$C$2:$BT$31,MATCH(_xlfn.XLOOKUP($D$14,$D19:$D25,$E19:$E25,,0,-1),'Verwachte Resultaten'!$B$2:$B$31,0),MATCH(_xlfn.XLOOKUP($D$14,$D19:$D25,BG18:BG24,,0,-1),'Verwachte Resultaten'!$C$1:$BT$1,0))*_xlfn.XLOOKUP($E25,$G$2:$G$6,$H$2:$H$6,,0))),$D25,""),"")</f>
        <v/>
      </c>
      <c r="BH25" s="14" t="str">
        <f>IFERROR(IF(AND(_xlfn.XLOOKUP($D$14,$D19:$D25,BH19:BH25,,0,-1)&lt;(INDEX('Verwachte Resultaten'!$C$2:$BT$31,MATCH(_xlfn.XLOOKUP($D$14,$D19:$D25,$E19:$E25,,0,-1),'Verwachte Resultaten'!$B$2:$B$31,0),MATCH(_xlfn.XLOOKUP($D$14,$D19:$D25,BH18:BH24,,0,-1),'Verwachte Resultaten'!$C$1:$BT$1,0))*_xlfn.XLOOKUP($E25,$G$2:$G$6,$F$2:$F$6,,0)),_xlfn.XLOOKUP($D$14,$D19:$D25,BH19:BH25,,0,-1)&gt;=(INDEX('Verwachte Resultaten'!$C$2:$BT$31,MATCH(_xlfn.XLOOKUP($D$14,$D19:$D25,$E19:$E25,,0,-1),'Verwachte Resultaten'!$B$2:$B$31,0),MATCH(_xlfn.XLOOKUP($D$14,$D19:$D25,BH18:BH24,,0,-1),'Verwachte Resultaten'!$C$1:$BT$1,0))*_xlfn.XLOOKUP($E25,$G$2:$G$6,$H$2:$H$6,,0))),$D25,""),"")</f>
        <v/>
      </c>
      <c r="BI25" s="14" t="str">
        <f>IFERROR(IF(AND(_xlfn.XLOOKUP($D$14,$D19:$D25,BI19:BI25,,0,-1)&lt;(INDEX('Verwachte Resultaten'!$C$2:$BT$31,MATCH(_xlfn.XLOOKUP($D$14,$D19:$D25,$E19:$E25,,0,-1),'Verwachte Resultaten'!$B$2:$B$31,0),MATCH(_xlfn.XLOOKUP($D$14,$D19:$D25,BI18:BI24,,0,-1),'Verwachte Resultaten'!$C$1:$BT$1,0))*_xlfn.XLOOKUP($E25,$G$2:$G$6,$F$2:$F$6,,0)),_xlfn.XLOOKUP($D$14,$D19:$D25,BI19:BI25,,0,-1)&gt;=(INDEX('Verwachte Resultaten'!$C$2:$BT$31,MATCH(_xlfn.XLOOKUP($D$14,$D19:$D25,$E19:$E25,,0,-1),'Verwachte Resultaten'!$B$2:$B$31,0),MATCH(_xlfn.XLOOKUP($D$14,$D19:$D25,BI18:BI24,,0,-1),'Verwachte Resultaten'!$C$1:$BT$1,0))*_xlfn.XLOOKUP($E25,$G$2:$G$6,$H$2:$H$6,,0))),$D25,""),"")</f>
        <v/>
      </c>
      <c r="BJ25" s="14" t="str">
        <f>IFERROR(IF(AND(_xlfn.XLOOKUP($D$14,$D19:$D25,BJ19:BJ25,,0,-1)&lt;(INDEX('Verwachte Resultaten'!$C$2:$BT$31,MATCH(_xlfn.XLOOKUP($D$14,$D19:$D25,$E19:$E25,,0,-1),'Verwachte Resultaten'!$B$2:$B$31,0),MATCH(_xlfn.XLOOKUP($D$14,$D19:$D25,BJ18:BJ24,,0,-1),'Verwachte Resultaten'!$C$1:$BT$1,0))*_xlfn.XLOOKUP($E25,$G$2:$G$6,$F$2:$F$6,,0)),_xlfn.XLOOKUP($D$14,$D19:$D25,BJ19:BJ25,,0,-1)&gt;=(INDEX('Verwachte Resultaten'!$C$2:$BT$31,MATCH(_xlfn.XLOOKUP($D$14,$D19:$D25,$E19:$E25,,0,-1),'Verwachte Resultaten'!$B$2:$B$31,0),MATCH(_xlfn.XLOOKUP($D$14,$D19:$D25,BJ18:BJ24,,0,-1),'Verwachte Resultaten'!$C$1:$BT$1,0))*_xlfn.XLOOKUP($E25,$G$2:$G$6,$H$2:$H$6,,0))),$D25,""),"")</f>
        <v/>
      </c>
      <c r="BK25" s="41" t="str">
        <f>IFERROR(IF(AND(_xlfn.XLOOKUP($D$14,$D19:$D25,BK19:BK25,,0,-1)&lt;(INDEX('Verwachte Resultaten'!$C$2:$BT$31,MATCH(_xlfn.XLOOKUP($D$14,$D19:$D25,$E19:$E25,,0,-1),'Verwachte Resultaten'!$B$2:$B$31,0),MATCH(_xlfn.XLOOKUP($D$14,$D19:$D25,BK18:BK24,,0,-1),'Verwachte Resultaten'!$C$1:$BT$1,0))*_xlfn.XLOOKUP($E25,$G$2:$G$6,$F$2:$F$6,,0)),_xlfn.XLOOKUP($D$14,$D19:$D25,BK19:BK25,,0,-1)&gt;=(INDEX('Verwachte Resultaten'!$C$2:$BT$31,MATCH(_xlfn.XLOOKUP($D$14,$D19:$D25,$E19:$E25,,0,-1),'Verwachte Resultaten'!$B$2:$B$31,0),MATCH(_xlfn.XLOOKUP($D$14,$D19:$D25,BK18:BK24,,0,-1),'Verwachte Resultaten'!$C$1:$BT$1,0))*_xlfn.XLOOKUP($E25,$G$2:$G$6,$H$2:$H$6,,0))),$D25,""),"")</f>
        <v/>
      </c>
    </row>
    <row r="26" spans="1:63">
      <c r="A26" s="85"/>
      <c r="C26" s="23"/>
      <c r="D26" s="44" t="str">
        <f>IFERROR($B23*$B$8,"")</f>
        <v/>
      </c>
      <c r="E26" s="42" t="s">
        <v>157</v>
      </c>
      <c r="F26" s="16" t="str">
        <f>IFERROR(IF(AND(_xlfn.XLOOKUP($D$14,$D20:$D26,F20:F26,,0,-1)&lt;=(INDEX('Verwachte Resultaten'!$C$2:$BT$31,MATCH(_xlfn.XLOOKUP($D$14,$D20:$D26,$E20:$E26,,0,-1),'Verwachte Resultaten'!$B$2:$B$31,0),MATCH(_xlfn.XLOOKUP($D$14,$D20:$D26,F19:F25,,0,-1),'Verwachte Resultaten'!$C$1:$BT$1,0))*_xlfn.XLOOKUP($E26,$G$2:$G$6,$F$2:$F$6,,0)),_xlfn.XLOOKUP($D$14,$D20:$D26,F20:F26,,0,-1)&gt;=(INDEX('Verwachte Resultaten'!$C$2:$BT$31,MATCH(_xlfn.XLOOKUP($D$14,$D20:$D26,$E20:$E26,,0,-1),'Verwachte Resultaten'!$B$2:$B$31,0),MATCH(_xlfn.XLOOKUP($D$14,$D20:$D26,F19:F25,,0,-1),'Verwachte Resultaten'!$C$1:$BT$1,0))*_xlfn.XLOOKUP($E26,$G$2:$G$6,$H$2:$H$6,,0))),$D26,""),"")</f>
        <v/>
      </c>
      <c r="G26" s="43" t="str">
        <f>IFERROR(IF(AND(_xlfn.XLOOKUP($D$14,$D20:$D26,G20:G26,,0,-1)&lt;=(INDEX('Verwachte Resultaten'!$C$2:$BT$31,MATCH(_xlfn.XLOOKUP($D$14,$D20:$D26,$E20:$E26,,0,-1),'Verwachte Resultaten'!$B$2:$B$31,0),MATCH(_xlfn.XLOOKUP($D$14,$D20:$D26,G19:G25,,0,-1),'Verwachte Resultaten'!$C$1:$BT$1,0))*_xlfn.XLOOKUP($E26,$G$2:$G$6,$F$2:$F$6,,0)),_xlfn.XLOOKUP($D$14,$D20:$D26,G20:G26,,0,-1)&gt;=(INDEX('Verwachte Resultaten'!$C$2:$BT$31,MATCH(_xlfn.XLOOKUP($D$14,$D20:$D26,$E20:$E26,,0,-1),'Verwachte Resultaten'!$B$2:$B$31,0),MATCH(_xlfn.XLOOKUP($D$14,$D20:$D26,G19:G25,,0,-1),'Verwachte Resultaten'!$C$1:$BT$1,0))*_xlfn.XLOOKUP($E26,$G$2:$G$6,$H$2:$H$6,,0))),$D26,""),"")</f>
        <v/>
      </c>
      <c r="H26" s="43" t="str">
        <f>IFERROR(IF(AND(_xlfn.XLOOKUP($D$14,$D20:$D26,H20:H26,,0,-1)&lt;=(INDEX('Verwachte Resultaten'!$C$2:$BT$31,MATCH(_xlfn.XLOOKUP($D$14,$D20:$D26,$E20:$E26,,0,-1),'Verwachte Resultaten'!$B$2:$B$31,0),MATCH(_xlfn.XLOOKUP($D$14,$D20:$D26,H19:H25,,0,-1),'Verwachte Resultaten'!$C$1:$BT$1,0))*_xlfn.XLOOKUP($E26,$G$2:$G$6,$F$2:$F$6,,0)),_xlfn.XLOOKUP($D$14,$D20:$D26,H20:H26,,0,-1)&gt;=(INDEX('Verwachte Resultaten'!$C$2:$BT$31,MATCH(_xlfn.XLOOKUP($D$14,$D20:$D26,$E20:$E26,,0,-1),'Verwachte Resultaten'!$B$2:$B$31,0),MATCH(_xlfn.XLOOKUP($D$14,$D20:$D26,H19:H25,,0,-1),'Verwachte Resultaten'!$C$1:$BT$1,0))*_xlfn.XLOOKUP($E26,$G$2:$G$6,$H$2:$H$6,,0))),$D26,""),"")</f>
        <v/>
      </c>
      <c r="I26" s="43" t="str">
        <f>IFERROR(IF(AND(_xlfn.XLOOKUP($D$14,$D20:$D26,I20:I26,,0,-1)&lt;=(INDEX('Verwachte Resultaten'!$C$2:$BT$31,MATCH(_xlfn.XLOOKUP($D$14,$D20:$D26,$E20:$E26,,0,-1),'Verwachte Resultaten'!$B$2:$B$31,0),MATCH(_xlfn.XLOOKUP($D$14,$D20:$D26,I19:I25,,0,-1),'Verwachte Resultaten'!$C$1:$BT$1,0))*_xlfn.XLOOKUP($E26,$G$2:$G$6,$F$2:$F$6,,0)),_xlfn.XLOOKUP($D$14,$D20:$D26,I20:I26,,0,-1)&gt;=(INDEX('Verwachte Resultaten'!$C$2:$BT$31,MATCH(_xlfn.XLOOKUP($D$14,$D20:$D26,$E20:$E26,,0,-1),'Verwachte Resultaten'!$B$2:$B$31,0),MATCH(_xlfn.XLOOKUP($D$14,$D20:$D26,I19:I25,,0,-1),'Verwachte Resultaten'!$C$1:$BT$1,0))*_xlfn.XLOOKUP($E26,$G$2:$G$6,$H$2:$H$6,,0))),$D26,""),"")</f>
        <v/>
      </c>
      <c r="J26" s="43" t="str">
        <f>IFERROR(IF(AND(_xlfn.XLOOKUP($D$14,$D20:$D26,J20:J26,,0,-1)&lt;=(INDEX('Verwachte Resultaten'!$C$2:$BT$31,MATCH(_xlfn.XLOOKUP($D$14,$D20:$D26,$E20:$E26,,0,-1),'Verwachte Resultaten'!$B$2:$B$31,0),MATCH(_xlfn.XLOOKUP($D$14,$D20:$D26,J19:J25,,0,-1),'Verwachte Resultaten'!$C$1:$BT$1,0))*_xlfn.XLOOKUP($E26,$G$2:$G$6,$F$2:$F$6,,0)),_xlfn.XLOOKUP($D$14,$D20:$D26,J20:J26,,0,-1)&gt;=(INDEX('Verwachte Resultaten'!$C$2:$BT$31,MATCH(_xlfn.XLOOKUP($D$14,$D20:$D26,$E20:$E26,,0,-1),'Verwachte Resultaten'!$B$2:$B$31,0),MATCH(_xlfn.XLOOKUP($D$14,$D20:$D26,J19:J25,,0,-1),'Verwachte Resultaten'!$C$1:$BT$1,0))*_xlfn.XLOOKUP($E26,$G$2:$G$6,$H$2:$H$6,,0))),$D26,""),"")</f>
        <v/>
      </c>
      <c r="K26" s="43" t="str">
        <f>IFERROR(IF(AND(_xlfn.XLOOKUP($D$14,$D20:$D26,K20:K26,,0,-1)&lt;=(INDEX('Verwachte Resultaten'!$C$2:$BT$31,MATCH(_xlfn.XLOOKUP($D$14,$D20:$D26,$E20:$E26,,0,-1),'Verwachte Resultaten'!$B$2:$B$31,0),MATCH(_xlfn.XLOOKUP($D$14,$D20:$D26,K19:K25,,0,-1),'Verwachte Resultaten'!$C$1:$BT$1,0))*_xlfn.XLOOKUP($E26,$G$2:$G$6,$F$2:$F$6,,0)),_xlfn.XLOOKUP($D$14,$D20:$D26,K20:K26,,0,-1)&gt;=(INDEX('Verwachte Resultaten'!$C$2:$BT$31,MATCH(_xlfn.XLOOKUP($D$14,$D20:$D26,$E20:$E26,,0,-1),'Verwachte Resultaten'!$B$2:$B$31,0),MATCH(_xlfn.XLOOKUP($D$14,$D20:$D26,K19:K25,,0,-1),'Verwachte Resultaten'!$C$1:$BT$1,0))*_xlfn.XLOOKUP($E26,$G$2:$G$6,$H$2:$H$6,,0))),$D26,""),"")</f>
        <v/>
      </c>
      <c r="L26" s="43" t="str">
        <f>IFERROR(IF(AND(_xlfn.XLOOKUP($D$14,$D20:$D26,L20:L26,,0,-1)&lt;=(INDEX('Verwachte Resultaten'!$C$2:$BT$31,MATCH(_xlfn.XLOOKUP($D$14,$D20:$D26,$E20:$E26,,0,-1),'Verwachte Resultaten'!$B$2:$B$31,0),MATCH(_xlfn.XLOOKUP($D$14,$D20:$D26,L19:L25,,0,-1),'Verwachte Resultaten'!$C$1:$BT$1,0))*_xlfn.XLOOKUP($E26,$G$2:$G$6,$F$2:$F$6,,0)),_xlfn.XLOOKUP($D$14,$D20:$D26,L20:L26,,0,-1)&gt;=(INDEX('Verwachte Resultaten'!$C$2:$BT$31,MATCH(_xlfn.XLOOKUP($D$14,$D20:$D26,$E20:$E26,,0,-1),'Verwachte Resultaten'!$B$2:$B$31,0),MATCH(_xlfn.XLOOKUP($D$14,$D20:$D26,L19:L25,,0,-1),'Verwachte Resultaten'!$C$1:$BT$1,0))*_xlfn.XLOOKUP($E26,$G$2:$G$6,$H$2:$H$6,,0))),$D26,""),"")</f>
        <v/>
      </c>
      <c r="M26" s="43" t="str">
        <f>IFERROR(IF(AND(_xlfn.XLOOKUP($D$14,$D20:$D26,M20:M26,,0,-1)&lt;=(INDEX('Verwachte Resultaten'!$C$2:$BT$31,MATCH(_xlfn.XLOOKUP($D$14,$D20:$D26,$E20:$E26,,0,-1),'Verwachte Resultaten'!$B$2:$B$31,0),MATCH(_xlfn.XLOOKUP($D$14,$D20:$D26,M19:M25,,0,-1),'Verwachte Resultaten'!$C$1:$BT$1,0))*_xlfn.XLOOKUP($E26,$G$2:$G$6,$F$2:$F$6,,0)),_xlfn.XLOOKUP($D$14,$D20:$D26,M20:M26,,0,-1)&gt;=(INDEX('Verwachte Resultaten'!$C$2:$BT$31,MATCH(_xlfn.XLOOKUP($D$14,$D20:$D26,$E20:$E26,,0,-1),'Verwachte Resultaten'!$B$2:$B$31,0),MATCH(_xlfn.XLOOKUP($D$14,$D20:$D26,M19:M25,,0,-1),'Verwachte Resultaten'!$C$1:$BT$1,0))*_xlfn.XLOOKUP($E26,$G$2:$G$6,$H$2:$H$6,,0))),$D26,""),"")</f>
        <v/>
      </c>
      <c r="N26" s="43" t="str">
        <f>IFERROR(IF(AND(_xlfn.XLOOKUP($D$14,$D20:$D26,N20:N26,,0,-1)&lt;=(INDEX('Verwachte Resultaten'!$C$2:$BT$31,MATCH(_xlfn.XLOOKUP($D$14,$D20:$D26,$E20:$E26,,0,-1),'Verwachte Resultaten'!$B$2:$B$31,0),MATCH(_xlfn.XLOOKUP($D$14,$D20:$D26,N19:N25,,0,-1),'Verwachte Resultaten'!$C$1:$BT$1,0))*_xlfn.XLOOKUP($E26,$G$2:$G$6,$F$2:$F$6,,0)),_xlfn.XLOOKUP($D$14,$D20:$D26,N20:N26,,0,-1)&gt;=(INDEX('Verwachte Resultaten'!$C$2:$BT$31,MATCH(_xlfn.XLOOKUP($D$14,$D20:$D26,$E20:$E26,,0,-1),'Verwachte Resultaten'!$B$2:$B$31,0),MATCH(_xlfn.XLOOKUP($D$14,$D20:$D26,N19:N25,,0,-1),'Verwachte Resultaten'!$C$1:$BT$1,0))*_xlfn.XLOOKUP($E26,$G$2:$G$6,$H$2:$H$6,,0))),$D26,""),"")</f>
        <v/>
      </c>
      <c r="O26" s="43" t="str">
        <f>IFERROR(IF(AND(_xlfn.XLOOKUP($D$14,$D20:$D26,O20:O26,,0,-1)&lt;=(INDEX('Verwachte Resultaten'!$C$2:$BT$31,MATCH(_xlfn.XLOOKUP($D$14,$D20:$D26,$E20:$E26,,0,-1),'Verwachte Resultaten'!$B$2:$B$31,0),MATCH(_xlfn.XLOOKUP($D$14,$D20:$D26,O19:O25,,0,-1),'Verwachte Resultaten'!$C$1:$BT$1,0))*_xlfn.XLOOKUP($E26,$G$2:$G$6,$F$2:$F$6,,0)),_xlfn.XLOOKUP($D$14,$D20:$D26,O20:O26,,0,-1)&gt;=(INDEX('Verwachte Resultaten'!$C$2:$BT$31,MATCH(_xlfn.XLOOKUP($D$14,$D20:$D26,$E20:$E26,,0,-1),'Verwachte Resultaten'!$B$2:$B$31,0),MATCH(_xlfn.XLOOKUP($D$14,$D20:$D26,O19:O25,,0,-1),'Verwachte Resultaten'!$C$1:$BT$1,0))*_xlfn.XLOOKUP($E26,$G$2:$G$6,$H$2:$H$6,,0))),$D26,""),"")</f>
        <v/>
      </c>
      <c r="P26" s="43" t="str">
        <f>IFERROR(IF(AND(_xlfn.XLOOKUP($D$14,$D20:$D26,P20:P26,,0,-1)&lt;=(INDEX('Verwachte Resultaten'!$C$2:$BT$31,MATCH(_xlfn.XLOOKUP($D$14,$D20:$D26,$E20:$E26,,0,-1),'Verwachte Resultaten'!$B$2:$B$31,0),MATCH(_xlfn.XLOOKUP($D$14,$D20:$D26,P19:P25,,0,-1),'Verwachte Resultaten'!$C$1:$BT$1,0))*_xlfn.XLOOKUP($E26,$G$2:$G$6,$F$2:$F$6,,0)),_xlfn.XLOOKUP($D$14,$D20:$D26,P20:P26,,0,-1)&gt;=(INDEX('Verwachte Resultaten'!$C$2:$BT$31,MATCH(_xlfn.XLOOKUP($D$14,$D20:$D26,$E20:$E26,,0,-1),'Verwachte Resultaten'!$B$2:$B$31,0),MATCH(_xlfn.XLOOKUP($D$14,$D20:$D26,P19:P25,,0,-1),'Verwachte Resultaten'!$C$1:$BT$1,0))*_xlfn.XLOOKUP($E26,$G$2:$G$6,$H$2:$H$6,,0))),$D26,""),"")</f>
        <v/>
      </c>
      <c r="Q26" s="43" t="str">
        <f>IFERROR(IF(AND(_xlfn.XLOOKUP($D$14,$D20:$D26,Q20:Q26,,0,-1)&lt;=(INDEX('Verwachte Resultaten'!$C$2:$BT$31,MATCH(_xlfn.XLOOKUP($D$14,$D20:$D26,$E20:$E26,,0,-1),'Verwachte Resultaten'!$B$2:$B$31,0),MATCH(_xlfn.XLOOKUP($D$14,$D20:$D26,Q19:Q25,,0,-1),'Verwachte Resultaten'!$C$1:$BT$1,0))*_xlfn.XLOOKUP($E26,$G$2:$G$6,$F$2:$F$6,,0)),_xlfn.XLOOKUP($D$14,$D20:$D26,Q20:Q26,,0,-1)&gt;=(INDEX('Verwachte Resultaten'!$C$2:$BT$31,MATCH(_xlfn.XLOOKUP($D$14,$D20:$D26,$E20:$E26,,0,-1),'Verwachte Resultaten'!$B$2:$B$31,0),MATCH(_xlfn.XLOOKUP($D$14,$D20:$D26,Q19:Q25,,0,-1),'Verwachte Resultaten'!$C$1:$BT$1,0))*_xlfn.XLOOKUP($E26,$G$2:$G$6,$H$2:$H$6,,0))),$D26,""),"")</f>
        <v/>
      </c>
      <c r="R26" s="43" t="str">
        <f>IFERROR(IF(AND(_xlfn.XLOOKUP($D$14,$D20:$D26,R20:R26,,0,-1)&lt;=(INDEX('Verwachte Resultaten'!$C$2:$BT$31,MATCH(_xlfn.XLOOKUP($D$14,$D20:$D26,$E20:$E26,,0,-1),'Verwachte Resultaten'!$B$2:$B$31,0),MATCH(_xlfn.XLOOKUP($D$14,$D20:$D26,R19:R25,,0,-1),'Verwachte Resultaten'!$C$1:$BT$1,0))*_xlfn.XLOOKUP($E26,$G$2:$G$6,$F$2:$F$6,,0)),_xlfn.XLOOKUP($D$14,$D20:$D26,R20:R26,,0,-1)&gt;=(INDEX('Verwachte Resultaten'!$C$2:$BT$31,MATCH(_xlfn.XLOOKUP($D$14,$D20:$D26,$E20:$E26,,0,-1),'Verwachte Resultaten'!$B$2:$B$31,0),MATCH(_xlfn.XLOOKUP($D$14,$D20:$D26,R19:R25,,0,-1),'Verwachte Resultaten'!$C$1:$BT$1,0))*_xlfn.XLOOKUP($E26,$G$2:$G$6,$H$2:$H$6,,0))),$D26,""),"")</f>
        <v/>
      </c>
      <c r="S26" s="43" t="str">
        <f>IFERROR(IF(AND(_xlfn.XLOOKUP($D$14,$D20:$D26,S20:S26,,0,-1)&lt;=(INDEX('Verwachte Resultaten'!$C$2:$BT$31,MATCH(_xlfn.XLOOKUP($D$14,$D20:$D26,$E20:$E26,,0,-1),'Verwachte Resultaten'!$B$2:$B$31,0),MATCH(_xlfn.XLOOKUP($D$14,$D20:$D26,S19:S25,,0,-1),'Verwachte Resultaten'!$C$1:$BT$1,0))*_xlfn.XLOOKUP($E26,$G$2:$G$6,$F$2:$F$6,,0)),_xlfn.XLOOKUP($D$14,$D20:$D26,S20:S26,,0,-1)&gt;=(INDEX('Verwachte Resultaten'!$C$2:$BT$31,MATCH(_xlfn.XLOOKUP($D$14,$D20:$D26,$E20:$E26,,0,-1),'Verwachte Resultaten'!$B$2:$B$31,0),MATCH(_xlfn.XLOOKUP($D$14,$D20:$D26,S19:S25,,0,-1),'Verwachte Resultaten'!$C$1:$BT$1,0))*_xlfn.XLOOKUP($E26,$G$2:$G$6,$H$2:$H$6,,0))),$D26,""),"")</f>
        <v/>
      </c>
      <c r="T26" s="43" t="str">
        <f>IFERROR(IF(AND(_xlfn.XLOOKUP($D$14,$D20:$D26,T20:T26,,0,-1)&lt;=(INDEX('Verwachte Resultaten'!$C$2:$BT$31,MATCH(_xlfn.XLOOKUP($D$14,$D20:$D26,$E20:$E26,,0,-1),'Verwachte Resultaten'!$B$2:$B$31,0),MATCH(_xlfn.XLOOKUP($D$14,$D20:$D26,T19:T25,,0,-1),'Verwachte Resultaten'!$C$1:$BT$1,0))*_xlfn.XLOOKUP($E26,$G$2:$G$6,$F$2:$F$6,,0)),_xlfn.XLOOKUP($D$14,$D20:$D26,T20:T26,,0,-1)&gt;=(INDEX('Verwachte Resultaten'!$C$2:$BT$31,MATCH(_xlfn.XLOOKUP($D$14,$D20:$D26,$E20:$E26,,0,-1),'Verwachte Resultaten'!$B$2:$B$31,0),MATCH(_xlfn.XLOOKUP($D$14,$D20:$D26,T19:T25,,0,-1),'Verwachte Resultaten'!$C$1:$BT$1,0))*_xlfn.XLOOKUP($E26,$G$2:$G$6,$H$2:$H$6,,0))),$D26,""),"")</f>
        <v/>
      </c>
      <c r="U26" s="43" t="str">
        <f>IFERROR(IF(AND(_xlfn.XLOOKUP($D$14,$D20:$D26,U20:U26,,0,-1)&lt;=(INDEX('Verwachte Resultaten'!$C$2:$BT$31,MATCH(_xlfn.XLOOKUP($D$14,$D20:$D26,$E20:$E26,,0,-1),'Verwachte Resultaten'!$B$2:$B$31,0),MATCH(_xlfn.XLOOKUP($D$14,$D20:$D26,U19:U25,,0,-1),'Verwachte Resultaten'!$C$1:$BT$1,0))*_xlfn.XLOOKUP($E26,$G$2:$G$6,$F$2:$F$6,,0)),_xlfn.XLOOKUP($D$14,$D20:$D26,U20:U26,,0,-1)&gt;=(INDEX('Verwachte Resultaten'!$C$2:$BT$31,MATCH(_xlfn.XLOOKUP($D$14,$D20:$D26,$E20:$E26,,0,-1),'Verwachte Resultaten'!$B$2:$B$31,0),MATCH(_xlfn.XLOOKUP($D$14,$D20:$D26,U19:U25,,0,-1),'Verwachte Resultaten'!$C$1:$BT$1,0))*_xlfn.XLOOKUP($E26,$G$2:$G$6,$H$2:$H$6,,0))),$D26,""),"")</f>
        <v/>
      </c>
      <c r="V26" s="43" t="str">
        <f>IFERROR(IF(AND(_xlfn.XLOOKUP($D$14,$D20:$D26,V20:V26,,0,-1)&lt;=(INDEX('Verwachte Resultaten'!$C$2:$BT$31,MATCH(_xlfn.XLOOKUP($D$14,$D20:$D26,$E20:$E26,,0,-1),'Verwachte Resultaten'!$B$2:$B$31,0),MATCH(_xlfn.XLOOKUP($D$14,$D20:$D26,V19:V25,,0,-1),'Verwachte Resultaten'!$C$1:$BT$1,0))*_xlfn.XLOOKUP($E26,$G$2:$G$6,$F$2:$F$6,,0)),_xlfn.XLOOKUP($D$14,$D20:$D26,V20:V26,,0,-1)&gt;=(INDEX('Verwachte Resultaten'!$C$2:$BT$31,MATCH(_xlfn.XLOOKUP($D$14,$D20:$D26,$E20:$E26,,0,-1),'Verwachte Resultaten'!$B$2:$B$31,0),MATCH(_xlfn.XLOOKUP($D$14,$D20:$D26,V19:V25,,0,-1),'Verwachte Resultaten'!$C$1:$BT$1,0))*_xlfn.XLOOKUP($E26,$G$2:$G$6,$H$2:$H$6,,0))),$D26,""),"")</f>
        <v/>
      </c>
      <c r="W26" s="43" t="str">
        <f>IFERROR(IF(AND(_xlfn.XLOOKUP($D$14,$D20:$D26,W20:W26,,0,-1)&lt;=(INDEX('Verwachte Resultaten'!$C$2:$BT$31,MATCH(_xlfn.XLOOKUP($D$14,$D20:$D26,$E20:$E26,,0,-1),'Verwachte Resultaten'!$B$2:$B$31,0),MATCH(_xlfn.XLOOKUP($D$14,$D20:$D26,W19:W25,,0,-1),'Verwachte Resultaten'!$C$1:$BT$1,0))*_xlfn.XLOOKUP($E26,$G$2:$G$6,$F$2:$F$6,,0)),_xlfn.XLOOKUP($D$14,$D20:$D26,W20:W26,,0,-1)&gt;=(INDEX('Verwachte Resultaten'!$C$2:$BT$31,MATCH(_xlfn.XLOOKUP($D$14,$D20:$D26,$E20:$E26,,0,-1),'Verwachte Resultaten'!$B$2:$B$31,0),MATCH(_xlfn.XLOOKUP($D$14,$D20:$D26,W19:W25,,0,-1),'Verwachte Resultaten'!$C$1:$BT$1,0))*_xlfn.XLOOKUP($E26,$G$2:$G$6,$H$2:$H$6,,0))),$D26,""),"")</f>
        <v/>
      </c>
      <c r="X26" s="43" t="str">
        <f>IFERROR(IF(AND(_xlfn.XLOOKUP($D$14,$D20:$D26,X20:X26,,0,-1)&lt;=(INDEX('Verwachte Resultaten'!$C$2:$BT$31,MATCH(_xlfn.XLOOKUP($D$14,$D20:$D26,$E20:$E26,,0,-1),'Verwachte Resultaten'!$B$2:$B$31,0),MATCH(_xlfn.XLOOKUP($D$14,$D20:$D26,X19:X25,,0,-1),'Verwachte Resultaten'!$C$1:$BT$1,0))*_xlfn.XLOOKUP($E26,$G$2:$G$6,$F$2:$F$6,,0)),_xlfn.XLOOKUP($D$14,$D20:$D26,X20:X26,,0,-1)&gt;=(INDEX('Verwachte Resultaten'!$C$2:$BT$31,MATCH(_xlfn.XLOOKUP($D$14,$D20:$D26,$E20:$E26,,0,-1),'Verwachte Resultaten'!$B$2:$B$31,0),MATCH(_xlfn.XLOOKUP($D$14,$D20:$D26,X19:X25,,0,-1),'Verwachte Resultaten'!$C$1:$BT$1,0))*_xlfn.XLOOKUP($E26,$G$2:$G$6,$H$2:$H$6,,0))),$D26,""),"")</f>
        <v/>
      </c>
      <c r="Y26" s="43" t="str">
        <f>IFERROR(IF(AND(_xlfn.XLOOKUP($D$14,$D20:$D26,Y20:Y26,,0,-1)&lt;=(INDEX('Verwachte Resultaten'!$C$2:$BT$31,MATCH(_xlfn.XLOOKUP($D$14,$D20:$D26,$E20:$E26,,0,-1),'Verwachte Resultaten'!$B$2:$B$31,0),MATCH(_xlfn.XLOOKUP($D$14,$D20:$D26,Y19:Y25,,0,-1),'Verwachte Resultaten'!$C$1:$BT$1,0))*_xlfn.XLOOKUP($E26,$G$2:$G$6,$F$2:$F$6,,0)),_xlfn.XLOOKUP($D$14,$D20:$D26,Y20:Y26,,0,-1)&gt;=(INDEX('Verwachte Resultaten'!$C$2:$BT$31,MATCH(_xlfn.XLOOKUP($D$14,$D20:$D26,$E20:$E26,,0,-1),'Verwachte Resultaten'!$B$2:$B$31,0),MATCH(_xlfn.XLOOKUP($D$14,$D20:$D26,Y19:Y25,,0,-1),'Verwachte Resultaten'!$C$1:$BT$1,0))*_xlfn.XLOOKUP($E26,$G$2:$G$6,$H$2:$H$6,,0))),$D26,""),"")</f>
        <v/>
      </c>
      <c r="Z26" s="43" t="str">
        <f>IFERROR(IF(AND(_xlfn.XLOOKUP($D$14,$D20:$D26,Z20:Z26,,0,-1)&lt;=(INDEX('Verwachte Resultaten'!$C$2:$BT$31,MATCH(_xlfn.XLOOKUP($D$14,$D20:$D26,$E20:$E26,,0,-1),'Verwachte Resultaten'!$B$2:$B$31,0),MATCH(_xlfn.XLOOKUP($D$14,$D20:$D26,Z19:Z25,,0,-1),'Verwachte Resultaten'!$C$1:$BT$1,0))*_xlfn.XLOOKUP($E26,$G$2:$G$6,$F$2:$F$6,,0)),_xlfn.XLOOKUP($D$14,$D20:$D26,Z20:Z26,,0,-1)&gt;=(INDEX('Verwachte Resultaten'!$C$2:$BT$31,MATCH(_xlfn.XLOOKUP($D$14,$D20:$D26,$E20:$E26,,0,-1),'Verwachte Resultaten'!$B$2:$B$31,0),MATCH(_xlfn.XLOOKUP($D$14,$D20:$D26,Z19:Z25,,0,-1),'Verwachte Resultaten'!$C$1:$BT$1,0))*_xlfn.XLOOKUP($E26,$G$2:$G$6,$H$2:$H$6,,0))),$D26,""),"")</f>
        <v/>
      </c>
      <c r="AA26" s="43" t="str">
        <f>IFERROR(IF(AND(_xlfn.XLOOKUP($D$14,$D20:$D26,AA20:AA26,,0,-1)&lt;=(INDEX('Verwachte Resultaten'!$C$2:$BT$31,MATCH(_xlfn.XLOOKUP($D$14,$D20:$D26,$E20:$E26,,0,-1),'Verwachte Resultaten'!$B$2:$B$31,0),MATCH(_xlfn.XLOOKUP($D$14,$D20:$D26,AA19:AA25,,0,-1),'Verwachte Resultaten'!$C$1:$BT$1,0))*_xlfn.XLOOKUP($E26,$G$2:$G$6,$F$2:$F$6,,0)),_xlfn.XLOOKUP($D$14,$D20:$D26,AA20:AA26,,0,-1)&gt;=(INDEX('Verwachte Resultaten'!$C$2:$BT$31,MATCH(_xlfn.XLOOKUP($D$14,$D20:$D26,$E20:$E26,,0,-1),'Verwachte Resultaten'!$B$2:$B$31,0),MATCH(_xlfn.XLOOKUP($D$14,$D20:$D26,AA19:AA25,,0,-1),'Verwachte Resultaten'!$C$1:$BT$1,0))*_xlfn.XLOOKUP($E26,$G$2:$G$6,$H$2:$H$6,,0))),$D26,""),"")</f>
        <v/>
      </c>
      <c r="AB26" s="43" t="str">
        <f>IFERROR(IF(AND(_xlfn.XLOOKUP($D$14,$D20:$D26,AB20:AB26,,0,-1)&lt;=(INDEX('Verwachte Resultaten'!$C$2:$BT$31,MATCH(_xlfn.XLOOKUP($D$14,$D20:$D26,$E20:$E26,,0,-1),'Verwachte Resultaten'!$B$2:$B$31,0),MATCH(_xlfn.XLOOKUP($D$14,$D20:$D26,AB19:AB25,,0,-1),'Verwachte Resultaten'!$C$1:$BT$1,0))*_xlfn.XLOOKUP($E26,$G$2:$G$6,$F$2:$F$6,,0)),_xlfn.XLOOKUP($D$14,$D20:$D26,AB20:AB26,,0,-1)&gt;=(INDEX('Verwachte Resultaten'!$C$2:$BT$31,MATCH(_xlfn.XLOOKUP($D$14,$D20:$D26,$E20:$E26,,0,-1),'Verwachte Resultaten'!$B$2:$B$31,0),MATCH(_xlfn.XLOOKUP($D$14,$D20:$D26,AB19:AB25,,0,-1),'Verwachte Resultaten'!$C$1:$BT$1,0))*_xlfn.XLOOKUP($E26,$G$2:$G$6,$H$2:$H$6,,0))),$D26,""),"")</f>
        <v/>
      </c>
      <c r="AC26" s="43" t="str">
        <f>IFERROR(IF(AND(_xlfn.XLOOKUP($D$14,$D20:$D26,AC20:AC26,,0,-1)&lt;=(INDEX('Verwachte Resultaten'!$C$2:$BT$31,MATCH(_xlfn.XLOOKUP($D$14,$D20:$D26,$E20:$E26,,0,-1),'Verwachte Resultaten'!$B$2:$B$31,0),MATCH(_xlfn.XLOOKUP($D$14,$D20:$D26,AC19:AC25,,0,-1),'Verwachte Resultaten'!$C$1:$BT$1,0))*_xlfn.XLOOKUP($E26,$G$2:$G$6,$F$2:$F$6,,0)),_xlfn.XLOOKUP($D$14,$D20:$D26,AC20:AC26,,0,-1)&gt;=(INDEX('Verwachte Resultaten'!$C$2:$BT$31,MATCH(_xlfn.XLOOKUP($D$14,$D20:$D26,$E20:$E26,,0,-1),'Verwachte Resultaten'!$B$2:$B$31,0),MATCH(_xlfn.XLOOKUP($D$14,$D20:$D26,AC19:AC25,,0,-1),'Verwachte Resultaten'!$C$1:$BT$1,0))*_xlfn.XLOOKUP($E26,$G$2:$G$6,$H$2:$H$6,,0))),$D26,""),"")</f>
        <v/>
      </c>
      <c r="AD26" s="43" t="str">
        <f>IFERROR(IF(AND(_xlfn.XLOOKUP($D$14,$D20:$D26,AD20:AD26,,0,-1)&lt;=(INDEX('Verwachte Resultaten'!$C$2:$BT$31,MATCH(_xlfn.XLOOKUP($D$14,$D20:$D26,$E20:$E26,,0,-1),'Verwachte Resultaten'!$B$2:$B$31,0),MATCH(_xlfn.XLOOKUP($D$14,$D20:$D26,AD19:AD25,,0,-1),'Verwachte Resultaten'!$C$1:$BT$1,0))*_xlfn.XLOOKUP($E26,$G$2:$G$6,$F$2:$F$6,,0)),_xlfn.XLOOKUP($D$14,$D20:$D26,AD20:AD26,,0,-1)&gt;=(INDEX('Verwachte Resultaten'!$C$2:$BT$31,MATCH(_xlfn.XLOOKUP($D$14,$D20:$D26,$E20:$E26,,0,-1),'Verwachte Resultaten'!$B$2:$B$31,0),MATCH(_xlfn.XLOOKUP($D$14,$D20:$D26,AD19:AD25,,0,-1),'Verwachte Resultaten'!$C$1:$BT$1,0))*_xlfn.XLOOKUP($E26,$G$2:$G$6,$H$2:$H$6,,0))),$D26,""),"")</f>
        <v/>
      </c>
      <c r="AE26" s="43" t="str">
        <f>IFERROR(IF(AND(_xlfn.XLOOKUP($D$14,$D20:$D26,AE20:AE26,,0,-1)&lt;=(INDEX('Verwachte Resultaten'!$C$2:$BT$31,MATCH(_xlfn.XLOOKUP($D$14,$D20:$D26,$E20:$E26,,0,-1),'Verwachte Resultaten'!$B$2:$B$31,0),MATCH(_xlfn.XLOOKUP($D$14,$D20:$D26,AE19:AE25,,0,-1),'Verwachte Resultaten'!$C$1:$BT$1,0))*_xlfn.XLOOKUP($E26,$G$2:$G$6,$F$2:$F$6,,0)),_xlfn.XLOOKUP($D$14,$D20:$D26,AE20:AE26,,0,-1)&gt;=(INDEX('Verwachte Resultaten'!$C$2:$BT$31,MATCH(_xlfn.XLOOKUP($D$14,$D20:$D26,$E20:$E26,,0,-1),'Verwachte Resultaten'!$B$2:$B$31,0),MATCH(_xlfn.XLOOKUP($D$14,$D20:$D26,AE19:AE25,,0,-1),'Verwachte Resultaten'!$C$1:$BT$1,0))*_xlfn.XLOOKUP($E26,$G$2:$G$6,$H$2:$H$6,,0))),$D26,""),"")</f>
        <v/>
      </c>
      <c r="AF26" s="43" t="str">
        <f>IFERROR(IF(AND(_xlfn.XLOOKUP($D$14,$D20:$D26,AF20:AF26,,0,-1)&lt;=(INDEX('Verwachte Resultaten'!$C$2:$BT$31,MATCH(_xlfn.XLOOKUP($D$14,$D20:$D26,$E20:$E26,,0,-1),'Verwachte Resultaten'!$B$2:$B$31,0),MATCH(_xlfn.XLOOKUP($D$14,$D20:$D26,AF19:AF25,,0,-1),'Verwachte Resultaten'!$C$1:$BT$1,0))*_xlfn.XLOOKUP($E26,$G$2:$G$6,$F$2:$F$6,,0)),_xlfn.XLOOKUP($D$14,$D20:$D26,AF20:AF26,,0,-1)&gt;=(INDEX('Verwachte Resultaten'!$C$2:$BT$31,MATCH(_xlfn.XLOOKUP($D$14,$D20:$D26,$E20:$E26,,0,-1),'Verwachte Resultaten'!$B$2:$B$31,0),MATCH(_xlfn.XLOOKUP($D$14,$D20:$D26,AF19:AF25,,0,-1),'Verwachte Resultaten'!$C$1:$BT$1,0))*_xlfn.XLOOKUP($E26,$G$2:$G$6,$H$2:$H$6,,0))),$D26,""),"")</f>
        <v/>
      </c>
      <c r="AG26" s="43" t="str">
        <f>IFERROR(IF(AND(_xlfn.XLOOKUP($D$14,$D20:$D26,AG20:AG26,,0,-1)&lt;=(INDEX('Verwachte Resultaten'!$C$2:$BT$31,MATCH(_xlfn.XLOOKUP($D$14,$D20:$D26,$E20:$E26,,0,-1),'Verwachte Resultaten'!$B$2:$B$31,0),MATCH(_xlfn.XLOOKUP($D$14,$D20:$D26,AG19:AG25,,0,-1),'Verwachte Resultaten'!$C$1:$BT$1,0))*_xlfn.XLOOKUP($E26,$G$2:$G$6,$F$2:$F$6,,0)),_xlfn.XLOOKUP($D$14,$D20:$D26,AG20:AG26,,0,-1)&gt;=(INDEX('Verwachte Resultaten'!$C$2:$BT$31,MATCH(_xlfn.XLOOKUP($D$14,$D20:$D26,$E20:$E26,,0,-1),'Verwachte Resultaten'!$B$2:$B$31,0),MATCH(_xlfn.XLOOKUP($D$14,$D20:$D26,AG19:AG25,,0,-1),'Verwachte Resultaten'!$C$1:$BT$1,0))*_xlfn.XLOOKUP($E26,$G$2:$G$6,$H$2:$H$6,,0))),$D26,""),"")</f>
        <v/>
      </c>
      <c r="AH26" s="43" t="str">
        <f>IFERROR(IF(AND(_xlfn.XLOOKUP($D$14,$D20:$D26,AH20:AH26,,0,-1)&lt;=(INDEX('Verwachte Resultaten'!$C$2:$BT$31,MATCH(_xlfn.XLOOKUP($D$14,$D20:$D26,$E20:$E26,,0,-1),'Verwachte Resultaten'!$B$2:$B$31,0),MATCH(_xlfn.XLOOKUP($D$14,$D20:$D26,AH19:AH25,,0,-1),'Verwachte Resultaten'!$C$1:$BT$1,0))*_xlfn.XLOOKUP($E26,$G$2:$G$6,$F$2:$F$6,,0)),_xlfn.XLOOKUP($D$14,$D20:$D26,AH20:AH26,,0,-1)&gt;=(INDEX('Verwachte Resultaten'!$C$2:$BT$31,MATCH(_xlfn.XLOOKUP($D$14,$D20:$D26,$E20:$E26,,0,-1),'Verwachte Resultaten'!$B$2:$B$31,0),MATCH(_xlfn.XLOOKUP($D$14,$D20:$D26,AH19:AH25,,0,-1),'Verwachte Resultaten'!$C$1:$BT$1,0))*_xlfn.XLOOKUP($E26,$G$2:$G$6,$H$2:$H$6,,0))),$D26,""),"")</f>
        <v/>
      </c>
      <c r="AI26" s="43" t="str">
        <f>IFERROR(IF(AND(_xlfn.XLOOKUP($D$14,$D20:$D26,AI20:AI26,,0,-1)&lt;=(INDEX('Verwachte Resultaten'!$C$2:$BT$31,MATCH(_xlfn.XLOOKUP($D$14,$D20:$D26,$E20:$E26,,0,-1),'Verwachte Resultaten'!$B$2:$B$31,0),MATCH(_xlfn.XLOOKUP($D$14,$D20:$D26,AI19:AI25,,0,-1),'Verwachte Resultaten'!$C$1:$BT$1,0))*_xlfn.XLOOKUP($E26,$G$2:$G$6,$F$2:$F$6,,0)),_xlfn.XLOOKUP($D$14,$D20:$D26,AI20:AI26,,0,-1)&gt;=(INDEX('Verwachte Resultaten'!$C$2:$BT$31,MATCH(_xlfn.XLOOKUP($D$14,$D20:$D26,$E20:$E26,,0,-1),'Verwachte Resultaten'!$B$2:$B$31,0),MATCH(_xlfn.XLOOKUP($D$14,$D20:$D26,AI19:AI25,,0,-1),'Verwachte Resultaten'!$C$1:$BT$1,0))*_xlfn.XLOOKUP($E26,$G$2:$G$6,$H$2:$H$6,,0))),$D26,""),"")</f>
        <v/>
      </c>
      <c r="AJ26" s="43" t="str">
        <f>IFERROR(IF(AND(_xlfn.XLOOKUP($D$14,$D20:$D26,AJ20:AJ26,,0,-1)&lt;=(INDEX('Verwachte Resultaten'!$C$2:$BT$31,MATCH(_xlfn.XLOOKUP($D$14,$D20:$D26,$E20:$E26,,0,-1),'Verwachte Resultaten'!$B$2:$B$31,0),MATCH(_xlfn.XLOOKUP($D$14,$D20:$D26,AJ19:AJ25,,0,-1),'Verwachte Resultaten'!$C$1:$BT$1,0))*_xlfn.XLOOKUP($E26,$G$2:$G$6,$F$2:$F$6,,0)),_xlfn.XLOOKUP($D$14,$D20:$D26,AJ20:AJ26,,0,-1)&gt;=(INDEX('Verwachte Resultaten'!$C$2:$BT$31,MATCH(_xlfn.XLOOKUP($D$14,$D20:$D26,$E20:$E26,,0,-1),'Verwachte Resultaten'!$B$2:$B$31,0),MATCH(_xlfn.XLOOKUP($D$14,$D20:$D26,AJ19:AJ25,,0,-1),'Verwachte Resultaten'!$C$1:$BT$1,0))*_xlfn.XLOOKUP($E26,$G$2:$G$6,$H$2:$H$6,,0))),$D26,""),"")</f>
        <v/>
      </c>
      <c r="AK26" s="43" t="str">
        <f>IFERROR(IF(AND(_xlfn.XLOOKUP($D$14,$D20:$D26,AK20:AK26,,0,-1)&lt;=(INDEX('Verwachte Resultaten'!$C$2:$BT$31,MATCH(_xlfn.XLOOKUP($D$14,$D20:$D26,$E20:$E26,,0,-1),'Verwachte Resultaten'!$B$2:$B$31,0),MATCH(_xlfn.XLOOKUP($D$14,$D20:$D26,AK19:AK25,,0,-1),'Verwachte Resultaten'!$C$1:$BT$1,0))*_xlfn.XLOOKUP($E26,$G$2:$G$6,$F$2:$F$6,,0)),_xlfn.XLOOKUP($D$14,$D20:$D26,AK20:AK26,,0,-1)&gt;=(INDEX('Verwachte Resultaten'!$C$2:$BT$31,MATCH(_xlfn.XLOOKUP($D$14,$D20:$D26,$E20:$E26,,0,-1),'Verwachte Resultaten'!$B$2:$B$31,0),MATCH(_xlfn.XLOOKUP($D$14,$D20:$D26,AK19:AK25,,0,-1),'Verwachte Resultaten'!$C$1:$BT$1,0))*_xlfn.XLOOKUP($E26,$G$2:$G$6,$H$2:$H$6,,0))),$D26,""),"")</f>
        <v/>
      </c>
      <c r="AL26" s="43" t="str">
        <f>IFERROR(IF(AND(_xlfn.XLOOKUP($D$14,$D20:$D26,AL20:AL26,,0,-1)&lt;=(INDEX('Verwachte Resultaten'!$C$2:$BT$31,MATCH(_xlfn.XLOOKUP($D$14,$D20:$D26,$E20:$E26,,0,-1),'Verwachte Resultaten'!$B$2:$B$31,0),MATCH(_xlfn.XLOOKUP($D$14,$D20:$D26,AL19:AL25,,0,-1),'Verwachte Resultaten'!$C$1:$BT$1,0))*_xlfn.XLOOKUP($E26,$G$2:$G$6,$F$2:$F$6,,0)),_xlfn.XLOOKUP($D$14,$D20:$D26,AL20:AL26,,0,-1)&gt;=(INDEX('Verwachte Resultaten'!$C$2:$BT$31,MATCH(_xlfn.XLOOKUP($D$14,$D20:$D26,$E20:$E26,,0,-1),'Verwachte Resultaten'!$B$2:$B$31,0),MATCH(_xlfn.XLOOKUP($D$14,$D20:$D26,AL19:AL25,,0,-1),'Verwachte Resultaten'!$C$1:$BT$1,0))*_xlfn.XLOOKUP($E26,$G$2:$G$6,$H$2:$H$6,,0))),$D26,""),"")</f>
        <v/>
      </c>
      <c r="AM26" s="43" t="str">
        <f>IFERROR(IF(AND(_xlfn.XLOOKUP($D$14,$D20:$D26,AM20:AM26,,0,-1)&lt;=(INDEX('Verwachte Resultaten'!$C$2:$BT$31,MATCH(_xlfn.XLOOKUP($D$14,$D20:$D26,$E20:$E26,,0,-1),'Verwachte Resultaten'!$B$2:$B$31,0),MATCH(_xlfn.XLOOKUP($D$14,$D20:$D26,AM19:AM25,,0,-1),'Verwachte Resultaten'!$C$1:$BT$1,0))*_xlfn.XLOOKUP($E26,$G$2:$G$6,$F$2:$F$6,,0)),_xlfn.XLOOKUP($D$14,$D20:$D26,AM20:AM26,,0,-1)&gt;=(INDEX('Verwachte Resultaten'!$C$2:$BT$31,MATCH(_xlfn.XLOOKUP($D$14,$D20:$D26,$E20:$E26,,0,-1),'Verwachte Resultaten'!$B$2:$B$31,0),MATCH(_xlfn.XLOOKUP($D$14,$D20:$D26,AM19:AM25,,0,-1),'Verwachte Resultaten'!$C$1:$BT$1,0))*_xlfn.XLOOKUP($E26,$G$2:$G$6,$H$2:$H$6,,0))),$D26,""),"")</f>
        <v/>
      </c>
      <c r="AN26" s="43" t="str">
        <f>IFERROR(IF(AND(_xlfn.XLOOKUP($D$14,$D20:$D26,AN20:AN26,,0,-1)&lt;=(INDEX('Verwachte Resultaten'!$C$2:$BT$31,MATCH(_xlfn.XLOOKUP($D$14,$D20:$D26,$E20:$E26,,0,-1),'Verwachte Resultaten'!$B$2:$B$31,0),MATCH(_xlfn.XLOOKUP($D$14,$D20:$D26,AN19:AN25,,0,-1),'Verwachte Resultaten'!$C$1:$BT$1,0))*_xlfn.XLOOKUP($E26,$G$2:$G$6,$F$2:$F$6,,0)),_xlfn.XLOOKUP($D$14,$D20:$D26,AN20:AN26,,0,-1)&gt;=(INDEX('Verwachte Resultaten'!$C$2:$BT$31,MATCH(_xlfn.XLOOKUP($D$14,$D20:$D26,$E20:$E26,,0,-1),'Verwachte Resultaten'!$B$2:$B$31,0),MATCH(_xlfn.XLOOKUP($D$14,$D20:$D26,AN19:AN25,,0,-1),'Verwachte Resultaten'!$C$1:$BT$1,0))*_xlfn.XLOOKUP($E26,$G$2:$G$6,$H$2:$H$6,,0))),$D26,""),"")</f>
        <v/>
      </c>
      <c r="AO26" s="43" t="str">
        <f>IFERROR(IF(AND(_xlfn.XLOOKUP($D$14,$D20:$D26,AO20:AO26,,0,-1)&lt;=(INDEX('Verwachte Resultaten'!$C$2:$BT$31,MATCH(_xlfn.XLOOKUP($D$14,$D20:$D26,$E20:$E26,,0,-1),'Verwachte Resultaten'!$B$2:$B$31,0),MATCH(_xlfn.XLOOKUP($D$14,$D20:$D26,AO19:AO25,,0,-1),'Verwachte Resultaten'!$C$1:$BT$1,0))*_xlfn.XLOOKUP($E26,$G$2:$G$6,$F$2:$F$6,,0)),_xlfn.XLOOKUP($D$14,$D20:$D26,AO20:AO26,,0,-1)&gt;=(INDEX('Verwachte Resultaten'!$C$2:$BT$31,MATCH(_xlfn.XLOOKUP($D$14,$D20:$D26,$E20:$E26,,0,-1),'Verwachte Resultaten'!$B$2:$B$31,0),MATCH(_xlfn.XLOOKUP($D$14,$D20:$D26,AO19:AO25,,0,-1),'Verwachte Resultaten'!$C$1:$BT$1,0))*_xlfn.XLOOKUP($E26,$G$2:$G$6,$H$2:$H$6,,0))),$D26,""),"")</f>
        <v/>
      </c>
      <c r="AP26" s="43" t="str">
        <f>IFERROR(IF(AND(_xlfn.XLOOKUP($D$14,$D20:$D26,AP20:AP26,,0,-1)&lt;=(INDEX('Verwachte Resultaten'!$C$2:$BT$31,MATCH(_xlfn.XLOOKUP($D$14,$D20:$D26,$E20:$E26,,0,-1),'Verwachte Resultaten'!$B$2:$B$31,0),MATCH(_xlfn.XLOOKUP($D$14,$D20:$D26,AP19:AP25,,0,-1),'Verwachte Resultaten'!$C$1:$BT$1,0))*_xlfn.XLOOKUP($E26,$G$2:$G$6,$F$2:$F$6,,0)),_xlfn.XLOOKUP($D$14,$D20:$D26,AP20:AP26,,0,-1)&gt;=(INDEX('Verwachte Resultaten'!$C$2:$BT$31,MATCH(_xlfn.XLOOKUP($D$14,$D20:$D26,$E20:$E26,,0,-1),'Verwachte Resultaten'!$B$2:$B$31,0),MATCH(_xlfn.XLOOKUP($D$14,$D20:$D26,AP19:AP25,,0,-1),'Verwachte Resultaten'!$C$1:$BT$1,0))*_xlfn.XLOOKUP($E26,$G$2:$G$6,$H$2:$H$6,,0))),$D26,""),"")</f>
        <v/>
      </c>
      <c r="AQ26" s="43" t="str">
        <f>IFERROR(IF(AND(_xlfn.XLOOKUP($D$14,$D20:$D26,AQ20:AQ26,,0,-1)&lt;=(INDEX('Verwachte Resultaten'!$C$2:$BT$31,MATCH(_xlfn.XLOOKUP($D$14,$D20:$D26,$E20:$E26,,0,-1),'Verwachte Resultaten'!$B$2:$B$31,0),MATCH(_xlfn.XLOOKUP($D$14,$D20:$D26,AQ19:AQ25,,0,-1),'Verwachte Resultaten'!$C$1:$BT$1,0))*_xlfn.XLOOKUP($E26,$G$2:$G$6,$F$2:$F$6,,0)),_xlfn.XLOOKUP($D$14,$D20:$D26,AQ20:AQ26,,0,-1)&gt;=(INDEX('Verwachte Resultaten'!$C$2:$BT$31,MATCH(_xlfn.XLOOKUP($D$14,$D20:$D26,$E20:$E26,,0,-1),'Verwachte Resultaten'!$B$2:$B$31,0),MATCH(_xlfn.XLOOKUP($D$14,$D20:$D26,AQ19:AQ25,,0,-1),'Verwachte Resultaten'!$C$1:$BT$1,0))*_xlfn.XLOOKUP($E26,$G$2:$G$6,$H$2:$H$6,,0))),$D26,""),"")</f>
        <v/>
      </c>
      <c r="AR26" s="43" t="str">
        <f>IFERROR(IF(AND(_xlfn.XLOOKUP($D$14,$D20:$D26,AR20:AR26,,0,-1)&lt;=(INDEX('Verwachte Resultaten'!$C$2:$BT$31,MATCH(_xlfn.XLOOKUP($D$14,$D20:$D26,$E20:$E26,,0,-1),'Verwachte Resultaten'!$B$2:$B$31,0),MATCH(_xlfn.XLOOKUP($D$14,$D20:$D26,AR19:AR25,,0,-1),'Verwachte Resultaten'!$C$1:$BT$1,0))*_xlfn.XLOOKUP($E26,$G$2:$G$6,$F$2:$F$6,,0)),_xlfn.XLOOKUP($D$14,$D20:$D26,AR20:AR26,,0,-1)&gt;=(INDEX('Verwachte Resultaten'!$C$2:$BT$31,MATCH(_xlfn.XLOOKUP($D$14,$D20:$D26,$E20:$E26,,0,-1),'Verwachte Resultaten'!$B$2:$B$31,0),MATCH(_xlfn.XLOOKUP($D$14,$D20:$D26,AR19:AR25,,0,-1),'Verwachte Resultaten'!$C$1:$BT$1,0))*_xlfn.XLOOKUP($E26,$G$2:$G$6,$H$2:$H$6,,0))),$D26,""),"")</f>
        <v/>
      </c>
      <c r="AS26" s="43" t="str">
        <f>IFERROR(IF(AND(_xlfn.XLOOKUP($D$14,$D20:$D26,AS20:AS26,,0,-1)&lt;=(INDEX('Verwachte Resultaten'!$C$2:$BT$31,MATCH(_xlfn.XLOOKUP($D$14,$D20:$D26,$E20:$E26,,0,-1),'Verwachte Resultaten'!$B$2:$B$31,0),MATCH(_xlfn.XLOOKUP($D$14,$D20:$D26,AS19:AS25,,0,-1),'Verwachte Resultaten'!$C$1:$BT$1,0))*_xlfn.XLOOKUP($E26,$G$2:$G$6,$F$2:$F$6,,0)),_xlfn.XLOOKUP($D$14,$D20:$D26,AS20:AS26,,0,-1)&gt;=(INDEX('Verwachte Resultaten'!$C$2:$BT$31,MATCH(_xlfn.XLOOKUP($D$14,$D20:$D26,$E20:$E26,,0,-1),'Verwachte Resultaten'!$B$2:$B$31,0),MATCH(_xlfn.XLOOKUP($D$14,$D20:$D26,AS19:AS25,,0,-1),'Verwachte Resultaten'!$C$1:$BT$1,0))*_xlfn.XLOOKUP($E26,$G$2:$G$6,$H$2:$H$6,,0))),$D26,""),"")</f>
        <v/>
      </c>
      <c r="AT26" s="43" t="str">
        <f>IFERROR(IF(AND(_xlfn.XLOOKUP($D$14,$D20:$D26,AT20:AT26,,0,-1)&lt;=(INDEX('Verwachte Resultaten'!$C$2:$BT$31,MATCH(_xlfn.XLOOKUP($D$14,$D20:$D26,$E20:$E26,,0,-1),'Verwachte Resultaten'!$B$2:$B$31,0),MATCH(_xlfn.XLOOKUP($D$14,$D20:$D26,AT19:AT25,,0,-1),'Verwachte Resultaten'!$C$1:$BT$1,0))*_xlfn.XLOOKUP($E26,$G$2:$G$6,$F$2:$F$6,,0)),_xlfn.XLOOKUP($D$14,$D20:$D26,AT20:AT26,,0,-1)&gt;=(INDEX('Verwachte Resultaten'!$C$2:$BT$31,MATCH(_xlfn.XLOOKUP($D$14,$D20:$D26,$E20:$E26,,0,-1),'Verwachte Resultaten'!$B$2:$B$31,0),MATCH(_xlfn.XLOOKUP($D$14,$D20:$D26,AT19:AT25,,0,-1),'Verwachte Resultaten'!$C$1:$BT$1,0))*_xlfn.XLOOKUP($E26,$G$2:$G$6,$H$2:$H$6,,0))),$D26,""),"")</f>
        <v/>
      </c>
      <c r="AU26" s="43" t="str">
        <f>IFERROR(IF(AND(_xlfn.XLOOKUP($D$14,$D20:$D26,AU20:AU26,,0,-1)&lt;=(INDEX('Verwachte Resultaten'!$C$2:$BT$31,MATCH(_xlfn.XLOOKUP($D$14,$D20:$D26,$E20:$E26,,0,-1),'Verwachte Resultaten'!$B$2:$B$31,0),MATCH(_xlfn.XLOOKUP($D$14,$D20:$D26,AU19:AU25,,0,-1),'Verwachte Resultaten'!$C$1:$BT$1,0))*_xlfn.XLOOKUP($E26,$G$2:$G$6,$F$2:$F$6,,0)),_xlfn.XLOOKUP($D$14,$D20:$D26,AU20:AU26,,0,-1)&gt;=(INDEX('Verwachte Resultaten'!$C$2:$BT$31,MATCH(_xlfn.XLOOKUP($D$14,$D20:$D26,$E20:$E26,,0,-1),'Verwachte Resultaten'!$B$2:$B$31,0),MATCH(_xlfn.XLOOKUP($D$14,$D20:$D26,AU19:AU25,,0,-1),'Verwachte Resultaten'!$C$1:$BT$1,0))*_xlfn.XLOOKUP($E26,$G$2:$G$6,$H$2:$H$6,,0))),$D26,""),"")</f>
        <v/>
      </c>
      <c r="AV26" s="43" t="str">
        <f>IFERROR(IF(AND(_xlfn.XLOOKUP($D$14,$D20:$D26,AV20:AV26,,0,-1)&lt;=(INDEX('Verwachte Resultaten'!$C$2:$BT$31,MATCH(_xlfn.XLOOKUP($D$14,$D20:$D26,$E20:$E26,,0,-1),'Verwachte Resultaten'!$B$2:$B$31,0),MATCH(_xlfn.XLOOKUP($D$14,$D20:$D26,AV19:AV25,,0,-1),'Verwachte Resultaten'!$C$1:$BT$1,0))*_xlfn.XLOOKUP($E26,$G$2:$G$6,$F$2:$F$6,,0)),_xlfn.XLOOKUP($D$14,$D20:$D26,AV20:AV26,,0,-1)&gt;=(INDEX('Verwachte Resultaten'!$C$2:$BT$31,MATCH(_xlfn.XLOOKUP($D$14,$D20:$D26,$E20:$E26,,0,-1),'Verwachte Resultaten'!$B$2:$B$31,0),MATCH(_xlfn.XLOOKUP($D$14,$D20:$D26,AV19:AV25,,0,-1),'Verwachte Resultaten'!$C$1:$BT$1,0))*_xlfn.XLOOKUP($E26,$G$2:$G$6,$H$2:$H$6,,0))),$D26,""),"")</f>
        <v/>
      </c>
      <c r="AW26" s="43" t="str">
        <f>IFERROR(IF(AND(_xlfn.XLOOKUP($D$14,$D20:$D26,AW20:AW26,,0,-1)&lt;=(INDEX('Verwachte Resultaten'!$C$2:$BT$31,MATCH(_xlfn.XLOOKUP($D$14,$D20:$D26,$E20:$E26,,0,-1),'Verwachte Resultaten'!$B$2:$B$31,0),MATCH(_xlfn.XLOOKUP($D$14,$D20:$D26,AW19:AW25,,0,-1),'Verwachte Resultaten'!$C$1:$BT$1,0))*_xlfn.XLOOKUP($E26,$G$2:$G$6,$F$2:$F$6,,0)),_xlfn.XLOOKUP($D$14,$D20:$D26,AW20:AW26,,0,-1)&gt;=(INDEX('Verwachte Resultaten'!$C$2:$BT$31,MATCH(_xlfn.XLOOKUP($D$14,$D20:$D26,$E20:$E26,,0,-1),'Verwachte Resultaten'!$B$2:$B$31,0),MATCH(_xlfn.XLOOKUP($D$14,$D20:$D26,AW19:AW25,,0,-1),'Verwachte Resultaten'!$C$1:$BT$1,0))*_xlfn.XLOOKUP($E26,$G$2:$G$6,$H$2:$H$6,,0))),$D26,""),"")</f>
        <v/>
      </c>
      <c r="AX26" s="43" t="str">
        <f>IFERROR(IF(AND(_xlfn.XLOOKUP($D$14,$D20:$D26,AX20:AX26,,0,-1)&lt;=(INDEX('Verwachte Resultaten'!$C$2:$BT$31,MATCH(_xlfn.XLOOKUP($D$14,$D20:$D26,$E20:$E26,,0,-1),'Verwachte Resultaten'!$B$2:$B$31,0),MATCH(_xlfn.XLOOKUP($D$14,$D20:$D26,AX19:AX25,,0,-1),'Verwachte Resultaten'!$C$1:$BT$1,0))*_xlfn.XLOOKUP($E26,$G$2:$G$6,$F$2:$F$6,,0)),_xlfn.XLOOKUP($D$14,$D20:$D26,AX20:AX26,,0,-1)&gt;=(INDEX('Verwachte Resultaten'!$C$2:$BT$31,MATCH(_xlfn.XLOOKUP($D$14,$D20:$D26,$E20:$E26,,0,-1),'Verwachte Resultaten'!$B$2:$B$31,0),MATCH(_xlfn.XLOOKUP($D$14,$D20:$D26,AX19:AX25,,0,-1),'Verwachte Resultaten'!$C$1:$BT$1,0))*_xlfn.XLOOKUP($E26,$G$2:$G$6,$H$2:$H$6,,0))),$D26,""),"")</f>
        <v/>
      </c>
      <c r="AY26" s="43" t="str">
        <f>IFERROR(IF(AND(_xlfn.XLOOKUP($D$14,$D20:$D26,AY20:AY26,,0,-1)&lt;=(INDEX('Verwachte Resultaten'!$C$2:$BT$31,MATCH(_xlfn.XLOOKUP($D$14,$D20:$D26,$E20:$E26,,0,-1),'Verwachte Resultaten'!$B$2:$B$31,0),MATCH(_xlfn.XLOOKUP($D$14,$D20:$D26,AY19:AY25,,0,-1),'Verwachte Resultaten'!$C$1:$BT$1,0))*_xlfn.XLOOKUP($E26,$G$2:$G$6,$F$2:$F$6,,0)),_xlfn.XLOOKUP($D$14,$D20:$D26,AY20:AY26,,0,-1)&gt;=(INDEX('Verwachte Resultaten'!$C$2:$BT$31,MATCH(_xlfn.XLOOKUP($D$14,$D20:$D26,$E20:$E26,,0,-1),'Verwachte Resultaten'!$B$2:$B$31,0),MATCH(_xlfn.XLOOKUP($D$14,$D20:$D26,AY19:AY25,,0,-1),'Verwachte Resultaten'!$C$1:$BT$1,0))*_xlfn.XLOOKUP($E26,$G$2:$G$6,$H$2:$H$6,,0))),$D26,""),"")</f>
        <v/>
      </c>
      <c r="AZ26" s="43" t="str">
        <f>IFERROR(IF(AND(_xlfn.XLOOKUP($D$14,$D20:$D26,AZ20:AZ26,,0,-1)&lt;=(INDEX('Verwachte Resultaten'!$C$2:$BT$31,MATCH(_xlfn.XLOOKUP($D$14,$D20:$D26,$E20:$E26,,0,-1),'Verwachte Resultaten'!$B$2:$B$31,0),MATCH(_xlfn.XLOOKUP($D$14,$D20:$D26,AZ19:AZ25,,0,-1),'Verwachte Resultaten'!$C$1:$BT$1,0))*_xlfn.XLOOKUP($E26,$G$2:$G$6,$F$2:$F$6,,0)),_xlfn.XLOOKUP($D$14,$D20:$D26,AZ20:AZ26,,0,-1)&gt;=(INDEX('Verwachte Resultaten'!$C$2:$BT$31,MATCH(_xlfn.XLOOKUP($D$14,$D20:$D26,$E20:$E26,,0,-1),'Verwachte Resultaten'!$B$2:$B$31,0),MATCH(_xlfn.XLOOKUP($D$14,$D20:$D26,AZ19:AZ25,,0,-1),'Verwachte Resultaten'!$C$1:$BT$1,0))*_xlfn.XLOOKUP($E26,$G$2:$G$6,$H$2:$H$6,,0))),$D26,""),"")</f>
        <v/>
      </c>
      <c r="BA26" s="43" t="str">
        <f>IFERROR(IF(AND(_xlfn.XLOOKUP($D$14,$D20:$D26,BA20:BA26,,0,-1)&lt;=(INDEX('Verwachte Resultaten'!$C$2:$BT$31,MATCH(_xlfn.XLOOKUP($D$14,$D20:$D26,$E20:$E26,,0,-1),'Verwachte Resultaten'!$B$2:$B$31,0),MATCH(_xlfn.XLOOKUP($D$14,$D20:$D26,BA19:BA25,,0,-1),'Verwachte Resultaten'!$C$1:$BT$1,0))*_xlfn.XLOOKUP($E26,$G$2:$G$6,$F$2:$F$6,,0)),_xlfn.XLOOKUP($D$14,$D20:$D26,BA20:BA26,,0,-1)&gt;=(INDEX('Verwachte Resultaten'!$C$2:$BT$31,MATCH(_xlfn.XLOOKUP($D$14,$D20:$D26,$E20:$E26,,0,-1),'Verwachte Resultaten'!$B$2:$B$31,0),MATCH(_xlfn.XLOOKUP($D$14,$D20:$D26,BA19:BA25,,0,-1),'Verwachte Resultaten'!$C$1:$BT$1,0))*_xlfn.XLOOKUP($E26,$G$2:$G$6,$H$2:$H$6,,0))),$D26,""),"")</f>
        <v/>
      </c>
      <c r="BB26" s="43" t="str">
        <f>IFERROR(IF(AND(_xlfn.XLOOKUP($D$14,$D20:$D26,BB20:BB26,,0,-1)&lt;=(INDEX('Verwachte Resultaten'!$C$2:$BT$31,MATCH(_xlfn.XLOOKUP($D$14,$D20:$D26,$E20:$E26,,0,-1),'Verwachte Resultaten'!$B$2:$B$31,0),MATCH(_xlfn.XLOOKUP($D$14,$D20:$D26,BB19:BB25,,0,-1),'Verwachte Resultaten'!$C$1:$BT$1,0))*_xlfn.XLOOKUP($E26,$G$2:$G$6,$F$2:$F$6,,0)),_xlfn.XLOOKUP($D$14,$D20:$D26,BB20:BB26,,0,-1)&gt;=(INDEX('Verwachte Resultaten'!$C$2:$BT$31,MATCH(_xlfn.XLOOKUP($D$14,$D20:$D26,$E20:$E26,,0,-1),'Verwachte Resultaten'!$B$2:$B$31,0),MATCH(_xlfn.XLOOKUP($D$14,$D20:$D26,BB19:BB25,,0,-1),'Verwachte Resultaten'!$C$1:$BT$1,0))*_xlfn.XLOOKUP($E26,$G$2:$G$6,$H$2:$H$6,,0))),$D26,""),"")</f>
        <v/>
      </c>
      <c r="BC26" s="43" t="str">
        <f>IFERROR(IF(AND(_xlfn.XLOOKUP($D$14,$D20:$D26,BC20:BC26,,0,-1)&lt;=(INDEX('Verwachte Resultaten'!$C$2:$BT$31,MATCH(_xlfn.XLOOKUP($D$14,$D20:$D26,$E20:$E26,,0,-1),'Verwachte Resultaten'!$B$2:$B$31,0),MATCH(_xlfn.XLOOKUP($D$14,$D20:$D26,BC19:BC25,,0,-1),'Verwachte Resultaten'!$C$1:$BT$1,0))*_xlfn.XLOOKUP($E26,$G$2:$G$6,$F$2:$F$6,,0)),_xlfn.XLOOKUP($D$14,$D20:$D26,BC20:BC26,,0,-1)&gt;=(INDEX('Verwachte Resultaten'!$C$2:$BT$31,MATCH(_xlfn.XLOOKUP($D$14,$D20:$D26,$E20:$E26,,0,-1),'Verwachte Resultaten'!$B$2:$B$31,0),MATCH(_xlfn.XLOOKUP($D$14,$D20:$D26,BC19:BC25,,0,-1),'Verwachte Resultaten'!$C$1:$BT$1,0))*_xlfn.XLOOKUP($E26,$G$2:$G$6,$H$2:$H$6,,0))),$D26,""),"")</f>
        <v/>
      </c>
      <c r="BD26" s="43" t="str">
        <f>IFERROR(IF(AND(_xlfn.XLOOKUP($D$14,$D20:$D26,BD20:BD26,,0,-1)&lt;=(INDEX('Verwachte Resultaten'!$C$2:$BT$31,MATCH(_xlfn.XLOOKUP($D$14,$D20:$D26,$E20:$E26,,0,-1),'Verwachte Resultaten'!$B$2:$B$31,0),MATCH(_xlfn.XLOOKUP($D$14,$D20:$D26,BD19:BD25,,0,-1),'Verwachte Resultaten'!$C$1:$BT$1,0))*_xlfn.XLOOKUP($E26,$G$2:$G$6,$F$2:$F$6,,0)),_xlfn.XLOOKUP($D$14,$D20:$D26,BD20:BD26,,0,-1)&gt;=(INDEX('Verwachte Resultaten'!$C$2:$BT$31,MATCH(_xlfn.XLOOKUP($D$14,$D20:$D26,$E20:$E26,,0,-1),'Verwachte Resultaten'!$B$2:$B$31,0),MATCH(_xlfn.XLOOKUP($D$14,$D20:$D26,BD19:BD25,,0,-1),'Verwachte Resultaten'!$C$1:$BT$1,0))*_xlfn.XLOOKUP($E26,$G$2:$G$6,$H$2:$H$6,,0))),$D26,""),"")</f>
        <v/>
      </c>
      <c r="BE26" s="43" t="str">
        <f>IFERROR(IF(AND(_xlfn.XLOOKUP($D$14,$D20:$D26,BE20:BE26,,0,-1)&lt;=(INDEX('Verwachte Resultaten'!$C$2:$BT$31,MATCH(_xlfn.XLOOKUP($D$14,$D20:$D26,$E20:$E26,,0,-1),'Verwachte Resultaten'!$B$2:$B$31,0),MATCH(_xlfn.XLOOKUP($D$14,$D20:$D26,BE19:BE25,,0,-1),'Verwachte Resultaten'!$C$1:$BT$1,0))*_xlfn.XLOOKUP($E26,$G$2:$G$6,$F$2:$F$6,,0)),_xlfn.XLOOKUP($D$14,$D20:$D26,BE20:BE26,,0,-1)&gt;=(INDEX('Verwachte Resultaten'!$C$2:$BT$31,MATCH(_xlfn.XLOOKUP($D$14,$D20:$D26,$E20:$E26,,0,-1),'Verwachte Resultaten'!$B$2:$B$31,0),MATCH(_xlfn.XLOOKUP($D$14,$D20:$D26,BE19:BE25,,0,-1),'Verwachte Resultaten'!$C$1:$BT$1,0))*_xlfn.XLOOKUP($E26,$G$2:$G$6,$H$2:$H$6,,0))),$D26,""),"")</f>
        <v/>
      </c>
      <c r="BF26" s="43" t="str">
        <f>IFERROR(IF(AND(_xlfn.XLOOKUP($D$14,$D20:$D26,BF20:BF26,,0,-1)&lt;=(INDEX('Verwachte Resultaten'!$C$2:$BT$31,MATCH(_xlfn.XLOOKUP($D$14,$D20:$D26,$E20:$E26,,0,-1),'Verwachte Resultaten'!$B$2:$B$31,0),MATCH(_xlfn.XLOOKUP($D$14,$D20:$D26,BF19:BF25,,0,-1),'Verwachte Resultaten'!$C$1:$BT$1,0))*_xlfn.XLOOKUP($E26,$G$2:$G$6,$F$2:$F$6,,0)),_xlfn.XLOOKUP($D$14,$D20:$D26,BF20:BF26,,0,-1)&gt;=(INDEX('Verwachte Resultaten'!$C$2:$BT$31,MATCH(_xlfn.XLOOKUP($D$14,$D20:$D26,$E20:$E26,,0,-1),'Verwachte Resultaten'!$B$2:$B$31,0),MATCH(_xlfn.XLOOKUP($D$14,$D20:$D26,BF19:BF25,,0,-1),'Verwachte Resultaten'!$C$1:$BT$1,0))*_xlfn.XLOOKUP($E26,$G$2:$G$6,$H$2:$H$6,,0))),$D26,""),"")</f>
        <v/>
      </c>
      <c r="BG26" s="43" t="str">
        <f>IFERROR(IF(AND(_xlfn.XLOOKUP($D$14,$D20:$D26,BG20:BG26,,0,-1)&lt;=(INDEX('Verwachte Resultaten'!$C$2:$BT$31,MATCH(_xlfn.XLOOKUP($D$14,$D20:$D26,$E20:$E26,,0,-1),'Verwachte Resultaten'!$B$2:$B$31,0),MATCH(_xlfn.XLOOKUP($D$14,$D20:$D26,BG19:BG25,,0,-1),'Verwachte Resultaten'!$C$1:$BT$1,0))*_xlfn.XLOOKUP($E26,$G$2:$G$6,$F$2:$F$6,,0)),_xlfn.XLOOKUP($D$14,$D20:$D26,BG20:BG26,,0,-1)&gt;=(INDEX('Verwachte Resultaten'!$C$2:$BT$31,MATCH(_xlfn.XLOOKUP($D$14,$D20:$D26,$E20:$E26,,0,-1),'Verwachte Resultaten'!$B$2:$B$31,0),MATCH(_xlfn.XLOOKUP($D$14,$D20:$D26,BG19:BG25,,0,-1),'Verwachte Resultaten'!$C$1:$BT$1,0))*_xlfn.XLOOKUP($E26,$G$2:$G$6,$H$2:$H$6,,0))),$D26,""),"")</f>
        <v/>
      </c>
      <c r="BH26" s="43" t="str">
        <f>IFERROR(IF(AND(_xlfn.XLOOKUP($D$14,$D20:$D26,BH20:BH26,,0,-1)&lt;=(INDEX('Verwachte Resultaten'!$C$2:$BT$31,MATCH(_xlfn.XLOOKUP($D$14,$D20:$D26,$E20:$E26,,0,-1),'Verwachte Resultaten'!$B$2:$B$31,0),MATCH(_xlfn.XLOOKUP($D$14,$D20:$D26,BH19:BH25,,0,-1),'Verwachte Resultaten'!$C$1:$BT$1,0))*_xlfn.XLOOKUP($E26,$G$2:$G$6,$F$2:$F$6,,0)),_xlfn.XLOOKUP($D$14,$D20:$D26,BH20:BH26,,0,-1)&gt;=(INDEX('Verwachte Resultaten'!$C$2:$BT$31,MATCH(_xlfn.XLOOKUP($D$14,$D20:$D26,$E20:$E26,,0,-1),'Verwachte Resultaten'!$B$2:$B$31,0),MATCH(_xlfn.XLOOKUP($D$14,$D20:$D26,BH19:BH25,,0,-1),'Verwachte Resultaten'!$C$1:$BT$1,0))*_xlfn.XLOOKUP($E26,$G$2:$G$6,$H$2:$H$6,,0))),$D26,""),"")</f>
        <v/>
      </c>
      <c r="BI26" s="43" t="str">
        <f>IFERROR(IF(AND(_xlfn.XLOOKUP($D$14,$D20:$D26,BI20:BI26,,0,-1)&lt;=(INDEX('Verwachte Resultaten'!$C$2:$BT$31,MATCH(_xlfn.XLOOKUP($D$14,$D20:$D26,$E20:$E26,,0,-1),'Verwachte Resultaten'!$B$2:$B$31,0),MATCH(_xlfn.XLOOKUP($D$14,$D20:$D26,BI19:BI25,,0,-1),'Verwachte Resultaten'!$C$1:$BT$1,0))*_xlfn.XLOOKUP($E26,$G$2:$G$6,$F$2:$F$6,,0)),_xlfn.XLOOKUP($D$14,$D20:$D26,BI20:BI26,,0,-1)&gt;=(INDEX('Verwachte Resultaten'!$C$2:$BT$31,MATCH(_xlfn.XLOOKUP($D$14,$D20:$D26,$E20:$E26,,0,-1),'Verwachte Resultaten'!$B$2:$B$31,0),MATCH(_xlfn.XLOOKUP($D$14,$D20:$D26,BI19:BI25,,0,-1),'Verwachte Resultaten'!$C$1:$BT$1,0))*_xlfn.XLOOKUP($E26,$G$2:$G$6,$H$2:$H$6,,0))),$D26,""),"")</f>
        <v/>
      </c>
      <c r="BJ26" s="43" t="str">
        <f>IFERROR(IF(AND(_xlfn.XLOOKUP($D$14,$D20:$D26,BJ20:BJ26,,0,-1)&lt;=(INDEX('Verwachte Resultaten'!$C$2:$BT$31,MATCH(_xlfn.XLOOKUP($D$14,$D20:$D26,$E20:$E26,,0,-1),'Verwachte Resultaten'!$B$2:$B$31,0),MATCH(_xlfn.XLOOKUP($D$14,$D20:$D26,BJ19:BJ25,,0,-1),'Verwachte Resultaten'!$C$1:$BT$1,0))*_xlfn.XLOOKUP($E26,$G$2:$G$6,$F$2:$F$6,,0)),_xlfn.XLOOKUP($D$14,$D20:$D26,BJ20:BJ26,,0,-1)&gt;=(INDEX('Verwachte Resultaten'!$C$2:$BT$31,MATCH(_xlfn.XLOOKUP($D$14,$D20:$D26,$E20:$E26,,0,-1),'Verwachte Resultaten'!$B$2:$B$31,0),MATCH(_xlfn.XLOOKUP($D$14,$D20:$D26,BJ19:BJ25,,0,-1),'Verwachte Resultaten'!$C$1:$BT$1,0))*_xlfn.XLOOKUP($E26,$G$2:$G$6,$H$2:$H$6,,0))),$D26,""),"")</f>
        <v/>
      </c>
      <c r="BK26" s="44" t="str">
        <f>IFERROR(IF(AND(_xlfn.XLOOKUP($D$14,$D20:$D26,BK20:BK26,,0,-1)&lt;=(INDEX('Verwachte Resultaten'!$C$2:$BT$31,MATCH(_xlfn.XLOOKUP($D$14,$D20:$D26,$E20:$E26,,0,-1),'Verwachte Resultaten'!$B$2:$B$31,0),MATCH(_xlfn.XLOOKUP($D$14,$D20:$D26,BK19:BK25,,0,-1),'Verwachte Resultaten'!$C$1:$BT$1,0))*_xlfn.XLOOKUP($E26,$G$2:$G$6,$F$2:$F$6,,0)),_xlfn.XLOOKUP($D$14,$D20:$D26,BK20:BK26,,0,-1)&gt;=(INDEX('Verwachte Resultaten'!$C$2:$BT$31,MATCH(_xlfn.XLOOKUP($D$14,$D20:$D26,$E20:$E26,,0,-1),'Verwachte Resultaten'!$B$2:$B$31,0),MATCH(_xlfn.XLOOKUP($D$14,$D20:$D26,BK19:BK25,,0,-1),'Verwachte Resultaten'!$C$1:$BT$1,0))*_xlfn.XLOOKUP($E26,$G$2:$G$6,$H$2:$H$6,,0))),$D26,""),"")</f>
        <v/>
      </c>
    </row>
    <row r="27" spans="1:63">
      <c r="A27" s="85"/>
      <c r="C27" s="23"/>
      <c r="D27" s="44" t="str">
        <f>IFERROR($B23*$B$7,"")</f>
        <v/>
      </c>
      <c r="E27" s="40" t="s">
        <v>159</v>
      </c>
      <c r="F27" s="13" t="str">
        <f>IFERROR(IF(AND(_xlfn.XLOOKUP($D$14,$D21:$D27,F21:F27,,0,-1)&lt;=(INDEX('Verwachte Resultaten'!$C$2:$BT$31,MATCH(_xlfn.XLOOKUP($D$14,$D21:$D27,$E21:$E27,,0,-1),'Verwachte Resultaten'!$B$2:$B$31,0),MATCH(_xlfn.XLOOKUP($D$14,$D21:$D27,F20:F26,,0,-1),'Verwachte Resultaten'!$C$1:$BT$1,0))*_xlfn.XLOOKUP($E27,$G$2:$G$6,$F$2:$F$6,,0)),_xlfn.XLOOKUP($D$14,$D21:$D27,F21:F27,,0,-1)&gt;(INDEX('Verwachte Resultaten'!$C$2:$BT$31,MATCH(_xlfn.XLOOKUP($D$14,$D21:$D27,$E21:$E27,,0,-1),'Verwachte Resultaten'!$B$2:$B$31,0),MATCH(_xlfn.XLOOKUP($D$14,$D21:$D27,F20:F26,,0,-1),'Verwachte Resultaten'!$C$1:$BT$1,0))*_xlfn.XLOOKUP($E27,$G$2:$G$6,$H$2:$H$6,,0))),$D27,""),"")</f>
        <v/>
      </c>
      <c r="G27" s="14" t="str">
        <f>IFERROR(IF(AND(_xlfn.XLOOKUP($D$14,$D21:$D27,G21:G27,,0,-1)&lt;=(INDEX('Verwachte Resultaten'!$C$2:$BT$31,MATCH(_xlfn.XLOOKUP($D$14,$D21:$D27,$E21:$E27,,0,-1),'Verwachte Resultaten'!$B$2:$B$31,0),MATCH(_xlfn.XLOOKUP($D$14,$D21:$D27,G20:G26,,0,-1),'Verwachte Resultaten'!$C$1:$BT$1,0))*_xlfn.XLOOKUP($E27,$G$2:$G$6,$F$2:$F$6,,0)),_xlfn.XLOOKUP($D$14,$D21:$D27,G21:G27,,0,-1)&gt;(INDEX('Verwachte Resultaten'!$C$2:$BT$31,MATCH(_xlfn.XLOOKUP($D$14,$D21:$D27,$E21:$E27,,0,-1),'Verwachte Resultaten'!$B$2:$B$31,0),MATCH(_xlfn.XLOOKUP($D$14,$D21:$D27,G20:G26,,0,-1),'Verwachte Resultaten'!$C$1:$BT$1,0))*_xlfn.XLOOKUP($E27,$G$2:$G$6,$H$2:$H$6,,0))),$D27,""),"")</f>
        <v/>
      </c>
      <c r="H27" s="14" t="str">
        <f>IFERROR(IF(AND(_xlfn.XLOOKUP($D$14,$D21:$D27,H21:H27,,0,-1)&lt;=(INDEX('Verwachte Resultaten'!$C$2:$BT$31,MATCH(_xlfn.XLOOKUP($D$14,$D21:$D27,$E21:$E27,,0,-1),'Verwachte Resultaten'!$B$2:$B$31,0),MATCH(_xlfn.XLOOKUP($D$14,$D21:$D27,H20:H26,,0,-1),'Verwachte Resultaten'!$C$1:$BT$1,0))*_xlfn.XLOOKUP($E27,$G$2:$G$6,$F$2:$F$6,,0)),_xlfn.XLOOKUP($D$14,$D21:$D27,H21:H27,,0,-1)&gt;(INDEX('Verwachte Resultaten'!$C$2:$BT$31,MATCH(_xlfn.XLOOKUP($D$14,$D21:$D27,$E21:$E27,,0,-1),'Verwachte Resultaten'!$B$2:$B$31,0),MATCH(_xlfn.XLOOKUP($D$14,$D21:$D27,H20:H26,,0,-1),'Verwachte Resultaten'!$C$1:$BT$1,0))*_xlfn.XLOOKUP($E27,$G$2:$G$6,$H$2:$H$6,,0))),$D27,""),"")</f>
        <v/>
      </c>
      <c r="I27" s="14" t="str">
        <f>IFERROR(IF(AND(_xlfn.XLOOKUP($D$14,$D21:$D27,I21:I27,,0,-1)&lt;=(INDEX('Verwachte Resultaten'!$C$2:$BT$31,MATCH(_xlfn.XLOOKUP($D$14,$D21:$D27,$E21:$E27,,0,-1),'Verwachte Resultaten'!$B$2:$B$31,0),MATCH(_xlfn.XLOOKUP($D$14,$D21:$D27,I20:I26,,0,-1),'Verwachte Resultaten'!$C$1:$BT$1,0))*_xlfn.XLOOKUP($E27,$G$2:$G$6,$F$2:$F$6,,0)),_xlfn.XLOOKUP($D$14,$D21:$D27,I21:I27,,0,-1)&gt;(INDEX('Verwachte Resultaten'!$C$2:$BT$31,MATCH(_xlfn.XLOOKUP($D$14,$D21:$D27,$E21:$E27,,0,-1),'Verwachte Resultaten'!$B$2:$B$31,0),MATCH(_xlfn.XLOOKUP($D$14,$D21:$D27,I20:I26,,0,-1),'Verwachte Resultaten'!$C$1:$BT$1,0))*_xlfn.XLOOKUP($E27,$G$2:$G$6,$H$2:$H$6,,0))),$D27,""),"")</f>
        <v/>
      </c>
      <c r="J27" s="14" t="str">
        <f>IFERROR(IF(AND(_xlfn.XLOOKUP($D$14,$D21:$D27,J21:J27,,0,-1)&lt;=(INDEX('Verwachte Resultaten'!$C$2:$BT$31,MATCH(_xlfn.XLOOKUP($D$14,$D21:$D27,$E21:$E27,,0,-1),'Verwachte Resultaten'!$B$2:$B$31,0),MATCH(_xlfn.XLOOKUP($D$14,$D21:$D27,J20:J26,,0,-1),'Verwachte Resultaten'!$C$1:$BT$1,0))*_xlfn.XLOOKUP($E27,$G$2:$G$6,$F$2:$F$6,,0)),_xlfn.XLOOKUP($D$14,$D21:$D27,J21:J27,,0,-1)&gt;(INDEX('Verwachte Resultaten'!$C$2:$BT$31,MATCH(_xlfn.XLOOKUP($D$14,$D21:$D27,$E21:$E27,,0,-1),'Verwachte Resultaten'!$B$2:$B$31,0),MATCH(_xlfn.XLOOKUP($D$14,$D21:$D27,J20:J26,,0,-1),'Verwachte Resultaten'!$C$1:$BT$1,0))*_xlfn.XLOOKUP($E27,$G$2:$G$6,$H$2:$H$6,,0))),$D27,""),"")</f>
        <v/>
      </c>
      <c r="K27" s="14" t="str">
        <f>IFERROR(IF(AND(_xlfn.XLOOKUP($D$14,$D21:$D27,K21:K27,,0,-1)&lt;=(INDEX('Verwachte Resultaten'!$C$2:$BT$31,MATCH(_xlfn.XLOOKUP($D$14,$D21:$D27,$E21:$E27,,0,-1),'Verwachte Resultaten'!$B$2:$B$31,0),MATCH(_xlfn.XLOOKUP($D$14,$D21:$D27,K20:K26,,0,-1),'Verwachte Resultaten'!$C$1:$BT$1,0))*_xlfn.XLOOKUP($E27,$G$2:$G$6,$F$2:$F$6,,0)),_xlfn.XLOOKUP($D$14,$D21:$D27,K21:K27,,0,-1)&gt;(INDEX('Verwachte Resultaten'!$C$2:$BT$31,MATCH(_xlfn.XLOOKUP($D$14,$D21:$D27,$E21:$E27,,0,-1),'Verwachte Resultaten'!$B$2:$B$31,0),MATCH(_xlfn.XLOOKUP($D$14,$D21:$D27,K20:K26,,0,-1),'Verwachte Resultaten'!$C$1:$BT$1,0))*_xlfn.XLOOKUP($E27,$G$2:$G$6,$H$2:$H$6,,0))),$D27,""),"")</f>
        <v/>
      </c>
      <c r="L27" s="14" t="str">
        <f>IFERROR(IF(AND(_xlfn.XLOOKUP($D$14,$D21:$D27,L21:L27,,0,-1)&lt;=(INDEX('Verwachte Resultaten'!$C$2:$BT$31,MATCH(_xlfn.XLOOKUP($D$14,$D21:$D27,$E21:$E27,,0,-1),'Verwachte Resultaten'!$B$2:$B$31,0),MATCH(_xlfn.XLOOKUP($D$14,$D21:$D27,L20:L26,,0,-1),'Verwachte Resultaten'!$C$1:$BT$1,0))*_xlfn.XLOOKUP($E27,$G$2:$G$6,$F$2:$F$6,,0)),_xlfn.XLOOKUP($D$14,$D21:$D27,L21:L27,,0,-1)&gt;(INDEX('Verwachte Resultaten'!$C$2:$BT$31,MATCH(_xlfn.XLOOKUP($D$14,$D21:$D27,$E21:$E27,,0,-1),'Verwachte Resultaten'!$B$2:$B$31,0),MATCH(_xlfn.XLOOKUP($D$14,$D21:$D27,L20:L26,,0,-1),'Verwachte Resultaten'!$C$1:$BT$1,0))*_xlfn.XLOOKUP($E27,$G$2:$G$6,$H$2:$H$6,,0))),$D27,""),"")</f>
        <v/>
      </c>
      <c r="M27" s="14" t="str">
        <f>IFERROR(IF(AND(_xlfn.XLOOKUP($D$14,$D21:$D27,M21:M27,,0,-1)&lt;=(INDEX('Verwachte Resultaten'!$C$2:$BT$31,MATCH(_xlfn.XLOOKUP($D$14,$D21:$D27,$E21:$E27,,0,-1),'Verwachte Resultaten'!$B$2:$B$31,0),MATCH(_xlfn.XLOOKUP($D$14,$D21:$D27,M20:M26,,0,-1),'Verwachte Resultaten'!$C$1:$BT$1,0))*_xlfn.XLOOKUP($E27,$G$2:$G$6,$F$2:$F$6,,0)),_xlfn.XLOOKUP($D$14,$D21:$D27,M21:M27,,0,-1)&gt;(INDEX('Verwachte Resultaten'!$C$2:$BT$31,MATCH(_xlfn.XLOOKUP($D$14,$D21:$D27,$E21:$E27,,0,-1),'Verwachte Resultaten'!$B$2:$B$31,0),MATCH(_xlfn.XLOOKUP($D$14,$D21:$D27,M20:M26,,0,-1),'Verwachte Resultaten'!$C$1:$BT$1,0))*_xlfn.XLOOKUP($E27,$G$2:$G$6,$H$2:$H$6,,0))),$D27,""),"")</f>
        <v/>
      </c>
      <c r="N27" s="14" t="str">
        <f>IFERROR(IF(AND(_xlfn.XLOOKUP($D$14,$D21:$D27,N21:N27,,0,-1)&lt;=(INDEX('Verwachte Resultaten'!$C$2:$BT$31,MATCH(_xlfn.XLOOKUP($D$14,$D21:$D27,$E21:$E27,,0,-1),'Verwachte Resultaten'!$B$2:$B$31,0),MATCH(_xlfn.XLOOKUP($D$14,$D21:$D27,N20:N26,,0,-1),'Verwachte Resultaten'!$C$1:$BT$1,0))*_xlfn.XLOOKUP($E27,$G$2:$G$6,$F$2:$F$6,,0)),_xlfn.XLOOKUP($D$14,$D21:$D27,N21:N27,,0,-1)&gt;(INDEX('Verwachte Resultaten'!$C$2:$BT$31,MATCH(_xlfn.XLOOKUP($D$14,$D21:$D27,$E21:$E27,,0,-1),'Verwachte Resultaten'!$B$2:$B$31,0),MATCH(_xlfn.XLOOKUP($D$14,$D21:$D27,N20:N26,,0,-1),'Verwachte Resultaten'!$C$1:$BT$1,0))*_xlfn.XLOOKUP($E27,$G$2:$G$6,$H$2:$H$6,,0))),$D27,""),"")</f>
        <v/>
      </c>
      <c r="O27" s="14" t="str">
        <f>IFERROR(IF(AND(_xlfn.XLOOKUP($D$14,$D21:$D27,O21:O27,,0,-1)&lt;=(INDEX('Verwachte Resultaten'!$C$2:$BT$31,MATCH(_xlfn.XLOOKUP($D$14,$D21:$D27,$E21:$E27,,0,-1),'Verwachte Resultaten'!$B$2:$B$31,0),MATCH(_xlfn.XLOOKUP($D$14,$D21:$D27,O20:O26,,0,-1),'Verwachte Resultaten'!$C$1:$BT$1,0))*_xlfn.XLOOKUP($E27,$G$2:$G$6,$F$2:$F$6,,0)),_xlfn.XLOOKUP($D$14,$D21:$D27,O21:O27,,0,-1)&gt;(INDEX('Verwachte Resultaten'!$C$2:$BT$31,MATCH(_xlfn.XLOOKUP($D$14,$D21:$D27,$E21:$E27,,0,-1),'Verwachte Resultaten'!$B$2:$B$31,0),MATCH(_xlfn.XLOOKUP($D$14,$D21:$D27,O20:O26,,0,-1),'Verwachte Resultaten'!$C$1:$BT$1,0))*_xlfn.XLOOKUP($E27,$G$2:$G$6,$H$2:$H$6,,0))),$D27,""),"")</f>
        <v/>
      </c>
      <c r="P27" s="14" t="str">
        <f>IFERROR(IF(AND(_xlfn.XLOOKUP($D$14,$D21:$D27,P21:P27,,0,-1)&lt;=(INDEX('Verwachte Resultaten'!$C$2:$BT$31,MATCH(_xlfn.XLOOKUP($D$14,$D21:$D27,$E21:$E27,,0,-1),'Verwachte Resultaten'!$B$2:$B$31,0),MATCH(_xlfn.XLOOKUP($D$14,$D21:$D27,P20:P26,,0,-1),'Verwachte Resultaten'!$C$1:$BT$1,0))*_xlfn.XLOOKUP($E27,$G$2:$G$6,$F$2:$F$6,,0)),_xlfn.XLOOKUP($D$14,$D21:$D27,P21:P27,,0,-1)&gt;(INDEX('Verwachte Resultaten'!$C$2:$BT$31,MATCH(_xlfn.XLOOKUP($D$14,$D21:$D27,$E21:$E27,,0,-1),'Verwachte Resultaten'!$B$2:$B$31,0),MATCH(_xlfn.XLOOKUP($D$14,$D21:$D27,P20:P26,,0,-1),'Verwachte Resultaten'!$C$1:$BT$1,0))*_xlfn.XLOOKUP($E27,$G$2:$G$6,$H$2:$H$6,,0))),$D27,""),"")</f>
        <v/>
      </c>
      <c r="Q27" s="14" t="str">
        <f>IFERROR(IF(AND(_xlfn.XLOOKUP($D$14,$D21:$D27,Q21:Q27,,0,-1)&lt;=(INDEX('Verwachte Resultaten'!$C$2:$BT$31,MATCH(_xlfn.XLOOKUP($D$14,$D21:$D27,$E21:$E27,,0,-1),'Verwachte Resultaten'!$B$2:$B$31,0),MATCH(_xlfn.XLOOKUP($D$14,$D21:$D27,Q20:Q26,,0,-1),'Verwachte Resultaten'!$C$1:$BT$1,0))*_xlfn.XLOOKUP($E27,$G$2:$G$6,$F$2:$F$6,,0)),_xlfn.XLOOKUP($D$14,$D21:$D27,Q21:Q27,,0,-1)&gt;(INDEX('Verwachte Resultaten'!$C$2:$BT$31,MATCH(_xlfn.XLOOKUP($D$14,$D21:$D27,$E21:$E27,,0,-1),'Verwachte Resultaten'!$B$2:$B$31,0),MATCH(_xlfn.XLOOKUP($D$14,$D21:$D27,Q20:Q26,,0,-1),'Verwachte Resultaten'!$C$1:$BT$1,0))*_xlfn.XLOOKUP($E27,$G$2:$G$6,$H$2:$H$6,,0))),$D27,""),"")</f>
        <v/>
      </c>
      <c r="R27" s="14" t="str">
        <f>IFERROR(IF(AND(_xlfn.XLOOKUP($D$14,$D21:$D27,R21:R27,,0,-1)&lt;=(INDEX('Verwachte Resultaten'!$C$2:$BT$31,MATCH(_xlfn.XLOOKUP($D$14,$D21:$D27,$E21:$E27,,0,-1),'Verwachte Resultaten'!$B$2:$B$31,0),MATCH(_xlfn.XLOOKUP($D$14,$D21:$D27,R20:R26,,0,-1),'Verwachte Resultaten'!$C$1:$BT$1,0))*_xlfn.XLOOKUP($E27,$G$2:$G$6,$F$2:$F$6,,0)),_xlfn.XLOOKUP($D$14,$D21:$D27,R21:R27,,0,-1)&gt;(INDEX('Verwachte Resultaten'!$C$2:$BT$31,MATCH(_xlfn.XLOOKUP($D$14,$D21:$D27,$E21:$E27,,0,-1),'Verwachte Resultaten'!$B$2:$B$31,0),MATCH(_xlfn.XLOOKUP($D$14,$D21:$D27,R20:R26,,0,-1),'Verwachte Resultaten'!$C$1:$BT$1,0))*_xlfn.XLOOKUP($E27,$G$2:$G$6,$H$2:$H$6,,0))),$D27,""),"")</f>
        <v/>
      </c>
      <c r="S27" s="14" t="str">
        <f>IFERROR(IF(AND(_xlfn.XLOOKUP($D$14,$D21:$D27,S21:S27,,0,-1)&lt;=(INDEX('Verwachte Resultaten'!$C$2:$BT$31,MATCH(_xlfn.XLOOKUP($D$14,$D21:$D27,$E21:$E27,,0,-1),'Verwachte Resultaten'!$B$2:$B$31,0),MATCH(_xlfn.XLOOKUP($D$14,$D21:$D27,S20:S26,,0,-1),'Verwachte Resultaten'!$C$1:$BT$1,0))*_xlfn.XLOOKUP($E27,$G$2:$G$6,$F$2:$F$6,,0)),_xlfn.XLOOKUP($D$14,$D21:$D27,S21:S27,,0,-1)&gt;(INDEX('Verwachte Resultaten'!$C$2:$BT$31,MATCH(_xlfn.XLOOKUP($D$14,$D21:$D27,$E21:$E27,,0,-1),'Verwachte Resultaten'!$B$2:$B$31,0),MATCH(_xlfn.XLOOKUP($D$14,$D21:$D27,S20:S26,,0,-1),'Verwachte Resultaten'!$C$1:$BT$1,0))*_xlfn.XLOOKUP($E27,$G$2:$G$6,$H$2:$H$6,,0))),$D27,""),"")</f>
        <v/>
      </c>
      <c r="T27" s="14" t="str">
        <f>IFERROR(IF(AND(_xlfn.XLOOKUP($D$14,$D21:$D27,T21:T27,,0,-1)&lt;=(INDEX('Verwachte Resultaten'!$C$2:$BT$31,MATCH(_xlfn.XLOOKUP($D$14,$D21:$D27,$E21:$E27,,0,-1),'Verwachte Resultaten'!$B$2:$B$31,0),MATCH(_xlfn.XLOOKUP($D$14,$D21:$D27,T20:T26,,0,-1),'Verwachte Resultaten'!$C$1:$BT$1,0))*_xlfn.XLOOKUP($E27,$G$2:$G$6,$F$2:$F$6,,0)),_xlfn.XLOOKUP($D$14,$D21:$D27,T21:T27,,0,-1)&gt;(INDEX('Verwachte Resultaten'!$C$2:$BT$31,MATCH(_xlfn.XLOOKUP($D$14,$D21:$D27,$E21:$E27,,0,-1),'Verwachte Resultaten'!$B$2:$B$31,0),MATCH(_xlfn.XLOOKUP($D$14,$D21:$D27,T20:T26,,0,-1),'Verwachte Resultaten'!$C$1:$BT$1,0))*_xlfn.XLOOKUP($E27,$G$2:$G$6,$H$2:$H$6,,0))),$D27,""),"")</f>
        <v/>
      </c>
      <c r="U27" s="14" t="str">
        <f>IFERROR(IF(AND(_xlfn.XLOOKUP($D$14,$D21:$D27,U21:U27,,0,-1)&lt;=(INDEX('Verwachte Resultaten'!$C$2:$BT$31,MATCH(_xlfn.XLOOKUP($D$14,$D21:$D27,$E21:$E27,,0,-1),'Verwachte Resultaten'!$B$2:$B$31,0),MATCH(_xlfn.XLOOKUP($D$14,$D21:$D27,U20:U26,,0,-1),'Verwachte Resultaten'!$C$1:$BT$1,0))*_xlfn.XLOOKUP($E27,$G$2:$G$6,$F$2:$F$6,,0)),_xlfn.XLOOKUP($D$14,$D21:$D27,U21:U27,,0,-1)&gt;(INDEX('Verwachte Resultaten'!$C$2:$BT$31,MATCH(_xlfn.XLOOKUP($D$14,$D21:$D27,$E21:$E27,,0,-1),'Verwachte Resultaten'!$B$2:$B$31,0),MATCH(_xlfn.XLOOKUP($D$14,$D21:$D27,U20:U26,,0,-1),'Verwachte Resultaten'!$C$1:$BT$1,0))*_xlfn.XLOOKUP($E27,$G$2:$G$6,$H$2:$H$6,,0))),$D27,""),"")</f>
        <v/>
      </c>
      <c r="V27" s="14" t="str">
        <f>IFERROR(IF(AND(_xlfn.XLOOKUP($D$14,$D21:$D27,V21:V27,,0,-1)&lt;=(INDEX('Verwachte Resultaten'!$C$2:$BT$31,MATCH(_xlfn.XLOOKUP($D$14,$D21:$D27,$E21:$E27,,0,-1),'Verwachte Resultaten'!$B$2:$B$31,0),MATCH(_xlfn.XLOOKUP($D$14,$D21:$D27,V20:V26,,0,-1),'Verwachte Resultaten'!$C$1:$BT$1,0))*_xlfn.XLOOKUP($E27,$G$2:$G$6,$F$2:$F$6,,0)),_xlfn.XLOOKUP($D$14,$D21:$D27,V21:V27,,0,-1)&gt;(INDEX('Verwachte Resultaten'!$C$2:$BT$31,MATCH(_xlfn.XLOOKUP($D$14,$D21:$D27,$E21:$E27,,0,-1),'Verwachte Resultaten'!$B$2:$B$31,0),MATCH(_xlfn.XLOOKUP($D$14,$D21:$D27,V20:V26,,0,-1),'Verwachte Resultaten'!$C$1:$BT$1,0))*_xlfn.XLOOKUP($E27,$G$2:$G$6,$H$2:$H$6,,0))),$D27,""),"")</f>
        <v/>
      </c>
      <c r="W27" s="14" t="str">
        <f>IFERROR(IF(AND(_xlfn.XLOOKUP($D$14,$D21:$D27,W21:W27,,0,-1)&lt;=(INDEX('Verwachte Resultaten'!$C$2:$BT$31,MATCH(_xlfn.XLOOKUP($D$14,$D21:$D27,$E21:$E27,,0,-1),'Verwachte Resultaten'!$B$2:$B$31,0),MATCH(_xlfn.XLOOKUP($D$14,$D21:$D27,W20:W26,,0,-1),'Verwachte Resultaten'!$C$1:$BT$1,0))*_xlfn.XLOOKUP($E27,$G$2:$G$6,$F$2:$F$6,,0)),_xlfn.XLOOKUP($D$14,$D21:$D27,W21:W27,,0,-1)&gt;(INDEX('Verwachte Resultaten'!$C$2:$BT$31,MATCH(_xlfn.XLOOKUP($D$14,$D21:$D27,$E21:$E27,,0,-1),'Verwachte Resultaten'!$B$2:$B$31,0),MATCH(_xlfn.XLOOKUP($D$14,$D21:$D27,W20:W26,,0,-1),'Verwachte Resultaten'!$C$1:$BT$1,0))*_xlfn.XLOOKUP($E27,$G$2:$G$6,$H$2:$H$6,,0))),$D27,""),"")</f>
        <v/>
      </c>
      <c r="X27" s="14" t="str">
        <f>IFERROR(IF(AND(_xlfn.XLOOKUP($D$14,$D21:$D27,X21:X27,,0,-1)&lt;=(INDEX('Verwachte Resultaten'!$C$2:$BT$31,MATCH(_xlfn.XLOOKUP($D$14,$D21:$D27,$E21:$E27,,0,-1),'Verwachte Resultaten'!$B$2:$B$31,0),MATCH(_xlfn.XLOOKUP($D$14,$D21:$D27,X20:X26,,0,-1),'Verwachte Resultaten'!$C$1:$BT$1,0))*_xlfn.XLOOKUP($E27,$G$2:$G$6,$F$2:$F$6,,0)),_xlfn.XLOOKUP($D$14,$D21:$D27,X21:X27,,0,-1)&gt;(INDEX('Verwachte Resultaten'!$C$2:$BT$31,MATCH(_xlfn.XLOOKUP($D$14,$D21:$D27,$E21:$E27,,0,-1),'Verwachte Resultaten'!$B$2:$B$31,0),MATCH(_xlfn.XLOOKUP($D$14,$D21:$D27,X20:X26,,0,-1),'Verwachte Resultaten'!$C$1:$BT$1,0))*_xlfn.XLOOKUP($E27,$G$2:$G$6,$H$2:$H$6,,0))),$D27,""),"")</f>
        <v/>
      </c>
      <c r="Y27" s="14" t="str">
        <f>IFERROR(IF(AND(_xlfn.XLOOKUP($D$14,$D21:$D27,Y21:Y27,,0,-1)&lt;=(INDEX('Verwachte Resultaten'!$C$2:$BT$31,MATCH(_xlfn.XLOOKUP($D$14,$D21:$D27,$E21:$E27,,0,-1),'Verwachte Resultaten'!$B$2:$B$31,0),MATCH(_xlfn.XLOOKUP($D$14,$D21:$D27,Y20:Y26,,0,-1),'Verwachte Resultaten'!$C$1:$BT$1,0))*_xlfn.XLOOKUP($E27,$G$2:$G$6,$F$2:$F$6,,0)),_xlfn.XLOOKUP($D$14,$D21:$D27,Y21:Y27,,0,-1)&gt;(INDEX('Verwachte Resultaten'!$C$2:$BT$31,MATCH(_xlfn.XLOOKUP($D$14,$D21:$D27,$E21:$E27,,0,-1),'Verwachte Resultaten'!$B$2:$B$31,0),MATCH(_xlfn.XLOOKUP($D$14,$D21:$D27,Y20:Y26,,0,-1),'Verwachte Resultaten'!$C$1:$BT$1,0))*_xlfn.XLOOKUP($E27,$G$2:$G$6,$H$2:$H$6,,0))),$D27,""),"")</f>
        <v/>
      </c>
      <c r="Z27" s="14" t="str">
        <f>IFERROR(IF(AND(_xlfn.XLOOKUP($D$14,$D21:$D27,Z21:Z27,,0,-1)&lt;=(INDEX('Verwachte Resultaten'!$C$2:$BT$31,MATCH(_xlfn.XLOOKUP($D$14,$D21:$D27,$E21:$E27,,0,-1),'Verwachte Resultaten'!$B$2:$B$31,0),MATCH(_xlfn.XLOOKUP($D$14,$D21:$D27,Z20:Z26,,0,-1),'Verwachte Resultaten'!$C$1:$BT$1,0))*_xlfn.XLOOKUP($E27,$G$2:$G$6,$F$2:$F$6,,0)),_xlfn.XLOOKUP($D$14,$D21:$D27,Z21:Z27,,0,-1)&gt;(INDEX('Verwachte Resultaten'!$C$2:$BT$31,MATCH(_xlfn.XLOOKUP($D$14,$D21:$D27,$E21:$E27,,0,-1),'Verwachte Resultaten'!$B$2:$B$31,0),MATCH(_xlfn.XLOOKUP($D$14,$D21:$D27,Z20:Z26,,0,-1),'Verwachte Resultaten'!$C$1:$BT$1,0))*_xlfn.XLOOKUP($E27,$G$2:$G$6,$H$2:$H$6,,0))),$D27,""),"")</f>
        <v/>
      </c>
      <c r="AA27" s="14" t="str">
        <f>IFERROR(IF(AND(_xlfn.XLOOKUP($D$14,$D21:$D27,AA21:AA27,,0,-1)&lt;=(INDEX('Verwachte Resultaten'!$C$2:$BT$31,MATCH(_xlfn.XLOOKUP($D$14,$D21:$D27,$E21:$E27,,0,-1),'Verwachte Resultaten'!$B$2:$B$31,0),MATCH(_xlfn.XLOOKUP($D$14,$D21:$D27,AA20:AA26,,0,-1),'Verwachte Resultaten'!$C$1:$BT$1,0))*_xlfn.XLOOKUP($E27,$G$2:$G$6,$F$2:$F$6,,0)),_xlfn.XLOOKUP($D$14,$D21:$D27,AA21:AA27,,0,-1)&gt;(INDEX('Verwachte Resultaten'!$C$2:$BT$31,MATCH(_xlfn.XLOOKUP($D$14,$D21:$D27,$E21:$E27,,0,-1),'Verwachte Resultaten'!$B$2:$B$31,0),MATCH(_xlfn.XLOOKUP($D$14,$D21:$D27,AA20:AA26,,0,-1),'Verwachte Resultaten'!$C$1:$BT$1,0))*_xlfn.XLOOKUP($E27,$G$2:$G$6,$H$2:$H$6,,0))),$D27,""),"")</f>
        <v/>
      </c>
      <c r="AB27" s="14" t="str">
        <f>IFERROR(IF(AND(_xlfn.XLOOKUP($D$14,$D21:$D27,AB21:AB27,,0,-1)&lt;=(INDEX('Verwachte Resultaten'!$C$2:$BT$31,MATCH(_xlfn.XLOOKUP($D$14,$D21:$D27,$E21:$E27,,0,-1),'Verwachte Resultaten'!$B$2:$B$31,0),MATCH(_xlfn.XLOOKUP($D$14,$D21:$D27,AB20:AB26,,0,-1),'Verwachte Resultaten'!$C$1:$BT$1,0))*_xlfn.XLOOKUP($E27,$G$2:$G$6,$F$2:$F$6,,0)),_xlfn.XLOOKUP($D$14,$D21:$D27,AB21:AB27,,0,-1)&gt;(INDEX('Verwachte Resultaten'!$C$2:$BT$31,MATCH(_xlfn.XLOOKUP($D$14,$D21:$D27,$E21:$E27,,0,-1),'Verwachte Resultaten'!$B$2:$B$31,0),MATCH(_xlfn.XLOOKUP($D$14,$D21:$D27,AB20:AB26,,0,-1),'Verwachte Resultaten'!$C$1:$BT$1,0))*_xlfn.XLOOKUP($E27,$G$2:$G$6,$H$2:$H$6,,0))),$D27,""),"")</f>
        <v/>
      </c>
      <c r="AC27" s="14" t="str">
        <f>IFERROR(IF(AND(_xlfn.XLOOKUP($D$14,$D21:$D27,AC21:AC27,,0,-1)&lt;=(INDEX('Verwachte Resultaten'!$C$2:$BT$31,MATCH(_xlfn.XLOOKUP($D$14,$D21:$D27,$E21:$E27,,0,-1),'Verwachte Resultaten'!$B$2:$B$31,0),MATCH(_xlfn.XLOOKUP($D$14,$D21:$D27,AC20:AC26,,0,-1),'Verwachte Resultaten'!$C$1:$BT$1,0))*_xlfn.XLOOKUP($E27,$G$2:$G$6,$F$2:$F$6,,0)),_xlfn.XLOOKUP($D$14,$D21:$D27,AC21:AC27,,0,-1)&gt;(INDEX('Verwachte Resultaten'!$C$2:$BT$31,MATCH(_xlfn.XLOOKUP($D$14,$D21:$D27,$E21:$E27,,0,-1),'Verwachte Resultaten'!$B$2:$B$31,0),MATCH(_xlfn.XLOOKUP($D$14,$D21:$D27,AC20:AC26,,0,-1),'Verwachte Resultaten'!$C$1:$BT$1,0))*_xlfn.XLOOKUP($E27,$G$2:$G$6,$H$2:$H$6,,0))),$D27,""),"")</f>
        <v/>
      </c>
      <c r="AD27" s="14" t="str">
        <f>IFERROR(IF(AND(_xlfn.XLOOKUP($D$14,$D21:$D27,AD21:AD27,,0,-1)&lt;=(INDEX('Verwachte Resultaten'!$C$2:$BT$31,MATCH(_xlfn.XLOOKUP($D$14,$D21:$D27,$E21:$E27,,0,-1),'Verwachte Resultaten'!$B$2:$B$31,0),MATCH(_xlfn.XLOOKUP($D$14,$D21:$D27,AD20:AD26,,0,-1),'Verwachte Resultaten'!$C$1:$BT$1,0))*_xlfn.XLOOKUP($E27,$G$2:$G$6,$F$2:$F$6,,0)),_xlfn.XLOOKUP($D$14,$D21:$D27,AD21:AD27,,0,-1)&gt;(INDEX('Verwachte Resultaten'!$C$2:$BT$31,MATCH(_xlfn.XLOOKUP($D$14,$D21:$D27,$E21:$E27,,0,-1),'Verwachte Resultaten'!$B$2:$B$31,0),MATCH(_xlfn.XLOOKUP($D$14,$D21:$D27,AD20:AD26,,0,-1),'Verwachte Resultaten'!$C$1:$BT$1,0))*_xlfn.XLOOKUP($E27,$G$2:$G$6,$H$2:$H$6,,0))),$D27,""),"")</f>
        <v/>
      </c>
      <c r="AE27" s="14" t="str">
        <f>IFERROR(IF(AND(_xlfn.XLOOKUP($D$14,$D21:$D27,AE21:AE27,,0,-1)&lt;=(INDEX('Verwachte Resultaten'!$C$2:$BT$31,MATCH(_xlfn.XLOOKUP($D$14,$D21:$D27,$E21:$E27,,0,-1),'Verwachte Resultaten'!$B$2:$B$31,0),MATCH(_xlfn.XLOOKUP($D$14,$D21:$D27,AE20:AE26,,0,-1),'Verwachte Resultaten'!$C$1:$BT$1,0))*_xlfn.XLOOKUP($E27,$G$2:$G$6,$F$2:$F$6,,0)),_xlfn.XLOOKUP($D$14,$D21:$D27,AE21:AE27,,0,-1)&gt;(INDEX('Verwachte Resultaten'!$C$2:$BT$31,MATCH(_xlfn.XLOOKUP($D$14,$D21:$D27,$E21:$E27,,0,-1),'Verwachte Resultaten'!$B$2:$B$31,0),MATCH(_xlfn.XLOOKUP($D$14,$D21:$D27,AE20:AE26,,0,-1),'Verwachte Resultaten'!$C$1:$BT$1,0))*_xlfn.XLOOKUP($E27,$G$2:$G$6,$H$2:$H$6,,0))),$D27,""),"")</f>
        <v/>
      </c>
      <c r="AF27" s="14" t="str">
        <f>IFERROR(IF(AND(_xlfn.XLOOKUP($D$14,$D21:$D27,AF21:AF27,,0,-1)&lt;=(INDEX('Verwachte Resultaten'!$C$2:$BT$31,MATCH(_xlfn.XLOOKUP($D$14,$D21:$D27,$E21:$E27,,0,-1),'Verwachte Resultaten'!$B$2:$B$31,0),MATCH(_xlfn.XLOOKUP($D$14,$D21:$D27,AF20:AF26,,0,-1),'Verwachte Resultaten'!$C$1:$BT$1,0))*_xlfn.XLOOKUP($E27,$G$2:$G$6,$F$2:$F$6,,0)),_xlfn.XLOOKUP($D$14,$D21:$D27,AF21:AF27,,0,-1)&gt;(INDEX('Verwachte Resultaten'!$C$2:$BT$31,MATCH(_xlfn.XLOOKUP($D$14,$D21:$D27,$E21:$E27,,0,-1),'Verwachte Resultaten'!$B$2:$B$31,0),MATCH(_xlfn.XLOOKUP($D$14,$D21:$D27,AF20:AF26,,0,-1),'Verwachte Resultaten'!$C$1:$BT$1,0))*_xlfn.XLOOKUP($E27,$G$2:$G$6,$H$2:$H$6,,0))),$D27,""),"")</f>
        <v/>
      </c>
      <c r="AG27" s="14" t="str">
        <f>IFERROR(IF(AND(_xlfn.XLOOKUP($D$14,$D21:$D27,AG21:AG27,,0,-1)&lt;=(INDEX('Verwachte Resultaten'!$C$2:$BT$31,MATCH(_xlfn.XLOOKUP($D$14,$D21:$D27,$E21:$E27,,0,-1),'Verwachte Resultaten'!$B$2:$B$31,0),MATCH(_xlfn.XLOOKUP($D$14,$D21:$D27,AG20:AG26,,0,-1),'Verwachte Resultaten'!$C$1:$BT$1,0))*_xlfn.XLOOKUP($E27,$G$2:$G$6,$F$2:$F$6,,0)),_xlfn.XLOOKUP($D$14,$D21:$D27,AG21:AG27,,0,-1)&gt;(INDEX('Verwachte Resultaten'!$C$2:$BT$31,MATCH(_xlfn.XLOOKUP($D$14,$D21:$D27,$E21:$E27,,0,-1),'Verwachte Resultaten'!$B$2:$B$31,0),MATCH(_xlfn.XLOOKUP($D$14,$D21:$D27,AG20:AG26,,0,-1),'Verwachte Resultaten'!$C$1:$BT$1,0))*_xlfn.XLOOKUP($E27,$G$2:$G$6,$H$2:$H$6,,0))),$D27,""),"")</f>
        <v/>
      </c>
      <c r="AH27" s="14" t="str">
        <f>IFERROR(IF(AND(_xlfn.XLOOKUP($D$14,$D21:$D27,AH21:AH27,,0,-1)&lt;=(INDEX('Verwachte Resultaten'!$C$2:$BT$31,MATCH(_xlfn.XLOOKUP($D$14,$D21:$D27,$E21:$E27,,0,-1),'Verwachte Resultaten'!$B$2:$B$31,0),MATCH(_xlfn.XLOOKUP($D$14,$D21:$D27,AH20:AH26,,0,-1),'Verwachte Resultaten'!$C$1:$BT$1,0))*_xlfn.XLOOKUP($E27,$G$2:$G$6,$F$2:$F$6,,0)),_xlfn.XLOOKUP($D$14,$D21:$D27,AH21:AH27,,0,-1)&gt;(INDEX('Verwachte Resultaten'!$C$2:$BT$31,MATCH(_xlfn.XLOOKUP($D$14,$D21:$D27,$E21:$E27,,0,-1),'Verwachte Resultaten'!$B$2:$B$31,0),MATCH(_xlfn.XLOOKUP($D$14,$D21:$D27,AH20:AH26,,0,-1),'Verwachte Resultaten'!$C$1:$BT$1,0))*_xlfn.XLOOKUP($E27,$G$2:$G$6,$H$2:$H$6,,0))),$D27,""),"")</f>
        <v/>
      </c>
      <c r="AI27" s="14" t="str">
        <f>IFERROR(IF(AND(_xlfn.XLOOKUP($D$14,$D21:$D27,AI21:AI27,,0,-1)&lt;=(INDEX('Verwachte Resultaten'!$C$2:$BT$31,MATCH(_xlfn.XLOOKUP($D$14,$D21:$D27,$E21:$E27,,0,-1),'Verwachte Resultaten'!$B$2:$B$31,0),MATCH(_xlfn.XLOOKUP($D$14,$D21:$D27,AI20:AI26,,0,-1),'Verwachte Resultaten'!$C$1:$BT$1,0))*_xlfn.XLOOKUP($E27,$G$2:$G$6,$F$2:$F$6,,0)),_xlfn.XLOOKUP($D$14,$D21:$D27,AI21:AI27,,0,-1)&gt;(INDEX('Verwachte Resultaten'!$C$2:$BT$31,MATCH(_xlfn.XLOOKUP($D$14,$D21:$D27,$E21:$E27,,0,-1),'Verwachte Resultaten'!$B$2:$B$31,0),MATCH(_xlfn.XLOOKUP($D$14,$D21:$D27,AI20:AI26,,0,-1),'Verwachte Resultaten'!$C$1:$BT$1,0))*_xlfn.XLOOKUP($E27,$G$2:$G$6,$H$2:$H$6,,0))),$D27,""),"")</f>
        <v/>
      </c>
      <c r="AJ27" s="14" t="str">
        <f>IFERROR(IF(AND(_xlfn.XLOOKUP($D$14,$D21:$D27,AJ21:AJ27,,0,-1)&lt;=(INDEX('Verwachte Resultaten'!$C$2:$BT$31,MATCH(_xlfn.XLOOKUP($D$14,$D21:$D27,$E21:$E27,,0,-1),'Verwachte Resultaten'!$B$2:$B$31,0),MATCH(_xlfn.XLOOKUP($D$14,$D21:$D27,AJ20:AJ26,,0,-1),'Verwachte Resultaten'!$C$1:$BT$1,0))*_xlfn.XLOOKUP($E27,$G$2:$G$6,$F$2:$F$6,,0)),_xlfn.XLOOKUP($D$14,$D21:$D27,AJ21:AJ27,,0,-1)&gt;(INDEX('Verwachte Resultaten'!$C$2:$BT$31,MATCH(_xlfn.XLOOKUP($D$14,$D21:$D27,$E21:$E27,,0,-1),'Verwachte Resultaten'!$B$2:$B$31,0),MATCH(_xlfn.XLOOKUP($D$14,$D21:$D27,AJ20:AJ26,,0,-1),'Verwachte Resultaten'!$C$1:$BT$1,0))*_xlfn.XLOOKUP($E27,$G$2:$G$6,$H$2:$H$6,,0))),$D27,""),"")</f>
        <v/>
      </c>
      <c r="AK27" s="14" t="str">
        <f>IFERROR(IF(AND(_xlfn.XLOOKUP($D$14,$D21:$D27,AK21:AK27,,0,-1)&lt;=(INDEX('Verwachte Resultaten'!$C$2:$BT$31,MATCH(_xlfn.XLOOKUP($D$14,$D21:$D27,$E21:$E27,,0,-1),'Verwachte Resultaten'!$B$2:$B$31,0),MATCH(_xlfn.XLOOKUP($D$14,$D21:$D27,AK20:AK26,,0,-1),'Verwachte Resultaten'!$C$1:$BT$1,0))*_xlfn.XLOOKUP($E27,$G$2:$G$6,$F$2:$F$6,,0)),_xlfn.XLOOKUP($D$14,$D21:$D27,AK21:AK27,,0,-1)&gt;(INDEX('Verwachte Resultaten'!$C$2:$BT$31,MATCH(_xlfn.XLOOKUP($D$14,$D21:$D27,$E21:$E27,,0,-1),'Verwachte Resultaten'!$B$2:$B$31,0),MATCH(_xlfn.XLOOKUP($D$14,$D21:$D27,AK20:AK26,,0,-1),'Verwachte Resultaten'!$C$1:$BT$1,0))*_xlfn.XLOOKUP($E27,$G$2:$G$6,$H$2:$H$6,,0))),$D27,""),"")</f>
        <v/>
      </c>
      <c r="AL27" s="14" t="str">
        <f>IFERROR(IF(AND(_xlfn.XLOOKUP($D$14,$D21:$D27,AL21:AL27,,0,-1)&lt;=(INDEX('Verwachte Resultaten'!$C$2:$BT$31,MATCH(_xlfn.XLOOKUP($D$14,$D21:$D27,$E21:$E27,,0,-1),'Verwachte Resultaten'!$B$2:$B$31,0),MATCH(_xlfn.XLOOKUP($D$14,$D21:$D27,AL20:AL26,,0,-1),'Verwachte Resultaten'!$C$1:$BT$1,0))*_xlfn.XLOOKUP($E27,$G$2:$G$6,$F$2:$F$6,,0)),_xlfn.XLOOKUP($D$14,$D21:$D27,AL21:AL27,,0,-1)&gt;(INDEX('Verwachte Resultaten'!$C$2:$BT$31,MATCH(_xlfn.XLOOKUP($D$14,$D21:$D27,$E21:$E27,,0,-1),'Verwachte Resultaten'!$B$2:$B$31,0),MATCH(_xlfn.XLOOKUP($D$14,$D21:$D27,AL20:AL26,,0,-1),'Verwachte Resultaten'!$C$1:$BT$1,0))*_xlfn.XLOOKUP($E27,$G$2:$G$6,$H$2:$H$6,,0))),$D27,""),"")</f>
        <v/>
      </c>
      <c r="AM27" s="14" t="str">
        <f>IFERROR(IF(AND(_xlfn.XLOOKUP($D$14,$D21:$D27,AM21:AM27,,0,-1)&lt;=(INDEX('Verwachte Resultaten'!$C$2:$BT$31,MATCH(_xlfn.XLOOKUP($D$14,$D21:$D27,$E21:$E27,,0,-1),'Verwachte Resultaten'!$B$2:$B$31,0),MATCH(_xlfn.XLOOKUP($D$14,$D21:$D27,AM20:AM26,,0,-1),'Verwachte Resultaten'!$C$1:$BT$1,0))*_xlfn.XLOOKUP($E27,$G$2:$G$6,$F$2:$F$6,,0)),_xlfn.XLOOKUP($D$14,$D21:$D27,AM21:AM27,,0,-1)&gt;(INDEX('Verwachte Resultaten'!$C$2:$BT$31,MATCH(_xlfn.XLOOKUP($D$14,$D21:$D27,$E21:$E27,,0,-1),'Verwachte Resultaten'!$B$2:$B$31,0),MATCH(_xlfn.XLOOKUP($D$14,$D21:$D27,AM20:AM26,,0,-1),'Verwachte Resultaten'!$C$1:$BT$1,0))*_xlfn.XLOOKUP($E27,$G$2:$G$6,$H$2:$H$6,,0))),$D27,""),"")</f>
        <v/>
      </c>
      <c r="AN27" s="14" t="str">
        <f>IFERROR(IF(AND(_xlfn.XLOOKUP($D$14,$D21:$D27,AN21:AN27,,0,-1)&lt;=(INDEX('Verwachte Resultaten'!$C$2:$BT$31,MATCH(_xlfn.XLOOKUP($D$14,$D21:$D27,$E21:$E27,,0,-1),'Verwachte Resultaten'!$B$2:$B$31,0),MATCH(_xlfn.XLOOKUP($D$14,$D21:$D27,AN20:AN26,,0,-1),'Verwachte Resultaten'!$C$1:$BT$1,0))*_xlfn.XLOOKUP($E27,$G$2:$G$6,$F$2:$F$6,,0)),_xlfn.XLOOKUP($D$14,$D21:$D27,AN21:AN27,,0,-1)&gt;(INDEX('Verwachte Resultaten'!$C$2:$BT$31,MATCH(_xlfn.XLOOKUP($D$14,$D21:$D27,$E21:$E27,,0,-1),'Verwachte Resultaten'!$B$2:$B$31,0),MATCH(_xlfn.XLOOKUP($D$14,$D21:$D27,AN20:AN26,,0,-1),'Verwachte Resultaten'!$C$1:$BT$1,0))*_xlfn.XLOOKUP($E27,$G$2:$G$6,$H$2:$H$6,,0))),$D27,""),"")</f>
        <v/>
      </c>
      <c r="AO27" s="14" t="str">
        <f>IFERROR(IF(AND(_xlfn.XLOOKUP($D$14,$D21:$D27,AO21:AO27,,0,-1)&lt;=(INDEX('Verwachte Resultaten'!$C$2:$BT$31,MATCH(_xlfn.XLOOKUP($D$14,$D21:$D27,$E21:$E27,,0,-1),'Verwachte Resultaten'!$B$2:$B$31,0),MATCH(_xlfn.XLOOKUP($D$14,$D21:$D27,AO20:AO26,,0,-1),'Verwachte Resultaten'!$C$1:$BT$1,0))*_xlfn.XLOOKUP($E27,$G$2:$G$6,$F$2:$F$6,,0)),_xlfn.XLOOKUP($D$14,$D21:$D27,AO21:AO27,,0,-1)&gt;(INDEX('Verwachte Resultaten'!$C$2:$BT$31,MATCH(_xlfn.XLOOKUP($D$14,$D21:$D27,$E21:$E27,,0,-1),'Verwachte Resultaten'!$B$2:$B$31,0),MATCH(_xlfn.XLOOKUP($D$14,$D21:$D27,AO20:AO26,,0,-1),'Verwachte Resultaten'!$C$1:$BT$1,0))*_xlfn.XLOOKUP($E27,$G$2:$G$6,$H$2:$H$6,,0))),$D27,""),"")</f>
        <v/>
      </c>
      <c r="AP27" s="14" t="str">
        <f>IFERROR(IF(AND(_xlfn.XLOOKUP($D$14,$D21:$D27,AP21:AP27,,0,-1)&lt;=(INDEX('Verwachte Resultaten'!$C$2:$BT$31,MATCH(_xlfn.XLOOKUP($D$14,$D21:$D27,$E21:$E27,,0,-1),'Verwachte Resultaten'!$B$2:$B$31,0),MATCH(_xlfn.XLOOKUP($D$14,$D21:$D27,AP20:AP26,,0,-1),'Verwachte Resultaten'!$C$1:$BT$1,0))*_xlfn.XLOOKUP($E27,$G$2:$G$6,$F$2:$F$6,,0)),_xlfn.XLOOKUP($D$14,$D21:$D27,AP21:AP27,,0,-1)&gt;(INDEX('Verwachte Resultaten'!$C$2:$BT$31,MATCH(_xlfn.XLOOKUP($D$14,$D21:$D27,$E21:$E27,,0,-1),'Verwachte Resultaten'!$B$2:$B$31,0),MATCH(_xlfn.XLOOKUP($D$14,$D21:$D27,AP20:AP26,,0,-1),'Verwachte Resultaten'!$C$1:$BT$1,0))*_xlfn.XLOOKUP($E27,$G$2:$G$6,$H$2:$H$6,,0))),$D27,""),"")</f>
        <v/>
      </c>
      <c r="AQ27" s="14" t="str">
        <f>IFERROR(IF(AND(_xlfn.XLOOKUP($D$14,$D21:$D27,AQ21:AQ27,,0,-1)&lt;=(INDEX('Verwachte Resultaten'!$C$2:$BT$31,MATCH(_xlfn.XLOOKUP($D$14,$D21:$D27,$E21:$E27,,0,-1),'Verwachte Resultaten'!$B$2:$B$31,0),MATCH(_xlfn.XLOOKUP($D$14,$D21:$D27,AQ20:AQ26,,0,-1),'Verwachte Resultaten'!$C$1:$BT$1,0))*_xlfn.XLOOKUP($E27,$G$2:$G$6,$F$2:$F$6,,0)),_xlfn.XLOOKUP($D$14,$D21:$D27,AQ21:AQ27,,0,-1)&gt;(INDEX('Verwachte Resultaten'!$C$2:$BT$31,MATCH(_xlfn.XLOOKUP($D$14,$D21:$D27,$E21:$E27,,0,-1),'Verwachte Resultaten'!$B$2:$B$31,0),MATCH(_xlfn.XLOOKUP($D$14,$D21:$D27,AQ20:AQ26,,0,-1),'Verwachte Resultaten'!$C$1:$BT$1,0))*_xlfn.XLOOKUP($E27,$G$2:$G$6,$H$2:$H$6,,0))),$D27,""),"")</f>
        <v/>
      </c>
      <c r="AR27" s="14" t="str">
        <f>IFERROR(IF(AND(_xlfn.XLOOKUP($D$14,$D21:$D27,AR21:AR27,,0,-1)&lt;=(INDEX('Verwachte Resultaten'!$C$2:$BT$31,MATCH(_xlfn.XLOOKUP($D$14,$D21:$D27,$E21:$E27,,0,-1),'Verwachte Resultaten'!$B$2:$B$31,0),MATCH(_xlfn.XLOOKUP($D$14,$D21:$D27,AR20:AR26,,0,-1),'Verwachte Resultaten'!$C$1:$BT$1,0))*_xlfn.XLOOKUP($E27,$G$2:$G$6,$F$2:$F$6,,0)),_xlfn.XLOOKUP($D$14,$D21:$D27,AR21:AR27,,0,-1)&gt;(INDEX('Verwachte Resultaten'!$C$2:$BT$31,MATCH(_xlfn.XLOOKUP($D$14,$D21:$D27,$E21:$E27,,0,-1),'Verwachte Resultaten'!$B$2:$B$31,0),MATCH(_xlfn.XLOOKUP($D$14,$D21:$D27,AR20:AR26,,0,-1),'Verwachte Resultaten'!$C$1:$BT$1,0))*_xlfn.XLOOKUP($E27,$G$2:$G$6,$H$2:$H$6,,0))),$D27,""),"")</f>
        <v/>
      </c>
      <c r="AS27" s="14" t="str">
        <f>IFERROR(IF(AND(_xlfn.XLOOKUP($D$14,$D21:$D27,AS21:AS27,,0,-1)&lt;=(INDEX('Verwachte Resultaten'!$C$2:$BT$31,MATCH(_xlfn.XLOOKUP($D$14,$D21:$D27,$E21:$E27,,0,-1),'Verwachte Resultaten'!$B$2:$B$31,0),MATCH(_xlfn.XLOOKUP($D$14,$D21:$D27,AS20:AS26,,0,-1),'Verwachte Resultaten'!$C$1:$BT$1,0))*_xlfn.XLOOKUP($E27,$G$2:$G$6,$F$2:$F$6,,0)),_xlfn.XLOOKUP($D$14,$D21:$D27,AS21:AS27,,0,-1)&gt;(INDEX('Verwachte Resultaten'!$C$2:$BT$31,MATCH(_xlfn.XLOOKUP($D$14,$D21:$D27,$E21:$E27,,0,-1),'Verwachte Resultaten'!$B$2:$B$31,0),MATCH(_xlfn.XLOOKUP($D$14,$D21:$D27,AS20:AS26,,0,-1),'Verwachte Resultaten'!$C$1:$BT$1,0))*_xlfn.XLOOKUP($E27,$G$2:$G$6,$H$2:$H$6,,0))),$D27,""),"")</f>
        <v/>
      </c>
      <c r="AT27" s="14" t="str">
        <f>IFERROR(IF(AND(_xlfn.XLOOKUP($D$14,$D21:$D27,AT21:AT27,,0,-1)&lt;=(INDEX('Verwachte Resultaten'!$C$2:$BT$31,MATCH(_xlfn.XLOOKUP($D$14,$D21:$D27,$E21:$E27,,0,-1),'Verwachte Resultaten'!$B$2:$B$31,0),MATCH(_xlfn.XLOOKUP($D$14,$D21:$D27,AT20:AT26,,0,-1),'Verwachte Resultaten'!$C$1:$BT$1,0))*_xlfn.XLOOKUP($E27,$G$2:$G$6,$F$2:$F$6,,0)),_xlfn.XLOOKUP($D$14,$D21:$D27,AT21:AT27,,0,-1)&gt;(INDEX('Verwachte Resultaten'!$C$2:$BT$31,MATCH(_xlfn.XLOOKUP($D$14,$D21:$D27,$E21:$E27,,0,-1),'Verwachte Resultaten'!$B$2:$B$31,0),MATCH(_xlfn.XLOOKUP($D$14,$D21:$D27,AT20:AT26,,0,-1),'Verwachte Resultaten'!$C$1:$BT$1,0))*_xlfn.XLOOKUP($E27,$G$2:$G$6,$H$2:$H$6,,0))),$D27,""),"")</f>
        <v/>
      </c>
      <c r="AU27" s="14" t="str">
        <f>IFERROR(IF(AND(_xlfn.XLOOKUP($D$14,$D21:$D27,AU21:AU27,,0,-1)&lt;=(INDEX('Verwachte Resultaten'!$C$2:$BT$31,MATCH(_xlfn.XLOOKUP($D$14,$D21:$D27,$E21:$E27,,0,-1),'Verwachte Resultaten'!$B$2:$B$31,0),MATCH(_xlfn.XLOOKUP($D$14,$D21:$D27,AU20:AU26,,0,-1),'Verwachte Resultaten'!$C$1:$BT$1,0))*_xlfn.XLOOKUP($E27,$G$2:$G$6,$F$2:$F$6,,0)),_xlfn.XLOOKUP($D$14,$D21:$D27,AU21:AU27,,0,-1)&gt;(INDEX('Verwachte Resultaten'!$C$2:$BT$31,MATCH(_xlfn.XLOOKUP($D$14,$D21:$D27,$E21:$E27,,0,-1),'Verwachte Resultaten'!$B$2:$B$31,0),MATCH(_xlfn.XLOOKUP($D$14,$D21:$D27,AU20:AU26,,0,-1),'Verwachte Resultaten'!$C$1:$BT$1,0))*_xlfn.XLOOKUP($E27,$G$2:$G$6,$H$2:$H$6,,0))),$D27,""),"")</f>
        <v/>
      </c>
      <c r="AV27" s="14" t="str">
        <f>IFERROR(IF(AND(_xlfn.XLOOKUP($D$14,$D21:$D27,AV21:AV27,,0,-1)&lt;=(INDEX('Verwachte Resultaten'!$C$2:$BT$31,MATCH(_xlfn.XLOOKUP($D$14,$D21:$D27,$E21:$E27,,0,-1),'Verwachte Resultaten'!$B$2:$B$31,0),MATCH(_xlfn.XLOOKUP($D$14,$D21:$D27,AV20:AV26,,0,-1),'Verwachte Resultaten'!$C$1:$BT$1,0))*_xlfn.XLOOKUP($E27,$G$2:$G$6,$F$2:$F$6,,0)),_xlfn.XLOOKUP($D$14,$D21:$D27,AV21:AV27,,0,-1)&gt;(INDEX('Verwachte Resultaten'!$C$2:$BT$31,MATCH(_xlfn.XLOOKUP($D$14,$D21:$D27,$E21:$E27,,0,-1),'Verwachte Resultaten'!$B$2:$B$31,0),MATCH(_xlfn.XLOOKUP($D$14,$D21:$D27,AV20:AV26,,0,-1),'Verwachte Resultaten'!$C$1:$BT$1,0))*_xlfn.XLOOKUP($E27,$G$2:$G$6,$H$2:$H$6,,0))),$D27,""),"")</f>
        <v/>
      </c>
      <c r="AW27" s="14" t="str">
        <f>IFERROR(IF(AND(_xlfn.XLOOKUP($D$14,$D21:$D27,AW21:AW27,,0,-1)&lt;=(INDEX('Verwachte Resultaten'!$C$2:$BT$31,MATCH(_xlfn.XLOOKUP($D$14,$D21:$D27,$E21:$E27,,0,-1),'Verwachte Resultaten'!$B$2:$B$31,0),MATCH(_xlfn.XLOOKUP($D$14,$D21:$D27,AW20:AW26,,0,-1),'Verwachte Resultaten'!$C$1:$BT$1,0))*_xlfn.XLOOKUP($E27,$G$2:$G$6,$F$2:$F$6,,0)),_xlfn.XLOOKUP($D$14,$D21:$D27,AW21:AW27,,0,-1)&gt;(INDEX('Verwachte Resultaten'!$C$2:$BT$31,MATCH(_xlfn.XLOOKUP($D$14,$D21:$D27,$E21:$E27,,0,-1),'Verwachte Resultaten'!$B$2:$B$31,0),MATCH(_xlfn.XLOOKUP($D$14,$D21:$D27,AW20:AW26,,0,-1),'Verwachte Resultaten'!$C$1:$BT$1,0))*_xlfn.XLOOKUP($E27,$G$2:$G$6,$H$2:$H$6,,0))),$D27,""),"")</f>
        <v/>
      </c>
      <c r="AX27" s="14" t="str">
        <f>IFERROR(IF(AND(_xlfn.XLOOKUP($D$14,$D21:$D27,AX21:AX27,,0,-1)&lt;=(INDEX('Verwachte Resultaten'!$C$2:$BT$31,MATCH(_xlfn.XLOOKUP($D$14,$D21:$D27,$E21:$E27,,0,-1),'Verwachte Resultaten'!$B$2:$B$31,0),MATCH(_xlfn.XLOOKUP($D$14,$D21:$D27,AX20:AX26,,0,-1),'Verwachte Resultaten'!$C$1:$BT$1,0))*_xlfn.XLOOKUP($E27,$G$2:$G$6,$F$2:$F$6,,0)),_xlfn.XLOOKUP($D$14,$D21:$D27,AX21:AX27,,0,-1)&gt;(INDEX('Verwachte Resultaten'!$C$2:$BT$31,MATCH(_xlfn.XLOOKUP($D$14,$D21:$D27,$E21:$E27,,0,-1),'Verwachte Resultaten'!$B$2:$B$31,0),MATCH(_xlfn.XLOOKUP($D$14,$D21:$D27,AX20:AX26,,0,-1),'Verwachte Resultaten'!$C$1:$BT$1,0))*_xlfn.XLOOKUP($E27,$G$2:$G$6,$H$2:$H$6,,0))),$D27,""),"")</f>
        <v/>
      </c>
      <c r="AY27" s="14" t="str">
        <f>IFERROR(IF(AND(_xlfn.XLOOKUP($D$14,$D21:$D27,AY21:AY27,,0,-1)&lt;=(INDEX('Verwachte Resultaten'!$C$2:$BT$31,MATCH(_xlfn.XLOOKUP($D$14,$D21:$D27,$E21:$E27,,0,-1),'Verwachte Resultaten'!$B$2:$B$31,0),MATCH(_xlfn.XLOOKUP($D$14,$D21:$D27,AY20:AY26,,0,-1),'Verwachte Resultaten'!$C$1:$BT$1,0))*_xlfn.XLOOKUP($E27,$G$2:$G$6,$F$2:$F$6,,0)),_xlfn.XLOOKUP($D$14,$D21:$D27,AY21:AY27,,0,-1)&gt;(INDEX('Verwachte Resultaten'!$C$2:$BT$31,MATCH(_xlfn.XLOOKUP($D$14,$D21:$D27,$E21:$E27,,0,-1),'Verwachte Resultaten'!$B$2:$B$31,0),MATCH(_xlfn.XLOOKUP($D$14,$D21:$D27,AY20:AY26,,0,-1),'Verwachte Resultaten'!$C$1:$BT$1,0))*_xlfn.XLOOKUP($E27,$G$2:$G$6,$H$2:$H$6,,0))),$D27,""),"")</f>
        <v/>
      </c>
      <c r="AZ27" s="14" t="str">
        <f>IFERROR(IF(AND(_xlfn.XLOOKUP($D$14,$D21:$D27,AZ21:AZ27,,0,-1)&lt;=(INDEX('Verwachte Resultaten'!$C$2:$BT$31,MATCH(_xlfn.XLOOKUP($D$14,$D21:$D27,$E21:$E27,,0,-1),'Verwachte Resultaten'!$B$2:$B$31,0),MATCH(_xlfn.XLOOKUP($D$14,$D21:$D27,AZ20:AZ26,,0,-1),'Verwachte Resultaten'!$C$1:$BT$1,0))*_xlfn.XLOOKUP($E27,$G$2:$G$6,$F$2:$F$6,,0)),_xlfn.XLOOKUP($D$14,$D21:$D27,AZ21:AZ27,,0,-1)&gt;(INDEX('Verwachte Resultaten'!$C$2:$BT$31,MATCH(_xlfn.XLOOKUP($D$14,$D21:$D27,$E21:$E27,,0,-1),'Verwachte Resultaten'!$B$2:$B$31,0),MATCH(_xlfn.XLOOKUP($D$14,$D21:$D27,AZ20:AZ26,,0,-1),'Verwachte Resultaten'!$C$1:$BT$1,0))*_xlfn.XLOOKUP($E27,$G$2:$G$6,$H$2:$H$6,,0))),$D27,""),"")</f>
        <v/>
      </c>
      <c r="BA27" s="14" t="str">
        <f>IFERROR(IF(AND(_xlfn.XLOOKUP($D$14,$D21:$D27,BA21:BA27,,0,-1)&lt;=(INDEX('Verwachte Resultaten'!$C$2:$BT$31,MATCH(_xlfn.XLOOKUP($D$14,$D21:$D27,$E21:$E27,,0,-1),'Verwachte Resultaten'!$B$2:$B$31,0),MATCH(_xlfn.XLOOKUP($D$14,$D21:$D27,BA20:BA26,,0,-1),'Verwachte Resultaten'!$C$1:$BT$1,0))*_xlfn.XLOOKUP($E27,$G$2:$G$6,$F$2:$F$6,,0)),_xlfn.XLOOKUP($D$14,$D21:$D27,BA21:BA27,,0,-1)&gt;(INDEX('Verwachte Resultaten'!$C$2:$BT$31,MATCH(_xlfn.XLOOKUP($D$14,$D21:$D27,$E21:$E27,,0,-1),'Verwachte Resultaten'!$B$2:$B$31,0),MATCH(_xlfn.XLOOKUP($D$14,$D21:$D27,BA20:BA26,,0,-1),'Verwachte Resultaten'!$C$1:$BT$1,0))*_xlfn.XLOOKUP($E27,$G$2:$G$6,$H$2:$H$6,,0))),$D27,""),"")</f>
        <v/>
      </c>
      <c r="BB27" s="14" t="str">
        <f>IFERROR(IF(AND(_xlfn.XLOOKUP($D$14,$D21:$D27,BB21:BB27,,0,-1)&lt;=(INDEX('Verwachte Resultaten'!$C$2:$BT$31,MATCH(_xlfn.XLOOKUP($D$14,$D21:$D27,$E21:$E27,,0,-1),'Verwachte Resultaten'!$B$2:$B$31,0),MATCH(_xlfn.XLOOKUP($D$14,$D21:$D27,BB20:BB26,,0,-1),'Verwachte Resultaten'!$C$1:$BT$1,0))*_xlfn.XLOOKUP($E27,$G$2:$G$6,$F$2:$F$6,,0)),_xlfn.XLOOKUP($D$14,$D21:$D27,BB21:BB27,,0,-1)&gt;(INDEX('Verwachte Resultaten'!$C$2:$BT$31,MATCH(_xlfn.XLOOKUP($D$14,$D21:$D27,$E21:$E27,,0,-1),'Verwachte Resultaten'!$B$2:$B$31,0),MATCH(_xlfn.XLOOKUP($D$14,$D21:$D27,BB20:BB26,,0,-1),'Verwachte Resultaten'!$C$1:$BT$1,0))*_xlfn.XLOOKUP($E27,$G$2:$G$6,$H$2:$H$6,,0))),$D27,""),"")</f>
        <v/>
      </c>
      <c r="BC27" s="14" t="str">
        <f>IFERROR(IF(AND(_xlfn.XLOOKUP($D$14,$D21:$D27,BC21:BC27,,0,-1)&lt;=(INDEX('Verwachte Resultaten'!$C$2:$BT$31,MATCH(_xlfn.XLOOKUP($D$14,$D21:$D27,$E21:$E27,,0,-1),'Verwachte Resultaten'!$B$2:$B$31,0),MATCH(_xlfn.XLOOKUP($D$14,$D21:$D27,BC20:BC26,,0,-1),'Verwachte Resultaten'!$C$1:$BT$1,0))*_xlfn.XLOOKUP($E27,$G$2:$G$6,$F$2:$F$6,,0)),_xlfn.XLOOKUP($D$14,$D21:$D27,BC21:BC27,,0,-1)&gt;(INDEX('Verwachte Resultaten'!$C$2:$BT$31,MATCH(_xlfn.XLOOKUP($D$14,$D21:$D27,$E21:$E27,,0,-1),'Verwachte Resultaten'!$B$2:$B$31,0),MATCH(_xlfn.XLOOKUP($D$14,$D21:$D27,BC20:BC26,,0,-1),'Verwachte Resultaten'!$C$1:$BT$1,0))*_xlfn.XLOOKUP($E27,$G$2:$G$6,$H$2:$H$6,,0))),$D27,""),"")</f>
        <v/>
      </c>
      <c r="BD27" s="14" t="str">
        <f>IFERROR(IF(AND(_xlfn.XLOOKUP($D$14,$D21:$D27,BD21:BD27,,0,-1)&lt;=(INDEX('Verwachte Resultaten'!$C$2:$BT$31,MATCH(_xlfn.XLOOKUP($D$14,$D21:$D27,$E21:$E27,,0,-1),'Verwachte Resultaten'!$B$2:$B$31,0),MATCH(_xlfn.XLOOKUP($D$14,$D21:$D27,BD20:BD26,,0,-1),'Verwachte Resultaten'!$C$1:$BT$1,0))*_xlfn.XLOOKUP($E27,$G$2:$G$6,$F$2:$F$6,,0)),_xlfn.XLOOKUP($D$14,$D21:$D27,BD21:BD27,,0,-1)&gt;(INDEX('Verwachte Resultaten'!$C$2:$BT$31,MATCH(_xlfn.XLOOKUP($D$14,$D21:$D27,$E21:$E27,,0,-1),'Verwachte Resultaten'!$B$2:$B$31,0),MATCH(_xlfn.XLOOKUP($D$14,$D21:$D27,BD20:BD26,,0,-1),'Verwachte Resultaten'!$C$1:$BT$1,0))*_xlfn.XLOOKUP($E27,$G$2:$G$6,$H$2:$H$6,,0))),$D27,""),"")</f>
        <v/>
      </c>
      <c r="BE27" s="14" t="str">
        <f>IFERROR(IF(AND(_xlfn.XLOOKUP($D$14,$D21:$D27,BE21:BE27,,0,-1)&lt;=(INDEX('Verwachte Resultaten'!$C$2:$BT$31,MATCH(_xlfn.XLOOKUP($D$14,$D21:$D27,$E21:$E27,,0,-1),'Verwachte Resultaten'!$B$2:$B$31,0),MATCH(_xlfn.XLOOKUP($D$14,$D21:$D27,BE20:BE26,,0,-1),'Verwachte Resultaten'!$C$1:$BT$1,0))*_xlfn.XLOOKUP($E27,$G$2:$G$6,$F$2:$F$6,,0)),_xlfn.XLOOKUP($D$14,$D21:$D27,BE21:BE27,,0,-1)&gt;(INDEX('Verwachte Resultaten'!$C$2:$BT$31,MATCH(_xlfn.XLOOKUP($D$14,$D21:$D27,$E21:$E27,,0,-1),'Verwachte Resultaten'!$B$2:$B$31,0),MATCH(_xlfn.XLOOKUP($D$14,$D21:$D27,BE20:BE26,,0,-1),'Verwachte Resultaten'!$C$1:$BT$1,0))*_xlfn.XLOOKUP($E27,$G$2:$G$6,$H$2:$H$6,,0))),$D27,""),"")</f>
        <v/>
      </c>
      <c r="BF27" s="14" t="str">
        <f>IFERROR(IF(AND(_xlfn.XLOOKUP($D$14,$D21:$D27,BF21:BF27,,0,-1)&lt;=(INDEX('Verwachte Resultaten'!$C$2:$BT$31,MATCH(_xlfn.XLOOKUP($D$14,$D21:$D27,$E21:$E27,,0,-1),'Verwachte Resultaten'!$B$2:$B$31,0),MATCH(_xlfn.XLOOKUP($D$14,$D21:$D27,BF20:BF26,,0,-1),'Verwachte Resultaten'!$C$1:$BT$1,0))*_xlfn.XLOOKUP($E27,$G$2:$G$6,$F$2:$F$6,,0)),_xlfn.XLOOKUP($D$14,$D21:$D27,BF21:BF27,,0,-1)&gt;(INDEX('Verwachte Resultaten'!$C$2:$BT$31,MATCH(_xlfn.XLOOKUP($D$14,$D21:$D27,$E21:$E27,,0,-1),'Verwachte Resultaten'!$B$2:$B$31,0),MATCH(_xlfn.XLOOKUP($D$14,$D21:$D27,BF20:BF26,,0,-1),'Verwachte Resultaten'!$C$1:$BT$1,0))*_xlfn.XLOOKUP($E27,$G$2:$G$6,$H$2:$H$6,,0))),$D27,""),"")</f>
        <v/>
      </c>
      <c r="BG27" s="14" t="str">
        <f>IFERROR(IF(AND(_xlfn.XLOOKUP($D$14,$D21:$D27,BG21:BG27,,0,-1)&lt;=(INDEX('Verwachte Resultaten'!$C$2:$BT$31,MATCH(_xlfn.XLOOKUP($D$14,$D21:$D27,$E21:$E27,,0,-1),'Verwachte Resultaten'!$B$2:$B$31,0),MATCH(_xlfn.XLOOKUP($D$14,$D21:$D27,BG20:BG26,,0,-1),'Verwachte Resultaten'!$C$1:$BT$1,0))*_xlfn.XLOOKUP($E27,$G$2:$G$6,$F$2:$F$6,,0)),_xlfn.XLOOKUP($D$14,$D21:$D27,BG21:BG27,,0,-1)&gt;(INDEX('Verwachte Resultaten'!$C$2:$BT$31,MATCH(_xlfn.XLOOKUP($D$14,$D21:$D27,$E21:$E27,,0,-1),'Verwachte Resultaten'!$B$2:$B$31,0),MATCH(_xlfn.XLOOKUP($D$14,$D21:$D27,BG20:BG26,,0,-1),'Verwachte Resultaten'!$C$1:$BT$1,0))*_xlfn.XLOOKUP($E27,$G$2:$G$6,$H$2:$H$6,,0))),$D27,""),"")</f>
        <v/>
      </c>
      <c r="BH27" s="14" t="str">
        <f>IFERROR(IF(AND(_xlfn.XLOOKUP($D$14,$D21:$D27,BH21:BH27,,0,-1)&lt;=(INDEX('Verwachte Resultaten'!$C$2:$BT$31,MATCH(_xlfn.XLOOKUP($D$14,$D21:$D27,$E21:$E27,,0,-1),'Verwachte Resultaten'!$B$2:$B$31,0),MATCH(_xlfn.XLOOKUP($D$14,$D21:$D27,BH20:BH26,,0,-1),'Verwachte Resultaten'!$C$1:$BT$1,0))*_xlfn.XLOOKUP($E27,$G$2:$G$6,$F$2:$F$6,,0)),_xlfn.XLOOKUP($D$14,$D21:$D27,BH21:BH27,,0,-1)&gt;(INDEX('Verwachte Resultaten'!$C$2:$BT$31,MATCH(_xlfn.XLOOKUP($D$14,$D21:$D27,$E21:$E27,,0,-1),'Verwachte Resultaten'!$B$2:$B$31,0),MATCH(_xlfn.XLOOKUP($D$14,$D21:$D27,BH20:BH26,,0,-1),'Verwachte Resultaten'!$C$1:$BT$1,0))*_xlfn.XLOOKUP($E27,$G$2:$G$6,$H$2:$H$6,,0))),$D27,""),"")</f>
        <v/>
      </c>
      <c r="BI27" s="14" t="str">
        <f>IFERROR(IF(AND(_xlfn.XLOOKUP($D$14,$D21:$D27,BI21:BI27,,0,-1)&lt;=(INDEX('Verwachte Resultaten'!$C$2:$BT$31,MATCH(_xlfn.XLOOKUP($D$14,$D21:$D27,$E21:$E27,,0,-1),'Verwachte Resultaten'!$B$2:$B$31,0),MATCH(_xlfn.XLOOKUP($D$14,$D21:$D27,BI20:BI26,,0,-1),'Verwachte Resultaten'!$C$1:$BT$1,0))*_xlfn.XLOOKUP($E27,$G$2:$G$6,$F$2:$F$6,,0)),_xlfn.XLOOKUP($D$14,$D21:$D27,BI21:BI27,,0,-1)&gt;(INDEX('Verwachte Resultaten'!$C$2:$BT$31,MATCH(_xlfn.XLOOKUP($D$14,$D21:$D27,$E21:$E27,,0,-1),'Verwachte Resultaten'!$B$2:$B$31,0),MATCH(_xlfn.XLOOKUP($D$14,$D21:$D27,BI20:BI26,,0,-1),'Verwachte Resultaten'!$C$1:$BT$1,0))*_xlfn.XLOOKUP($E27,$G$2:$G$6,$H$2:$H$6,,0))),$D27,""),"")</f>
        <v/>
      </c>
      <c r="BJ27" s="14" t="str">
        <f>IFERROR(IF(AND(_xlfn.XLOOKUP($D$14,$D21:$D27,BJ21:BJ27,,0,-1)&lt;=(INDEX('Verwachte Resultaten'!$C$2:$BT$31,MATCH(_xlfn.XLOOKUP($D$14,$D21:$D27,$E21:$E27,,0,-1),'Verwachte Resultaten'!$B$2:$B$31,0),MATCH(_xlfn.XLOOKUP($D$14,$D21:$D27,BJ20:BJ26,,0,-1),'Verwachte Resultaten'!$C$1:$BT$1,0))*_xlfn.XLOOKUP($E27,$G$2:$G$6,$F$2:$F$6,,0)),_xlfn.XLOOKUP($D$14,$D21:$D27,BJ21:BJ27,,0,-1)&gt;(INDEX('Verwachte Resultaten'!$C$2:$BT$31,MATCH(_xlfn.XLOOKUP($D$14,$D21:$D27,$E21:$E27,,0,-1),'Verwachte Resultaten'!$B$2:$B$31,0),MATCH(_xlfn.XLOOKUP($D$14,$D21:$D27,BJ20:BJ26,,0,-1),'Verwachte Resultaten'!$C$1:$BT$1,0))*_xlfn.XLOOKUP($E27,$G$2:$G$6,$H$2:$H$6,,0))),$D27,""),"")</f>
        <v/>
      </c>
      <c r="BK27" s="41" t="str">
        <f>IFERROR(IF(AND(_xlfn.XLOOKUP($D$14,$D21:$D27,BK21:BK27,,0,-1)&lt;=(INDEX('Verwachte Resultaten'!$C$2:$BT$31,MATCH(_xlfn.XLOOKUP($D$14,$D21:$D27,$E21:$E27,,0,-1),'Verwachte Resultaten'!$B$2:$B$31,0),MATCH(_xlfn.XLOOKUP($D$14,$D21:$D27,BK20:BK26,,0,-1),'Verwachte Resultaten'!$C$1:$BT$1,0))*_xlfn.XLOOKUP($E27,$G$2:$G$6,$F$2:$F$6,,0)),_xlfn.XLOOKUP($D$14,$D21:$D27,BK21:BK27,,0,-1)&gt;(INDEX('Verwachte Resultaten'!$C$2:$BT$31,MATCH(_xlfn.XLOOKUP($D$14,$D21:$D27,$E21:$E27,,0,-1),'Verwachte Resultaten'!$B$2:$B$31,0),MATCH(_xlfn.XLOOKUP($D$14,$D21:$D27,BK20:BK26,,0,-1),'Verwachte Resultaten'!$C$1:$BT$1,0))*_xlfn.XLOOKUP($E27,$G$2:$G$6,$H$2:$H$6,,0))),$D27,""),"")</f>
        <v/>
      </c>
    </row>
    <row r="28" spans="1:63" s="3" customFormat="1" ht="15.75" thickBot="1">
      <c r="A28" s="85"/>
      <c r="B28"/>
      <c r="C28" s="23"/>
      <c r="D28" s="83" t="str">
        <f>IFERROR($B23*$B$6,"")</f>
        <v/>
      </c>
      <c r="E28" s="17" t="s">
        <v>162</v>
      </c>
      <c r="F28" s="18" t="str">
        <f>IFERROR(IF(AND(_xlfn.XLOOKUP($D$14,$D22:$D28,F22:F28,,0,-1)&lt;=(INDEX('Verwachte Resultaten'!$C$2:$BT$31,MATCH(_xlfn.XLOOKUP($D$14,$D22:$D28,$E22:$E28,,0,-1),'Verwachte Resultaten'!$B$2:$B$31,0),MATCH(_xlfn.XLOOKUP($D$14,$D22:$D28,F21:F27,,0,-1),'Verwachte Resultaten'!$C$1:$BT$1,0))*_xlfn.XLOOKUP($E28,$G$2:$G$6,$F$2:$F$6,,0)),_xlfn.XLOOKUP($D$14,$D22:$D28,F22:F28,,0,-1)&gt;(INDEX('Verwachte Resultaten'!$C$2:$BT$31,MATCH(_xlfn.XLOOKUP($D$14,$D22:$D28,$E22:$E28,,0,-1),'Verwachte Resultaten'!$B$2:$B$31,0),MATCH(_xlfn.XLOOKUP($D$14,$D22:$D28,F21:F27,,0,-1),'Verwachte Resultaten'!$C$1:$BT$1,0))*_xlfn.XLOOKUP($E28,$G$2:$G$6,$H$2:$H$6,,0))),$D28,""),"")</f>
        <v/>
      </c>
      <c r="G28" s="19" t="str">
        <f>IFERROR(IF(AND(_xlfn.XLOOKUP($D$14,$D22:$D28,G22:G28,,0,-1)&lt;=(INDEX('Verwachte Resultaten'!$C$2:$BT$31,MATCH(_xlfn.XLOOKUP($D$14,$D22:$D28,$E22:$E28,,0,-1),'Verwachte Resultaten'!$B$2:$B$31,0),MATCH(_xlfn.XLOOKUP($D$14,$D22:$D28,G21:G27,,0,-1),'Verwachte Resultaten'!$C$1:$BT$1,0))*_xlfn.XLOOKUP($E28,$G$2:$G$6,$F$2:$F$6,,0)),_xlfn.XLOOKUP($D$14,$D22:$D28,G22:G28,,0,-1)&gt;(INDEX('Verwachte Resultaten'!$C$2:$BT$31,MATCH(_xlfn.XLOOKUP($D$14,$D22:$D28,$E22:$E28,,0,-1),'Verwachte Resultaten'!$B$2:$B$31,0),MATCH(_xlfn.XLOOKUP($D$14,$D22:$D28,G21:G27,,0,-1),'Verwachte Resultaten'!$C$1:$BT$1,0))*_xlfn.XLOOKUP($E28,$G$2:$G$6,$H$2:$H$6,,0))),$D28,""),"")</f>
        <v/>
      </c>
      <c r="H28" s="19" t="str">
        <f>IFERROR(IF(AND(_xlfn.XLOOKUP($D$14,$D22:$D28,H22:H28,,0,-1)&lt;=(INDEX('Verwachte Resultaten'!$C$2:$BT$31,MATCH(_xlfn.XLOOKUP($D$14,$D22:$D28,$E22:$E28,,0,-1),'Verwachte Resultaten'!$B$2:$B$31,0),MATCH(_xlfn.XLOOKUP($D$14,$D22:$D28,H21:H27,,0,-1),'Verwachte Resultaten'!$C$1:$BT$1,0))*_xlfn.XLOOKUP($E28,$G$2:$G$6,$F$2:$F$6,,0)),_xlfn.XLOOKUP($D$14,$D22:$D28,H22:H28,,0,-1)&gt;(INDEX('Verwachte Resultaten'!$C$2:$BT$31,MATCH(_xlfn.XLOOKUP($D$14,$D22:$D28,$E22:$E28,,0,-1),'Verwachte Resultaten'!$B$2:$B$31,0),MATCH(_xlfn.XLOOKUP($D$14,$D22:$D28,H21:H27,,0,-1),'Verwachte Resultaten'!$C$1:$BT$1,0))*_xlfn.XLOOKUP($E28,$G$2:$G$6,$H$2:$H$6,,0))),$D28,""),"")</f>
        <v/>
      </c>
      <c r="I28" s="19" t="str">
        <f>IFERROR(IF(AND(_xlfn.XLOOKUP($D$14,$D22:$D28,I22:I28,,0,-1)&lt;=(INDEX('Verwachte Resultaten'!$C$2:$BT$31,MATCH(_xlfn.XLOOKUP($D$14,$D22:$D28,$E22:$E28,,0,-1),'Verwachte Resultaten'!$B$2:$B$31,0),MATCH(_xlfn.XLOOKUP($D$14,$D22:$D28,I21:I27,,0,-1),'Verwachte Resultaten'!$C$1:$BT$1,0))*_xlfn.XLOOKUP($E28,$G$2:$G$6,$F$2:$F$6,,0)),_xlfn.XLOOKUP($D$14,$D22:$D28,I22:I28,,0,-1)&gt;(INDEX('Verwachte Resultaten'!$C$2:$BT$31,MATCH(_xlfn.XLOOKUP($D$14,$D22:$D28,$E22:$E28,,0,-1),'Verwachte Resultaten'!$B$2:$B$31,0),MATCH(_xlfn.XLOOKUP($D$14,$D22:$D28,I21:I27,,0,-1),'Verwachte Resultaten'!$C$1:$BT$1,0))*_xlfn.XLOOKUP($E28,$G$2:$G$6,$H$2:$H$6,,0))),$D28,""),"")</f>
        <v/>
      </c>
      <c r="J28" s="19" t="str">
        <f>IFERROR(IF(AND(_xlfn.XLOOKUP($D$14,$D22:$D28,J22:J28,,0,-1)&lt;=(INDEX('Verwachte Resultaten'!$C$2:$BT$31,MATCH(_xlfn.XLOOKUP($D$14,$D22:$D28,$E22:$E28,,0,-1),'Verwachte Resultaten'!$B$2:$B$31,0),MATCH(_xlfn.XLOOKUP($D$14,$D22:$D28,J21:J27,,0,-1),'Verwachte Resultaten'!$C$1:$BT$1,0))*_xlfn.XLOOKUP($E28,$G$2:$G$6,$F$2:$F$6,,0)),_xlfn.XLOOKUP($D$14,$D22:$D28,J22:J28,,0,-1)&gt;(INDEX('Verwachte Resultaten'!$C$2:$BT$31,MATCH(_xlfn.XLOOKUP($D$14,$D22:$D28,$E22:$E28,,0,-1),'Verwachte Resultaten'!$B$2:$B$31,0),MATCH(_xlfn.XLOOKUP($D$14,$D22:$D28,J21:J27,,0,-1),'Verwachte Resultaten'!$C$1:$BT$1,0))*_xlfn.XLOOKUP($E28,$G$2:$G$6,$H$2:$H$6,,0))),$D28,""),"")</f>
        <v/>
      </c>
      <c r="K28" s="19" t="str">
        <f>IFERROR(IF(AND(_xlfn.XLOOKUP($D$14,$D22:$D28,K22:K28,,0,-1)&lt;=(INDEX('Verwachte Resultaten'!$C$2:$BT$31,MATCH(_xlfn.XLOOKUP($D$14,$D22:$D28,$E22:$E28,,0,-1),'Verwachte Resultaten'!$B$2:$B$31,0),MATCH(_xlfn.XLOOKUP($D$14,$D22:$D28,K21:K27,,0,-1),'Verwachte Resultaten'!$C$1:$BT$1,0))*_xlfn.XLOOKUP($E28,$G$2:$G$6,$F$2:$F$6,,0)),_xlfn.XLOOKUP($D$14,$D22:$D28,K22:K28,,0,-1)&gt;(INDEX('Verwachte Resultaten'!$C$2:$BT$31,MATCH(_xlfn.XLOOKUP($D$14,$D22:$D28,$E22:$E28,,0,-1),'Verwachte Resultaten'!$B$2:$B$31,0),MATCH(_xlfn.XLOOKUP($D$14,$D22:$D28,K21:K27,,0,-1),'Verwachte Resultaten'!$C$1:$BT$1,0))*_xlfn.XLOOKUP($E28,$G$2:$G$6,$H$2:$H$6,,0))),$D28,""),"")</f>
        <v/>
      </c>
      <c r="L28" s="19" t="str">
        <f>IFERROR(IF(AND(_xlfn.XLOOKUP($D$14,$D22:$D28,L22:L28,,0,-1)&lt;=(INDEX('Verwachte Resultaten'!$C$2:$BT$31,MATCH(_xlfn.XLOOKUP($D$14,$D22:$D28,$E22:$E28,,0,-1),'Verwachte Resultaten'!$B$2:$B$31,0),MATCH(_xlfn.XLOOKUP($D$14,$D22:$D28,L21:L27,,0,-1),'Verwachte Resultaten'!$C$1:$BT$1,0))*_xlfn.XLOOKUP($E28,$G$2:$G$6,$F$2:$F$6,,0)),_xlfn.XLOOKUP($D$14,$D22:$D28,L22:L28,,0,-1)&gt;(INDEX('Verwachte Resultaten'!$C$2:$BT$31,MATCH(_xlfn.XLOOKUP($D$14,$D22:$D28,$E22:$E28,,0,-1),'Verwachte Resultaten'!$B$2:$B$31,0),MATCH(_xlfn.XLOOKUP($D$14,$D22:$D28,L21:L27,,0,-1),'Verwachte Resultaten'!$C$1:$BT$1,0))*_xlfn.XLOOKUP($E28,$G$2:$G$6,$H$2:$H$6,,0))),$D28,""),"")</f>
        <v/>
      </c>
      <c r="M28" s="19" t="str">
        <f>IFERROR(IF(AND(_xlfn.XLOOKUP($D$14,$D22:$D28,M22:M28,,0,-1)&lt;=(INDEX('Verwachte Resultaten'!$C$2:$BT$31,MATCH(_xlfn.XLOOKUP($D$14,$D22:$D28,$E22:$E28,,0,-1),'Verwachte Resultaten'!$B$2:$B$31,0),MATCH(_xlfn.XLOOKUP($D$14,$D22:$D28,M21:M27,,0,-1),'Verwachte Resultaten'!$C$1:$BT$1,0))*_xlfn.XLOOKUP($E28,$G$2:$G$6,$F$2:$F$6,,0)),_xlfn.XLOOKUP($D$14,$D22:$D28,M22:M28,,0,-1)&gt;(INDEX('Verwachte Resultaten'!$C$2:$BT$31,MATCH(_xlfn.XLOOKUP($D$14,$D22:$D28,$E22:$E28,,0,-1),'Verwachte Resultaten'!$B$2:$B$31,0),MATCH(_xlfn.XLOOKUP($D$14,$D22:$D28,M21:M27,,0,-1),'Verwachte Resultaten'!$C$1:$BT$1,0))*_xlfn.XLOOKUP($E28,$G$2:$G$6,$H$2:$H$6,,0))),$D28,""),"")</f>
        <v/>
      </c>
      <c r="N28" s="19" t="str">
        <f>IFERROR(IF(AND(_xlfn.XLOOKUP($D$14,$D22:$D28,N22:N28,,0,-1)&lt;=(INDEX('Verwachte Resultaten'!$C$2:$BT$31,MATCH(_xlfn.XLOOKUP($D$14,$D22:$D28,$E22:$E28,,0,-1),'Verwachte Resultaten'!$B$2:$B$31,0),MATCH(_xlfn.XLOOKUP($D$14,$D22:$D28,N21:N27,,0,-1),'Verwachte Resultaten'!$C$1:$BT$1,0))*_xlfn.XLOOKUP($E28,$G$2:$G$6,$F$2:$F$6,,0)),_xlfn.XLOOKUP($D$14,$D22:$D28,N22:N28,,0,-1)&gt;(INDEX('Verwachte Resultaten'!$C$2:$BT$31,MATCH(_xlfn.XLOOKUP($D$14,$D22:$D28,$E22:$E28,,0,-1),'Verwachte Resultaten'!$B$2:$B$31,0),MATCH(_xlfn.XLOOKUP($D$14,$D22:$D28,N21:N27,,0,-1),'Verwachte Resultaten'!$C$1:$BT$1,0))*_xlfn.XLOOKUP($E28,$G$2:$G$6,$H$2:$H$6,,0))),$D28,""),"")</f>
        <v/>
      </c>
      <c r="O28" s="19" t="str">
        <f>IFERROR(IF(AND(_xlfn.XLOOKUP($D$14,$D22:$D28,O22:O28,,0,-1)&lt;=(INDEX('Verwachte Resultaten'!$C$2:$BT$31,MATCH(_xlfn.XLOOKUP($D$14,$D22:$D28,$E22:$E28,,0,-1),'Verwachte Resultaten'!$B$2:$B$31,0),MATCH(_xlfn.XLOOKUP($D$14,$D22:$D28,O21:O27,,0,-1),'Verwachte Resultaten'!$C$1:$BT$1,0))*_xlfn.XLOOKUP($E28,$G$2:$G$6,$F$2:$F$6,,0)),_xlfn.XLOOKUP($D$14,$D22:$D28,O22:O28,,0,-1)&gt;(INDEX('Verwachte Resultaten'!$C$2:$BT$31,MATCH(_xlfn.XLOOKUP($D$14,$D22:$D28,$E22:$E28,,0,-1),'Verwachte Resultaten'!$B$2:$B$31,0),MATCH(_xlfn.XLOOKUP($D$14,$D22:$D28,O21:O27,,0,-1),'Verwachte Resultaten'!$C$1:$BT$1,0))*_xlfn.XLOOKUP($E28,$G$2:$G$6,$H$2:$H$6,,0))),$D28,""),"")</f>
        <v/>
      </c>
      <c r="P28" s="19" t="str">
        <f>IFERROR(IF(AND(_xlfn.XLOOKUP($D$14,$D22:$D28,P22:P28,,0,-1)&lt;=(INDEX('Verwachte Resultaten'!$C$2:$BT$31,MATCH(_xlfn.XLOOKUP($D$14,$D22:$D28,$E22:$E28,,0,-1),'Verwachte Resultaten'!$B$2:$B$31,0),MATCH(_xlfn.XLOOKUP($D$14,$D22:$D28,P21:P27,,0,-1),'Verwachte Resultaten'!$C$1:$BT$1,0))*_xlfn.XLOOKUP($E28,$G$2:$G$6,$F$2:$F$6,,0)),_xlfn.XLOOKUP($D$14,$D22:$D28,P22:P28,,0,-1)&gt;(INDEX('Verwachte Resultaten'!$C$2:$BT$31,MATCH(_xlfn.XLOOKUP($D$14,$D22:$D28,$E22:$E28,,0,-1),'Verwachte Resultaten'!$B$2:$B$31,0),MATCH(_xlfn.XLOOKUP($D$14,$D22:$D28,P21:P27,,0,-1),'Verwachte Resultaten'!$C$1:$BT$1,0))*_xlfn.XLOOKUP($E28,$G$2:$G$6,$H$2:$H$6,,0))),$D28,""),"")</f>
        <v/>
      </c>
      <c r="Q28" s="19" t="str">
        <f>IFERROR(IF(AND(_xlfn.XLOOKUP($D$14,$D22:$D28,Q22:Q28,,0,-1)&lt;=(INDEX('Verwachte Resultaten'!$C$2:$BT$31,MATCH(_xlfn.XLOOKUP($D$14,$D22:$D28,$E22:$E28,,0,-1),'Verwachte Resultaten'!$B$2:$B$31,0),MATCH(_xlfn.XLOOKUP($D$14,$D22:$D28,Q21:Q27,,0,-1),'Verwachte Resultaten'!$C$1:$BT$1,0))*_xlfn.XLOOKUP($E28,$G$2:$G$6,$F$2:$F$6,,0)),_xlfn.XLOOKUP($D$14,$D22:$D28,Q22:Q28,,0,-1)&gt;(INDEX('Verwachte Resultaten'!$C$2:$BT$31,MATCH(_xlfn.XLOOKUP($D$14,$D22:$D28,$E22:$E28,,0,-1),'Verwachte Resultaten'!$B$2:$B$31,0),MATCH(_xlfn.XLOOKUP($D$14,$D22:$D28,Q21:Q27,,0,-1),'Verwachte Resultaten'!$C$1:$BT$1,0))*_xlfn.XLOOKUP($E28,$G$2:$G$6,$H$2:$H$6,,0))),$D28,""),"")</f>
        <v/>
      </c>
      <c r="R28" s="19" t="str">
        <f>IFERROR(IF(AND(_xlfn.XLOOKUP($D$14,$D22:$D28,R22:R28,,0,-1)&lt;=(INDEX('Verwachte Resultaten'!$C$2:$BT$31,MATCH(_xlfn.XLOOKUP($D$14,$D22:$D28,$E22:$E28,,0,-1),'Verwachte Resultaten'!$B$2:$B$31,0),MATCH(_xlfn.XLOOKUP($D$14,$D22:$D28,R21:R27,,0,-1),'Verwachte Resultaten'!$C$1:$BT$1,0))*_xlfn.XLOOKUP($E28,$G$2:$G$6,$F$2:$F$6,,0)),_xlfn.XLOOKUP($D$14,$D22:$D28,R22:R28,,0,-1)&gt;(INDEX('Verwachte Resultaten'!$C$2:$BT$31,MATCH(_xlfn.XLOOKUP($D$14,$D22:$D28,$E22:$E28,,0,-1),'Verwachte Resultaten'!$B$2:$B$31,0),MATCH(_xlfn.XLOOKUP($D$14,$D22:$D28,R21:R27,,0,-1),'Verwachte Resultaten'!$C$1:$BT$1,0))*_xlfn.XLOOKUP($E28,$G$2:$G$6,$H$2:$H$6,,0))),$D28,""),"")</f>
        <v/>
      </c>
      <c r="S28" s="19" t="str">
        <f>IFERROR(IF(AND(_xlfn.XLOOKUP($D$14,$D22:$D28,S22:S28,,0,-1)&lt;=(INDEX('Verwachte Resultaten'!$C$2:$BT$31,MATCH(_xlfn.XLOOKUP($D$14,$D22:$D28,$E22:$E28,,0,-1),'Verwachte Resultaten'!$B$2:$B$31,0),MATCH(_xlfn.XLOOKUP($D$14,$D22:$D28,S21:S27,,0,-1),'Verwachte Resultaten'!$C$1:$BT$1,0))*_xlfn.XLOOKUP($E28,$G$2:$G$6,$F$2:$F$6,,0)),_xlfn.XLOOKUP($D$14,$D22:$D28,S22:S28,,0,-1)&gt;(INDEX('Verwachte Resultaten'!$C$2:$BT$31,MATCH(_xlfn.XLOOKUP($D$14,$D22:$D28,$E22:$E28,,0,-1),'Verwachte Resultaten'!$B$2:$B$31,0),MATCH(_xlfn.XLOOKUP($D$14,$D22:$D28,S21:S27,,0,-1),'Verwachte Resultaten'!$C$1:$BT$1,0))*_xlfn.XLOOKUP($E28,$G$2:$G$6,$H$2:$H$6,,0))),$D28,""),"")</f>
        <v/>
      </c>
      <c r="T28" s="19" t="str">
        <f>IFERROR(IF(AND(_xlfn.XLOOKUP($D$14,$D22:$D28,T22:T28,,0,-1)&lt;=(INDEX('Verwachte Resultaten'!$C$2:$BT$31,MATCH(_xlfn.XLOOKUP($D$14,$D22:$D28,$E22:$E28,,0,-1),'Verwachte Resultaten'!$B$2:$B$31,0),MATCH(_xlfn.XLOOKUP($D$14,$D22:$D28,T21:T27,,0,-1),'Verwachte Resultaten'!$C$1:$BT$1,0))*_xlfn.XLOOKUP($E28,$G$2:$G$6,$F$2:$F$6,,0)),_xlfn.XLOOKUP($D$14,$D22:$D28,T22:T28,,0,-1)&gt;(INDEX('Verwachte Resultaten'!$C$2:$BT$31,MATCH(_xlfn.XLOOKUP($D$14,$D22:$D28,$E22:$E28,,0,-1),'Verwachte Resultaten'!$B$2:$B$31,0),MATCH(_xlfn.XLOOKUP($D$14,$D22:$D28,T21:T27,,0,-1),'Verwachte Resultaten'!$C$1:$BT$1,0))*_xlfn.XLOOKUP($E28,$G$2:$G$6,$H$2:$H$6,,0))),$D28,""),"")</f>
        <v/>
      </c>
      <c r="U28" s="19" t="str">
        <f>IFERROR(IF(AND(_xlfn.XLOOKUP($D$14,$D22:$D28,U22:U28,,0,-1)&lt;=(INDEX('Verwachte Resultaten'!$C$2:$BT$31,MATCH(_xlfn.XLOOKUP($D$14,$D22:$D28,$E22:$E28,,0,-1),'Verwachte Resultaten'!$B$2:$B$31,0),MATCH(_xlfn.XLOOKUP($D$14,$D22:$D28,U21:U27,,0,-1),'Verwachte Resultaten'!$C$1:$BT$1,0))*_xlfn.XLOOKUP($E28,$G$2:$G$6,$F$2:$F$6,,0)),_xlfn.XLOOKUP($D$14,$D22:$D28,U22:U28,,0,-1)&gt;(INDEX('Verwachte Resultaten'!$C$2:$BT$31,MATCH(_xlfn.XLOOKUP($D$14,$D22:$D28,$E22:$E28,,0,-1),'Verwachte Resultaten'!$B$2:$B$31,0),MATCH(_xlfn.XLOOKUP($D$14,$D22:$D28,U21:U27,,0,-1),'Verwachte Resultaten'!$C$1:$BT$1,0))*_xlfn.XLOOKUP($E28,$G$2:$G$6,$H$2:$H$6,,0))),$D28,""),"")</f>
        <v/>
      </c>
      <c r="V28" s="19" t="str">
        <f>IFERROR(IF(AND(_xlfn.XLOOKUP($D$14,$D22:$D28,V22:V28,,0,-1)&lt;=(INDEX('Verwachte Resultaten'!$C$2:$BT$31,MATCH(_xlfn.XLOOKUP($D$14,$D22:$D28,$E22:$E28,,0,-1),'Verwachte Resultaten'!$B$2:$B$31,0),MATCH(_xlfn.XLOOKUP($D$14,$D22:$D28,V21:V27,,0,-1),'Verwachte Resultaten'!$C$1:$BT$1,0))*_xlfn.XLOOKUP($E28,$G$2:$G$6,$F$2:$F$6,,0)),_xlfn.XLOOKUP($D$14,$D22:$D28,V22:V28,,0,-1)&gt;(INDEX('Verwachte Resultaten'!$C$2:$BT$31,MATCH(_xlfn.XLOOKUP($D$14,$D22:$D28,$E22:$E28,,0,-1),'Verwachte Resultaten'!$B$2:$B$31,0),MATCH(_xlfn.XLOOKUP($D$14,$D22:$D28,V21:V27,,0,-1),'Verwachte Resultaten'!$C$1:$BT$1,0))*_xlfn.XLOOKUP($E28,$G$2:$G$6,$H$2:$H$6,,0))),$D28,""),"")</f>
        <v/>
      </c>
      <c r="W28" s="19" t="str">
        <f>IFERROR(IF(AND(_xlfn.XLOOKUP($D$14,$D22:$D28,W22:W28,,0,-1)&lt;=(INDEX('Verwachte Resultaten'!$C$2:$BT$31,MATCH(_xlfn.XLOOKUP($D$14,$D22:$D28,$E22:$E28,,0,-1),'Verwachte Resultaten'!$B$2:$B$31,0),MATCH(_xlfn.XLOOKUP($D$14,$D22:$D28,W21:W27,,0,-1),'Verwachte Resultaten'!$C$1:$BT$1,0))*_xlfn.XLOOKUP($E28,$G$2:$G$6,$F$2:$F$6,,0)),_xlfn.XLOOKUP($D$14,$D22:$D28,W22:W28,,0,-1)&gt;(INDEX('Verwachte Resultaten'!$C$2:$BT$31,MATCH(_xlfn.XLOOKUP($D$14,$D22:$D28,$E22:$E28,,0,-1),'Verwachte Resultaten'!$B$2:$B$31,0),MATCH(_xlfn.XLOOKUP($D$14,$D22:$D28,W21:W27,,0,-1),'Verwachte Resultaten'!$C$1:$BT$1,0))*_xlfn.XLOOKUP($E28,$G$2:$G$6,$H$2:$H$6,,0))),$D28,""),"")</f>
        <v/>
      </c>
      <c r="X28" s="19" t="str">
        <f>IFERROR(IF(AND(_xlfn.XLOOKUP($D$14,$D22:$D28,X22:X28,,0,-1)&lt;=(INDEX('Verwachte Resultaten'!$C$2:$BT$31,MATCH(_xlfn.XLOOKUP($D$14,$D22:$D28,$E22:$E28,,0,-1),'Verwachte Resultaten'!$B$2:$B$31,0),MATCH(_xlfn.XLOOKUP($D$14,$D22:$D28,X21:X27,,0,-1),'Verwachte Resultaten'!$C$1:$BT$1,0))*_xlfn.XLOOKUP($E28,$G$2:$G$6,$F$2:$F$6,,0)),_xlfn.XLOOKUP($D$14,$D22:$D28,X22:X28,,0,-1)&gt;(INDEX('Verwachte Resultaten'!$C$2:$BT$31,MATCH(_xlfn.XLOOKUP($D$14,$D22:$D28,$E22:$E28,,0,-1),'Verwachte Resultaten'!$B$2:$B$31,0),MATCH(_xlfn.XLOOKUP($D$14,$D22:$D28,X21:X27,,0,-1),'Verwachte Resultaten'!$C$1:$BT$1,0))*_xlfn.XLOOKUP($E28,$G$2:$G$6,$H$2:$H$6,,0))),$D28,""),"")</f>
        <v/>
      </c>
      <c r="Y28" s="19" t="str">
        <f>IFERROR(IF(AND(_xlfn.XLOOKUP($D$14,$D22:$D28,Y22:Y28,,0,-1)&lt;=(INDEX('Verwachte Resultaten'!$C$2:$BT$31,MATCH(_xlfn.XLOOKUP($D$14,$D22:$D28,$E22:$E28,,0,-1),'Verwachte Resultaten'!$B$2:$B$31,0),MATCH(_xlfn.XLOOKUP($D$14,$D22:$D28,Y21:Y27,,0,-1),'Verwachte Resultaten'!$C$1:$BT$1,0))*_xlfn.XLOOKUP($E28,$G$2:$G$6,$F$2:$F$6,,0)),_xlfn.XLOOKUP($D$14,$D22:$D28,Y22:Y28,,0,-1)&gt;(INDEX('Verwachte Resultaten'!$C$2:$BT$31,MATCH(_xlfn.XLOOKUP($D$14,$D22:$D28,$E22:$E28,,0,-1),'Verwachte Resultaten'!$B$2:$B$31,0),MATCH(_xlfn.XLOOKUP($D$14,$D22:$D28,Y21:Y27,,0,-1),'Verwachte Resultaten'!$C$1:$BT$1,0))*_xlfn.XLOOKUP($E28,$G$2:$G$6,$H$2:$H$6,,0))),$D28,""),"")</f>
        <v/>
      </c>
      <c r="Z28" s="19" t="str">
        <f>IFERROR(IF(AND(_xlfn.XLOOKUP($D$14,$D22:$D28,Z22:Z28,,0,-1)&lt;=(INDEX('Verwachte Resultaten'!$C$2:$BT$31,MATCH(_xlfn.XLOOKUP($D$14,$D22:$D28,$E22:$E28,,0,-1),'Verwachte Resultaten'!$B$2:$B$31,0),MATCH(_xlfn.XLOOKUP($D$14,$D22:$D28,Z21:Z27,,0,-1),'Verwachte Resultaten'!$C$1:$BT$1,0))*_xlfn.XLOOKUP($E28,$G$2:$G$6,$F$2:$F$6,,0)),_xlfn.XLOOKUP($D$14,$D22:$D28,Z22:Z28,,0,-1)&gt;(INDEX('Verwachte Resultaten'!$C$2:$BT$31,MATCH(_xlfn.XLOOKUP($D$14,$D22:$D28,$E22:$E28,,0,-1),'Verwachte Resultaten'!$B$2:$B$31,0),MATCH(_xlfn.XLOOKUP($D$14,$D22:$D28,Z21:Z27,,0,-1),'Verwachte Resultaten'!$C$1:$BT$1,0))*_xlfn.XLOOKUP($E28,$G$2:$G$6,$H$2:$H$6,,0))),$D28,""),"")</f>
        <v/>
      </c>
      <c r="AA28" s="19" t="str">
        <f>IFERROR(IF(AND(_xlfn.XLOOKUP($D$14,$D22:$D28,AA22:AA28,,0,-1)&lt;=(INDEX('Verwachte Resultaten'!$C$2:$BT$31,MATCH(_xlfn.XLOOKUP($D$14,$D22:$D28,$E22:$E28,,0,-1),'Verwachte Resultaten'!$B$2:$B$31,0),MATCH(_xlfn.XLOOKUP($D$14,$D22:$D28,AA21:AA27,,0,-1),'Verwachte Resultaten'!$C$1:$BT$1,0))*_xlfn.XLOOKUP($E28,$G$2:$G$6,$F$2:$F$6,,0)),_xlfn.XLOOKUP($D$14,$D22:$D28,AA22:AA28,,0,-1)&gt;(INDEX('Verwachte Resultaten'!$C$2:$BT$31,MATCH(_xlfn.XLOOKUP($D$14,$D22:$D28,$E22:$E28,,0,-1),'Verwachte Resultaten'!$B$2:$B$31,0),MATCH(_xlfn.XLOOKUP($D$14,$D22:$D28,AA21:AA27,,0,-1),'Verwachte Resultaten'!$C$1:$BT$1,0))*_xlfn.XLOOKUP($E28,$G$2:$G$6,$H$2:$H$6,,0))),$D28,""),"")</f>
        <v/>
      </c>
      <c r="AB28" s="19" t="str">
        <f>IFERROR(IF(AND(_xlfn.XLOOKUP($D$14,$D22:$D28,AB22:AB28,,0,-1)&lt;=(INDEX('Verwachte Resultaten'!$C$2:$BT$31,MATCH(_xlfn.XLOOKUP($D$14,$D22:$D28,$E22:$E28,,0,-1),'Verwachte Resultaten'!$B$2:$B$31,0),MATCH(_xlfn.XLOOKUP($D$14,$D22:$D28,AB21:AB27,,0,-1),'Verwachte Resultaten'!$C$1:$BT$1,0))*_xlfn.XLOOKUP($E28,$G$2:$G$6,$F$2:$F$6,,0)),_xlfn.XLOOKUP($D$14,$D22:$D28,AB22:AB28,,0,-1)&gt;(INDEX('Verwachte Resultaten'!$C$2:$BT$31,MATCH(_xlfn.XLOOKUP($D$14,$D22:$D28,$E22:$E28,,0,-1),'Verwachte Resultaten'!$B$2:$B$31,0),MATCH(_xlfn.XLOOKUP($D$14,$D22:$D28,AB21:AB27,,0,-1),'Verwachte Resultaten'!$C$1:$BT$1,0))*_xlfn.XLOOKUP($E28,$G$2:$G$6,$H$2:$H$6,,0))),$D28,""),"")</f>
        <v/>
      </c>
      <c r="AC28" s="19" t="str">
        <f>IFERROR(IF(AND(_xlfn.XLOOKUP($D$14,$D22:$D28,AC22:AC28,,0,-1)&lt;=(INDEX('Verwachte Resultaten'!$C$2:$BT$31,MATCH(_xlfn.XLOOKUP($D$14,$D22:$D28,$E22:$E28,,0,-1),'Verwachte Resultaten'!$B$2:$B$31,0),MATCH(_xlfn.XLOOKUP($D$14,$D22:$D28,AC21:AC27,,0,-1),'Verwachte Resultaten'!$C$1:$BT$1,0))*_xlfn.XLOOKUP($E28,$G$2:$G$6,$F$2:$F$6,,0)),_xlfn.XLOOKUP($D$14,$D22:$D28,AC22:AC28,,0,-1)&gt;(INDEX('Verwachte Resultaten'!$C$2:$BT$31,MATCH(_xlfn.XLOOKUP($D$14,$D22:$D28,$E22:$E28,,0,-1),'Verwachte Resultaten'!$B$2:$B$31,0),MATCH(_xlfn.XLOOKUP($D$14,$D22:$D28,AC21:AC27,,0,-1),'Verwachte Resultaten'!$C$1:$BT$1,0))*_xlfn.XLOOKUP($E28,$G$2:$G$6,$H$2:$H$6,,0))),$D28,""),"")</f>
        <v/>
      </c>
      <c r="AD28" s="19" t="str">
        <f>IFERROR(IF(AND(_xlfn.XLOOKUP($D$14,$D22:$D28,AD22:AD28,,0,-1)&lt;=(INDEX('Verwachte Resultaten'!$C$2:$BT$31,MATCH(_xlfn.XLOOKUP($D$14,$D22:$D28,$E22:$E28,,0,-1),'Verwachte Resultaten'!$B$2:$B$31,0),MATCH(_xlfn.XLOOKUP($D$14,$D22:$D28,AD21:AD27,,0,-1),'Verwachte Resultaten'!$C$1:$BT$1,0))*_xlfn.XLOOKUP($E28,$G$2:$G$6,$F$2:$F$6,,0)),_xlfn.XLOOKUP($D$14,$D22:$D28,AD22:AD28,,0,-1)&gt;(INDEX('Verwachte Resultaten'!$C$2:$BT$31,MATCH(_xlfn.XLOOKUP($D$14,$D22:$D28,$E22:$E28,,0,-1),'Verwachte Resultaten'!$B$2:$B$31,0),MATCH(_xlfn.XLOOKUP($D$14,$D22:$D28,AD21:AD27,,0,-1),'Verwachte Resultaten'!$C$1:$BT$1,0))*_xlfn.XLOOKUP($E28,$G$2:$G$6,$H$2:$H$6,,0))),$D28,""),"")</f>
        <v/>
      </c>
      <c r="AE28" s="19" t="str">
        <f>IFERROR(IF(AND(_xlfn.XLOOKUP($D$14,$D22:$D28,AE22:AE28,,0,-1)&lt;=(INDEX('Verwachte Resultaten'!$C$2:$BT$31,MATCH(_xlfn.XLOOKUP($D$14,$D22:$D28,$E22:$E28,,0,-1),'Verwachte Resultaten'!$B$2:$B$31,0),MATCH(_xlfn.XLOOKUP($D$14,$D22:$D28,AE21:AE27,,0,-1),'Verwachte Resultaten'!$C$1:$BT$1,0))*_xlfn.XLOOKUP($E28,$G$2:$G$6,$F$2:$F$6,,0)),_xlfn.XLOOKUP($D$14,$D22:$D28,AE22:AE28,,0,-1)&gt;(INDEX('Verwachte Resultaten'!$C$2:$BT$31,MATCH(_xlfn.XLOOKUP($D$14,$D22:$D28,$E22:$E28,,0,-1),'Verwachte Resultaten'!$B$2:$B$31,0),MATCH(_xlfn.XLOOKUP($D$14,$D22:$D28,AE21:AE27,,0,-1),'Verwachte Resultaten'!$C$1:$BT$1,0))*_xlfn.XLOOKUP($E28,$G$2:$G$6,$H$2:$H$6,,0))),$D28,""),"")</f>
        <v/>
      </c>
      <c r="AF28" s="19" t="str">
        <f>IFERROR(IF(AND(_xlfn.XLOOKUP($D$14,$D22:$D28,AF22:AF28,,0,-1)&lt;=(INDEX('Verwachte Resultaten'!$C$2:$BT$31,MATCH(_xlfn.XLOOKUP($D$14,$D22:$D28,$E22:$E28,,0,-1),'Verwachte Resultaten'!$B$2:$B$31,0),MATCH(_xlfn.XLOOKUP($D$14,$D22:$D28,AF21:AF27,,0,-1),'Verwachte Resultaten'!$C$1:$BT$1,0))*_xlfn.XLOOKUP($E28,$G$2:$G$6,$F$2:$F$6,,0)),_xlfn.XLOOKUP($D$14,$D22:$D28,AF22:AF28,,0,-1)&gt;(INDEX('Verwachte Resultaten'!$C$2:$BT$31,MATCH(_xlfn.XLOOKUP($D$14,$D22:$D28,$E22:$E28,,0,-1),'Verwachte Resultaten'!$B$2:$B$31,0),MATCH(_xlfn.XLOOKUP($D$14,$D22:$D28,AF21:AF27,,0,-1),'Verwachte Resultaten'!$C$1:$BT$1,0))*_xlfn.XLOOKUP($E28,$G$2:$G$6,$H$2:$H$6,,0))),$D28,""),"")</f>
        <v/>
      </c>
      <c r="AG28" s="19" t="str">
        <f>IFERROR(IF(AND(_xlfn.XLOOKUP($D$14,$D22:$D28,AG22:AG28,,0,-1)&lt;=(INDEX('Verwachte Resultaten'!$C$2:$BT$31,MATCH(_xlfn.XLOOKUP($D$14,$D22:$D28,$E22:$E28,,0,-1),'Verwachte Resultaten'!$B$2:$B$31,0),MATCH(_xlfn.XLOOKUP($D$14,$D22:$D28,AG21:AG27,,0,-1),'Verwachte Resultaten'!$C$1:$BT$1,0))*_xlfn.XLOOKUP($E28,$G$2:$G$6,$F$2:$F$6,,0)),_xlfn.XLOOKUP($D$14,$D22:$D28,AG22:AG28,,0,-1)&gt;(INDEX('Verwachte Resultaten'!$C$2:$BT$31,MATCH(_xlfn.XLOOKUP($D$14,$D22:$D28,$E22:$E28,,0,-1),'Verwachte Resultaten'!$B$2:$B$31,0),MATCH(_xlfn.XLOOKUP($D$14,$D22:$D28,AG21:AG27,,0,-1),'Verwachte Resultaten'!$C$1:$BT$1,0))*_xlfn.XLOOKUP($E28,$G$2:$G$6,$H$2:$H$6,,0))),$D28,""),"")</f>
        <v/>
      </c>
      <c r="AH28" s="19" t="str">
        <f>IFERROR(IF(AND(_xlfn.XLOOKUP($D$14,$D22:$D28,AH22:AH28,,0,-1)&lt;=(INDEX('Verwachte Resultaten'!$C$2:$BT$31,MATCH(_xlfn.XLOOKUP($D$14,$D22:$D28,$E22:$E28,,0,-1),'Verwachte Resultaten'!$B$2:$B$31,0),MATCH(_xlfn.XLOOKUP($D$14,$D22:$D28,AH21:AH27,,0,-1),'Verwachte Resultaten'!$C$1:$BT$1,0))*_xlfn.XLOOKUP($E28,$G$2:$G$6,$F$2:$F$6,,0)),_xlfn.XLOOKUP($D$14,$D22:$D28,AH22:AH28,,0,-1)&gt;(INDEX('Verwachte Resultaten'!$C$2:$BT$31,MATCH(_xlfn.XLOOKUP($D$14,$D22:$D28,$E22:$E28,,0,-1),'Verwachte Resultaten'!$B$2:$B$31,0),MATCH(_xlfn.XLOOKUP($D$14,$D22:$D28,AH21:AH27,,0,-1),'Verwachte Resultaten'!$C$1:$BT$1,0))*_xlfn.XLOOKUP($E28,$G$2:$G$6,$H$2:$H$6,,0))),$D28,""),"")</f>
        <v/>
      </c>
      <c r="AI28" s="19" t="str">
        <f>IFERROR(IF(AND(_xlfn.XLOOKUP($D$14,$D22:$D28,AI22:AI28,,0,-1)&lt;=(INDEX('Verwachte Resultaten'!$C$2:$BT$31,MATCH(_xlfn.XLOOKUP($D$14,$D22:$D28,$E22:$E28,,0,-1),'Verwachte Resultaten'!$B$2:$B$31,0),MATCH(_xlfn.XLOOKUP($D$14,$D22:$D28,AI21:AI27,,0,-1),'Verwachte Resultaten'!$C$1:$BT$1,0))*_xlfn.XLOOKUP($E28,$G$2:$G$6,$F$2:$F$6,,0)),_xlfn.XLOOKUP($D$14,$D22:$D28,AI22:AI28,,0,-1)&gt;(INDEX('Verwachte Resultaten'!$C$2:$BT$31,MATCH(_xlfn.XLOOKUP($D$14,$D22:$D28,$E22:$E28,,0,-1),'Verwachte Resultaten'!$B$2:$B$31,0),MATCH(_xlfn.XLOOKUP($D$14,$D22:$D28,AI21:AI27,,0,-1),'Verwachte Resultaten'!$C$1:$BT$1,0))*_xlfn.XLOOKUP($E28,$G$2:$G$6,$H$2:$H$6,,0))),$D28,""),"")</f>
        <v/>
      </c>
      <c r="AJ28" s="19" t="str">
        <f>IFERROR(IF(AND(_xlfn.XLOOKUP($D$14,$D22:$D28,AJ22:AJ28,,0,-1)&lt;=(INDEX('Verwachte Resultaten'!$C$2:$BT$31,MATCH(_xlfn.XLOOKUP($D$14,$D22:$D28,$E22:$E28,,0,-1),'Verwachte Resultaten'!$B$2:$B$31,0),MATCH(_xlfn.XLOOKUP($D$14,$D22:$D28,AJ21:AJ27,,0,-1),'Verwachte Resultaten'!$C$1:$BT$1,0))*_xlfn.XLOOKUP($E28,$G$2:$G$6,$F$2:$F$6,,0)),_xlfn.XLOOKUP($D$14,$D22:$D28,AJ22:AJ28,,0,-1)&gt;(INDEX('Verwachte Resultaten'!$C$2:$BT$31,MATCH(_xlfn.XLOOKUP($D$14,$D22:$D28,$E22:$E28,,0,-1),'Verwachte Resultaten'!$B$2:$B$31,0),MATCH(_xlfn.XLOOKUP($D$14,$D22:$D28,AJ21:AJ27,,0,-1),'Verwachte Resultaten'!$C$1:$BT$1,0))*_xlfn.XLOOKUP($E28,$G$2:$G$6,$H$2:$H$6,,0))),$D28,""),"")</f>
        <v/>
      </c>
      <c r="AK28" s="19" t="str">
        <f>IFERROR(IF(AND(_xlfn.XLOOKUP($D$14,$D22:$D28,AK22:AK28,,0,-1)&lt;=(INDEX('Verwachte Resultaten'!$C$2:$BT$31,MATCH(_xlfn.XLOOKUP($D$14,$D22:$D28,$E22:$E28,,0,-1),'Verwachte Resultaten'!$B$2:$B$31,0),MATCH(_xlfn.XLOOKUP($D$14,$D22:$D28,AK21:AK27,,0,-1),'Verwachte Resultaten'!$C$1:$BT$1,0))*_xlfn.XLOOKUP($E28,$G$2:$G$6,$F$2:$F$6,,0)),_xlfn.XLOOKUP($D$14,$D22:$D28,AK22:AK28,,0,-1)&gt;(INDEX('Verwachte Resultaten'!$C$2:$BT$31,MATCH(_xlfn.XLOOKUP($D$14,$D22:$D28,$E22:$E28,,0,-1),'Verwachte Resultaten'!$B$2:$B$31,0),MATCH(_xlfn.XLOOKUP($D$14,$D22:$D28,AK21:AK27,,0,-1),'Verwachte Resultaten'!$C$1:$BT$1,0))*_xlfn.XLOOKUP($E28,$G$2:$G$6,$H$2:$H$6,,0))),$D28,""),"")</f>
        <v/>
      </c>
      <c r="AL28" s="19" t="str">
        <f>IFERROR(IF(AND(_xlfn.XLOOKUP($D$14,$D22:$D28,AL22:AL28,,0,-1)&lt;=(INDEX('Verwachte Resultaten'!$C$2:$BT$31,MATCH(_xlfn.XLOOKUP($D$14,$D22:$D28,$E22:$E28,,0,-1),'Verwachte Resultaten'!$B$2:$B$31,0),MATCH(_xlfn.XLOOKUP($D$14,$D22:$D28,AL21:AL27,,0,-1),'Verwachte Resultaten'!$C$1:$BT$1,0))*_xlfn.XLOOKUP($E28,$G$2:$G$6,$F$2:$F$6,,0)),_xlfn.XLOOKUP($D$14,$D22:$D28,AL22:AL28,,0,-1)&gt;(INDEX('Verwachte Resultaten'!$C$2:$BT$31,MATCH(_xlfn.XLOOKUP($D$14,$D22:$D28,$E22:$E28,,0,-1),'Verwachte Resultaten'!$B$2:$B$31,0),MATCH(_xlfn.XLOOKUP($D$14,$D22:$D28,AL21:AL27,,0,-1),'Verwachte Resultaten'!$C$1:$BT$1,0))*_xlfn.XLOOKUP($E28,$G$2:$G$6,$H$2:$H$6,,0))),$D28,""),"")</f>
        <v/>
      </c>
      <c r="AM28" s="19" t="str">
        <f>IFERROR(IF(AND(_xlfn.XLOOKUP($D$14,$D22:$D28,AM22:AM28,,0,-1)&lt;=(INDEX('Verwachte Resultaten'!$C$2:$BT$31,MATCH(_xlfn.XLOOKUP($D$14,$D22:$D28,$E22:$E28,,0,-1),'Verwachte Resultaten'!$B$2:$B$31,0),MATCH(_xlfn.XLOOKUP($D$14,$D22:$D28,AM21:AM27,,0,-1),'Verwachte Resultaten'!$C$1:$BT$1,0))*_xlfn.XLOOKUP($E28,$G$2:$G$6,$F$2:$F$6,,0)),_xlfn.XLOOKUP($D$14,$D22:$D28,AM22:AM28,,0,-1)&gt;(INDEX('Verwachte Resultaten'!$C$2:$BT$31,MATCH(_xlfn.XLOOKUP($D$14,$D22:$D28,$E22:$E28,,0,-1),'Verwachte Resultaten'!$B$2:$B$31,0),MATCH(_xlfn.XLOOKUP($D$14,$D22:$D28,AM21:AM27,,0,-1),'Verwachte Resultaten'!$C$1:$BT$1,0))*_xlfn.XLOOKUP($E28,$G$2:$G$6,$H$2:$H$6,,0))),$D28,""),"")</f>
        <v/>
      </c>
      <c r="AN28" s="19" t="str">
        <f>IFERROR(IF(AND(_xlfn.XLOOKUP($D$14,$D22:$D28,AN22:AN28,,0,-1)&lt;=(INDEX('Verwachte Resultaten'!$C$2:$BT$31,MATCH(_xlfn.XLOOKUP($D$14,$D22:$D28,$E22:$E28,,0,-1),'Verwachte Resultaten'!$B$2:$B$31,0),MATCH(_xlfn.XLOOKUP($D$14,$D22:$D28,AN21:AN27,,0,-1),'Verwachte Resultaten'!$C$1:$BT$1,0))*_xlfn.XLOOKUP($E28,$G$2:$G$6,$F$2:$F$6,,0)),_xlfn.XLOOKUP($D$14,$D22:$D28,AN22:AN28,,0,-1)&gt;(INDEX('Verwachte Resultaten'!$C$2:$BT$31,MATCH(_xlfn.XLOOKUP($D$14,$D22:$D28,$E22:$E28,,0,-1),'Verwachte Resultaten'!$B$2:$B$31,0),MATCH(_xlfn.XLOOKUP($D$14,$D22:$D28,AN21:AN27,,0,-1),'Verwachte Resultaten'!$C$1:$BT$1,0))*_xlfn.XLOOKUP($E28,$G$2:$G$6,$H$2:$H$6,,0))),$D28,""),"")</f>
        <v/>
      </c>
      <c r="AO28" s="19" t="str">
        <f>IFERROR(IF(AND(_xlfn.XLOOKUP($D$14,$D22:$D28,AO22:AO28,,0,-1)&lt;=(INDEX('Verwachte Resultaten'!$C$2:$BT$31,MATCH(_xlfn.XLOOKUP($D$14,$D22:$D28,$E22:$E28,,0,-1),'Verwachte Resultaten'!$B$2:$B$31,0),MATCH(_xlfn.XLOOKUP($D$14,$D22:$D28,AO21:AO27,,0,-1),'Verwachte Resultaten'!$C$1:$BT$1,0))*_xlfn.XLOOKUP($E28,$G$2:$G$6,$F$2:$F$6,,0)),_xlfn.XLOOKUP($D$14,$D22:$D28,AO22:AO28,,0,-1)&gt;(INDEX('Verwachte Resultaten'!$C$2:$BT$31,MATCH(_xlfn.XLOOKUP($D$14,$D22:$D28,$E22:$E28,,0,-1),'Verwachte Resultaten'!$B$2:$B$31,0),MATCH(_xlfn.XLOOKUP($D$14,$D22:$D28,AO21:AO27,,0,-1),'Verwachte Resultaten'!$C$1:$BT$1,0))*_xlfn.XLOOKUP($E28,$G$2:$G$6,$H$2:$H$6,,0))),$D28,""),"")</f>
        <v/>
      </c>
      <c r="AP28" s="19" t="str">
        <f>IFERROR(IF(AND(_xlfn.XLOOKUP($D$14,$D22:$D28,AP22:AP28,,0,-1)&lt;=(INDEX('Verwachte Resultaten'!$C$2:$BT$31,MATCH(_xlfn.XLOOKUP($D$14,$D22:$D28,$E22:$E28,,0,-1),'Verwachte Resultaten'!$B$2:$B$31,0),MATCH(_xlfn.XLOOKUP($D$14,$D22:$D28,AP21:AP27,,0,-1),'Verwachte Resultaten'!$C$1:$BT$1,0))*_xlfn.XLOOKUP($E28,$G$2:$G$6,$F$2:$F$6,,0)),_xlfn.XLOOKUP($D$14,$D22:$D28,AP22:AP28,,0,-1)&gt;(INDEX('Verwachte Resultaten'!$C$2:$BT$31,MATCH(_xlfn.XLOOKUP($D$14,$D22:$D28,$E22:$E28,,0,-1),'Verwachte Resultaten'!$B$2:$B$31,0),MATCH(_xlfn.XLOOKUP($D$14,$D22:$D28,AP21:AP27,,0,-1),'Verwachte Resultaten'!$C$1:$BT$1,0))*_xlfn.XLOOKUP($E28,$G$2:$G$6,$H$2:$H$6,,0))),$D28,""),"")</f>
        <v/>
      </c>
      <c r="AQ28" s="19" t="str">
        <f>IFERROR(IF(AND(_xlfn.XLOOKUP($D$14,$D22:$D28,AQ22:AQ28,,0,-1)&lt;=(INDEX('Verwachte Resultaten'!$C$2:$BT$31,MATCH(_xlfn.XLOOKUP($D$14,$D22:$D28,$E22:$E28,,0,-1),'Verwachte Resultaten'!$B$2:$B$31,0),MATCH(_xlfn.XLOOKUP($D$14,$D22:$D28,AQ21:AQ27,,0,-1),'Verwachte Resultaten'!$C$1:$BT$1,0))*_xlfn.XLOOKUP($E28,$G$2:$G$6,$F$2:$F$6,,0)),_xlfn.XLOOKUP($D$14,$D22:$D28,AQ22:AQ28,,0,-1)&gt;(INDEX('Verwachte Resultaten'!$C$2:$BT$31,MATCH(_xlfn.XLOOKUP($D$14,$D22:$D28,$E22:$E28,,0,-1),'Verwachte Resultaten'!$B$2:$B$31,0),MATCH(_xlfn.XLOOKUP($D$14,$D22:$D28,AQ21:AQ27,,0,-1),'Verwachte Resultaten'!$C$1:$BT$1,0))*_xlfn.XLOOKUP($E28,$G$2:$G$6,$H$2:$H$6,,0))),$D28,""),"")</f>
        <v/>
      </c>
      <c r="AR28" s="19" t="str">
        <f>IFERROR(IF(AND(_xlfn.XLOOKUP($D$14,$D22:$D28,AR22:AR28,,0,-1)&lt;=(INDEX('Verwachte Resultaten'!$C$2:$BT$31,MATCH(_xlfn.XLOOKUP($D$14,$D22:$D28,$E22:$E28,,0,-1),'Verwachte Resultaten'!$B$2:$B$31,0),MATCH(_xlfn.XLOOKUP($D$14,$D22:$D28,AR21:AR27,,0,-1),'Verwachte Resultaten'!$C$1:$BT$1,0))*_xlfn.XLOOKUP($E28,$G$2:$G$6,$F$2:$F$6,,0)),_xlfn.XLOOKUP($D$14,$D22:$D28,AR22:AR28,,0,-1)&gt;(INDEX('Verwachte Resultaten'!$C$2:$BT$31,MATCH(_xlfn.XLOOKUP($D$14,$D22:$D28,$E22:$E28,,0,-1),'Verwachte Resultaten'!$B$2:$B$31,0),MATCH(_xlfn.XLOOKUP($D$14,$D22:$D28,AR21:AR27,,0,-1),'Verwachte Resultaten'!$C$1:$BT$1,0))*_xlfn.XLOOKUP($E28,$G$2:$G$6,$H$2:$H$6,,0))),$D28,""),"")</f>
        <v/>
      </c>
      <c r="AS28" s="19" t="str">
        <f>IFERROR(IF(AND(_xlfn.XLOOKUP($D$14,$D22:$D28,AS22:AS28,,0,-1)&lt;=(INDEX('Verwachte Resultaten'!$C$2:$BT$31,MATCH(_xlfn.XLOOKUP($D$14,$D22:$D28,$E22:$E28,,0,-1),'Verwachte Resultaten'!$B$2:$B$31,0),MATCH(_xlfn.XLOOKUP($D$14,$D22:$D28,AS21:AS27,,0,-1),'Verwachte Resultaten'!$C$1:$BT$1,0))*_xlfn.XLOOKUP($E28,$G$2:$G$6,$F$2:$F$6,,0)),_xlfn.XLOOKUP($D$14,$D22:$D28,AS22:AS28,,0,-1)&gt;(INDEX('Verwachte Resultaten'!$C$2:$BT$31,MATCH(_xlfn.XLOOKUP($D$14,$D22:$D28,$E22:$E28,,0,-1),'Verwachte Resultaten'!$B$2:$B$31,0),MATCH(_xlfn.XLOOKUP($D$14,$D22:$D28,AS21:AS27,,0,-1),'Verwachte Resultaten'!$C$1:$BT$1,0))*_xlfn.XLOOKUP($E28,$G$2:$G$6,$H$2:$H$6,,0))),$D28,""),"")</f>
        <v/>
      </c>
      <c r="AT28" s="19" t="str">
        <f>IFERROR(IF(AND(_xlfn.XLOOKUP($D$14,$D22:$D28,AT22:AT28,,0,-1)&lt;=(INDEX('Verwachte Resultaten'!$C$2:$BT$31,MATCH(_xlfn.XLOOKUP($D$14,$D22:$D28,$E22:$E28,,0,-1),'Verwachte Resultaten'!$B$2:$B$31,0),MATCH(_xlfn.XLOOKUP($D$14,$D22:$D28,AT21:AT27,,0,-1),'Verwachte Resultaten'!$C$1:$BT$1,0))*_xlfn.XLOOKUP($E28,$G$2:$G$6,$F$2:$F$6,,0)),_xlfn.XLOOKUP($D$14,$D22:$D28,AT22:AT28,,0,-1)&gt;(INDEX('Verwachte Resultaten'!$C$2:$BT$31,MATCH(_xlfn.XLOOKUP($D$14,$D22:$D28,$E22:$E28,,0,-1),'Verwachte Resultaten'!$B$2:$B$31,0),MATCH(_xlfn.XLOOKUP($D$14,$D22:$D28,AT21:AT27,,0,-1),'Verwachte Resultaten'!$C$1:$BT$1,0))*_xlfn.XLOOKUP($E28,$G$2:$G$6,$H$2:$H$6,,0))),$D28,""),"")</f>
        <v/>
      </c>
      <c r="AU28" s="19" t="str">
        <f>IFERROR(IF(AND(_xlfn.XLOOKUP($D$14,$D22:$D28,AU22:AU28,,0,-1)&lt;=(INDEX('Verwachte Resultaten'!$C$2:$BT$31,MATCH(_xlfn.XLOOKUP($D$14,$D22:$D28,$E22:$E28,,0,-1),'Verwachte Resultaten'!$B$2:$B$31,0),MATCH(_xlfn.XLOOKUP($D$14,$D22:$D28,AU21:AU27,,0,-1),'Verwachte Resultaten'!$C$1:$BT$1,0))*_xlfn.XLOOKUP($E28,$G$2:$G$6,$F$2:$F$6,,0)),_xlfn.XLOOKUP($D$14,$D22:$D28,AU22:AU28,,0,-1)&gt;(INDEX('Verwachte Resultaten'!$C$2:$BT$31,MATCH(_xlfn.XLOOKUP($D$14,$D22:$D28,$E22:$E28,,0,-1),'Verwachte Resultaten'!$B$2:$B$31,0),MATCH(_xlfn.XLOOKUP($D$14,$D22:$D28,AU21:AU27,,0,-1),'Verwachte Resultaten'!$C$1:$BT$1,0))*_xlfn.XLOOKUP($E28,$G$2:$G$6,$H$2:$H$6,,0))),$D28,""),"")</f>
        <v/>
      </c>
      <c r="AV28" s="19" t="str">
        <f>IFERROR(IF(AND(_xlfn.XLOOKUP($D$14,$D22:$D28,AV22:AV28,,0,-1)&lt;=(INDEX('Verwachte Resultaten'!$C$2:$BT$31,MATCH(_xlfn.XLOOKUP($D$14,$D22:$D28,$E22:$E28,,0,-1),'Verwachte Resultaten'!$B$2:$B$31,0),MATCH(_xlfn.XLOOKUP($D$14,$D22:$D28,AV21:AV27,,0,-1),'Verwachte Resultaten'!$C$1:$BT$1,0))*_xlfn.XLOOKUP($E28,$G$2:$G$6,$F$2:$F$6,,0)),_xlfn.XLOOKUP($D$14,$D22:$D28,AV22:AV28,,0,-1)&gt;(INDEX('Verwachte Resultaten'!$C$2:$BT$31,MATCH(_xlfn.XLOOKUP($D$14,$D22:$D28,$E22:$E28,,0,-1),'Verwachte Resultaten'!$B$2:$B$31,0),MATCH(_xlfn.XLOOKUP($D$14,$D22:$D28,AV21:AV27,,0,-1),'Verwachte Resultaten'!$C$1:$BT$1,0))*_xlfn.XLOOKUP($E28,$G$2:$G$6,$H$2:$H$6,,0))),$D28,""),"")</f>
        <v/>
      </c>
      <c r="AW28" s="19" t="str">
        <f>IFERROR(IF(AND(_xlfn.XLOOKUP($D$14,$D22:$D28,AW22:AW28,,0,-1)&lt;=(INDEX('Verwachte Resultaten'!$C$2:$BT$31,MATCH(_xlfn.XLOOKUP($D$14,$D22:$D28,$E22:$E28,,0,-1),'Verwachte Resultaten'!$B$2:$B$31,0),MATCH(_xlfn.XLOOKUP($D$14,$D22:$D28,AW21:AW27,,0,-1),'Verwachte Resultaten'!$C$1:$BT$1,0))*_xlfn.XLOOKUP($E28,$G$2:$G$6,$F$2:$F$6,,0)),_xlfn.XLOOKUP($D$14,$D22:$D28,AW22:AW28,,0,-1)&gt;(INDEX('Verwachte Resultaten'!$C$2:$BT$31,MATCH(_xlfn.XLOOKUP($D$14,$D22:$D28,$E22:$E28,,0,-1),'Verwachte Resultaten'!$B$2:$B$31,0),MATCH(_xlfn.XLOOKUP($D$14,$D22:$D28,AW21:AW27,,0,-1),'Verwachte Resultaten'!$C$1:$BT$1,0))*_xlfn.XLOOKUP($E28,$G$2:$G$6,$H$2:$H$6,,0))),$D28,""),"")</f>
        <v/>
      </c>
      <c r="AX28" s="19" t="str">
        <f>IFERROR(IF(AND(_xlfn.XLOOKUP($D$14,$D22:$D28,AX22:AX28,,0,-1)&lt;=(INDEX('Verwachte Resultaten'!$C$2:$BT$31,MATCH(_xlfn.XLOOKUP($D$14,$D22:$D28,$E22:$E28,,0,-1),'Verwachte Resultaten'!$B$2:$B$31,0),MATCH(_xlfn.XLOOKUP($D$14,$D22:$D28,AX21:AX27,,0,-1),'Verwachte Resultaten'!$C$1:$BT$1,0))*_xlfn.XLOOKUP($E28,$G$2:$G$6,$F$2:$F$6,,0)),_xlfn.XLOOKUP($D$14,$D22:$D28,AX22:AX28,,0,-1)&gt;(INDEX('Verwachte Resultaten'!$C$2:$BT$31,MATCH(_xlfn.XLOOKUP($D$14,$D22:$D28,$E22:$E28,,0,-1),'Verwachte Resultaten'!$B$2:$B$31,0),MATCH(_xlfn.XLOOKUP($D$14,$D22:$D28,AX21:AX27,,0,-1),'Verwachte Resultaten'!$C$1:$BT$1,0))*_xlfn.XLOOKUP($E28,$G$2:$G$6,$H$2:$H$6,,0))),$D28,""),"")</f>
        <v/>
      </c>
      <c r="AY28" s="19" t="str">
        <f>IFERROR(IF(AND(_xlfn.XLOOKUP($D$14,$D22:$D28,AY22:AY28,,0,-1)&lt;=(INDEX('Verwachte Resultaten'!$C$2:$BT$31,MATCH(_xlfn.XLOOKUP($D$14,$D22:$D28,$E22:$E28,,0,-1),'Verwachte Resultaten'!$B$2:$B$31,0),MATCH(_xlfn.XLOOKUP($D$14,$D22:$D28,AY21:AY27,,0,-1),'Verwachte Resultaten'!$C$1:$BT$1,0))*_xlfn.XLOOKUP($E28,$G$2:$G$6,$F$2:$F$6,,0)),_xlfn.XLOOKUP($D$14,$D22:$D28,AY22:AY28,,0,-1)&gt;(INDEX('Verwachte Resultaten'!$C$2:$BT$31,MATCH(_xlfn.XLOOKUP($D$14,$D22:$D28,$E22:$E28,,0,-1),'Verwachte Resultaten'!$B$2:$B$31,0),MATCH(_xlfn.XLOOKUP($D$14,$D22:$D28,AY21:AY27,,0,-1),'Verwachte Resultaten'!$C$1:$BT$1,0))*_xlfn.XLOOKUP($E28,$G$2:$G$6,$H$2:$H$6,,0))),$D28,""),"")</f>
        <v/>
      </c>
      <c r="AZ28" s="19" t="str">
        <f>IFERROR(IF(AND(_xlfn.XLOOKUP($D$14,$D22:$D28,AZ22:AZ28,,0,-1)&lt;=(INDEX('Verwachte Resultaten'!$C$2:$BT$31,MATCH(_xlfn.XLOOKUP($D$14,$D22:$D28,$E22:$E28,,0,-1),'Verwachte Resultaten'!$B$2:$B$31,0),MATCH(_xlfn.XLOOKUP($D$14,$D22:$D28,AZ21:AZ27,,0,-1),'Verwachte Resultaten'!$C$1:$BT$1,0))*_xlfn.XLOOKUP($E28,$G$2:$G$6,$F$2:$F$6,,0)),_xlfn.XLOOKUP($D$14,$D22:$D28,AZ22:AZ28,,0,-1)&gt;(INDEX('Verwachte Resultaten'!$C$2:$BT$31,MATCH(_xlfn.XLOOKUP($D$14,$D22:$D28,$E22:$E28,,0,-1),'Verwachte Resultaten'!$B$2:$B$31,0),MATCH(_xlfn.XLOOKUP($D$14,$D22:$D28,AZ21:AZ27,,0,-1),'Verwachte Resultaten'!$C$1:$BT$1,0))*_xlfn.XLOOKUP($E28,$G$2:$G$6,$H$2:$H$6,,0))),$D28,""),"")</f>
        <v/>
      </c>
      <c r="BA28" s="19" t="str">
        <f>IFERROR(IF(AND(_xlfn.XLOOKUP($D$14,$D22:$D28,BA22:BA28,,0,-1)&lt;=(INDEX('Verwachte Resultaten'!$C$2:$BT$31,MATCH(_xlfn.XLOOKUP($D$14,$D22:$D28,$E22:$E28,,0,-1),'Verwachte Resultaten'!$B$2:$B$31,0),MATCH(_xlfn.XLOOKUP($D$14,$D22:$D28,BA21:BA27,,0,-1),'Verwachte Resultaten'!$C$1:$BT$1,0))*_xlfn.XLOOKUP($E28,$G$2:$G$6,$F$2:$F$6,,0)),_xlfn.XLOOKUP($D$14,$D22:$D28,BA22:BA28,,0,-1)&gt;(INDEX('Verwachte Resultaten'!$C$2:$BT$31,MATCH(_xlfn.XLOOKUP($D$14,$D22:$D28,$E22:$E28,,0,-1),'Verwachte Resultaten'!$B$2:$B$31,0),MATCH(_xlfn.XLOOKUP($D$14,$D22:$D28,BA21:BA27,,0,-1),'Verwachte Resultaten'!$C$1:$BT$1,0))*_xlfn.XLOOKUP($E28,$G$2:$G$6,$H$2:$H$6,,0))),$D28,""),"")</f>
        <v/>
      </c>
      <c r="BB28" s="19" t="str">
        <f>IFERROR(IF(AND(_xlfn.XLOOKUP($D$14,$D22:$D28,BB22:BB28,,0,-1)&lt;=(INDEX('Verwachte Resultaten'!$C$2:$BT$31,MATCH(_xlfn.XLOOKUP($D$14,$D22:$D28,$E22:$E28,,0,-1),'Verwachte Resultaten'!$B$2:$B$31,0),MATCH(_xlfn.XLOOKUP($D$14,$D22:$D28,BB21:BB27,,0,-1),'Verwachte Resultaten'!$C$1:$BT$1,0))*_xlfn.XLOOKUP($E28,$G$2:$G$6,$F$2:$F$6,,0)),_xlfn.XLOOKUP($D$14,$D22:$D28,BB22:BB28,,0,-1)&gt;(INDEX('Verwachte Resultaten'!$C$2:$BT$31,MATCH(_xlfn.XLOOKUP($D$14,$D22:$D28,$E22:$E28,,0,-1),'Verwachte Resultaten'!$B$2:$B$31,0),MATCH(_xlfn.XLOOKUP($D$14,$D22:$D28,BB21:BB27,,0,-1),'Verwachte Resultaten'!$C$1:$BT$1,0))*_xlfn.XLOOKUP($E28,$G$2:$G$6,$H$2:$H$6,,0))),$D28,""),"")</f>
        <v/>
      </c>
      <c r="BC28" s="19" t="str">
        <f>IFERROR(IF(AND(_xlfn.XLOOKUP($D$14,$D22:$D28,BC22:BC28,,0,-1)&lt;=(INDEX('Verwachte Resultaten'!$C$2:$BT$31,MATCH(_xlfn.XLOOKUP($D$14,$D22:$D28,$E22:$E28,,0,-1),'Verwachte Resultaten'!$B$2:$B$31,0),MATCH(_xlfn.XLOOKUP($D$14,$D22:$D28,BC21:BC27,,0,-1),'Verwachte Resultaten'!$C$1:$BT$1,0))*_xlfn.XLOOKUP($E28,$G$2:$G$6,$F$2:$F$6,,0)),_xlfn.XLOOKUP($D$14,$D22:$D28,BC22:BC28,,0,-1)&gt;(INDEX('Verwachte Resultaten'!$C$2:$BT$31,MATCH(_xlfn.XLOOKUP($D$14,$D22:$D28,$E22:$E28,,0,-1),'Verwachte Resultaten'!$B$2:$B$31,0),MATCH(_xlfn.XLOOKUP($D$14,$D22:$D28,BC21:BC27,,0,-1),'Verwachte Resultaten'!$C$1:$BT$1,0))*_xlfn.XLOOKUP($E28,$G$2:$G$6,$H$2:$H$6,,0))),$D28,""),"")</f>
        <v/>
      </c>
      <c r="BD28" s="19" t="str">
        <f>IFERROR(IF(AND(_xlfn.XLOOKUP($D$14,$D22:$D28,BD22:BD28,,0,-1)&lt;=(INDEX('Verwachte Resultaten'!$C$2:$BT$31,MATCH(_xlfn.XLOOKUP($D$14,$D22:$D28,$E22:$E28,,0,-1),'Verwachte Resultaten'!$B$2:$B$31,0),MATCH(_xlfn.XLOOKUP($D$14,$D22:$D28,BD21:BD27,,0,-1),'Verwachte Resultaten'!$C$1:$BT$1,0))*_xlfn.XLOOKUP($E28,$G$2:$G$6,$F$2:$F$6,,0)),_xlfn.XLOOKUP($D$14,$D22:$D28,BD22:BD28,,0,-1)&gt;(INDEX('Verwachte Resultaten'!$C$2:$BT$31,MATCH(_xlfn.XLOOKUP($D$14,$D22:$D28,$E22:$E28,,0,-1),'Verwachte Resultaten'!$B$2:$B$31,0),MATCH(_xlfn.XLOOKUP($D$14,$D22:$D28,BD21:BD27,,0,-1),'Verwachte Resultaten'!$C$1:$BT$1,0))*_xlfn.XLOOKUP($E28,$G$2:$G$6,$H$2:$H$6,,0))),$D28,""),"")</f>
        <v/>
      </c>
      <c r="BE28" s="19" t="str">
        <f>IFERROR(IF(AND(_xlfn.XLOOKUP($D$14,$D22:$D28,BE22:BE28,,0,-1)&lt;=(INDEX('Verwachte Resultaten'!$C$2:$BT$31,MATCH(_xlfn.XLOOKUP($D$14,$D22:$D28,$E22:$E28,,0,-1),'Verwachte Resultaten'!$B$2:$B$31,0),MATCH(_xlfn.XLOOKUP($D$14,$D22:$D28,BE21:BE27,,0,-1),'Verwachte Resultaten'!$C$1:$BT$1,0))*_xlfn.XLOOKUP($E28,$G$2:$G$6,$F$2:$F$6,,0)),_xlfn.XLOOKUP($D$14,$D22:$D28,BE22:BE28,,0,-1)&gt;(INDEX('Verwachte Resultaten'!$C$2:$BT$31,MATCH(_xlfn.XLOOKUP($D$14,$D22:$D28,$E22:$E28,,0,-1),'Verwachte Resultaten'!$B$2:$B$31,0),MATCH(_xlfn.XLOOKUP($D$14,$D22:$D28,BE21:BE27,,0,-1),'Verwachte Resultaten'!$C$1:$BT$1,0))*_xlfn.XLOOKUP($E28,$G$2:$G$6,$H$2:$H$6,,0))),$D28,""),"")</f>
        <v/>
      </c>
      <c r="BF28" s="19" t="str">
        <f>IFERROR(IF(AND(_xlfn.XLOOKUP($D$14,$D22:$D28,BF22:BF28,,0,-1)&lt;=(INDEX('Verwachte Resultaten'!$C$2:$BT$31,MATCH(_xlfn.XLOOKUP($D$14,$D22:$D28,$E22:$E28,,0,-1),'Verwachte Resultaten'!$B$2:$B$31,0),MATCH(_xlfn.XLOOKUP($D$14,$D22:$D28,BF21:BF27,,0,-1),'Verwachte Resultaten'!$C$1:$BT$1,0))*_xlfn.XLOOKUP($E28,$G$2:$G$6,$F$2:$F$6,,0)),_xlfn.XLOOKUP($D$14,$D22:$D28,BF22:BF28,,0,-1)&gt;(INDEX('Verwachte Resultaten'!$C$2:$BT$31,MATCH(_xlfn.XLOOKUP($D$14,$D22:$D28,$E22:$E28,,0,-1),'Verwachte Resultaten'!$B$2:$B$31,0),MATCH(_xlfn.XLOOKUP($D$14,$D22:$D28,BF21:BF27,,0,-1),'Verwachte Resultaten'!$C$1:$BT$1,0))*_xlfn.XLOOKUP($E28,$G$2:$G$6,$H$2:$H$6,,0))),$D28,""),"")</f>
        <v/>
      </c>
      <c r="BG28" s="19" t="str">
        <f>IFERROR(IF(AND(_xlfn.XLOOKUP($D$14,$D22:$D28,BG22:BG28,,0,-1)&lt;=(INDEX('Verwachte Resultaten'!$C$2:$BT$31,MATCH(_xlfn.XLOOKUP($D$14,$D22:$D28,$E22:$E28,,0,-1),'Verwachte Resultaten'!$B$2:$B$31,0),MATCH(_xlfn.XLOOKUP($D$14,$D22:$D28,BG21:BG27,,0,-1),'Verwachte Resultaten'!$C$1:$BT$1,0))*_xlfn.XLOOKUP($E28,$G$2:$G$6,$F$2:$F$6,,0)),_xlfn.XLOOKUP($D$14,$D22:$D28,BG22:BG28,,0,-1)&gt;(INDEX('Verwachte Resultaten'!$C$2:$BT$31,MATCH(_xlfn.XLOOKUP($D$14,$D22:$D28,$E22:$E28,,0,-1),'Verwachte Resultaten'!$B$2:$B$31,0),MATCH(_xlfn.XLOOKUP($D$14,$D22:$D28,BG21:BG27,,0,-1),'Verwachte Resultaten'!$C$1:$BT$1,0))*_xlfn.XLOOKUP($E28,$G$2:$G$6,$H$2:$H$6,,0))),$D28,""),"")</f>
        <v/>
      </c>
      <c r="BH28" s="19" t="str">
        <f>IFERROR(IF(AND(_xlfn.XLOOKUP($D$14,$D22:$D28,BH22:BH28,,0,-1)&lt;=(INDEX('Verwachte Resultaten'!$C$2:$BT$31,MATCH(_xlfn.XLOOKUP($D$14,$D22:$D28,$E22:$E28,,0,-1),'Verwachte Resultaten'!$B$2:$B$31,0),MATCH(_xlfn.XLOOKUP($D$14,$D22:$D28,BH21:BH27,,0,-1),'Verwachte Resultaten'!$C$1:$BT$1,0))*_xlfn.XLOOKUP($E28,$G$2:$G$6,$F$2:$F$6,,0)),_xlfn.XLOOKUP($D$14,$D22:$D28,BH22:BH28,,0,-1)&gt;(INDEX('Verwachte Resultaten'!$C$2:$BT$31,MATCH(_xlfn.XLOOKUP($D$14,$D22:$D28,$E22:$E28,,0,-1),'Verwachte Resultaten'!$B$2:$B$31,0),MATCH(_xlfn.XLOOKUP($D$14,$D22:$D28,BH21:BH27,,0,-1),'Verwachte Resultaten'!$C$1:$BT$1,0))*_xlfn.XLOOKUP($E28,$G$2:$G$6,$H$2:$H$6,,0))),$D28,""),"")</f>
        <v/>
      </c>
      <c r="BI28" s="19" t="str">
        <f>IFERROR(IF(AND(_xlfn.XLOOKUP($D$14,$D22:$D28,BI22:BI28,,0,-1)&lt;=(INDEX('Verwachte Resultaten'!$C$2:$BT$31,MATCH(_xlfn.XLOOKUP($D$14,$D22:$D28,$E22:$E28,,0,-1),'Verwachte Resultaten'!$B$2:$B$31,0),MATCH(_xlfn.XLOOKUP($D$14,$D22:$D28,BI21:BI27,,0,-1),'Verwachte Resultaten'!$C$1:$BT$1,0))*_xlfn.XLOOKUP($E28,$G$2:$G$6,$F$2:$F$6,,0)),_xlfn.XLOOKUP($D$14,$D22:$D28,BI22:BI28,,0,-1)&gt;(INDEX('Verwachte Resultaten'!$C$2:$BT$31,MATCH(_xlfn.XLOOKUP($D$14,$D22:$D28,$E22:$E28,,0,-1),'Verwachte Resultaten'!$B$2:$B$31,0),MATCH(_xlfn.XLOOKUP($D$14,$D22:$D28,BI21:BI27,,0,-1),'Verwachte Resultaten'!$C$1:$BT$1,0))*_xlfn.XLOOKUP($E28,$G$2:$G$6,$H$2:$H$6,,0))),$D28,""),"")</f>
        <v/>
      </c>
      <c r="BJ28" s="19" t="str">
        <f>IFERROR(IF(AND(_xlfn.XLOOKUP($D$14,$D22:$D28,BJ22:BJ28,,0,-1)&lt;=(INDEX('Verwachte Resultaten'!$C$2:$BT$31,MATCH(_xlfn.XLOOKUP($D$14,$D22:$D28,$E22:$E28,,0,-1),'Verwachte Resultaten'!$B$2:$B$31,0),MATCH(_xlfn.XLOOKUP($D$14,$D22:$D28,BJ21:BJ27,,0,-1),'Verwachte Resultaten'!$C$1:$BT$1,0))*_xlfn.XLOOKUP($E28,$G$2:$G$6,$F$2:$F$6,,0)),_xlfn.XLOOKUP($D$14,$D22:$D28,BJ22:BJ28,,0,-1)&gt;(INDEX('Verwachte Resultaten'!$C$2:$BT$31,MATCH(_xlfn.XLOOKUP($D$14,$D22:$D28,$E22:$E28,,0,-1),'Verwachte Resultaten'!$B$2:$B$31,0),MATCH(_xlfn.XLOOKUP($D$14,$D22:$D28,BJ21:BJ27,,0,-1),'Verwachte Resultaten'!$C$1:$BT$1,0))*_xlfn.XLOOKUP($E28,$G$2:$G$6,$H$2:$H$6,,0))),$D28,""),"")</f>
        <v/>
      </c>
      <c r="BK28" s="45" t="str">
        <f>IFERROR(IF(AND(_xlfn.XLOOKUP($D$14,$D22:$D28,BK22:BK28,,0,-1)&lt;=(INDEX('Verwachte Resultaten'!$C$2:$BT$31,MATCH(_xlfn.XLOOKUP($D$14,$D22:$D28,$E22:$E28,,0,-1),'Verwachte Resultaten'!$B$2:$B$31,0),MATCH(_xlfn.XLOOKUP($D$14,$D22:$D28,BK21:BK27,,0,-1),'Verwachte Resultaten'!$C$1:$BT$1,0))*_xlfn.XLOOKUP($E28,$G$2:$G$6,$F$2:$F$6,,0)),_xlfn.XLOOKUP($D$14,$D22:$D28,BK22:BK28,,0,-1)&gt;(INDEX('Verwachte Resultaten'!$C$2:$BT$31,MATCH(_xlfn.XLOOKUP($D$14,$D22:$D28,$E22:$E28,,0,-1),'Verwachte Resultaten'!$B$2:$B$31,0),MATCH(_xlfn.XLOOKUP($D$14,$D22:$D28,BK21:BK27,,0,-1),'Verwachte Resultaten'!$C$1:$BT$1,0))*_xlfn.XLOOKUP($E28,$G$2:$G$6,$H$2:$H$6,,0))),$D28,""),"")</f>
        <v/>
      </c>
    </row>
    <row r="29" spans="1:63" ht="30" customHeight="1" thickBot="1">
      <c r="A29" s="85"/>
      <c r="C29" s="23"/>
      <c r="D29" s="44"/>
      <c r="E29" s="20" t="s">
        <v>170</v>
      </c>
      <c r="F29" s="21">
        <f>SUM(F24:AZ28)</f>
        <v>0</v>
      </c>
      <c r="AZ29"/>
    </row>
    <row r="30" spans="1:63" ht="15.75" thickBot="1">
      <c r="A30" s="85"/>
      <c r="C30" s="23"/>
      <c r="D30" s="44"/>
      <c r="AZ30"/>
    </row>
    <row r="31" spans="1:63" s="5" customFormat="1" ht="15.75" thickBot="1">
      <c r="A31" s="85" t="s">
        <v>119</v>
      </c>
      <c r="B31" s="24">
        <f>COUNTA(F31:BK31)-COUNTIF(F31:BK31,"")</f>
        <v>0</v>
      </c>
      <c r="C31" s="23"/>
      <c r="D31" s="128"/>
      <c r="E31" s="5" t="s">
        <v>0</v>
      </c>
      <c r="F31" s="5" t="str">
        <f>IF($D31="","",IF(_xlfn.XLOOKUP($D31,Matrix!$A$9:$A$24,Matrix!B$9:B$24,"",0)="","",_xlfn.XLOOKUP($D31,Matrix!$A$9:$A$24,Matrix!B$9:B$24,"",0)))</f>
        <v/>
      </c>
      <c r="G31" s="5" t="str">
        <f>IF($D31="","",IF(_xlfn.XLOOKUP($D31,Matrix!$A$9:$A$24,Matrix!C$9:C$24,"",0)="","",_xlfn.XLOOKUP($D31,Matrix!$A$9:$A$24,Matrix!C$9:C$24,"",0)))</f>
        <v/>
      </c>
      <c r="H31" s="5" t="str">
        <f>IF($D31="","",IF(_xlfn.XLOOKUP($D31,Matrix!$A$9:$A$24,Matrix!D$9:D$24,"",0)="","",_xlfn.XLOOKUP($D31,Matrix!$A$9:$A$24,Matrix!D$9:D$24,"",0)))</f>
        <v/>
      </c>
      <c r="I31" s="5" t="str">
        <f>IF($D31="","",IF(_xlfn.XLOOKUP($D31,Matrix!$A$9:$A$24,Matrix!E$9:E$24,"",0)="","",_xlfn.XLOOKUP($D31,Matrix!$A$9:$A$24,Matrix!E$9:E$24,"",0)))</f>
        <v/>
      </c>
      <c r="J31" s="5" t="str">
        <f>IF($D31="","",IF(_xlfn.XLOOKUP($D31,Matrix!$A$9:$A$24,Matrix!F$9:F$24,"",0)="","",_xlfn.XLOOKUP($D31,Matrix!$A$9:$A$24,Matrix!F$9:F$24,"",0)))</f>
        <v/>
      </c>
      <c r="K31" s="5" t="str">
        <f>IF($D31="","",IF(_xlfn.XLOOKUP($D31,Matrix!$A$9:$A$24,Matrix!G$9:G$24,"",0)="","",_xlfn.XLOOKUP($D31,Matrix!$A$9:$A$24,Matrix!G$9:G$24,"",0)))</f>
        <v/>
      </c>
      <c r="L31" s="5" t="str">
        <f>IF($D31="","",IF(_xlfn.XLOOKUP($D31,Matrix!$A$9:$A$24,Matrix!H$9:H$24,"",0)="","",_xlfn.XLOOKUP($D31,Matrix!$A$9:$A$24,Matrix!H$9:H$24,"",0)))</f>
        <v/>
      </c>
      <c r="M31" s="5" t="str">
        <f>IF($D31="","",IF(_xlfn.XLOOKUP($D31,Matrix!$A$9:$A$24,Matrix!I$9:I$24,"",0)="","",_xlfn.XLOOKUP($D31,Matrix!$A$9:$A$24,Matrix!I$9:I$24,"",0)))</f>
        <v/>
      </c>
      <c r="N31" s="5" t="str">
        <f>IF($D31="","",IF(_xlfn.XLOOKUP($D31,Matrix!$A$9:$A$24,Matrix!J$9:J$24,"",0)="","",_xlfn.XLOOKUP($D31,Matrix!$A$9:$A$24,Matrix!J$9:J$24,"",0)))</f>
        <v/>
      </c>
      <c r="O31" s="5" t="str">
        <f>IF($D31="","",IF(_xlfn.XLOOKUP($D31,Matrix!$A$9:$A$24,Matrix!K$9:K$24,"",0)="","",_xlfn.XLOOKUP($D31,Matrix!$A$9:$A$24,Matrix!K$9:K$24,"",0)))</f>
        <v/>
      </c>
      <c r="P31" s="5" t="str">
        <f>IF($D31="","",IF(_xlfn.XLOOKUP($D31,Matrix!$A$9:$A$24,Matrix!L$9:L$24,"",0)="","",_xlfn.XLOOKUP($D31,Matrix!$A$9:$A$24,Matrix!L$9:L$24,"",0)))</f>
        <v/>
      </c>
      <c r="Q31" s="5" t="str">
        <f>IF($D31="","",IF(_xlfn.XLOOKUP($D31,Matrix!$A$9:$A$24,Matrix!M$9:M$24,"",0)="","",_xlfn.XLOOKUP($D31,Matrix!$A$9:$A$24,Matrix!M$9:M$24,"",0)))</f>
        <v/>
      </c>
      <c r="R31" s="5" t="str">
        <f>IF($D31="","",IF(_xlfn.XLOOKUP($D31,Matrix!$A$9:$A$24,Matrix!N$9:N$24,"",0)="","",_xlfn.XLOOKUP($D31,Matrix!$A$9:$A$24,Matrix!N$9:N$24,"",0)))</f>
        <v/>
      </c>
      <c r="S31" s="5" t="str">
        <f>IF($D31="","",IF(_xlfn.XLOOKUP($D31,Matrix!$A$9:$A$24,Matrix!O$9:O$24,"",0)="","",_xlfn.XLOOKUP($D31,Matrix!$A$9:$A$24,Matrix!O$9:O$24,"",0)))</f>
        <v/>
      </c>
      <c r="T31" s="5" t="str">
        <f>IF($D31="","",IF(_xlfn.XLOOKUP($D31,Matrix!$A$9:$A$24,Matrix!P$9:P$24,"",0)="","",_xlfn.XLOOKUP($D31,Matrix!$A$9:$A$24,Matrix!P$9:P$24,"",0)))</f>
        <v/>
      </c>
      <c r="U31" s="5" t="str">
        <f>IF($D31="","",IF(_xlfn.XLOOKUP($D31,Matrix!$A$9:$A$24,Matrix!Q$9:Q$24,"",0)="","",_xlfn.XLOOKUP($D31,Matrix!$A$9:$A$24,Matrix!Q$9:Q$24,"",0)))</f>
        <v/>
      </c>
      <c r="V31" s="5" t="str">
        <f>IF($D31="","",IF(_xlfn.XLOOKUP($D31,Matrix!$A$9:$A$24,Matrix!R$9:R$24,"",0)="","",_xlfn.XLOOKUP($D31,Matrix!$A$9:$A$24,Matrix!R$9:R$24,"",0)))</f>
        <v/>
      </c>
      <c r="W31" s="5" t="str">
        <f>IF($D31="","",IF(_xlfn.XLOOKUP($D31,Matrix!$A$9:$A$24,Matrix!S$9:S$24,"",0)="","",_xlfn.XLOOKUP($D31,Matrix!$A$9:$A$24,Matrix!S$9:S$24,"",0)))</f>
        <v/>
      </c>
      <c r="X31" s="5" t="str">
        <f>IF($D31="","",IF(_xlfn.XLOOKUP($D31,Matrix!$A$9:$A$24,Matrix!T$9:T$24,"",0)="","",_xlfn.XLOOKUP($D31,Matrix!$A$9:$A$24,Matrix!T$9:T$24,"",0)))</f>
        <v/>
      </c>
      <c r="Y31" s="5" t="str">
        <f>IF($D31="","",IF(_xlfn.XLOOKUP($D31,Matrix!$A$9:$A$24,Matrix!U$9:U$24,"",0)="","",_xlfn.XLOOKUP($D31,Matrix!$A$9:$A$24,Matrix!U$9:U$24,"",0)))</f>
        <v/>
      </c>
      <c r="Z31" s="5" t="str">
        <f>IF($D31="","",IF(_xlfn.XLOOKUP($D31,Matrix!$A$9:$A$24,Matrix!V$9:V$24,"",0)="","",_xlfn.XLOOKUP($D31,Matrix!$A$9:$A$24,Matrix!V$9:V$24,"",0)))</f>
        <v/>
      </c>
      <c r="AA31" s="5" t="str">
        <f>IF($D31="","",IF(_xlfn.XLOOKUP($D31,Matrix!$A$9:$A$24,Matrix!W$9:W$24,"",0)="","",_xlfn.XLOOKUP($D31,Matrix!$A$9:$A$24,Matrix!W$9:W$24,"",0)))</f>
        <v/>
      </c>
      <c r="AB31" s="5" t="str">
        <f>IF($D31="","",IF(_xlfn.XLOOKUP($D31,Matrix!$A$9:$A$24,Matrix!X$9:X$24,"",0)="","",_xlfn.XLOOKUP($D31,Matrix!$A$9:$A$24,Matrix!X$9:X$24,"",0)))</f>
        <v/>
      </c>
      <c r="AC31" s="5" t="str">
        <f>IF($D31="","",IF(_xlfn.XLOOKUP($D31,Matrix!$A$9:$A$24,Matrix!Y$9:Y$24,"",0)="","",_xlfn.XLOOKUP($D31,Matrix!$A$9:$A$24,Matrix!Y$9:Y$24,"",0)))</f>
        <v/>
      </c>
      <c r="AD31" s="5" t="str">
        <f>IF($D31="","",IF(_xlfn.XLOOKUP($D31,Matrix!$A$9:$A$24,Matrix!Z$9:Z$24,"",0)="","",_xlfn.XLOOKUP($D31,Matrix!$A$9:$A$24,Matrix!Z$9:Z$24,"",0)))</f>
        <v/>
      </c>
      <c r="AE31" s="5" t="str">
        <f>IF($D31="","",IF(_xlfn.XLOOKUP($D31,Matrix!$A$9:$A$24,Matrix!AA$9:AA$24,"",0)="","",_xlfn.XLOOKUP($D31,Matrix!$A$9:$A$24,Matrix!AA$9:AA$24,"",0)))</f>
        <v/>
      </c>
      <c r="AF31" s="5" t="str">
        <f>IF($D31="","",IF(_xlfn.XLOOKUP($D31,Matrix!$A$9:$A$24,Matrix!AB$9:AB$24,"",0)="","",_xlfn.XLOOKUP($D31,Matrix!$A$9:$A$24,Matrix!AB$9:AB$24,"",0)))</f>
        <v/>
      </c>
      <c r="AG31" s="5" t="str">
        <f>IF($D31="","",IF(_xlfn.XLOOKUP($D31,Matrix!$A$9:$A$24,Matrix!AC$9:AC$24,"",0)="","",_xlfn.XLOOKUP($D31,Matrix!$A$9:$A$24,Matrix!AC$9:AC$24,"",0)))</f>
        <v/>
      </c>
      <c r="AH31" s="5" t="str">
        <f>IF($D31="","",IF(_xlfn.XLOOKUP($D31,Matrix!$A$9:$A$24,Matrix!AD$9:AD$24,"",0)="","",_xlfn.XLOOKUP($D31,Matrix!$A$9:$A$24,Matrix!AD$9:AD$24,"",0)))</f>
        <v/>
      </c>
      <c r="AI31" s="5" t="str">
        <f>IF($D31="","",IF(_xlfn.XLOOKUP($D31,Matrix!$A$9:$A$24,Matrix!AE$9:AE$24,"",0)="","",_xlfn.XLOOKUP($D31,Matrix!$A$9:$A$24,Matrix!AE$9:AE$24,"",0)))</f>
        <v/>
      </c>
      <c r="AJ31" s="5" t="str">
        <f>IF($D31="","",IF(_xlfn.XLOOKUP($D31,Matrix!$A$9:$A$24,Matrix!AF$9:AF$24,"",0)="","",_xlfn.XLOOKUP($D31,Matrix!$A$9:$A$24,Matrix!AF$9:AF$24,"",0)))</f>
        <v/>
      </c>
      <c r="AK31" s="5" t="str">
        <f>IF($D31="","",IF(_xlfn.XLOOKUP($D31,Matrix!$A$9:$A$24,Matrix!AG$9:AG$24,"",0)="","",_xlfn.XLOOKUP($D31,Matrix!$A$9:$A$24,Matrix!AG$9:AG$24,"",0)))</f>
        <v/>
      </c>
      <c r="AL31" s="5" t="str">
        <f>IF($D31="","",IF(_xlfn.XLOOKUP($D31,Matrix!$A$9:$A$24,Matrix!AH$9:AH$24,"",0)="","",_xlfn.XLOOKUP($D31,Matrix!$A$9:$A$24,Matrix!AH$9:AH$24,"",0)))</f>
        <v/>
      </c>
      <c r="AM31" s="5" t="str">
        <f>IF($D31="","",IF(_xlfn.XLOOKUP($D31,Matrix!$A$9:$A$24,Matrix!AI$9:AI$24,"",0)="","",_xlfn.XLOOKUP($D31,Matrix!$A$9:$A$24,Matrix!AI$9:AI$24,"",0)))</f>
        <v/>
      </c>
      <c r="AN31" s="5" t="str">
        <f>IF($D31="","",IF(_xlfn.XLOOKUP($D31,Matrix!$A$9:$A$24,Matrix!AJ$9:AJ$24,"",0)="","",_xlfn.XLOOKUP($D31,Matrix!$A$9:$A$24,Matrix!AJ$9:AJ$24,"",0)))</f>
        <v/>
      </c>
      <c r="AO31" s="5" t="str">
        <f>IF($D31="","",IF(_xlfn.XLOOKUP($D31,Matrix!$A$9:$A$24,Matrix!AK$9:AK$24,"",0)="","",_xlfn.XLOOKUP($D31,Matrix!$A$9:$A$24,Matrix!AK$9:AK$24,"",0)))</f>
        <v/>
      </c>
      <c r="AP31" s="5" t="str">
        <f>IF($D31="","",IF(_xlfn.XLOOKUP($D31,Matrix!$A$9:$A$24,Matrix!AL$9:AL$24,"",0)="","",_xlfn.XLOOKUP($D31,Matrix!$A$9:$A$24,Matrix!AL$9:AL$24,"",0)))</f>
        <v/>
      </c>
      <c r="AQ31" s="5" t="str">
        <f>IF($D31="","",IF(_xlfn.XLOOKUP($D31,Matrix!$A$9:$A$24,Matrix!AM$9:AM$24,"",0)="","",_xlfn.XLOOKUP($D31,Matrix!$A$9:$A$24,Matrix!AM$9:AM$24,"",0)))</f>
        <v/>
      </c>
      <c r="AR31" s="5" t="str">
        <f>IF($D31="","",IF(_xlfn.XLOOKUP($D31,Matrix!$A$9:$A$24,Matrix!AN$9:AN$24,"",0)="","",_xlfn.XLOOKUP($D31,Matrix!$A$9:$A$24,Matrix!AN$9:AN$24,"",0)))</f>
        <v/>
      </c>
      <c r="AS31" s="5" t="str">
        <f>IF($D31="","",IF(_xlfn.XLOOKUP($D31,Matrix!$A$9:$A$24,Matrix!AO$9:AO$24,"",0)="","",_xlfn.XLOOKUP($D31,Matrix!$A$9:$A$24,Matrix!AO$9:AO$24,"",0)))</f>
        <v/>
      </c>
      <c r="AT31" s="5" t="str">
        <f>IF($D31="","",IF(_xlfn.XLOOKUP($D31,Matrix!$A$9:$A$24,Matrix!AP$9:AP$24,"",0)="","",_xlfn.XLOOKUP($D31,Matrix!$A$9:$A$24,Matrix!AP$9:AP$24,"",0)))</f>
        <v/>
      </c>
      <c r="AU31" s="5" t="str">
        <f>IF($D31="","",IF(_xlfn.XLOOKUP($D31,Matrix!$A$9:$A$24,Matrix!AQ$9:AQ$24,"",0)="","",_xlfn.XLOOKUP($D31,Matrix!$A$9:$A$24,Matrix!AQ$9:AQ$24,"",0)))</f>
        <v/>
      </c>
      <c r="AV31" s="5" t="str">
        <f>IF($D31="","",IF(_xlfn.XLOOKUP($D31,Matrix!$A$9:$A$24,Matrix!AR$9:AR$24,"",0)="","",_xlfn.XLOOKUP($D31,Matrix!$A$9:$A$24,Matrix!AR$9:AR$24,"",0)))</f>
        <v/>
      </c>
      <c r="AW31" s="5" t="str">
        <f>IF($D31="","",IF(_xlfn.XLOOKUP($D31,Matrix!$A$9:$A$24,Matrix!AS$9:AS$24,"",0)="","",_xlfn.XLOOKUP($D31,Matrix!$A$9:$A$24,Matrix!AS$9:AS$24,"",0)))</f>
        <v/>
      </c>
      <c r="AX31" s="5" t="str">
        <f>IF($D31="","",IF(_xlfn.XLOOKUP($D31,Matrix!$A$9:$A$24,Matrix!AT$9:AT$24,"",0)="","",_xlfn.XLOOKUP($D31,Matrix!$A$9:$A$24,Matrix!AT$9:AT$24,"",0)))</f>
        <v/>
      </c>
      <c r="AY31" s="5" t="str">
        <f>IF($D31="","",IF(_xlfn.XLOOKUP($D31,Matrix!$A$9:$A$24,Matrix!AU$9:AU$24,"",0)="","",_xlfn.XLOOKUP($D31,Matrix!$A$9:$A$24,Matrix!AU$9:AU$24,"",0)))</f>
        <v/>
      </c>
      <c r="AZ31" s="5" t="str">
        <f>IF($D31="","",IF(_xlfn.XLOOKUP($D31,Matrix!$A$9:$A$24,Matrix!AV$9:AV$24,"",0)="","",_xlfn.XLOOKUP($D31,Matrix!$A$9:$A$24,Matrix!AV$9:AV$24,"",0)))</f>
        <v/>
      </c>
      <c r="BA31" s="5" t="str">
        <f>IF($D31="","",IF(_xlfn.XLOOKUP($D31,Matrix!$A$9:$A$24,Matrix!AW$9:AW$24,"",0)="","",_xlfn.XLOOKUP($D31,Matrix!$A$9:$A$24,Matrix!AW$9:AW$24,"",0)))</f>
        <v/>
      </c>
      <c r="BB31" s="5" t="str">
        <f>IF($D31="","",IF(_xlfn.XLOOKUP($D31,Matrix!$A$9:$A$24,Matrix!AX$9:AX$24,"",0)="","",_xlfn.XLOOKUP($D31,Matrix!$A$9:$A$24,Matrix!AX$9:AX$24,"",0)))</f>
        <v/>
      </c>
      <c r="BC31" s="5" t="str">
        <f>IF($D31="","",IF(_xlfn.XLOOKUP($D31,Matrix!$A$9:$A$24,Matrix!AY$9:AY$24,"",0)="","",_xlfn.XLOOKUP($D31,Matrix!$A$9:$A$24,Matrix!AY$9:AY$24,"",0)))</f>
        <v/>
      </c>
      <c r="BD31" s="5" t="str">
        <f>IF($D31="","",IF(_xlfn.XLOOKUP($D31,Matrix!$A$9:$A$24,Matrix!AZ$9:AZ$24,"",0)="","",_xlfn.XLOOKUP($D31,Matrix!$A$9:$A$24,Matrix!AZ$9:AZ$24,"",0)))</f>
        <v/>
      </c>
      <c r="BE31" s="5" t="str">
        <f>IF($D31="","",IF(_xlfn.XLOOKUP($D31,Matrix!$A$9:$A$24,Matrix!BA$9:BA$24,"",0)="","",_xlfn.XLOOKUP($D31,Matrix!$A$9:$A$24,Matrix!BA$9:BA$24,"",0)))</f>
        <v/>
      </c>
      <c r="BF31" s="5" t="str">
        <f>IF($D31="","",IF(_xlfn.XLOOKUP($D31,Matrix!$A$9:$A$24,Matrix!BB$9:BB$24,"",0)="","",_xlfn.XLOOKUP($D31,Matrix!$A$9:$A$24,Matrix!BB$9:BB$24,"",0)))</f>
        <v/>
      </c>
      <c r="BG31" s="5" t="str">
        <f>IF($D31="","",IF(_xlfn.XLOOKUP($D31,Matrix!$A$9:$A$24,Matrix!BC$9:BC$24,"",0)="","",_xlfn.XLOOKUP($D31,Matrix!$A$9:$A$24,Matrix!BC$9:BC$24,"",0)))</f>
        <v/>
      </c>
      <c r="BH31" s="5" t="str">
        <f>IF($D31="","",IF(_xlfn.XLOOKUP($D31,Matrix!$A$9:$A$24,Matrix!BD$9:BD$24,"",0)="","",_xlfn.XLOOKUP($D31,Matrix!$A$9:$A$24,Matrix!BD$9:BD$24,"",0)))</f>
        <v/>
      </c>
      <c r="BI31" s="5" t="str">
        <f>IF($D31="","",IF(_xlfn.XLOOKUP($D31,Matrix!$A$9:$A$24,Matrix!BE$9:BE$24,"",0)="","",_xlfn.XLOOKUP($D31,Matrix!$A$9:$A$24,Matrix!BE$9:BE$24,"",0)))</f>
        <v/>
      </c>
      <c r="BJ31" s="5" t="str">
        <f>IF($D31="","",IF(_xlfn.XLOOKUP($D31,Matrix!$A$9:$A$24,Matrix!BF$9:BF$24,"",0)="","",_xlfn.XLOOKUP($D31,Matrix!$A$9:$A$24,Matrix!BF$9:BF$24,"",0)))</f>
        <v/>
      </c>
      <c r="BK31" s="32" t="str">
        <f>IF($D31="","",IF(_xlfn.XLOOKUP($D31,Matrix!$A$9:$A$24,Matrix!BG$9:BG$24,"",0)="","",_xlfn.XLOOKUP($D31,Matrix!$A$9:$A$24,Matrix!BG$9:BG$24,"",0)))</f>
        <v/>
      </c>
    </row>
    <row r="32" spans="1:63" s="5" customFormat="1" ht="15.75" thickBot="1">
      <c r="A32" s="85" t="s">
        <v>167</v>
      </c>
      <c r="B32" s="24" t="e">
        <f>B$4/B31</f>
        <v>#DIV/0!</v>
      </c>
      <c r="C32" s="23">
        <f>_xlfn.XLOOKUP("Sample",D22:D31,C22:C31,"",0)+1</f>
        <v>3</v>
      </c>
      <c r="D32" s="59" t="s">
        <v>168</v>
      </c>
      <c r="E32" s="57" t="str">
        <f>_xlfn.XLOOKUP('4.Score &amp; Vergelijking'!C32,'1.Invul Blad'!$A$2:$A$31,'1.Invul Blad'!$B$2:$B$31,"",0)</f>
        <v>MO-01</v>
      </c>
      <c r="F32" s="58" t="str" cm="1">
        <f t="array" ref="F32">IFERROR(IF(IF(LEFT(E32,2)="BS",INDEX('1.Invul Blad'!$1:$1048576,MATCH('4.Score &amp; Vergelijking'!$E32,'1.Invul Blad'!$B$36:$B$9000,0)+35,MATCH('4.Score &amp; Vergelijking'!F31,'1.Invul Blad'!$36:$36,0))="",INDEX('1.Invul Blad'!$1:$1048576,MATCH('4.Score &amp; Vergelijking'!$E32,'1.Invul Blad'!$B:$B,0),MATCH('4.Score &amp; Vergelijking'!F31,'1.Invul Blad'!$1:$1,0))=""),"",IF(LEFT(E32,2)="BS",INDEX('1.Invul Blad'!$1:$1048576,MATCH('4.Score &amp; Vergelijking'!$E32,'1.Invul Blad'!$B$36:$B$9000,0)+35,MATCH('4.Score &amp; Vergelijking'!F31,'1.Invul Blad'!$36:$36,0)),INDEX('1.Invul Blad'!$1:$1048576,MATCH('4.Score &amp; Vergelijking'!$E32,'1.Invul Blad'!$B:$B,0),MATCH('4.Score &amp; Vergelijking'!F31,'1.Invul Blad'!$1:$1,0)))),"")</f>
        <v/>
      </c>
      <c r="G32" s="57" t="str" cm="1">
        <f t="array" ref="G32">IFERROR(IF(IF(LEFT(F32,2)="BS",INDEX('1.Invul Blad'!$1:$1048576,MATCH('4.Score &amp; Vergelijking'!$E32,'1.Invul Blad'!$B$36:$B$9000,0)+35,MATCH('4.Score &amp; Vergelijking'!G31,'1.Invul Blad'!$36:$36,0))="",INDEX('1.Invul Blad'!$1:$1048576,MATCH('4.Score &amp; Vergelijking'!$E32,'1.Invul Blad'!$B:$B,0),MATCH('4.Score &amp; Vergelijking'!G31,'1.Invul Blad'!$1:$1,0))=""),"",IF(LEFT(F32,2)="BS",INDEX('1.Invul Blad'!$1:$1048576,MATCH('4.Score &amp; Vergelijking'!$E32,'1.Invul Blad'!$B$36:$B$9000,0)+35,MATCH('4.Score &amp; Vergelijking'!G31,'1.Invul Blad'!$36:$36,0)),INDEX('1.Invul Blad'!$1:$1048576,MATCH('4.Score &amp; Vergelijking'!$E32,'1.Invul Blad'!$B:$B,0),MATCH('4.Score &amp; Vergelijking'!G31,'1.Invul Blad'!$1:$1,0)))),"")</f>
        <v/>
      </c>
      <c r="H32" s="57" t="str" cm="1">
        <f t="array" ref="H32">IFERROR(IF(IF(LEFT(G32,2)="BS",INDEX('1.Invul Blad'!$1:$1048576,MATCH('4.Score &amp; Vergelijking'!$E32,'1.Invul Blad'!$B$36:$B$9000,0)+35,MATCH('4.Score &amp; Vergelijking'!H31,'1.Invul Blad'!$36:$36,0))="",INDEX('1.Invul Blad'!$1:$1048576,MATCH('4.Score &amp; Vergelijking'!$E32,'1.Invul Blad'!$B:$B,0),MATCH('4.Score &amp; Vergelijking'!H31,'1.Invul Blad'!$1:$1,0))=""),"",IF(LEFT(G32,2)="BS",INDEX('1.Invul Blad'!$1:$1048576,MATCH('4.Score &amp; Vergelijking'!$E32,'1.Invul Blad'!$B$36:$B$9000,0)+35,MATCH('4.Score &amp; Vergelijking'!H31,'1.Invul Blad'!$36:$36,0)),INDEX('1.Invul Blad'!$1:$1048576,MATCH('4.Score &amp; Vergelijking'!$E32,'1.Invul Blad'!$B:$B,0),MATCH('4.Score &amp; Vergelijking'!H31,'1.Invul Blad'!$1:$1,0)))),"")</f>
        <v/>
      </c>
      <c r="I32" s="57" t="str" cm="1">
        <f t="array" ref="I32">IFERROR(IF(IF(LEFT(H32,2)="BS",INDEX('1.Invul Blad'!$1:$1048576,MATCH('4.Score &amp; Vergelijking'!$E32,'1.Invul Blad'!$B$36:$B$9000,0)+35,MATCH('4.Score &amp; Vergelijking'!I31,'1.Invul Blad'!$36:$36,0))="",INDEX('1.Invul Blad'!$1:$1048576,MATCH('4.Score &amp; Vergelijking'!$E32,'1.Invul Blad'!$B:$B,0),MATCH('4.Score &amp; Vergelijking'!I31,'1.Invul Blad'!$1:$1,0))=""),"",IF(LEFT(H32,2)="BS",INDEX('1.Invul Blad'!$1:$1048576,MATCH('4.Score &amp; Vergelijking'!$E32,'1.Invul Blad'!$B$36:$B$9000,0)+35,MATCH('4.Score &amp; Vergelijking'!I31,'1.Invul Blad'!$36:$36,0)),INDEX('1.Invul Blad'!$1:$1048576,MATCH('4.Score &amp; Vergelijking'!$E32,'1.Invul Blad'!$B:$B,0),MATCH('4.Score &amp; Vergelijking'!I31,'1.Invul Blad'!$1:$1,0)))),"")</f>
        <v/>
      </c>
      <c r="J32" s="57" t="str" cm="1">
        <f t="array" ref="J32">IFERROR(IF(IF(LEFT(I32,2)="BS",INDEX('1.Invul Blad'!$1:$1048576,MATCH('4.Score &amp; Vergelijking'!$E32,'1.Invul Blad'!$B$36:$B$9000,0)+35,MATCH('4.Score &amp; Vergelijking'!J31,'1.Invul Blad'!$36:$36,0))="",INDEX('1.Invul Blad'!$1:$1048576,MATCH('4.Score &amp; Vergelijking'!$E32,'1.Invul Blad'!$B:$B,0),MATCH('4.Score &amp; Vergelijking'!J31,'1.Invul Blad'!$1:$1,0))=""),"",IF(LEFT(I32,2)="BS",INDEX('1.Invul Blad'!$1:$1048576,MATCH('4.Score &amp; Vergelijking'!$E32,'1.Invul Blad'!$B$36:$B$9000,0)+35,MATCH('4.Score &amp; Vergelijking'!J31,'1.Invul Blad'!$36:$36,0)),INDEX('1.Invul Blad'!$1:$1048576,MATCH('4.Score &amp; Vergelijking'!$E32,'1.Invul Blad'!$B:$B,0),MATCH('4.Score &amp; Vergelijking'!J31,'1.Invul Blad'!$1:$1,0)))),"")</f>
        <v/>
      </c>
      <c r="K32" s="57" t="str" cm="1">
        <f t="array" ref="K32">IFERROR(IF(IF(LEFT(J32,2)="BS",INDEX('1.Invul Blad'!$1:$1048576,MATCH('4.Score &amp; Vergelijking'!$E32,'1.Invul Blad'!$B$36:$B$9000,0)+35,MATCH('4.Score &amp; Vergelijking'!K31,'1.Invul Blad'!$36:$36,0))="",INDEX('1.Invul Blad'!$1:$1048576,MATCH('4.Score &amp; Vergelijking'!$E32,'1.Invul Blad'!$B:$B,0),MATCH('4.Score &amp; Vergelijking'!K31,'1.Invul Blad'!$1:$1,0))=""),"",IF(LEFT(J32,2)="BS",INDEX('1.Invul Blad'!$1:$1048576,MATCH('4.Score &amp; Vergelijking'!$E32,'1.Invul Blad'!$B$36:$B$9000,0)+35,MATCH('4.Score &amp; Vergelijking'!K31,'1.Invul Blad'!$36:$36,0)),INDEX('1.Invul Blad'!$1:$1048576,MATCH('4.Score &amp; Vergelijking'!$E32,'1.Invul Blad'!$B:$B,0),MATCH('4.Score &amp; Vergelijking'!K31,'1.Invul Blad'!$1:$1,0)))),"")</f>
        <v/>
      </c>
      <c r="L32" s="57" t="str" cm="1">
        <f t="array" ref="L32">IFERROR(IF(IF(LEFT(K32,2)="BS",INDEX('1.Invul Blad'!$1:$1048576,MATCH('4.Score &amp; Vergelijking'!$E32,'1.Invul Blad'!$B$36:$B$9000,0)+35,MATCH('4.Score &amp; Vergelijking'!L31,'1.Invul Blad'!$36:$36,0))="",INDEX('1.Invul Blad'!$1:$1048576,MATCH('4.Score &amp; Vergelijking'!$E32,'1.Invul Blad'!$B:$B,0),MATCH('4.Score &amp; Vergelijking'!L31,'1.Invul Blad'!$1:$1,0))=""),"",IF(LEFT(K32,2)="BS",INDEX('1.Invul Blad'!$1:$1048576,MATCH('4.Score &amp; Vergelijking'!$E32,'1.Invul Blad'!$B$36:$B$9000,0)+35,MATCH('4.Score &amp; Vergelijking'!L31,'1.Invul Blad'!$36:$36,0)),INDEX('1.Invul Blad'!$1:$1048576,MATCH('4.Score &amp; Vergelijking'!$E32,'1.Invul Blad'!$B:$B,0),MATCH('4.Score &amp; Vergelijking'!L31,'1.Invul Blad'!$1:$1,0)))),"")</f>
        <v/>
      </c>
      <c r="M32" s="57" t="str" cm="1">
        <f t="array" ref="M32">IFERROR(IF(IF(LEFT(L32,2)="BS",INDEX('1.Invul Blad'!$1:$1048576,MATCH('4.Score &amp; Vergelijking'!$E32,'1.Invul Blad'!$B$36:$B$9000,0)+35,MATCH('4.Score &amp; Vergelijking'!M31,'1.Invul Blad'!$36:$36,0))="",INDEX('1.Invul Blad'!$1:$1048576,MATCH('4.Score &amp; Vergelijking'!$E32,'1.Invul Blad'!$B:$B,0),MATCH('4.Score &amp; Vergelijking'!M31,'1.Invul Blad'!$1:$1,0))=""),"",IF(LEFT(L32,2)="BS",INDEX('1.Invul Blad'!$1:$1048576,MATCH('4.Score &amp; Vergelijking'!$E32,'1.Invul Blad'!$B$36:$B$9000,0)+35,MATCH('4.Score &amp; Vergelijking'!M31,'1.Invul Blad'!$36:$36,0)),INDEX('1.Invul Blad'!$1:$1048576,MATCH('4.Score &amp; Vergelijking'!$E32,'1.Invul Blad'!$B:$B,0),MATCH('4.Score &amp; Vergelijking'!M31,'1.Invul Blad'!$1:$1,0)))),"")</f>
        <v/>
      </c>
      <c r="N32" s="57" t="str" cm="1">
        <f t="array" ref="N32">IFERROR(IF(IF(LEFT(M32,2)="BS",INDEX('1.Invul Blad'!$1:$1048576,MATCH('4.Score &amp; Vergelijking'!$E32,'1.Invul Blad'!$B$36:$B$9000,0)+35,MATCH('4.Score &amp; Vergelijking'!N31,'1.Invul Blad'!$36:$36,0))="",INDEX('1.Invul Blad'!$1:$1048576,MATCH('4.Score &amp; Vergelijking'!$E32,'1.Invul Blad'!$B:$B,0),MATCH('4.Score &amp; Vergelijking'!N31,'1.Invul Blad'!$1:$1,0))=""),"",IF(LEFT(M32,2)="BS",INDEX('1.Invul Blad'!$1:$1048576,MATCH('4.Score &amp; Vergelijking'!$E32,'1.Invul Blad'!$B$36:$B$9000,0)+35,MATCH('4.Score &amp; Vergelijking'!N31,'1.Invul Blad'!$36:$36,0)),INDEX('1.Invul Blad'!$1:$1048576,MATCH('4.Score &amp; Vergelijking'!$E32,'1.Invul Blad'!$B:$B,0),MATCH('4.Score &amp; Vergelijking'!N31,'1.Invul Blad'!$1:$1,0)))),"")</f>
        <v/>
      </c>
      <c r="O32" s="57" t="str" cm="1">
        <f t="array" ref="O32">IFERROR(IF(IF(LEFT(N32,2)="BS",INDEX('1.Invul Blad'!$1:$1048576,MATCH('4.Score &amp; Vergelijking'!$E32,'1.Invul Blad'!$B$36:$B$9000,0)+35,MATCH('4.Score &amp; Vergelijking'!O31,'1.Invul Blad'!$36:$36,0))="",INDEX('1.Invul Blad'!$1:$1048576,MATCH('4.Score &amp; Vergelijking'!$E32,'1.Invul Blad'!$B:$B,0),MATCH('4.Score &amp; Vergelijking'!O31,'1.Invul Blad'!$1:$1,0))=""),"",IF(LEFT(N32,2)="BS",INDEX('1.Invul Blad'!$1:$1048576,MATCH('4.Score &amp; Vergelijking'!$E32,'1.Invul Blad'!$B$36:$B$9000,0)+35,MATCH('4.Score &amp; Vergelijking'!O31,'1.Invul Blad'!$36:$36,0)),INDEX('1.Invul Blad'!$1:$1048576,MATCH('4.Score &amp; Vergelijking'!$E32,'1.Invul Blad'!$B:$B,0),MATCH('4.Score &amp; Vergelijking'!O31,'1.Invul Blad'!$1:$1,0)))),"")</f>
        <v/>
      </c>
      <c r="P32" s="57" t="str" cm="1">
        <f t="array" ref="P32">IFERROR(IF(IF(LEFT(O32,2)="BS",INDEX('1.Invul Blad'!$1:$1048576,MATCH('4.Score &amp; Vergelijking'!$E32,'1.Invul Blad'!$B$36:$B$9000,0)+35,MATCH('4.Score &amp; Vergelijking'!P31,'1.Invul Blad'!$36:$36,0))="",INDEX('1.Invul Blad'!$1:$1048576,MATCH('4.Score &amp; Vergelijking'!$E32,'1.Invul Blad'!$B:$B,0),MATCH('4.Score &amp; Vergelijking'!P31,'1.Invul Blad'!$1:$1,0))=""),"",IF(LEFT(O32,2)="BS",INDEX('1.Invul Blad'!$1:$1048576,MATCH('4.Score &amp; Vergelijking'!$E32,'1.Invul Blad'!$B$36:$B$9000,0)+35,MATCH('4.Score &amp; Vergelijking'!P31,'1.Invul Blad'!$36:$36,0)),INDEX('1.Invul Blad'!$1:$1048576,MATCH('4.Score &amp; Vergelijking'!$E32,'1.Invul Blad'!$B:$B,0),MATCH('4.Score &amp; Vergelijking'!P31,'1.Invul Blad'!$1:$1,0)))),"")</f>
        <v/>
      </c>
      <c r="Q32" s="57" t="str" cm="1">
        <f t="array" ref="Q32">IFERROR(IF(IF(LEFT(P32,2)="BS",INDEX('1.Invul Blad'!$1:$1048576,MATCH('4.Score &amp; Vergelijking'!$E32,'1.Invul Blad'!$B$36:$B$9000,0)+35,MATCH('4.Score &amp; Vergelijking'!Q31,'1.Invul Blad'!$36:$36,0))="",INDEX('1.Invul Blad'!$1:$1048576,MATCH('4.Score &amp; Vergelijking'!$E32,'1.Invul Blad'!$B:$B,0),MATCH('4.Score &amp; Vergelijking'!Q31,'1.Invul Blad'!$1:$1,0))=""),"",IF(LEFT(P32,2)="BS",INDEX('1.Invul Blad'!$1:$1048576,MATCH('4.Score &amp; Vergelijking'!$E32,'1.Invul Blad'!$B$36:$B$9000,0)+35,MATCH('4.Score &amp; Vergelijking'!Q31,'1.Invul Blad'!$36:$36,0)),INDEX('1.Invul Blad'!$1:$1048576,MATCH('4.Score &amp; Vergelijking'!$E32,'1.Invul Blad'!$B:$B,0),MATCH('4.Score &amp; Vergelijking'!Q31,'1.Invul Blad'!$1:$1,0)))),"")</f>
        <v/>
      </c>
      <c r="R32" s="57" t="str" cm="1">
        <f t="array" ref="R32">IFERROR(IF(IF(LEFT(Q32,2)="BS",INDEX('1.Invul Blad'!$1:$1048576,MATCH('4.Score &amp; Vergelijking'!$E32,'1.Invul Blad'!$B$36:$B$9000,0)+35,MATCH('4.Score &amp; Vergelijking'!R31,'1.Invul Blad'!$36:$36,0))="",INDEX('1.Invul Blad'!$1:$1048576,MATCH('4.Score &amp; Vergelijking'!$E32,'1.Invul Blad'!$B:$B,0),MATCH('4.Score &amp; Vergelijking'!R31,'1.Invul Blad'!$1:$1,0))=""),"",IF(LEFT(Q32,2)="BS",INDEX('1.Invul Blad'!$1:$1048576,MATCH('4.Score &amp; Vergelijking'!$E32,'1.Invul Blad'!$B$36:$B$9000,0)+35,MATCH('4.Score &amp; Vergelijking'!R31,'1.Invul Blad'!$36:$36,0)),INDEX('1.Invul Blad'!$1:$1048576,MATCH('4.Score &amp; Vergelijking'!$E32,'1.Invul Blad'!$B:$B,0),MATCH('4.Score &amp; Vergelijking'!R31,'1.Invul Blad'!$1:$1,0)))),"")</f>
        <v/>
      </c>
      <c r="S32" s="57" t="str" cm="1">
        <f t="array" ref="S32">IFERROR(IF(IF(LEFT(R32,2)="BS",INDEX('1.Invul Blad'!$1:$1048576,MATCH('4.Score &amp; Vergelijking'!$E32,'1.Invul Blad'!$B$36:$B$9000,0)+35,MATCH('4.Score &amp; Vergelijking'!S31,'1.Invul Blad'!$36:$36,0))="",INDEX('1.Invul Blad'!$1:$1048576,MATCH('4.Score &amp; Vergelijking'!$E32,'1.Invul Blad'!$B:$B,0),MATCH('4.Score &amp; Vergelijking'!S31,'1.Invul Blad'!$1:$1,0))=""),"",IF(LEFT(R32,2)="BS",INDEX('1.Invul Blad'!$1:$1048576,MATCH('4.Score &amp; Vergelijking'!$E32,'1.Invul Blad'!$B$36:$B$9000,0)+35,MATCH('4.Score &amp; Vergelijking'!S31,'1.Invul Blad'!$36:$36,0)),INDEX('1.Invul Blad'!$1:$1048576,MATCH('4.Score &amp; Vergelijking'!$E32,'1.Invul Blad'!$B:$B,0),MATCH('4.Score &amp; Vergelijking'!S31,'1.Invul Blad'!$1:$1,0)))),"")</f>
        <v/>
      </c>
      <c r="T32" s="57" t="str" cm="1">
        <f t="array" ref="T32">IFERROR(IF(IF(LEFT(S32,2)="BS",INDEX('1.Invul Blad'!$1:$1048576,MATCH('4.Score &amp; Vergelijking'!$E32,'1.Invul Blad'!$B$36:$B$9000,0)+35,MATCH('4.Score &amp; Vergelijking'!T31,'1.Invul Blad'!$36:$36,0))="",INDEX('1.Invul Blad'!$1:$1048576,MATCH('4.Score &amp; Vergelijking'!$E32,'1.Invul Blad'!$B:$B,0),MATCH('4.Score &amp; Vergelijking'!T31,'1.Invul Blad'!$1:$1,0))=""),"",IF(LEFT(S32,2)="BS",INDEX('1.Invul Blad'!$1:$1048576,MATCH('4.Score &amp; Vergelijking'!$E32,'1.Invul Blad'!$B$36:$B$9000,0)+35,MATCH('4.Score &amp; Vergelijking'!T31,'1.Invul Blad'!$36:$36,0)),INDEX('1.Invul Blad'!$1:$1048576,MATCH('4.Score &amp; Vergelijking'!$E32,'1.Invul Blad'!$B:$B,0),MATCH('4.Score &amp; Vergelijking'!T31,'1.Invul Blad'!$1:$1,0)))),"")</f>
        <v/>
      </c>
      <c r="U32" s="57" t="str" cm="1">
        <f t="array" ref="U32">IFERROR(IF(IF(LEFT(T32,2)="BS",INDEX('1.Invul Blad'!$1:$1048576,MATCH('4.Score &amp; Vergelijking'!$E32,'1.Invul Blad'!$B$36:$B$9000,0)+35,MATCH('4.Score &amp; Vergelijking'!U31,'1.Invul Blad'!$36:$36,0))="",INDEX('1.Invul Blad'!$1:$1048576,MATCH('4.Score &amp; Vergelijking'!$E32,'1.Invul Blad'!$B:$B,0),MATCH('4.Score &amp; Vergelijking'!U31,'1.Invul Blad'!$1:$1,0))=""),"",IF(LEFT(T32,2)="BS",INDEX('1.Invul Blad'!$1:$1048576,MATCH('4.Score &amp; Vergelijking'!$E32,'1.Invul Blad'!$B$36:$B$9000,0)+35,MATCH('4.Score &amp; Vergelijking'!U31,'1.Invul Blad'!$36:$36,0)),INDEX('1.Invul Blad'!$1:$1048576,MATCH('4.Score &amp; Vergelijking'!$E32,'1.Invul Blad'!$B:$B,0),MATCH('4.Score &amp; Vergelijking'!U31,'1.Invul Blad'!$1:$1,0)))),"")</f>
        <v/>
      </c>
      <c r="V32" s="57" t="str" cm="1">
        <f t="array" ref="V32">IFERROR(IF(IF(LEFT(U32,2)="BS",INDEX('1.Invul Blad'!$1:$1048576,MATCH('4.Score &amp; Vergelijking'!$E32,'1.Invul Blad'!$B$36:$B$9000,0)+35,MATCH('4.Score &amp; Vergelijking'!V31,'1.Invul Blad'!$36:$36,0))="",INDEX('1.Invul Blad'!$1:$1048576,MATCH('4.Score &amp; Vergelijking'!$E32,'1.Invul Blad'!$B:$B,0),MATCH('4.Score &amp; Vergelijking'!V31,'1.Invul Blad'!$1:$1,0))=""),"",IF(LEFT(U32,2)="BS",INDEX('1.Invul Blad'!$1:$1048576,MATCH('4.Score &amp; Vergelijking'!$E32,'1.Invul Blad'!$B$36:$B$9000,0)+35,MATCH('4.Score &amp; Vergelijking'!V31,'1.Invul Blad'!$36:$36,0)),INDEX('1.Invul Blad'!$1:$1048576,MATCH('4.Score &amp; Vergelijking'!$E32,'1.Invul Blad'!$B:$B,0),MATCH('4.Score &amp; Vergelijking'!V31,'1.Invul Blad'!$1:$1,0)))),"")</f>
        <v/>
      </c>
      <c r="W32" s="57" t="str" cm="1">
        <f t="array" ref="W32">IFERROR(IF(IF(LEFT(V32,2)="BS",INDEX('1.Invul Blad'!$1:$1048576,MATCH('4.Score &amp; Vergelijking'!$E32,'1.Invul Blad'!$B$36:$B$9000,0)+35,MATCH('4.Score &amp; Vergelijking'!W31,'1.Invul Blad'!$36:$36,0))="",INDEX('1.Invul Blad'!$1:$1048576,MATCH('4.Score &amp; Vergelijking'!$E32,'1.Invul Blad'!$B:$B,0),MATCH('4.Score &amp; Vergelijking'!W31,'1.Invul Blad'!$1:$1,0))=""),"",IF(LEFT(V32,2)="BS",INDEX('1.Invul Blad'!$1:$1048576,MATCH('4.Score &amp; Vergelijking'!$E32,'1.Invul Blad'!$B$36:$B$9000,0)+35,MATCH('4.Score &amp; Vergelijking'!W31,'1.Invul Blad'!$36:$36,0)),INDEX('1.Invul Blad'!$1:$1048576,MATCH('4.Score &amp; Vergelijking'!$E32,'1.Invul Blad'!$B:$B,0),MATCH('4.Score &amp; Vergelijking'!W31,'1.Invul Blad'!$1:$1,0)))),"")</f>
        <v/>
      </c>
      <c r="X32" s="57" t="str" cm="1">
        <f t="array" ref="X32">IFERROR(IF(IF(LEFT(W32,2)="BS",INDEX('1.Invul Blad'!$1:$1048576,MATCH('4.Score &amp; Vergelijking'!$E32,'1.Invul Blad'!$B$36:$B$9000,0)+35,MATCH('4.Score &amp; Vergelijking'!X31,'1.Invul Blad'!$36:$36,0))="",INDEX('1.Invul Blad'!$1:$1048576,MATCH('4.Score &amp; Vergelijking'!$E32,'1.Invul Blad'!$B:$B,0),MATCH('4.Score &amp; Vergelijking'!X31,'1.Invul Blad'!$1:$1,0))=""),"",IF(LEFT(W32,2)="BS",INDEX('1.Invul Blad'!$1:$1048576,MATCH('4.Score &amp; Vergelijking'!$E32,'1.Invul Blad'!$B$36:$B$9000,0)+35,MATCH('4.Score &amp; Vergelijking'!X31,'1.Invul Blad'!$36:$36,0)),INDEX('1.Invul Blad'!$1:$1048576,MATCH('4.Score &amp; Vergelijking'!$E32,'1.Invul Blad'!$B:$B,0),MATCH('4.Score &amp; Vergelijking'!X31,'1.Invul Blad'!$1:$1,0)))),"")</f>
        <v/>
      </c>
      <c r="Y32" s="57" t="str" cm="1">
        <f t="array" ref="Y32">IFERROR(IF(IF(LEFT(X32,2)="BS",INDEX('1.Invul Blad'!$1:$1048576,MATCH('4.Score &amp; Vergelijking'!$E32,'1.Invul Blad'!$B$36:$B$9000,0)+35,MATCH('4.Score &amp; Vergelijking'!Y31,'1.Invul Blad'!$36:$36,0))="",INDEX('1.Invul Blad'!$1:$1048576,MATCH('4.Score &amp; Vergelijking'!$E32,'1.Invul Blad'!$B:$B,0),MATCH('4.Score &amp; Vergelijking'!Y31,'1.Invul Blad'!$1:$1,0))=""),"",IF(LEFT(X32,2)="BS",INDEX('1.Invul Blad'!$1:$1048576,MATCH('4.Score &amp; Vergelijking'!$E32,'1.Invul Blad'!$B$36:$B$9000,0)+35,MATCH('4.Score &amp; Vergelijking'!Y31,'1.Invul Blad'!$36:$36,0)),INDEX('1.Invul Blad'!$1:$1048576,MATCH('4.Score &amp; Vergelijking'!$E32,'1.Invul Blad'!$B:$B,0),MATCH('4.Score &amp; Vergelijking'!Y31,'1.Invul Blad'!$1:$1,0)))),"")</f>
        <v/>
      </c>
      <c r="Z32" s="57" t="str" cm="1">
        <f t="array" ref="Z32">IFERROR(IF(IF(LEFT(Y32,2)="BS",INDEX('1.Invul Blad'!$1:$1048576,MATCH('4.Score &amp; Vergelijking'!$E32,'1.Invul Blad'!$B$36:$B$9000,0)+35,MATCH('4.Score &amp; Vergelijking'!Z31,'1.Invul Blad'!$36:$36,0))="",INDEX('1.Invul Blad'!$1:$1048576,MATCH('4.Score &amp; Vergelijking'!$E32,'1.Invul Blad'!$B:$B,0),MATCH('4.Score &amp; Vergelijking'!Z31,'1.Invul Blad'!$1:$1,0))=""),"",IF(LEFT(Y32,2)="BS",INDEX('1.Invul Blad'!$1:$1048576,MATCH('4.Score &amp; Vergelijking'!$E32,'1.Invul Blad'!$B$36:$B$9000,0)+35,MATCH('4.Score &amp; Vergelijking'!Z31,'1.Invul Blad'!$36:$36,0)),INDEX('1.Invul Blad'!$1:$1048576,MATCH('4.Score &amp; Vergelijking'!$E32,'1.Invul Blad'!$B:$B,0),MATCH('4.Score &amp; Vergelijking'!Z31,'1.Invul Blad'!$1:$1,0)))),"")</f>
        <v/>
      </c>
      <c r="AA32" s="57" t="str" cm="1">
        <f t="array" ref="AA32">IFERROR(IF(IF(LEFT(Z32,2)="BS",INDEX('1.Invul Blad'!$1:$1048576,MATCH('4.Score &amp; Vergelijking'!$E32,'1.Invul Blad'!$B$36:$B$9000,0)+35,MATCH('4.Score &amp; Vergelijking'!AA31,'1.Invul Blad'!$36:$36,0))="",INDEX('1.Invul Blad'!$1:$1048576,MATCH('4.Score &amp; Vergelijking'!$E32,'1.Invul Blad'!$B:$B,0),MATCH('4.Score &amp; Vergelijking'!AA31,'1.Invul Blad'!$1:$1,0))=""),"",IF(LEFT(Z32,2)="BS",INDEX('1.Invul Blad'!$1:$1048576,MATCH('4.Score &amp; Vergelijking'!$E32,'1.Invul Blad'!$B$36:$B$9000,0)+35,MATCH('4.Score &amp; Vergelijking'!AA31,'1.Invul Blad'!$36:$36,0)),INDEX('1.Invul Blad'!$1:$1048576,MATCH('4.Score &amp; Vergelijking'!$E32,'1.Invul Blad'!$B:$B,0),MATCH('4.Score &amp; Vergelijking'!AA31,'1.Invul Blad'!$1:$1,0)))),"")</f>
        <v/>
      </c>
      <c r="AB32" s="57" t="str" cm="1">
        <f t="array" ref="AB32">IFERROR(IF(IF(LEFT(AA32,2)="BS",INDEX('1.Invul Blad'!$1:$1048576,MATCH('4.Score &amp; Vergelijking'!$E32,'1.Invul Blad'!$B$36:$B$9000,0)+35,MATCH('4.Score &amp; Vergelijking'!AB31,'1.Invul Blad'!$36:$36,0))="",INDEX('1.Invul Blad'!$1:$1048576,MATCH('4.Score &amp; Vergelijking'!$E32,'1.Invul Blad'!$B:$B,0),MATCH('4.Score &amp; Vergelijking'!AB31,'1.Invul Blad'!$1:$1,0))=""),"",IF(LEFT(AA32,2)="BS",INDEX('1.Invul Blad'!$1:$1048576,MATCH('4.Score &amp; Vergelijking'!$E32,'1.Invul Blad'!$B$36:$B$9000,0)+35,MATCH('4.Score &amp; Vergelijking'!AB31,'1.Invul Blad'!$36:$36,0)),INDEX('1.Invul Blad'!$1:$1048576,MATCH('4.Score &amp; Vergelijking'!$E32,'1.Invul Blad'!$B:$B,0),MATCH('4.Score &amp; Vergelijking'!AB31,'1.Invul Blad'!$1:$1,0)))),"")</f>
        <v/>
      </c>
      <c r="AC32" s="57" t="str" cm="1">
        <f t="array" ref="AC32">IFERROR(IF(IF(LEFT(AB32,2)="BS",INDEX('1.Invul Blad'!$1:$1048576,MATCH('4.Score &amp; Vergelijking'!$E32,'1.Invul Blad'!$B$36:$B$9000,0)+35,MATCH('4.Score &amp; Vergelijking'!AC31,'1.Invul Blad'!$36:$36,0))="",INDEX('1.Invul Blad'!$1:$1048576,MATCH('4.Score &amp; Vergelijking'!$E32,'1.Invul Blad'!$B:$B,0),MATCH('4.Score &amp; Vergelijking'!AC31,'1.Invul Blad'!$1:$1,0))=""),"",IF(LEFT(AB32,2)="BS",INDEX('1.Invul Blad'!$1:$1048576,MATCH('4.Score &amp; Vergelijking'!$E32,'1.Invul Blad'!$B$36:$B$9000,0)+35,MATCH('4.Score &amp; Vergelijking'!AC31,'1.Invul Blad'!$36:$36,0)),INDEX('1.Invul Blad'!$1:$1048576,MATCH('4.Score &amp; Vergelijking'!$E32,'1.Invul Blad'!$B:$B,0),MATCH('4.Score &amp; Vergelijking'!AC31,'1.Invul Blad'!$1:$1,0)))),"")</f>
        <v/>
      </c>
      <c r="AD32" s="57" t="str" cm="1">
        <f t="array" ref="AD32">IFERROR(IF(IF(LEFT(AC32,2)="BS",INDEX('1.Invul Blad'!$1:$1048576,MATCH('4.Score &amp; Vergelijking'!$E32,'1.Invul Blad'!$B$36:$B$9000,0)+35,MATCH('4.Score &amp; Vergelijking'!AD31,'1.Invul Blad'!$36:$36,0))="",INDEX('1.Invul Blad'!$1:$1048576,MATCH('4.Score &amp; Vergelijking'!$E32,'1.Invul Blad'!$B:$B,0),MATCH('4.Score &amp; Vergelijking'!AD31,'1.Invul Blad'!$1:$1,0))=""),"",IF(LEFT(AC32,2)="BS",INDEX('1.Invul Blad'!$1:$1048576,MATCH('4.Score &amp; Vergelijking'!$E32,'1.Invul Blad'!$B$36:$B$9000,0)+35,MATCH('4.Score &amp; Vergelijking'!AD31,'1.Invul Blad'!$36:$36,0)),INDEX('1.Invul Blad'!$1:$1048576,MATCH('4.Score &amp; Vergelijking'!$E32,'1.Invul Blad'!$B:$B,0),MATCH('4.Score &amp; Vergelijking'!AD31,'1.Invul Blad'!$1:$1,0)))),"")</f>
        <v/>
      </c>
      <c r="AE32" s="57" t="str" cm="1">
        <f t="array" ref="AE32">IFERROR(IF(IF(LEFT(AD32,2)="BS",INDEX('1.Invul Blad'!$1:$1048576,MATCH('4.Score &amp; Vergelijking'!$E32,'1.Invul Blad'!$B$36:$B$9000,0)+35,MATCH('4.Score &amp; Vergelijking'!AE31,'1.Invul Blad'!$36:$36,0))="",INDEX('1.Invul Blad'!$1:$1048576,MATCH('4.Score &amp; Vergelijking'!$E32,'1.Invul Blad'!$B:$B,0),MATCH('4.Score &amp; Vergelijking'!AE31,'1.Invul Blad'!$1:$1,0))=""),"",IF(LEFT(AD32,2)="BS",INDEX('1.Invul Blad'!$1:$1048576,MATCH('4.Score &amp; Vergelijking'!$E32,'1.Invul Blad'!$B$36:$B$9000,0)+35,MATCH('4.Score &amp; Vergelijking'!AE31,'1.Invul Blad'!$36:$36,0)),INDEX('1.Invul Blad'!$1:$1048576,MATCH('4.Score &amp; Vergelijking'!$E32,'1.Invul Blad'!$B:$B,0),MATCH('4.Score &amp; Vergelijking'!AE31,'1.Invul Blad'!$1:$1,0)))),"")</f>
        <v/>
      </c>
      <c r="AF32" s="57" t="str" cm="1">
        <f t="array" ref="AF32">IFERROR(IF(IF(LEFT(AE32,2)="BS",INDEX('1.Invul Blad'!$1:$1048576,MATCH('4.Score &amp; Vergelijking'!$E32,'1.Invul Blad'!$B$36:$B$9000,0)+35,MATCH('4.Score &amp; Vergelijking'!AF31,'1.Invul Blad'!$36:$36,0))="",INDEX('1.Invul Blad'!$1:$1048576,MATCH('4.Score &amp; Vergelijking'!$E32,'1.Invul Blad'!$B:$B,0),MATCH('4.Score &amp; Vergelijking'!AF31,'1.Invul Blad'!$1:$1,0))=""),"",IF(LEFT(AE32,2)="BS",INDEX('1.Invul Blad'!$1:$1048576,MATCH('4.Score &amp; Vergelijking'!$E32,'1.Invul Blad'!$B$36:$B$9000,0)+35,MATCH('4.Score &amp; Vergelijking'!AF31,'1.Invul Blad'!$36:$36,0)),INDEX('1.Invul Blad'!$1:$1048576,MATCH('4.Score &amp; Vergelijking'!$E32,'1.Invul Blad'!$B:$B,0),MATCH('4.Score &amp; Vergelijking'!AF31,'1.Invul Blad'!$1:$1,0)))),"")</f>
        <v/>
      </c>
      <c r="AG32" s="57" t="str" cm="1">
        <f t="array" ref="AG32">IFERROR(IF(IF(LEFT(AF32,2)="BS",INDEX('1.Invul Blad'!$1:$1048576,MATCH('4.Score &amp; Vergelijking'!$E32,'1.Invul Blad'!$B$36:$B$9000,0)+35,MATCH('4.Score &amp; Vergelijking'!AG31,'1.Invul Blad'!$36:$36,0))="",INDEX('1.Invul Blad'!$1:$1048576,MATCH('4.Score &amp; Vergelijking'!$E32,'1.Invul Blad'!$B:$B,0),MATCH('4.Score &amp; Vergelijking'!AG31,'1.Invul Blad'!$1:$1,0))=""),"",IF(LEFT(AF32,2)="BS",INDEX('1.Invul Blad'!$1:$1048576,MATCH('4.Score &amp; Vergelijking'!$E32,'1.Invul Blad'!$B$36:$B$9000,0)+35,MATCH('4.Score &amp; Vergelijking'!AG31,'1.Invul Blad'!$36:$36,0)),INDEX('1.Invul Blad'!$1:$1048576,MATCH('4.Score &amp; Vergelijking'!$E32,'1.Invul Blad'!$B:$B,0),MATCH('4.Score &amp; Vergelijking'!AG31,'1.Invul Blad'!$1:$1,0)))),"")</f>
        <v/>
      </c>
      <c r="AH32" s="57" t="str" cm="1">
        <f t="array" ref="AH32">IFERROR(IF(IF(LEFT(AG32,2)="BS",INDEX('1.Invul Blad'!$1:$1048576,MATCH('4.Score &amp; Vergelijking'!$E32,'1.Invul Blad'!$B$36:$B$9000,0)+35,MATCH('4.Score &amp; Vergelijking'!AH31,'1.Invul Blad'!$36:$36,0))="",INDEX('1.Invul Blad'!$1:$1048576,MATCH('4.Score &amp; Vergelijking'!$E32,'1.Invul Blad'!$B:$B,0),MATCH('4.Score &amp; Vergelijking'!AH31,'1.Invul Blad'!$1:$1,0))=""),"",IF(LEFT(AG32,2)="BS",INDEX('1.Invul Blad'!$1:$1048576,MATCH('4.Score &amp; Vergelijking'!$E32,'1.Invul Blad'!$B$36:$B$9000,0)+35,MATCH('4.Score &amp; Vergelijking'!AH31,'1.Invul Blad'!$36:$36,0)),INDEX('1.Invul Blad'!$1:$1048576,MATCH('4.Score &amp; Vergelijking'!$E32,'1.Invul Blad'!$B:$B,0),MATCH('4.Score &amp; Vergelijking'!AH31,'1.Invul Blad'!$1:$1,0)))),"")</f>
        <v/>
      </c>
      <c r="AI32" s="57" t="str" cm="1">
        <f t="array" ref="AI32">IFERROR(IF(IF(LEFT(AH32,2)="BS",INDEX('1.Invul Blad'!$1:$1048576,MATCH('4.Score &amp; Vergelijking'!$E32,'1.Invul Blad'!$B$36:$B$9000,0)+35,MATCH('4.Score &amp; Vergelijking'!AI31,'1.Invul Blad'!$36:$36,0))="",INDEX('1.Invul Blad'!$1:$1048576,MATCH('4.Score &amp; Vergelijking'!$E32,'1.Invul Blad'!$B:$B,0),MATCH('4.Score &amp; Vergelijking'!AI31,'1.Invul Blad'!$1:$1,0))=""),"",IF(LEFT(AH32,2)="BS",INDEX('1.Invul Blad'!$1:$1048576,MATCH('4.Score &amp; Vergelijking'!$E32,'1.Invul Blad'!$B$36:$B$9000,0)+35,MATCH('4.Score &amp; Vergelijking'!AI31,'1.Invul Blad'!$36:$36,0)),INDEX('1.Invul Blad'!$1:$1048576,MATCH('4.Score &amp; Vergelijking'!$E32,'1.Invul Blad'!$B:$B,0),MATCH('4.Score &amp; Vergelijking'!AI31,'1.Invul Blad'!$1:$1,0)))),"")</f>
        <v/>
      </c>
      <c r="AJ32" s="57" t="str" cm="1">
        <f t="array" ref="AJ32">IFERROR(IF(IF(LEFT(AI32,2)="BS",INDEX('1.Invul Blad'!$1:$1048576,MATCH('4.Score &amp; Vergelijking'!$E32,'1.Invul Blad'!$B$36:$B$9000,0)+35,MATCH('4.Score &amp; Vergelijking'!AJ31,'1.Invul Blad'!$36:$36,0))="",INDEX('1.Invul Blad'!$1:$1048576,MATCH('4.Score &amp; Vergelijking'!$E32,'1.Invul Blad'!$B:$B,0),MATCH('4.Score &amp; Vergelijking'!AJ31,'1.Invul Blad'!$1:$1,0))=""),"",IF(LEFT(AI32,2)="BS",INDEX('1.Invul Blad'!$1:$1048576,MATCH('4.Score &amp; Vergelijking'!$E32,'1.Invul Blad'!$B$36:$B$9000,0)+35,MATCH('4.Score &amp; Vergelijking'!AJ31,'1.Invul Blad'!$36:$36,0)),INDEX('1.Invul Blad'!$1:$1048576,MATCH('4.Score &amp; Vergelijking'!$E32,'1.Invul Blad'!$B:$B,0),MATCH('4.Score &amp; Vergelijking'!AJ31,'1.Invul Blad'!$1:$1,0)))),"")</f>
        <v/>
      </c>
      <c r="AK32" s="57" t="str" cm="1">
        <f t="array" ref="AK32">IFERROR(IF(IF(LEFT(AJ32,2)="BS",INDEX('1.Invul Blad'!$1:$1048576,MATCH('4.Score &amp; Vergelijking'!$E32,'1.Invul Blad'!$B$36:$B$9000,0)+35,MATCH('4.Score &amp; Vergelijking'!AK31,'1.Invul Blad'!$36:$36,0))="",INDEX('1.Invul Blad'!$1:$1048576,MATCH('4.Score &amp; Vergelijking'!$E32,'1.Invul Blad'!$B:$B,0),MATCH('4.Score &amp; Vergelijking'!AK31,'1.Invul Blad'!$1:$1,0))=""),"",IF(LEFT(AJ32,2)="BS",INDEX('1.Invul Blad'!$1:$1048576,MATCH('4.Score &amp; Vergelijking'!$E32,'1.Invul Blad'!$B$36:$B$9000,0)+35,MATCH('4.Score &amp; Vergelijking'!AK31,'1.Invul Blad'!$36:$36,0)),INDEX('1.Invul Blad'!$1:$1048576,MATCH('4.Score &amp; Vergelijking'!$E32,'1.Invul Blad'!$B:$B,0),MATCH('4.Score &amp; Vergelijking'!AK31,'1.Invul Blad'!$1:$1,0)))),"")</f>
        <v/>
      </c>
      <c r="AL32" s="57" t="str" cm="1">
        <f t="array" ref="AL32">IFERROR(IF(IF(LEFT(AK32,2)="BS",INDEX('1.Invul Blad'!$1:$1048576,MATCH('4.Score &amp; Vergelijking'!$E32,'1.Invul Blad'!$B$36:$B$9000,0)+35,MATCH('4.Score &amp; Vergelijking'!AL31,'1.Invul Blad'!$36:$36,0))="",INDEX('1.Invul Blad'!$1:$1048576,MATCH('4.Score &amp; Vergelijking'!$E32,'1.Invul Blad'!$B:$B,0),MATCH('4.Score &amp; Vergelijking'!AL31,'1.Invul Blad'!$1:$1,0))=""),"",IF(LEFT(AK32,2)="BS",INDEX('1.Invul Blad'!$1:$1048576,MATCH('4.Score &amp; Vergelijking'!$E32,'1.Invul Blad'!$B$36:$B$9000,0)+35,MATCH('4.Score &amp; Vergelijking'!AL31,'1.Invul Blad'!$36:$36,0)),INDEX('1.Invul Blad'!$1:$1048576,MATCH('4.Score &amp; Vergelijking'!$E32,'1.Invul Blad'!$B:$B,0),MATCH('4.Score &amp; Vergelijking'!AL31,'1.Invul Blad'!$1:$1,0)))),"")</f>
        <v/>
      </c>
      <c r="AM32" s="57" t="str" cm="1">
        <f t="array" ref="AM32">IFERROR(IF(IF(LEFT(AL32,2)="BS",INDEX('1.Invul Blad'!$1:$1048576,MATCH('4.Score &amp; Vergelijking'!$E32,'1.Invul Blad'!$B$36:$B$9000,0)+35,MATCH('4.Score &amp; Vergelijking'!AM31,'1.Invul Blad'!$36:$36,0))="",INDEX('1.Invul Blad'!$1:$1048576,MATCH('4.Score &amp; Vergelijking'!$E32,'1.Invul Blad'!$B:$B,0),MATCH('4.Score &amp; Vergelijking'!AM31,'1.Invul Blad'!$1:$1,0))=""),"",IF(LEFT(AL32,2)="BS",INDEX('1.Invul Blad'!$1:$1048576,MATCH('4.Score &amp; Vergelijking'!$E32,'1.Invul Blad'!$B$36:$B$9000,0)+35,MATCH('4.Score &amp; Vergelijking'!AM31,'1.Invul Blad'!$36:$36,0)),INDEX('1.Invul Blad'!$1:$1048576,MATCH('4.Score &amp; Vergelijking'!$E32,'1.Invul Blad'!$B:$B,0),MATCH('4.Score &amp; Vergelijking'!AM31,'1.Invul Blad'!$1:$1,0)))),"")</f>
        <v/>
      </c>
      <c r="AN32" s="57" t="str" cm="1">
        <f t="array" ref="AN32">IFERROR(IF(IF(LEFT(AM32,2)="BS",INDEX('1.Invul Blad'!$1:$1048576,MATCH('4.Score &amp; Vergelijking'!$E32,'1.Invul Blad'!$B$36:$B$9000,0)+35,MATCH('4.Score &amp; Vergelijking'!AN31,'1.Invul Blad'!$36:$36,0))="",INDEX('1.Invul Blad'!$1:$1048576,MATCH('4.Score &amp; Vergelijking'!$E32,'1.Invul Blad'!$B:$B,0),MATCH('4.Score &amp; Vergelijking'!AN31,'1.Invul Blad'!$1:$1,0))=""),"",IF(LEFT(AM32,2)="BS",INDEX('1.Invul Blad'!$1:$1048576,MATCH('4.Score &amp; Vergelijking'!$E32,'1.Invul Blad'!$B$36:$B$9000,0)+35,MATCH('4.Score &amp; Vergelijking'!AN31,'1.Invul Blad'!$36:$36,0)),INDEX('1.Invul Blad'!$1:$1048576,MATCH('4.Score &amp; Vergelijking'!$E32,'1.Invul Blad'!$B:$B,0),MATCH('4.Score &amp; Vergelijking'!AN31,'1.Invul Blad'!$1:$1,0)))),"")</f>
        <v/>
      </c>
      <c r="AO32" s="57" t="str" cm="1">
        <f t="array" ref="AO32">IFERROR(IF(IF(LEFT(AN32,2)="BS",INDEX('1.Invul Blad'!$1:$1048576,MATCH('4.Score &amp; Vergelijking'!$E32,'1.Invul Blad'!$B$36:$B$9000,0)+35,MATCH('4.Score &amp; Vergelijking'!AO31,'1.Invul Blad'!$36:$36,0))="",INDEX('1.Invul Blad'!$1:$1048576,MATCH('4.Score &amp; Vergelijking'!$E32,'1.Invul Blad'!$B:$B,0),MATCH('4.Score &amp; Vergelijking'!AO31,'1.Invul Blad'!$1:$1,0))=""),"",IF(LEFT(AN32,2)="BS",INDEX('1.Invul Blad'!$1:$1048576,MATCH('4.Score &amp; Vergelijking'!$E32,'1.Invul Blad'!$B$36:$B$9000,0)+35,MATCH('4.Score &amp; Vergelijking'!AO31,'1.Invul Blad'!$36:$36,0)),INDEX('1.Invul Blad'!$1:$1048576,MATCH('4.Score &amp; Vergelijking'!$E32,'1.Invul Blad'!$B:$B,0),MATCH('4.Score &amp; Vergelijking'!AO31,'1.Invul Blad'!$1:$1,0)))),"")</f>
        <v/>
      </c>
      <c r="AP32" s="57" t="str" cm="1">
        <f t="array" ref="AP32">IFERROR(IF(IF(LEFT(AO32,2)="BS",INDEX('1.Invul Blad'!$1:$1048576,MATCH('4.Score &amp; Vergelijking'!$E32,'1.Invul Blad'!$B$36:$B$9000,0)+35,MATCH('4.Score &amp; Vergelijking'!AP31,'1.Invul Blad'!$36:$36,0))="",INDEX('1.Invul Blad'!$1:$1048576,MATCH('4.Score &amp; Vergelijking'!$E32,'1.Invul Blad'!$B:$B,0),MATCH('4.Score &amp; Vergelijking'!AP31,'1.Invul Blad'!$1:$1,0))=""),"",IF(LEFT(AO32,2)="BS",INDEX('1.Invul Blad'!$1:$1048576,MATCH('4.Score &amp; Vergelijking'!$E32,'1.Invul Blad'!$B$36:$B$9000,0)+35,MATCH('4.Score &amp; Vergelijking'!AP31,'1.Invul Blad'!$36:$36,0)),INDEX('1.Invul Blad'!$1:$1048576,MATCH('4.Score &amp; Vergelijking'!$E32,'1.Invul Blad'!$B:$B,0),MATCH('4.Score &amp; Vergelijking'!AP31,'1.Invul Blad'!$1:$1,0)))),"")</f>
        <v/>
      </c>
      <c r="AQ32" s="57" t="str" cm="1">
        <f t="array" ref="AQ32">IFERROR(IF(IF(LEFT(AP32,2)="BS",INDEX('1.Invul Blad'!$1:$1048576,MATCH('4.Score &amp; Vergelijking'!$E32,'1.Invul Blad'!$B$36:$B$9000,0)+35,MATCH('4.Score &amp; Vergelijking'!AQ31,'1.Invul Blad'!$36:$36,0))="",INDEX('1.Invul Blad'!$1:$1048576,MATCH('4.Score &amp; Vergelijking'!$E32,'1.Invul Blad'!$B:$B,0),MATCH('4.Score &amp; Vergelijking'!AQ31,'1.Invul Blad'!$1:$1,0))=""),"",IF(LEFT(AP32,2)="BS",INDEX('1.Invul Blad'!$1:$1048576,MATCH('4.Score &amp; Vergelijking'!$E32,'1.Invul Blad'!$B$36:$B$9000,0)+35,MATCH('4.Score &amp; Vergelijking'!AQ31,'1.Invul Blad'!$36:$36,0)),INDEX('1.Invul Blad'!$1:$1048576,MATCH('4.Score &amp; Vergelijking'!$E32,'1.Invul Blad'!$B:$B,0),MATCH('4.Score &amp; Vergelijking'!AQ31,'1.Invul Blad'!$1:$1,0)))),"")</f>
        <v/>
      </c>
      <c r="AR32" s="57" t="str" cm="1">
        <f t="array" ref="AR32">IFERROR(IF(IF(LEFT(AQ32,2)="BS",INDEX('1.Invul Blad'!$1:$1048576,MATCH('4.Score &amp; Vergelijking'!$E32,'1.Invul Blad'!$B$36:$B$9000,0)+35,MATCH('4.Score &amp; Vergelijking'!AR31,'1.Invul Blad'!$36:$36,0))="",INDEX('1.Invul Blad'!$1:$1048576,MATCH('4.Score &amp; Vergelijking'!$E32,'1.Invul Blad'!$B:$B,0),MATCH('4.Score &amp; Vergelijking'!AR31,'1.Invul Blad'!$1:$1,0))=""),"",IF(LEFT(AQ32,2)="BS",INDEX('1.Invul Blad'!$1:$1048576,MATCH('4.Score &amp; Vergelijking'!$E32,'1.Invul Blad'!$B$36:$B$9000,0)+35,MATCH('4.Score &amp; Vergelijking'!AR31,'1.Invul Blad'!$36:$36,0)),INDEX('1.Invul Blad'!$1:$1048576,MATCH('4.Score &amp; Vergelijking'!$E32,'1.Invul Blad'!$B:$B,0),MATCH('4.Score &amp; Vergelijking'!AR31,'1.Invul Blad'!$1:$1,0)))),"")</f>
        <v/>
      </c>
      <c r="AS32" s="57" t="str" cm="1">
        <f t="array" ref="AS32">IFERROR(IF(IF(LEFT(AR32,2)="BS",INDEX('1.Invul Blad'!$1:$1048576,MATCH('4.Score &amp; Vergelijking'!$E32,'1.Invul Blad'!$B$36:$B$9000,0)+35,MATCH('4.Score &amp; Vergelijking'!AS31,'1.Invul Blad'!$36:$36,0))="",INDEX('1.Invul Blad'!$1:$1048576,MATCH('4.Score &amp; Vergelijking'!$E32,'1.Invul Blad'!$B:$B,0),MATCH('4.Score &amp; Vergelijking'!AS31,'1.Invul Blad'!$1:$1,0))=""),"",IF(LEFT(AR32,2)="BS",INDEX('1.Invul Blad'!$1:$1048576,MATCH('4.Score &amp; Vergelijking'!$E32,'1.Invul Blad'!$B$36:$B$9000,0)+35,MATCH('4.Score &amp; Vergelijking'!AS31,'1.Invul Blad'!$36:$36,0)),INDEX('1.Invul Blad'!$1:$1048576,MATCH('4.Score &amp; Vergelijking'!$E32,'1.Invul Blad'!$B:$B,0),MATCH('4.Score &amp; Vergelijking'!AS31,'1.Invul Blad'!$1:$1,0)))),"")</f>
        <v/>
      </c>
      <c r="AT32" s="57" t="str" cm="1">
        <f t="array" ref="AT32">IFERROR(IF(IF(LEFT(AS32,2)="BS",INDEX('1.Invul Blad'!$1:$1048576,MATCH('4.Score &amp; Vergelijking'!$E32,'1.Invul Blad'!$B$36:$B$9000,0)+35,MATCH('4.Score &amp; Vergelijking'!AT31,'1.Invul Blad'!$36:$36,0))="",INDEX('1.Invul Blad'!$1:$1048576,MATCH('4.Score &amp; Vergelijking'!$E32,'1.Invul Blad'!$B:$B,0),MATCH('4.Score &amp; Vergelijking'!AT31,'1.Invul Blad'!$1:$1,0))=""),"",IF(LEFT(AS32,2)="BS",INDEX('1.Invul Blad'!$1:$1048576,MATCH('4.Score &amp; Vergelijking'!$E32,'1.Invul Blad'!$B$36:$B$9000,0)+35,MATCH('4.Score &amp; Vergelijking'!AT31,'1.Invul Blad'!$36:$36,0)),INDEX('1.Invul Blad'!$1:$1048576,MATCH('4.Score &amp; Vergelijking'!$E32,'1.Invul Blad'!$B:$B,0),MATCH('4.Score &amp; Vergelijking'!AT31,'1.Invul Blad'!$1:$1,0)))),"")</f>
        <v/>
      </c>
      <c r="AU32" s="57" t="str" cm="1">
        <f t="array" ref="AU32">IFERROR(IF(IF(LEFT(AT32,2)="BS",INDEX('1.Invul Blad'!$1:$1048576,MATCH('4.Score &amp; Vergelijking'!$E32,'1.Invul Blad'!$B$36:$B$9000,0)+35,MATCH('4.Score &amp; Vergelijking'!AU31,'1.Invul Blad'!$36:$36,0))="",INDEX('1.Invul Blad'!$1:$1048576,MATCH('4.Score &amp; Vergelijking'!$E32,'1.Invul Blad'!$B:$B,0),MATCH('4.Score &amp; Vergelijking'!AU31,'1.Invul Blad'!$1:$1,0))=""),"",IF(LEFT(AT32,2)="BS",INDEX('1.Invul Blad'!$1:$1048576,MATCH('4.Score &amp; Vergelijking'!$E32,'1.Invul Blad'!$B$36:$B$9000,0)+35,MATCH('4.Score &amp; Vergelijking'!AU31,'1.Invul Blad'!$36:$36,0)),INDEX('1.Invul Blad'!$1:$1048576,MATCH('4.Score &amp; Vergelijking'!$E32,'1.Invul Blad'!$B:$B,0),MATCH('4.Score &amp; Vergelijking'!AU31,'1.Invul Blad'!$1:$1,0)))),"")</f>
        <v/>
      </c>
      <c r="AV32" s="57" t="str" cm="1">
        <f t="array" ref="AV32">IFERROR(IF(IF(LEFT(AU32,2)="BS",INDEX('1.Invul Blad'!$1:$1048576,MATCH('4.Score &amp; Vergelijking'!$E32,'1.Invul Blad'!$B$36:$B$9000,0)+35,MATCH('4.Score &amp; Vergelijking'!AV31,'1.Invul Blad'!$36:$36,0))="",INDEX('1.Invul Blad'!$1:$1048576,MATCH('4.Score &amp; Vergelijking'!$E32,'1.Invul Blad'!$B:$B,0),MATCH('4.Score &amp; Vergelijking'!AV31,'1.Invul Blad'!$1:$1,0))=""),"",IF(LEFT(AU32,2)="BS",INDEX('1.Invul Blad'!$1:$1048576,MATCH('4.Score &amp; Vergelijking'!$E32,'1.Invul Blad'!$B$36:$B$9000,0)+35,MATCH('4.Score &amp; Vergelijking'!AV31,'1.Invul Blad'!$36:$36,0)),INDEX('1.Invul Blad'!$1:$1048576,MATCH('4.Score &amp; Vergelijking'!$E32,'1.Invul Blad'!$B:$B,0),MATCH('4.Score &amp; Vergelijking'!AV31,'1.Invul Blad'!$1:$1,0)))),"")</f>
        <v/>
      </c>
      <c r="AW32" s="57" t="str" cm="1">
        <f t="array" ref="AW32">IFERROR(IF(IF(LEFT(AV32,2)="BS",INDEX('1.Invul Blad'!$1:$1048576,MATCH('4.Score &amp; Vergelijking'!$E32,'1.Invul Blad'!$B$36:$B$9000,0)+35,MATCH('4.Score &amp; Vergelijking'!AW31,'1.Invul Blad'!$36:$36,0))="",INDEX('1.Invul Blad'!$1:$1048576,MATCH('4.Score &amp; Vergelijking'!$E32,'1.Invul Blad'!$B:$B,0),MATCH('4.Score &amp; Vergelijking'!AW31,'1.Invul Blad'!$1:$1,0))=""),"",IF(LEFT(AV32,2)="BS",INDEX('1.Invul Blad'!$1:$1048576,MATCH('4.Score &amp; Vergelijking'!$E32,'1.Invul Blad'!$B$36:$B$9000,0)+35,MATCH('4.Score &amp; Vergelijking'!AW31,'1.Invul Blad'!$36:$36,0)),INDEX('1.Invul Blad'!$1:$1048576,MATCH('4.Score &amp; Vergelijking'!$E32,'1.Invul Blad'!$B:$B,0),MATCH('4.Score &amp; Vergelijking'!AW31,'1.Invul Blad'!$1:$1,0)))),"")</f>
        <v/>
      </c>
      <c r="AX32" s="57" t="str" cm="1">
        <f t="array" ref="AX32">IFERROR(IF(IF(LEFT(AW32,2)="BS",INDEX('1.Invul Blad'!$1:$1048576,MATCH('4.Score &amp; Vergelijking'!$E32,'1.Invul Blad'!$B$36:$B$9000,0)+35,MATCH('4.Score &amp; Vergelijking'!AX31,'1.Invul Blad'!$36:$36,0))="",INDEX('1.Invul Blad'!$1:$1048576,MATCH('4.Score &amp; Vergelijking'!$E32,'1.Invul Blad'!$B:$B,0),MATCH('4.Score &amp; Vergelijking'!AX31,'1.Invul Blad'!$1:$1,0))=""),"",IF(LEFT(AW32,2)="BS",INDEX('1.Invul Blad'!$1:$1048576,MATCH('4.Score &amp; Vergelijking'!$E32,'1.Invul Blad'!$B$36:$B$9000,0)+35,MATCH('4.Score &amp; Vergelijking'!AX31,'1.Invul Blad'!$36:$36,0)),INDEX('1.Invul Blad'!$1:$1048576,MATCH('4.Score &amp; Vergelijking'!$E32,'1.Invul Blad'!$B:$B,0),MATCH('4.Score &amp; Vergelijking'!AX31,'1.Invul Blad'!$1:$1,0)))),"")</f>
        <v/>
      </c>
      <c r="AY32" s="57" t="str" cm="1">
        <f t="array" ref="AY32">IFERROR(IF(IF(LEFT(AX32,2)="BS",INDEX('1.Invul Blad'!$1:$1048576,MATCH('4.Score &amp; Vergelijking'!$E32,'1.Invul Blad'!$B$36:$B$9000,0)+35,MATCH('4.Score &amp; Vergelijking'!AY31,'1.Invul Blad'!$36:$36,0))="",INDEX('1.Invul Blad'!$1:$1048576,MATCH('4.Score &amp; Vergelijking'!$E32,'1.Invul Blad'!$B:$B,0),MATCH('4.Score &amp; Vergelijking'!AY31,'1.Invul Blad'!$1:$1,0))=""),"",IF(LEFT(AX32,2)="BS",INDEX('1.Invul Blad'!$1:$1048576,MATCH('4.Score &amp; Vergelijking'!$E32,'1.Invul Blad'!$B$36:$B$9000,0)+35,MATCH('4.Score &amp; Vergelijking'!AY31,'1.Invul Blad'!$36:$36,0)),INDEX('1.Invul Blad'!$1:$1048576,MATCH('4.Score &amp; Vergelijking'!$E32,'1.Invul Blad'!$B:$B,0),MATCH('4.Score &amp; Vergelijking'!AY31,'1.Invul Blad'!$1:$1,0)))),"")</f>
        <v/>
      </c>
      <c r="AZ32" s="57" t="str" cm="1">
        <f t="array" ref="AZ32">IFERROR(IF(IF(LEFT(AY32,2)="BS",INDEX('1.Invul Blad'!$1:$1048576,MATCH('4.Score &amp; Vergelijking'!$E32,'1.Invul Blad'!$B$36:$B$9000,0)+35,MATCH('4.Score &amp; Vergelijking'!AZ31,'1.Invul Blad'!$36:$36,0))="",INDEX('1.Invul Blad'!$1:$1048576,MATCH('4.Score &amp; Vergelijking'!$E32,'1.Invul Blad'!$B:$B,0),MATCH('4.Score &amp; Vergelijking'!AZ31,'1.Invul Blad'!$1:$1,0))=""),"",IF(LEFT(AY32,2)="BS",INDEX('1.Invul Blad'!$1:$1048576,MATCH('4.Score &amp; Vergelijking'!$E32,'1.Invul Blad'!$B$36:$B$9000,0)+35,MATCH('4.Score &amp; Vergelijking'!AZ31,'1.Invul Blad'!$36:$36,0)),INDEX('1.Invul Blad'!$1:$1048576,MATCH('4.Score &amp; Vergelijking'!$E32,'1.Invul Blad'!$B:$B,0),MATCH('4.Score &amp; Vergelijking'!AZ31,'1.Invul Blad'!$1:$1,0)))),"")</f>
        <v/>
      </c>
      <c r="BA32" s="57" t="str" cm="1">
        <f t="array" ref="BA32">IFERROR(IF(IF(LEFT(AZ32,2)="BS",INDEX('1.Invul Blad'!$1:$1048576,MATCH('4.Score &amp; Vergelijking'!$E32,'1.Invul Blad'!$B$36:$B$9000,0)+35,MATCH('4.Score &amp; Vergelijking'!BA31,'1.Invul Blad'!$36:$36,0))="",INDEX('1.Invul Blad'!$1:$1048576,MATCH('4.Score &amp; Vergelijking'!$E32,'1.Invul Blad'!$B:$B,0),MATCH('4.Score &amp; Vergelijking'!BA31,'1.Invul Blad'!$1:$1,0))=""),"",IF(LEFT(AZ32,2)="BS",INDEX('1.Invul Blad'!$1:$1048576,MATCH('4.Score &amp; Vergelijking'!$E32,'1.Invul Blad'!$B$36:$B$9000,0)+35,MATCH('4.Score &amp; Vergelijking'!BA31,'1.Invul Blad'!$36:$36,0)),INDEX('1.Invul Blad'!$1:$1048576,MATCH('4.Score &amp; Vergelijking'!$E32,'1.Invul Blad'!$B:$B,0),MATCH('4.Score &amp; Vergelijking'!BA31,'1.Invul Blad'!$1:$1,0)))),"")</f>
        <v/>
      </c>
      <c r="BB32" s="57" t="str" cm="1">
        <f t="array" ref="BB32">IFERROR(IF(IF(LEFT(BA32,2)="BS",INDEX('1.Invul Blad'!$1:$1048576,MATCH('4.Score &amp; Vergelijking'!$E32,'1.Invul Blad'!$B$36:$B$9000,0)+35,MATCH('4.Score &amp; Vergelijking'!BB31,'1.Invul Blad'!$36:$36,0))="",INDEX('1.Invul Blad'!$1:$1048576,MATCH('4.Score &amp; Vergelijking'!$E32,'1.Invul Blad'!$B:$B,0),MATCH('4.Score &amp; Vergelijking'!BB31,'1.Invul Blad'!$1:$1,0))=""),"",IF(LEFT(BA32,2)="BS",INDEX('1.Invul Blad'!$1:$1048576,MATCH('4.Score &amp; Vergelijking'!$E32,'1.Invul Blad'!$B$36:$B$9000,0)+35,MATCH('4.Score &amp; Vergelijking'!BB31,'1.Invul Blad'!$36:$36,0)),INDEX('1.Invul Blad'!$1:$1048576,MATCH('4.Score &amp; Vergelijking'!$E32,'1.Invul Blad'!$B:$B,0),MATCH('4.Score &amp; Vergelijking'!BB31,'1.Invul Blad'!$1:$1,0)))),"")</f>
        <v/>
      </c>
      <c r="BC32" s="57" t="str" cm="1">
        <f t="array" ref="BC32">IFERROR(IF(IF(LEFT(BB32,2)="BS",INDEX('1.Invul Blad'!$1:$1048576,MATCH('4.Score &amp; Vergelijking'!$E32,'1.Invul Blad'!$B$36:$B$9000,0)+35,MATCH('4.Score &amp; Vergelijking'!BC31,'1.Invul Blad'!$36:$36,0))="",INDEX('1.Invul Blad'!$1:$1048576,MATCH('4.Score &amp; Vergelijking'!$E32,'1.Invul Blad'!$B:$B,0),MATCH('4.Score &amp; Vergelijking'!BC31,'1.Invul Blad'!$1:$1,0))=""),"",IF(LEFT(BB32,2)="BS",INDEX('1.Invul Blad'!$1:$1048576,MATCH('4.Score &amp; Vergelijking'!$E32,'1.Invul Blad'!$B$36:$B$9000,0)+35,MATCH('4.Score &amp; Vergelijking'!BC31,'1.Invul Blad'!$36:$36,0)),INDEX('1.Invul Blad'!$1:$1048576,MATCH('4.Score &amp; Vergelijking'!$E32,'1.Invul Blad'!$B:$B,0),MATCH('4.Score &amp; Vergelijking'!BC31,'1.Invul Blad'!$1:$1,0)))),"")</f>
        <v/>
      </c>
      <c r="BD32" s="57" t="str" cm="1">
        <f t="array" ref="BD32">IFERROR(IF(IF(LEFT(BC32,2)="BS",INDEX('1.Invul Blad'!$1:$1048576,MATCH('4.Score &amp; Vergelijking'!$E32,'1.Invul Blad'!$B$36:$B$9000,0)+35,MATCH('4.Score &amp; Vergelijking'!BD31,'1.Invul Blad'!$36:$36,0))="",INDEX('1.Invul Blad'!$1:$1048576,MATCH('4.Score &amp; Vergelijking'!$E32,'1.Invul Blad'!$B:$B,0),MATCH('4.Score &amp; Vergelijking'!BD31,'1.Invul Blad'!$1:$1,0))=""),"",IF(LEFT(BC32,2)="BS",INDEX('1.Invul Blad'!$1:$1048576,MATCH('4.Score &amp; Vergelijking'!$E32,'1.Invul Blad'!$B$36:$B$9000,0)+35,MATCH('4.Score &amp; Vergelijking'!BD31,'1.Invul Blad'!$36:$36,0)),INDEX('1.Invul Blad'!$1:$1048576,MATCH('4.Score &amp; Vergelijking'!$E32,'1.Invul Blad'!$B:$B,0),MATCH('4.Score &amp; Vergelijking'!BD31,'1.Invul Blad'!$1:$1,0)))),"")</f>
        <v/>
      </c>
      <c r="BE32" s="57" t="str" cm="1">
        <f t="array" ref="BE32">IFERROR(IF(IF(LEFT(BD32,2)="BS",INDEX('1.Invul Blad'!$1:$1048576,MATCH('4.Score &amp; Vergelijking'!$E32,'1.Invul Blad'!$B$36:$B$9000,0)+35,MATCH('4.Score &amp; Vergelijking'!BE31,'1.Invul Blad'!$36:$36,0))="",INDEX('1.Invul Blad'!$1:$1048576,MATCH('4.Score &amp; Vergelijking'!$E32,'1.Invul Blad'!$B:$B,0),MATCH('4.Score &amp; Vergelijking'!BE31,'1.Invul Blad'!$1:$1,0))=""),"",IF(LEFT(BD32,2)="BS",INDEX('1.Invul Blad'!$1:$1048576,MATCH('4.Score &amp; Vergelijking'!$E32,'1.Invul Blad'!$B$36:$B$9000,0)+35,MATCH('4.Score &amp; Vergelijking'!BE31,'1.Invul Blad'!$36:$36,0)),INDEX('1.Invul Blad'!$1:$1048576,MATCH('4.Score &amp; Vergelijking'!$E32,'1.Invul Blad'!$B:$B,0),MATCH('4.Score &amp; Vergelijking'!BE31,'1.Invul Blad'!$1:$1,0)))),"")</f>
        <v/>
      </c>
      <c r="BF32" s="57" t="str" cm="1">
        <f t="array" ref="BF32">IFERROR(IF(IF(LEFT(BE32,2)="BS",INDEX('1.Invul Blad'!$1:$1048576,MATCH('4.Score &amp; Vergelijking'!$E32,'1.Invul Blad'!$B$36:$B$9000,0)+35,MATCH('4.Score &amp; Vergelijking'!BF31,'1.Invul Blad'!$36:$36,0))="",INDEX('1.Invul Blad'!$1:$1048576,MATCH('4.Score &amp; Vergelijking'!$E32,'1.Invul Blad'!$B:$B,0),MATCH('4.Score &amp; Vergelijking'!BF31,'1.Invul Blad'!$1:$1,0))=""),"",IF(LEFT(BE32,2)="BS",INDEX('1.Invul Blad'!$1:$1048576,MATCH('4.Score &amp; Vergelijking'!$E32,'1.Invul Blad'!$B$36:$B$9000,0)+35,MATCH('4.Score &amp; Vergelijking'!BF31,'1.Invul Blad'!$36:$36,0)),INDEX('1.Invul Blad'!$1:$1048576,MATCH('4.Score &amp; Vergelijking'!$E32,'1.Invul Blad'!$B:$B,0),MATCH('4.Score &amp; Vergelijking'!BF31,'1.Invul Blad'!$1:$1,0)))),"")</f>
        <v/>
      </c>
      <c r="BG32" s="57" t="str" cm="1">
        <f t="array" ref="BG32">IFERROR(IF(IF(LEFT(BF32,2)="BS",INDEX('1.Invul Blad'!$1:$1048576,MATCH('4.Score &amp; Vergelijking'!$E32,'1.Invul Blad'!$B$36:$B$9000,0)+35,MATCH('4.Score &amp; Vergelijking'!BG31,'1.Invul Blad'!$36:$36,0))="",INDEX('1.Invul Blad'!$1:$1048576,MATCH('4.Score &amp; Vergelijking'!$E32,'1.Invul Blad'!$B:$B,0),MATCH('4.Score &amp; Vergelijking'!BG31,'1.Invul Blad'!$1:$1,0))=""),"",IF(LEFT(BF32,2)="BS",INDEX('1.Invul Blad'!$1:$1048576,MATCH('4.Score &amp; Vergelijking'!$E32,'1.Invul Blad'!$B$36:$B$9000,0)+35,MATCH('4.Score &amp; Vergelijking'!BG31,'1.Invul Blad'!$36:$36,0)),INDEX('1.Invul Blad'!$1:$1048576,MATCH('4.Score &amp; Vergelijking'!$E32,'1.Invul Blad'!$B:$B,0),MATCH('4.Score &amp; Vergelijking'!BG31,'1.Invul Blad'!$1:$1,0)))),"")</f>
        <v/>
      </c>
      <c r="BH32" s="57" t="str" cm="1">
        <f t="array" ref="BH32">IFERROR(IF(IF(LEFT(BG32,2)="BS",INDEX('1.Invul Blad'!$1:$1048576,MATCH('4.Score &amp; Vergelijking'!$E32,'1.Invul Blad'!$B$36:$B$9000,0)+35,MATCH('4.Score &amp; Vergelijking'!BH31,'1.Invul Blad'!$36:$36,0))="",INDEX('1.Invul Blad'!$1:$1048576,MATCH('4.Score &amp; Vergelijking'!$E32,'1.Invul Blad'!$B:$B,0),MATCH('4.Score &amp; Vergelijking'!BH31,'1.Invul Blad'!$1:$1,0))=""),"",IF(LEFT(BG32,2)="BS",INDEX('1.Invul Blad'!$1:$1048576,MATCH('4.Score &amp; Vergelijking'!$E32,'1.Invul Blad'!$B$36:$B$9000,0)+35,MATCH('4.Score &amp; Vergelijking'!BH31,'1.Invul Blad'!$36:$36,0)),INDEX('1.Invul Blad'!$1:$1048576,MATCH('4.Score &amp; Vergelijking'!$E32,'1.Invul Blad'!$B:$B,0),MATCH('4.Score &amp; Vergelijking'!BH31,'1.Invul Blad'!$1:$1,0)))),"")</f>
        <v/>
      </c>
      <c r="BI32" s="57" t="str" cm="1">
        <f t="array" ref="BI32">IFERROR(IF(IF(LEFT(BH32,2)="BS",INDEX('1.Invul Blad'!$1:$1048576,MATCH('4.Score &amp; Vergelijking'!$E32,'1.Invul Blad'!$B$36:$B$9000,0)+35,MATCH('4.Score &amp; Vergelijking'!BI31,'1.Invul Blad'!$36:$36,0))="",INDEX('1.Invul Blad'!$1:$1048576,MATCH('4.Score &amp; Vergelijking'!$E32,'1.Invul Blad'!$B:$B,0),MATCH('4.Score &amp; Vergelijking'!BI31,'1.Invul Blad'!$1:$1,0))=""),"",IF(LEFT(BH32,2)="BS",INDEX('1.Invul Blad'!$1:$1048576,MATCH('4.Score &amp; Vergelijking'!$E32,'1.Invul Blad'!$B$36:$B$9000,0)+35,MATCH('4.Score &amp; Vergelijking'!BI31,'1.Invul Blad'!$36:$36,0)),INDEX('1.Invul Blad'!$1:$1048576,MATCH('4.Score &amp; Vergelijking'!$E32,'1.Invul Blad'!$B:$B,0),MATCH('4.Score &amp; Vergelijking'!BI31,'1.Invul Blad'!$1:$1,0)))),"")</f>
        <v/>
      </c>
      <c r="BJ32" s="57" t="str" cm="1">
        <f t="array" ref="BJ32">IFERROR(IF(IF(LEFT(BI32,2)="BS",INDEX('1.Invul Blad'!$1:$1048576,MATCH('4.Score &amp; Vergelijking'!$E32,'1.Invul Blad'!$B$36:$B$9000,0)+35,MATCH('4.Score &amp; Vergelijking'!BJ31,'1.Invul Blad'!$36:$36,0))="",INDEX('1.Invul Blad'!$1:$1048576,MATCH('4.Score &amp; Vergelijking'!$E32,'1.Invul Blad'!$B:$B,0),MATCH('4.Score &amp; Vergelijking'!BJ31,'1.Invul Blad'!$1:$1,0))=""),"",IF(LEFT(BI32,2)="BS",INDEX('1.Invul Blad'!$1:$1048576,MATCH('4.Score &amp; Vergelijking'!$E32,'1.Invul Blad'!$B$36:$B$9000,0)+35,MATCH('4.Score &amp; Vergelijking'!BJ31,'1.Invul Blad'!$36:$36,0)),INDEX('1.Invul Blad'!$1:$1048576,MATCH('4.Score &amp; Vergelijking'!$E32,'1.Invul Blad'!$B:$B,0),MATCH('4.Score &amp; Vergelijking'!BJ31,'1.Invul Blad'!$1:$1,0)))),"")</f>
        <v/>
      </c>
      <c r="BK32" s="59" t="str" cm="1">
        <f t="array" ref="BK32">IFERROR(IF(IF(LEFT(BJ32,2)="BS",INDEX('1.Invul Blad'!$1:$1048576,MATCH('4.Score &amp; Vergelijking'!$E32,'1.Invul Blad'!$B$36:$B$9000,0)+35,MATCH('4.Score &amp; Vergelijking'!BK31,'1.Invul Blad'!$36:$36,0))="",INDEX('1.Invul Blad'!$1:$1048576,MATCH('4.Score &amp; Vergelijking'!$E32,'1.Invul Blad'!$B:$B,0),MATCH('4.Score &amp; Vergelijking'!BK31,'1.Invul Blad'!$1:$1,0))=""),"",IF(LEFT(BJ32,2)="BS",INDEX('1.Invul Blad'!$1:$1048576,MATCH('4.Score &amp; Vergelijking'!$E32,'1.Invul Blad'!$B$36:$B$9000,0)+35,MATCH('4.Score &amp; Vergelijking'!BK31,'1.Invul Blad'!$36:$36,0)),INDEX('1.Invul Blad'!$1:$1048576,MATCH('4.Score &amp; Vergelijking'!$E32,'1.Invul Blad'!$B:$B,0),MATCH('4.Score &amp; Vergelijking'!BK31,'1.Invul Blad'!$1:$1,0)))),"")</f>
        <v/>
      </c>
    </row>
    <row r="33" spans="1:63" s="2" customFormat="1">
      <c r="A33" s="85"/>
      <c r="B33"/>
      <c r="C33" s="23"/>
      <c r="D33" s="82" t="str">
        <f>IFERROR($B32*$B$6,"")</f>
        <v/>
      </c>
      <c r="E33" s="10" t="s">
        <v>152</v>
      </c>
      <c r="F33" s="11" t="str">
        <f>IFERROR(IF(AND(_xlfn.XLOOKUP($D$14,$D27:$D33,F27:F33,,0,-1)&lt;(INDEX('Verwachte Resultaten'!$C$2:$BT$31,MATCH(_xlfn.XLOOKUP($D$14,$D27:$D33,$E27:$E33,,0,-1),'Verwachte Resultaten'!$B$2:$B$31,0),MATCH(_xlfn.XLOOKUP($D$14,$D27:$D33,F26:F32,,0,-1),'Verwachte Resultaten'!$C$1:$BT$1,0))*_xlfn.XLOOKUP($E33,$G$2:$G$6,$F$2:$F$6,,0)),_xlfn.XLOOKUP($D$14,$D27:$D33,F27:F33,,0,-1)&gt;=(INDEX('Verwachte Resultaten'!$C$2:$BT$31,MATCH(_xlfn.XLOOKUP($D$14,$D27:$D33,$E27:$E33,,0,-1),'Verwachte Resultaten'!$B$2:$B$31,0),MATCH(_xlfn.XLOOKUP($D$14,$D27:$D33,F26:F32,,0,-1),'Verwachte Resultaten'!$C$1:$BT$1,0))*_xlfn.XLOOKUP($E33,$G$2:$G$6,$H$2:$H$6,,0))),$D33,""),"")</f>
        <v/>
      </c>
      <c r="G33" s="12" t="str">
        <f>IFERROR(IF(AND(_xlfn.XLOOKUP($D$14,$D27:$D33,G27:G33,,0,-1)&lt;(INDEX('Verwachte Resultaten'!$C$2:$BT$31,MATCH(_xlfn.XLOOKUP($D$14,$D27:$D33,$E27:$E33,,0,-1),'Verwachte Resultaten'!$B$2:$B$31,0),MATCH(_xlfn.XLOOKUP($D$14,$D27:$D33,G26:G32,,0,-1),'Verwachte Resultaten'!$C$1:$BT$1,0))*_xlfn.XLOOKUP($E33,$G$2:$G$6,$F$2:$F$6,,0)),_xlfn.XLOOKUP($D$14,$D27:$D33,G27:G33,,0,-1)&gt;=(INDEX('Verwachte Resultaten'!$C$2:$BT$31,MATCH(_xlfn.XLOOKUP($D$14,$D27:$D33,$E27:$E33,,0,-1),'Verwachte Resultaten'!$B$2:$B$31,0),MATCH(_xlfn.XLOOKUP($D$14,$D27:$D33,G26:G32,,0,-1),'Verwachte Resultaten'!$C$1:$BT$1,0))*_xlfn.XLOOKUP($E33,$G$2:$G$6,$H$2:$H$6,,0))),$D33,""),"")</f>
        <v/>
      </c>
      <c r="H33" s="12" t="str">
        <f>IFERROR(IF(AND(_xlfn.XLOOKUP($D$14,$D27:$D33,H27:H33,,0,-1)&lt;(INDEX('Verwachte Resultaten'!$C$2:$BT$31,MATCH(_xlfn.XLOOKUP($D$14,$D27:$D33,$E27:$E33,,0,-1),'Verwachte Resultaten'!$B$2:$B$31,0),MATCH(_xlfn.XLOOKUP($D$14,$D27:$D33,H26:H32,,0,-1),'Verwachte Resultaten'!$C$1:$BT$1,0))*_xlfn.XLOOKUP($E33,$G$2:$G$6,$F$2:$F$6,,0)),_xlfn.XLOOKUP($D$14,$D27:$D33,H27:H33,,0,-1)&gt;=(INDEX('Verwachte Resultaten'!$C$2:$BT$31,MATCH(_xlfn.XLOOKUP($D$14,$D27:$D33,$E27:$E33,,0,-1),'Verwachte Resultaten'!$B$2:$B$31,0),MATCH(_xlfn.XLOOKUP($D$14,$D27:$D33,H26:H32,,0,-1),'Verwachte Resultaten'!$C$1:$BT$1,0))*_xlfn.XLOOKUP($E33,$G$2:$G$6,$H$2:$H$6,,0))),$D33,""),"")</f>
        <v/>
      </c>
      <c r="I33" s="12" t="str">
        <f>IFERROR(IF(AND(_xlfn.XLOOKUP($D$14,$D27:$D33,I27:I33,,0,-1)&lt;(INDEX('Verwachte Resultaten'!$C$2:$BT$31,MATCH(_xlfn.XLOOKUP($D$14,$D27:$D33,$E27:$E33,,0,-1),'Verwachte Resultaten'!$B$2:$B$31,0),MATCH(_xlfn.XLOOKUP($D$14,$D27:$D33,I26:I32,,0,-1),'Verwachte Resultaten'!$C$1:$BT$1,0))*_xlfn.XLOOKUP($E33,$G$2:$G$6,$F$2:$F$6,,0)),_xlfn.XLOOKUP($D$14,$D27:$D33,I27:I33,,0,-1)&gt;=(INDEX('Verwachte Resultaten'!$C$2:$BT$31,MATCH(_xlfn.XLOOKUP($D$14,$D27:$D33,$E27:$E33,,0,-1),'Verwachte Resultaten'!$B$2:$B$31,0),MATCH(_xlfn.XLOOKUP($D$14,$D27:$D33,I26:I32,,0,-1),'Verwachte Resultaten'!$C$1:$BT$1,0))*_xlfn.XLOOKUP($E33,$G$2:$G$6,$H$2:$H$6,,0))),$D33,""),"")</f>
        <v/>
      </c>
      <c r="J33" s="12" t="str">
        <f>IFERROR(IF(AND(_xlfn.XLOOKUP($D$14,$D27:$D33,J27:J33,,0,-1)&lt;(INDEX('Verwachte Resultaten'!$C$2:$BT$31,MATCH(_xlfn.XLOOKUP($D$14,$D27:$D33,$E27:$E33,,0,-1),'Verwachte Resultaten'!$B$2:$B$31,0),MATCH(_xlfn.XLOOKUP($D$14,$D27:$D33,J26:J32,,0,-1),'Verwachte Resultaten'!$C$1:$BT$1,0))*_xlfn.XLOOKUP($E33,$G$2:$G$6,$F$2:$F$6,,0)),_xlfn.XLOOKUP($D$14,$D27:$D33,J27:J33,,0,-1)&gt;=(INDEX('Verwachte Resultaten'!$C$2:$BT$31,MATCH(_xlfn.XLOOKUP($D$14,$D27:$D33,$E27:$E33,,0,-1),'Verwachte Resultaten'!$B$2:$B$31,0),MATCH(_xlfn.XLOOKUP($D$14,$D27:$D33,J26:J32,,0,-1),'Verwachte Resultaten'!$C$1:$BT$1,0))*_xlfn.XLOOKUP($E33,$G$2:$G$6,$H$2:$H$6,,0))),$D33,""),"")</f>
        <v/>
      </c>
      <c r="K33" s="12" t="str">
        <f>IFERROR(IF(AND(_xlfn.XLOOKUP($D$14,$D27:$D33,K27:K33,,0,-1)&lt;(INDEX('Verwachte Resultaten'!$C$2:$BT$31,MATCH(_xlfn.XLOOKUP($D$14,$D27:$D33,$E27:$E33,,0,-1),'Verwachte Resultaten'!$B$2:$B$31,0),MATCH(_xlfn.XLOOKUP($D$14,$D27:$D33,K26:K32,,0,-1),'Verwachte Resultaten'!$C$1:$BT$1,0))*_xlfn.XLOOKUP($E33,$G$2:$G$6,$F$2:$F$6,,0)),_xlfn.XLOOKUP($D$14,$D27:$D33,K27:K33,,0,-1)&gt;=(INDEX('Verwachte Resultaten'!$C$2:$BT$31,MATCH(_xlfn.XLOOKUP($D$14,$D27:$D33,$E27:$E33,,0,-1),'Verwachte Resultaten'!$B$2:$B$31,0),MATCH(_xlfn.XLOOKUP($D$14,$D27:$D33,K26:K32,,0,-1),'Verwachte Resultaten'!$C$1:$BT$1,0))*_xlfn.XLOOKUP($E33,$G$2:$G$6,$H$2:$H$6,,0))),$D33,""),"")</f>
        <v/>
      </c>
      <c r="L33" s="12" t="str">
        <f>IFERROR(IF(AND(_xlfn.XLOOKUP($D$14,$D27:$D33,L27:L33,,0,-1)&lt;(INDEX('Verwachte Resultaten'!$C$2:$BT$31,MATCH(_xlfn.XLOOKUP($D$14,$D27:$D33,$E27:$E33,,0,-1),'Verwachte Resultaten'!$B$2:$B$31,0),MATCH(_xlfn.XLOOKUP($D$14,$D27:$D33,L26:L32,,0,-1),'Verwachte Resultaten'!$C$1:$BT$1,0))*_xlfn.XLOOKUP($E33,$G$2:$G$6,$F$2:$F$6,,0)),_xlfn.XLOOKUP($D$14,$D27:$D33,L27:L33,,0,-1)&gt;=(INDEX('Verwachte Resultaten'!$C$2:$BT$31,MATCH(_xlfn.XLOOKUP($D$14,$D27:$D33,$E27:$E33,,0,-1),'Verwachte Resultaten'!$B$2:$B$31,0),MATCH(_xlfn.XLOOKUP($D$14,$D27:$D33,L26:L32,,0,-1),'Verwachte Resultaten'!$C$1:$BT$1,0))*_xlfn.XLOOKUP($E33,$G$2:$G$6,$H$2:$H$6,,0))),$D33,""),"")</f>
        <v/>
      </c>
      <c r="M33" s="12" t="str">
        <f>IFERROR(IF(AND(_xlfn.XLOOKUP($D$14,$D27:$D33,M27:M33,,0,-1)&lt;(INDEX('Verwachte Resultaten'!$C$2:$BT$31,MATCH(_xlfn.XLOOKUP($D$14,$D27:$D33,$E27:$E33,,0,-1),'Verwachte Resultaten'!$B$2:$B$31,0),MATCH(_xlfn.XLOOKUP($D$14,$D27:$D33,M26:M32,,0,-1),'Verwachte Resultaten'!$C$1:$BT$1,0))*_xlfn.XLOOKUP($E33,$G$2:$G$6,$F$2:$F$6,,0)),_xlfn.XLOOKUP($D$14,$D27:$D33,M27:M33,,0,-1)&gt;=(INDEX('Verwachte Resultaten'!$C$2:$BT$31,MATCH(_xlfn.XLOOKUP($D$14,$D27:$D33,$E27:$E33,,0,-1),'Verwachte Resultaten'!$B$2:$B$31,0),MATCH(_xlfn.XLOOKUP($D$14,$D27:$D33,M26:M32,,0,-1),'Verwachte Resultaten'!$C$1:$BT$1,0))*_xlfn.XLOOKUP($E33,$G$2:$G$6,$H$2:$H$6,,0))),$D33,""),"")</f>
        <v/>
      </c>
      <c r="N33" s="12" t="str">
        <f>IFERROR(IF(AND(_xlfn.XLOOKUP($D$14,$D27:$D33,N27:N33,,0,-1)&lt;(INDEX('Verwachte Resultaten'!$C$2:$BT$31,MATCH(_xlfn.XLOOKUP($D$14,$D27:$D33,$E27:$E33,,0,-1),'Verwachte Resultaten'!$B$2:$B$31,0),MATCH(_xlfn.XLOOKUP($D$14,$D27:$D33,N26:N32,,0,-1),'Verwachte Resultaten'!$C$1:$BT$1,0))*_xlfn.XLOOKUP($E33,$G$2:$G$6,$F$2:$F$6,,0)),_xlfn.XLOOKUP($D$14,$D27:$D33,N27:N33,,0,-1)&gt;=(INDEX('Verwachte Resultaten'!$C$2:$BT$31,MATCH(_xlfn.XLOOKUP($D$14,$D27:$D33,$E27:$E33,,0,-1),'Verwachte Resultaten'!$B$2:$B$31,0),MATCH(_xlfn.XLOOKUP($D$14,$D27:$D33,N26:N32,,0,-1),'Verwachte Resultaten'!$C$1:$BT$1,0))*_xlfn.XLOOKUP($E33,$G$2:$G$6,$H$2:$H$6,,0))),$D33,""),"")</f>
        <v/>
      </c>
      <c r="O33" s="12" t="str">
        <f>IFERROR(IF(AND(_xlfn.XLOOKUP($D$14,$D27:$D33,O27:O33,,0,-1)&lt;(INDEX('Verwachte Resultaten'!$C$2:$BT$31,MATCH(_xlfn.XLOOKUP($D$14,$D27:$D33,$E27:$E33,,0,-1),'Verwachte Resultaten'!$B$2:$B$31,0),MATCH(_xlfn.XLOOKUP($D$14,$D27:$D33,O26:O32,,0,-1),'Verwachte Resultaten'!$C$1:$BT$1,0))*_xlfn.XLOOKUP($E33,$G$2:$G$6,$F$2:$F$6,,0)),_xlfn.XLOOKUP($D$14,$D27:$D33,O27:O33,,0,-1)&gt;=(INDEX('Verwachte Resultaten'!$C$2:$BT$31,MATCH(_xlfn.XLOOKUP($D$14,$D27:$D33,$E27:$E33,,0,-1),'Verwachte Resultaten'!$B$2:$B$31,0),MATCH(_xlfn.XLOOKUP($D$14,$D27:$D33,O26:O32,,0,-1),'Verwachte Resultaten'!$C$1:$BT$1,0))*_xlfn.XLOOKUP($E33,$G$2:$G$6,$H$2:$H$6,,0))),$D33,""),"")</f>
        <v/>
      </c>
      <c r="P33" s="12" t="str">
        <f>IFERROR(IF(AND(_xlfn.XLOOKUP($D$14,$D27:$D33,P27:P33,,0,-1)&lt;(INDEX('Verwachte Resultaten'!$C$2:$BT$31,MATCH(_xlfn.XLOOKUP($D$14,$D27:$D33,$E27:$E33,,0,-1),'Verwachte Resultaten'!$B$2:$B$31,0),MATCH(_xlfn.XLOOKUP($D$14,$D27:$D33,P26:P32,,0,-1),'Verwachte Resultaten'!$C$1:$BT$1,0))*_xlfn.XLOOKUP($E33,$G$2:$G$6,$F$2:$F$6,,0)),_xlfn.XLOOKUP($D$14,$D27:$D33,P27:P33,,0,-1)&gt;=(INDEX('Verwachte Resultaten'!$C$2:$BT$31,MATCH(_xlfn.XLOOKUP($D$14,$D27:$D33,$E27:$E33,,0,-1),'Verwachte Resultaten'!$B$2:$B$31,0),MATCH(_xlfn.XLOOKUP($D$14,$D27:$D33,P26:P32,,0,-1),'Verwachte Resultaten'!$C$1:$BT$1,0))*_xlfn.XLOOKUP($E33,$G$2:$G$6,$H$2:$H$6,,0))),$D33,""),"")</f>
        <v/>
      </c>
      <c r="Q33" s="12" t="str">
        <f>IFERROR(IF(AND(_xlfn.XLOOKUP($D$14,$D27:$D33,Q27:Q33,,0,-1)&lt;(INDEX('Verwachte Resultaten'!$C$2:$BT$31,MATCH(_xlfn.XLOOKUP($D$14,$D27:$D33,$E27:$E33,,0,-1),'Verwachte Resultaten'!$B$2:$B$31,0),MATCH(_xlfn.XLOOKUP($D$14,$D27:$D33,Q26:Q32,,0,-1),'Verwachte Resultaten'!$C$1:$BT$1,0))*_xlfn.XLOOKUP($E33,$G$2:$G$6,$F$2:$F$6,,0)),_xlfn.XLOOKUP($D$14,$D27:$D33,Q27:Q33,,0,-1)&gt;=(INDEX('Verwachte Resultaten'!$C$2:$BT$31,MATCH(_xlfn.XLOOKUP($D$14,$D27:$D33,$E27:$E33,,0,-1),'Verwachte Resultaten'!$B$2:$B$31,0),MATCH(_xlfn.XLOOKUP($D$14,$D27:$D33,Q26:Q32,,0,-1),'Verwachte Resultaten'!$C$1:$BT$1,0))*_xlfn.XLOOKUP($E33,$G$2:$G$6,$H$2:$H$6,,0))),$D33,""),"")</f>
        <v/>
      </c>
      <c r="R33" s="12" t="str">
        <f>IFERROR(IF(AND(_xlfn.XLOOKUP($D$14,$D27:$D33,R27:R33,,0,-1)&lt;(INDEX('Verwachte Resultaten'!$C$2:$BT$31,MATCH(_xlfn.XLOOKUP($D$14,$D27:$D33,$E27:$E33,,0,-1),'Verwachte Resultaten'!$B$2:$B$31,0),MATCH(_xlfn.XLOOKUP($D$14,$D27:$D33,R26:R32,,0,-1),'Verwachte Resultaten'!$C$1:$BT$1,0))*_xlfn.XLOOKUP($E33,$G$2:$G$6,$F$2:$F$6,,0)),_xlfn.XLOOKUP($D$14,$D27:$D33,R27:R33,,0,-1)&gt;=(INDEX('Verwachte Resultaten'!$C$2:$BT$31,MATCH(_xlfn.XLOOKUP($D$14,$D27:$D33,$E27:$E33,,0,-1),'Verwachte Resultaten'!$B$2:$B$31,0),MATCH(_xlfn.XLOOKUP($D$14,$D27:$D33,R26:R32,,0,-1),'Verwachte Resultaten'!$C$1:$BT$1,0))*_xlfn.XLOOKUP($E33,$G$2:$G$6,$H$2:$H$6,,0))),$D33,""),"")</f>
        <v/>
      </c>
      <c r="S33" s="12" t="str">
        <f>IFERROR(IF(AND(_xlfn.XLOOKUP($D$14,$D27:$D33,S27:S33,,0,-1)&lt;(INDEX('Verwachte Resultaten'!$C$2:$BT$31,MATCH(_xlfn.XLOOKUP($D$14,$D27:$D33,$E27:$E33,,0,-1),'Verwachte Resultaten'!$B$2:$B$31,0),MATCH(_xlfn.XLOOKUP($D$14,$D27:$D33,S26:S32,,0,-1),'Verwachte Resultaten'!$C$1:$BT$1,0))*_xlfn.XLOOKUP($E33,$G$2:$G$6,$F$2:$F$6,,0)),_xlfn.XLOOKUP($D$14,$D27:$D33,S27:S33,,0,-1)&gt;=(INDEX('Verwachte Resultaten'!$C$2:$BT$31,MATCH(_xlfn.XLOOKUP($D$14,$D27:$D33,$E27:$E33,,0,-1),'Verwachte Resultaten'!$B$2:$B$31,0),MATCH(_xlfn.XLOOKUP($D$14,$D27:$D33,S26:S32,,0,-1),'Verwachte Resultaten'!$C$1:$BT$1,0))*_xlfn.XLOOKUP($E33,$G$2:$G$6,$H$2:$H$6,,0))),$D33,""),"")</f>
        <v/>
      </c>
      <c r="T33" s="12" t="str">
        <f>IFERROR(IF(AND(_xlfn.XLOOKUP($D$14,$D27:$D33,T27:T33,,0,-1)&lt;(INDEX('Verwachte Resultaten'!$C$2:$BT$31,MATCH(_xlfn.XLOOKUP($D$14,$D27:$D33,$E27:$E33,,0,-1),'Verwachte Resultaten'!$B$2:$B$31,0),MATCH(_xlfn.XLOOKUP($D$14,$D27:$D33,T26:T32,,0,-1),'Verwachte Resultaten'!$C$1:$BT$1,0))*_xlfn.XLOOKUP($E33,$G$2:$G$6,$F$2:$F$6,,0)),_xlfn.XLOOKUP($D$14,$D27:$D33,T27:T33,,0,-1)&gt;=(INDEX('Verwachte Resultaten'!$C$2:$BT$31,MATCH(_xlfn.XLOOKUP($D$14,$D27:$D33,$E27:$E33,,0,-1),'Verwachte Resultaten'!$B$2:$B$31,0),MATCH(_xlfn.XLOOKUP($D$14,$D27:$D33,T26:T32,,0,-1),'Verwachte Resultaten'!$C$1:$BT$1,0))*_xlfn.XLOOKUP($E33,$G$2:$G$6,$H$2:$H$6,,0))),$D33,""),"")</f>
        <v/>
      </c>
      <c r="U33" s="12" t="str">
        <f>IFERROR(IF(AND(_xlfn.XLOOKUP($D$14,$D27:$D33,U27:U33,,0,-1)&lt;(INDEX('Verwachte Resultaten'!$C$2:$BT$31,MATCH(_xlfn.XLOOKUP($D$14,$D27:$D33,$E27:$E33,,0,-1),'Verwachte Resultaten'!$B$2:$B$31,0),MATCH(_xlfn.XLOOKUP($D$14,$D27:$D33,U26:U32,,0,-1),'Verwachte Resultaten'!$C$1:$BT$1,0))*_xlfn.XLOOKUP($E33,$G$2:$G$6,$F$2:$F$6,,0)),_xlfn.XLOOKUP($D$14,$D27:$D33,U27:U33,,0,-1)&gt;=(INDEX('Verwachte Resultaten'!$C$2:$BT$31,MATCH(_xlfn.XLOOKUP($D$14,$D27:$D33,$E27:$E33,,0,-1),'Verwachte Resultaten'!$B$2:$B$31,0),MATCH(_xlfn.XLOOKUP($D$14,$D27:$D33,U26:U32,,0,-1),'Verwachte Resultaten'!$C$1:$BT$1,0))*_xlfn.XLOOKUP($E33,$G$2:$G$6,$H$2:$H$6,,0))),$D33,""),"")</f>
        <v/>
      </c>
      <c r="V33" s="12" t="str">
        <f>IFERROR(IF(AND(_xlfn.XLOOKUP($D$14,$D27:$D33,V27:V33,,0,-1)&lt;(INDEX('Verwachte Resultaten'!$C$2:$BT$31,MATCH(_xlfn.XLOOKUP($D$14,$D27:$D33,$E27:$E33,,0,-1),'Verwachte Resultaten'!$B$2:$B$31,0),MATCH(_xlfn.XLOOKUP($D$14,$D27:$D33,V26:V32,,0,-1),'Verwachte Resultaten'!$C$1:$BT$1,0))*_xlfn.XLOOKUP($E33,$G$2:$G$6,$F$2:$F$6,,0)),_xlfn.XLOOKUP($D$14,$D27:$D33,V27:V33,,0,-1)&gt;=(INDEX('Verwachte Resultaten'!$C$2:$BT$31,MATCH(_xlfn.XLOOKUP($D$14,$D27:$D33,$E27:$E33,,0,-1),'Verwachte Resultaten'!$B$2:$B$31,0),MATCH(_xlfn.XLOOKUP($D$14,$D27:$D33,V26:V32,,0,-1),'Verwachte Resultaten'!$C$1:$BT$1,0))*_xlfn.XLOOKUP($E33,$G$2:$G$6,$H$2:$H$6,,0))),$D33,""),"")</f>
        <v/>
      </c>
      <c r="W33" s="12" t="str">
        <f>IFERROR(IF(AND(_xlfn.XLOOKUP($D$14,$D27:$D33,W27:W33,,0,-1)&lt;(INDEX('Verwachte Resultaten'!$C$2:$BT$31,MATCH(_xlfn.XLOOKUP($D$14,$D27:$D33,$E27:$E33,,0,-1),'Verwachte Resultaten'!$B$2:$B$31,0),MATCH(_xlfn.XLOOKUP($D$14,$D27:$D33,W26:W32,,0,-1),'Verwachte Resultaten'!$C$1:$BT$1,0))*_xlfn.XLOOKUP($E33,$G$2:$G$6,$F$2:$F$6,,0)),_xlfn.XLOOKUP($D$14,$D27:$D33,W27:W33,,0,-1)&gt;=(INDEX('Verwachte Resultaten'!$C$2:$BT$31,MATCH(_xlfn.XLOOKUP($D$14,$D27:$D33,$E27:$E33,,0,-1),'Verwachte Resultaten'!$B$2:$B$31,0),MATCH(_xlfn.XLOOKUP($D$14,$D27:$D33,W26:W32,,0,-1),'Verwachte Resultaten'!$C$1:$BT$1,0))*_xlfn.XLOOKUP($E33,$G$2:$G$6,$H$2:$H$6,,0))),$D33,""),"")</f>
        <v/>
      </c>
      <c r="X33" s="12" t="str">
        <f>IFERROR(IF(AND(_xlfn.XLOOKUP($D$14,$D27:$D33,X27:X33,,0,-1)&lt;(INDEX('Verwachte Resultaten'!$C$2:$BT$31,MATCH(_xlfn.XLOOKUP($D$14,$D27:$D33,$E27:$E33,,0,-1),'Verwachte Resultaten'!$B$2:$B$31,0),MATCH(_xlfn.XLOOKUP($D$14,$D27:$D33,X26:X32,,0,-1),'Verwachte Resultaten'!$C$1:$BT$1,0))*_xlfn.XLOOKUP($E33,$G$2:$G$6,$F$2:$F$6,,0)),_xlfn.XLOOKUP($D$14,$D27:$D33,X27:X33,,0,-1)&gt;=(INDEX('Verwachte Resultaten'!$C$2:$BT$31,MATCH(_xlfn.XLOOKUP($D$14,$D27:$D33,$E27:$E33,,0,-1),'Verwachte Resultaten'!$B$2:$B$31,0),MATCH(_xlfn.XLOOKUP($D$14,$D27:$D33,X26:X32,,0,-1),'Verwachte Resultaten'!$C$1:$BT$1,0))*_xlfn.XLOOKUP($E33,$G$2:$G$6,$H$2:$H$6,,0))),$D33,""),"")</f>
        <v/>
      </c>
      <c r="Y33" s="12" t="str">
        <f>IFERROR(IF(AND(_xlfn.XLOOKUP($D$14,$D27:$D33,Y27:Y33,,0,-1)&lt;(INDEX('Verwachte Resultaten'!$C$2:$BT$31,MATCH(_xlfn.XLOOKUP($D$14,$D27:$D33,$E27:$E33,,0,-1),'Verwachte Resultaten'!$B$2:$B$31,0),MATCH(_xlfn.XLOOKUP($D$14,$D27:$D33,Y26:Y32,,0,-1),'Verwachte Resultaten'!$C$1:$BT$1,0))*_xlfn.XLOOKUP($E33,$G$2:$G$6,$F$2:$F$6,,0)),_xlfn.XLOOKUP($D$14,$D27:$D33,Y27:Y33,,0,-1)&gt;=(INDEX('Verwachte Resultaten'!$C$2:$BT$31,MATCH(_xlfn.XLOOKUP($D$14,$D27:$D33,$E27:$E33,,0,-1),'Verwachte Resultaten'!$B$2:$B$31,0),MATCH(_xlfn.XLOOKUP($D$14,$D27:$D33,Y26:Y32,,0,-1),'Verwachte Resultaten'!$C$1:$BT$1,0))*_xlfn.XLOOKUP($E33,$G$2:$G$6,$H$2:$H$6,,0))),$D33,""),"")</f>
        <v/>
      </c>
      <c r="Z33" s="12" t="str">
        <f>IFERROR(IF(AND(_xlfn.XLOOKUP($D$14,$D27:$D33,Z27:Z33,,0,-1)&lt;(INDEX('Verwachte Resultaten'!$C$2:$BT$31,MATCH(_xlfn.XLOOKUP($D$14,$D27:$D33,$E27:$E33,,0,-1),'Verwachte Resultaten'!$B$2:$B$31,0),MATCH(_xlfn.XLOOKUP($D$14,$D27:$D33,Z26:Z32,,0,-1),'Verwachte Resultaten'!$C$1:$BT$1,0))*_xlfn.XLOOKUP($E33,$G$2:$G$6,$F$2:$F$6,,0)),_xlfn.XLOOKUP($D$14,$D27:$D33,Z27:Z33,,0,-1)&gt;=(INDEX('Verwachte Resultaten'!$C$2:$BT$31,MATCH(_xlfn.XLOOKUP($D$14,$D27:$D33,$E27:$E33,,0,-1),'Verwachte Resultaten'!$B$2:$B$31,0),MATCH(_xlfn.XLOOKUP($D$14,$D27:$D33,Z26:Z32,,0,-1),'Verwachte Resultaten'!$C$1:$BT$1,0))*_xlfn.XLOOKUP($E33,$G$2:$G$6,$H$2:$H$6,,0))),$D33,""),"")</f>
        <v/>
      </c>
      <c r="AA33" s="12" t="str">
        <f>IFERROR(IF(AND(_xlfn.XLOOKUP($D$14,$D27:$D33,AA27:AA33,,0,-1)&lt;(INDEX('Verwachte Resultaten'!$C$2:$BT$31,MATCH(_xlfn.XLOOKUP($D$14,$D27:$D33,$E27:$E33,,0,-1),'Verwachte Resultaten'!$B$2:$B$31,0),MATCH(_xlfn.XLOOKUP($D$14,$D27:$D33,AA26:AA32,,0,-1),'Verwachte Resultaten'!$C$1:$BT$1,0))*_xlfn.XLOOKUP($E33,$G$2:$G$6,$F$2:$F$6,,0)),_xlfn.XLOOKUP($D$14,$D27:$D33,AA27:AA33,,0,-1)&gt;=(INDEX('Verwachte Resultaten'!$C$2:$BT$31,MATCH(_xlfn.XLOOKUP($D$14,$D27:$D33,$E27:$E33,,0,-1),'Verwachte Resultaten'!$B$2:$B$31,0),MATCH(_xlfn.XLOOKUP($D$14,$D27:$D33,AA26:AA32,,0,-1),'Verwachte Resultaten'!$C$1:$BT$1,0))*_xlfn.XLOOKUP($E33,$G$2:$G$6,$H$2:$H$6,,0))),$D33,""),"")</f>
        <v/>
      </c>
      <c r="AB33" s="12" t="str">
        <f>IFERROR(IF(AND(_xlfn.XLOOKUP($D$14,$D27:$D33,AB27:AB33,,0,-1)&lt;(INDEX('Verwachte Resultaten'!$C$2:$BT$31,MATCH(_xlfn.XLOOKUP($D$14,$D27:$D33,$E27:$E33,,0,-1),'Verwachte Resultaten'!$B$2:$B$31,0),MATCH(_xlfn.XLOOKUP($D$14,$D27:$D33,AB26:AB32,,0,-1),'Verwachte Resultaten'!$C$1:$BT$1,0))*_xlfn.XLOOKUP($E33,$G$2:$G$6,$F$2:$F$6,,0)),_xlfn.XLOOKUP($D$14,$D27:$D33,AB27:AB33,,0,-1)&gt;=(INDEX('Verwachte Resultaten'!$C$2:$BT$31,MATCH(_xlfn.XLOOKUP($D$14,$D27:$D33,$E27:$E33,,0,-1),'Verwachte Resultaten'!$B$2:$B$31,0),MATCH(_xlfn.XLOOKUP($D$14,$D27:$D33,AB26:AB32,,0,-1),'Verwachte Resultaten'!$C$1:$BT$1,0))*_xlfn.XLOOKUP($E33,$G$2:$G$6,$H$2:$H$6,,0))),$D33,""),"")</f>
        <v/>
      </c>
      <c r="AC33" s="12" t="str">
        <f>IFERROR(IF(AND(_xlfn.XLOOKUP($D$14,$D27:$D33,AC27:AC33,,0,-1)&lt;(INDEX('Verwachte Resultaten'!$C$2:$BT$31,MATCH(_xlfn.XLOOKUP($D$14,$D27:$D33,$E27:$E33,,0,-1),'Verwachte Resultaten'!$B$2:$B$31,0),MATCH(_xlfn.XLOOKUP($D$14,$D27:$D33,AC26:AC32,,0,-1),'Verwachte Resultaten'!$C$1:$BT$1,0))*_xlfn.XLOOKUP($E33,$G$2:$G$6,$F$2:$F$6,,0)),_xlfn.XLOOKUP($D$14,$D27:$D33,AC27:AC33,,0,-1)&gt;=(INDEX('Verwachte Resultaten'!$C$2:$BT$31,MATCH(_xlfn.XLOOKUP($D$14,$D27:$D33,$E27:$E33,,0,-1),'Verwachte Resultaten'!$B$2:$B$31,0),MATCH(_xlfn.XLOOKUP($D$14,$D27:$D33,AC26:AC32,,0,-1),'Verwachte Resultaten'!$C$1:$BT$1,0))*_xlfn.XLOOKUP($E33,$G$2:$G$6,$H$2:$H$6,,0))),$D33,""),"")</f>
        <v/>
      </c>
      <c r="AD33" s="12" t="str">
        <f>IFERROR(IF(AND(_xlfn.XLOOKUP($D$14,$D27:$D33,AD27:AD33,,0,-1)&lt;(INDEX('Verwachte Resultaten'!$C$2:$BT$31,MATCH(_xlfn.XLOOKUP($D$14,$D27:$D33,$E27:$E33,,0,-1),'Verwachte Resultaten'!$B$2:$B$31,0),MATCH(_xlfn.XLOOKUP($D$14,$D27:$D33,AD26:AD32,,0,-1),'Verwachte Resultaten'!$C$1:$BT$1,0))*_xlfn.XLOOKUP($E33,$G$2:$G$6,$F$2:$F$6,,0)),_xlfn.XLOOKUP($D$14,$D27:$D33,AD27:AD33,,0,-1)&gt;=(INDEX('Verwachte Resultaten'!$C$2:$BT$31,MATCH(_xlfn.XLOOKUP($D$14,$D27:$D33,$E27:$E33,,0,-1),'Verwachte Resultaten'!$B$2:$B$31,0),MATCH(_xlfn.XLOOKUP($D$14,$D27:$D33,AD26:AD32,,0,-1),'Verwachte Resultaten'!$C$1:$BT$1,0))*_xlfn.XLOOKUP($E33,$G$2:$G$6,$H$2:$H$6,,0))),$D33,""),"")</f>
        <v/>
      </c>
      <c r="AE33" s="12" t="str">
        <f>IFERROR(IF(AND(_xlfn.XLOOKUP($D$14,$D27:$D33,AE27:AE33,,0,-1)&lt;(INDEX('Verwachte Resultaten'!$C$2:$BT$31,MATCH(_xlfn.XLOOKUP($D$14,$D27:$D33,$E27:$E33,,0,-1),'Verwachte Resultaten'!$B$2:$B$31,0),MATCH(_xlfn.XLOOKUP($D$14,$D27:$D33,AE26:AE32,,0,-1),'Verwachte Resultaten'!$C$1:$BT$1,0))*_xlfn.XLOOKUP($E33,$G$2:$G$6,$F$2:$F$6,,0)),_xlfn.XLOOKUP($D$14,$D27:$D33,AE27:AE33,,0,-1)&gt;=(INDEX('Verwachte Resultaten'!$C$2:$BT$31,MATCH(_xlfn.XLOOKUP($D$14,$D27:$D33,$E27:$E33,,0,-1),'Verwachte Resultaten'!$B$2:$B$31,0),MATCH(_xlfn.XLOOKUP($D$14,$D27:$D33,AE26:AE32,,0,-1),'Verwachte Resultaten'!$C$1:$BT$1,0))*_xlfn.XLOOKUP($E33,$G$2:$G$6,$H$2:$H$6,,0))),$D33,""),"")</f>
        <v/>
      </c>
      <c r="AF33" s="12" t="str">
        <f>IFERROR(IF(AND(_xlfn.XLOOKUP($D$14,$D27:$D33,AF27:AF33,,0,-1)&lt;(INDEX('Verwachte Resultaten'!$C$2:$BT$31,MATCH(_xlfn.XLOOKUP($D$14,$D27:$D33,$E27:$E33,,0,-1),'Verwachte Resultaten'!$B$2:$B$31,0),MATCH(_xlfn.XLOOKUP($D$14,$D27:$D33,AF26:AF32,,0,-1),'Verwachte Resultaten'!$C$1:$BT$1,0))*_xlfn.XLOOKUP($E33,$G$2:$G$6,$F$2:$F$6,,0)),_xlfn.XLOOKUP($D$14,$D27:$D33,AF27:AF33,,0,-1)&gt;=(INDEX('Verwachte Resultaten'!$C$2:$BT$31,MATCH(_xlfn.XLOOKUP($D$14,$D27:$D33,$E27:$E33,,0,-1),'Verwachte Resultaten'!$B$2:$B$31,0),MATCH(_xlfn.XLOOKUP($D$14,$D27:$D33,AF26:AF32,,0,-1),'Verwachte Resultaten'!$C$1:$BT$1,0))*_xlfn.XLOOKUP($E33,$G$2:$G$6,$H$2:$H$6,,0))),$D33,""),"")</f>
        <v/>
      </c>
      <c r="AG33" s="12" t="str">
        <f>IFERROR(IF(AND(_xlfn.XLOOKUP($D$14,$D27:$D33,AG27:AG33,,0,-1)&lt;(INDEX('Verwachte Resultaten'!$C$2:$BT$31,MATCH(_xlfn.XLOOKUP($D$14,$D27:$D33,$E27:$E33,,0,-1),'Verwachte Resultaten'!$B$2:$B$31,0),MATCH(_xlfn.XLOOKUP($D$14,$D27:$D33,AG26:AG32,,0,-1),'Verwachte Resultaten'!$C$1:$BT$1,0))*_xlfn.XLOOKUP($E33,$G$2:$G$6,$F$2:$F$6,,0)),_xlfn.XLOOKUP($D$14,$D27:$D33,AG27:AG33,,0,-1)&gt;=(INDEX('Verwachte Resultaten'!$C$2:$BT$31,MATCH(_xlfn.XLOOKUP($D$14,$D27:$D33,$E27:$E33,,0,-1),'Verwachte Resultaten'!$B$2:$B$31,0),MATCH(_xlfn.XLOOKUP($D$14,$D27:$D33,AG26:AG32,,0,-1),'Verwachte Resultaten'!$C$1:$BT$1,0))*_xlfn.XLOOKUP($E33,$G$2:$G$6,$H$2:$H$6,,0))),$D33,""),"")</f>
        <v/>
      </c>
      <c r="AH33" s="12" t="str">
        <f>IFERROR(IF(AND(_xlfn.XLOOKUP($D$14,$D27:$D33,AH27:AH33,,0,-1)&lt;(INDEX('Verwachte Resultaten'!$C$2:$BT$31,MATCH(_xlfn.XLOOKUP($D$14,$D27:$D33,$E27:$E33,,0,-1),'Verwachte Resultaten'!$B$2:$B$31,0),MATCH(_xlfn.XLOOKUP($D$14,$D27:$D33,AH26:AH32,,0,-1),'Verwachte Resultaten'!$C$1:$BT$1,0))*_xlfn.XLOOKUP($E33,$G$2:$G$6,$F$2:$F$6,,0)),_xlfn.XLOOKUP($D$14,$D27:$D33,AH27:AH33,,0,-1)&gt;=(INDEX('Verwachte Resultaten'!$C$2:$BT$31,MATCH(_xlfn.XLOOKUP($D$14,$D27:$D33,$E27:$E33,,0,-1),'Verwachte Resultaten'!$B$2:$B$31,0),MATCH(_xlfn.XLOOKUP($D$14,$D27:$D33,AH26:AH32,,0,-1),'Verwachte Resultaten'!$C$1:$BT$1,0))*_xlfn.XLOOKUP($E33,$G$2:$G$6,$H$2:$H$6,,0))),$D33,""),"")</f>
        <v/>
      </c>
      <c r="AI33" s="12" t="str">
        <f>IFERROR(IF(AND(_xlfn.XLOOKUP($D$14,$D27:$D33,AI27:AI33,,0,-1)&lt;(INDEX('Verwachte Resultaten'!$C$2:$BT$31,MATCH(_xlfn.XLOOKUP($D$14,$D27:$D33,$E27:$E33,,0,-1),'Verwachte Resultaten'!$B$2:$B$31,0),MATCH(_xlfn.XLOOKUP($D$14,$D27:$D33,AI26:AI32,,0,-1),'Verwachte Resultaten'!$C$1:$BT$1,0))*_xlfn.XLOOKUP($E33,$G$2:$G$6,$F$2:$F$6,,0)),_xlfn.XLOOKUP($D$14,$D27:$D33,AI27:AI33,,0,-1)&gt;=(INDEX('Verwachte Resultaten'!$C$2:$BT$31,MATCH(_xlfn.XLOOKUP($D$14,$D27:$D33,$E27:$E33,,0,-1),'Verwachte Resultaten'!$B$2:$B$31,0),MATCH(_xlfn.XLOOKUP($D$14,$D27:$D33,AI26:AI32,,0,-1),'Verwachte Resultaten'!$C$1:$BT$1,0))*_xlfn.XLOOKUP($E33,$G$2:$G$6,$H$2:$H$6,,0))),$D33,""),"")</f>
        <v/>
      </c>
      <c r="AJ33" s="12" t="str">
        <f>IFERROR(IF(AND(_xlfn.XLOOKUP($D$14,$D27:$D33,AJ27:AJ33,,0,-1)&lt;(INDEX('Verwachte Resultaten'!$C$2:$BT$31,MATCH(_xlfn.XLOOKUP($D$14,$D27:$D33,$E27:$E33,,0,-1),'Verwachte Resultaten'!$B$2:$B$31,0),MATCH(_xlfn.XLOOKUP($D$14,$D27:$D33,AJ26:AJ32,,0,-1),'Verwachte Resultaten'!$C$1:$BT$1,0))*_xlfn.XLOOKUP($E33,$G$2:$G$6,$F$2:$F$6,,0)),_xlfn.XLOOKUP($D$14,$D27:$D33,AJ27:AJ33,,0,-1)&gt;=(INDEX('Verwachte Resultaten'!$C$2:$BT$31,MATCH(_xlfn.XLOOKUP($D$14,$D27:$D33,$E27:$E33,,0,-1),'Verwachte Resultaten'!$B$2:$B$31,0),MATCH(_xlfn.XLOOKUP($D$14,$D27:$D33,AJ26:AJ32,,0,-1),'Verwachte Resultaten'!$C$1:$BT$1,0))*_xlfn.XLOOKUP($E33,$G$2:$G$6,$H$2:$H$6,,0))),$D33,""),"")</f>
        <v/>
      </c>
      <c r="AK33" s="12" t="str">
        <f>IFERROR(IF(AND(_xlfn.XLOOKUP($D$14,$D27:$D33,AK27:AK33,,0,-1)&lt;(INDEX('Verwachte Resultaten'!$C$2:$BT$31,MATCH(_xlfn.XLOOKUP($D$14,$D27:$D33,$E27:$E33,,0,-1),'Verwachte Resultaten'!$B$2:$B$31,0),MATCH(_xlfn.XLOOKUP($D$14,$D27:$D33,AK26:AK32,,0,-1),'Verwachte Resultaten'!$C$1:$BT$1,0))*_xlfn.XLOOKUP($E33,$G$2:$G$6,$F$2:$F$6,,0)),_xlfn.XLOOKUP($D$14,$D27:$D33,AK27:AK33,,0,-1)&gt;=(INDEX('Verwachte Resultaten'!$C$2:$BT$31,MATCH(_xlfn.XLOOKUP($D$14,$D27:$D33,$E27:$E33,,0,-1),'Verwachte Resultaten'!$B$2:$B$31,0),MATCH(_xlfn.XLOOKUP($D$14,$D27:$D33,AK26:AK32,,0,-1),'Verwachte Resultaten'!$C$1:$BT$1,0))*_xlfn.XLOOKUP($E33,$G$2:$G$6,$H$2:$H$6,,0))),$D33,""),"")</f>
        <v/>
      </c>
      <c r="AL33" s="12" t="str">
        <f>IFERROR(IF(AND(_xlfn.XLOOKUP($D$14,$D27:$D33,AL27:AL33,,0,-1)&lt;(INDEX('Verwachte Resultaten'!$C$2:$BT$31,MATCH(_xlfn.XLOOKUP($D$14,$D27:$D33,$E27:$E33,,0,-1),'Verwachte Resultaten'!$B$2:$B$31,0),MATCH(_xlfn.XLOOKUP($D$14,$D27:$D33,AL26:AL32,,0,-1),'Verwachte Resultaten'!$C$1:$BT$1,0))*_xlfn.XLOOKUP($E33,$G$2:$G$6,$F$2:$F$6,,0)),_xlfn.XLOOKUP($D$14,$D27:$D33,AL27:AL33,,0,-1)&gt;=(INDEX('Verwachte Resultaten'!$C$2:$BT$31,MATCH(_xlfn.XLOOKUP($D$14,$D27:$D33,$E27:$E33,,0,-1),'Verwachte Resultaten'!$B$2:$B$31,0),MATCH(_xlfn.XLOOKUP($D$14,$D27:$D33,AL26:AL32,,0,-1),'Verwachte Resultaten'!$C$1:$BT$1,0))*_xlfn.XLOOKUP($E33,$G$2:$G$6,$H$2:$H$6,,0))),$D33,""),"")</f>
        <v/>
      </c>
      <c r="AM33" s="12" t="str">
        <f>IFERROR(IF(AND(_xlfn.XLOOKUP($D$14,$D27:$D33,AM27:AM33,,0,-1)&lt;(INDEX('Verwachte Resultaten'!$C$2:$BT$31,MATCH(_xlfn.XLOOKUP($D$14,$D27:$D33,$E27:$E33,,0,-1),'Verwachte Resultaten'!$B$2:$B$31,0),MATCH(_xlfn.XLOOKUP($D$14,$D27:$D33,AM26:AM32,,0,-1),'Verwachte Resultaten'!$C$1:$BT$1,0))*_xlfn.XLOOKUP($E33,$G$2:$G$6,$F$2:$F$6,,0)),_xlfn.XLOOKUP($D$14,$D27:$D33,AM27:AM33,,0,-1)&gt;=(INDEX('Verwachte Resultaten'!$C$2:$BT$31,MATCH(_xlfn.XLOOKUP($D$14,$D27:$D33,$E27:$E33,,0,-1),'Verwachte Resultaten'!$B$2:$B$31,0),MATCH(_xlfn.XLOOKUP($D$14,$D27:$D33,AM26:AM32,,0,-1),'Verwachte Resultaten'!$C$1:$BT$1,0))*_xlfn.XLOOKUP($E33,$G$2:$G$6,$H$2:$H$6,,0))),$D33,""),"")</f>
        <v/>
      </c>
      <c r="AN33" s="12" t="str">
        <f>IFERROR(IF(AND(_xlfn.XLOOKUP($D$14,$D27:$D33,AN27:AN33,,0,-1)&lt;(INDEX('Verwachte Resultaten'!$C$2:$BT$31,MATCH(_xlfn.XLOOKUP($D$14,$D27:$D33,$E27:$E33,,0,-1),'Verwachte Resultaten'!$B$2:$B$31,0),MATCH(_xlfn.XLOOKUP($D$14,$D27:$D33,AN26:AN32,,0,-1),'Verwachte Resultaten'!$C$1:$BT$1,0))*_xlfn.XLOOKUP($E33,$G$2:$G$6,$F$2:$F$6,,0)),_xlfn.XLOOKUP($D$14,$D27:$D33,AN27:AN33,,0,-1)&gt;=(INDEX('Verwachte Resultaten'!$C$2:$BT$31,MATCH(_xlfn.XLOOKUP($D$14,$D27:$D33,$E27:$E33,,0,-1),'Verwachte Resultaten'!$B$2:$B$31,0),MATCH(_xlfn.XLOOKUP($D$14,$D27:$D33,AN26:AN32,,0,-1),'Verwachte Resultaten'!$C$1:$BT$1,0))*_xlfn.XLOOKUP($E33,$G$2:$G$6,$H$2:$H$6,,0))),$D33,""),"")</f>
        <v/>
      </c>
      <c r="AO33" s="12" t="str">
        <f>IFERROR(IF(AND(_xlfn.XLOOKUP($D$14,$D27:$D33,AO27:AO33,,0,-1)&lt;(INDEX('Verwachte Resultaten'!$C$2:$BT$31,MATCH(_xlfn.XLOOKUP($D$14,$D27:$D33,$E27:$E33,,0,-1),'Verwachte Resultaten'!$B$2:$B$31,0),MATCH(_xlfn.XLOOKUP($D$14,$D27:$D33,AO26:AO32,,0,-1),'Verwachte Resultaten'!$C$1:$BT$1,0))*_xlfn.XLOOKUP($E33,$G$2:$G$6,$F$2:$F$6,,0)),_xlfn.XLOOKUP($D$14,$D27:$D33,AO27:AO33,,0,-1)&gt;=(INDEX('Verwachte Resultaten'!$C$2:$BT$31,MATCH(_xlfn.XLOOKUP($D$14,$D27:$D33,$E27:$E33,,0,-1),'Verwachte Resultaten'!$B$2:$B$31,0),MATCH(_xlfn.XLOOKUP($D$14,$D27:$D33,AO26:AO32,,0,-1),'Verwachte Resultaten'!$C$1:$BT$1,0))*_xlfn.XLOOKUP($E33,$G$2:$G$6,$H$2:$H$6,,0))),$D33,""),"")</f>
        <v/>
      </c>
      <c r="AP33" s="12" t="str">
        <f>IFERROR(IF(AND(_xlfn.XLOOKUP($D$14,$D27:$D33,AP27:AP33,,0,-1)&lt;(INDEX('Verwachte Resultaten'!$C$2:$BT$31,MATCH(_xlfn.XLOOKUP($D$14,$D27:$D33,$E27:$E33,,0,-1),'Verwachte Resultaten'!$B$2:$B$31,0),MATCH(_xlfn.XLOOKUP($D$14,$D27:$D33,AP26:AP32,,0,-1),'Verwachte Resultaten'!$C$1:$BT$1,0))*_xlfn.XLOOKUP($E33,$G$2:$G$6,$F$2:$F$6,,0)),_xlfn.XLOOKUP($D$14,$D27:$D33,AP27:AP33,,0,-1)&gt;=(INDEX('Verwachte Resultaten'!$C$2:$BT$31,MATCH(_xlfn.XLOOKUP($D$14,$D27:$D33,$E27:$E33,,0,-1),'Verwachte Resultaten'!$B$2:$B$31,0),MATCH(_xlfn.XLOOKUP($D$14,$D27:$D33,AP26:AP32,,0,-1),'Verwachte Resultaten'!$C$1:$BT$1,0))*_xlfn.XLOOKUP($E33,$G$2:$G$6,$H$2:$H$6,,0))),$D33,""),"")</f>
        <v/>
      </c>
      <c r="AQ33" s="12" t="str">
        <f>IFERROR(IF(AND(_xlfn.XLOOKUP($D$14,$D27:$D33,AQ27:AQ33,,0,-1)&lt;(INDEX('Verwachte Resultaten'!$C$2:$BT$31,MATCH(_xlfn.XLOOKUP($D$14,$D27:$D33,$E27:$E33,,0,-1),'Verwachte Resultaten'!$B$2:$B$31,0),MATCH(_xlfn.XLOOKUP($D$14,$D27:$D33,AQ26:AQ32,,0,-1),'Verwachte Resultaten'!$C$1:$BT$1,0))*_xlfn.XLOOKUP($E33,$G$2:$G$6,$F$2:$F$6,,0)),_xlfn.XLOOKUP($D$14,$D27:$D33,AQ27:AQ33,,0,-1)&gt;=(INDEX('Verwachte Resultaten'!$C$2:$BT$31,MATCH(_xlfn.XLOOKUP($D$14,$D27:$D33,$E27:$E33,,0,-1),'Verwachte Resultaten'!$B$2:$B$31,0),MATCH(_xlfn.XLOOKUP($D$14,$D27:$D33,AQ26:AQ32,,0,-1),'Verwachte Resultaten'!$C$1:$BT$1,0))*_xlfn.XLOOKUP($E33,$G$2:$G$6,$H$2:$H$6,,0))),$D33,""),"")</f>
        <v/>
      </c>
      <c r="AR33" s="12" t="str">
        <f>IFERROR(IF(AND(_xlfn.XLOOKUP($D$14,$D27:$D33,AR27:AR33,,0,-1)&lt;(INDEX('Verwachte Resultaten'!$C$2:$BT$31,MATCH(_xlfn.XLOOKUP($D$14,$D27:$D33,$E27:$E33,,0,-1),'Verwachte Resultaten'!$B$2:$B$31,0),MATCH(_xlfn.XLOOKUP($D$14,$D27:$D33,AR26:AR32,,0,-1),'Verwachte Resultaten'!$C$1:$BT$1,0))*_xlfn.XLOOKUP($E33,$G$2:$G$6,$F$2:$F$6,,0)),_xlfn.XLOOKUP($D$14,$D27:$D33,AR27:AR33,,0,-1)&gt;=(INDEX('Verwachte Resultaten'!$C$2:$BT$31,MATCH(_xlfn.XLOOKUP($D$14,$D27:$D33,$E27:$E33,,0,-1),'Verwachte Resultaten'!$B$2:$B$31,0),MATCH(_xlfn.XLOOKUP($D$14,$D27:$D33,AR26:AR32,,0,-1),'Verwachte Resultaten'!$C$1:$BT$1,0))*_xlfn.XLOOKUP($E33,$G$2:$G$6,$H$2:$H$6,,0))),$D33,""),"")</f>
        <v/>
      </c>
      <c r="AS33" s="12" t="str">
        <f>IFERROR(IF(AND(_xlfn.XLOOKUP($D$14,$D27:$D33,AS27:AS33,,0,-1)&lt;(INDEX('Verwachte Resultaten'!$C$2:$BT$31,MATCH(_xlfn.XLOOKUP($D$14,$D27:$D33,$E27:$E33,,0,-1),'Verwachte Resultaten'!$B$2:$B$31,0),MATCH(_xlfn.XLOOKUP($D$14,$D27:$D33,AS26:AS32,,0,-1),'Verwachte Resultaten'!$C$1:$BT$1,0))*_xlfn.XLOOKUP($E33,$G$2:$G$6,$F$2:$F$6,,0)),_xlfn.XLOOKUP($D$14,$D27:$D33,AS27:AS33,,0,-1)&gt;=(INDEX('Verwachte Resultaten'!$C$2:$BT$31,MATCH(_xlfn.XLOOKUP($D$14,$D27:$D33,$E27:$E33,,0,-1),'Verwachte Resultaten'!$B$2:$B$31,0),MATCH(_xlfn.XLOOKUP($D$14,$D27:$D33,AS26:AS32,,0,-1),'Verwachte Resultaten'!$C$1:$BT$1,0))*_xlfn.XLOOKUP($E33,$G$2:$G$6,$H$2:$H$6,,0))),$D33,""),"")</f>
        <v/>
      </c>
      <c r="AT33" s="12" t="str">
        <f>IFERROR(IF(AND(_xlfn.XLOOKUP($D$14,$D27:$D33,AT27:AT33,,0,-1)&lt;(INDEX('Verwachte Resultaten'!$C$2:$BT$31,MATCH(_xlfn.XLOOKUP($D$14,$D27:$D33,$E27:$E33,,0,-1),'Verwachte Resultaten'!$B$2:$B$31,0),MATCH(_xlfn.XLOOKUP($D$14,$D27:$D33,AT26:AT32,,0,-1),'Verwachte Resultaten'!$C$1:$BT$1,0))*_xlfn.XLOOKUP($E33,$G$2:$G$6,$F$2:$F$6,,0)),_xlfn.XLOOKUP($D$14,$D27:$D33,AT27:AT33,,0,-1)&gt;=(INDEX('Verwachte Resultaten'!$C$2:$BT$31,MATCH(_xlfn.XLOOKUP($D$14,$D27:$D33,$E27:$E33,,0,-1),'Verwachte Resultaten'!$B$2:$B$31,0),MATCH(_xlfn.XLOOKUP($D$14,$D27:$D33,AT26:AT32,,0,-1),'Verwachte Resultaten'!$C$1:$BT$1,0))*_xlfn.XLOOKUP($E33,$G$2:$G$6,$H$2:$H$6,,0))),$D33,""),"")</f>
        <v/>
      </c>
      <c r="AU33" s="12" t="str">
        <f>IFERROR(IF(AND(_xlfn.XLOOKUP($D$14,$D27:$D33,AU27:AU33,,0,-1)&lt;(INDEX('Verwachte Resultaten'!$C$2:$BT$31,MATCH(_xlfn.XLOOKUP($D$14,$D27:$D33,$E27:$E33,,0,-1),'Verwachte Resultaten'!$B$2:$B$31,0),MATCH(_xlfn.XLOOKUP($D$14,$D27:$D33,AU26:AU32,,0,-1),'Verwachte Resultaten'!$C$1:$BT$1,0))*_xlfn.XLOOKUP($E33,$G$2:$G$6,$F$2:$F$6,,0)),_xlfn.XLOOKUP($D$14,$D27:$D33,AU27:AU33,,0,-1)&gt;=(INDEX('Verwachte Resultaten'!$C$2:$BT$31,MATCH(_xlfn.XLOOKUP($D$14,$D27:$D33,$E27:$E33,,0,-1),'Verwachte Resultaten'!$B$2:$B$31,0),MATCH(_xlfn.XLOOKUP($D$14,$D27:$D33,AU26:AU32,,0,-1),'Verwachte Resultaten'!$C$1:$BT$1,0))*_xlfn.XLOOKUP($E33,$G$2:$G$6,$H$2:$H$6,,0))),$D33,""),"")</f>
        <v/>
      </c>
      <c r="AV33" s="12" t="str">
        <f>IFERROR(IF(AND(_xlfn.XLOOKUP($D$14,$D27:$D33,AV27:AV33,,0,-1)&lt;(INDEX('Verwachte Resultaten'!$C$2:$BT$31,MATCH(_xlfn.XLOOKUP($D$14,$D27:$D33,$E27:$E33,,0,-1),'Verwachte Resultaten'!$B$2:$B$31,0),MATCH(_xlfn.XLOOKUP($D$14,$D27:$D33,AV26:AV32,,0,-1),'Verwachte Resultaten'!$C$1:$BT$1,0))*_xlfn.XLOOKUP($E33,$G$2:$G$6,$F$2:$F$6,,0)),_xlfn.XLOOKUP($D$14,$D27:$D33,AV27:AV33,,0,-1)&gt;=(INDEX('Verwachte Resultaten'!$C$2:$BT$31,MATCH(_xlfn.XLOOKUP($D$14,$D27:$D33,$E27:$E33,,0,-1),'Verwachte Resultaten'!$B$2:$B$31,0),MATCH(_xlfn.XLOOKUP($D$14,$D27:$D33,AV26:AV32,,0,-1),'Verwachte Resultaten'!$C$1:$BT$1,0))*_xlfn.XLOOKUP($E33,$G$2:$G$6,$H$2:$H$6,,0))),$D33,""),"")</f>
        <v/>
      </c>
      <c r="AW33" s="12" t="str">
        <f>IFERROR(IF(AND(_xlfn.XLOOKUP($D$14,$D27:$D33,AW27:AW33,,0,-1)&lt;(INDEX('Verwachte Resultaten'!$C$2:$BT$31,MATCH(_xlfn.XLOOKUP($D$14,$D27:$D33,$E27:$E33,,0,-1),'Verwachte Resultaten'!$B$2:$B$31,0),MATCH(_xlfn.XLOOKUP($D$14,$D27:$D33,AW26:AW32,,0,-1),'Verwachte Resultaten'!$C$1:$BT$1,0))*_xlfn.XLOOKUP($E33,$G$2:$G$6,$F$2:$F$6,,0)),_xlfn.XLOOKUP($D$14,$D27:$D33,AW27:AW33,,0,-1)&gt;=(INDEX('Verwachte Resultaten'!$C$2:$BT$31,MATCH(_xlfn.XLOOKUP($D$14,$D27:$D33,$E27:$E33,,0,-1),'Verwachte Resultaten'!$B$2:$B$31,0),MATCH(_xlfn.XLOOKUP($D$14,$D27:$D33,AW26:AW32,,0,-1),'Verwachte Resultaten'!$C$1:$BT$1,0))*_xlfn.XLOOKUP($E33,$G$2:$G$6,$H$2:$H$6,,0))),$D33,""),"")</f>
        <v/>
      </c>
      <c r="AX33" s="12" t="str">
        <f>IFERROR(IF(AND(_xlfn.XLOOKUP($D$14,$D27:$D33,AX27:AX33,,0,-1)&lt;(INDEX('Verwachte Resultaten'!$C$2:$BT$31,MATCH(_xlfn.XLOOKUP($D$14,$D27:$D33,$E27:$E33,,0,-1),'Verwachte Resultaten'!$B$2:$B$31,0),MATCH(_xlfn.XLOOKUP($D$14,$D27:$D33,AX26:AX32,,0,-1),'Verwachte Resultaten'!$C$1:$BT$1,0))*_xlfn.XLOOKUP($E33,$G$2:$G$6,$F$2:$F$6,,0)),_xlfn.XLOOKUP($D$14,$D27:$D33,AX27:AX33,,0,-1)&gt;=(INDEX('Verwachte Resultaten'!$C$2:$BT$31,MATCH(_xlfn.XLOOKUP($D$14,$D27:$D33,$E27:$E33,,0,-1),'Verwachte Resultaten'!$B$2:$B$31,0),MATCH(_xlfn.XLOOKUP($D$14,$D27:$D33,AX26:AX32,,0,-1),'Verwachte Resultaten'!$C$1:$BT$1,0))*_xlfn.XLOOKUP($E33,$G$2:$G$6,$H$2:$H$6,,0))),$D33,""),"")</f>
        <v/>
      </c>
      <c r="AY33" s="12" t="str">
        <f>IFERROR(IF(AND(_xlfn.XLOOKUP($D$14,$D27:$D33,AY27:AY33,,0,-1)&lt;(INDEX('Verwachte Resultaten'!$C$2:$BT$31,MATCH(_xlfn.XLOOKUP($D$14,$D27:$D33,$E27:$E33,,0,-1),'Verwachte Resultaten'!$B$2:$B$31,0),MATCH(_xlfn.XLOOKUP($D$14,$D27:$D33,AY26:AY32,,0,-1),'Verwachte Resultaten'!$C$1:$BT$1,0))*_xlfn.XLOOKUP($E33,$G$2:$G$6,$F$2:$F$6,,0)),_xlfn.XLOOKUP($D$14,$D27:$D33,AY27:AY33,,0,-1)&gt;=(INDEX('Verwachte Resultaten'!$C$2:$BT$31,MATCH(_xlfn.XLOOKUP($D$14,$D27:$D33,$E27:$E33,,0,-1),'Verwachte Resultaten'!$B$2:$B$31,0),MATCH(_xlfn.XLOOKUP($D$14,$D27:$D33,AY26:AY32,,0,-1),'Verwachte Resultaten'!$C$1:$BT$1,0))*_xlfn.XLOOKUP($E33,$G$2:$G$6,$H$2:$H$6,,0))),$D33,""),"")</f>
        <v/>
      </c>
      <c r="AZ33" s="12" t="str">
        <f>IFERROR(IF(AND(_xlfn.XLOOKUP($D$14,$D27:$D33,AZ27:AZ33,,0,-1)&lt;(INDEX('Verwachte Resultaten'!$C$2:$BT$31,MATCH(_xlfn.XLOOKUP($D$14,$D27:$D33,$E27:$E33,,0,-1),'Verwachte Resultaten'!$B$2:$B$31,0),MATCH(_xlfn.XLOOKUP($D$14,$D27:$D33,AZ26:AZ32,,0,-1),'Verwachte Resultaten'!$C$1:$BT$1,0))*_xlfn.XLOOKUP($E33,$G$2:$G$6,$F$2:$F$6,,0)),_xlfn.XLOOKUP($D$14,$D27:$D33,AZ27:AZ33,,0,-1)&gt;=(INDEX('Verwachte Resultaten'!$C$2:$BT$31,MATCH(_xlfn.XLOOKUP($D$14,$D27:$D33,$E27:$E33,,0,-1),'Verwachte Resultaten'!$B$2:$B$31,0),MATCH(_xlfn.XLOOKUP($D$14,$D27:$D33,AZ26:AZ32,,0,-1),'Verwachte Resultaten'!$C$1:$BT$1,0))*_xlfn.XLOOKUP($E33,$G$2:$G$6,$H$2:$H$6,,0))),$D33,""),"")</f>
        <v/>
      </c>
      <c r="BA33" s="12" t="str">
        <f>IFERROR(IF(AND(_xlfn.XLOOKUP($D$14,$D27:$D33,BA27:BA33,,0,-1)&lt;(INDEX('Verwachte Resultaten'!$C$2:$BT$31,MATCH(_xlfn.XLOOKUP($D$14,$D27:$D33,$E27:$E33,,0,-1),'Verwachte Resultaten'!$B$2:$B$31,0),MATCH(_xlfn.XLOOKUP($D$14,$D27:$D33,BA26:BA32,,0,-1),'Verwachte Resultaten'!$C$1:$BT$1,0))*_xlfn.XLOOKUP($E33,$G$2:$G$6,$F$2:$F$6,,0)),_xlfn.XLOOKUP($D$14,$D27:$D33,BA27:BA33,,0,-1)&gt;=(INDEX('Verwachte Resultaten'!$C$2:$BT$31,MATCH(_xlfn.XLOOKUP($D$14,$D27:$D33,$E27:$E33,,0,-1),'Verwachte Resultaten'!$B$2:$B$31,0),MATCH(_xlfn.XLOOKUP($D$14,$D27:$D33,BA26:BA32,,0,-1),'Verwachte Resultaten'!$C$1:$BT$1,0))*_xlfn.XLOOKUP($E33,$G$2:$G$6,$H$2:$H$6,,0))),$D33,""),"")</f>
        <v/>
      </c>
      <c r="BB33" s="12" t="str">
        <f>IFERROR(IF(AND(_xlfn.XLOOKUP($D$14,$D27:$D33,BB27:BB33,,0,-1)&lt;(INDEX('Verwachte Resultaten'!$C$2:$BT$31,MATCH(_xlfn.XLOOKUP($D$14,$D27:$D33,$E27:$E33,,0,-1),'Verwachte Resultaten'!$B$2:$B$31,0),MATCH(_xlfn.XLOOKUP($D$14,$D27:$D33,BB26:BB32,,0,-1),'Verwachte Resultaten'!$C$1:$BT$1,0))*_xlfn.XLOOKUP($E33,$G$2:$G$6,$F$2:$F$6,,0)),_xlfn.XLOOKUP($D$14,$D27:$D33,BB27:BB33,,0,-1)&gt;=(INDEX('Verwachte Resultaten'!$C$2:$BT$31,MATCH(_xlfn.XLOOKUP($D$14,$D27:$D33,$E27:$E33,,0,-1),'Verwachte Resultaten'!$B$2:$B$31,0),MATCH(_xlfn.XLOOKUP($D$14,$D27:$D33,BB26:BB32,,0,-1),'Verwachte Resultaten'!$C$1:$BT$1,0))*_xlfn.XLOOKUP($E33,$G$2:$G$6,$H$2:$H$6,,0))),$D33,""),"")</f>
        <v/>
      </c>
      <c r="BC33" s="12" t="str">
        <f>IFERROR(IF(AND(_xlfn.XLOOKUP($D$14,$D27:$D33,BC27:BC33,,0,-1)&lt;(INDEX('Verwachte Resultaten'!$C$2:$BT$31,MATCH(_xlfn.XLOOKUP($D$14,$D27:$D33,$E27:$E33,,0,-1),'Verwachte Resultaten'!$B$2:$B$31,0),MATCH(_xlfn.XLOOKUP($D$14,$D27:$D33,BC26:BC32,,0,-1),'Verwachte Resultaten'!$C$1:$BT$1,0))*_xlfn.XLOOKUP($E33,$G$2:$G$6,$F$2:$F$6,,0)),_xlfn.XLOOKUP($D$14,$D27:$D33,BC27:BC33,,0,-1)&gt;=(INDEX('Verwachte Resultaten'!$C$2:$BT$31,MATCH(_xlfn.XLOOKUP($D$14,$D27:$D33,$E27:$E33,,0,-1),'Verwachte Resultaten'!$B$2:$B$31,0),MATCH(_xlfn.XLOOKUP($D$14,$D27:$D33,BC26:BC32,,0,-1),'Verwachte Resultaten'!$C$1:$BT$1,0))*_xlfn.XLOOKUP($E33,$G$2:$G$6,$H$2:$H$6,,0))),$D33,""),"")</f>
        <v/>
      </c>
      <c r="BD33" s="12" t="str">
        <f>IFERROR(IF(AND(_xlfn.XLOOKUP($D$14,$D27:$D33,BD27:BD33,,0,-1)&lt;(INDEX('Verwachte Resultaten'!$C$2:$BT$31,MATCH(_xlfn.XLOOKUP($D$14,$D27:$D33,$E27:$E33,,0,-1),'Verwachte Resultaten'!$B$2:$B$31,0),MATCH(_xlfn.XLOOKUP($D$14,$D27:$D33,BD26:BD32,,0,-1),'Verwachte Resultaten'!$C$1:$BT$1,0))*_xlfn.XLOOKUP($E33,$G$2:$G$6,$F$2:$F$6,,0)),_xlfn.XLOOKUP($D$14,$D27:$D33,BD27:BD33,,0,-1)&gt;=(INDEX('Verwachte Resultaten'!$C$2:$BT$31,MATCH(_xlfn.XLOOKUP($D$14,$D27:$D33,$E27:$E33,,0,-1),'Verwachte Resultaten'!$B$2:$B$31,0),MATCH(_xlfn.XLOOKUP($D$14,$D27:$D33,BD26:BD32,,0,-1),'Verwachte Resultaten'!$C$1:$BT$1,0))*_xlfn.XLOOKUP($E33,$G$2:$G$6,$H$2:$H$6,,0))),$D33,""),"")</f>
        <v/>
      </c>
      <c r="BE33" s="12" t="str">
        <f>IFERROR(IF(AND(_xlfn.XLOOKUP($D$14,$D27:$D33,BE27:BE33,,0,-1)&lt;(INDEX('Verwachte Resultaten'!$C$2:$BT$31,MATCH(_xlfn.XLOOKUP($D$14,$D27:$D33,$E27:$E33,,0,-1),'Verwachte Resultaten'!$B$2:$B$31,0),MATCH(_xlfn.XLOOKUP($D$14,$D27:$D33,BE26:BE32,,0,-1),'Verwachte Resultaten'!$C$1:$BT$1,0))*_xlfn.XLOOKUP($E33,$G$2:$G$6,$F$2:$F$6,,0)),_xlfn.XLOOKUP($D$14,$D27:$D33,BE27:BE33,,0,-1)&gt;=(INDEX('Verwachte Resultaten'!$C$2:$BT$31,MATCH(_xlfn.XLOOKUP($D$14,$D27:$D33,$E27:$E33,,0,-1),'Verwachte Resultaten'!$B$2:$B$31,0),MATCH(_xlfn.XLOOKUP($D$14,$D27:$D33,BE26:BE32,,0,-1),'Verwachte Resultaten'!$C$1:$BT$1,0))*_xlfn.XLOOKUP($E33,$G$2:$G$6,$H$2:$H$6,,0))),$D33,""),"")</f>
        <v/>
      </c>
      <c r="BF33" s="12" t="str">
        <f>IFERROR(IF(AND(_xlfn.XLOOKUP($D$14,$D27:$D33,BF27:BF33,,0,-1)&lt;(INDEX('Verwachte Resultaten'!$C$2:$BT$31,MATCH(_xlfn.XLOOKUP($D$14,$D27:$D33,$E27:$E33,,0,-1),'Verwachte Resultaten'!$B$2:$B$31,0),MATCH(_xlfn.XLOOKUP($D$14,$D27:$D33,BF26:BF32,,0,-1),'Verwachte Resultaten'!$C$1:$BT$1,0))*_xlfn.XLOOKUP($E33,$G$2:$G$6,$F$2:$F$6,,0)),_xlfn.XLOOKUP($D$14,$D27:$D33,BF27:BF33,,0,-1)&gt;=(INDEX('Verwachte Resultaten'!$C$2:$BT$31,MATCH(_xlfn.XLOOKUP($D$14,$D27:$D33,$E27:$E33,,0,-1),'Verwachte Resultaten'!$B$2:$B$31,0),MATCH(_xlfn.XLOOKUP($D$14,$D27:$D33,BF26:BF32,,0,-1),'Verwachte Resultaten'!$C$1:$BT$1,0))*_xlfn.XLOOKUP($E33,$G$2:$G$6,$H$2:$H$6,,0))),$D33,""),"")</f>
        <v/>
      </c>
      <c r="BG33" s="12" t="str">
        <f>IFERROR(IF(AND(_xlfn.XLOOKUP($D$14,$D27:$D33,BG27:BG33,,0,-1)&lt;(INDEX('Verwachte Resultaten'!$C$2:$BT$31,MATCH(_xlfn.XLOOKUP($D$14,$D27:$D33,$E27:$E33,,0,-1),'Verwachte Resultaten'!$B$2:$B$31,0),MATCH(_xlfn.XLOOKUP($D$14,$D27:$D33,BG26:BG32,,0,-1),'Verwachte Resultaten'!$C$1:$BT$1,0))*_xlfn.XLOOKUP($E33,$G$2:$G$6,$F$2:$F$6,,0)),_xlfn.XLOOKUP($D$14,$D27:$D33,BG27:BG33,,0,-1)&gt;=(INDEX('Verwachte Resultaten'!$C$2:$BT$31,MATCH(_xlfn.XLOOKUP($D$14,$D27:$D33,$E27:$E33,,0,-1),'Verwachte Resultaten'!$B$2:$B$31,0),MATCH(_xlfn.XLOOKUP($D$14,$D27:$D33,BG26:BG32,,0,-1),'Verwachte Resultaten'!$C$1:$BT$1,0))*_xlfn.XLOOKUP($E33,$G$2:$G$6,$H$2:$H$6,,0))),$D33,""),"")</f>
        <v/>
      </c>
      <c r="BH33" s="12" t="str">
        <f>IFERROR(IF(AND(_xlfn.XLOOKUP($D$14,$D27:$D33,BH27:BH33,,0,-1)&lt;(INDEX('Verwachte Resultaten'!$C$2:$BT$31,MATCH(_xlfn.XLOOKUP($D$14,$D27:$D33,$E27:$E33,,0,-1),'Verwachte Resultaten'!$B$2:$B$31,0),MATCH(_xlfn.XLOOKUP($D$14,$D27:$D33,BH26:BH32,,0,-1),'Verwachte Resultaten'!$C$1:$BT$1,0))*_xlfn.XLOOKUP($E33,$G$2:$G$6,$F$2:$F$6,,0)),_xlfn.XLOOKUP($D$14,$D27:$D33,BH27:BH33,,0,-1)&gt;=(INDEX('Verwachte Resultaten'!$C$2:$BT$31,MATCH(_xlfn.XLOOKUP($D$14,$D27:$D33,$E27:$E33,,0,-1),'Verwachte Resultaten'!$B$2:$B$31,0),MATCH(_xlfn.XLOOKUP($D$14,$D27:$D33,BH26:BH32,,0,-1),'Verwachte Resultaten'!$C$1:$BT$1,0))*_xlfn.XLOOKUP($E33,$G$2:$G$6,$H$2:$H$6,,0))),$D33,""),"")</f>
        <v/>
      </c>
      <c r="BI33" s="12" t="str">
        <f>IFERROR(IF(AND(_xlfn.XLOOKUP($D$14,$D27:$D33,BI27:BI33,,0,-1)&lt;(INDEX('Verwachte Resultaten'!$C$2:$BT$31,MATCH(_xlfn.XLOOKUP($D$14,$D27:$D33,$E27:$E33,,0,-1),'Verwachte Resultaten'!$B$2:$B$31,0),MATCH(_xlfn.XLOOKUP($D$14,$D27:$D33,BI26:BI32,,0,-1),'Verwachte Resultaten'!$C$1:$BT$1,0))*_xlfn.XLOOKUP($E33,$G$2:$G$6,$F$2:$F$6,,0)),_xlfn.XLOOKUP($D$14,$D27:$D33,BI27:BI33,,0,-1)&gt;=(INDEX('Verwachte Resultaten'!$C$2:$BT$31,MATCH(_xlfn.XLOOKUP($D$14,$D27:$D33,$E27:$E33,,0,-1),'Verwachte Resultaten'!$B$2:$B$31,0),MATCH(_xlfn.XLOOKUP($D$14,$D27:$D33,BI26:BI32,,0,-1),'Verwachte Resultaten'!$C$1:$BT$1,0))*_xlfn.XLOOKUP($E33,$G$2:$G$6,$H$2:$H$6,,0))),$D33,""),"")</f>
        <v/>
      </c>
      <c r="BJ33" s="12" t="str">
        <f>IFERROR(IF(AND(_xlfn.XLOOKUP($D$14,$D27:$D33,BJ27:BJ33,,0,-1)&lt;(INDEX('Verwachte Resultaten'!$C$2:$BT$31,MATCH(_xlfn.XLOOKUP($D$14,$D27:$D33,$E27:$E33,,0,-1),'Verwachte Resultaten'!$B$2:$B$31,0),MATCH(_xlfn.XLOOKUP($D$14,$D27:$D33,BJ26:BJ32,,0,-1),'Verwachte Resultaten'!$C$1:$BT$1,0))*_xlfn.XLOOKUP($E33,$G$2:$G$6,$F$2:$F$6,,0)),_xlfn.XLOOKUP($D$14,$D27:$D33,BJ27:BJ33,,0,-1)&gt;=(INDEX('Verwachte Resultaten'!$C$2:$BT$31,MATCH(_xlfn.XLOOKUP($D$14,$D27:$D33,$E27:$E33,,0,-1),'Verwachte Resultaten'!$B$2:$B$31,0),MATCH(_xlfn.XLOOKUP($D$14,$D27:$D33,BJ26:BJ32,,0,-1),'Verwachte Resultaten'!$C$1:$BT$1,0))*_xlfn.XLOOKUP($E33,$G$2:$G$6,$H$2:$H$6,,0))),$D33,""),"")</f>
        <v/>
      </c>
      <c r="BK33" s="39" t="str">
        <f>IFERROR(IF(AND(_xlfn.XLOOKUP($D$14,$D27:$D33,BK27:BK33,,0,-1)&lt;(INDEX('Verwachte Resultaten'!$C$2:$BT$31,MATCH(_xlfn.XLOOKUP($D$14,$D27:$D33,$E27:$E33,,0,-1),'Verwachte Resultaten'!$B$2:$B$31,0),MATCH(_xlfn.XLOOKUP($D$14,$D27:$D33,BK26:BK32,,0,-1),'Verwachte Resultaten'!$C$1:$BT$1,0))*_xlfn.XLOOKUP($E33,$G$2:$G$6,$F$2:$F$6,,0)),_xlfn.XLOOKUP($D$14,$D27:$D33,BK27:BK33,,0,-1)&gt;=(INDEX('Verwachte Resultaten'!$C$2:$BT$31,MATCH(_xlfn.XLOOKUP($D$14,$D27:$D33,$E27:$E33,,0,-1),'Verwachte Resultaten'!$B$2:$B$31,0),MATCH(_xlfn.XLOOKUP($D$14,$D27:$D33,BK26:BK32,,0,-1),'Verwachte Resultaten'!$C$1:$BT$1,0))*_xlfn.XLOOKUP($E33,$G$2:$G$6,$H$2:$H$6,,0))),$D33,""),"")</f>
        <v/>
      </c>
    </row>
    <row r="34" spans="1:63">
      <c r="A34" s="85"/>
      <c r="C34" s="23"/>
      <c r="D34" s="44" t="str">
        <f>IFERROR($B32*$B$7,"")</f>
        <v/>
      </c>
      <c r="E34" s="40" t="s">
        <v>153</v>
      </c>
      <c r="F34" s="13" t="str">
        <f>IFERROR(IF(AND(_xlfn.XLOOKUP($D$14,$D28:$D34,F28:F34,,0,-1)&lt;(INDEX('Verwachte Resultaten'!$C$2:$BT$31,MATCH(_xlfn.XLOOKUP($D$14,$D28:$D34,$E28:$E34,,0,-1),'Verwachte Resultaten'!$B$2:$B$31,0),MATCH(_xlfn.XLOOKUP($D$14,$D28:$D34,F27:F33,,0,-1),'Verwachte Resultaten'!$C$1:$BT$1,0))*_xlfn.XLOOKUP($E34,$G$2:$G$6,$F$2:$F$6,,0)),_xlfn.XLOOKUP($D$14,$D28:$D34,F28:F34,,0,-1)&gt;=(INDEX('Verwachte Resultaten'!$C$2:$BT$31,MATCH(_xlfn.XLOOKUP($D$14,$D28:$D34,$E28:$E34,,0,-1),'Verwachte Resultaten'!$B$2:$B$31,0),MATCH(_xlfn.XLOOKUP($D$14,$D28:$D34,F27:F33,,0,-1),'Verwachte Resultaten'!$C$1:$BT$1,0))*_xlfn.XLOOKUP($E34,$G$2:$G$6,$H$2:$H$6,,0))),$D34,""),"")</f>
        <v/>
      </c>
      <c r="G34" s="14" t="str">
        <f>IFERROR(IF(AND(_xlfn.XLOOKUP($D$14,$D28:$D34,G28:G34,,0,-1)&lt;(INDEX('Verwachte Resultaten'!$C$2:$BT$31,MATCH(_xlfn.XLOOKUP($D$14,$D28:$D34,$E28:$E34,,0,-1),'Verwachte Resultaten'!$B$2:$B$31,0),MATCH(_xlfn.XLOOKUP($D$14,$D28:$D34,G27:G33,,0,-1),'Verwachte Resultaten'!$C$1:$BT$1,0))*_xlfn.XLOOKUP($E34,$G$2:$G$6,$F$2:$F$6,,0)),_xlfn.XLOOKUP($D$14,$D28:$D34,G28:G34,,0,-1)&gt;=(INDEX('Verwachte Resultaten'!$C$2:$BT$31,MATCH(_xlfn.XLOOKUP($D$14,$D28:$D34,$E28:$E34,,0,-1),'Verwachte Resultaten'!$B$2:$B$31,0),MATCH(_xlfn.XLOOKUP($D$14,$D28:$D34,G27:G33,,0,-1),'Verwachte Resultaten'!$C$1:$BT$1,0))*_xlfn.XLOOKUP($E34,$G$2:$G$6,$H$2:$H$6,,0))),$D34,""),"")</f>
        <v/>
      </c>
      <c r="H34" s="14" t="str">
        <f>IFERROR(IF(AND(_xlfn.XLOOKUP($D$14,$D28:$D34,H28:H34,,0,-1)&lt;(INDEX('Verwachte Resultaten'!$C$2:$BT$31,MATCH(_xlfn.XLOOKUP($D$14,$D28:$D34,$E28:$E34,,0,-1),'Verwachte Resultaten'!$B$2:$B$31,0),MATCH(_xlfn.XLOOKUP($D$14,$D28:$D34,H27:H33,,0,-1),'Verwachte Resultaten'!$C$1:$BT$1,0))*_xlfn.XLOOKUP($E34,$G$2:$G$6,$F$2:$F$6,,0)),_xlfn.XLOOKUP($D$14,$D28:$D34,H28:H34,,0,-1)&gt;=(INDEX('Verwachte Resultaten'!$C$2:$BT$31,MATCH(_xlfn.XLOOKUP($D$14,$D28:$D34,$E28:$E34,,0,-1),'Verwachte Resultaten'!$B$2:$B$31,0),MATCH(_xlfn.XLOOKUP($D$14,$D28:$D34,H27:H33,,0,-1),'Verwachte Resultaten'!$C$1:$BT$1,0))*_xlfn.XLOOKUP($E34,$G$2:$G$6,$H$2:$H$6,,0))),$D34,""),"")</f>
        <v/>
      </c>
      <c r="I34" s="14" t="str">
        <f>IFERROR(IF(AND(_xlfn.XLOOKUP($D$14,$D28:$D34,I28:I34,,0,-1)&lt;(INDEX('Verwachte Resultaten'!$C$2:$BT$31,MATCH(_xlfn.XLOOKUP($D$14,$D28:$D34,$E28:$E34,,0,-1),'Verwachte Resultaten'!$B$2:$B$31,0),MATCH(_xlfn.XLOOKUP($D$14,$D28:$D34,I27:I33,,0,-1),'Verwachte Resultaten'!$C$1:$BT$1,0))*_xlfn.XLOOKUP($E34,$G$2:$G$6,$F$2:$F$6,,0)),_xlfn.XLOOKUP($D$14,$D28:$D34,I28:I34,,0,-1)&gt;=(INDEX('Verwachte Resultaten'!$C$2:$BT$31,MATCH(_xlfn.XLOOKUP($D$14,$D28:$D34,$E28:$E34,,0,-1),'Verwachte Resultaten'!$B$2:$B$31,0),MATCH(_xlfn.XLOOKUP($D$14,$D28:$D34,I27:I33,,0,-1),'Verwachte Resultaten'!$C$1:$BT$1,0))*_xlfn.XLOOKUP($E34,$G$2:$G$6,$H$2:$H$6,,0))),$D34,""),"")</f>
        <v/>
      </c>
      <c r="J34" s="14" t="str">
        <f>IFERROR(IF(AND(_xlfn.XLOOKUP($D$14,$D28:$D34,J28:J34,,0,-1)&lt;(INDEX('Verwachte Resultaten'!$C$2:$BT$31,MATCH(_xlfn.XLOOKUP($D$14,$D28:$D34,$E28:$E34,,0,-1),'Verwachte Resultaten'!$B$2:$B$31,0),MATCH(_xlfn.XLOOKUP($D$14,$D28:$D34,J27:J33,,0,-1),'Verwachte Resultaten'!$C$1:$BT$1,0))*_xlfn.XLOOKUP($E34,$G$2:$G$6,$F$2:$F$6,,0)),_xlfn.XLOOKUP($D$14,$D28:$D34,J28:J34,,0,-1)&gt;=(INDEX('Verwachte Resultaten'!$C$2:$BT$31,MATCH(_xlfn.XLOOKUP($D$14,$D28:$D34,$E28:$E34,,0,-1),'Verwachte Resultaten'!$B$2:$B$31,0),MATCH(_xlfn.XLOOKUP($D$14,$D28:$D34,J27:J33,,0,-1),'Verwachte Resultaten'!$C$1:$BT$1,0))*_xlfn.XLOOKUP($E34,$G$2:$G$6,$H$2:$H$6,,0))),$D34,""),"")</f>
        <v/>
      </c>
      <c r="K34" s="14" t="str">
        <f>IFERROR(IF(AND(_xlfn.XLOOKUP($D$14,$D28:$D34,K28:K34,,0,-1)&lt;(INDEX('Verwachte Resultaten'!$C$2:$BT$31,MATCH(_xlfn.XLOOKUP($D$14,$D28:$D34,$E28:$E34,,0,-1),'Verwachte Resultaten'!$B$2:$B$31,0),MATCH(_xlfn.XLOOKUP($D$14,$D28:$D34,K27:K33,,0,-1),'Verwachte Resultaten'!$C$1:$BT$1,0))*_xlfn.XLOOKUP($E34,$G$2:$G$6,$F$2:$F$6,,0)),_xlfn.XLOOKUP($D$14,$D28:$D34,K28:K34,,0,-1)&gt;=(INDEX('Verwachte Resultaten'!$C$2:$BT$31,MATCH(_xlfn.XLOOKUP($D$14,$D28:$D34,$E28:$E34,,0,-1),'Verwachte Resultaten'!$B$2:$B$31,0),MATCH(_xlfn.XLOOKUP($D$14,$D28:$D34,K27:K33,,0,-1),'Verwachte Resultaten'!$C$1:$BT$1,0))*_xlfn.XLOOKUP($E34,$G$2:$G$6,$H$2:$H$6,,0))),$D34,""),"")</f>
        <v/>
      </c>
      <c r="L34" s="14" t="str">
        <f>IFERROR(IF(AND(_xlfn.XLOOKUP($D$14,$D28:$D34,L28:L34,,0,-1)&lt;(INDEX('Verwachte Resultaten'!$C$2:$BT$31,MATCH(_xlfn.XLOOKUP($D$14,$D28:$D34,$E28:$E34,,0,-1),'Verwachte Resultaten'!$B$2:$B$31,0),MATCH(_xlfn.XLOOKUP($D$14,$D28:$D34,L27:L33,,0,-1),'Verwachte Resultaten'!$C$1:$BT$1,0))*_xlfn.XLOOKUP($E34,$G$2:$G$6,$F$2:$F$6,,0)),_xlfn.XLOOKUP($D$14,$D28:$D34,L28:L34,,0,-1)&gt;=(INDEX('Verwachte Resultaten'!$C$2:$BT$31,MATCH(_xlfn.XLOOKUP($D$14,$D28:$D34,$E28:$E34,,0,-1),'Verwachte Resultaten'!$B$2:$B$31,0),MATCH(_xlfn.XLOOKUP($D$14,$D28:$D34,L27:L33,,0,-1),'Verwachte Resultaten'!$C$1:$BT$1,0))*_xlfn.XLOOKUP($E34,$G$2:$G$6,$H$2:$H$6,,0))),$D34,""),"")</f>
        <v/>
      </c>
      <c r="M34" s="14" t="str">
        <f>IFERROR(IF(AND(_xlfn.XLOOKUP($D$14,$D28:$D34,M28:M34,,0,-1)&lt;(INDEX('Verwachte Resultaten'!$C$2:$BT$31,MATCH(_xlfn.XLOOKUP($D$14,$D28:$D34,$E28:$E34,,0,-1),'Verwachte Resultaten'!$B$2:$B$31,0),MATCH(_xlfn.XLOOKUP($D$14,$D28:$D34,M27:M33,,0,-1),'Verwachte Resultaten'!$C$1:$BT$1,0))*_xlfn.XLOOKUP($E34,$G$2:$G$6,$F$2:$F$6,,0)),_xlfn.XLOOKUP($D$14,$D28:$D34,M28:M34,,0,-1)&gt;=(INDEX('Verwachte Resultaten'!$C$2:$BT$31,MATCH(_xlfn.XLOOKUP($D$14,$D28:$D34,$E28:$E34,,0,-1),'Verwachte Resultaten'!$B$2:$B$31,0),MATCH(_xlfn.XLOOKUP($D$14,$D28:$D34,M27:M33,,0,-1),'Verwachte Resultaten'!$C$1:$BT$1,0))*_xlfn.XLOOKUP($E34,$G$2:$G$6,$H$2:$H$6,,0))),$D34,""),"")</f>
        <v/>
      </c>
      <c r="N34" s="14" t="str">
        <f>IFERROR(IF(AND(_xlfn.XLOOKUP($D$14,$D28:$D34,N28:N34,,0,-1)&lt;(INDEX('Verwachte Resultaten'!$C$2:$BT$31,MATCH(_xlfn.XLOOKUP($D$14,$D28:$D34,$E28:$E34,,0,-1),'Verwachte Resultaten'!$B$2:$B$31,0),MATCH(_xlfn.XLOOKUP($D$14,$D28:$D34,N27:N33,,0,-1),'Verwachte Resultaten'!$C$1:$BT$1,0))*_xlfn.XLOOKUP($E34,$G$2:$G$6,$F$2:$F$6,,0)),_xlfn.XLOOKUP($D$14,$D28:$D34,N28:N34,,0,-1)&gt;=(INDEX('Verwachte Resultaten'!$C$2:$BT$31,MATCH(_xlfn.XLOOKUP($D$14,$D28:$D34,$E28:$E34,,0,-1),'Verwachte Resultaten'!$B$2:$B$31,0),MATCH(_xlfn.XLOOKUP($D$14,$D28:$D34,N27:N33,,0,-1),'Verwachte Resultaten'!$C$1:$BT$1,0))*_xlfn.XLOOKUP($E34,$G$2:$G$6,$H$2:$H$6,,0))),$D34,""),"")</f>
        <v/>
      </c>
      <c r="O34" s="14" t="str">
        <f>IFERROR(IF(AND(_xlfn.XLOOKUP($D$14,$D28:$D34,O28:O34,,0,-1)&lt;(INDEX('Verwachte Resultaten'!$C$2:$BT$31,MATCH(_xlfn.XLOOKUP($D$14,$D28:$D34,$E28:$E34,,0,-1),'Verwachte Resultaten'!$B$2:$B$31,0),MATCH(_xlfn.XLOOKUP($D$14,$D28:$D34,O27:O33,,0,-1),'Verwachte Resultaten'!$C$1:$BT$1,0))*_xlfn.XLOOKUP($E34,$G$2:$G$6,$F$2:$F$6,,0)),_xlfn.XLOOKUP($D$14,$D28:$D34,O28:O34,,0,-1)&gt;=(INDEX('Verwachte Resultaten'!$C$2:$BT$31,MATCH(_xlfn.XLOOKUP($D$14,$D28:$D34,$E28:$E34,,0,-1),'Verwachte Resultaten'!$B$2:$B$31,0),MATCH(_xlfn.XLOOKUP($D$14,$D28:$D34,O27:O33,,0,-1),'Verwachte Resultaten'!$C$1:$BT$1,0))*_xlfn.XLOOKUP($E34,$G$2:$G$6,$H$2:$H$6,,0))),$D34,""),"")</f>
        <v/>
      </c>
      <c r="P34" s="14" t="str">
        <f>IFERROR(IF(AND(_xlfn.XLOOKUP($D$14,$D28:$D34,P28:P34,,0,-1)&lt;(INDEX('Verwachte Resultaten'!$C$2:$BT$31,MATCH(_xlfn.XLOOKUP($D$14,$D28:$D34,$E28:$E34,,0,-1),'Verwachte Resultaten'!$B$2:$B$31,0),MATCH(_xlfn.XLOOKUP($D$14,$D28:$D34,P27:P33,,0,-1),'Verwachte Resultaten'!$C$1:$BT$1,0))*_xlfn.XLOOKUP($E34,$G$2:$G$6,$F$2:$F$6,,0)),_xlfn.XLOOKUP($D$14,$D28:$D34,P28:P34,,0,-1)&gt;=(INDEX('Verwachte Resultaten'!$C$2:$BT$31,MATCH(_xlfn.XLOOKUP($D$14,$D28:$D34,$E28:$E34,,0,-1),'Verwachte Resultaten'!$B$2:$B$31,0),MATCH(_xlfn.XLOOKUP($D$14,$D28:$D34,P27:P33,,0,-1),'Verwachte Resultaten'!$C$1:$BT$1,0))*_xlfn.XLOOKUP($E34,$G$2:$G$6,$H$2:$H$6,,0))),$D34,""),"")</f>
        <v/>
      </c>
      <c r="Q34" s="14" t="str">
        <f>IFERROR(IF(AND(_xlfn.XLOOKUP($D$14,$D28:$D34,Q28:Q34,,0,-1)&lt;(INDEX('Verwachte Resultaten'!$C$2:$BT$31,MATCH(_xlfn.XLOOKUP($D$14,$D28:$D34,$E28:$E34,,0,-1),'Verwachte Resultaten'!$B$2:$B$31,0),MATCH(_xlfn.XLOOKUP($D$14,$D28:$D34,Q27:Q33,,0,-1),'Verwachte Resultaten'!$C$1:$BT$1,0))*_xlfn.XLOOKUP($E34,$G$2:$G$6,$F$2:$F$6,,0)),_xlfn.XLOOKUP($D$14,$D28:$D34,Q28:Q34,,0,-1)&gt;=(INDEX('Verwachte Resultaten'!$C$2:$BT$31,MATCH(_xlfn.XLOOKUP($D$14,$D28:$D34,$E28:$E34,,0,-1),'Verwachte Resultaten'!$B$2:$B$31,0),MATCH(_xlfn.XLOOKUP($D$14,$D28:$D34,Q27:Q33,,0,-1),'Verwachte Resultaten'!$C$1:$BT$1,0))*_xlfn.XLOOKUP($E34,$G$2:$G$6,$H$2:$H$6,,0))),$D34,""),"")</f>
        <v/>
      </c>
      <c r="R34" s="14" t="str">
        <f>IFERROR(IF(AND(_xlfn.XLOOKUP($D$14,$D28:$D34,R28:R34,,0,-1)&lt;(INDEX('Verwachte Resultaten'!$C$2:$BT$31,MATCH(_xlfn.XLOOKUP($D$14,$D28:$D34,$E28:$E34,,0,-1),'Verwachte Resultaten'!$B$2:$B$31,0),MATCH(_xlfn.XLOOKUP($D$14,$D28:$D34,R27:R33,,0,-1),'Verwachte Resultaten'!$C$1:$BT$1,0))*_xlfn.XLOOKUP($E34,$G$2:$G$6,$F$2:$F$6,,0)),_xlfn.XLOOKUP($D$14,$D28:$D34,R28:R34,,0,-1)&gt;=(INDEX('Verwachte Resultaten'!$C$2:$BT$31,MATCH(_xlfn.XLOOKUP($D$14,$D28:$D34,$E28:$E34,,0,-1),'Verwachte Resultaten'!$B$2:$B$31,0),MATCH(_xlfn.XLOOKUP($D$14,$D28:$D34,R27:R33,,0,-1),'Verwachte Resultaten'!$C$1:$BT$1,0))*_xlfn.XLOOKUP($E34,$G$2:$G$6,$H$2:$H$6,,0))),$D34,""),"")</f>
        <v/>
      </c>
      <c r="S34" s="14" t="str">
        <f>IFERROR(IF(AND(_xlfn.XLOOKUP($D$14,$D28:$D34,S28:S34,,0,-1)&lt;(INDEX('Verwachte Resultaten'!$C$2:$BT$31,MATCH(_xlfn.XLOOKUP($D$14,$D28:$D34,$E28:$E34,,0,-1),'Verwachte Resultaten'!$B$2:$B$31,0),MATCH(_xlfn.XLOOKUP($D$14,$D28:$D34,S27:S33,,0,-1),'Verwachte Resultaten'!$C$1:$BT$1,0))*_xlfn.XLOOKUP($E34,$G$2:$G$6,$F$2:$F$6,,0)),_xlfn.XLOOKUP($D$14,$D28:$D34,S28:S34,,0,-1)&gt;=(INDEX('Verwachte Resultaten'!$C$2:$BT$31,MATCH(_xlfn.XLOOKUP($D$14,$D28:$D34,$E28:$E34,,0,-1),'Verwachte Resultaten'!$B$2:$B$31,0),MATCH(_xlfn.XLOOKUP($D$14,$D28:$D34,S27:S33,,0,-1),'Verwachte Resultaten'!$C$1:$BT$1,0))*_xlfn.XLOOKUP($E34,$G$2:$G$6,$H$2:$H$6,,0))),$D34,""),"")</f>
        <v/>
      </c>
      <c r="T34" s="14" t="str">
        <f>IFERROR(IF(AND(_xlfn.XLOOKUP($D$14,$D28:$D34,T28:T34,,0,-1)&lt;(INDEX('Verwachte Resultaten'!$C$2:$BT$31,MATCH(_xlfn.XLOOKUP($D$14,$D28:$D34,$E28:$E34,,0,-1),'Verwachte Resultaten'!$B$2:$B$31,0),MATCH(_xlfn.XLOOKUP($D$14,$D28:$D34,T27:T33,,0,-1),'Verwachte Resultaten'!$C$1:$BT$1,0))*_xlfn.XLOOKUP($E34,$G$2:$G$6,$F$2:$F$6,,0)),_xlfn.XLOOKUP($D$14,$D28:$D34,T28:T34,,0,-1)&gt;=(INDEX('Verwachte Resultaten'!$C$2:$BT$31,MATCH(_xlfn.XLOOKUP($D$14,$D28:$D34,$E28:$E34,,0,-1),'Verwachte Resultaten'!$B$2:$B$31,0),MATCH(_xlfn.XLOOKUP($D$14,$D28:$D34,T27:T33,,0,-1),'Verwachte Resultaten'!$C$1:$BT$1,0))*_xlfn.XLOOKUP($E34,$G$2:$G$6,$H$2:$H$6,,0))),$D34,""),"")</f>
        <v/>
      </c>
      <c r="U34" s="14" t="str">
        <f>IFERROR(IF(AND(_xlfn.XLOOKUP($D$14,$D28:$D34,U28:U34,,0,-1)&lt;(INDEX('Verwachte Resultaten'!$C$2:$BT$31,MATCH(_xlfn.XLOOKUP($D$14,$D28:$D34,$E28:$E34,,0,-1),'Verwachte Resultaten'!$B$2:$B$31,0),MATCH(_xlfn.XLOOKUP($D$14,$D28:$D34,U27:U33,,0,-1),'Verwachte Resultaten'!$C$1:$BT$1,0))*_xlfn.XLOOKUP($E34,$G$2:$G$6,$F$2:$F$6,,0)),_xlfn.XLOOKUP($D$14,$D28:$D34,U28:U34,,0,-1)&gt;=(INDEX('Verwachte Resultaten'!$C$2:$BT$31,MATCH(_xlfn.XLOOKUP($D$14,$D28:$D34,$E28:$E34,,0,-1),'Verwachte Resultaten'!$B$2:$B$31,0),MATCH(_xlfn.XLOOKUP($D$14,$D28:$D34,U27:U33,,0,-1),'Verwachte Resultaten'!$C$1:$BT$1,0))*_xlfn.XLOOKUP($E34,$G$2:$G$6,$H$2:$H$6,,0))),$D34,""),"")</f>
        <v/>
      </c>
      <c r="V34" s="14" t="str">
        <f>IFERROR(IF(AND(_xlfn.XLOOKUP($D$14,$D28:$D34,V28:V34,,0,-1)&lt;(INDEX('Verwachte Resultaten'!$C$2:$BT$31,MATCH(_xlfn.XLOOKUP($D$14,$D28:$D34,$E28:$E34,,0,-1),'Verwachte Resultaten'!$B$2:$B$31,0),MATCH(_xlfn.XLOOKUP($D$14,$D28:$D34,V27:V33,,0,-1),'Verwachte Resultaten'!$C$1:$BT$1,0))*_xlfn.XLOOKUP($E34,$G$2:$G$6,$F$2:$F$6,,0)),_xlfn.XLOOKUP($D$14,$D28:$D34,V28:V34,,0,-1)&gt;=(INDEX('Verwachte Resultaten'!$C$2:$BT$31,MATCH(_xlfn.XLOOKUP($D$14,$D28:$D34,$E28:$E34,,0,-1),'Verwachte Resultaten'!$B$2:$B$31,0),MATCH(_xlfn.XLOOKUP($D$14,$D28:$D34,V27:V33,,0,-1),'Verwachte Resultaten'!$C$1:$BT$1,0))*_xlfn.XLOOKUP($E34,$G$2:$G$6,$H$2:$H$6,,0))),$D34,""),"")</f>
        <v/>
      </c>
      <c r="W34" s="14" t="str">
        <f>IFERROR(IF(AND(_xlfn.XLOOKUP($D$14,$D28:$D34,W28:W34,,0,-1)&lt;(INDEX('Verwachte Resultaten'!$C$2:$BT$31,MATCH(_xlfn.XLOOKUP($D$14,$D28:$D34,$E28:$E34,,0,-1),'Verwachte Resultaten'!$B$2:$B$31,0),MATCH(_xlfn.XLOOKUP($D$14,$D28:$D34,W27:W33,,0,-1),'Verwachte Resultaten'!$C$1:$BT$1,0))*_xlfn.XLOOKUP($E34,$G$2:$G$6,$F$2:$F$6,,0)),_xlfn.XLOOKUP($D$14,$D28:$D34,W28:W34,,0,-1)&gt;=(INDEX('Verwachte Resultaten'!$C$2:$BT$31,MATCH(_xlfn.XLOOKUP($D$14,$D28:$D34,$E28:$E34,,0,-1),'Verwachte Resultaten'!$B$2:$B$31,0),MATCH(_xlfn.XLOOKUP($D$14,$D28:$D34,W27:W33,,0,-1),'Verwachte Resultaten'!$C$1:$BT$1,0))*_xlfn.XLOOKUP($E34,$G$2:$G$6,$H$2:$H$6,,0))),$D34,""),"")</f>
        <v/>
      </c>
      <c r="X34" s="14" t="str">
        <f>IFERROR(IF(AND(_xlfn.XLOOKUP($D$14,$D28:$D34,X28:X34,,0,-1)&lt;(INDEX('Verwachte Resultaten'!$C$2:$BT$31,MATCH(_xlfn.XLOOKUP($D$14,$D28:$D34,$E28:$E34,,0,-1),'Verwachte Resultaten'!$B$2:$B$31,0),MATCH(_xlfn.XLOOKUP($D$14,$D28:$D34,X27:X33,,0,-1),'Verwachte Resultaten'!$C$1:$BT$1,0))*_xlfn.XLOOKUP($E34,$G$2:$G$6,$F$2:$F$6,,0)),_xlfn.XLOOKUP($D$14,$D28:$D34,X28:X34,,0,-1)&gt;=(INDEX('Verwachte Resultaten'!$C$2:$BT$31,MATCH(_xlfn.XLOOKUP($D$14,$D28:$D34,$E28:$E34,,0,-1),'Verwachte Resultaten'!$B$2:$B$31,0),MATCH(_xlfn.XLOOKUP($D$14,$D28:$D34,X27:X33,,0,-1),'Verwachte Resultaten'!$C$1:$BT$1,0))*_xlfn.XLOOKUP($E34,$G$2:$G$6,$H$2:$H$6,,0))),$D34,""),"")</f>
        <v/>
      </c>
      <c r="Y34" s="14" t="str">
        <f>IFERROR(IF(AND(_xlfn.XLOOKUP($D$14,$D28:$D34,Y28:Y34,,0,-1)&lt;(INDEX('Verwachte Resultaten'!$C$2:$BT$31,MATCH(_xlfn.XLOOKUP($D$14,$D28:$D34,$E28:$E34,,0,-1),'Verwachte Resultaten'!$B$2:$B$31,0),MATCH(_xlfn.XLOOKUP($D$14,$D28:$D34,Y27:Y33,,0,-1),'Verwachte Resultaten'!$C$1:$BT$1,0))*_xlfn.XLOOKUP($E34,$G$2:$G$6,$F$2:$F$6,,0)),_xlfn.XLOOKUP($D$14,$D28:$D34,Y28:Y34,,0,-1)&gt;=(INDEX('Verwachte Resultaten'!$C$2:$BT$31,MATCH(_xlfn.XLOOKUP($D$14,$D28:$D34,$E28:$E34,,0,-1),'Verwachte Resultaten'!$B$2:$B$31,0),MATCH(_xlfn.XLOOKUP($D$14,$D28:$D34,Y27:Y33,,0,-1),'Verwachte Resultaten'!$C$1:$BT$1,0))*_xlfn.XLOOKUP($E34,$G$2:$G$6,$H$2:$H$6,,0))),$D34,""),"")</f>
        <v/>
      </c>
      <c r="Z34" s="14" t="str">
        <f>IFERROR(IF(AND(_xlfn.XLOOKUP($D$14,$D28:$D34,Z28:Z34,,0,-1)&lt;(INDEX('Verwachte Resultaten'!$C$2:$BT$31,MATCH(_xlfn.XLOOKUP($D$14,$D28:$D34,$E28:$E34,,0,-1),'Verwachte Resultaten'!$B$2:$B$31,0),MATCH(_xlfn.XLOOKUP($D$14,$D28:$D34,Z27:Z33,,0,-1),'Verwachte Resultaten'!$C$1:$BT$1,0))*_xlfn.XLOOKUP($E34,$G$2:$G$6,$F$2:$F$6,,0)),_xlfn.XLOOKUP($D$14,$D28:$D34,Z28:Z34,,0,-1)&gt;=(INDEX('Verwachte Resultaten'!$C$2:$BT$31,MATCH(_xlfn.XLOOKUP($D$14,$D28:$D34,$E28:$E34,,0,-1),'Verwachte Resultaten'!$B$2:$B$31,0),MATCH(_xlfn.XLOOKUP($D$14,$D28:$D34,Z27:Z33,,0,-1),'Verwachte Resultaten'!$C$1:$BT$1,0))*_xlfn.XLOOKUP($E34,$G$2:$G$6,$H$2:$H$6,,0))),$D34,""),"")</f>
        <v/>
      </c>
      <c r="AA34" s="14" t="str">
        <f>IFERROR(IF(AND(_xlfn.XLOOKUP($D$14,$D28:$D34,AA28:AA34,,0,-1)&lt;(INDEX('Verwachte Resultaten'!$C$2:$BT$31,MATCH(_xlfn.XLOOKUP($D$14,$D28:$D34,$E28:$E34,,0,-1),'Verwachte Resultaten'!$B$2:$B$31,0),MATCH(_xlfn.XLOOKUP($D$14,$D28:$D34,AA27:AA33,,0,-1),'Verwachte Resultaten'!$C$1:$BT$1,0))*_xlfn.XLOOKUP($E34,$G$2:$G$6,$F$2:$F$6,,0)),_xlfn.XLOOKUP($D$14,$D28:$D34,AA28:AA34,,0,-1)&gt;=(INDEX('Verwachte Resultaten'!$C$2:$BT$31,MATCH(_xlfn.XLOOKUP($D$14,$D28:$D34,$E28:$E34,,0,-1),'Verwachte Resultaten'!$B$2:$B$31,0),MATCH(_xlfn.XLOOKUP($D$14,$D28:$D34,AA27:AA33,,0,-1),'Verwachte Resultaten'!$C$1:$BT$1,0))*_xlfn.XLOOKUP($E34,$G$2:$G$6,$H$2:$H$6,,0))),$D34,""),"")</f>
        <v/>
      </c>
      <c r="AB34" s="14" t="str">
        <f>IFERROR(IF(AND(_xlfn.XLOOKUP($D$14,$D28:$D34,AB28:AB34,,0,-1)&lt;(INDEX('Verwachte Resultaten'!$C$2:$BT$31,MATCH(_xlfn.XLOOKUP($D$14,$D28:$D34,$E28:$E34,,0,-1),'Verwachte Resultaten'!$B$2:$B$31,0),MATCH(_xlfn.XLOOKUP($D$14,$D28:$D34,AB27:AB33,,0,-1),'Verwachte Resultaten'!$C$1:$BT$1,0))*_xlfn.XLOOKUP($E34,$G$2:$G$6,$F$2:$F$6,,0)),_xlfn.XLOOKUP($D$14,$D28:$D34,AB28:AB34,,0,-1)&gt;=(INDEX('Verwachte Resultaten'!$C$2:$BT$31,MATCH(_xlfn.XLOOKUP($D$14,$D28:$D34,$E28:$E34,,0,-1),'Verwachte Resultaten'!$B$2:$B$31,0),MATCH(_xlfn.XLOOKUP($D$14,$D28:$D34,AB27:AB33,,0,-1),'Verwachte Resultaten'!$C$1:$BT$1,0))*_xlfn.XLOOKUP($E34,$G$2:$G$6,$H$2:$H$6,,0))),$D34,""),"")</f>
        <v/>
      </c>
      <c r="AC34" s="14" t="str">
        <f>IFERROR(IF(AND(_xlfn.XLOOKUP($D$14,$D28:$D34,AC28:AC34,,0,-1)&lt;(INDEX('Verwachte Resultaten'!$C$2:$BT$31,MATCH(_xlfn.XLOOKUP($D$14,$D28:$D34,$E28:$E34,,0,-1),'Verwachte Resultaten'!$B$2:$B$31,0),MATCH(_xlfn.XLOOKUP($D$14,$D28:$D34,AC27:AC33,,0,-1),'Verwachte Resultaten'!$C$1:$BT$1,0))*_xlfn.XLOOKUP($E34,$G$2:$G$6,$F$2:$F$6,,0)),_xlfn.XLOOKUP($D$14,$D28:$D34,AC28:AC34,,0,-1)&gt;=(INDEX('Verwachte Resultaten'!$C$2:$BT$31,MATCH(_xlfn.XLOOKUP($D$14,$D28:$D34,$E28:$E34,,0,-1),'Verwachte Resultaten'!$B$2:$B$31,0),MATCH(_xlfn.XLOOKUP($D$14,$D28:$D34,AC27:AC33,,0,-1),'Verwachte Resultaten'!$C$1:$BT$1,0))*_xlfn.XLOOKUP($E34,$G$2:$G$6,$H$2:$H$6,,0))),$D34,""),"")</f>
        <v/>
      </c>
      <c r="AD34" s="14" t="str">
        <f>IFERROR(IF(AND(_xlfn.XLOOKUP($D$14,$D28:$D34,AD28:AD34,,0,-1)&lt;(INDEX('Verwachte Resultaten'!$C$2:$BT$31,MATCH(_xlfn.XLOOKUP($D$14,$D28:$D34,$E28:$E34,,0,-1),'Verwachte Resultaten'!$B$2:$B$31,0),MATCH(_xlfn.XLOOKUP($D$14,$D28:$D34,AD27:AD33,,0,-1),'Verwachte Resultaten'!$C$1:$BT$1,0))*_xlfn.XLOOKUP($E34,$G$2:$G$6,$F$2:$F$6,,0)),_xlfn.XLOOKUP($D$14,$D28:$D34,AD28:AD34,,0,-1)&gt;=(INDEX('Verwachte Resultaten'!$C$2:$BT$31,MATCH(_xlfn.XLOOKUP($D$14,$D28:$D34,$E28:$E34,,0,-1),'Verwachte Resultaten'!$B$2:$B$31,0),MATCH(_xlfn.XLOOKUP($D$14,$D28:$D34,AD27:AD33,,0,-1),'Verwachte Resultaten'!$C$1:$BT$1,0))*_xlfn.XLOOKUP($E34,$G$2:$G$6,$H$2:$H$6,,0))),$D34,""),"")</f>
        <v/>
      </c>
      <c r="AE34" s="14" t="str">
        <f>IFERROR(IF(AND(_xlfn.XLOOKUP($D$14,$D28:$D34,AE28:AE34,,0,-1)&lt;(INDEX('Verwachte Resultaten'!$C$2:$BT$31,MATCH(_xlfn.XLOOKUP($D$14,$D28:$D34,$E28:$E34,,0,-1),'Verwachte Resultaten'!$B$2:$B$31,0),MATCH(_xlfn.XLOOKUP($D$14,$D28:$D34,AE27:AE33,,0,-1),'Verwachte Resultaten'!$C$1:$BT$1,0))*_xlfn.XLOOKUP($E34,$G$2:$G$6,$F$2:$F$6,,0)),_xlfn.XLOOKUP($D$14,$D28:$D34,AE28:AE34,,0,-1)&gt;=(INDEX('Verwachte Resultaten'!$C$2:$BT$31,MATCH(_xlfn.XLOOKUP($D$14,$D28:$D34,$E28:$E34,,0,-1),'Verwachte Resultaten'!$B$2:$B$31,0),MATCH(_xlfn.XLOOKUP($D$14,$D28:$D34,AE27:AE33,,0,-1),'Verwachte Resultaten'!$C$1:$BT$1,0))*_xlfn.XLOOKUP($E34,$G$2:$G$6,$H$2:$H$6,,0))),$D34,""),"")</f>
        <v/>
      </c>
      <c r="AF34" s="14" t="str">
        <f>IFERROR(IF(AND(_xlfn.XLOOKUP($D$14,$D28:$D34,AF28:AF34,,0,-1)&lt;(INDEX('Verwachte Resultaten'!$C$2:$BT$31,MATCH(_xlfn.XLOOKUP($D$14,$D28:$D34,$E28:$E34,,0,-1),'Verwachte Resultaten'!$B$2:$B$31,0),MATCH(_xlfn.XLOOKUP($D$14,$D28:$D34,AF27:AF33,,0,-1),'Verwachte Resultaten'!$C$1:$BT$1,0))*_xlfn.XLOOKUP($E34,$G$2:$G$6,$F$2:$F$6,,0)),_xlfn.XLOOKUP($D$14,$D28:$D34,AF28:AF34,,0,-1)&gt;=(INDEX('Verwachte Resultaten'!$C$2:$BT$31,MATCH(_xlfn.XLOOKUP($D$14,$D28:$D34,$E28:$E34,,0,-1),'Verwachte Resultaten'!$B$2:$B$31,0),MATCH(_xlfn.XLOOKUP($D$14,$D28:$D34,AF27:AF33,,0,-1),'Verwachte Resultaten'!$C$1:$BT$1,0))*_xlfn.XLOOKUP($E34,$G$2:$G$6,$H$2:$H$6,,0))),$D34,""),"")</f>
        <v/>
      </c>
      <c r="AG34" s="14" t="str">
        <f>IFERROR(IF(AND(_xlfn.XLOOKUP($D$14,$D28:$D34,AG28:AG34,,0,-1)&lt;(INDEX('Verwachte Resultaten'!$C$2:$BT$31,MATCH(_xlfn.XLOOKUP($D$14,$D28:$D34,$E28:$E34,,0,-1),'Verwachte Resultaten'!$B$2:$B$31,0),MATCH(_xlfn.XLOOKUP($D$14,$D28:$D34,AG27:AG33,,0,-1),'Verwachte Resultaten'!$C$1:$BT$1,0))*_xlfn.XLOOKUP($E34,$G$2:$G$6,$F$2:$F$6,,0)),_xlfn.XLOOKUP($D$14,$D28:$D34,AG28:AG34,,0,-1)&gt;=(INDEX('Verwachte Resultaten'!$C$2:$BT$31,MATCH(_xlfn.XLOOKUP($D$14,$D28:$D34,$E28:$E34,,0,-1),'Verwachte Resultaten'!$B$2:$B$31,0),MATCH(_xlfn.XLOOKUP($D$14,$D28:$D34,AG27:AG33,,0,-1),'Verwachte Resultaten'!$C$1:$BT$1,0))*_xlfn.XLOOKUP($E34,$G$2:$G$6,$H$2:$H$6,,0))),$D34,""),"")</f>
        <v/>
      </c>
      <c r="AH34" s="14" t="str">
        <f>IFERROR(IF(AND(_xlfn.XLOOKUP($D$14,$D28:$D34,AH28:AH34,,0,-1)&lt;(INDEX('Verwachte Resultaten'!$C$2:$BT$31,MATCH(_xlfn.XLOOKUP($D$14,$D28:$D34,$E28:$E34,,0,-1),'Verwachte Resultaten'!$B$2:$B$31,0),MATCH(_xlfn.XLOOKUP($D$14,$D28:$D34,AH27:AH33,,0,-1),'Verwachte Resultaten'!$C$1:$BT$1,0))*_xlfn.XLOOKUP($E34,$G$2:$G$6,$F$2:$F$6,,0)),_xlfn.XLOOKUP($D$14,$D28:$D34,AH28:AH34,,0,-1)&gt;=(INDEX('Verwachte Resultaten'!$C$2:$BT$31,MATCH(_xlfn.XLOOKUP($D$14,$D28:$D34,$E28:$E34,,0,-1),'Verwachte Resultaten'!$B$2:$B$31,0),MATCH(_xlfn.XLOOKUP($D$14,$D28:$D34,AH27:AH33,,0,-1),'Verwachte Resultaten'!$C$1:$BT$1,0))*_xlfn.XLOOKUP($E34,$G$2:$G$6,$H$2:$H$6,,0))),$D34,""),"")</f>
        <v/>
      </c>
      <c r="AI34" s="14" t="str">
        <f>IFERROR(IF(AND(_xlfn.XLOOKUP($D$14,$D28:$D34,AI28:AI34,,0,-1)&lt;(INDEX('Verwachte Resultaten'!$C$2:$BT$31,MATCH(_xlfn.XLOOKUP($D$14,$D28:$D34,$E28:$E34,,0,-1),'Verwachte Resultaten'!$B$2:$B$31,0),MATCH(_xlfn.XLOOKUP($D$14,$D28:$D34,AI27:AI33,,0,-1),'Verwachte Resultaten'!$C$1:$BT$1,0))*_xlfn.XLOOKUP($E34,$G$2:$G$6,$F$2:$F$6,,0)),_xlfn.XLOOKUP($D$14,$D28:$D34,AI28:AI34,,0,-1)&gt;=(INDEX('Verwachte Resultaten'!$C$2:$BT$31,MATCH(_xlfn.XLOOKUP($D$14,$D28:$D34,$E28:$E34,,0,-1),'Verwachte Resultaten'!$B$2:$B$31,0),MATCH(_xlfn.XLOOKUP($D$14,$D28:$D34,AI27:AI33,,0,-1),'Verwachte Resultaten'!$C$1:$BT$1,0))*_xlfn.XLOOKUP($E34,$G$2:$G$6,$H$2:$H$6,,0))),$D34,""),"")</f>
        <v/>
      </c>
      <c r="AJ34" s="14" t="str">
        <f>IFERROR(IF(AND(_xlfn.XLOOKUP($D$14,$D28:$D34,AJ28:AJ34,,0,-1)&lt;(INDEX('Verwachte Resultaten'!$C$2:$BT$31,MATCH(_xlfn.XLOOKUP($D$14,$D28:$D34,$E28:$E34,,0,-1),'Verwachte Resultaten'!$B$2:$B$31,0),MATCH(_xlfn.XLOOKUP($D$14,$D28:$D34,AJ27:AJ33,,0,-1),'Verwachte Resultaten'!$C$1:$BT$1,0))*_xlfn.XLOOKUP($E34,$G$2:$G$6,$F$2:$F$6,,0)),_xlfn.XLOOKUP($D$14,$D28:$D34,AJ28:AJ34,,0,-1)&gt;=(INDEX('Verwachte Resultaten'!$C$2:$BT$31,MATCH(_xlfn.XLOOKUP($D$14,$D28:$D34,$E28:$E34,,0,-1),'Verwachte Resultaten'!$B$2:$B$31,0),MATCH(_xlfn.XLOOKUP($D$14,$D28:$D34,AJ27:AJ33,,0,-1),'Verwachte Resultaten'!$C$1:$BT$1,0))*_xlfn.XLOOKUP($E34,$G$2:$G$6,$H$2:$H$6,,0))),$D34,""),"")</f>
        <v/>
      </c>
      <c r="AK34" s="14" t="str">
        <f>IFERROR(IF(AND(_xlfn.XLOOKUP($D$14,$D28:$D34,AK28:AK34,,0,-1)&lt;(INDEX('Verwachte Resultaten'!$C$2:$BT$31,MATCH(_xlfn.XLOOKUP($D$14,$D28:$D34,$E28:$E34,,0,-1),'Verwachte Resultaten'!$B$2:$B$31,0),MATCH(_xlfn.XLOOKUP($D$14,$D28:$D34,AK27:AK33,,0,-1),'Verwachte Resultaten'!$C$1:$BT$1,0))*_xlfn.XLOOKUP($E34,$G$2:$G$6,$F$2:$F$6,,0)),_xlfn.XLOOKUP($D$14,$D28:$D34,AK28:AK34,,0,-1)&gt;=(INDEX('Verwachte Resultaten'!$C$2:$BT$31,MATCH(_xlfn.XLOOKUP($D$14,$D28:$D34,$E28:$E34,,0,-1),'Verwachte Resultaten'!$B$2:$B$31,0),MATCH(_xlfn.XLOOKUP($D$14,$D28:$D34,AK27:AK33,,0,-1),'Verwachte Resultaten'!$C$1:$BT$1,0))*_xlfn.XLOOKUP($E34,$G$2:$G$6,$H$2:$H$6,,0))),$D34,""),"")</f>
        <v/>
      </c>
      <c r="AL34" s="14" t="str">
        <f>IFERROR(IF(AND(_xlfn.XLOOKUP($D$14,$D28:$D34,AL28:AL34,,0,-1)&lt;(INDEX('Verwachte Resultaten'!$C$2:$BT$31,MATCH(_xlfn.XLOOKUP($D$14,$D28:$D34,$E28:$E34,,0,-1),'Verwachte Resultaten'!$B$2:$B$31,0),MATCH(_xlfn.XLOOKUP($D$14,$D28:$D34,AL27:AL33,,0,-1),'Verwachte Resultaten'!$C$1:$BT$1,0))*_xlfn.XLOOKUP($E34,$G$2:$G$6,$F$2:$F$6,,0)),_xlfn.XLOOKUP($D$14,$D28:$D34,AL28:AL34,,0,-1)&gt;=(INDEX('Verwachte Resultaten'!$C$2:$BT$31,MATCH(_xlfn.XLOOKUP($D$14,$D28:$D34,$E28:$E34,,0,-1),'Verwachte Resultaten'!$B$2:$B$31,0),MATCH(_xlfn.XLOOKUP($D$14,$D28:$D34,AL27:AL33,,0,-1),'Verwachte Resultaten'!$C$1:$BT$1,0))*_xlfn.XLOOKUP($E34,$G$2:$G$6,$H$2:$H$6,,0))),$D34,""),"")</f>
        <v/>
      </c>
      <c r="AM34" s="14" t="str">
        <f>IFERROR(IF(AND(_xlfn.XLOOKUP($D$14,$D28:$D34,AM28:AM34,,0,-1)&lt;(INDEX('Verwachte Resultaten'!$C$2:$BT$31,MATCH(_xlfn.XLOOKUP($D$14,$D28:$D34,$E28:$E34,,0,-1),'Verwachte Resultaten'!$B$2:$B$31,0),MATCH(_xlfn.XLOOKUP($D$14,$D28:$D34,AM27:AM33,,0,-1),'Verwachte Resultaten'!$C$1:$BT$1,0))*_xlfn.XLOOKUP($E34,$G$2:$G$6,$F$2:$F$6,,0)),_xlfn.XLOOKUP($D$14,$D28:$D34,AM28:AM34,,0,-1)&gt;=(INDEX('Verwachte Resultaten'!$C$2:$BT$31,MATCH(_xlfn.XLOOKUP($D$14,$D28:$D34,$E28:$E34,,0,-1),'Verwachte Resultaten'!$B$2:$B$31,0),MATCH(_xlfn.XLOOKUP($D$14,$D28:$D34,AM27:AM33,,0,-1),'Verwachte Resultaten'!$C$1:$BT$1,0))*_xlfn.XLOOKUP($E34,$G$2:$G$6,$H$2:$H$6,,0))),$D34,""),"")</f>
        <v/>
      </c>
      <c r="AN34" s="14" t="str">
        <f>IFERROR(IF(AND(_xlfn.XLOOKUP($D$14,$D28:$D34,AN28:AN34,,0,-1)&lt;(INDEX('Verwachte Resultaten'!$C$2:$BT$31,MATCH(_xlfn.XLOOKUP($D$14,$D28:$D34,$E28:$E34,,0,-1),'Verwachte Resultaten'!$B$2:$B$31,0),MATCH(_xlfn.XLOOKUP($D$14,$D28:$D34,AN27:AN33,,0,-1),'Verwachte Resultaten'!$C$1:$BT$1,0))*_xlfn.XLOOKUP($E34,$G$2:$G$6,$F$2:$F$6,,0)),_xlfn.XLOOKUP($D$14,$D28:$D34,AN28:AN34,,0,-1)&gt;=(INDEX('Verwachte Resultaten'!$C$2:$BT$31,MATCH(_xlfn.XLOOKUP($D$14,$D28:$D34,$E28:$E34,,0,-1),'Verwachte Resultaten'!$B$2:$B$31,0),MATCH(_xlfn.XLOOKUP($D$14,$D28:$D34,AN27:AN33,,0,-1),'Verwachte Resultaten'!$C$1:$BT$1,0))*_xlfn.XLOOKUP($E34,$G$2:$G$6,$H$2:$H$6,,0))),$D34,""),"")</f>
        <v/>
      </c>
      <c r="AO34" s="14" t="str">
        <f>IFERROR(IF(AND(_xlfn.XLOOKUP($D$14,$D28:$D34,AO28:AO34,,0,-1)&lt;(INDEX('Verwachte Resultaten'!$C$2:$BT$31,MATCH(_xlfn.XLOOKUP($D$14,$D28:$D34,$E28:$E34,,0,-1),'Verwachte Resultaten'!$B$2:$B$31,0),MATCH(_xlfn.XLOOKUP($D$14,$D28:$D34,AO27:AO33,,0,-1),'Verwachte Resultaten'!$C$1:$BT$1,0))*_xlfn.XLOOKUP($E34,$G$2:$G$6,$F$2:$F$6,,0)),_xlfn.XLOOKUP($D$14,$D28:$D34,AO28:AO34,,0,-1)&gt;=(INDEX('Verwachte Resultaten'!$C$2:$BT$31,MATCH(_xlfn.XLOOKUP($D$14,$D28:$D34,$E28:$E34,,0,-1),'Verwachte Resultaten'!$B$2:$B$31,0),MATCH(_xlfn.XLOOKUP($D$14,$D28:$D34,AO27:AO33,,0,-1),'Verwachte Resultaten'!$C$1:$BT$1,0))*_xlfn.XLOOKUP($E34,$G$2:$G$6,$H$2:$H$6,,0))),$D34,""),"")</f>
        <v/>
      </c>
      <c r="AP34" s="14" t="str">
        <f>IFERROR(IF(AND(_xlfn.XLOOKUP($D$14,$D28:$D34,AP28:AP34,,0,-1)&lt;(INDEX('Verwachte Resultaten'!$C$2:$BT$31,MATCH(_xlfn.XLOOKUP($D$14,$D28:$D34,$E28:$E34,,0,-1),'Verwachte Resultaten'!$B$2:$B$31,0),MATCH(_xlfn.XLOOKUP($D$14,$D28:$D34,AP27:AP33,,0,-1),'Verwachte Resultaten'!$C$1:$BT$1,0))*_xlfn.XLOOKUP($E34,$G$2:$G$6,$F$2:$F$6,,0)),_xlfn.XLOOKUP($D$14,$D28:$D34,AP28:AP34,,0,-1)&gt;=(INDEX('Verwachte Resultaten'!$C$2:$BT$31,MATCH(_xlfn.XLOOKUP($D$14,$D28:$D34,$E28:$E34,,0,-1),'Verwachte Resultaten'!$B$2:$B$31,0),MATCH(_xlfn.XLOOKUP($D$14,$D28:$D34,AP27:AP33,,0,-1),'Verwachte Resultaten'!$C$1:$BT$1,0))*_xlfn.XLOOKUP($E34,$G$2:$G$6,$H$2:$H$6,,0))),$D34,""),"")</f>
        <v/>
      </c>
      <c r="AQ34" s="14" t="str">
        <f>IFERROR(IF(AND(_xlfn.XLOOKUP($D$14,$D28:$D34,AQ28:AQ34,,0,-1)&lt;(INDEX('Verwachte Resultaten'!$C$2:$BT$31,MATCH(_xlfn.XLOOKUP($D$14,$D28:$D34,$E28:$E34,,0,-1),'Verwachte Resultaten'!$B$2:$B$31,0),MATCH(_xlfn.XLOOKUP($D$14,$D28:$D34,AQ27:AQ33,,0,-1),'Verwachte Resultaten'!$C$1:$BT$1,0))*_xlfn.XLOOKUP($E34,$G$2:$G$6,$F$2:$F$6,,0)),_xlfn.XLOOKUP($D$14,$D28:$D34,AQ28:AQ34,,0,-1)&gt;=(INDEX('Verwachte Resultaten'!$C$2:$BT$31,MATCH(_xlfn.XLOOKUP($D$14,$D28:$D34,$E28:$E34,,0,-1),'Verwachte Resultaten'!$B$2:$B$31,0),MATCH(_xlfn.XLOOKUP($D$14,$D28:$D34,AQ27:AQ33,,0,-1),'Verwachte Resultaten'!$C$1:$BT$1,0))*_xlfn.XLOOKUP($E34,$G$2:$G$6,$H$2:$H$6,,0))),$D34,""),"")</f>
        <v/>
      </c>
      <c r="AR34" s="14" t="str">
        <f>IFERROR(IF(AND(_xlfn.XLOOKUP($D$14,$D28:$D34,AR28:AR34,,0,-1)&lt;(INDEX('Verwachte Resultaten'!$C$2:$BT$31,MATCH(_xlfn.XLOOKUP($D$14,$D28:$D34,$E28:$E34,,0,-1),'Verwachte Resultaten'!$B$2:$B$31,0),MATCH(_xlfn.XLOOKUP($D$14,$D28:$D34,AR27:AR33,,0,-1),'Verwachte Resultaten'!$C$1:$BT$1,0))*_xlfn.XLOOKUP($E34,$G$2:$G$6,$F$2:$F$6,,0)),_xlfn.XLOOKUP($D$14,$D28:$D34,AR28:AR34,,0,-1)&gt;=(INDEX('Verwachte Resultaten'!$C$2:$BT$31,MATCH(_xlfn.XLOOKUP($D$14,$D28:$D34,$E28:$E34,,0,-1),'Verwachte Resultaten'!$B$2:$B$31,0),MATCH(_xlfn.XLOOKUP($D$14,$D28:$D34,AR27:AR33,,0,-1),'Verwachte Resultaten'!$C$1:$BT$1,0))*_xlfn.XLOOKUP($E34,$G$2:$G$6,$H$2:$H$6,,0))),$D34,""),"")</f>
        <v/>
      </c>
      <c r="AS34" s="14" t="str">
        <f>IFERROR(IF(AND(_xlfn.XLOOKUP($D$14,$D28:$D34,AS28:AS34,,0,-1)&lt;(INDEX('Verwachte Resultaten'!$C$2:$BT$31,MATCH(_xlfn.XLOOKUP($D$14,$D28:$D34,$E28:$E34,,0,-1),'Verwachte Resultaten'!$B$2:$B$31,0),MATCH(_xlfn.XLOOKUP($D$14,$D28:$D34,AS27:AS33,,0,-1),'Verwachte Resultaten'!$C$1:$BT$1,0))*_xlfn.XLOOKUP($E34,$G$2:$G$6,$F$2:$F$6,,0)),_xlfn.XLOOKUP($D$14,$D28:$D34,AS28:AS34,,0,-1)&gt;=(INDEX('Verwachte Resultaten'!$C$2:$BT$31,MATCH(_xlfn.XLOOKUP($D$14,$D28:$D34,$E28:$E34,,0,-1),'Verwachte Resultaten'!$B$2:$B$31,0),MATCH(_xlfn.XLOOKUP($D$14,$D28:$D34,AS27:AS33,,0,-1),'Verwachte Resultaten'!$C$1:$BT$1,0))*_xlfn.XLOOKUP($E34,$G$2:$G$6,$H$2:$H$6,,0))),$D34,""),"")</f>
        <v/>
      </c>
      <c r="AT34" s="14" t="str">
        <f>IFERROR(IF(AND(_xlfn.XLOOKUP($D$14,$D28:$D34,AT28:AT34,,0,-1)&lt;(INDEX('Verwachte Resultaten'!$C$2:$BT$31,MATCH(_xlfn.XLOOKUP($D$14,$D28:$D34,$E28:$E34,,0,-1),'Verwachte Resultaten'!$B$2:$B$31,0),MATCH(_xlfn.XLOOKUP($D$14,$D28:$D34,AT27:AT33,,0,-1),'Verwachte Resultaten'!$C$1:$BT$1,0))*_xlfn.XLOOKUP($E34,$G$2:$G$6,$F$2:$F$6,,0)),_xlfn.XLOOKUP($D$14,$D28:$D34,AT28:AT34,,0,-1)&gt;=(INDEX('Verwachte Resultaten'!$C$2:$BT$31,MATCH(_xlfn.XLOOKUP($D$14,$D28:$D34,$E28:$E34,,0,-1),'Verwachte Resultaten'!$B$2:$B$31,0),MATCH(_xlfn.XLOOKUP($D$14,$D28:$D34,AT27:AT33,,0,-1),'Verwachte Resultaten'!$C$1:$BT$1,0))*_xlfn.XLOOKUP($E34,$G$2:$G$6,$H$2:$H$6,,0))),$D34,""),"")</f>
        <v/>
      </c>
      <c r="AU34" s="14" t="str">
        <f>IFERROR(IF(AND(_xlfn.XLOOKUP($D$14,$D28:$D34,AU28:AU34,,0,-1)&lt;(INDEX('Verwachte Resultaten'!$C$2:$BT$31,MATCH(_xlfn.XLOOKUP($D$14,$D28:$D34,$E28:$E34,,0,-1),'Verwachte Resultaten'!$B$2:$B$31,0),MATCH(_xlfn.XLOOKUP($D$14,$D28:$D34,AU27:AU33,,0,-1),'Verwachte Resultaten'!$C$1:$BT$1,0))*_xlfn.XLOOKUP($E34,$G$2:$G$6,$F$2:$F$6,,0)),_xlfn.XLOOKUP($D$14,$D28:$D34,AU28:AU34,,0,-1)&gt;=(INDEX('Verwachte Resultaten'!$C$2:$BT$31,MATCH(_xlfn.XLOOKUP($D$14,$D28:$D34,$E28:$E34,,0,-1),'Verwachte Resultaten'!$B$2:$B$31,0),MATCH(_xlfn.XLOOKUP($D$14,$D28:$D34,AU27:AU33,,0,-1),'Verwachte Resultaten'!$C$1:$BT$1,0))*_xlfn.XLOOKUP($E34,$G$2:$G$6,$H$2:$H$6,,0))),$D34,""),"")</f>
        <v/>
      </c>
      <c r="AV34" s="14" t="str">
        <f>IFERROR(IF(AND(_xlfn.XLOOKUP($D$14,$D28:$D34,AV28:AV34,,0,-1)&lt;(INDEX('Verwachte Resultaten'!$C$2:$BT$31,MATCH(_xlfn.XLOOKUP($D$14,$D28:$D34,$E28:$E34,,0,-1),'Verwachte Resultaten'!$B$2:$B$31,0),MATCH(_xlfn.XLOOKUP($D$14,$D28:$D34,AV27:AV33,,0,-1),'Verwachte Resultaten'!$C$1:$BT$1,0))*_xlfn.XLOOKUP($E34,$G$2:$G$6,$F$2:$F$6,,0)),_xlfn.XLOOKUP($D$14,$D28:$D34,AV28:AV34,,0,-1)&gt;=(INDEX('Verwachte Resultaten'!$C$2:$BT$31,MATCH(_xlfn.XLOOKUP($D$14,$D28:$D34,$E28:$E34,,0,-1),'Verwachte Resultaten'!$B$2:$B$31,0),MATCH(_xlfn.XLOOKUP($D$14,$D28:$D34,AV27:AV33,,0,-1),'Verwachte Resultaten'!$C$1:$BT$1,0))*_xlfn.XLOOKUP($E34,$G$2:$G$6,$H$2:$H$6,,0))),$D34,""),"")</f>
        <v/>
      </c>
      <c r="AW34" s="14" t="str">
        <f>IFERROR(IF(AND(_xlfn.XLOOKUP($D$14,$D28:$D34,AW28:AW34,,0,-1)&lt;(INDEX('Verwachte Resultaten'!$C$2:$BT$31,MATCH(_xlfn.XLOOKUP($D$14,$D28:$D34,$E28:$E34,,0,-1),'Verwachte Resultaten'!$B$2:$B$31,0),MATCH(_xlfn.XLOOKUP($D$14,$D28:$D34,AW27:AW33,,0,-1),'Verwachte Resultaten'!$C$1:$BT$1,0))*_xlfn.XLOOKUP($E34,$G$2:$G$6,$F$2:$F$6,,0)),_xlfn.XLOOKUP($D$14,$D28:$D34,AW28:AW34,,0,-1)&gt;=(INDEX('Verwachte Resultaten'!$C$2:$BT$31,MATCH(_xlfn.XLOOKUP($D$14,$D28:$D34,$E28:$E34,,0,-1),'Verwachte Resultaten'!$B$2:$B$31,0),MATCH(_xlfn.XLOOKUP($D$14,$D28:$D34,AW27:AW33,,0,-1),'Verwachte Resultaten'!$C$1:$BT$1,0))*_xlfn.XLOOKUP($E34,$G$2:$G$6,$H$2:$H$6,,0))),$D34,""),"")</f>
        <v/>
      </c>
      <c r="AX34" s="14" t="str">
        <f>IFERROR(IF(AND(_xlfn.XLOOKUP($D$14,$D28:$D34,AX28:AX34,,0,-1)&lt;(INDEX('Verwachte Resultaten'!$C$2:$BT$31,MATCH(_xlfn.XLOOKUP($D$14,$D28:$D34,$E28:$E34,,0,-1),'Verwachte Resultaten'!$B$2:$B$31,0),MATCH(_xlfn.XLOOKUP($D$14,$D28:$D34,AX27:AX33,,0,-1),'Verwachte Resultaten'!$C$1:$BT$1,0))*_xlfn.XLOOKUP($E34,$G$2:$G$6,$F$2:$F$6,,0)),_xlfn.XLOOKUP($D$14,$D28:$D34,AX28:AX34,,0,-1)&gt;=(INDEX('Verwachte Resultaten'!$C$2:$BT$31,MATCH(_xlfn.XLOOKUP($D$14,$D28:$D34,$E28:$E34,,0,-1),'Verwachte Resultaten'!$B$2:$B$31,0),MATCH(_xlfn.XLOOKUP($D$14,$D28:$D34,AX27:AX33,,0,-1),'Verwachte Resultaten'!$C$1:$BT$1,0))*_xlfn.XLOOKUP($E34,$G$2:$G$6,$H$2:$H$6,,0))),$D34,""),"")</f>
        <v/>
      </c>
      <c r="AY34" s="14" t="str">
        <f>IFERROR(IF(AND(_xlfn.XLOOKUP($D$14,$D28:$D34,AY28:AY34,,0,-1)&lt;(INDEX('Verwachte Resultaten'!$C$2:$BT$31,MATCH(_xlfn.XLOOKUP($D$14,$D28:$D34,$E28:$E34,,0,-1),'Verwachte Resultaten'!$B$2:$B$31,0),MATCH(_xlfn.XLOOKUP($D$14,$D28:$D34,AY27:AY33,,0,-1),'Verwachte Resultaten'!$C$1:$BT$1,0))*_xlfn.XLOOKUP($E34,$G$2:$G$6,$F$2:$F$6,,0)),_xlfn.XLOOKUP($D$14,$D28:$D34,AY28:AY34,,0,-1)&gt;=(INDEX('Verwachte Resultaten'!$C$2:$BT$31,MATCH(_xlfn.XLOOKUP($D$14,$D28:$D34,$E28:$E34,,0,-1),'Verwachte Resultaten'!$B$2:$B$31,0),MATCH(_xlfn.XLOOKUP($D$14,$D28:$D34,AY27:AY33,,0,-1),'Verwachte Resultaten'!$C$1:$BT$1,0))*_xlfn.XLOOKUP($E34,$G$2:$G$6,$H$2:$H$6,,0))),$D34,""),"")</f>
        <v/>
      </c>
      <c r="AZ34" s="14" t="str">
        <f>IFERROR(IF(AND(_xlfn.XLOOKUP($D$14,$D28:$D34,AZ28:AZ34,,0,-1)&lt;(INDEX('Verwachte Resultaten'!$C$2:$BT$31,MATCH(_xlfn.XLOOKUP($D$14,$D28:$D34,$E28:$E34,,0,-1),'Verwachte Resultaten'!$B$2:$B$31,0),MATCH(_xlfn.XLOOKUP($D$14,$D28:$D34,AZ27:AZ33,,0,-1),'Verwachte Resultaten'!$C$1:$BT$1,0))*_xlfn.XLOOKUP($E34,$G$2:$G$6,$F$2:$F$6,,0)),_xlfn.XLOOKUP($D$14,$D28:$D34,AZ28:AZ34,,0,-1)&gt;=(INDEX('Verwachte Resultaten'!$C$2:$BT$31,MATCH(_xlfn.XLOOKUP($D$14,$D28:$D34,$E28:$E34,,0,-1),'Verwachte Resultaten'!$B$2:$B$31,0),MATCH(_xlfn.XLOOKUP($D$14,$D28:$D34,AZ27:AZ33,,0,-1),'Verwachte Resultaten'!$C$1:$BT$1,0))*_xlfn.XLOOKUP($E34,$G$2:$G$6,$H$2:$H$6,,0))),$D34,""),"")</f>
        <v/>
      </c>
      <c r="BA34" s="14" t="str">
        <f>IFERROR(IF(AND(_xlfn.XLOOKUP($D$14,$D28:$D34,BA28:BA34,,0,-1)&lt;(INDEX('Verwachte Resultaten'!$C$2:$BT$31,MATCH(_xlfn.XLOOKUP($D$14,$D28:$D34,$E28:$E34,,0,-1),'Verwachte Resultaten'!$B$2:$B$31,0),MATCH(_xlfn.XLOOKUP($D$14,$D28:$D34,BA27:BA33,,0,-1),'Verwachte Resultaten'!$C$1:$BT$1,0))*_xlfn.XLOOKUP($E34,$G$2:$G$6,$F$2:$F$6,,0)),_xlfn.XLOOKUP($D$14,$D28:$D34,BA28:BA34,,0,-1)&gt;=(INDEX('Verwachte Resultaten'!$C$2:$BT$31,MATCH(_xlfn.XLOOKUP($D$14,$D28:$D34,$E28:$E34,,0,-1),'Verwachte Resultaten'!$B$2:$B$31,0),MATCH(_xlfn.XLOOKUP($D$14,$D28:$D34,BA27:BA33,,0,-1),'Verwachte Resultaten'!$C$1:$BT$1,0))*_xlfn.XLOOKUP($E34,$G$2:$G$6,$H$2:$H$6,,0))),$D34,""),"")</f>
        <v/>
      </c>
      <c r="BB34" s="14" t="str">
        <f>IFERROR(IF(AND(_xlfn.XLOOKUP($D$14,$D28:$D34,BB28:BB34,,0,-1)&lt;(INDEX('Verwachte Resultaten'!$C$2:$BT$31,MATCH(_xlfn.XLOOKUP($D$14,$D28:$D34,$E28:$E34,,0,-1),'Verwachte Resultaten'!$B$2:$B$31,0),MATCH(_xlfn.XLOOKUP($D$14,$D28:$D34,BB27:BB33,,0,-1),'Verwachte Resultaten'!$C$1:$BT$1,0))*_xlfn.XLOOKUP($E34,$G$2:$G$6,$F$2:$F$6,,0)),_xlfn.XLOOKUP($D$14,$D28:$D34,BB28:BB34,,0,-1)&gt;=(INDEX('Verwachte Resultaten'!$C$2:$BT$31,MATCH(_xlfn.XLOOKUP($D$14,$D28:$D34,$E28:$E34,,0,-1),'Verwachte Resultaten'!$B$2:$B$31,0),MATCH(_xlfn.XLOOKUP($D$14,$D28:$D34,BB27:BB33,,0,-1),'Verwachte Resultaten'!$C$1:$BT$1,0))*_xlfn.XLOOKUP($E34,$G$2:$G$6,$H$2:$H$6,,0))),$D34,""),"")</f>
        <v/>
      </c>
      <c r="BC34" s="14" t="str">
        <f>IFERROR(IF(AND(_xlfn.XLOOKUP($D$14,$D28:$D34,BC28:BC34,,0,-1)&lt;(INDEX('Verwachte Resultaten'!$C$2:$BT$31,MATCH(_xlfn.XLOOKUP($D$14,$D28:$D34,$E28:$E34,,0,-1),'Verwachte Resultaten'!$B$2:$B$31,0),MATCH(_xlfn.XLOOKUP($D$14,$D28:$D34,BC27:BC33,,0,-1),'Verwachte Resultaten'!$C$1:$BT$1,0))*_xlfn.XLOOKUP($E34,$G$2:$G$6,$F$2:$F$6,,0)),_xlfn.XLOOKUP($D$14,$D28:$D34,BC28:BC34,,0,-1)&gt;=(INDEX('Verwachte Resultaten'!$C$2:$BT$31,MATCH(_xlfn.XLOOKUP($D$14,$D28:$D34,$E28:$E34,,0,-1),'Verwachte Resultaten'!$B$2:$B$31,0),MATCH(_xlfn.XLOOKUP($D$14,$D28:$D34,BC27:BC33,,0,-1),'Verwachte Resultaten'!$C$1:$BT$1,0))*_xlfn.XLOOKUP($E34,$G$2:$G$6,$H$2:$H$6,,0))),$D34,""),"")</f>
        <v/>
      </c>
      <c r="BD34" s="14" t="str">
        <f>IFERROR(IF(AND(_xlfn.XLOOKUP($D$14,$D28:$D34,BD28:BD34,,0,-1)&lt;(INDEX('Verwachte Resultaten'!$C$2:$BT$31,MATCH(_xlfn.XLOOKUP($D$14,$D28:$D34,$E28:$E34,,0,-1),'Verwachte Resultaten'!$B$2:$B$31,0),MATCH(_xlfn.XLOOKUP($D$14,$D28:$D34,BD27:BD33,,0,-1),'Verwachte Resultaten'!$C$1:$BT$1,0))*_xlfn.XLOOKUP($E34,$G$2:$G$6,$F$2:$F$6,,0)),_xlfn.XLOOKUP($D$14,$D28:$D34,BD28:BD34,,0,-1)&gt;=(INDEX('Verwachte Resultaten'!$C$2:$BT$31,MATCH(_xlfn.XLOOKUP($D$14,$D28:$D34,$E28:$E34,,0,-1),'Verwachte Resultaten'!$B$2:$B$31,0),MATCH(_xlfn.XLOOKUP($D$14,$D28:$D34,BD27:BD33,,0,-1),'Verwachte Resultaten'!$C$1:$BT$1,0))*_xlfn.XLOOKUP($E34,$G$2:$G$6,$H$2:$H$6,,0))),$D34,""),"")</f>
        <v/>
      </c>
      <c r="BE34" s="14" t="str">
        <f>IFERROR(IF(AND(_xlfn.XLOOKUP($D$14,$D28:$D34,BE28:BE34,,0,-1)&lt;(INDEX('Verwachte Resultaten'!$C$2:$BT$31,MATCH(_xlfn.XLOOKUP($D$14,$D28:$D34,$E28:$E34,,0,-1),'Verwachte Resultaten'!$B$2:$B$31,0),MATCH(_xlfn.XLOOKUP($D$14,$D28:$D34,BE27:BE33,,0,-1),'Verwachte Resultaten'!$C$1:$BT$1,0))*_xlfn.XLOOKUP($E34,$G$2:$G$6,$F$2:$F$6,,0)),_xlfn.XLOOKUP($D$14,$D28:$D34,BE28:BE34,,0,-1)&gt;=(INDEX('Verwachte Resultaten'!$C$2:$BT$31,MATCH(_xlfn.XLOOKUP($D$14,$D28:$D34,$E28:$E34,,0,-1),'Verwachte Resultaten'!$B$2:$B$31,0),MATCH(_xlfn.XLOOKUP($D$14,$D28:$D34,BE27:BE33,,0,-1),'Verwachte Resultaten'!$C$1:$BT$1,0))*_xlfn.XLOOKUP($E34,$G$2:$G$6,$H$2:$H$6,,0))),$D34,""),"")</f>
        <v/>
      </c>
      <c r="BF34" s="14" t="str">
        <f>IFERROR(IF(AND(_xlfn.XLOOKUP($D$14,$D28:$D34,BF28:BF34,,0,-1)&lt;(INDEX('Verwachte Resultaten'!$C$2:$BT$31,MATCH(_xlfn.XLOOKUP($D$14,$D28:$D34,$E28:$E34,,0,-1),'Verwachte Resultaten'!$B$2:$B$31,0),MATCH(_xlfn.XLOOKUP($D$14,$D28:$D34,BF27:BF33,,0,-1),'Verwachte Resultaten'!$C$1:$BT$1,0))*_xlfn.XLOOKUP($E34,$G$2:$G$6,$F$2:$F$6,,0)),_xlfn.XLOOKUP($D$14,$D28:$D34,BF28:BF34,,0,-1)&gt;=(INDEX('Verwachte Resultaten'!$C$2:$BT$31,MATCH(_xlfn.XLOOKUP($D$14,$D28:$D34,$E28:$E34,,0,-1),'Verwachte Resultaten'!$B$2:$B$31,0),MATCH(_xlfn.XLOOKUP($D$14,$D28:$D34,BF27:BF33,,0,-1),'Verwachte Resultaten'!$C$1:$BT$1,0))*_xlfn.XLOOKUP($E34,$G$2:$G$6,$H$2:$H$6,,0))),$D34,""),"")</f>
        <v/>
      </c>
      <c r="BG34" s="14" t="str">
        <f>IFERROR(IF(AND(_xlfn.XLOOKUP($D$14,$D28:$D34,BG28:BG34,,0,-1)&lt;(INDEX('Verwachte Resultaten'!$C$2:$BT$31,MATCH(_xlfn.XLOOKUP($D$14,$D28:$D34,$E28:$E34,,0,-1),'Verwachte Resultaten'!$B$2:$B$31,0),MATCH(_xlfn.XLOOKUP($D$14,$D28:$D34,BG27:BG33,,0,-1),'Verwachte Resultaten'!$C$1:$BT$1,0))*_xlfn.XLOOKUP($E34,$G$2:$G$6,$F$2:$F$6,,0)),_xlfn.XLOOKUP($D$14,$D28:$D34,BG28:BG34,,0,-1)&gt;=(INDEX('Verwachte Resultaten'!$C$2:$BT$31,MATCH(_xlfn.XLOOKUP($D$14,$D28:$D34,$E28:$E34,,0,-1),'Verwachte Resultaten'!$B$2:$B$31,0),MATCH(_xlfn.XLOOKUP($D$14,$D28:$D34,BG27:BG33,,0,-1),'Verwachte Resultaten'!$C$1:$BT$1,0))*_xlfn.XLOOKUP($E34,$G$2:$G$6,$H$2:$H$6,,0))),$D34,""),"")</f>
        <v/>
      </c>
      <c r="BH34" s="14" t="str">
        <f>IFERROR(IF(AND(_xlfn.XLOOKUP($D$14,$D28:$D34,BH28:BH34,,0,-1)&lt;(INDEX('Verwachte Resultaten'!$C$2:$BT$31,MATCH(_xlfn.XLOOKUP($D$14,$D28:$D34,$E28:$E34,,0,-1),'Verwachte Resultaten'!$B$2:$B$31,0),MATCH(_xlfn.XLOOKUP($D$14,$D28:$D34,BH27:BH33,,0,-1),'Verwachte Resultaten'!$C$1:$BT$1,0))*_xlfn.XLOOKUP($E34,$G$2:$G$6,$F$2:$F$6,,0)),_xlfn.XLOOKUP($D$14,$D28:$D34,BH28:BH34,,0,-1)&gt;=(INDEX('Verwachte Resultaten'!$C$2:$BT$31,MATCH(_xlfn.XLOOKUP($D$14,$D28:$D34,$E28:$E34,,0,-1),'Verwachte Resultaten'!$B$2:$B$31,0),MATCH(_xlfn.XLOOKUP($D$14,$D28:$D34,BH27:BH33,,0,-1),'Verwachte Resultaten'!$C$1:$BT$1,0))*_xlfn.XLOOKUP($E34,$G$2:$G$6,$H$2:$H$6,,0))),$D34,""),"")</f>
        <v/>
      </c>
      <c r="BI34" s="14" t="str">
        <f>IFERROR(IF(AND(_xlfn.XLOOKUP($D$14,$D28:$D34,BI28:BI34,,0,-1)&lt;(INDEX('Verwachte Resultaten'!$C$2:$BT$31,MATCH(_xlfn.XLOOKUP($D$14,$D28:$D34,$E28:$E34,,0,-1),'Verwachte Resultaten'!$B$2:$B$31,0),MATCH(_xlfn.XLOOKUP($D$14,$D28:$D34,BI27:BI33,,0,-1),'Verwachte Resultaten'!$C$1:$BT$1,0))*_xlfn.XLOOKUP($E34,$G$2:$G$6,$F$2:$F$6,,0)),_xlfn.XLOOKUP($D$14,$D28:$D34,BI28:BI34,,0,-1)&gt;=(INDEX('Verwachte Resultaten'!$C$2:$BT$31,MATCH(_xlfn.XLOOKUP($D$14,$D28:$D34,$E28:$E34,,0,-1),'Verwachte Resultaten'!$B$2:$B$31,0),MATCH(_xlfn.XLOOKUP($D$14,$D28:$D34,BI27:BI33,,0,-1),'Verwachte Resultaten'!$C$1:$BT$1,0))*_xlfn.XLOOKUP($E34,$G$2:$G$6,$H$2:$H$6,,0))),$D34,""),"")</f>
        <v/>
      </c>
      <c r="BJ34" s="14" t="str">
        <f>IFERROR(IF(AND(_xlfn.XLOOKUP($D$14,$D28:$D34,BJ28:BJ34,,0,-1)&lt;(INDEX('Verwachte Resultaten'!$C$2:$BT$31,MATCH(_xlfn.XLOOKUP($D$14,$D28:$D34,$E28:$E34,,0,-1),'Verwachte Resultaten'!$B$2:$B$31,0),MATCH(_xlfn.XLOOKUP($D$14,$D28:$D34,BJ27:BJ33,,0,-1),'Verwachte Resultaten'!$C$1:$BT$1,0))*_xlfn.XLOOKUP($E34,$G$2:$G$6,$F$2:$F$6,,0)),_xlfn.XLOOKUP($D$14,$D28:$D34,BJ28:BJ34,,0,-1)&gt;=(INDEX('Verwachte Resultaten'!$C$2:$BT$31,MATCH(_xlfn.XLOOKUP($D$14,$D28:$D34,$E28:$E34,,0,-1),'Verwachte Resultaten'!$B$2:$B$31,0),MATCH(_xlfn.XLOOKUP($D$14,$D28:$D34,BJ27:BJ33,,0,-1),'Verwachte Resultaten'!$C$1:$BT$1,0))*_xlfn.XLOOKUP($E34,$G$2:$G$6,$H$2:$H$6,,0))),$D34,""),"")</f>
        <v/>
      </c>
      <c r="BK34" s="41" t="str">
        <f>IFERROR(IF(AND(_xlfn.XLOOKUP($D$14,$D28:$D34,BK28:BK34,,0,-1)&lt;(INDEX('Verwachte Resultaten'!$C$2:$BT$31,MATCH(_xlfn.XLOOKUP($D$14,$D28:$D34,$E28:$E34,,0,-1),'Verwachte Resultaten'!$B$2:$B$31,0),MATCH(_xlfn.XLOOKUP($D$14,$D28:$D34,BK27:BK33,,0,-1),'Verwachte Resultaten'!$C$1:$BT$1,0))*_xlfn.XLOOKUP($E34,$G$2:$G$6,$F$2:$F$6,,0)),_xlfn.XLOOKUP($D$14,$D28:$D34,BK28:BK34,,0,-1)&gt;=(INDEX('Verwachte Resultaten'!$C$2:$BT$31,MATCH(_xlfn.XLOOKUP($D$14,$D28:$D34,$E28:$E34,,0,-1),'Verwachte Resultaten'!$B$2:$B$31,0),MATCH(_xlfn.XLOOKUP($D$14,$D28:$D34,BK27:BK33,,0,-1),'Verwachte Resultaten'!$C$1:$BT$1,0))*_xlfn.XLOOKUP($E34,$G$2:$G$6,$H$2:$H$6,,0))),$D34,""),"")</f>
        <v/>
      </c>
    </row>
    <row r="35" spans="1:63">
      <c r="A35" s="85"/>
      <c r="C35" s="23"/>
      <c r="D35" s="44" t="str">
        <f>IFERROR($B32*$B$8,"")</f>
        <v/>
      </c>
      <c r="E35" s="42" t="s">
        <v>157</v>
      </c>
      <c r="F35" s="16" t="str">
        <f>IFERROR(IF(AND(_xlfn.XLOOKUP($D$14,$D29:$D35,F29:F35,,0,-1)&lt;=(INDEX('Verwachte Resultaten'!$C$2:$BT$31,MATCH(_xlfn.XLOOKUP($D$14,$D29:$D35,$E29:$E35,,0,-1),'Verwachte Resultaten'!$B$2:$B$31,0),MATCH(_xlfn.XLOOKUP($D$14,$D29:$D35,F28:F34,,0,-1),'Verwachte Resultaten'!$C$1:$BT$1,0))*_xlfn.XLOOKUP($E35,$G$2:$G$6,$F$2:$F$6,,0)),_xlfn.XLOOKUP($D$14,$D29:$D35,F29:F35,,0,-1)&gt;=(INDEX('Verwachte Resultaten'!$C$2:$BT$31,MATCH(_xlfn.XLOOKUP($D$14,$D29:$D35,$E29:$E35,,0,-1),'Verwachte Resultaten'!$B$2:$B$31,0),MATCH(_xlfn.XLOOKUP($D$14,$D29:$D35,F28:F34,,0,-1),'Verwachte Resultaten'!$C$1:$BT$1,0))*_xlfn.XLOOKUP($E35,$G$2:$G$6,$H$2:$H$6,,0))),$D35,""),"")</f>
        <v/>
      </c>
      <c r="G35" s="43" t="str">
        <f>IFERROR(IF(AND(_xlfn.XLOOKUP($D$14,$D29:$D35,G29:G35,,0,-1)&lt;=(INDEX('Verwachte Resultaten'!$C$2:$BT$31,MATCH(_xlfn.XLOOKUP($D$14,$D29:$D35,$E29:$E35,,0,-1),'Verwachte Resultaten'!$B$2:$B$31,0),MATCH(_xlfn.XLOOKUP($D$14,$D29:$D35,G28:G34,,0,-1),'Verwachte Resultaten'!$C$1:$BT$1,0))*_xlfn.XLOOKUP($E35,$G$2:$G$6,$F$2:$F$6,,0)),_xlfn.XLOOKUP($D$14,$D29:$D35,G29:G35,,0,-1)&gt;=(INDEX('Verwachte Resultaten'!$C$2:$BT$31,MATCH(_xlfn.XLOOKUP($D$14,$D29:$D35,$E29:$E35,,0,-1),'Verwachte Resultaten'!$B$2:$B$31,0),MATCH(_xlfn.XLOOKUP($D$14,$D29:$D35,G28:G34,,0,-1),'Verwachte Resultaten'!$C$1:$BT$1,0))*_xlfn.XLOOKUP($E35,$G$2:$G$6,$H$2:$H$6,,0))),$D35,""),"")</f>
        <v/>
      </c>
      <c r="H35" s="43" t="str">
        <f>IFERROR(IF(AND(_xlfn.XLOOKUP($D$14,$D29:$D35,H29:H35,,0,-1)&lt;=(INDEX('Verwachte Resultaten'!$C$2:$BT$31,MATCH(_xlfn.XLOOKUP($D$14,$D29:$D35,$E29:$E35,,0,-1),'Verwachte Resultaten'!$B$2:$B$31,0),MATCH(_xlfn.XLOOKUP($D$14,$D29:$D35,H28:H34,,0,-1),'Verwachte Resultaten'!$C$1:$BT$1,0))*_xlfn.XLOOKUP($E35,$G$2:$G$6,$F$2:$F$6,,0)),_xlfn.XLOOKUP($D$14,$D29:$D35,H29:H35,,0,-1)&gt;=(INDEX('Verwachte Resultaten'!$C$2:$BT$31,MATCH(_xlfn.XLOOKUP($D$14,$D29:$D35,$E29:$E35,,0,-1),'Verwachte Resultaten'!$B$2:$B$31,0),MATCH(_xlfn.XLOOKUP($D$14,$D29:$D35,H28:H34,,0,-1),'Verwachte Resultaten'!$C$1:$BT$1,0))*_xlfn.XLOOKUP($E35,$G$2:$G$6,$H$2:$H$6,,0))),$D35,""),"")</f>
        <v/>
      </c>
      <c r="I35" s="43" t="str">
        <f>IFERROR(IF(AND(_xlfn.XLOOKUP($D$14,$D29:$D35,I29:I35,,0,-1)&lt;=(INDEX('Verwachte Resultaten'!$C$2:$BT$31,MATCH(_xlfn.XLOOKUP($D$14,$D29:$D35,$E29:$E35,,0,-1),'Verwachte Resultaten'!$B$2:$B$31,0),MATCH(_xlfn.XLOOKUP($D$14,$D29:$D35,I28:I34,,0,-1),'Verwachte Resultaten'!$C$1:$BT$1,0))*_xlfn.XLOOKUP($E35,$G$2:$G$6,$F$2:$F$6,,0)),_xlfn.XLOOKUP($D$14,$D29:$D35,I29:I35,,0,-1)&gt;=(INDEX('Verwachte Resultaten'!$C$2:$BT$31,MATCH(_xlfn.XLOOKUP($D$14,$D29:$D35,$E29:$E35,,0,-1),'Verwachte Resultaten'!$B$2:$B$31,0),MATCH(_xlfn.XLOOKUP($D$14,$D29:$D35,I28:I34,,0,-1),'Verwachte Resultaten'!$C$1:$BT$1,0))*_xlfn.XLOOKUP($E35,$G$2:$G$6,$H$2:$H$6,,0))),$D35,""),"")</f>
        <v/>
      </c>
      <c r="J35" s="43" t="str">
        <f>IFERROR(IF(AND(_xlfn.XLOOKUP($D$14,$D29:$D35,J29:J35,,0,-1)&lt;=(INDEX('Verwachte Resultaten'!$C$2:$BT$31,MATCH(_xlfn.XLOOKUP($D$14,$D29:$D35,$E29:$E35,,0,-1),'Verwachte Resultaten'!$B$2:$B$31,0),MATCH(_xlfn.XLOOKUP($D$14,$D29:$D35,J28:J34,,0,-1),'Verwachte Resultaten'!$C$1:$BT$1,0))*_xlfn.XLOOKUP($E35,$G$2:$G$6,$F$2:$F$6,,0)),_xlfn.XLOOKUP($D$14,$D29:$D35,J29:J35,,0,-1)&gt;=(INDEX('Verwachte Resultaten'!$C$2:$BT$31,MATCH(_xlfn.XLOOKUP($D$14,$D29:$D35,$E29:$E35,,0,-1),'Verwachte Resultaten'!$B$2:$B$31,0),MATCH(_xlfn.XLOOKUP($D$14,$D29:$D35,J28:J34,,0,-1),'Verwachte Resultaten'!$C$1:$BT$1,0))*_xlfn.XLOOKUP($E35,$G$2:$G$6,$H$2:$H$6,,0))),$D35,""),"")</f>
        <v/>
      </c>
      <c r="K35" s="43" t="str">
        <f>IFERROR(IF(AND(_xlfn.XLOOKUP($D$14,$D29:$D35,K29:K35,,0,-1)&lt;=(INDEX('Verwachte Resultaten'!$C$2:$BT$31,MATCH(_xlfn.XLOOKUP($D$14,$D29:$D35,$E29:$E35,,0,-1),'Verwachte Resultaten'!$B$2:$B$31,0),MATCH(_xlfn.XLOOKUP($D$14,$D29:$D35,K28:K34,,0,-1),'Verwachte Resultaten'!$C$1:$BT$1,0))*_xlfn.XLOOKUP($E35,$G$2:$G$6,$F$2:$F$6,,0)),_xlfn.XLOOKUP($D$14,$D29:$D35,K29:K35,,0,-1)&gt;=(INDEX('Verwachte Resultaten'!$C$2:$BT$31,MATCH(_xlfn.XLOOKUP($D$14,$D29:$D35,$E29:$E35,,0,-1),'Verwachte Resultaten'!$B$2:$B$31,0),MATCH(_xlfn.XLOOKUP($D$14,$D29:$D35,K28:K34,,0,-1),'Verwachte Resultaten'!$C$1:$BT$1,0))*_xlfn.XLOOKUP($E35,$G$2:$G$6,$H$2:$H$6,,0))),$D35,""),"")</f>
        <v/>
      </c>
      <c r="L35" s="43" t="str">
        <f>IFERROR(IF(AND(_xlfn.XLOOKUP($D$14,$D29:$D35,L29:L35,,0,-1)&lt;=(INDEX('Verwachte Resultaten'!$C$2:$BT$31,MATCH(_xlfn.XLOOKUP($D$14,$D29:$D35,$E29:$E35,,0,-1),'Verwachte Resultaten'!$B$2:$B$31,0),MATCH(_xlfn.XLOOKUP($D$14,$D29:$D35,L28:L34,,0,-1),'Verwachte Resultaten'!$C$1:$BT$1,0))*_xlfn.XLOOKUP($E35,$G$2:$G$6,$F$2:$F$6,,0)),_xlfn.XLOOKUP($D$14,$D29:$D35,L29:L35,,0,-1)&gt;=(INDEX('Verwachte Resultaten'!$C$2:$BT$31,MATCH(_xlfn.XLOOKUP($D$14,$D29:$D35,$E29:$E35,,0,-1),'Verwachte Resultaten'!$B$2:$B$31,0),MATCH(_xlfn.XLOOKUP($D$14,$D29:$D35,L28:L34,,0,-1),'Verwachte Resultaten'!$C$1:$BT$1,0))*_xlfn.XLOOKUP($E35,$G$2:$G$6,$H$2:$H$6,,0))),$D35,""),"")</f>
        <v/>
      </c>
      <c r="M35" s="43" t="str">
        <f>IFERROR(IF(AND(_xlfn.XLOOKUP($D$14,$D29:$D35,M29:M35,,0,-1)&lt;=(INDEX('Verwachte Resultaten'!$C$2:$BT$31,MATCH(_xlfn.XLOOKUP($D$14,$D29:$D35,$E29:$E35,,0,-1),'Verwachte Resultaten'!$B$2:$B$31,0),MATCH(_xlfn.XLOOKUP($D$14,$D29:$D35,M28:M34,,0,-1),'Verwachte Resultaten'!$C$1:$BT$1,0))*_xlfn.XLOOKUP($E35,$G$2:$G$6,$F$2:$F$6,,0)),_xlfn.XLOOKUP($D$14,$D29:$D35,M29:M35,,0,-1)&gt;=(INDEX('Verwachte Resultaten'!$C$2:$BT$31,MATCH(_xlfn.XLOOKUP($D$14,$D29:$D35,$E29:$E35,,0,-1),'Verwachte Resultaten'!$B$2:$B$31,0),MATCH(_xlfn.XLOOKUP($D$14,$D29:$D35,M28:M34,,0,-1),'Verwachte Resultaten'!$C$1:$BT$1,0))*_xlfn.XLOOKUP($E35,$G$2:$G$6,$H$2:$H$6,,0))),$D35,""),"")</f>
        <v/>
      </c>
      <c r="N35" s="43" t="str">
        <f>IFERROR(IF(AND(_xlfn.XLOOKUP($D$14,$D29:$D35,N29:N35,,0,-1)&lt;=(INDEX('Verwachte Resultaten'!$C$2:$BT$31,MATCH(_xlfn.XLOOKUP($D$14,$D29:$D35,$E29:$E35,,0,-1),'Verwachte Resultaten'!$B$2:$B$31,0),MATCH(_xlfn.XLOOKUP($D$14,$D29:$D35,N28:N34,,0,-1),'Verwachte Resultaten'!$C$1:$BT$1,0))*_xlfn.XLOOKUP($E35,$G$2:$G$6,$F$2:$F$6,,0)),_xlfn.XLOOKUP($D$14,$D29:$D35,N29:N35,,0,-1)&gt;=(INDEX('Verwachte Resultaten'!$C$2:$BT$31,MATCH(_xlfn.XLOOKUP($D$14,$D29:$D35,$E29:$E35,,0,-1),'Verwachte Resultaten'!$B$2:$B$31,0),MATCH(_xlfn.XLOOKUP($D$14,$D29:$D35,N28:N34,,0,-1),'Verwachte Resultaten'!$C$1:$BT$1,0))*_xlfn.XLOOKUP($E35,$G$2:$G$6,$H$2:$H$6,,0))),$D35,""),"")</f>
        <v/>
      </c>
      <c r="O35" s="43" t="str">
        <f>IFERROR(IF(AND(_xlfn.XLOOKUP($D$14,$D29:$D35,O29:O35,,0,-1)&lt;=(INDEX('Verwachte Resultaten'!$C$2:$BT$31,MATCH(_xlfn.XLOOKUP($D$14,$D29:$D35,$E29:$E35,,0,-1),'Verwachte Resultaten'!$B$2:$B$31,0),MATCH(_xlfn.XLOOKUP($D$14,$D29:$D35,O28:O34,,0,-1),'Verwachte Resultaten'!$C$1:$BT$1,0))*_xlfn.XLOOKUP($E35,$G$2:$G$6,$F$2:$F$6,,0)),_xlfn.XLOOKUP($D$14,$D29:$D35,O29:O35,,0,-1)&gt;=(INDEX('Verwachte Resultaten'!$C$2:$BT$31,MATCH(_xlfn.XLOOKUP($D$14,$D29:$D35,$E29:$E35,,0,-1),'Verwachte Resultaten'!$B$2:$B$31,0),MATCH(_xlfn.XLOOKUP($D$14,$D29:$D35,O28:O34,,0,-1),'Verwachte Resultaten'!$C$1:$BT$1,0))*_xlfn.XLOOKUP($E35,$G$2:$G$6,$H$2:$H$6,,0))),$D35,""),"")</f>
        <v/>
      </c>
      <c r="P35" s="43" t="str">
        <f>IFERROR(IF(AND(_xlfn.XLOOKUP($D$14,$D29:$D35,P29:P35,,0,-1)&lt;=(INDEX('Verwachte Resultaten'!$C$2:$BT$31,MATCH(_xlfn.XLOOKUP($D$14,$D29:$D35,$E29:$E35,,0,-1),'Verwachte Resultaten'!$B$2:$B$31,0),MATCH(_xlfn.XLOOKUP($D$14,$D29:$D35,P28:P34,,0,-1),'Verwachte Resultaten'!$C$1:$BT$1,0))*_xlfn.XLOOKUP($E35,$G$2:$G$6,$F$2:$F$6,,0)),_xlfn.XLOOKUP($D$14,$D29:$D35,P29:P35,,0,-1)&gt;=(INDEX('Verwachte Resultaten'!$C$2:$BT$31,MATCH(_xlfn.XLOOKUP($D$14,$D29:$D35,$E29:$E35,,0,-1),'Verwachte Resultaten'!$B$2:$B$31,0),MATCH(_xlfn.XLOOKUP($D$14,$D29:$D35,P28:P34,,0,-1),'Verwachte Resultaten'!$C$1:$BT$1,0))*_xlfn.XLOOKUP($E35,$G$2:$G$6,$H$2:$H$6,,0))),$D35,""),"")</f>
        <v/>
      </c>
      <c r="Q35" s="43" t="str">
        <f>IFERROR(IF(AND(_xlfn.XLOOKUP($D$14,$D29:$D35,Q29:Q35,,0,-1)&lt;=(INDEX('Verwachte Resultaten'!$C$2:$BT$31,MATCH(_xlfn.XLOOKUP($D$14,$D29:$D35,$E29:$E35,,0,-1),'Verwachte Resultaten'!$B$2:$B$31,0),MATCH(_xlfn.XLOOKUP($D$14,$D29:$D35,Q28:Q34,,0,-1),'Verwachte Resultaten'!$C$1:$BT$1,0))*_xlfn.XLOOKUP($E35,$G$2:$G$6,$F$2:$F$6,,0)),_xlfn.XLOOKUP($D$14,$D29:$D35,Q29:Q35,,0,-1)&gt;=(INDEX('Verwachte Resultaten'!$C$2:$BT$31,MATCH(_xlfn.XLOOKUP($D$14,$D29:$D35,$E29:$E35,,0,-1),'Verwachte Resultaten'!$B$2:$B$31,0),MATCH(_xlfn.XLOOKUP($D$14,$D29:$D35,Q28:Q34,,0,-1),'Verwachte Resultaten'!$C$1:$BT$1,0))*_xlfn.XLOOKUP($E35,$G$2:$G$6,$H$2:$H$6,,0))),$D35,""),"")</f>
        <v/>
      </c>
      <c r="R35" s="43" t="str">
        <f>IFERROR(IF(AND(_xlfn.XLOOKUP($D$14,$D29:$D35,R29:R35,,0,-1)&lt;=(INDEX('Verwachte Resultaten'!$C$2:$BT$31,MATCH(_xlfn.XLOOKUP($D$14,$D29:$D35,$E29:$E35,,0,-1),'Verwachte Resultaten'!$B$2:$B$31,0),MATCH(_xlfn.XLOOKUP($D$14,$D29:$D35,R28:R34,,0,-1),'Verwachte Resultaten'!$C$1:$BT$1,0))*_xlfn.XLOOKUP($E35,$G$2:$G$6,$F$2:$F$6,,0)),_xlfn.XLOOKUP($D$14,$D29:$D35,R29:R35,,0,-1)&gt;=(INDEX('Verwachte Resultaten'!$C$2:$BT$31,MATCH(_xlfn.XLOOKUP($D$14,$D29:$D35,$E29:$E35,,0,-1),'Verwachte Resultaten'!$B$2:$B$31,0),MATCH(_xlfn.XLOOKUP($D$14,$D29:$D35,R28:R34,,0,-1),'Verwachte Resultaten'!$C$1:$BT$1,0))*_xlfn.XLOOKUP($E35,$G$2:$G$6,$H$2:$H$6,,0))),$D35,""),"")</f>
        <v/>
      </c>
      <c r="S35" s="43" t="str">
        <f>IFERROR(IF(AND(_xlfn.XLOOKUP($D$14,$D29:$D35,S29:S35,,0,-1)&lt;=(INDEX('Verwachte Resultaten'!$C$2:$BT$31,MATCH(_xlfn.XLOOKUP($D$14,$D29:$D35,$E29:$E35,,0,-1),'Verwachte Resultaten'!$B$2:$B$31,0),MATCH(_xlfn.XLOOKUP($D$14,$D29:$D35,S28:S34,,0,-1),'Verwachte Resultaten'!$C$1:$BT$1,0))*_xlfn.XLOOKUP($E35,$G$2:$G$6,$F$2:$F$6,,0)),_xlfn.XLOOKUP($D$14,$D29:$D35,S29:S35,,0,-1)&gt;=(INDEX('Verwachte Resultaten'!$C$2:$BT$31,MATCH(_xlfn.XLOOKUP($D$14,$D29:$D35,$E29:$E35,,0,-1),'Verwachte Resultaten'!$B$2:$B$31,0),MATCH(_xlfn.XLOOKUP($D$14,$D29:$D35,S28:S34,,0,-1),'Verwachte Resultaten'!$C$1:$BT$1,0))*_xlfn.XLOOKUP($E35,$G$2:$G$6,$H$2:$H$6,,0))),$D35,""),"")</f>
        <v/>
      </c>
      <c r="T35" s="43" t="str">
        <f>IFERROR(IF(AND(_xlfn.XLOOKUP($D$14,$D29:$D35,T29:T35,,0,-1)&lt;=(INDEX('Verwachte Resultaten'!$C$2:$BT$31,MATCH(_xlfn.XLOOKUP($D$14,$D29:$D35,$E29:$E35,,0,-1),'Verwachte Resultaten'!$B$2:$B$31,0),MATCH(_xlfn.XLOOKUP($D$14,$D29:$D35,T28:T34,,0,-1),'Verwachte Resultaten'!$C$1:$BT$1,0))*_xlfn.XLOOKUP($E35,$G$2:$G$6,$F$2:$F$6,,0)),_xlfn.XLOOKUP($D$14,$D29:$D35,T29:T35,,0,-1)&gt;=(INDEX('Verwachte Resultaten'!$C$2:$BT$31,MATCH(_xlfn.XLOOKUP($D$14,$D29:$D35,$E29:$E35,,0,-1),'Verwachte Resultaten'!$B$2:$B$31,0),MATCH(_xlfn.XLOOKUP($D$14,$D29:$D35,T28:T34,,0,-1),'Verwachte Resultaten'!$C$1:$BT$1,0))*_xlfn.XLOOKUP($E35,$G$2:$G$6,$H$2:$H$6,,0))),$D35,""),"")</f>
        <v/>
      </c>
      <c r="U35" s="43" t="str">
        <f>IFERROR(IF(AND(_xlfn.XLOOKUP($D$14,$D29:$D35,U29:U35,,0,-1)&lt;=(INDEX('Verwachte Resultaten'!$C$2:$BT$31,MATCH(_xlfn.XLOOKUP($D$14,$D29:$D35,$E29:$E35,,0,-1),'Verwachte Resultaten'!$B$2:$B$31,0),MATCH(_xlfn.XLOOKUP($D$14,$D29:$D35,U28:U34,,0,-1),'Verwachte Resultaten'!$C$1:$BT$1,0))*_xlfn.XLOOKUP($E35,$G$2:$G$6,$F$2:$F$6,,0)),_xlfn.XLOOKUP($D$14,$D29:$D35,U29:U35,,0,-1)&gt;=(INDEX('Verwachte Resultaten'!$C$2:$BT$31,MATCH(_xlfn.XLOOKUP($D$14,$D29:$D35,$E29:$E35,,0,-1),'Verwachte Resultaten'!$B$2:$B$31,0),MATCH(_xlfn.XLOOKUP($D$14,$D29:$D35,U28:U34,,0,-1),'Verwachte Resultaten'!$C$1:$BT$1,0))*_xlfn.XLOOKUP($E35,$G$2:$G$6,$H$2:$H$6,,0))),$D35,""),"")</f>
        <v/>
      </c>
      <c r="V35" s="43" t="str">
        <f>IFERROR(IF(AND(_xlfn.XLOOKUP($D$14,$D29:$D35,V29:V35,,0,-1)&lt;=(INDEX('Verwachte Resultaten'!$C$2:$BT$31,MATCH(_xlfn.XLOOKUP($D$14,$D29:$D35,$E29:$E35,,0,-1),'Verwachte Resultaten'!$B$2:$B$31,0),MATCH(_xlfn.XLOOKUP($D$14,$D29:$D35,V28:V34,,0,-1),'Verwachte Resultaten'!$C$1:$BT$1,0))*_xlfn.XLOOKUP($E35,$G$2:$G$6,$F$2:$F$6,,0)),_xlfn.XLOOKUP($D$14,$D29:$D35,V29:V35,,0,-1)&gt;=(INDEX('Verwachte Resultaten'!$C$2:$BT$31,MATCH(_xlfn.XLOOKUP($D$14,$D29:$D35,$E29:$E35,,0,-1),'Verwachte Resultaten'!$B$2:$B$31,0),MATCH(_xlfn.XLOOKUP($D$14,$D29:$D35,V28:V34,,0,-1),'Verwachte Resultaten'!$C$1:$BT$1,0))*_xlfn.XLOOKUP($E35,$G$2:$G$6,$H$2:$H$6,,0))),$D35,""),"")</f>
        <v/>
      </c>
      <c r="W35" s="43" t="str">
        <f>IFERROR(IF(AND(_xlfn.XLOOKUP($D$14,$D29:$D35,W29:W35,,0,-1)&lt;=(INDEX('Verwachte Resultaten'!$C$2:$BT$31,MATCH(_xlfn.XLOOKUP($D$14,$D29:$D35,$E29:$E35,,0,-1),'Verwachte Resultaten'!$B$2:$B$31,0),MATCH(_xlfn.XLOOKUP($D$14,$D29:$D35,W28:W34,,0,-1),'Verwachte Resultaten'!$C$1:$BT$1,0))*_xlfn.XLOOKUP($E35,$G$2:$G$6,$F$2:$F$6,,0)),_xlfn.XLOOKUP($D$14,$D29:$D35,W29:W35,,0,-1)&gt;=(INDEX('Verwachte Resultaten'!$C$2:$BT$31,MATCH(_xlfn.XLOOKUP($D$14,$D29:$D35,$E29:$E35,,0,-1),'Verwachte Resultaten'!$B$2:$B$31,0),MATCH(_xlfn.XLOOKUP($D$14,$D29:$D35,W28:W34,,0,-1),'Verwachte Resultaten'!$C$1:$BT$1,0))*_xlfn.XLOOKUP($E35,$G$2:$G$6,$H$2:$H$6,,0))),$D35,""),"")</f>
        <v/>
      </c>
      <c r="X35" s="43" t="str">
        <f>IFERROR(IF(AND(_xlfn.XLOOKUP($D$14,$D29:$D35,X29:X35,,0,-1)&lt;=(INDEX('Verwachte Resultaten'!$C$2:$BT$31,MATCH(_xlfn.XLOOKUP($D$14,$D29:$D35,$E29:$E35,,0,-1),'Verwachte Resultaten'!$B$2:$B$31,0),MATCH(_xlfn.XLOOKUP($D$14,$D29:$D35,X28:X34,,0,-1),'Verwachte Resultaten'!$C$1:$BT$1,0))*_xlfn.XLOOKUP($E35,$G$2:$G$6,$F$2:$F$6,,0)),_xlfn.XLOOKUP($D$14,$D29:$D35,X29:X35,,0,-1)&gt;=(INDEX('Verwachte Resultaten'!$C$2:$BT$31,MATCH(_xlfn.XLOOKUP($D$14,$D29:$D35,$E29:$E35,,0,-1),'Verwachte Resultaten'!$B$2:$B$31,0),MATCH(_xlfn.XLOOKUP($D$14,$D29:$D35,X28:X34,,0,-1),'Verwachte Resultaten'!$C$1:$BT$1,0))*_xlfn.XLOOKUP($E35,$G$2:$G$6,$H$2:$H$6,,0))),$D35,""),"")</f>
        <v/>
      </c>
      <c r="Y35" s="43" t="str">
        <f>IFERROR(IF(AND(_xlfn.XLOOKUP($D$14,$D29:$D35,Y29:Y35,,0,-1)&lt;=(INDEX('Verwachte Resultaten'!$C$2:$BT$31,MATCH(_xlfn.XLOOKUP($D$14,$D29:$D35,$E29:$E35,,0,-1),'Verwachte Resultaten'!$B$2:$B$31,0),MATCH(_xlfn.XLOOKUP($D$14,$D29:$D35,Y28:Y34,,0,-1),'Verwachte Resultaten'!$C$1:$BT$1,0))*_xlfn.XLOOKUP($E35,$G$2:$G$6,$F$2:$F$6,,0)),_xlfn.XLOOKUP($D$14,$D29:$D35,Y29:Y35,,0,-1)&gt;=(INDEX('Verwachte Resultaten'!$C$2:$BT$31,MATCH(_xlfn.XLOOKUP($D$14,$D29:$D35,$E29:$E35,,0,-1),'Verwachte Resultaten'!$B$2:$B$31,0),MATCH(_xlfn.XLOOKUP($D$14,$D29:$D35,Y28:Y34,,0,-1),'Verwachte Resultaten'!$C$1:$BT$1,0))*_xlfn.XLOOKUP($E35,$G$2:$G$6,$H$2:$H$6,,0))),$D35,""),"")</f>
        <v/>
      </c>
      <c r="Z35" s="43" t="str">
        <f>IFERROR(IF(AND(_xlfn.XLOOKUP($D$14,$D29:$D35,Z29:Z35,,0,-1)&lt;=(INDEX('Verwachte Resultaten'!$C$2:$BT$31,MATCH(_xlfn.XLOOKUP($D$14,$D29:$D35,$E29:$E35,,0,-1),'Verwachte Resultaten'!$B$2:$B$31,0),MATCH(_xlfn.XLOOKUP($D$14,$D29:$D35,Z28:Z34,,0,-1),'Verwachte Resultaten'!$C$1:$BT$1,0))*_xlfn.XLOOKUP($E35,$G$2:$G$6,$F$2:$F$6,,0)),_xlfn.XLOOKUP($D$14,$D29:$D35,Z29:Z35,,0,-1)&gt;=(INDEX('Verwachte Resultaten'!$C$2:$BT$31,MATCH(_xlfn.XLOOKUP($D$14,$D29:$D35,$E29:$E35,,0,-1),'Verwachte Resultaten'!$B$2:$B$31,0),MATCH(_xlfn.XLOOKUP($D$14,$D29:$D35,Z28:Z34,,0,-1),'Verwachte Resultaten'!$C$1:$BT$1,0))*_xlfn.XLOOKUP($E35,$G$2:$G$6,$H$2:$H$6,,0))),$D35,""),"")</f>
        <v/>
      </c>
      <c r="AA35" s="43" t="str">
        <f>IFERROR(IF(AND(_xlfn.XLOOKUP($D$14,$D29:$D35,AA29:AA35,,0,-1)&lt;=(INDEX('Verwachte Resultaten'!$C$2:$BT$31,MATCH(_xlfn.XLOOKUP($D$14,$D29:$D35,$E29:$E35,,0,-1),'Verwachte Resultaten'!$B$2:$B$31,0),MATCH(_xlfn.XLOOKUP($D$14,$D29:$D35,AA28:AA34,,0,-1),'Verwachte Resultaten'!$C$1:$BT$1,0))*_xlfn.XLOOKUP($E35,$G$2:$G$6,$F$2:$F$6,,0)),_xlfn.XLOOKUP($D$14,$D29:$D35,AA29:AA35,,0,-1)&gt;=(INDEX('Verwachte Resultaten'!$C$2:$BT$31,MATCH(_xlfn.XLOOKUP($D$14,$D29:$D35,$E29:$E35,,0,-1),'Verwachte Resultaten'!$B$2:$B$31,0),MATCH(_xlfn.XLOOKUP($D$14,$D29:$D35,AA28:AA34,,0,-1),'Verwachte Resultaten'!$C$1:$BT$1,0))*_xlfn.XLOOKUP($E35,$G$2:$G$6,$H$2:$H$6,,0))),$D35,""),"")</f>
        <v/>
      </c>
      <c r="AB35" s="43" t="str">
        <f>IFERROR(IF(AND(_xlfn.XLOOKUP($D$14,$D29:$D35,AB29:AB35,,0,-1)&lt;=(INDEX('Verwachte Resultaten'!$C$2:$BT$31,MATCH(_xlfn.XLOOKUP($D$14,$D29:$D35,$E29:$E35,,0,-1),'Verwachte Resultaten'!$B$2:$B$31,0),MATCH(_xlfn.XLOOKUP($D$14,$D29:$D35,AB28:AB34,,0,-1),'Verwachte Resultaten'!$C$1:$BT$1,0))*_xlfn.XLOOKUP($E35,$G$2:$G$6,$F$2:$F$6,,0)),_xlfn.XLOOKUP($D$14,$D29:$D35,AB29:AB35,,0,-1)&gt;=(INDEX('Verwachte Resultaten'!$C$2:$BT$31,MATCH(_xlfn.XLOOKUP($D$14,$D29:$D35,$E29:$E35,,0,-1),'Verwachte Resultaten'!$B$2:$B$31,0),MATCH(_xlfn.XLOOKUP($D$14,$D29:$D35,AB28:AB34,,0,-1),'Verwachte Resultaten'!$C$1:$BT$1,0))*_xlfn.XLOOKUP($E35,$G$2:$G$6,$H$2:$H$6,,0))),$D35,""),"")</f>
        <v/>
      </c>
      <c r="AC35" s="43" t="str">
        <f>IFERROR(IF(AND(_xlfn.XLOOKUP($D$14,$D29:$D35,AC29:AC35,,0,-1)&lt;=(INDEX('Verwachte Resultaten'!$C$2:$BT$31,MATCH(_xlfn.XLOOKUP($D$14,$D29:$D35,$E29:$E35,,0,-1),'Verwachte Resultaten'!$B$2:$B$31,0),MATCH(_xlfn.XLOOKUP($D$14,$D29:$D35,AC28:AC34,,0,-1),'Verwachte Resultaten'!$C$1:$BT$1,0))*_xlfn.XLOOKUP($E35,$G$2:$G$6,$F$2:$F$6,,0)),_xlfn.XLOOKUP($D$14,$D29:$D35,AC29:AC35,,0,-1)&gt;=(INDEX('Verwachte Resultaten'!$C$2:$BT$31,MATCH(_xlfn.XLOOKUP($D$14,$D29:$D35,$E29:$E35,,0,-1),'Verwachte Resultaten'!$B$2:$B$31,0),MATCH(_xlfn.XLOOKUP($D$14,$D29:$D35,AC28:AC34,,0,-1),'Verwachte Resultaten'!$C$1:$BT$1,0))*_xlfn.XLOOKUP($E35,$G$2:$G$6,$H$2:$H$6,,0))),$D35,""),"")</f>
        <v/>
      </c>
      <c r="AD35" s="43" t="str">
        <f>IFERROR(IF(AND(_xlfn.XLOOKUP($D$14,$D29:$D35,AD29:AD35,,0,-1)&lt;=(INDEX('Verwachte Resultaten'!$C$2:$BT$31,MATCH(_xlfn.XLOOKUP($D$14,$D29:$D35,$E29:$E35,,0,-1),'Verwachte Resultaten'!$B$2:$B$31,0),MATCH(_xlfn.XLOOKUP($D$14,$D29:$D35,AD28:AD34,,0,-1),'Verwachte Resultaten'!$C$1:$BT$1,0))*_xlfn.XLOOKUP($E35,$G$2:$G$6,$F$2:$F$6,,0)),_xlfn.XLOOKUP($D$14,$D29:$D35,AD29:AD35,,0,-1)&gt;=(INDEX('Verwachte Resultaten'!$C$2:$BT$31,MATCH(_xlfn.XLOOKUP($D$14,$D29:$D35,$E29:$E35,,0,-1),'Verwachte Resultaten'!$B$2:$B$31,0),MATCH(_xlfn.XLOOKUP($D$14,$D29:$D35,AD28:AD34,,0,-1),'Verwachte Resultaten'!$C$1:$BT$1,0))*_xlfn.XLOOKUP($E35,$G$2:$G$6,$H$2:$H$6,,0))),$D35,""),"")</f>
        <v/>
      </c>
      <c r="AE35" s="43" t="str">
        <f>IFERROR(IF(AND(_xlfn.XLOOKUP($D$14,$D29:$D35,AE29:AE35,,0,-1)&lt;=(INDEX('Verwachte Resultaten'!$C$2:$BT$31,MATCH(_xlfn.XLOOKUP($D$14,$D29:$D35,$E29:$E35,,0,-1),'Verwachte Resultaten'!$B$2:$B$31,0),MATCH(_xlfn.XLOOKUP($D$14,$D29:$D35,AE28:AE34,,0,-1),'Verwachte Resultaten'!$C$1:$BT$1,0))*_xlfn.XLOOKUP($E35,$G$2:$G$6,$F$2:$F$6,,0)),_xlfn.XLOOKUP($D$14,$D29:$D35,AE29:AE35,,0,-1)&gt;=(INDEX('Verwachte Resultaten'!$C$2:$BT$31,MATCH(_xlfn.XLOOKUP($D$14,$D29:$D35,$E29:$E35,,0,-1),'Verwachte Resultaten'!$B$2:$B$31,0),MATCH(_xlfn.XLOOKUP($D$14,$D29:$D35,AE28:AE34,,0,-1),'Verwachte Resultaten'!$C$1:$BT$1,0))*_xlfn.XLOOKUP($E35,$G$2:$G$6,$H$2:$H$6,,0))),$D35,""),"")</f>
        <v/>
      </c>
      <c r="AF35" s="43" t="str">
        <f>IFERROR(IF(AND(_xlfn.XLOOKUP($D$14,$D29:$D35,AF29:AF35,,0,-1)&lt;=(INDEX('Verwachte Resultaten'!$C$2:$BT$31,MATCH(_xlfn.XLOOKUP($D$14,$D29:$D35,$E29:$E35,,0,-1),'Verwachte Resultaten'!$B$2:$B$31,0),MATCH(_xlfn.XLOOKUP($D$14,$D29:$D35,AF28:AF34,,0,-1),'Verwachte Resultaten'!$C$1:$BT$1,0))*_xlfn.XLOOKUP($E35,$G$2:$G$6,$F$2:$F$6,,0)),_xlfn.XLOOKUP($D$14,$D29:$D35,AF29:AF35,,0,-1)&gt;=(INDEX('Verwachte Resultaten'!$C$2:$BT$31,MATCH(_xlfn.XLOOKUP($D$14,$D29:$D35,$E29:$E35,,0,-1),'Verwachte Resultaten'!$B$2:$B$31,0),MATCH(_xlfn.XLOOKUP($D$14,$D29:$D35,AF28:AF34,,0,-1),'Verwachte Resultaten'!$C$1:$BT$1,0))*_xlfn.XLOOKUP($E35,$G$2:$G$6,$H$2:$H$6,,0))),$D35,""),"")</f>
        <v/>
      </c>
      <c r="AG35" s="43" t="str">
        <f>IFERROR(IF(AND(_xlfn.XLOOKUP($D$14,$D29:$D35,AG29:AG35,,0,-1)&lt;=(INDEX('Verwachte Resultaten'!$C$2:$BT$31,MATCH(_xlfn.XLOOKUP($D$14,$D29:$D35,$E29:$E35,,0,-1),'Verwachte Resultaten'!$B$2:$B$31,0),MATCH(_xlfn.XLOOKUP($D$14,$D29:$D35,AG28:AG34,,0,-1),'Verwachte Resultaten'!$C$1:$BT$1,0))*_xlfn.XLOOKUP($E35,$G$2:$G$6,$F$2:$F$6,,0)),_xlfn.XLOOKUP($D$14,$D29:$D35,AG29:AG35,,0,-1)&gt;=(INDEX('Verwachte Resultaten'!$C$2:$BT$31,MATCH(_xlfn.XLOOKUP($D$14,$D29:$D35,$E29:$E35,,0,-1),'Verwachte Resultaten'!$B$2:$B$31,0),MATCH(_xlfn.XLOOKUP($D$14,$D29:$D35,AG28:AG34,,0,-1),'Verwachte Resultaten'!$C$1:$BT$1,0))*_xlfn.XLOOKUP($E35,$G$2:$G$6,$H$2:$H$6,,0))),$D35,""),"")</f>
        <v/>
      </c>
      <c r="AH35" s="43" t="str">
        <f>IFERROR(IF(AND(_xlfn.XLOOKUP($D$14,$D29:$D35,AH29:AH35,,0,-1)&lt;=(INDEX('Verwachte Resultaten'!$C$2:$BT$31,MATCH(_xlfn.XLOOKUP($D$14,$D29:$D35,$E29:$E35,,0,-1),'Verwachte Resultaten'!$B$2:$B$31,0),MATCH(_xlfn.XLOOKUP($D$14,$D29:$D35,AH28:AH34,,0,-1),'Verwachte Resultaten'!$C$1:$BT$1,0))*_xlfn.XLOOKUP($E35,$G$2:$G$6,$F$2:$F$6,,0)),_xlfn.XLOOKUP($D$14,$D29:$D35,AH29:AH35,,0,-1)&gt;=(INDEX('Verwachte Resultaten'!$C$2:$BT$31,MATCH(_xlfn.XLOOKUP($D$14,$D29:$D35,$E29:$E35,,0,-1),'Verwachte Resultaten'!$B$2:$B$31,0),MATCH(_xlfn.XLOOKUP($D$14,$D29:$D35,AH28:AH34,,0,-1),'Verwachte Resultaten'!$C$1:$BT$1,0))*_xlfn.XLOOKUP($E35,$G$2:$G$6,$H$2:$H$6,,0))),$D35,""),"")</f>
        <v/>
      </c>
      <c r="AI35" s="43" t="str">
        <f>IFERROR(IF(AND(_xlfn.XLOOKUP($D$14,$D29:$D35,AI29:AI35,,0,-1)&lt;=(INDEX('Verwachte Resultaten'!$C$2:$BT$31,MATCH(_xlfn.XLOOKUP($D$14,$D29:$D35,$E29:$E35,,0,-1),'Verwachte Resultaten'!$B$2:$B$31,0),MATCH(_xlfn.XLOOKUP($D$14,$D29:$D35,AI28:AI34,,0,-1),'Verwachte Resultaten'!$C$1:$BT$1,0))*_xlfn.XLOOKUP($E35,$G$2:$G$6,$F$2:$F$6,,0)),_xlfn.XLOOKUP($D$14,$D29:$D35,AI29:AI35,,0,-1)&gt;=(INDEX('Verwachte Resultaten'!$C$2:$BT$31,MATCH(_xlfn.XLOOKUP($D$14,$D29:$D35,$E29:$E35,,0,-1),'Verwachte Resultaten'!$B$2:$B$31,0),MATCH(_xlfn.XLOOKUP($D$14,$D29:$D35,AI28:AI34,,0,-1),'Verwachte Resultaten'!$C$1:$BT$1,0))*_xlfn.XLOOKUP($E35,$G$2:$G$6,$H$2:$H$6,,0))),$D35,""),"")</f>
        <v/>
      </c>
      <c r="AJ35" s="43" t="str">
        <f>IFERROR(IF(AND(_xlfn.XLOOKUP($D$14,$D29:$D35,AJ29:AJ35,,0,-1)&lt;=(INDEX('Verwachte Resultaten'!$C$2:$BT$31,MATCH(_xlfn.XLOOKUP($D$14,$D29:$D35,$E29:$E35,,0,-1),'Verwachte Resultaten'!$B$2:$B$31,0),MATCH(_xlfn.XLOOKUP($D$14,$D29:$D35,AJ28:AJ34,,0,-1),'Verwachte Resultaten'!$C$1:$BT$1,0))*_xlfn.XLOOKUP($E35,$G$2:$G$6,$F$2:$F$6,,0)),_xlfn.XLOOKUP($D$14,$D29:$D35,AJ29:AJ35,,0,-1)&gt;=(INDEX('Verwachte Resultaten'!$C$2:$BT$31,MATCH(_xlfn.XLOOKUP($D$14,$D29:$D35,$E29:$E35,,0,-1),'Verwachte Resultaten'!$B$2:$B$31,0),MATCH(_xlfn.XLOOKUP($D$14,$D29:$D35,AJ28:AJ34,,0,-1),'Verwachte Resultaten'!$C$1:$BT$1,0))*_xlfn.XLOOKUP($E35,$G$2:$G$6,$H$2:$H$6,,0))),$D35,""),"")</f>
        <v/>
      </c>
      <c r="AK35" s="43" t="str">
        <f>IFERROR(IF(AND(_xlfn.XLOOKUP($D$14,$D29:$D35,AK29:AK35,,0,-1)&lt;=(INDEX('Verwachte Resultaten'!$C$2:$BT$31,MATCH(_xlfn.XLOOKUP($D$14,$D29:$D35,$E29:$E35,,0,-1),'Verwachte Resultaten'!$B$2:$B$31,0),MATCH(_xlfn.XLOOKUP($D$14,$D29:$D35,AK28:AK34,,0,-1),'Verwachte Resultaten'!$C$1:$BT$1,0))*_xlfn.XLOOKUP($E35,$G$2:$G$6,$F$2:$F$6,,0)),_xlfn.XLOOKUP($D$14,$D29:$D35,AK29:AK35,,0,-1)&gt;=(INDEX('Verwachte Resultaten'!$C$2:$BT$31,MATCH(_xlfn.XLOOKUP($D$14,$D29:$D35,$E29:$E35,,0,-1),'Verwachte Resultaten'!$B$2:$B$31,0),MATCH(_xlfn.XLOOKUP($D$14,$D29:$D35,AK28:AK34,,0,-1),'Verwachte Resultaten'!$C$1:$BT$1,0))*_xlfn.XLOOKUP($E35,$G$2:$G$6,$H$2:$H$6,,0))),$D35,""),"")</f>
        <v/>
      </c>
      <c r="AL35" s="43" t="str">
        <f>IFERROR(IF(AND(_xlfn.XLOOKUP($D$14,$D29:$D35,AL29:AL35,,0,-1)&lt;=(INDEX('Verwachte Resultaten'!$C$2:$BT$31,MATCH(_xlfn.XLOOKUP($D$14,$D29:$D35,$E29:$E35,,0,-1),'Verwachte Resultaten'!$B$2:$B$31,0),MATCH(_xlfn.XLOOKUP($D$14,$D29:$D35,AL28:AL34,,0,-1),'Verwachte Resultaten'!$C$1:$BT$1,0))*_xlfn.XLOOKUP($E35,$G$2:$G$6,$F$2:$F$6,,0)),_xlfn.XLOOKUP($D$14,$D29:$D35,AL29:AL35,,0,-1)&gt;=(INDEX('Verwachte Resultaten'!$C$2:$BT$31,MATCH(_xlfn.XLOOKUP($D$14,$D29:$D35,$E29:$E35,,0,-1),'Verwachte Resultaten'!$B$2:$B$31,0),MATCH(_xlfn.XLOOKUP($D$14,$D29:$D35,AL28:AL34,,0,-1),'Verwachte Resultaten'!$C$1:$BT$1,0))*_xlfn.XLOOKUP($E35,$G$2:$G$6,$H$2:$H$6,,0))),$D35,""),"")</f>
        <v/>
      </c>
      <c r="AM35" s="43" t="str">
        <f>IFERROR(IF(AND(_xlfn.XLOOKUP($D$14,$D29:$D35,AM29:AM35,,0,-1)&lt;=(INDEX('Verwachte Resultaten'!$C$2:$BT$31,MATCH(_xlfn.XLOOKUP($D$14,$D29:$D35,$E29:$E35,,0,-1),'Verwachte Resultaten'!$B$2:$B$31,0),MATCH(_xlfn.XLOOKUP($D$14,$D29:$D35,AM28:AM34,,0,-1),'Verwachte Resultaten'!$C$1:$BT$1,0))*_xlfn.XLOOKUP($E35,$G$2:$G$6,$F$2:$F$6,,0)),_xlfn.XLOOKUP($D$14,$D29:$D35,AM29:AM35,,0,-1)&gt;=(INDEX('Verwachte Resultaten'!$C$2:$BT$31,MATCH(_xlfn.XLOOKUP($D$14,$D29:$D35,$E29:$E35,,0,-1),'Verwachte Resultaten'!$B$2:$B$31,0),MATCH(_xlfn.XLOOKUP($D$14,$D29:$D35,AM28:AM34,,0,-1),'Verwachte Resultaten'!$C$1:$BT$1,0))*_xlfn.XLOOKUP($E35,$G$2:$G$6,$H$2:$H$6,,0))),$D35,""),"")</f>
        <v/>
      </c>
      <c r="AN35" s="43" t="str">
        <f>IFERROR(IF(AND(_xlfn.XLOOKUP($D$14,$D29:$D35,AN29:AN35,,0,-1)&lt;=(INDEX('Verwachte Resultaten'!$C$2:$BT$31,MATCH(_xlfn.XLOOKUP($D$14,$D29:$D35,$E29:$E35,,0,-1),'Verwachte Resultaten'!$B$2:$B$31,0),MATCH(_xlfn.XLOOKUP($D$14,$D29:$D35,AN28:AN34,,0,-1),'Verwachte Resultaten'!$C$1:$BT$1,0))*_xlfn.XLOOKUP($E35,$G$2:$G$6,$F$2:$F$6,,0)),_xlfn.XLOOKUP($D$14,$D29:$D35,AN29:AN35,,0,-1)&gt;=(INDEX('Verwachte Resultaten'!$C$2:$BT$31,MATCH(_xlfn.XLOOKUP($D$14,$D29:$D35,$E29:$E35,,0,-1),'Verwachte Resultaten'!$B$2:$B$31,0),MATCH(_xlfn.XLOOKUP($D$14,$D29:$D35,AN28:AN34,,0,-1),'Verwachte Resultaten'!$C$1:$BT$1,0))*_xlfn.XLOOKUP($E35,$G$2:$G$6,$H$2:$H$6,,0))),$D35,""),"")</f>
        <v/>
      </c>
      <c r="AO35" s="43" t="str">
        <f>IFERROR(IF(AND(_xlfn.XLOOKUP($D$14,$D29:$D35,AO29:AO35,,0,-1)&lt;=(INDEX('Verwachte Resultaten'!$C$2:$BT$31,MATCH(_xlfn.XLOOKUP($D$14,$D29:$D35,$E29:$E35,,0,-1),'Verwachte Resultaten'!$B$2:$B$31,0),MATCH(_xlfn.XLOOKUP($D$14,$D29:$D35,AO28:AO34,,0,-1),'Verwachte Resultaten'!$C$1:$BT$1,0))*_xlfn.XLOOKUP($E35,$G$2:$G$6,$F$2:$F$6,,0)),_xlfn.XLOOKUP($D$14,$D29:$D35,AO29:AO35,,0,-1)&gt;=(INDEX('Verwachte Resultaten'!$C$2:$BT$31,MATCH(_xlfn.XLOOKUP($D$14,$D29:$D35,$E29:$E35,,0,-1),'Verwachte Resultaten'!$B$2:$B$31,0),MATCH(_xlfn.XLOOKUP($D$14,$D29:$D35,AO28:AO34,,0,-1),'Verwachte Resultaten'!$C$1:$BT$1,0))*_xlfn.XLOOKUP($E35,$G$2:$G$6,$H$2:$H$6,,0))),$D35,""),"")</f>
        <v/>
      </c>
      <c r="AP35" s="43" t="str">
        <f>IFERROR(IF(AND(_xlfn.XLOOKUP($D$14,$D29:$D35,AP29:AP35,,0,-1)&lt;=(INDEX('Verwachte Resultaten'!$C$2:$BT$31,MATCH(_xlfn.XLOOKUP($D$14,$D29:$D35,$E29:$E35,,0,-1),'Verwachte Resultaten'!$B$2:$B$31,0),MATCH(_xlfn.XLOOKUP($D$14,$D29:$D35,AP28:AP34,,0,-1),'Verwachte Resultaten'!$C$1:$BT$1,0))*_xlfn.XLOOKUP($E35,$G$2:$G$6,$F$2:$F$6,,0)),_xlfn.XLOOKUP($D$14,$D29:$D35,AP29:AP35,,0,-1)&gt;=(INDEX('Verwachte Resultaten'!$C$2:$BT$31,MATCH(_xlfn.XLOOKUP($D$14,$D29:$D35,$E29:$E35,,0,-1),'Verwachte Resultaten'!$B$2:$B$31,0),MATCH(_xlfn.XLOOKUP($D$14,$D29:$D35,AP28:AP34,,0,-1),'Verwachte Resultaten'!$C$1:$BT$1,0))*_xlfn.XLOOKUP($E35,$G$2:$G$6,$H$2:$H$6,,0))),$D35,""),"")</f>
        <v/>
      </c>
      <c r="AQ35" s="43" t="str">
        <f>IFERROR(IF(AND(_xlfn.XLOOKUP($D$14,$D29:$D35,AQ29:AQ35,,0,-1)&lt;=(INDEX('Verwachte Resultaten'!$C$2:$BT$31,MATCH(_xlfn.XLOOKUP($D$14,$D29:$D35,$E29:$E35,,0,-1),'Verwachte Resultaten'!$B$2:$B$31,0),MATCH(_xlfn.XLOOKUP($D$14,$D29:$D35,AQ28:AQ34,,0,-1),'Verwachte Resultaten'!$C$1:$BT$1,0))*_xlfn.XLOOKUP($E35,$G$2:$G$6,$F$2:$F$6,,0)),_xlfn.XLOOKUP($D$14,$D29:$D35,AQ29:AQ35,,0,-1)&gt;=(INDEX('Verwachte Resultaten'!$C$2:$BT$31,MATCH(_xlfn.XLOOKUP($D$14,$D29:$D35,$E29:$E35,,0,-1),'Verwachte Resultaten'!$B$2:$B$31,0),MATCH(_xlfn.XLOOKUP($D$14,$D29:$D35,AQ28:AQ34,,0,-1),'Verwachte Resultaten'!$C$1:$BT$1,0))*_xlfn.XLOOKUP($E35,$G$2:$G$6,$H$2:$H$6,,0))),$D35,""),"")</f>
        <v/>
      </c>
      <c r="AR35" s="43" t="str">
        <f>IFERROR(IF(AND(_xlfn.XLOOKUP($D$14,$D29:$D35,AR29:AR35,,0,-1)&lt;=(INDEX('Verwachte Resultaten'!$C$2:$BT$31,MATCH(_xlfn.XLOOKUP($D$14,$D29:$D35,$E29:$E35,,0,-1),'Verwachte Resultaten'!$B$2:$B$31,0),MATCH(_xlfn.XLOOKUP($D$14,$D29:$D35,AR28:AR34,,0,-1),'Verwachte Resultaten'!$C$1:$BT$1,0))*_xlfn.XLOOKUP($E35,$G$2:$G$6,$F$2:$F$6,,0)),_xlfn.XLOOKUP($D$14,$D29:$D35,AR29:AR35,,0,-1)&gt;=(INDEX('Verwachte Resultaten'!$C$2:$BT$31,MATCH(_xlfn.XLOOKUP($D$14,$D29:$D35,$E29:$E35,,0,-1),'Verwachte Resultaten'!$B$2:$B$31,0),MATCH(_xlfn.XLOOKUP($D$14,$D29:$D35,AR28:AR34,,0,-1),'Verwachte Resultaten'!$C$1:$BT$1,0))*_xlfn.XLOOKUP($E35,$G$2:$G$6,$H$2:$H$6,,0))),$D35,""),"")</f>
        <v/>
      </c>
      <c r="AS35" s="43" t="str">
        <f>IFERROR(IF(AND(_xlfn.XLOOKUP($D$14,$D29:$D35,AS29:AS35,,0,-1)&lt;=(INDEX('Verwachte Resultaten'!$C$2:$BT$31,MATCH(_xlfn.XLOOKUP($D$14,$D29:$D35,$E29:$E35,,0,-1),'Verwachte Resultaten'!$B$2:$B$31,0),MATCH(_xlfn.XLOOKUP($D$14,$D29:$D35,AS28:AS34,,0,-1),'Verwachte Resultaten'!$C$1:$BT$1,0))*_xlfn.XLOOKUP($E35,$G$2:$G$6,$F$2:$F$6,,0)),_xlfn.XLOOKUP($D$14,$D29:$D35,AS29:AS35,,0,-1)&gt;=(INDEX('Verwachte Resultaten'!$C$2:$BT$31,MATCH(_xlfn.XLOOKUP($D$14,$D29:$D35,$E29:$E35,,0,-1),'Verwachte Resultaten'!$B$2:$B$31,0),MATCH(_xlfn.XLOOKUP($D$14,$D29:$D35,AS28:AS34,,0,-1),'Verwachte Resultaten'!$C$1:$BT$1,0))*_xlfn.XLOOKUP($E35,$G$2:$G$6,$H$2:$H$6,,0))),$D35,""),"")</f>
        <v/>
      </c>
      <c r="AT35" s="43" t="str">
        <f>IFERROR(IF(AND(_xlfn.XLOOKUP($D$14,$D29:$D35,AT29:AT35,,0,-1)&lt;=(INDEX('Verwachte Resultaten'!$C$2:$BT$31,MATCH(_xlfn.XLOOKUP($D$14,$D29:$D35,$E29:$E35,,0,-1),'Verwachte Resultaten'!$B$2:$B$31,0),MATCH(_xlfn.XLOOKUP($D$14,$D29:$D35,AT28:AT34,,0,-1),'Verwachte Resultaten'!$C$1:$BT$1,0))*_xlfn.XLOOKUP($E35,$G$2:$G$6,$F$2:$F$6,,0)),_xlfn.XLOOKUP($D$14,$D29:$D35,AT29:AT35,,0,-1)&gt;=(INDEX('Verwachte Resultaten'!$C$2:$BT$31,MATCH(_xlfn.XLOOKUP($D$14,$D29:$D35,$E29:$E35,,0,-1),'Verwachte Resultaten'!$B$2:$B$31,0),MATCH(_xlfn.XLOOKUP($D$14,$D29:$D35,AT28:AT34,,0,-1),'Verwachte Resultaten'!$C$1:$BT$1,0))*_xlfn.XLOOKUP($E35,$G$2:$G$6,$H$2:$H$6,,0))),$D35,""),"")</f>
        <v/>
      </c>
      <c r="AU35" s="43" t="str">
        <f>IFERROR(IF(AND(_xlfn.XLOOKUP($D$14,$D29:$D35,AU29:AU35,,0,-1)&lt;=(INDEX('Verwachte Resultaten'!$C$2:$BT$31,MATCH(_xlfn.XLOOKUP($D$14,$D29:$D35,$E29:$E35,,0,-1),'Verwachte Resultaten'!$B$2:$B$31,0),MATCH(_xlfn.XLOOKUP($D$14,$D29:$D35,AU28:AU34,,0,-1),'Verwachte Resultaten'!$C$1:$BT$1,0))*_xlfn.XLOOKUP($E35,$G$2:$G$6,$F$2:$F$6,,0)),_xlfn.XLOOKUP($D$14,$D29:$D35,AU29:AU35,,0,-1)&gt;=(INDEX('Verwachte Resultaten'!$C$2:$BT$31,MATCH(_xlfn.XLOOKUP($D$14,$D29:$D35,$E29:$E35,,0,-1),'Verwachte Resultaten'!$B$2:$B$31,0),MATCH(_xlfn.XLOOKUP($D$14,$D29:$D35,AU28:AU34,,0,-1),'Verwachte Resultaten'!$C$1:$BT$1,0))*_xlfn.XLOOKUP($E35,$G$2:$G$6,$H$2:$H$6,,0))),$D35,""),"")</f>
        <v/>
      </c>
      <c r="AV35" s="43" t="str">
        <f>IFERROR(IF(AND(_xlfn.XLOOKUP($D$14,$D29:$D35,AV29:AV35,,0,-1)&lt;=(INDEX('Verwachte Resultaten'!$C$2:$BT$31,MATCH(_xlfn.XLOOKUP($D$14,$D29:$D35,$E29:$E35,,0,-1),'Verwachte Resultaten'!$B$2:$B$31,0),MATCH(_xlfn.XLOOKUP($D$14,$D29:$D35,AV28:AV34,,0,-1),'Verwachte Resultaten'!$C$1:$BT$1,0))*_xlfn.XLOOKUP($E35,$G$2:$G$6,$F$2:$F$6,,0)),_xlfn.XLOOKUP($D$14,$D29:$D35,AV29:AV35,,0,-1)&gt;=(INDEX('Verwachte Resultaten'!$C$2:$BT$31,MATCH(_xlfn.XLOOKUP($D$14,$D29:$D35,$E29:$E35,,0,-1),'Verwachte Resultaten'!$B$2:$B$31,0),MATCH(_xlfn.XLOOKUP($D$14,$D29:$D35,AV28:AV34,,0,-1),'Verwachte Resultaten'!$C$1:$BT$1,0))*_xlfn.XLOOKUP($E35,$G$2:$G$6,$H$2:$H$6,,0))),$D35,""),"")</f>
        <v/>
      </c>
      <c r="AW35" s="43" t="str">
        <f>IFERROR(IF(AND(_xlfn.XLOOKUP($D$14,$D29:$D35,AW29:AW35,,0,-1)&lt;=(INDEX('Verwachte Resultaten'!$C$2:$BT$31,MATCH(_xlfn.XLOOKUP($D$14,$D29:$D35,$E29:$E35,,0,-1),'Verwachte Resultaten'!$B$2:$B$31,0),MATCH(_xlfn.XLOOKUP($D$14,$D29:$D35,AW28:AW34,,0,-1),'Verwachte Resultaten'!$C$1:$BT$1,0))*_xlfn.XLOOKUP($E35,$G$2:$G$6,$F$2:$F$6,,0)),_xlfn.XLOOKUP($D$14,$D29:$D35,AW29:AW35,,0,-1)&gt;=(INDEX('Verwachte Resultaten'!$C$2:$BT$31,MATCH(_xlfn.XLOOKUP($D$14,$D29:$D35,$E29:$E35,,0,-1),'Verwachte Resultaten'!$B$2:$B$31,0),MATCH(_xlfn.XLOOKUP($D$14,$D29:$D35,AW28:AW34,,0,-1),'Verwachte Resultaten'!$C$1:$BT$1,0))*_xlfn.XLOOKUP($E35,$G$2:$G$6,$H$2:$H$6,,0))),$D35,""),"")</f>
        <v/>
      </c>
      <c r="AX35" s="43" t="str">
        <f>IFERROR(IF(AND(_xlfn.XLOOKUP($D$14,$D29:$D35,AX29:AX35,,0,-1)&lt;=(INDEX('Verwachte Resultaten'!$C$2:$BT$31,MATCH(_xlfn.XLOOKUP($D$14,$D29:$D35,$E29:$E35,,0,-1),'Verwachte Resultaten'!$B$2:$B$31,0),MATCH(_xlfn.XLOOKUP($D$14,$D29:$D35,AX28:AX34,,0,-1),'Verwachte Resultaten'!$C$1:$BT$1,0))*_xlfn.XLOOKUP($E35,$G$2:$G$6,$F$2:$F$6,,0)),_xlfn.XLOOKUP($D$14,$D29:$D35,AX29:AX35,,0,-1)&gt;=(INDEX('Verwachte Resultaten'!$C$2:$BT$31,MATCH(_xlfn.XLOOKUP($D$14,$D29:$D35,$E29:$E35,,0,-1),'Verwachte Resultaten'!$B$2:$B$31,0),MATCH(_xlfn.XLOOKUP($D$14,$D29:$D35,AX28:AX34,,0,-1),'Verwachte Resultaten'!$C$1:$BT$1,0))*_xlfn.XLOOKUP($E35,$G$2:$G$6,$H$2:$H$6,,0))),$D35,""),"")</f>
        <v/>
      </c>
      <c r="AY35" s="43" t="str">
        <f>IFERROR(IF(AND(_xlfn.XLOOKUP($D$14,$D29:$D35,AY29:AY35,,0,-1)&lt;=(INDEX('Verwachte Resultaten'!$C$2:$BT$31,MATCH(_xlfn.XLOOKUP($D$14,$D29:$D35,$E29:$E35,,0,-1),'Verwachte Resultaten'!$B$2:$B$31,0),MATCH(_xlfn.XLOOKUP($D$14,$D29:$D35,AY28:AY34,,0,-1),'Verwachte Resultaten'!$C$1:$BT$1,0))*_xlfn.XLOOKUP($E35,$G$2:$G$6,$F$2:$F$6,,0)),_xlfn.XLOOKUP($D$14,$D29:$D35,AY29:AY35,,0,-1)&gt;=(INDEX('Verwachte Resultaten'!$C$2:$BT$31,MATCH(_xlfn.XLOOKUP($D$14,$D29:$D35,$E29:$E35,,0,-1),'Verwachte Resultaten'!$B$2:$B$31,0),MATCH(_xlfn.XLOOKUP($D$14,$D29:$D35,AY28:AY34,,0,-1),'Verwachte Resultaten'!$C$1:$BT$1,0))*_xlfn.XLOOKUP($E35,$G$2:$G$6,$H$2:$H$6,,0))),$D35,""),"")</f>
        <v/>
      </c>
      <c r="AZ35" s="43" t="str">
        <f>IFERROR(IF(AND(_xlfn.XLOOKUP($D$14,$D29:$D35,AZ29:AZ35,,0,-1)&lt;=(INDEX('Verwachte Resultaten'!$C$2:$BT$31,MATCH(_xlfn.XLOOKUP($D$14,$D29:$D35,$E29:$E35,,0,-1),'Verwachte Resultaten'!$B$2:$B$31,0),MATCH(_xlfn.XLOOKUP($D$14,$D29:$D35,AZ28:AZ34,,0,-1),'Verwachte Resultaten'!$C$1:$BT$1,0))*_xlfn.XLOOKUP($E35,$G$2:$G$6,$F$2:$F$6,,0)),_xlfn.XLOOKUP($D$14,$D29:$D35,AZ29:AZ35,,0,-1)&gt;=(INDEX('Verwachte Resultaten'!$C$2:$BT$31,MATCH(_xlfn.XLOOKUP($D$14,$D29:$D35,$E29:$E35,,0,-1),'Verwachte Resultaten'!$B$2:$B$31,0),MATCH(_xlfn.XLOOKUP($D$14,$D29:$D35,AZ28:AZ34,,0,-1),'Verwachte Resultaten'!$C$1:$BT$1,0))*_xlfn.XLOOKUP($E35,$G$2:$G$6,$H$2:$H$6,,0))),$D35,""),"")</f>
        <v/>
      </c>
      <c r="BA35" s="43" t="str">
        <f>IFERROR(IF(AND(_xlfn.XLOOKUP($D$14,$D29:$D35,BA29:BA35,,0,-1)&lt;=(INDEX('Verwachte Resultaten'!$C$2:$BT$31,MATCH(_xlfn.XLOOKUP($D$14,$D29:$D35,$E29:$E35,,0,-1),'Verwachte Resultaten'!$B$2:$B$31,0),MATCH(_xlfn.XLOOKUP($D$14,$D29:$D35,BA28:BA34,,0,-1),'Verwachte Resultaten'!$C$1:$BT$1,0))*_xlfn.XLOOKUP($E35,$G$2:$G$6,$F$2:$F$6,,0)),_xlfn.XLOOKUP($D$14,$D29:$D35,BA29:BA35,,0,-1)&gt;=(INDEX('Verwachte Resultaten'!$C$2:$BT$31,MATCH(_xlfn.XLOOKUP($D$14,$D29:$D35,$E29:$E35,,0,-1),'Verwachte Resultaten'!$B$2:$B$31,0),MATCH(_xlfn.XLOOKUP($D$14,$D29:$D35,BA28:BA34,,0,-1),'Verwachte Resultaten'!$C$1:$BT$1,0))*_xlfn.XLOOKUP($E35,$G$2:$G$6,$H$2:$H$6,,0))),$D35,""),"")</f>
        <v/>
      </c>
      <c r="BB35" s="43" t="str">
        <f>IFERROR(IF(AND(_xlfn.XLOOKUP($D$14,$D29:$D35,BB29:BB35,,0,-1)&lt;=(INDEX('Verwachte Resultaten'!$C$2:$BT$31,MATCH(_xlfn.XLOOKUP($D$14,$D29:$D35,$E29:$E35,,0,-1),'Verwachte Resultaten'!$B$2:$B$31,0),MATCH(_xlfn.XLOOKUP($D$14,$D29:$D35,BB28:BB34,,0,-1),'Verwachte Resultaten'!$C$1:$BT$1,0))*_xlfn.XLOOKUP($E35,$G$2:$G$6,$F$2:$F$6,,0)),_xlfn.XLOOKUP($D$14,$D29:$D35,BB29:BB35,,0,-1)&gt;=(INDEX('Verwachte Resultaten'!$C$2:$BT$31,MATCH(_xlfn.XLOOKUP($D$14,$D29:$D35,$E29:$E35,,0,-1),'Verwachte Resultaten'!$B$2:$B$31,0),MATCH(_xlfn.XLOOKUP($D$14,$D29:$D35,BB28:BB34,,0,-1),'Verwachte Resultaten'!$C$1:$BT$1,0))*_xlfn.XLOOKUP($E35,$G$2:$G$6,$H$2:$H$6,,0))),$D35,""),"")</f>
        <v/>
      </c>
      <c r="BC35" s="43" t="str">
        <f>IFERROR(IF(AND(_xlfn.XLOOKUP($D$14,$D29:$D35,BC29:BC35,,0,-1)&lt;=(INDEX('Verwachte Resultaten'!$C$2:$BT$31,MATCH(_xlfn.XLOOKUP($D$14,$D29:$D35,$E29:$E35,,0,-1),'Verwachte Resultaten'!$B$2:$B$31,0),MATCH(_xlfn.XLOOKUP($D$14,$D29:$D35,BC28:BC34,,0,-1),'Verwachte Resultaten'!$C$1:$BT$1,0))*_xlfn.XLOOKUP($E35,$G$2:$G$6,$F$2:$F$6,,0)),_xlfn.XLOOKUP($D$14,$D29:$D35,BC29:BC35,,0,-1)&gt;=(INDEX('Verwachte Resultaten'!$C$2:$BT$31,MATCH(_xlfn.XLOOKUP($D$14,$D29:$D35,$E29:$E35,,0,-1),'Verwachte Resultaten'!$B$2:$B$31,0),MATCH(_xlfn.XLOOKUP($D$14,$D29:$D35,BC28:BC34,,0,-1),'Verwachte Resultaten'!$C$1:$BT$1,0))*_xlfn.XLOOKUP($E35,$G$2:$G$6,$H$2:$H$6,,0))),$D35,""),"")</f>
        <v/>
      </c>
      <c r="BD35" s="43" t="str">
        <f>IFERROR(IF(AND(_xlfn.XLOOKUP($D$14,$D29:$D35,BD29:BD35,,0,-1)&lt;=(INDEX('Verwachte Resultaten'!$C$2:$BT$31,MATCH(_xlfn.XLOOKUP($D$14,$D29:$D35,$E29:$E35,,0,-1),'Verwachte Resultaten'!$B$2:$B$31,0),MATCH(_xlfn.XLOOKUP($D$14,$D29:$D35,BD28:BD34,,0,-1),'Verwachte Resultaten'!$C$1:$BT$1,0))*_xlfn.XLOOKUP($E35,$G$2:$G$6,$F$2:$F$6,,0)),_xlfn.XLOOKUP($D$14,$D29:$D35,BD29:BD35,,0,-1)&gt;=(INDEX('Verwachte Resultaten'!$C$2:$BT$31,MATCH(_xlfn.XLOOKUP($D$14,$D29:$D35,$E29:$E35,,0,-1),'Verwachte Resultaten'!$B$2:$B$31,0),MATCH(_xlfn.XLOOKUP($D$14,$D29:$D35,BD28:BD34,,0,-1),'Verwachte Resultaten'!$C$1:$BT$1,0))*_xlfn.XLOOKUP($E35,$G$2:$G$6,$H$2:$H$6,,0))),$D35,""),"")</f>
        <v/>
      </c>
      <c r="BE35" s="43" t="str">
        <f>IFERROR(IF(AND(_xlfn.XLOOKUP($D$14,$D29:$D35,BE29:BE35,,0,-1)&lt;=(INDEX('Verwachte Resultaten'!$C$2:$BT$31,MATCH(_xlfn.XLOOKUP($D$14,$D29:$D35,$E29:$E35,,0,-1),'Verwachte Resultaten'!$B$2:$B$31,0),MATCH(_xlfn.XLOOKUP($D$14,$D29:$D35,BE28:BE34,,0,-1),'Verwachte Resultaten'!$C$1:$BT$1,0))*_xlfn.XLOOKUP($E35,$G$2:$G$6,$F$2:$F$6,,0)),_xlfn.XLOOKUP($D$14,$D29:$D35,BE29:BE35,,0,-1)&gt;=(INDEX('Verwachte Resultaten'!$C$2:$BT$31,MATCH(_xlfn.XLOOKUP($D$14,$D29:$D35,$E29:$E35,,0,-1),'Verwachte Resultaten'!$B$2:$B$31,0),MATCH(_xlfn.XLOOKUP($D$14,$D29:$D35,BE28:BE34,,0,-1),'Verwachte Resultaten'!$C$1:$BT$1,0))*_xlfn.XLOOKUP($E35,$G$2:$G$6,$H$2:$H$6,,0))),$D35,""),"")</f>
        <v/>
      </c>
      <c r="BF35" s="43" t="str">
        <f>IFERROR(IF(AND(_xlfn.XLOOKUP($D$14,$D29:$D35,BF29:BF35,,0,-1)&lt;=(INDEX('Verwachte Resultaten'!$C$2:$BT$31,MATCH(_xlfn.XLOOKUP($D$14,$D29:$D35,$E29:$E35,,0,-1),'Verwachte Resultaten'!$B$2:$B$31,0),MATCH(_xlfn.XLOOKUP($D$14,$D29:$D35,BF28:BF34,,0,-1),'Verwachte Resultaten'!$C$1:$BT$1,0))*_xlfn.XLOOKUP($E35,$G$2:$G$6,$F$2:$F$6,,0)),_xlfn.XLOOKUP($D$14,$D29:$D35,BF29:BF35,,0,-1)&gt;=(INDEX('Verwachte Resultaten'!$C$2:$BT$31,MATCH(_xlfn.XLOOKUP($D$14,$D29:$D35,$E29:$E35,,0,-1),'Verwachte Resultaten'!$B$2:$B$31,0),MATCH(_xlfn.XLOOKUP($D$14,$D29:$D35,BF28:BF34,,0,-1),'Verwachte Resultaten'!$C$1:$BT$1,0))*_xlfn.XLOOKUP($E35,$G$2:$G$6,$H$2:$H$6,,0))),$D35,""),"")</f>
        <v/>
      </c>
      <c r="BG35" s="43" t="str">
        <f>IFERROR(IF(AND(_xlfn.XLOOKUP($D$14,$D29:$D35,BG29:BG35,,0,-1)&lt;=(INDEX('Verwachte Resultaten'!$C$2:$BT$31,MATCH(_xlfn.XLOOKUP($D$14,$D29:$D35,$E29:$E35,,0,-1),'Verwachte Resultaten'!$B$2:$B$31,0),MATCH(_xlfn.XLOOKUP($D$14,$D29:$D35,BG28:BG34,,0,-1),'Verwachte Resultaten'!$C$1:$BT$1,0))*_xlfn.XLOOKUP($E35,$G$2:$G$6,$F$2:$F$6,,0)),_xlfn.XLOOKUP($D$14,$D29:$D35,BG29:BG35,,0,-1)&gt;=(INDEX('Verwachte Resultaten'!$C$2:$BT$31,MATCH(_xlfn.XLOOKUP($D$14,$D29:$D35,$E29:$E35,,0,-1),'Verwachte Resultaten'!$B$2:$B$31,0),MATCH(_xlfn.XLOOKUP($D$14,$D29:$D35,BG28:BG34,,0,-1),'Verwachte Resultaten'!$C$1:$BT$1,0))*_xlfn.XLOOKUP($E35,$G$2:$G$6,$H$2:$H$6,,0))),$D35,""),"")</f>
        <v/>
      </c>
      <c r="BH35" s="43" t="str">
        <f>IFERROR(IF(AND(_xlfn.XLOOKUP($D$14,$D29:$D35,BH29:BH35,,0,-1)&lt;=(INDEX('Verwachte Resultaten'!$C$2:$BT$31,MATCH(_xlfn.XLOOKUP($D$14,$D29:$D35,$E29:$E35,,0,-1),'Verwachte Resultaten'!$B$2:$B$31,0),MATCH(_xlfn.XLOOKUP($D$14,$D29:$D35,BH28:BH34,,0,-1),'Verwachte Resultaten'!$C$1:$BT$1,0))*_xlfn.XLOOKUP($E35,$G$2:$G$6,$F$2:$F$6,,0)),_xlfn.XLOOKUP($D$14,$D29:$D35,BH29:BH35,,0,-1)&gt;=(INDEX('Verwachte Resultaten'!$C$2:$BT$31,MATCH(_xlfn.XLOOKUP($D$14,$D29:$D35,$E29:$E35,,0,-1),'Verwachte Resultaten'!$B$2:$B$31,0),MATCH(_xlfn.XLOOKUP($D$14,$D29:$D35,BH28:BH34,,0,-1),'Verwachte Resultaten'!$C$1:$BT$1,0))*_xlfn.XLOOKUP($E35,$G$2:$G$6,$H$2:$H$6,,0))),$D35,""),"")</f>
        <v/>
      </c>
      <c r="BI35" s="43" t="str">
        <f>IFERROR(IF(AND(_xlfn.XLOOKUP($D$14,$D29:$D35,BI29:BI35,,0,-1)&lt;=(INDEX('Verwachte Resultaten'!$C$2:$BT$31,MATCH(_xlfn.XLOOKUP($D$14,$D29:$D35,$E29:$E35,,0,-1),'Verwachte Resultaten'!$B$2:$B$31,0),MATCH(_xlfn.XLOOKUP($D$14,$D29:$D35,BI28:BI34,,0,-1),'Verwachte Resultaten'!$C$1:$BT$1,0))*_xlfn.XLOOKUP($E35,$G$2:$G$6,$F$2:$F$6,,0)),_xlfn.XLOOKUP($D$14,$D29:$D35,BI29:BI35,,0,-1)&gt;=(INDEX('Verwachte Resultaten'!$C$2:$BT$31,MATCH(_xlfn.XLOOKUP($D$14,$D29:$D35,$E29:$E35,,0,-1),'Verwachte Resultaten'!$B$2:$B$31,0),MATCH(_xlfn.XLOOKUP($D$14,$D29:$D35,BI28:BI34,,0,-1),'Verwachte Resultaten'!$C$1:$BT$1,0))*_xlfn.XLOOKUP($E35,$G$2:$G$6,$H$2:$H$6,,0))),$D35,""),"")</f>
        <v/>
      </c>
      <c r="BJ35" s="43" t="str">
        <f>IFERROR(IF(AND(_xlfn.XLOOKUP($D$14,$D29:$D35,BJ29:BJ35,,0,-1)&lt;=(INDEX('Verwachte Resultaten'!$C$2:$BT$31,MATCH(_xlfn.XLOOKUP($D$14,$D29:$D35,$E29:$E35,,0,-1),'Verwachte Resultaten'!$B$2:$B$31,0),MATCH(_xlfn.XLOOKUP($D$14,$D29:$D35,BJ28:BJ34,,0,-1),'Verwachte Resultaten'!$C$1:$BT$1,0))*_xlfn.XLOOKUP($E35,$G$2:$G$6,$F$2:$F$6,,0)),_xlfn.XLOOKUP($D$14,$D29:$D35,BJ29:BJ35,,0,-1)&gt;=(INDEX('Verwachte Resultaten'!$C$2:$BT$31,MATCH(_xlfn.XLOOKUP($D$14,$D29:$D35,$E29:$E35,,0,-1),'Verwachte Resultaten'!$B$2:$B$31,0),MATCH(_xlfn.XLOOKUP($D$14,$D29:$D35,BJ28:BJ34,,0,-1),'Verwachte Resultaten'!$C$1:$BT$1,0))*_xlfn.XLOOKUP($E35,$G$2:$G$6,$H$2:$H$6,,0))),$D35,""),"")</f>
        <v/>
      </c>
      <c r="BK35" s="44" t="str">
        <f>IFERROR(IF(AND(_xlfn.XLOOKUP($D$14,$D29:$D35,BK29:BK35,,0,-1)&lt;=(INDEX('Verwachte Resultaten'!$C$2:$BT$31,MATCH(_xlfn.XLOOKUP($D$14,$D29:$D35,$E29:$E35,,0,-1),'Verwachte Resultaten'!$B$2:$B$31,0),MATCH(_xlfn.XLOOKUP($D$14,$D29:$D35,BK28:BK34,,0,-1),'Verwachte Resultaten'!$C$1:$BT$1,0))*_xlfn.XLOOKUP($E35,$G$2:$G$6,$F$2:$F$6,,0)),_xlfn.XLOOKUP($D$14,$D29:$D35,BK29:BK35,,0,-1)&gt;=(INDEX('Verwachte Resultaten'!$C$2:$BT$31,MATCH(_xlfn.XLOOKUP($D$14,$D29:$D35,$E29:$E35,,0,-1),'Verwachte Resultaten'!$B$2:$B$31,0),MATCH(_xlfn.XLOOKUP($D$14,$D29:$D35,BK28:BK34,,0,-1),'Verwachte Resultaten'!$C$1:$BT$1,0))*_xlfn.XLOOKUP($E35,$G$2:$G$6,$H$2:$H$6,,0))),$D35,""),"")</f>
        <v/>
      </c>
    </row>
    <row r="36" spans="1:63">
      <c r="A36" s="85"/>
      <c r="C36" s="23"/>
      <c r="D36" s="44" t="str">
        <f>IFERROR($B32*$B$7,"")</f>
        <v/>
      </c>
      <c r="E36" s="40" t="s">
        <v>159</v>
      </c>
      <c r="F36" s="13" t="str">
        <f>IFERROR(IF(AND(_xlfn.XLOOKUP($D$14,$D30:$D36,F30:F36,,0,-1)&lt;=(INDEX('Verwachte Resultaten'!$C$2:$BT$31,MATCH(_xlfn.XLOOKUP($D$14,$D30:$D36,$E30:$E36,,0,-1),'Verwachte Resultaten'!$B$2:$B$31,0),MATCH(_xlfn.XLOOKUP($D$14,$D30:$D36,F29:F35,,0,-1),'Verwachte Resultaten'!$C$1:$BT$1,0))*_xlfn.XLOOKUP($E36,$G$2:$G$6,$F$2:$F$6,,0)),_xlfn.XLOOKUP($D$14,$D30:$D36,F30:F36,,0,-1)&gt;(INDEX('Verwachte Resultaten'!$C$2:$BT$31,MATCH(_xlfn.XLOOKUP($D$14,$D30:$D36,$E30:$E36,,0,-1),'Verwachte Resultaten'!$B$2:$B$31,0),MATCH(_xlfn.XLOOKUP($D$14,$D30:$D36,F29:F35,,0,-1),'Verwachte Resultaten'!$C$1:$BT$1,0))*_xlfn.XLOOKUP($E36,$G$2:$G$6,$H$2:$H$6,,0))),$D36,""),"")</f>
        <v/>
      </c>
      <c r="G36" s="14" t="str">
        <f>IFERROR(IF(AND(_xlfn.XLOOKUP($D$14,$D30:$D36,G30:G36,,0,-1)&lt;=(INDEX('Verwachte Resultaten'!$C$2:$BT$31,MATCH(_xlfn.XLOOKUP($D$14,$D30:$D36,$E30:$E36,,0,-1),'Verwachte Resultaten'!$B$2:$B$31,0),MATCH(_xlfn.XLOOKUP($D$14,$D30:$D36,G29:G35,,0,-1),'Verwachte Resultaten'!$C$1:$BT$1,0))*_xlfn.XLOOKUP($E36,$G$2:$G$6,$F$2:$F$6,,0)),_xlfn.XLOOKUP($D$14,$D30:$D36,G30:G36,,0,-1)&gt;(INDEX('Verwachte Resultaten'!$C$2:$BT$31,MATCH(_xlfn.XLOOKUP($D$14,$D30:$D36,$E30:$E36,,0,-1),'Verwachte Resultaten'!$B$2:$B$31,0),MATCH(_xlfn.XLOOKUP($D$14,$D30:$D36,G29:G35,,0,-1),'Verwachte Resultaten'!$C$1:$BT$1,0))*_xlfn.XLOOKUP($E36,$G$2:$G$6,$H$2:$H$6,,0))),$D36,""),"")</f>
        <v/>
      </c>
      <c r="H36" s="14" t="str">
        <f>IFERROR(IF(AND(_xlfn.XLOOKUP($D$14,$D30:$D36,H30:H36,,0,-1)&lt;=(INDEX('Verwachte Resultaten'!$C$2:$BT$31,MATCH(_xlfn.XLOOKUP($D$14,$D30:$D36,$E30:$E36,,0,-1),'Verwachte Resultaten'!$B$2:$B$31,0),MATCH(_xlfn.XLOOKUP($D$14,$D30:$D36,H29:H35,,0,-1),'Verwachte Resultaten'!$C$1:$BT$1,0))*_xlfn.XLOOKUP($E36,$G$2:$G$6,$F$2:$F$6,,0)),_xlfn.XLOOKUP($D$14,$D30:$D36,H30:H36,,0,-1)&gt;(INDEX('Verwachte Resultaten'!$C$2:$BT$31,MATCH(_xlfn.XLOOKUP($D$14,$D30:$D36,$E30:$E36,,0,-1),'Verwachte Resultaten'!$B$2:$B$31,0),MATCH(_xlfn.XLOOKUP($D$14,$D30:$D36,H29:H35,,0,-1),'Verwachte Resultaten'!$C$1:$BT$1,0))*_xlfn.XLOOKUP($E36,$G$2:$G$6,$H$2:$H$6,,0))),$D36,""),"")</f>
        <v/>
      </c>
      <c r="I36" s="14" t="str">
        <f>IFERROR(IF(AND(_xlfn.XLOOKUP($D$14,$D30:$D36,I30:I36,,0,-1)&lt;=(INDEX('Verwachte Resultaten'!$C$2:$BT$31,MATCH(_xlfn.XLOOKUP($D$14,$D30:$D36,$E30:$E36,,0,-1),'Verwachte Resultaten'!$B$2:$B$31,0),MATCH(_xlfn.XLOOKUP($D$14,$D30:$D36,I29:I35,,0,-1),'Verwachte Resultaten'!$C$1:$BT$1,0))*_xlfn.XLOOKUP($E36,$G$2:$G$6,$F$2:$F$6,,0)),_xlfn.XLOOKUP($D$14,$D30:$D36,I30:I36,,0,-1)&gt;(INDEX('Verwachte Resultaten'!$C$2:$BT$31,MATCH(_xlfn.XLOOKUP($D$14,$D30:$D36,$E30:$E36,,0,-1),'Verwachte Resultaten'!$B$2:$B$31,0),MATCH(_xlfn.XLOOKUP($D$14,$D30:$D36,I29:I35,,0,-1),'Verwachte Resultaten'!$C$1:$BT$1,0))*_xlfn.XLOOKUP($E36,$G$2:$G$6,$H$2:$H$6,,0))),$D36,""),"")</f>
        <v/>
      </c>
      <c r="J36" s="14" t="str">
        <f>IFERROR(IF(AND(_xlfn.XLOOKUP($D$14,$D30:$D36,J30:J36,,0,-1)&lt;=(INDEX('Verwachte Resultaten'!$C$2:$BT$31,MATCH(_xlfn.XLOOKUP($D$14,$D30:$D36,$E30:$E36,,0,-1),'Verwachte Resultaten'!$B$2:$B$31,0),MATCH(_xlfn.XLOOKUP($D$14,$D30:$D36,J29:J35,,0,-1),'Verwachte Resultaten'!$C$1:$BT$1,0))*_xlfn.XLOOKUP($E36,$G$2:$G$6,$F$2:$F$6,,0)),_xlfn.XLOOKUP($D$14,$D30:$D36,J30:J36,,0,-1)&gt;(INDEX('Verwachte Resultaten'!$C$2:$BT$31,MATCH(_xlfn.XLOOKUP($D$14,$D30:$D36,$E30:$E36,,0,-1),'Verwachte Resultaten'!$B$2:$B$31,0),MATCH(_xlfn.XLOOKUP($D$14,$D30:$D36,J29:J35,,0,-1),'Verwachte Resultaten'!$C$1:$BT$1,0))*_xlfn.XLOOKUP($E36,$G$2:$G$6,$H$2:$H$6,,0))),$D36,""),"")</f>
        <v/>
      </c>
      <c r="K36" s="14" t="str">
        <f>IFERROR(IF(AND(_xlfn.XLOOKUP($D$14,$D30:$D36,K30:K36,,0,-1)&lt;=(INDEX('Verwachte Resultaten'!$C$2:$BT$31,MATCH(_xlfn.XLOOKUP($D$14,$D30:$D36,$E30:$E36,,0,-1),'Verwachte Resultaten'!$B$2:$B$31,0),MATCH(_xlfn.XLOOKUP($D$14,$D30:$D36,K29:K35,,0,-1),'Verwachte Resultaten'!$C$1:$BT$1,0))*_xlfn.XLOOKUP($E36,$G$2:$G$6,$F$2:$F$6,,0)),_xlfn.XLOOKUP($D$14,$D30:$D36,K30:K36,,0,-1)&gt;(INDEX('Verwachte Resultaten'!$C$2:$BT$31,MATCH(_xlfn.XLOOKUP($D$14,$D30:$D36,$E30:$E36,,0,-1),'Verwachte Resultaten'!$B$2:$B$31,0),MATCH(_xlfn.XLOOKUP($D$14,$D30:$D36,K29:K35,,0,-1),'Verwachte Resultaten'!$C$1:$BT$1,0))*_xlfn.XLOOKUP($E36,$G$2:$G$6,$H$2:$H$6,,0))),$D36,""),"")</f>
        <v/>
      </c>
      <c r="L36" s="14" t="str">
        <f>IFERROR(IF(AND(_xlfn.XLOOKUP($D$14,$D30:$D36,L30:L36,,0,-1)&lt;=(INDEX('Verwachte Resultaten'!$C$2:$BT$31,MATCH(_xlfn.XLOOKUP($D$14,$D30:$D36,$E30:$E36,,0,-1),'Verwachte Resultaten'!$B$2:$B$31,0),MATCH(_xlfn.XLOOKUP($D$14,$D30:$D36,L29:L35,,0,-1),'Verwachte Resultaten'!$C$1:$BT$1,0))*_xlfn.XLOOKUP($E36,$G$2:$G$6,$F$2:$F$6,,0)),_xlfn.XLOOKUP($D$14,$D30:$D36,L30:L36,,0,-1)&gt;(INDEX('Verwachte Resultaten'!$C$2:$BT$31,MATCH(_xlfn.XLOOKUP($D$14,$D30:$D36,$E30:$E36,,0,-1),'Verwachte Resultaten'!$B$2:$B$31,0),MATCH(_xlfn.XLOOKUP($D$14,$D30:$D36,L29:L35,,0,-1),'Verwachte Resultaten'!$C$1:$BT$1,0))*_xlfn.XLOOKUP($E36,$G$2:$G$6,$H$2:$H$6,,0))),$D36,""),"")</f>
        <v/>
      </c>
      <c r="M36" s="14" t="str">
        <f>IFERROR(IF(AND(_xlfn.XLOOKUP($D$14,$D30:$D36,M30:M36,,0,-1)&lt;=(INDEX('Verwachte Resultaten'!$C$2:$BT$31,MATCH(_xlfn.XLOOKUP($D$14,$D30:$D36,$E30:$E36,,0,-1),'Verwachte Resultaten'!$B$2:$B$31,0),MATCH(_xlfn.XLOOKUP($D$14,$D30:$D36,M29:M35,,0,-1),'Verwachte Resultaten'!$C$1:$BT$1,0))*_xlfn.XLOOKUP($E36,$G$2:$G$6,$F$2:$F$6,,0)),_xlfn.XLOOKUP($D$14,$D30:$D36,M30:M36,,0,-1)&gt;(INDEX('Verwachte Resultaten'!$C$2:$BT$31,MATCH(_xlfn.XLOOKUP($D$14,$D30:$D36,$E30:$E36,,0,-1),'Verwachte Resultaten'!$B$2:$B$31,0),MATCH(_xlfn.XLOOKUP($D$14,$D30:$D36,M29:M35,,0,-1),'Verwachte Resultaten'!$C$1:$BT$1,0))*_xlfn.XLOOKUP($E36,$G$2:$G$6,$H$2:$H$6,,0))),$D36,""),"")</f>
        <v/>
      </c>
      <c r="N36" s="14" t="str">
        <f>IFERROR(IF(AND(_xlfn.XLOOKUP($D$14,$D30:$D36,N30:N36,,0,-1)&lt;=(INDEX('Verwachte Resultaten'!$C$2:$BT$31,MATCH(_xlfn.XLOOKUP($D$14,$D30:$D36,$E30:$E36,,0,-1),'Verwachte Resultaten'!$B$2:$B$31,0),MATCH(_xlfn.XLOOKUP($D$14,$D30:$D36,N29:N35,,0,-1),'Verwachte Resultaten'!$C$1:$BT$1,0))*_xlfn.XLOOKUP($E36,$G$2:$G$6,$F$2:$F$6,,0)),_xlfn.XLOOKUP($D$14,$D30:$D36,N30:N36,,0,-1)&gt;(INDEX('Verwachte Resultaten'!$C$2:$BT$31,MATCH(_xlfn.XLOOKUP($D$14,$D30:$D36,$E30:$E36,,0,-1),'Verwachte Resultaten'!$B$2:$B$31,0),MATCH(_xlfn.XLOOKUP($D$14,$D30:$D36,N29:N35,,0,-1),'Verwachte Resultaten'!$C$1:$BT$1,0))*_xlfn.XLOOKUP($E36,$G$2:$G$6,$H$2:$H$6,,0))),$D36,""),"")</f>
        <v/>
      </c>
      <c r="O36" s="14" t="str">
        <f>IFERROR(IF(AND(_xlfn.XLOOKUP($D$14,$D30:$D36,O30:O36,,0,-1)&lt;=(INDEX('Verwachte Resultaten'!$C$2:$BT$31,MATCH(_xlfn.XLOOKUP($D$14,$D30:$D36,$E30:$E36,,0,-1),'Verwachte Resultaten'!$B$2:$B$31,0),MATCH(_xlfn.XLOOKUP($D$14,$D30:$D36,O29:O35,,0,-1),'Verwachte Resultaten'!$C$1:$BT$1,0))*_xlfn.XLOOKUP($E36,$G$2:$G$6,$F$2:$F$6,,0)),_xlfn.XLOOKUP($D$14,$D30:$D36,O30:O36,,0,-1)&gt;(INDEX('Verwachte Resultaten'!$C$2:$BT$31,MATCH(_xlfn.XLOOKUP($D$14,$D30:$D36,$E30:$E36,,0,-1),'Verwachte Resultaten'!$B$2:$B$31,0),MATCH(_xlfn.XLOOKUP($D$14,$D30:$D36,O29:O35,,0,-1),'Verwachte Resultaten'!$C$1:$BT$1,0))*_xlfn.XLOOKUP($E36,$G$2:$G$6,$H$2:$H$6,,0))),$D36,""),"")</f>
        <v/>
      </c>
      <c r="P36" s="14" t="str">
        <f>IFERROR(IF(AND(_xlfn.XLOOKUP($D$14,$D30:$D36,P30:P36,,0,-1)&lt;=(INDEX('Verwachte Resultaten'!$C$2:$BT$31,MATCH(_xlfn.XLOOKUP($D$14,$D30:$D36,$E30:$E36,,0,-1),'Verwachte Resultaten'!$B$2:$B$31,0),MATCH(_xlfn.XLOOKUP($D$14,$D30:$D36,P29:P35,,0,-1),'Verwachte Resultaten'!$C$1:$BT$1,0))*_xlfn.XLOOKUP($E36,$G$2:$G$6,$F$2:$F$6,,0)),_xlfn.XLOOKUP($D$14,$D30:$D36,P30:P36,,0,-1)&gt;(INDEX('Verwachte Resultaten'!$C$2:$BT$31,MATCH(_xlfn.XLOOKUP($D$14,$D30:$D36,$E30:$E36,,0,-1),'Verwachte Resultaten'!$B$2:$B$31,0),MATCH(_xlfn.XLOOKUP($D$14,$D30:$D36,P29:P35,,0,-1),'Verwachte Resultaten'!$C$1:$BT$1,0))*_xlfn.XLOOKUP($E36,$G$2:$G$6,$H$2:$H$6,,0))),$D36,""),"")</f>
        <v/>
      </c>
      <c r="Q36" s="14" t="str">
        <f>IFERROR(IF(AND(_xlfn.XLOOKUP($D$14,$D30:$D36,Q30:Q36,,0,-1)&lt;=(INDEX('Verwachte Resultaten'!$C$2:$BT$31,MATCH(_xlfn.XLOOKUP($D$14,$D30:$D36,$E30:$E36,,0,-1),'Verwachte Resultaten'!$B$2:$B$31,0),MATCH(_xlfn.XLOOKUP($D$14,$D30:$D36,Q29:Q35,,0,-1),'Verwachte Resultaten'!$C$1:$BT$1,0))*_xlfn.XLOOKUP($E36,$G$2:$G$6,$F$2:$F$6,,0)),_xlfn.XLOOKUP($D$14,$D30:$D36,Q30:Q36,,0,-1)&gt;(INDEX('Verwachte Resultaten'!$C$2:$BT$31,MATCH(_xlfn.XLOOKUP($D$14,$D30:$D36,$E30:$E36,,0,-1),'Verwachte Resultaten'!$B$2:$B$31,0),MATCH(_xlfn.XLOOKUP($D$14,$D30:$D36,Q29:Q35,,0,-1),'Verwachte Resultaten'!$C$1:$BT$1,0))*_xlfn.XLOOKUP($E36,$G$2:$G$6,$H$2:$H$6,,0))),$D36,""),"")</f>
        <v/>
      </c>
      <c r="R36" s="14" t="str">
        <f>IFERROR(IF(AND(_xlfn.XLOOKUP($D$14,$D30:$D36,R30:R36,,0,-1)&lt;=(INDEX('Verwachte Resultaten'!$C$2:$BT$31,MATCH(_xlfn.XLOOKUP($D$14,$D30:$D36,$E30:$E36,,0,-1),'Verwachte Resultaten'!$B$2:$B$31,0),MATCH(_xlfn.XLOOKUP($D$14,$D30:$D36,R29:R35,,0,-1),'Verwachte Resultaten'!$C$1:$BT$1,0))*_xlfn.XLOOKUP($E36,$G$2:$G$6,$F$2:$F$6,,0)),_xlfn.XLOOKUP($D$14,$D30:$D36,R30:R36,,0,-1)&gt;(INDEX('Verwachte Resultaten'!$C$2:$BT$31,MATCH(_xlfn.XLOOKUP($D$14,$D30:$D36,$E30:$E36,,0,-1),'Verwachte Resultaten'!$B$2:$B$31,0),MATCH(_xlfn.XLOOKUP($D$14,$D30:$D36,R29:R35,,0,-1),'Verwachte Resultaten'!$C$1:$BT$1,0))*_xlfn.XLOOKUP($E36,$G$2:$G$6,$H$2:$H$6,,0))),$D36,""),"")</f>
        <v/>
      </c>
      <c r="S36" s="14" t="str">
        <f>IFERROR(IF(AND(_xlfn.XLOOKUP($D$14,$D30:$D36,S30:S36,,0,-1)&lt;=(INDEX('Verwachte Resultaten'!$C$2:$BT$31,MATCH(_xlfn.XLOOKUP($D$14,$D30:$D36,$E30:$E36,,0,-1),'Verwachte Resultaten'!$B$2:$B$31,0),MATCH(_xlfn.XLOOKUP($D$14,$D30:$D36,S29:S35,,0,-1),'Verwachte Resultaten'!$C$1:$BT$1,0))*_xlfn.XLOOKUP($E36,$G$2:$G$6,$F$2:$F$6,,0)),_xlfn.XLOOKUP($D$14,$D30:$D36,S30:S36,,0,-1)&gt;(INDEX('Verwachte Resultaten'!$C$2:$BT$31,MATCH(_xlfn.XLOOKUP($D$14,$D30:$D36,$E30:$E36,,0,-1),'Verwachte Resultaten'!$B$2:$B$31,0),MATCH(_xlfn.XLOOKUP($D$14,$D30:$D36,S29:S35,,0,-1),'Verwachte Resultaten'!$C$1:$BT$1,0))*_xlfn.XLOOKUP($E36,$G$2:$G$6,$H$2:$H$6,,0))),$D36,""),"")</f>
        <v/>
      </c>
      <c r="T36" s="14" t="str">
        <f>IFERROR(IF(AND(_xlfn.XLOOKUP($D$14,$D30:$D36,T30:T36,,0,-1)&lt;=(INDEX('Verwachte Resultaten'!$C$2:$BT$31,MATCH(_xlfn.XLOOKUP($D$14,$D30:$D36,$E30:$E36,,0,-1),'Verwachte Resultaten'!$B$2:$B$31,0),MATCH(_xlfn.XLOOKUP($D$14,$D30:$D36,T29:T35,,0,-1),'Verwachte Resultaten'!$C$1:$BT$1,0))*_xlfn.XLOOKUP($E36,$G$2:$G$6,$F$2:$F$6,,0)),_xlfn.XLOOKUP($D$14,$D30:$D36,T30:T36,,0,-1)&gt;(INDEX('Verwachte Resultaten'!$C$2:$BT$31,MATCH(_xlfn.XLOOKUP($D$14,$D30:$D36,$E30:$E36,,0,-1),'Verwachte Resultaten'!$B$2:$B$31,0),MATCH(_xlfn.XLOOKUP($D$14,$D30:$D36,T29:T35,,0,-1),'Verwachte Resultaten'!$C$1:$BT$1,0))*_xlfn.XLOOKUP($E36,$G$2:$G$6,$H$2:$H$6,,0))),$D36,""),"")</f>
        <v/>
      </c>
      <c r="U36" s="14" t="str">
        <f>IFERROR(IF(AND(_xlfn.XLOOKUP($D$14,$D30:$D36,U30:U36,,0,-1)&lt;=(INDEX('Verwachte Resultaten'!$C$2:$BT$31,MATCH(_xlfn.XLOOKUP($D$14,$D30:$D36,$E30:$E36,,0,-1),'Verwachte Resultaten'!$B$2:$B$31,0),MATCH(_xlfn.XLOOKUP($D$14,$D30:$D36,U29:U35,,0,-1),'Verwachte Resultaten'!$C$1:$BT$1,0))*_xlfn.XLOOKUP($E36,$G$2:$G$6,$F$2:$F$6,,0)),_xlfn.XLOOKUP($D$14,$D30:$D36,U30:U36,,0,-1)&gt;(INDEX('Verwachte Resultaten'!$C$2:$BT$31,MATCH(_xlfn.XLOOKUP($D$14,$D30:$D36,$E30:$E36,,0,-1),'Verwachte Resultaten'!$B$2:$B$31,0),MATCH(_xlfn.XLOOKUP($D$14,$D30:$D36,U29:U35,,0,-1),'Verwachte Resultaten'!$C$1:$BT$1,0))*_xlfn.XLOOKUP($E36,$G$2:$G$6,$H$2:$H$6,,0))),$D36,""),"")</f>
        <v/>
      </c>
      <c r="V36" s="14" t="str">
        <f>IFERROR(IF(AND(_xlfn.XLOOKUP($D$14,$D30:$D36,V30:V36,,0,-1)&lt;=(INDEX('Verwachte Resultaten'!$C$2:$BT$31,MATCH(_xlfn.XLOOKUP($D$14,$D30:$D36,$E30:$E36,,0,-1),'Verwachte Resultaten'!$B$2:$B$31,0),MATCH(_xlfn.XLOOKUP($D$14,$D30:$D36,V29:V35,,0,-1),'Verwachte Resultaten'!$C$1:$BT$1,0))*_xlfn.XLOOKUP($E36,$G$2:$G$6,$F$2:$F$6,,0)),_xlfn.XLOOKUP($D$14,$D30:$D36,V30:V36,,0,-1)&gt;(INDEX('Verwachte Resultaten'!$C$2:$BT$31,MATCH(_xlfn.XLOOKUP($D$14,$D30:$D36,$E30:$E36,,0,-1),'Verwachte Resultaten'!$B$2:$B$31,0),MATCH(_xlfn.XLOOKUP($D$14,$D30:$D36,V29:V35,,0,-1),'Verwachte Resultaten'!$C$1:$BT$1,0))*_xlfn.XLOOKUP($E36,$G$2:$G$6,$H$2:$H$6,,0))),$D36,""),"")</f>
        <v/>
      </c>
      <c r="W36" s="14" t="str">
        <f>IFERROR(IF(AND(_xlfn.XLOOKUP($D$14,$D30:$D36,W30:W36,,0,-1)&lt;=(INDEX('Verwachte Resultaten'!$C$2:$BT$31,MATCH(_xlfn.XLOOKUP($D$14,$D30:$D36,$E30:$E36,,0,-1),'Verwachte Resultaten'!$B$2:$B$31,0),MATCH(_xlfn.XLOOKUP($D$14,$D30:$D36,W29:W35,,0,-1),'Verwachte Resultaten'!$C$1:$BT$1,0))*_xlfn.XLOOKUP($E36,$G$2:$G$6,$F$2:$F$6,,0)),_xlfn.XLOOKUP($D$14,$D30:$D36,W30:W36,,0,-1)&gt;(INDEX('Verwachte Resultaten'!$C$2:$BT$31,MATCH(_xlfn.XLOOKUP($D$14,$D30:$D36,$E30:$E36,,0,-1),'Verwachte Resultaten'!$B$2:$B$31,0),MATCH(_xlfn.XLOOKUP($D$14,$D30:$D36,W29:W35,,0,-1),'Verwachte Resultaten'!$C$1:$BT$1,0))*_xlfn.XLOOKUP($E36,$G$2:$G$6,$H$2:$H$6,,0))),$D36,""),"")</f>
        <v/>
      </c>
      <c r="X36" s="14" t="str">
        <f>IFERROR(IF(AND(_xlfn.XLOOKUP($D$14,$D30:$D36,X30:X36,,0,-1)&lt;=(INDEX('Verwachte Resultaten'!$C$2:$BT$31,MATCH(_xlfn.XLOOKUP($D$14,$D30:$D36,$E30:$E36,,0,-1),'Verwachte Resultaten'!$B$2:$B$31,0),MATCH(_xlfn.XLOOKUP($D$14,$D30:$D36,X29:X35,,0,-1),'Verwachte Resultaten'!$C$1:$BT$1,0))*_xlfn.XLOOKUP($E36,$G$2:$G$6,$F$2:$F$6,,0)),_xlfn.XLOOKUP($D$14,$D30:$D36,X30:X36,,0,-1)&gt;(INDEX('Verwachte Resultaten'!$C$2:$BT$31,MATCH(_xlfn.XLOOKUP($D$14,$D30:$D36,$E30:$E36,,0,-1),'Verwachte Resultaten'!$B$2:$B$31,0),MATCH(_xlfn.XLOOKUP($D$14,$D30:$D36,X29:X35,,0,-1),'Verwachte Resultaten'!$C$1:$BT$1,0))*_xlfn.XLOOKUP($E36,$G$2:$G$6,$H$2:$H$6,,0))),$D36,""),"")</f>
        <v/>
      </c>
      <c r="Y36" s="14" t="str">
        <f>IFERROR(IF(AND(_xlfn.XLOOKUP($D$14,$D30:$D36,Y30:Y36,,0,-1)&lt;=(INDEX('Verwachte Resultaten'!$C$2:$BT$31,MATCH(_xlfn.XLOOKUP($D$14,$D30:$D36,$E30:$E36,,0,-1),'Verwachte Resultaten'!$B$2:$B$31,0),MATCH(_xlfn.XLOOKUP($D$14,$D30:$D36,Y29:Y35,,0,-1),'Verwachte Resultaten'!$C$1:$BT$1,0))*_xlfn.XLOOKUP($E36,$G$2:$G$6,$F$2:$F$6,,0)),_xlfn.XLOOKUP($D$14,$D30:$D36,Y30:Y36,,0,-1)&gt;(INDEX('Verwachte Resultaten'!$C$2:$BT$31,MATCH(_xlfn.XLOOKUP($D$14,$D30:$D36,$E30:$E36,,0,-1),'Verwachte Resultaten'!$B$2:$B$31,0),MATCH(_xlfn.XLOOKUP($D$14,$D30:$D36,Y29:Y35,,0,-1),'Verwachte Resultaten'!$C$1:$BT$1,0))*_xlfn.XLOOKUP($E36,$G$2:$G$6,$H$2:$H$6,,0))),$D36,""),"")</f>
        <v/>
      </c>
      <c r="Z36" s="14" t="str">
        <f>IFERROR(IF(AND(_xlfn.XLOOKUP($D$14,$D30:$D36,Z30:Z36,,0,-1)&lt;=(INDEX('Verwachte Resultaten'!$C$2:$BT$31,MATCH(_xlfn.XLOOKUP($D$14,$D30:$D36,$E30:$E36,,0,-1),'Verwachte Resultaten'!$B$2:$B$31,0),MATCH(_xlfn.XLOOKUP($D$14,$D30:$D36,Z29:Z35,,0,-1),'Verwachte Resultaten'!$C$1:$BT$1,0))*_xlfn.XLOOKUP($E36,$G$2:$G$6,$F$2:$F$6,,0)),_xlfn.XLOOKUP($D$14,$D30:$D36,Z30:Z36,,0,-1)&gt;(INDEX('Verwachte Resultaten'!$C$2:$BT$31,MATCH(_xlfn.XLOOKUP($D$14,$D30:$D36,$E30:$E36,,0,-1),'Verwachte Resultaten'!$B$2:$B$31,0),MATCH(_xlfn.XLOOKUP($D$14,$D30:$D36,Z29:Z35,,0,-1),'Verwachte Resultaten'!$C$1:$BT$1,0))*_xlfn.XLOOKUP($E36,$G$2:$G$6,$H$2:$H$6,,0))),$D36,""),"")</f>
        <v/>
      </c>
      <c r="AA36" s="14" t="str">
        <f>IFERROR(IF(AND(_xlfn.XLOOKUP($D$14,$D30:$D36,AA30:AA36,,0,-1)&lt;=(INDEX('Verwachte Resultaten'!$C$2:$BT$31,MATCH(_xlfn.XLOOKUP($D$14,$D30:$D36,$E30:$E36,,0,-1),'Verwachte Resultaten'!$B$2:$B$31,0),MATCH(_xlfn.XLOOKUP($D$14,$D30:$D36,AA29:AA35,,0,-1),'Verwachte Resultaten'!$C$1:$BT$1,0))*_xlfn.XLOOKUP($E36,$G$2:$G$6,$F$2:$F$6,,0)),_xlfn.XLOOKUP($D$14,$D30:$D36,AA30:AA36,,0,-1)&gt;(INDEX('Verwachte Resultaten'!$C$2:$BT$31,MATCH(_xlfn.XLOOKUP($D$14,$D30:$D36,$E30:$E36,,0,-1),'Verwachte Resultaten'!$B$2:$B$31,0),MATCH(_xlfn.XLOOKUP($D$14,$D30:$D36,AA29:AA35,,0,-1),'Verwachte Resultaten'!$C$1:$BT$1,0))*_xlfn.XLOOKUP($E36,$G$2:$G$6,$H$2:$H$6,,0))),$D36,""),"")</f>
        <v/>
      </c>
      <c r="AB36" s="14" t="str">
        <f>IFERROR(IF(AND(_xlfn.XLOOKUP($D$14,$D30:$D36,AB30:AB36,,0,-1)&lt;=(INDEX('Verwachte Resultaten'!$C$2:$BT$31,MATCH(_xlfn.XLOOKUP($D$14,$D30:$D36,$E30:$E36,,0,-1),'Verwachte Resultaten'!$B$2:$B$31,0),MATCH(_xlfn.XLOOKUP($D$14,$D30:$D36,AB29:AB35,,0,-1),'Verwachte Resultaten'!$C$1:$BT$1,0))*_xlfn.XLOOKUP($E36,$G$2:$G$6,$F$2:$F$6,,0)),_xlfn.XLOOKUP($D$14,$D30:$D36,AB30:AB36,,0,-1)&gt;(INDEX('Verwachte Resultaten'!$C$2:$BT$31,MATCH(_xlfn.XLOOKUP($D$14,$D30:$D36,$E30:$E36,,0,-1),'Verwachte Resultaten'!$B$2:$B$31,0),MATCH(_xlfn.XLOOKUP($D$14,$D30:$D36,AB29:AB35,,0,-1),'Verwachte Resultaten'!$C$1:$BT$1,0))*_xlfn.XLOOKUP($E36,$G$2:$G$6,$H$2:$H$6,,0))),$D36,""),"")</f>
        <v/>
      </c>
      <c r="AC36" s="14" t="str">
        <f>IFERROR(IF(AND(_xlfn.XLOOKUP($D$14,$D30:$D36,AC30:AC36,,0,-1)&lt;=(INDEX('Verwachte Resultaten'!$C$2:$BT$31,MATCH(_xlfn.XLOOKUP($D$14,$D30:$D36,$E30:$E36,,0,-1),'Verwachte Resultaten'!$B$2:$B$31,0),MATCH(_xlfn.XLOOKUP($D$14,$D30:$D36,AC29:AC35,,0,-1),'Verwachte Resultaten'!$C$1:$BT$1,0))*_xlfn.XLOOKUP($E36,$G$2:$G$6,$F$2:$F$6,,0)),_xlfn.XLOOKUP($D$14,$D30:$D36,AC30:AC36,,0,-1)&gt;(INDEX('Verwachte Resultaten'!$C$2:$BT$31,MATCH(_xlfn.XLOOKUP($D$14,$D30:$D36,$E30:$E36,,0,-1),'Verwachte Resultaten'!$B$2:$B$31,0),MATCH(_xlfn.XLOOKUP($D$14,$D30:$D36,AC29:AC35,,0,-1),'Verwachte Resultaten'!$C$1:$BT$1,0))*_xlfn.XLOOKUP($E36,$G$2:$G$6,$H$2:$H$6,,0))),$D36,""),"")</f>
        <v/>
      </c>
      <c r="AD36" s="14" t="str">
        <f>IFERROR(IF(AND(_xlfn.XLOOKUP($D$14,$D30:$D36,AD30:AD36,,0,-1)&lt;=(INDEX('Verwachte Resultaten'!$C$2:$BT$31,MATCH(_xlfn.XLOOKUP($D$14,$D30:$D36,$E30:$E36,,0,-1),'Verwachte Resultaten'!$B$2:$B$31,0),MATCH(_xlfn.XLOOKUP($D$14,$D30:$D36,AD29:AD35,,0,-1),'Verwachte Resultaten'!$C$1:$BT$1,0))*_xlfn.XLOOKUP($E36,$G$2:$G$6,$F$2:$F$6,,0)),_xlfn.XLOOKUP($D$14,$D30:$D36,AD30:AD36,,0,-1)&gt;(INDEX('Verwachte Resultaten'!$C$2:$BT$31,MATCH(_xlfn.XLOOKUP($D$14,$D30:$D36,$E30:$E36,,0,-1),'Verwachte Resultaten'!$B$2:$B$31,0),MATCH(_xlfn.XLOOKUP($D$14,$D30:$D36,AD29:AD35,,0,-1),'Verwachte Resultaten'!$C$1:$BT$1,0))*_xlfn.XLOOKUP($E36,$G$2:$G$6,$H$2:$H$6,,0))),$D36,""),"")</f>
        <v/>
      </c>
      <c r="AE36" s="14" t="str">
        <f>IFERROR(IF(AND(_xlfn.XLOOKUP($D$14,$D30:$D36,AE30:AE36,,0,-1)&lt;=(INDEX('Verwachte Resultaten'!$C$2:$BT$31,MATCH(_xlfn.XLOOKUP($D$14,$D30:$D36,$E30:$E36,,0,-1),'Verwachte Resultaten'!$B$2:$B$31,0),MATCH(_xlfn.XLOOKUP($D$14,$D30:$D36,AE29:AE35,,0,-1),'Verwachte Resultaten'!$C$1:$BT$1,0))*_xlfn.XLOOKUP($E36,$G$2:$G$6,$F$2:$F$6,,0)),_xlfn.XLOOKUP($D$14,$D30:$D36,AE30:AE36,,0,-1)&gt;(INDEX('Verwachte Resultaten'!$C$2:$BT$31,MATCH(_xlfn.XLOOKUP($D$14,$D30:$D36,$E30:$E36,,0,-1),'Verwachte Resultaten'!$B$2:$B$31,0),MATCH(_xlfn.XLOOKUP($D$14,$D30:$D36,AE29:AE35,,0,-1),'Verwachte Resultaten'!$C$1:$BT$1,0))*_xlfn.XLOOKUP($E36,$G$2:$G$6,$H$2:$H$6,,0))),$D36,""),"")</f>
        <v/>
      </c>
      <c r="AF36" s="14" t="str">
        <f>IFERROR(IF(AND(_xlfn.XLOOKUP($D$14,$D30:$D36,AF30:AF36,,0,-1)&lt;=(INDEX('Verwachte Resultaten'!$C$2:$BT$31,MATCH(_xlfn.XLOOKUP($D$14,$D30:$D36,$E30:$E36,,0,-1),'Verwachte Resultaten'!$B$2:$B$31,0),MATCH(_xlfn.XLOOKUP($D$14,$D30:$D36,AF29:AF35,,0,-1),'Verwachte Resultaten'!$C$1:$BT$1,0))*_xlfn.XLOOKUP($E36,$G$2:$G$6,$F$2:$F$6,,0)),_xlfn.XLOOKUP($D$14,$D30:$D36,AF30:AF36,,0,-1)&gt;(INDEX('Verwachte Resultaten'!$C$2:$BT$31,MATCH(_xlfn.XLOOKUP($D$14,$D30:$D36,$E30:$E36,,0,-1),'Verwachte Resultaten'!$B$2:$B$31,0),MATCH(_xlfn.XLOOKUP($D$14,$D30:$D36,AF29:AF35,,0,-1),'Verwachte Resultaten'!$C$1:$BT$1,0))*_xlfn.XLOOKUP($E36,$G$2:$G$6,$H$2:$H$6,,0))),$D36,""),"")</f>
        <v/>
      </c>
      <c r="AG36" s="14" t="str">
        <f>IFERROR(IF(AND(_xlfn.XLOOKUP($D$14,$D30:$D36,AG30:AG36,,0,-1)&lt;=(INDEX('Verwachte Resultaten'!$C$2:$BT$31,MATCH(_xlfn.XLOOKUP($D$14,$D30:$D36,$E30:$E36,,0,-1),'Verwachte Resultaten'!$B$2:$B$31,0),MATCH(_xlfn.XLOOKUP($D$14,$D30:$D36,AG29:AG35,,0,-1),'Verwachte Resultaten'!$C$1:$BT$1,0))*_xlfn.XLOOKUP($E36,$G$2:$G$6,$F$2:$F$6,,0)),_xlfn.XLOOKUP($D$14,$D30:$D36,AG30:AG36,,0,-1)&gt;(INDEX('Verwachte Resultaten'!$C$2:$BT$31,MATCH(_xlfn.XLOOKUP($D$14,$D30:$D36,$E30:$E36,,0,-1),'Verwachte Resultaten'!$B$2:$B$31,0),MATCH(_xlfn.XLOOKUP($D$14,$D30:$D36,AG29:AG35,,0,-1),'Verwachte Resultaten'!$C$1:$BT$1,0))*_xlfn.XLOOKUP($E36,$G$2:$G$6,$H$2:$H$6,,0))),$D36,""),"")</f>
        <v/>
      </c>
      <c r="AH36" s="14" t="str">
        <f>IFERROR(IF(AND(_xlfn.XLOOKUP($D$14,$D30:$D36,AH30:AH36,,0,-1)&lt;=(INDEX('Verwachte Resultaten'!$C$2:$BT$31,MATCH(_xlfn.XLOOKUP($D$14,$D30:$D36,$E30:$E36,,0,-1),'Verwachte Resultaten'!$B$2:$B$31,0),MATCH(_xlfn.XLOOKUP($D$14,$D30:$D36,AH29:AH35,,0,-1),'Verwachte Resultaten'!$C$1:$BT$1,0))*_xlfn.XLOOKUP($E36,$G$2:$G$6,$F$2:$F$6,,0)),_xlfn.XLOOKUP($D$14,$D30:$D36,AH30:AH36,,0,-1)&gt;(INDEX('Verwachte Resultaten'!$C$2:$BT$31,MATCH(_xlfn.XLOOKUP($D$14,$D30:$D36,$E30:$E36,,0,-1),'Verwachte Resultaten'!$B$2:$B$31,0),MATCH(_xlfn.XLOOKUP($D$14,$D30:$D36,AH29:AH35,,0,-1),'Verwachte Resultaten'!$C$1:$BT$1,0))*_xlfn.XLOOKUP($E36,$G$2:$G$6,$H$2:$H$6,,0))),$D36,""),"")</f>
        <v/>
      </c>
      <c r="AI36" s="14" t="str">
        <f>IFERROR(IF(AND(_xlfn.XLOOKUP($D$14,$D30:$D36,AI30:AI36,,0,-1)&lt;=(INDEX('Verwachte Resultaten'!$C$2:$BT$31,MATCH(_xlfn.XLOOKUP($D$14,$D30:$D36,$E30:$E36,,0,-1),'Verwachte Resultaten'!$B$2:$B$31,0),MATCH(_xlfn.XLOOKUP($D$14,$D30:$D36,AI29:AI35,,0,-1),'Verwachte Resultaten'!$C$1:$BT$1,0))*_xlfn.XLOOKUP($E36,$G$2:$G$6,$F$2:$F$6,,0)),_xlfn.XLOOKUP($D$14,$D30:$D36,AI30:AI36,,0,-1)&gt;(INDEX('Verwachte Resultaten'!$C$2:$BT$31,MATCH(_xlfn.XLOOKUP($D$14,$D30:$D36,$E30:$E36,,0,-1),'Verwachte Resultaten'!$B$2:$B$31,0),MATCH(_xlfn.XLOOKUP($D$14,$D30:$D36,AI29:AI35,,0,-1),'Verwachte Resultaten'!$C$1:$BT$1,0))*_xlfn.XLOOKUP($E36,$G$2:$G$6,$H$2:$H$6,,0))),$D36,""),"")</f>
        <v/>
      </c>
      <c r="AJ36" s="14" t="str">
        <f>IFERROR(IF(AND(_xlfn.XLOOKUP($D$14,$D30:$D36,AJ30:AJ36,,0,-1)&lt;=(INDEX('Verwachte Resultaten'!$C$2:$BT$31,MATCH(_xlfn.XLOOKUP($D$14,$D30:$D36,$E30:$E36,,0,-1),'Verwachte Resultaten'!$B$2:$B$31,0),MATCH(_xlfn.XLOOKUP($D$14,$D30:$D36,AJ29:AJ35,,0,-1),'Verwachte Resultaten'!$C$1:$BT$1,0))*_xlfn.XLOOKUP($E36,$G$2:$G$6,$F$2:$F$6,,0)),_xlfn.XLOOKUP($D$14,$D30:$D36,AJ30:AJ36,,0,-1)&gt;(INDEX('Verwachte Resultaten'!$C$2:$BT$31,MATCH(_xlfn.XLOOKUP($D$14,$D30:$D36,$E30:$E36,,0,-1),'Verwachte Resultaten'!$B$2:$B$31,0),MATCH(_xlfn.XLOOKUP($D$14,$D30:$D36,AJ29:AJ35,,0,-1),'Verwachte Resultaten'!$C$1:$BT$1,0))*_xlfn.XLOOKUP($E36,$G$2:$G$6,$H$2:$H$6,,0))),$D36,""),"")</f>
        <v/>
      </c>
      <c r="AK36" s="14" t="str">
        <f>IFERROR(IF(AND(_xlfn.XLOOKUP($D$14,$D30:$D36,AK30:AK36,,0,-1)&lt;=(INDEX('Verwachte Resultaten'!$C$2:$BT$31,MATCH(_xlfn.XLOOKUP($D$14,$D30:$D36,$E30:$E36,,0,-1),'Verwachte Resultaten'!$B$2:$B$31,0),MATCH(_xlfn.XLOOKUP($D$14,$D30:$D36,AK29:AK35,,0,-1),'Verwachte Resultaten'!$C$1:$BT$1,0))*_xlfn.XLOOKUP($E36,$G$2:$G$6,$F$2:$F$6,,0)),_xlfn.XLOOKUP($D$14,$D30:$D36,AK30:AK36,,0,-1)&gt;(INDEX('Verwachte Resultaten'!$C$2:$BT$31,MATCH(_xlfn.XLOOKUP($D$14,$D30:$D36,$E30:$E36,,0,-1),'Verwachte Resultaten'!$B$2:$B$31,0),MATCH(_xlfn.XLOOKUP($D$14,$D30:$D36,AK29:AK35,,0,-1),'Verwachte Resultaten'!$C$1:$BT$1,0))*_xlfn.XLOOKUP($E36,$G$2:$G$6,$H$2:$H$6,,0))),$D36,""),"")</f>
        <v/>
      </c>
      <c r="AL36" s="14" t="str">
        <f>IFERROR(IF(AND(_xlfn.XLOOKUP($D$14,$D30:$D36,AL30:AL36,,0,-1)&lt;=(INDEX('Verwachte Resultaten'!$C$2:$BT$31,MATCH(_xlfn.XLOOKUP($D$14,$D30:$D36,$E30:$E36,,0,-1),'Verwachte Resultaten'!$B$2:$B$31,0),MATCH(_xlfn.XLOOKUP($D$14,$D30:$D36,AL29:AL35,,0,-1),'Verwachte Resultaten'!$C$1:$BT$1,0))*_xlfn.XLOOKUP($E36,$G$2:$G$6,$F$2:$F$6,,0)),_xlfn.XLOOKUP($D$14,$D30:$D36,AL30:AL36,,0,-1)&gt;(INDEX('Verwachte Resultaten'!$C$2:$BT$31,MATCH(_xlfn.XLOOKUP($D$14,$D30:$D36,$E30:$E36,,0,-1),'Verwachte Resultaten'!$B$2:$B$31,0),MATCH(_xlfn.XLOOKUP($D$14,$D30:$D36,AL29:AL35,,0,-1),'Verwachte Resultaten'!$C$1:$BT$1,0))*_xlfn.XLOOKUP($E36,$G$2:$G$6,$H$2:$H$6,,0))),$D36,""),"")</f>
        <v/>
      </c>
      <c r="AM36" s="14" t="str">
        <f>IFERROR(IF(AND(_xlfn.XLOOKUP($D$14,$D30:$D36,AM30:AM36,,0,-1)&lt;=(INDEX('Verwachte Resultaten'!$C$2:$BT$31,MATCH(_xlfn.XLOOKUP($D$14,$D30:$D36,$E30:$E36,,0,-1),'Verwachte Resultaten'!$B$2:$B$31,0),MATCH(_xlfn.XLOOKUP($D$14,$D30:$D36,AM29:AM35,,0,-1),'Verwachte Resultaten'!$C$1:$BT$1,0))*_xlfn.XLOOKUP($E36,$G$2:$G$6,$F$2:$F$6,,0)),_xlfn.XLOOKUP($D$14,$D30:$D36,AM30:AM36,,0,-1)&gt;(INDEX('Verwachte Resultaten'!$C$2:$BT$31,MATCH(_xlfn.XLOOKUP($D$14,$D30:$D36,$E30:$E36,,0,-1),'Verwachte Resultaten'!$B$2:$B$31,0),MATCH(_xlfn.XLOOKUP($D$14,$D30:$D36,AM29:AM35,,0,-1),'Verwachte Resultaten'!$C$1:$BT$1,0))*_xlfn.XLOOKUP($E36,$G$2:$G$6,$H$2:$H$6,,0))),$D36,""),"")</f>
        <v/>
      </c>
      <c r="AN36" s="14" t="str">
        <f>IFERROR(IF(AND(_xlfn.XLOOKUP($D$14,$D30:$D36,AN30:AN36,,0,-1)&lt;=(INDEX('Verwachte Resultaten'!$C$2:$BT$31,MATCH(_xlfn.XLOOKUP($D$14,$D30:$D36,$E30:$E36,,0,-1),'Verwachte Resultaten'!$B$2:$B$31,0),MATCH(_xlfn.XLOOKUP($D$14,$D30:$D36,AN29:AN35,,0,-1),'Verwachte Resultaten'!$C$1:$BT$1,0))*_xlfn.XLOOKUP($E36,$G$2:$G$6,$F$2:$F$6,,0)),_xlfn.XLOOKUP($D$14,$D30:$D36,AN30:AN36,,0,-1)&gt;(INDEX('Verwachte Resultaten'!$C$2:$BT$31,MATCH(_xlfn.XLOOKUP($D$14,$D30:$D36,$E30:$E36,,0,-1),'Verwachte Resultaten'!$B$2:$B$31,0),MATCH(_xlfn.XLOOKUP($D$14,$D30:$D36,AN29:AN35,,0,-1),'Verwachte Resultaten'!$C$1:$BT$1,0))*_xlfn.XLOOKUP($E36,$G$2:$G$6,$H$2:$H$6,,0))),$D36,""),"")</f>
        <v/>
      </c>
      <c r="AO36" s="14" t="str">
        <f>IFERROR(IF(AND(_xlfn.XLOOKUP($D$14,$D30:$D36,AO30:AO36,,0,-1)&lt;=(INDEX('Verwachte Resultaten'!$C$2:$BT$31,MATCH(_xlfn.XLOOKUP($D$14,$D30:$D36,$E30:$E36,,0,-1),'Verwachte Resultaten'!$B$2:$B$31,0),MATCH(_xlfn.XLOOKUP($D$14,$D30:$D36,AO29:AO35,,0,-1),'Verwachte Resultaten'!$C$1:$BT$1,0))*_xlfn.XLOOKUP($E36,$G$2:$G$6,$F$2:$F$6,,0)),_xlfn.XLOOKUP($D$14,$D30:$D36,AO30:AO36,,0,-1)&gt;(INDEX('Verwachte Resultaten'!$C$2:$BT$31,MATCH(_xlfn.XLOOKUP($D$14,$D30:$D36,$E30:$E36,,0,-1),'Verwachte Resultaten'!$B$2:$B$31,0),MATCH(_xlfn.XLOOKUP($D$14,$D30:$D36,AO29:AO35,,0,-1),'Verwachte Resultaten'!$C$1:$BT$1,0))*_xlfn.XLOOKUP($E36,$G$2:$G$6,$H$2:$H$6,,0))),$D36,""),"")</f>
        <v/>
      </c>
      <c r="AP36" s="14" t="str">
        <f>IFERROR(IF(AND(_xlfn.XLOOKUP($D$14,$D30:$D36,AP30:AP36,,0,-1)&lt;=(INDEX('Verwachte Resultaten'!$C$2:$BT$31,MATCH(_xlfn.XLOOKUP($D$14,$D30:$D36,$E30:$E36,,0,-1),'Verwachte Resultaten'!$B$2:$B$31,0),MATCH(_xlfn.XLOOKUP($D$14,$D30:$D36,AP29:AP35,,0,-1),'Verwachte Resultaten'!$C$1:$BT$1,0))*_xlfn.XLOOKUP($E36,$G$2:$G$6,$F$2:$F$6,,0)),_xlfn.XLOOKUP($D$14,$D30:$D36,AP30:AP36,,0,-1)&gt;(INDEX('Verwachte Resultaten'!$C$2:$BT$31,MATCH(_xlfn.XLOOKUP($D$14,$D30:$D36,$E30:$E36,,0,-1),'Verwachte Resultaten'!$B$2:$B$31,0),MATCH(_xlfn.XLOOKUP($D$14,$D30:$D36,AP29:AP35,,0,-1),'Verwachte Resultaten'!$C$1:$BT$1,0))*_xlfn.XLOOKUP($E36,$G$2:$G$6,$H$2:$H$6,,0))),$D36,""),"")</f>
        <v/>
      </c>
      <c r="AQ36" s="14" t="str">
        <f>IFERROR(IF(AND(_xlfn.XLOOKUP($D$14,$D30:$D36,AQ30:AQ36,,0,-1)&lt;=(INDEX('Verwachte Resultaten'!$C$2:$BT$31,MATCH(_xlfn.XLOOKUP($D$14,$D30:$D36,$E30:$E36,,0,-1),'Verwachte Resultaten'!$B$2:$B$31,0),MATCH(_xlfn.XLOOKUP($D$14,$D30:$D36,AQ29:AQ35,,0,-1),'Verwachte Resultaten'!$C$1:$BT$1,0))*_xlfn.XLOOKUP($E36,$G$2:$G$6,$F$2:$F$6,,0)),_xlfn.XLOOKUP($D$14,$D30:$D36,AQ30:AQ36,,0,-1)&gt;(INDEX('Verwachte Resultaten'!$C$2:$BT$31,MATCH(_xlfn.XLOOKUP($D$14,$D30:$D36,$E30:$E36,,0,-1),'Verwachte Resultaten'!$B$2:$B$31,0),MATCH(_xlfn.XLOOKUP($D$14,$D30:$D36,AQ29:AQ35,,0,-1),'Verwachte Resultaten'!$C$1:$BT$1,0))*_xlfn.XLOOKUP($E36,$G$2:$G$6,$H$2:$H$6,,0))),$D36,""),"")</f>
        <v/>
      </c>
      <c r="AR36" s="14" t="str">
        <f>IFERROR(IF(AND(_xlfn.XLOOKUP($D$14,$D30:$D36,AR30:AR36,,0,-1)&lt;=(INDEX('Verwachte Resultaten'!$C$2:$BT$31,MATCH(_xlfn.XLOOKUP($D$14,$D30:$D36,$E30:$E36,,0,-1),'Verwachte Resultaten'!$B$2:$B$31,0),MATCH(_xlfn.XLOOKUP($D$14,$D30:$D36,AR29:AR35,,0,-1),'Verwachte Resultaten'!$C$1:$BT$1,0))*_xlfn.XLOOKUP($E36,$G$2:$G$6,$F$2:$F$6,,0)),_xlfn.XLOOKUP($D$14,$D30:$D36,AR30:AR36,,0,-1)&gt;(INDEX('Verwachte Resultaten'!$C$2:$BT$31,MATCH(_xlfn.XLOOKUP($D$14,$D30:$D36,$E30:$E36,,0,-1),'Verwachte Resultaten'!$B$2:$B$31,0),MATCH(_xlfn.XLOOKUP($D$14,$D30:$D36,AR29:AR35,,0,-1),'Verwachte Resultaten'!$C$1:$BT$1,0))*_xlfn.XLOOKUP($E36,$G$2:$G$6,$H$2:$H$6,,0))),$D36,""),"")</f>
        <v/>
      </c>
      <c r="AS36" s="14" t="str">
        <f>IFERROR(IF(AND(_xlfn.XLOOKUP($D$14,$D30:$D36,AS30:AS36,,0,-1)&lt;=(INDEX('Verwachte Resultaten'!$C$2:$BT$31,MATCH(_xlfn.XLOOKUP($D$14,$D30:$D36,$E30:$E36,,0,-1),'Verwachte Resultaten'!$B$2:$B$31,0),MATCH(_xlfn.XLOOKUP($D$14,$D30:$D36,AS29:AS35,,0,-1),'Verwachte Resultaten'!$C$1:$BT$1,0))*_xlfn.XLOOKUP($E36,$G$2:$G$6,$F$2:$F$6,,0)),_xlfn.XLOOKUP($D$14,$D30:$D36,AS30:AS36,,0,-1)&gt;(INDEX('Verwachte Resultaten'!$C$2:$BT$31,MATCH(_xlfn.XLOOKUP($D$14,$D30:$D36,$E30:$E36,,0,-1),'Verwachte Resultaten'!$B$2:$B$31,0),MATCH(_xlfn.XLOOKUP($D$14,$D30:$D36,AS29:AS35,,0,-1),'Verwachte Resultaten'!$C$1:$BT$1,0))*_xlfn.XLOOKUP($E36,$G$2:$G$6,$H$2:$H$6,,0))),$D36,""),"")</f>
        <v/>
      </c>
      <c r="AT36" s="14" t="str">
        <f>IFERROR(IF(AND(_xlfn.XLOOKUP($D$14,$D30:$D36,AT30:AT36,,0,-1)&lt;=(INDEX('Verwachte Resultaten'!$C$2:$BT$31,MATCH(_xlfn.XLOOKUP($D$14,$D30:$D36,$E30:$E36,,0,-1),'Verwachte Resultaten'!$B$2:$B$31,0),MATCH(_xlfn.XLOOKUP($D$14,$D30:$D36,AT29:AT35,,0,-1),'Verwachte Resultaten'!$C$1:$BT$1,0))*_xlfn.XLOOKUP($E36,$G$2:$G$6,$F$2:$F$6,,0)),_xlfn.XLOOKUP($D$14,$D30:$D36,AT30:AT36,,0,-1)&gt;(INDEX('Verwachte Resultaten'!$C$2:$BT$31,MATCH(_xlfn.XLOOKUP($D$14,$D30:$D36,$E30:$E36,,0,-1),'Verwachte Resultaten'!$B$2:$B$31,0),MATCH(_xlfn.XLOOKUP($D$14,$D30:$D36,AT29:AT35,,0,-1),'Verwachte Resultaten'!$C$1:$BT$1,0))*_xlfn.XLOOKUP($E36,$G$2:$G$6,$H$2:$H$6,,0))),$D36,""),"")</f>
        <v/>
      </c>
      <c r="AU36" s="14" t="str">
        <f>IFERROR(IF(AND(_xlfn.XLOOKUP($D$14,$D30:$D36,AU30:AU36,,0,-1)&lt;=(INDEX('Verwachte Resultaten'!$C$2:$BT$31,MATCH(_xlfn.XLOOKUP($D$14,$D30:$D36,$E30:$E36,,0,-1),'Verwachte Resultaten'!$B$2:$B$31,0),MATCH(_xlfn.XLOOKUP($D$14,$D30:$D36,AU29:AU35,,0,-1),'Verwachte Resultaten'!$C$1:$BT$1,0))*_xlfn.XLOOKUP($E36,$G$2:$G$6,$F$2:$F$6,,0)),_xlfn.XLOOKUP($D$14,$D30:$D36,AU30:AU36,,0,-1)&gt;(INDEX('Verwachte Resultaten'!$C$2:$BT$31,MATCH(_xlfn.XLOOKUP($D$14,$D30:$D36,$E30:$E36,,0,-1),'Verwachte Resultaten'!$B$2:$B$31,0),MATCH(_xlfn.XLOOKUP($D$14,$D30:$D36,AU29:AU35,,0,-1),'Verwachte Resultaten'!$C$1:$BT$1,0))*_xlfn.XLOOKUP($E36,$G$2:$G$6,$H$2:$H$6,,0))),$D36,""),"")</f>
        <v/>
      </c>
      <c r="AV36" s="14" t="str">
        <f>IFERROR(IF(AND(_xlfn.XLOOKUP($D$14,$D30:$D36,AV30:AV36,,0,-1)&lt;=(INDEX('Verwachte Resultaten'!$C$2:$BT$31,MATCH(_xlfn.XLOOKUP($D$14,$D30:$D36,$E30:$E36,,0,-1),'Verwachte Resultaten'!$B$2:$B$31,0),MATCH(_xlfn.XLOOKUP($D$14,$D30:$D36,AV29:AV35,,0,-1),'Verwachte Resultaten'!$C$1:$BT$1,0))*_xlfn.XLOOKUP($E36,$G$2:$G$6,$F$2:$F$6,,0)),_xlfn.XLOOKUP($D$14,$D30:$D36,AV30:AV36,,0,-1)&gt;(INDEX('Verwachte Resultaten'!$C$2:$BT$31,MATCH(_xlfn.XLOOKUP($D$14,$D30:$D36,$E30:$E36,,0,-1),'Verwachte Resultaten'!$B$2:$B$31,0),MATCH(_xlfn.XLOOKUP($D$14,$D30:$D36,AV29:AV35,,0,-1),'Verwachte Resultaten'!$C$1:$BT$1,0))*_xlfn.XLOOKUP($E36,$G$2:$G$6,$H$2:$H$6,,0))),$D36,""),"")</f>
        <v/>
      </c>
      <c r="AW36" s="14" t="str">
        <f>IFERROR(IF(AND(_xlfn.XLOOKUP($D$14,$D30:$D36,AW30:AW36,,0,-1)&lt;=(INDEX('Verwachte Resultaten'!$C$2:$BT$31,MATCH(_xlfn.XLOOKUP($D$14,$D30:$D36,$E30:$E36,,0,-1),'Verwachte Resultaten'!$B$2:$B$31,0),MATCH(_xlfn.XLOOKUP($D$14,$D30:$D36,AW29:AW35,,0,-1),'Verwachte Resultaten'!$C$1:$BT$1,0))*_xlfn.XLOOKUP($E36,$G$2:$G$6,$F$2:$F$6,,0)),_xlfn.XLOOKUP($D$14,$D30:$D36,AW30:AW36,,0,-1)&gt;(INDEX('Verwachte Resultaten'!$C$2:$BT$31,MATCH(_xlfn.XLOOKUP($D$14,$D30:$D36,$E30:$E36,,0,-1),'Verwachte Resultaten'!$B$2:$B$31,0),MATCH(_xlfn.XLOOKUP($D$14,$D30:$D36,AW29:AW35,,0,-1),'Verwachte Resultaten'!$C$1:$BT$1,0))*_xlfn.XLOOKUP($E36,$G$2:$G$6,$H$2:$H$6,,0))),$D36,""),"")</f>
        <v/>
      </c>
      <c r="AX36" s="14" t="str">
        <f>IFERROR(IF(AND(_xlfn.XLOOKUP($D$14,$D30:$D36,AX30:AX36,,0,-1)&lt;=(INDEX('Verwachte Resultaten'!$C$2:$BT$31,MATCH(_xlfn.XLOOKUP($D$14,$D30:$D36,$E30:$E36,,0,-1),'Verwachte Resultaten'!$B$2:$B$31,0),MATCH(_xlfn.XLOOKUP($D$14,$D30:$D36,AX29:AX35,,0,-1),'Verwachte Resultaten'!$C$1:$BT$1,0))*_xlfn.XLOOKUP($E36,$G$2:$G$6,$F$2:$F$6,,0)),_xlfn.XLOOKUP($D$14,$D30:$D36,AX30:AX36,,0,-1)&gt;(INDEX('Verwachte Resultaten'!$C$2:$BT$31,MATCH(_xlfn.XLOOKUP($D$14,$D30:$D36,$E30:$E36,,0,-1),'Verwachte Resultaten'!$B$2:$B$31,0),MATCH(_xlfn.XLOOKUP($D$14,$D30:$D36,AX29:AX35,,0,-1),'Verwachte Resultaten'!$C$1:$BT$1,0))*_xlfn.XLOOKUP($E36,$G$2:$G$6,$H$2:$H$6,,0))),$D36,""),"")</f>
        <v/>
      </c>
      <c r="AY36" s="14" t="str">
        <f>IFERROR(IF(AND(_xlfn.XLOOKUP($D$14,$D30:$D36,AY30:AY36,,0,-1)&lt;=(INDEX('Verwachte Resultaten'!$C$2:$BT$31,MATCH(_xlfn.XLOOKUP($D$14,$D30:$D36,$E30:$E36,,0,-1),'Verwachte Resultaten'!$B$2:$B$31,0),MATCH(_xlfn.XLOOKUP($D$14,$D30:$D36,AY29:AY35,,0,-1),'Verwachte Resultaten'!$C$1:$BT$1,0))*_xlfn.XLOOKUP($E36,$G$2:$G$6,$F$2:$F$6,,0)),_xlfn.XLOOKUP($D$14,$D30:$D36,AY30:AY36,,0,-1)&gt;(INDEX('Verwachte Resultaten'!$C$2:$BT$31,MATCH(_xlfn.XLOOKUP($D$14,$D30:$D36,$E30:$E36,,0,-1),'Verwachte Resultaten'!$B$2:$B$31,0),MATCH(_xlfn.XLOOKUP($D$14,$D30:$D36,AY29:AY35,,0,-1),'Verwachte Resultaten'!$C$1:$BT$1,0))*_xlfn.XLOOKUP($E36,$G$2:$G$6,$H$2:$H$6,,0))),$D36,""),"")</f>
        <v/>
      </c>
      <c r="AZ36" s="14" t="str">
        <f>IFERROR(IF(AND(_xlfn.XLOOKUP($D$14,$D30:$D36,AZ30:AZ36,,0,-1)&lt;=(INDEX('Verwachte Resultaten'!$C$2:$BT$31,MATCH(_xlfn.XLOOKUP($D$14,$D30:$D36,$E30:$E36,,0,-1),'Verwachte Resultaten'!$B$2:$B$31,0),MATCH(_xlfn.XLOOKUP($D$14,$D30:$D36,AZ29:AZ35,,0,-1),'Verwachte Resultaten'!$C$1:$BT$1,0))*_xlfn.XLOOKUP($E36,$G$2:$G$6,$F$2:$F$6,,0)),_xlfn.XLOOKUP($D$14,$D30:$D36,AZ30:AZ36,,0,-1)&gt;(INDEX('Verwachte Resultaten'!$C$2:$BT$31,MATCH(_xlfn.XLOOKUP($D$14,$D30:$D36,$E30:$E36,,0,-1),'Verwachte Resultaten'!$B$2:$B$31,0),MATCH(_xlfn.XLOOKUP($D$14,$D30:$D36,AZ29:AZ35,,0,-1),'Verwachte Resultaten'!$C$1:$BT$1,0))*_xlfn.XLOOKUP($E36,$G$2:$G$6,$H$2:$H$6,,0))),$D36,""),"")</f>
        <v/>
      </c>
      <c r="BA36" s="14" t="str">
        <f>IFERROR(IF(AND(_xlfn.XLOOKUP($D$14,$D30:$D36,BA30:BA36,,0,-1)&lt;=(INDEX('Verwachte Resultaten'!$C$2:$BT$31,MATCH(_xlfn.XLOOKUP($D$14,$D30:$D36,$E30:$E36,,0,-1),'Verwachte Resultaten'!$B$2:$B$31,0),MATCH(_xlfn.XLOOKUP($D$14,$D30:$D36,BA29:BA35,,0,-1),'Verwachte Resultaten'!$C$1:$BT$1,0))*_xlfn.XLOOKUP($E36,$G$2:$G$6,$F$2:$F$6,,0)),_xlfn.XLOOKUP($D$14,$D30:$D36,BA30:BA36,,0,-1)&gt;(INDEX('Verwachte Resultaten'!$C$2:$BT$31,MATCH(_xlfn.XLOOKUP($D$14,$D30:$D36,$E30:$E36,,0,-1),'Verwachte Resultaten'!$B$2:$B$31,0),MATCH(_xlfn.XLOOKUP($D$14,$D30:$D36,BA29:BA35,,0,-1),'Verwachte Resultaten'!$C$1:$BT$1,0))*_xlfn.XLOOKUP($E36,$G$2:$G$6,$H$2:$H$6,,0))),$D36,""),"")</f>
        <v/>
      </c>
      <c r="BB36" s="14" t="str">
        <f>IFERROR(IF(AND(_xlfn.XLOOKUP($D$14,$D30:$D36,BB30:BB36,,0,-1)&lt;=(INDEX('Verwachte Resultaten'!$C$2:$BT$31,MATCH(_xlfn.XLOOKUP($D$14,$D30:$D36,$E30:$E36,,0,-1),'Verwachte Resultaten'!$B$2:$B$31,0),MATCH(_xlfn.XLOOKUP($D$14,$D30:$D36,BB29:BB35,,0,-1),'Verwachte Resultaten'!$C$1:$BT$1,0))*_xlfn.XLOOKUP($E36,$G$2:$G$6,$F$2:$F$6,,0)),_xlfn.XLOOKUP($D$14,$D30:$D36,BB30:BB36,,0,-1)&gt;(INDEX('Verwachte Resultaten'!$C$2:$BT$31,MATCH(_xlfn.XLOOKUP($D$14,$D30:$D36,$E30:$E36,,0,-1),'Verwachte Resultaten'!$B$2:$B$31,0),MATCH(_xlfn.XLOOKUP($D$14,$D30:$D36,BB29:BB35,,0,-1),'Verwachte Resultaten'!$C$1:$BT$1,0))*_xlfn.XLOOKUP($E36,$G$2:$G$6,$H$2:$H$6,,0))),$D36,""),"")</f>
        <v/>
      </c>
      <c r="BC36" s="14" t="str">
        <f>IFERROR(IF(AND(_xlfn.XLOOKUP($D$14,$D30:$D36,BC30:BC36,,0,-1)&lt;=(INDEX('Verwachte Resultaten'!$C$2:$BT$31,MATCH(_xlfn.XLOOKUP($D$14,$D30:$D36,$E30:$E36,,0,-1),'Verwachte Resultaten'!$B$2:$B$31,0),MATCH(_xlfn.XLOOKUP($D$14,$D30:$D36,BC29:BC35,,0,-1),'Verwachte Resultaten'!$C$1:$BT$1,0))*_xlfn.XLOOKUP($E36,$G$2:$G$6,$F$2:$F$6,,0)),_xlfn.XLOOKUP($D$14,$D30:$D36,BC30:BC36,,0,-1)&gt;(INDEX('Verwachte Resultaten'!$C$2:$BT$31,MATCH(_xlfn.XLOOKUP($D$14,$D30:$D36,$E30:$E36,,0,-1),'Verwachte Resultaten'!$B$2:$B$31,0),MATCH(_xlfn.XLOOKUP($D$14,$D30:$D36,BC29:BC35,,0,-1),'Verwachte Resultaten'!$C$1:$BT$1,0))*_xlfn.XLOOKUP($E36,$G$2:$G$6,$H$2:$H$6,,0))),$D36,""),"")</f>
        <v/>
      </c>
      <c r="BD36" s="14" t="str">
        <f>IFERROR(IF(AND(_xlfn.XLOOKUP($D$14,$D30:$D36,BD30:BD36,,0,-1)&lt;=(INDEX('Verwachte Resultaten'!$C$2:$BT$31,MATCH(_xlfn.XLOOKUP($D$14,$D30:$D36,$E30:$E36,,0,-1),'Verwachte Resultaten'!$B$2:$B$31,0),MATCH(_xlfn.XLOOKUP($D$14,$D30:$D36,BD29:BD35,,0,-1),'Verwachte Resultaten'!$C$1:$BT$1,0))*_xlfn.XLOOKUP($E36,$G$2:$G$6,$F$2:$F$6,,0)),_xlfn.XLOOKUP($D$14,$D30:$D36,BD30:BD36,,0,-1)&gt;(INDEX('Verwachte Resultaten'!$C$2:$BT$31,MATCH(_xlfn.XLOOKUP($D$14,$D30:$D36,$E30:$E36,,0,-1),'Verwachte Resultaten'!$B$2:$B$31,0),MATCH(_xlfn.XLOOKUP($D$14,$D30:$D36,BD29:BD35,,0,-1),'Verwachte Resultaten'!$C$1:$BT$1,0))*_xlfn.XLOOKUP($E36,$G$2:$G$6,$H$2:$H$6,,0))),$D36,""),"")</f>
        <v/>
      </c>
      <c r="BE36" s="14" t="str">
        <f>IFERROR(IF(AND(_xlfn.XLOOKUP($D$14,$D30:$D36,BE30:BE36,,0,-1)&lt;=(INDEX('Verwachte Resultaten'!$C$2:$BT$31,MATCH(_xlfn.XLOOKUP($D$14,$D30:$D36,$E30:$E36,,0,-1),'Verwachte Resultaten'!$B$2:$B$31,0),MATCH(_xlfn.XLOOKUP($D$14,$D30:$D36,BE29:BE35,,0,-1),'Verwachte Resultaten'!$C$1:$BT$1,0))*_xlfn.XLOOKUP($E36,$G$2:$G$6,$F$2:$F$6,,0)),_xlfn.XLOOKUP($D$14,$D30:$D36,BE30:BE36,,0,-1)&gt;(INDEX('Verwachte Resultaten'!$C$2:$BT$31,MATCH(_xlfn.XLOOKUP($D$14,$D30:$D36,$E30:$E36,,0,-1),'Verwachte Resultaten'!$B$2:$B$31,0),MATCH(_xlfn.XLOOKUP($D$14,$D30:$D36,BE29:BE35,,0,-1),'Verwachte Resultaten'!$C$1:$BT$1,0))*_xlfn.XLOOKUP($E36,$G$2:$G$6,$H$2:$H$6,,0))),$D36,""),"")</f>
        <v/>
      </c>
      <c r="BF36" s="14" t="str">
        <f>IFERROR(IF(AND(_xlfn.XLOOKUP($D$14,$D30:$D36,BF30:BF36,,0,-1)&lt;=(INDEX('Verwachte Resultaten'!$C$2:$BT$31,MATCH(_xlfn.XLOOKUP($D$14,$D30:$D36,$E30:$E36,,0,-1),'Verwachte Resultaten'!$B$2:$B$31,0),MATCH(_xlfn.XLOOKUP($D$14,$D30:$D36,BF29:BF35,,0,-1),'Verwachte Resultaten'!$C$1:$BT$1,0))*_xlfn.XLOOKUP($E36,$G$2:$G$6,$F$2:$F$6,,0)),_xlfn.XLOOKUP($D$14,$D30:$D36,BF30:BF36,,0,-1)&gt;(INDEX('Verwachte Resultaten'!$C$2:$BT$31,MATCH(_xlfn.XLOOKUP($D$14,$D30:$D36,$E30:$E36,,0,-1),'Verwachte Resultaten'!$B$2:$B$31,0),MATCH(_xlfn.XLOOKUP($D$14,$D30:$D36,BF29:BF35,,0,-1),'Verwachte Resultaten'!$C$1:$BT$1,0))*_xlfn.XLOOKUP($E36,$G$2:$G$6,$H$2:$H$6,,0))),$D36,""),"")</f>
        <v/>
      </c>
      <c r="BG36" s="14" t="str">
        <f>IFERROR(IF(AND(_xlfn.XLOOKUP($D$14,$D30:$D36,BG30:BG36,,0,-1)&lt;=(INDEX('Verwachte Resultaten'!$C$2:$BT$31,MATCH(_xlfn.XLOOKUP($D$14,$D30:$D36,$E30:$E36,,0,-1),'Verwachte Resultaten'!$B$2:$B$31,0),MATCH(_xlfn.XLOOKUP($D$14,$D30:$D36,BG29:BG35,,0,-1),'Verwachte Resultaten'!$C$1:$BT$1,0))*_xlfn.XLOOKUP($E36,$G$2:$G$6,$F$2:$F$6,,0)),_xlfn.XLOOKUP($D$14,$D30:$D36,BG30:BG36,,0,-1)&gt;(INDEX('Verwachte Resultaten'!$C$2:$BT$31,MATCH(_xlfn.XLOOKUP($D$14,$D30:$D36,$E30:$E36,,0,-1),'Verwachte Resultaten'!$B$2:$B$31,0),MATCH(_xlfn.XLOOKUP($D$14,$D30:$D36,BG29:BG35,,0,-1),'Verwachte Resultaten'!$C$1:$BT$1,0))*_xlfn.XLOOKUP($E36,$G$2:$G$6,$H$2:$H$6,,0))),$D36,""),"")</f>
        <v/>
      </c>
      <c r="BH36" s="14" t="str">
        <f>IFERROR(IF(AND(_xlfn.XLOOKUP($D$14,$D30:$D36,BH30:BH36,,0,-1)&lt;=(INDEX('Verwachte Resultaten'!$C$2:$BT$31,MATCH(_xlfn.XLOOKUP($D$14,$D30:$D36,$E30:$E36,,0,-1),'Verwachte Resultaten'!$B$2:$B$31,0),MATCH(_xlfn.XLOOKUP($D$14,$D30:$D36,BH29:BH35,,0,-1),'Verwachte Resultaten'!$C$1:$BT$1,0))*_xlfn.XLOOKUP($E36,$G$2:$G$6,$F$2:$F$6,,0)),_xlfn.XLOOKUP($D$14,$D30:$D36,BH30:BH36,,0,-1)&gt;(INDEX('Verwachte Resultaten'!$C$2:$BT$31,MATCH(_xlfn.XLOOKUP($D$14,$D30:$D36,$E30:$E36,,0,-1),'Verwachte Resultaten'!$B$2:$B$31,0),MATCH(_xlfn.XLOOKUP($D$14,$D30:$D36,BH29:BH35,,0,-1),'Verwachte Resultaten'!$C$1:$BT$1,0))*_xlfn.XLOOKUP($E36,$G$2:$G$6,$H$2:$H$6,,0))),$D36,""),"")</f>
        <v/>
      </c>
      <c r="BI36" s="14" t="str">
        <f>IFERROR(IF(AND(_xlfn.XLOOKUP($D$14,$D30:$D36,BI30:BI36,,0,-1)&lt;=(INDEX('Verwachte Resultaten'!$C$2:$BT$31,MATCH(_xlfn.XLOOKUP($D$14,$D30:$D36,$E30:$E36,,0,-1),'Verwachte Resultaten'!$B$2:$B$31,0),MATCH(_xlfn.XLOOKUP($D$14,$D30:$D36,BI29:BI35,,0,-1),'Verwachte Resultaten'!$C$1:$BT$1,0))*_xlfn.XLOOKUP($E36,$G$2:$G$6,$F$2:$F$6,,0)),_xlfn.XLOOKUP($D$14,$D30:$D36,BI30:BI36,,0,-1)&gt;(INDEX('Verwachte Resultaten'!$C$2:$BT$31,MATCH(_xlfn.XLOOKUP($D$14,$D30:$D36,$E30:$E36,,0,-1),'Verwachte Resultaten'!$B$2:$B$31,0),MATCH(_xlfn.XLOOKUP($D$14,$D30:$D36,BI29:BI35,,0,-1),'Verwachte Resultaten'!$C$1:$BT$1,0))*_xlfn.XLOOKUP($E36,$G$2:$G$6,$H$2:$H$6,,0))),$D36,""),"")</f>
        <v/>
      </c>
      <c r="BJ36" s="14" t="str">
        <f>IFERROR(IF(AND(_xlfn.XLOOKUP($D$14,$D30:$D36,BJ30:BJ36,,0,-1)&lt;=(INDEX('Verwachte Resultaten'!$C$2:$BT$31,MATCH(_xlfn.XLOOKUP($D$14,$D30:$D36,$E30:$E36,,0,-1),'Verwachte Resultaten'!$B$2:$B$31,0),MATCH(_xlfn.XLOOKUP($D$14,$D30:$D36,BJ29:BJ35,,0,-1),'Verwachte Resultaten'!$C$1:$BT$1,0))*_xlfn.XLOOKUP($E36,$G$2:$G$6,$F$2:$F$6,,0)),_xlfn.XLOOKUP($D$14,$D30:$D36,BJ30:BJ36,,0,-1)&gt;(INDEX('Verwachte Resultaten'!$C$2:$BT$31,MATCH(_xlfn.XLOOKUP($D$14,$D30:$D36,$E30:$E36,,0,-1),'Verwachte Resultaten'!$B$2:$B$31,0),MATCH(_xlfn.XLOOKUP($D$14,$D30:$D36,BJ29:BJ35,,0,-1),'Verwachte Resultaten'!$C$1:$BT$1,0))*_xlfn.XLOOKUP($E36,$G$2:$G$6,$H$2:$H$6,,0))),$D36,""),"")</f>
        <v/>
      </c>
      <c r="BK36" s="41" t="str">
        <f>IFERROR(IF(AND(_xlfn.XLOOKUP($D$14,$D30:$D36,BK30:BK36,,0,-1)&lt;=(INDEX('Verwachte Resultaten'!$C$2:$BT$31,MATCH(_xlfn.XLOOKUP($D$14,$D30:$D36,$E30:$E36,,0,-1),'Verwachte Resultaten'!$B$2:$B$31,0),MATCH(_xlfn.XLOOKUP($D$14,$D30:$D36,BK29:BK35,,0,-1),'Verwachte Resultaten'!$C$1:$BT$1,0))*_xlfn.XLOOKUP($E36,$G$2:$G$6,$F$2:$F$6,,0)),_xlfn.XLOOKUP($D$14,$D30:$D36,BK30:BK36,,0,-1)&gt;(INDEX('Verwachte Resultaten'!$C$2:$BT$31,MATCH(_xlfn.XLOOKUP($D$14,$D30:$D36,$E30:$E36,,0,-1),'Verwachte Resultaten'!$B$2:$B$31,0),MATCH(_xlfn.XLOOKUP($D$14,$D30:$D36,BK29:BK35,,0,-1),'Verwachte Resultaten'!$C$1:$BT$1,0))*_xlfn.XLOOKUP($E36,$G$2:$G$6,$H$2:$H$6,,0))),$D36,""),"")</f>
        <v/>
      </c>
    </row>
    <row r="37" spans="1:63" s="3" customFormat="1" ht="15.75" thickBot="1">
      <c r="A37" s="85"/>
      <c r="B37"/>
      <c r="C37" s="23"/>
      <c r="D37" s="83" t="str">
        <f>IFERROR($B32*$B$6,"")</f>
        <v/>
      </c>
      <c r="E37" s="17" t="s">
        <v>162</v>
      </c>
      <c r="F37" s="18" t="str">
        <f>IFERROR(IF(AND(_xlfn.XLOOKUP($D$14,$D31:$D37,F31:F37,,0,-1)&lt;=(INDEX('Verwachte Resultaten'!$C$2:$BT$31,MATCH(_xlfn.XLOOKUP($D$14,$D31:$D37,$E31:$E37,,0,-1),'Verwachte Resultaten'!$B$2:$B$31,0),MATCH(_xlfn.XLOOKUP($D$14,$D31:$D37,F30:F36,,0,-1),'Verwachte Resultaten'!$C$1:$BT$1,0))*_xlfn.XLOOKUP($E37,$G$2:$G$6,$F$2:$F$6,,0)),_xlfn.XLOOKUP($D$14,$D31:$D37,F31:F37,,0,-1)&gt;(INDEX('Verwachte Resultaten'!$C$2:$BT$31,MATCH(_xlfn.XLOOKUP($D$14,$D31:$D37,$E31:$E37,,0,-1),'Verwachte Resultaten'!$B$2:$B$31,0),MATCH(_xlfn.XLOOKUP($D$14,$D31:$D37,F30:F36,,0,-1),'Verwachte Resultaten'!$C$1:$BT$1,0))*_xlfn.XLOOKUP($E37,$G$2:$G$6,$H$2:$H$6,,0))),$D37,""),"")</f>
        <v/>
      </c>
      <c r="G37" s="19" t="str">
        <f>IFERROR(IF(AND(_xlfn.XLOOKUP($D$14,$D31:$D37,G31:G37,,0,-1)&lt;=(INDEX('Verwachte Resultaten'!$C$2:$BT$31,MATCH(_xlfn.XLOOKUP($D$14,$D31:$D37,$E31:$E37,,0,-1),'Verwachte Resultaten'!$B$2:$B$31,0),MATCH(_xlfn.XLOOKUP($D$14,$D31:$D37,G30:G36,,0,-1),'Verwachte Resultaten'!$C$1:$BT$1,0))*_xlfn.XLOOKUP($E37,$G$2:$G$6,$F$2:$F$6,,0)),_xlfn.XLOOKUP($D$14,$D31:$D37,G31:G37,,0,-1)&gt;(INDEX('Verwachte Resultaten'!$C$2:$BT$31,MATCH(_xlfn.XLOOKUP($D$14,$D31:$D37,$E31:$E37,,0,-1),'Verwachte Resultaten'!$B$2:$B$31,0),MATCH(_xlfn.XLOOKUP($D$14,$D31:$D37,G30:G36,,0,-1),'Verwachte Resultaten'!$C$1:$BT$1,0))*_xlfn.XLOOKUP($E37,$G$2:$G$6,$H$2:$H$6,,0))),$D37,""),"")</f>
        <v/>
      </c>
      <c r="H37" s="19" t="str">
        <f>IFERROR(IF(AND(_xlfn.XLOOKUP($D$14,$D31:$D37,H31:H37,,0,-1)&lt;=(INDEX('Verwachte Resultaten'!$C$2:$BT$31,MATCH(_xlfn.XLOOKUP($D$14,$D31:$D37,$E31:$E37,,0,-1),'Verwachte Resultaten'!$B$2:$B$31,0),MATCH(_xlfn.XLOOKUP($D$14,$D31:$D37,H30:H36,,0,-1),'Verwachte Resultaten'!$C$1:$BT$1,0))*_xlfn.XLOOKUP($E37,$G$2:$G$6,$F$2:$F$6,,0)),_xlfn.XLOOKUP($D$14,$D31:$D37,H31:H37,,0,-1)&gt;(INDEX('Verwachte Resultaten'!$C$2:$BT$31,MATCH(_xlfn.XLOOKUP($D$14,$D31:$D37,$E31:$E37,,0,-1),'Verwachte Resultaten'!$B$2:$B$31,0),MATCH(_xlfn.XLOOKUP($D$14,$D31:$D37,H30:H36,,0,-1),'Verwachte Resultaten'!$C$1:$BT$1,0))*_xlfn.XLOOKUP($E37,$G$2:$G$6,$H$2:$H$6,,0))),$D37,""),"")</f>
        <v/>
      </c>
      <c r="I37" s="19" t="str">
        <f>IFERROR(IF(AND(_xlfn.XLOOKUP($D$14,$D31:$D37,I31:I37,,0,-1)&lt;=(INDEX('Verwachte Resultaten'!$C$2:$BT$31,MATCH(_xlfn.XLOOKUP($D$14,$D31:$D37,$E31:$E37,,0,-1),'Verwachte Resultaten'!$B$2:$B$31,0),MATCH(_xlfn.XLOOKUP($D$14,$D31:$D37,I30:I36,,0,-1),'Verwachte Resultaten'!$C$1:$BT$1,0))*_xlfn.XLOOKUP($E37,$G$2:$G$6,$F$2:$F$6,,0)),_xlfn.XLOOKUP($D$14,$D31:$D37,I31:I37,,0,-1)&gt;(INDEX('Verwachte Resultaten'!$C$2:$BT$31,MATCH(_xlfn.XLOOKUP($D$14,$D31:$D37,$E31:$E37,,0,-1),'Verwachte Resultaten'!$B$2:$B$31,0),MATCH(_xlfn.XLOOKUP($D$14,$D31:$D37,I30:I36,,0,-1),'Verwachte Resultaten'!$C$1:$BT$1,0))*_xlfn.XLOOKUP($E37,$G$2:$G$6,$H$2:$H$6,,0))),$D37,""),"")</f>
        <v/>
      </c>
      <c r="J37" s="19" t="str">
        <f>IFERROR(IF(AND(_xlfn.XLOOKUP($D$14,$D31:$D37,J31:J37,,0,-1)&lt;=(INDEX('Verwachte Resultaten'!$C$2:$BT$31,MATCH(_xlfn.XLOOKUP($D$14,$D31:$D37,$E31:$E37,,0,-1),'Verwachte Resultaten'!$B$2:$B$31,0),MATCH(_xlfn.XLOOKUP($D$14,$D31:$D37,J30:J36,,0,-1),'Verwachte Resultaten'!$C$1:$BT$1,0))*_xlfn.XLOOKUP($E37,$G$2:$G$6,$F$2:$F$6,,0)),_xlfn.XLOOKUP($D$14,$D31:$D37,J31:J37,,0,-1)&gt;(INDEX('Verwachte Resultaten'!$C$2:$BT$31,MATCH(_xlfn.XLOOKUP($D$14,$D31:$D37,$E31:$E37,,0,-1),'Verwachte Resultaten'!$B$2:$B$31,0),MATCH(_xlfn.XLOOKUP($D$14,$D31:$D37,J30:J36,,0,-1),'Verwachte Resultaten'!$C$1:$BT$1,0))*_xlfn.XLOOKUP($E37,$G$2:$G$6,$H$2:$H$6,,0))),$D37,""),"")</f>
        <v/>
      </c>
      <c r="K37" s="19" t="str">
        <f>IFERROR(IF(AND(_xlfn.XLOOKUP($D$14,$D31:$D37,K31:K37,,0,-1)&lt;=(INDEX('Verwachte Resultaten'!$C$2:$BT$31,MATCH(_xlfn.XLOOKUP($D$14,$D31:$D37,$E31:$E37,,0,-1),'Verwachte Resultaten'!$B$2:$B$31,0),MATCH(_xlfn.XLOOKUP($D$14,$D31:$D37,K30:K36,,0,-1),'Verwachte Resultaten'!$C$1:$BT$1,0))*_xlfn.XLOOKUP($E37,$G$2:$G$6,$F$2:$F$6,,0)),_xlfn.XLOOKUP($D$14,$D31:$D37,K31:K37,,0,-1)&gt;(INDEX('Verwachte Resultaten'!$C$2:$BT$31,MATCH(_xlfn.XLOOKUP($D$14,$D31:$D37,$E31:$E37,,0,-1),'Verwachte Resultaten'!$B$2:$B$31,0),MATCH(_xlfn.XLOOKUP($D$14,$D31:$D37,K30:K36,,0,-1),'Verwachte Resultaten'!$C$1:$BT$1,0))*_xlfn.XLOOKUP($E37,$G$2:$G$6,$H$2:$H$6,,0))),$D37,""),"")</f>
        <v/>
      </c>
      <c r="L37" s="19" t="str">
        <f>IFERROR(IF(AND(_xlfn.XLOOKUP($D$14,$D31:$D37,L31:L37,,0,-1)&lt;=(INDEX('Verwachte Resultaten'!$C$2:$BT$31,MATCH(_xlfn.XLOOKUP($D$14,$D31:$D37,$E31:$E37,,0,-1),'Verwachte Resultaten'!$B$2:$B$31,0),MATCH(_xlfn.XLOOKUP($D$14,$D31:$D37,L30:L36,,0,-1),'Verwachte Resultaten'!$C$1:$BT$1,0))*_xlfn.XLOOKUP($E37,$G$2:$G$6,$F$2:$F$6,,0)),_xlfn.XLOOKUP($D$14,$D31:$D37,L31:L37,,0,-1)&gt;(INDEX('Verwachte Resultaten'!$C$2:$BT$31,MATCH(_xlfn.XLOOKUP($D$14,$D31:$D37,$E31:$E37,,0,-1),'Verwachte Resultaten'!$B$2:$B$31,0),MATCH(_xlfn.XLOOKUP($D$14,$D31:$D37,L30:L36,,0,-1),'Verwachte Resultaten'!$C$1:$BT$1,0))*_xlfn.XLOOKUP($E37,$G$2:$G$6,$H$2:$H$6,,0))),$D37,""),"")</f>
        <v/>
      </c>
      <c r="M37" s="19" t="str">
        <f>IFERROR(IF(AND(_xlfn.XLOOKUP($D$14,$D31:$D37,M31:M37,,0,-1)&lt;=(INDEX('Verwachte Resultaten'!$C$2:$BT$31,MATCH(_xlfn.XLOOKUP($D$14,$D31:$D37,$E31:$E37,,0,-1),'Verwachte Resultaten'!$B$2:$B$31,0),MATCH(_xlfn.XLOOKUP($D$14,$D31:$D37,M30:M36,,0,-1),'Verwachte Resultaten'!$C$1:$BT$1,0))*_xlfn.XLOOKUP($E37,$G$2:$G$6,$F$2:$F$6,,0)),_xlfn.XLOOKUP($D$14,$D31:$D37,M31:M37,,0,-1)&gt;(INDEX('Verwachte Resultaten'!$C$2:$BT$31,MATCH(_xlfn.XLOOKUP($D$14,$D31:$D37,$E31:$E37,,0,-1),'Verwachte Resultaten'!$B$2:$B$31,0),MATCH(_xlfn.XLOOKUP($D$14,$D31:$D37,M30:M36,,0,-1),'Verwachte Resultaten'!$C$1:$BT$1,0))*_xlfn.XLOOKUP($E37,$G$2:$G$6,$H$2:$H$6,,0))),$D37,""),"")</f>
        <v/>
      </c>
      <c r="N37" s="19" t="str">
        <f>IFERROR(IF(AND(_xlfn.XLOOKUP($D$14,$D31:$D37,N31:N37,,0,-1)&lt;=(INDEX('Verwachte Resultaten'!$C$2:$BT$31,MATCH(_xlfn.XLOOKUP($D$14,$D31:$D37,$E31:$E37,,0,-1),'Verwachte Resultaten'!$B$2:$B$31,0),MATCH(_xlfn.XLOOKUP($D$14,$D31:$D37,N30:N36,,0,-1),'Verwachte Resultaten'!$C$1:$BT$1,0))*_xlfn.XLOOKUP($E37,$G$2:$G$6,$F$2:$F$6,,0)),_xlfn.XLOOKUP($D$14,$D31:$D37,N31:N37,,0,-1)&gt;(INDEX('Verwachte Resultaten'!$C$2:$BT$31,MATCH(_xlfn.XLOOKUP($D$14,$D31:$D37,$E31:$E37,,0,-1),'Verwachte Resultaten'!$B$2:$B$31,0),MATCH(_xlfn.XLOOKUP($D$14,$D31:$D37,N30:N36,,0,-1),'Verwachte Resultaten'!$C$1:$BT$1,0))*_xlfn.XLOOKUP($E37,$G$2:$G$6,$H$2:$H$6,,0))),$D37,""),"")</f>
        <v/>
      </c>
      <c r="O37" s="19" t="str">
        <f>IFERROR(IF(AND(_xlfn.XLOOKUP($D$14,$D31:$D37,O31:O37,,0,-1)&lt;=(INDEX('Verwachte Resultaten'!$C$2:$BT$31,MATCH(_xlfn.XLOOKUP($D$14,$D31:$D37,$E31:$E37,,0,-1),'Verwachte Resultaten'!$B$2:$B$31,0),MATCH(_xlfn.XLOOKUP($D$14,$D31:$D37,O30:O36,,0,-1),'Verwachte Resultaten'!$C$1:$BT$1,0))*_xlfn.XLOOKUP($E37,$G$2:$G$6,$F$2:$F$6,,0)),_xlfn.XLOOKUP($D$14,$D31:$D37,O31:O37,,0,-1)&gt;(INDEX('Verwachte Resultaten'!$C$2:$BT$31,MATCH(_xlfn.XLOOKUP($D$14,$D31:$D37,$E31:$E37,,0,-1),'Verwachte Resultaten'!$B$2:$B$31,0),MATCH(_xlfn.XLOOKUP($D$14,$D31:$D37,O30:O36,,0,-1),'Verwachte Resultaten'!$C$1:$BT$1,0))*_xlfn.XLOOKUP($E37,$G$2:$G$6,$H$2:$H$6,,0))),$D37,""),"")</f>
        <v/>
      </c>
      <c r="P37" s="19" t="str">
        <f>IFERROR(IF(AND(_xlfn.XLOOKUP($D$14,$D31:$D37,P31:P37,,0,-1)&lt;=(INDEX('Verwachte Resultaten'!$C$2:$BT$31,MATCH(_xlfn.XLOOKUP($D$14,$D31:$D37,$E31:$E37,,0,-1),'Verwachte Resultaten'!$B$2:$B$31,0),MATCH(_xlfn.XLOOKUP($D$14,$D31:$D37,P30:P36,,0,-1),'Verwachte Resultaten'!$C$1:$BT$1,0))*_xlfn.XLOOKUP($E37,$G$2:$G$6,$F$2:$F$6,,0)),_xlfn.XLOOKUP($D$14,$D31:$D37,P31:P37,,0,-1)&gt;(INDEX('Verwachte Resultaten'!$C$2:$BT$31,MATCH(_xlfn.XLOOKUP($D$14,$D31:$D37,$E31:$E37,,0,-1),'Verwachte Resultaten'!$B$2:$B$31,0),MATCH(_xlfn.XLOOKUP($D$14,$D31:$D37,P30:P36,,0,-1),'Verwachte Resultaten'!$C$1:$BT$1,0))*_xlfn.XLOOKUP($E37,$G$2:$G$6,$H$2:$H$6,,0))),$D37,""),"")</f>
        <v/>
      </c>
      <c r="Q37" s="19" t="str">
        <f>IFERROR(IF(AND(_xlfn.XLOOKUP($D$14,$D31:$D37,Q31:Q37,,0,-1)&lt;=(INDEX('Verwachte Resultaten'!$C$2:$BT$31,MATCH(_xlfn.XLOOKUP($D$14,$D31:$D37,$E31:$E37,,0,-1),'Verwachte Resultaten'!$B$2:$B$31,0),MATCH(_xlfn.XLOOKUP($D$14,$D31:$D37,Q30:Q36,,0,-1),'Verwachte Resultaten'!$C$1:$BT$1,0))*_xlfn.XLOOKUP($E37,$G$2:$G$6,$F$2:$F$6,,0)),_xlfn.XLOOKUP($D$14,$D31:$D37,Q31:Q37,,0,-1)&gt;(INDEX('Verwachte Resultaten'!$C$2:$BT$31,MATCH(_xlfn.XLOOKUP($D$14,$D31:$D37,$E31:$E37,,0,-1),'Verwachte Resultaten'!$B$2:$B$31,0),MATCH(_xlfn.XLOOKUP($D$14,$D31:$D37,Q30:Q36,,0,-1),'Verwachte Resultaten'!$C$1:$BT$1,0))*_xlfn.XLOOKUP($E37,$G$2:$G$6,$H$2:$H$6,,0))),$D37,""),"")</f>
        <v/>
      </c>
      <c r="R37" s="19" t="str">
        <f>IFERROR(IF(AND(_xlfn.XLOOKUP($D$14,$D31:$D37,R31:R37,,0,-1)&lt;=(INDEX('Verwachte Resultaten'!$C$2:$BT$31,MATCH(_xlfn.XLOOKUP($D$14,$D31:$D37,$E31:$E37,,0,-1),'Verwachte Resultaten'!$B$2:$B$31,0),MATCH(_xlfn.XLOOKUP($D$14,$D31:$D37,R30:R36,,0,-1),'Verwachte Resultaten'!$C$1:$BT$1,0))*_xlfn.XLOOKUP($E37,$G$2:$G$6,$F$2:$F$6,,0)),_xlfn.XLOOKUP($D$14,$D31:$D37,R31:R37,,0,-1)&gt;(INDEX('Verwachte Resultaten'!$C$2:$BT$31,MATCH(_xlfn.XLOOKUP($D$14,$D31:$D37,$E31:$E37,,0,-1),'Verwachte Resultaten'!$B$2:$B$31,0),MATCH(_xlfn.XLOOKUP($D$14,$D31:$D37,R30:R36,,0,-1),'Verwachte Resultaten'!$C$1:$BT$1,0))*_xlfn.XLOOKUP($E37,$G$2:$G$6,$H$2:$H$6,,0))),$D37,""),"")</f>
        <v/>
      </c>
      <c r="S37" s="19" t="str">
        <f>IFERROR(IF(AND(_xlfn.XLOOKUP($D$14,$D31:$D37,S31:S37,,0,-1)&lt;=(INDEX('Verwachte Resultaten'!$C$2:$BT$31,MATCH(_xlfn.XLOOKUP($D$14,$D31:$D37,$E31:$E37,,0,-1),'Verwachte Resultaten'!$B$2:$B$31,0),MATCH(_xlfn.XLOOKUP($D$14,$D31:$D37,S30:S36,,0,-1),'Verwachte Resultaten'!$C$1:$BT$1,0))*_xlfn.XLOOKUP($E37,$G$2:$G$6,$F$2:$F$6,,0)),_xlfn.XLOOKUP($D$14,$D31:$D37,S31:S37,,0,-1)&gt;(INDEX('Verwachte Resultaten'!$C$2:$BT$31,MATCH(_xlfn.XLOOKUP($D$14,$D31:$D37,$E31:$E37,,0,-1),'Verwachte Resultaten'!$B$2:$B$31,0),MATCH(_xlfn.XLOOKUP($D$14,$D31:$D37,S30:S36,,0,-1),'Verwachte Resultaten'!$C$1:$BT$1,0))*_xlfn.XLOOKUP($E37,$G$2:$G$6,$H$2:$H$6,,0))),$D37,""),"")</f>
        <v/>
      </c>
      <c r="T37" s="19" t="str">
        <f>IFERROR(IF(AND(_xlfn.XLOOKUP($D$14,$D31:$D37,T31:T37,,0,-1)&lt;=(INDEX('Verwachte Resultaten'!$C$2:$BT$31,MATCH(_xlfn.XLOOKUP($D$14,$D31:$D37,$E31:$E37,,0,-1),'Verwachte Resultaten'!$B$2:$B$31,0),MATCH(_xlfn.XLOOKUP($D$14,$D31:$D37,T30:T36,,0,-1),'Verwachte Resultaten'!$C$1:$BT$1,0))*_xlfn.XLOOKUP($E37,$G$2:$G$6,$F$2:$F$6,,0)),_xlfn.XLOOKUP($D$14,$D31:$D37,T31:T37,,0,-1)&gt;(INDEX('Verwachte Resultaten'!$C$2:$BT$31,MATCH(_xlfn.XLOOKUP($D$14,$D31:$D37,$E31:$E37,,0,-1),'Verwachte Resultaten'!$B$2:$B$31,0),MATCH(_xlfn.XLOOKUP($D$14,$D31:$D37,T30:T36,,0,-1),'Verwachte Resultaten'!$C$1:$BT$1,0))*_xlfn.XLOOKUP($E37,$G$2:$G$6,$H$2:$H$6,,0))),$D37,""),"")</f>
        <v/>
      </c>
      <c r="U37" s="19" t="str">
        <f>IFERROR(IF(AND(_xlfn.XLOOKUP($D$14,$D31:$D37,U31:U37,,0,-1)&lt;=(INDEX('Verwachte Resultaten'!$C$2:$BT$31,MATCH(_xlfn.XLOOKUP($D$14,$D31:$D37,$E31:$E37,,0,-1),'Verwachte Resultaten'!$B$2:$B$31,0),MATCH(_xlfn.XLOOKUP($D$14,$D31:$D37,U30:U36,,0,-1),'Verwachte Resultaten'!$C$1:$BT$1,0))*_xlfn.XLOOKUP($E37,$G$2:$G$6,$F$2:$F$6,,0)),_xlfn.XLOOKUP($D$14,$D31:$D37,U31:U37,,0,-1)&gt;(INDEX('Verwachte Resultaten'!$C$2:$BT$31,MATCH(_xlfn.XLOOKUP($D$14,$D31:$D37,$E31:$E37,,0,-1),'Verwachte Resultaten'!$B$2:$B$31,0),MATCH(_xlfn.XLOOKUP($D$14,$D31:$D37,U30:U36,,0,-1),'Verwachte Resultaten'!$C$1:$BT$1,0))*_xlfn.XLOOKUP($E37,$G$2:$G$6,$H$2:$H$6,,0))),$D37,""),"")</f>
        <v/>
      </c>
      <c r="V37" s="19" t="str">
        <f>IFERROR(IF(AND(_xlfn.XLOOKUP($D$14,$D31:$D37,V31:V37,,0,-1)&lt;=(INDEX('Verwachte Resultaten'!$C$2:$BT$31,MATCH(_xlfn.XLOOKUP($D$14,$D31:$D37,$E31:$E37,,0,-1),'Verwachte Resultaten'!$B$2:$B$31,0),MATCH(_xlfn.XLOOKUP($D$14,$D31:$D37,V30:V36,,0,-1),'Verwachte Resultaten'!$C$1:$BT$1,0))*_xlfn.XLOOKUP($E37,$G$2:$G$6,$F$2:$F$6,,0)),_xlfn.XLOOKUP($D$14,$D31:$D37,V31:V37,,0,-1)&gt;(INDEX('Verwachte Resultaten'!$C$2:$BT$31,MATCH(_xlfn.XLOOKUP($D$14,$D31:$D37,$E31:$E37,,0,-1),'Verwachte Resultaten'!$B$2:$B$31,0),MATCH(_xlfn.XLOOKUP($D$14,$D31:$D37,V30:V36,,0,-1),'Verwachte Resultaten'!$C$1:$BT$1,0))*_xlfn.XLOOKUP($E37,$G$2:$G$6,$H$2:$H$6,,0))),$D37,""),"")</f>
        <v/>
      </c>
      <c r="W37" s="19" t="str">
        <f>IFERROR(IF(AND(_xlfn.XLOOKUP($D$14,$D31:$D37,W31:W37,,0,-1)&lt;=(INDEX('Verwachte Resultaten'!$C$2:$BT$31,MATCH(_xlfn.XLOOKUP($D$14,$D31:$D37,$E31:$E37,,0,-1),'Verwachte Resultaten'!$B$2:$B$31,0),MATCH(_xlfn.XLOOKUP($D$14,$D31:$D37,W30:W36,,0,-1),'Verwachte Resultaten'!$C$1:$BT$1,0))*_xlfn.XLOOKUP($E37,$G$2:$G$6,$F$2:$F$6,,0)),_xlfn.XLOOKUP($D$14,$D31:$D37,W31:W37,,0,-1)&gt;(INDEX('Verwachte Resultaten'!$C$2:$BT$31,MATCH(_xlfn.XLOOKUP($D$14,$D31:$D37,$E31:$E37,,0,-1),'Verwachte Resultaten'!$B$2:$B$31,0),MATCH(_xlfn.XLOOKUP($D$14,$D31:$D37,W30:W36,,0,-1),'Verwachte Resultaten'!$C$1:$BT$1,0))*_xlfn.XLOOKUP($E37,$G$2:$G$6,$H$2:$H$6,,0))),$D37,""),"")</f>
        <v/>
      </c>
      <c r="X37" s="19" t="str">
        <f>IFERROR(IF(AND(_xlfn.XLOOKUP($D$14,$D31:$D37,X31:X37,,0,-1)&lt;=(INDEX('Verwachte Resultaten'!$C$2:$BT$31,MATCH(_xlfn.XLOOKUP($D$14,$D31:$D37,$E31:$E37,,0,-1),'Verwachte Resultaten'!$B$2:$B$31,0),MATCH(_xlfn.XLOOKUP($D$14,$D31:$D37,X30:X36,,0,-1),'Verwachte Resultaten'!$C$1:$BT$1,0))*_xlfn.XLOOKUP($E37,$G$2:$G$6,$F$2:$F$6,,0)),_xlfn.XLOOKUP($D$14,$D31:$D37,X31:X37,,0,-1)&gt;(INDEX('Verwachte Resultaten'!$C$2:$BT$31,MATCH(_xlfn.XLOOKUP($D$14,$D31:$D37,$E31:$E37,,0,-1),'Verwachte Resultaten'!$B$2:$B$31,0),MATCH(_xlfn.XLOOKUP($D$14,$D31:$D37,X30:X36,,0,-1),'Verwachte Resultaten'!$C$1:$BT$1,0))*_xlfn.XLOOKUP($E37,$G$2:$G$6,$H$2:$H$6,,0))),$D37,""),"")</f>
        <v/>
      </c>
      <c r="Y37" s="19" t="str">
        <f>IFERROR(IF(AND(_xlfn.XLOOKUP($D$14,$D31:$D37,Y31:Y37,,0,-1)&lt;=(INDEX('Verwachte Resultaten'!$C$2:$BT$31,MATCH(_xlfn.XLOOKUP($D$14,$D31:$D37,$E31:$E37,,0,-1),'Verwachte Resultaten'!$B$2:$B$31,0),MATCH(_xlfn.XLOOKUP($D$14,$D31:$D37,Y30:Y36,,0,-1),'Verwachte Resultaten'!$C$1:$BT$1,0))*_xlfn.XLOOKUP($E37,$G$2:$G$6,$F$2:$F$6,,0)),_xlfn.XLOOKUP($D$14,$D31:$D37,Y31:Y37,,0,-1)&gt;(INDEX('Verwachte Resultaten'!$C$2:$BT$31,MATCH(_xlfn.XLOOKUP($D$14,$D31:$D37,$E31:$E37,,0,-1),'Verwachte Resultaten'!$B$2:$B$31,0),MATCH(_xlfn.XLOOKUP($D$14,$D31:$D37,Y30:Y36,,0,-1),'Verwachte Resultaten'!$C$1:$BT$1,0))*_xlfn.XLOOKUP($E37,$G$2:$G$6,$H$2:$H$6,,0))),$D37,""),"")</f>
        <v/>
      </c>
      <c r="Z37" s="19" t="str">
        <f>IFERROR(IF(AND(_xlfn.XLOOKUP($D$14,$D31:$D37,Z31:Z37,,0,-1)&lt;=(INDEX('Verwachte Resultaten'!$C$2:$BT$31,MATCH(_xlfn.XLOOKUP($D$14,$D31:$D37,$E31:$E37,,0,-1),'Verwachte Resultaten'!$B$2:$B$31,0),MATCH(_xlfn.XLOOKUP($D$14,$D31:$D37,Z30:Z36,,0,-1),'Verwachte Resultaten'!$C$1:$BT$1,0))*_xlfn.XLOOKUP($E37,$G$2:$G$6,$F$2:$F$6,,0)),_xlfn.XLOOKUP($D$14,$D31:$D37,Z31:Z37,,0,-1)&gt;(INDEX('Verwachte Resultaten'!$C$2:$BT$31,MATCH(_xlfn.XLOOKUP($D$14,$D31:$D37,$E31:$E37,,0,-1),'Verwachte Resultaten'!$B$2:$B$31,0),MATCH(_xlfn.XLOOKUP($D$14,$D31:$D37,Z30:Z36,,0,-1),'Verwachte Resultaten'!$C$1:$BT$1,0))*_xlfn.XLOOKUP($E37,$G$2:$G$6,$H$2:$H$6,,0))),$D37,""),"")</f>
        <v/>
      </c>
      <c r="AA37" s="19" t="str">
        <f>IFERROR(IF(AND(_xlfn.XLOOKUP($D$14,$D31:$D37,AA31:AA37,,0,-1)&lt;=(INDEX('Verwachte Resultaten'!$C$2:$BT$31,MATCH(_xlfn.XLOOKUP($D$14,$D31:$D37,$E31:$E37,,0,-1),'Verwachte Resultaten'!$B$2:$B$31,0),MATCH(_xlfn.XLOOKUP($D$14,$D31:$D37,AA30:AA36,,0,-1),'Verwachte Resultaten'!$C$1:$BT$1,0))*_xlfn.XLOOKUP($E37,$G$2:$G$6,$F$2:$F$6,,0)),_xlfn.XLOOKUP($D$14,$D31:$D37,AA31:AA37,,0,-1)&gt;(INDEX('Verwachte Resultaten'!$C$2:$BT$31,MATCH(_xlfn.XLOOKUP($D$14,$D31:$D37,$E31:$E37,,0,-1),'Verwachte Resultaten'!$B$2:$B$31,0),MATCH(_xlfn.XLOOKUP($D$14,$D31:$D37,AA30:AA36,,0,-1),'Verwachte Resultaten'!$C$1:$BT$1,0))*_xlfn.XLOOKUP($E37,$G$2:$G$6,$H$2:$H$6,,0))),$D37,""),"")</f>
        <v/>
      </c>
      <c r="AB37" s="19" t="str">
        <f>IFERROR(IF(AND(_xlfn.XLOOKUP($D$14,$D31:$D37,AB31:AB37,,0,-1)&lt;=(INDEX('Verwachte Resultaten'!$C$2:$BT$31,MATCH(_xlfn.XLOOKUP($D$14,$D31:$D37,$E31:$E37,,0,-1),'Verwachte Resultaten'!$B$2:$B$31,0),MATCH(_xlfn.XLOOKUP($D$14,$D31:$D37,AB30:AB36,,0,-1),'Verwachte Resultaten'!$C$1:$BT$1,0))*_xlfn.XLOOKUP($E37,$G$2:$G$6,$F$2:$F$6,,0)),_xlfn.XLOOKUP($D$14,$D31:$D37,AB31:AB37,,0,-1)&gt;(INDEX('Verwachte Resultaten'!$C$2:$BT$31,MATCH(_xlfn.XLOOKUP($D$14,$D31:$D37,$E31:$E37,,0,-1),'Verwachte Resultaten'!$B$2:$B$31,0),MATCH(_xlfn.XLOOKUP($D$14,$D31:$D37,AB30:AB36,,0,-1),'Verwachte Resultaten'!$C$1:$BT$1,0))*_xlfn.XLOOKUP($E37,$G$2:$G$6,$H$2:$H$6,,0))),$D37,""),"")</f>
        <v/>
      </c>
      <c r="AC37" s="19" t="str">
        <f>IFERROR(IF(AND(_xlfn.XLOOKUP($D$14,$D31:$D37,AC31:AC37,,0,-1)&lt;=(INDEX('Verwachte Resultaten'!$C$2:$BT$31,MATCH(_xlfn.XLOOKUP($D$14,$D31:$D37,$E31:$E37,,0,-1),'Verwachte Resultaten'!$B$2:$B$31,0),MATCH(_xlfn.XLOOKUP($D$14,$D31:$D37,AC30:AC36,,0,-1),'Verwachte Resultaten'!$C$1:$BT$1,0))*_xlfn.XLOOKUP($E37,$G$2:$G$6,$F$2:$F$6,,0)),_xlfn.XLOOKUP($D$14,$D31:$D37,AC31:AC37,,0,-1)&gt;(INDEX('Verwachte Resultaten'!$C$2:$BT$31,MATCH(_xlfn.XLOOKUP($D$14,$D31:$D37,$E31:$E37,,0,-1),'Verwachte Resultaten'!$B$2:$B$31,0),MATCH(_xlfn.XLOOKUP($D$14,$D31:$D37,AC30:AC36,,0,-1),'Verwachte Resultaten'!$C$1:$BT$1,0))*_xlfn.XLOOKUP($E37,$G$2:$G$6,$H$2:$H$6,,0))),$D37,""),"")</f>
        <v/>
      </c>
      <c r="AD37" s="19" t="str">
        <f>IFERROR(IF(AND(_xlfn.XLOOKUP($D$14,$D31:$D37,AD31:AD37,,0,-1)&lt;=(INDEX('Verwachte Resultaten'!$C$2:$BT$31,MATCH(_xlfn.XLOOKUP($D$14,$D31:$D37,$E31:$E37,,0,-1),'Verwachte Resultaten'!$B$2:$B$31,0),MATCH(_xlfn.XLOOKUP($D$14,$D31:$D37,AD30:AD36,,0,-1),'Verwachte Resultaten'!$C$1:$BT$1,0))*_xlfn.XLOOKUP($E37,$G$2:$G$6,$F$2:$F$6,,0)),_xlfn.XLOOKUP($D$14,$D31:$D37,AD31:AD37,,0,-1)&gt;(INDEX('Verwachte Resultaten'!$C$2:$BT$31,MATCH(_xlfn.XLOOKUP($D$14,$D31:$D37,$E31:$E37,,0,-1),'Verwachte Resultaten'!$B$2:$B$31,0),MATCH(_xlfn.XLOOKUP($D$14,$D31:$D37,AD30:AD36,,0,-1),'Verwachte Resultaten'!$C$1:$BT$1,0))*_xlfn.XLOOKUP($E37,$G$2:$G$6,$H$2:$H$6,,0))),$D37,""),"")</f>
        <v/>
      </c>
      <c r="AE37" s="19" t="str">
        <f>IFERROR(IF(AND(_xlfn.XLOOKUP($D$14,$D31:$D37,AE31:AE37,,0,-1)&lt;=(INDEX('Verwachte Resultaten'!$C$2:$BT$31,MATCH(_xlfn.XLOOKUP($D$14,$D31:$D37,$E31:$E37,,0,-1),'Verwachte Resultaten'!$B$2:$B$31,0),MATCH(_xlfn.XLOOKUP($D$14,$D31:$D37,AE30:AE36,,0,-1),'Verwachte Resultaten'!$C$1:$BT$1,0))*_xlfn.XLOOKUP($E37,$G$2:$G$6,$F$2:$F$6,,0)),_xlfn.XLOOKUP($D$14,$D31:$D37,AE31:AE37,,0,-1)&gt;(INDEX('Verwachte Resultaten'!$C$2:$BT$31,MATCH(_xlfn.XLOOKUP($D$14,$D31:$D37,$E31:$E37,,0,-1),'Verwachte Resultaten'!$B$2:$B$31,0),MATCH(_xlfn.XLOOKUP($D$14,$D31:$D37,AE30:AE36,,0,-1),'Verwachte Resultaten'!$C$1:$BT$1,0))*_xlfn.XLOOKUP($E37,$G$2:$G$6,$H$2:$H$6,,0))),$D37,""),"")</f>
        <v/>
      </c>
      <c r="AF37" s="19" t="str">
        <f>IFERROR(IF(AND(_xlfn.XLOOKUP($D$14,$D31:$D37,AF31:AF37,,0,-1)&lt;=(INDEX('Verwachte Resultaten'!$C$2:$BT$31,MATCH(_xlfn.XLOOKUP($D$14,$D31:$D37,$E31:$E37,,0,-1),'Verwachte Resultaten'!$B$2:$B$31,0),MATCH(_xlfn.XLOOKUP($D$14,$D31:$D37,AF30:AF36,,0,-1),'Verwachte Resultaten'!$C$1:$BT$1,0))*_xlfn.XLOOKUP($E37,$G$2:$G$6,$F$2:$F$6,,0)),_xlfn.XLOOKUP($D$14,$D31:$D37,AF31:AF37,,0,-1)&gt;(INDEX('Verwachte Resultaten'!$C$2:$BT$31,MATCH(_xlfn.XLOOKUP($D$14,$D31:$D37,$E31:$E37,,0,-1),'Verwachte Resultaten'!$B$2:$B$31,0),MATCH(_xlfn.XLOOKUP($D$14,$D31:$D37,AF30:AF36,,0,-1),'Verwachte Resultaten'!$C$1:$BT$1,0))*_xlfn.XLOOKUP($E37,$G$2:$G$6,$H$2:$H$6,,0))),$D37,""),"")</f>
        <v/>
      </c>
      <c r="AG37" s="19" t="str">
        <f>IFERROR(IF(AND(_xlfn.XLOOKUP($D$14,$D31:$D37,AG31:AG37,,0,-1)&lt;=(INDEX('Verwachte Resultaten'!$C$2:$BT$31,MATCH(_xlfn.XLOOKUP($D$14,$D31:$D37,$E31:$E37,,0,-1),'Verwachte Resultaten'!$B$2:$B$31,0),MATCH(_xlfn.XLOOKUP($D$14,$D31:$D37,AG30:AG36,,0,-1),'Verwachte Resultaten'!$C$1:$BT$1,0))*_xlfn.XLOOKUP($E37,$G$2:$G$6,$F$2:$F$6,,0)),_xlfn.XLOOKUP($D$14,$D31:$D37,AG31:AG37,,0,-1)&gt;(INDEX('Verwachte Resultaten'!$C$2:$BT$31,MATCH(_xlfn.XLOOKUP($D$14,$D31:$D37,$E31:$E37,,0,-1),'Verwachte Resultaten'!$B$2:$B$31,0),MATCH(_xlfn.XLOOKUP($D$14,$D31:$D37,AG30:AG36,,0,-1),'Verwachte Resultaten'!$C$1:$BT$1,0))*_xlfn.XLOOKUP($E37,$G$2:$G$6,$H$2:$H$6,,0))),$D37,""),"")</f>
        <v/>
      </c>
      <c r="AH37" s="19" t="str">
        <f>IFERROR(IF(AND(_xlfn.XLOOKUP($D$14,$D31:$D37,AH31:AH37,,0,-1)&lt;=(INDEX('Verwachte Resultaten'!$C$2:$BT$31,MATCH(_xlfn.XLOOKUP($D$14,$D31:$D37,$E31:$E37,,0,-1),'Verwachte Resultaten'!$B$2:$B$31,0),MATCH(_xlfn.XLOOKUP($D$14,$D31:$D37,AH30:AH36,,0,-1),'Verwachte Resultaten'!$C$1:$BT$1,0))*_xlfn.XLOOKUP($E37,$G$2:$G$6,$F$2:$F$6,,0)),_xlfn.XLOOKUP($D$14,$D31:$D37,AH31:AH37,,0,-1)&gt;(INDEX('Verwachte Resultaten'!$C$2:$BT$31,MATCH(_xlfn.XLOOKUP($D$14,$D31:$D37,$E31:$E37,,0,-1),'Verwachte Resultaten'!$B$2:$B$31,0),MATCH(_xlfn.XLOOKUP($D$14,$D31:$D37,AH30:AH36,,0,-1),'Verwachte Resultaten'!$C$1:$BT$1,0))*_xlfn.XLOOKUP($E37,$G$2:$G$6,$H$2:$H$6,,0))),$D37,""),"")</f>
        <v/>
      </c>
      <c r="AI37" s="19" t="str">
        <f>IFERROR(IF(AND(_xlfn.XLOOKUP($D$14,$D31:$D37,AI31:AI37,,0,-1)&lt;=(INDEX('Verwachte Resultaten'!$C$2:$BT$31,MATCH(_xlfn.XLOOKUP($D$14,$D31:$D37,$E31:$E37,,0,-1),'Verwachte Resultaten'!$B$2:$B$31,0),MATCH(_xlfn.XLOOKUP($D$14,$D31:$D37,AI30:AI36,,0,-1),'Verwachte Resultaten'!$C$1:$BT$1,0))*_xlfn.XLOOKUP($E37,$G$2:$G$6,$F$2:$F$6,,0)),_xlfn.XLOOKUP($D$14,$D31:$D37,AI31:AI37,,0,-1)&gt;(INDEX('Verwachte Resultaten'!$C$2:$BT$31,MATCH(_xlfn.XLOOKUP($D$14,$D31:$D37,$E31:$E37,,0,-1),'Verwachte Resultaten'!$B$2:$B$31,0),MATCH(_xlfn.XLOOKUP($D$14,$D31:$D37,AI30:AI36,,0,-1),'Verwachte Resultaten'!$C$1:$BT$1,0))*_xlfn.XLOOKUP($E37,$G$2:$G$6,$H$2:$H$6,,0))),$D37,""),"")</f>
        <v/>
      </c>
      <c r="AJ37" s="19" t="str">
        <f>IFERROR(IF(AND(_xlfn.XLOOKUP($D$14,$D31:$D37,AJ31:AJ37,,0,-1)&lt;=(INDEX('Verwachte Resultaten'!$C$2:$BT$31,MATCH(_xlfn.XLOOKUP($D$14,$D31:$D37,$E31:$E37,,0,-1),'Verwachte Resultaten'!$B$2:$B$31,0),MATCH(_xlfn.XLOOKUP($D$14,$D31:$D37,AJ30:AJ36,,0,-1),'Verwachte Resultaten'!$C$1:$BT$1,0))*_xlfn.XLOOKUP($E37,$G$2:$G$6,$F$2:$F$6,,0)),_xlfn.XLOOKUP($D$14,$D31:$D37,AJ31:AJ37,,0,-1)&gt;(INDEX('Verwachte Resultaten'!$C$2:$BT$31,MATCH(_xlfn.XLOOKUP($D$14,$D31:$D37,$E31:$E37,,0,-1),'Verwachte Resultaten'!$B$2:$B$31,0),MATCH(_xlfn.XLOOKUP($D$14,$D31:$D37,AJ30:AJ36,,0,-1),'Verwachte Resultaten'!$C$1:$BT$1,0))*_xlfn.XLOOKUP($E37,$G$2:$G$6,$H$2:$H$6,,0))),$D37,""),"")</f>
        <v/>
      </c>
      <c r="AK37" s="19" t="str">
        <f>IFERROR(IF(AND(_xlfn.XLOOKUP($D$14,$D31:$D37,AK31:AK37,,0,-1)&lt;=(INDEX('Verwachte Resultaten'!$C$2:$BT$31,MATCH(_xlfn.XLOOKUP($D$14,$D31:$D37,$E31:$E37,,0,-1),'Verwachte Resultaten'!$B$2:$B$31,0),MATCH(_xlfn.XLOOKUP($D$14,$D31:$D37,AK30:AK36,,0,-1),'Verwachte Resultaten'!$C$1:$BT$1,0))*_xlfn.XLOOKUP($E37,$G$2:$G$6,$F$2:$F$6,,0)),_xlfn.XLOOKUP($D$14,$D31:$D37,AK31:AK37,,0,-1)&gt;(INDEX('Verwachte Resultaten'!$C$2:$BT$31,MATCH(_xlfn.XLOOKUP($D$14,$D31:$D37,$E31:$E37,,0,-1),'Verwachte Resultaten'!$B$2:$B$31,0),MATCH(_xlfn.XLOOKUP($D$14,$D31:$D37,AK30:AK36,,0,-1),'Verwachte Resultaten'!$C$1:$BT$1,0))*_xlfn.XLOOKUP($E37,$G$2:$G$6,$H$2:$H$6,,0))),$D37,""),"")</f>
        <v/>
      </c>
      <c r="AL37" s="19" t="str">
        <f>IFERROR(IF(AND(_xlfn.XLOOKUP($D$14,$D31:$D37,AL31:AL37,,0,-1)&lt;=(INDEX('Verwachte Resultaten'!$C$2:$BT$31,MATCH(_xlfn.XLOOKUP($D$14,$D31:$D37,$E31:$E37,,0,-1),'Verwachte Resultaten'!$B$2:$B$31,0),MATCH(_xlfn.XLOOKUP($D$14,$D31:$D37,AL30:AL36,,0,-1),'Verwachte Resultaten'!$C$1:$BT$1,0))*_xlfn.XLOOKUP($E37,$G$2:$G$6,$F$2:$F$6,,0)),_xlfn.XLOOKUP($D$14,$D31:$D37,AL31:AL37,,0,-1)&gt;(INDEX('Verwachte Resultaten'!$C$2:$BT$31,MATCH(_xlfn.XLOOKUP($D$14,$D31:$D37,$E31:$E37,,0,-1),'Verwachte Resultaten'!$B$2:$B$31,0),MATCH(_xlfn.XLOOKUP($D$14,$D31:$D37,AL30:AL36,,0,-1),'Verwachte Resultaten'!$C$1:$BT$1,0))*_xlfn.XLOOKUP($E37,$G$2:$G$6,$H$2:$H$6,,0))),$D37,""),"")</f>
        <v/>
      </c>
      <c r="AM37" s="19" t="str">
        <f>IFERROR(IF(AND(_xlfn.XLOOKUP($D$14,$D31:$D37,AM31:AM37,,0,-1)&lt;=(INDEX('Verwachte Resultaten'!$C$2:$BT$31,MATCH(_xlfn.XLOOKUP($D$14,$D31:$D37,$E31:$E37,,0,-1),'Verwachte Resultaten'!$B$2:$B$31,0),MATCH(_xlfn.XLOOKUP($D$14,$D31:$D37,AM30:AM36,,0,-1),'Verwachte Resultaten'!$C$1:$BT$1,0))*_xlfn.XLOOKUP($E37,$G$2:$G$6,$F$2:$F$6,,0)),_xlfn.XLOOKUP($D$14,$D31:$D37,AM31:AM37,,0,-1)&gt;(INDEX('Verwachte Resultaten'!$C$2:$BT$31,MATCH(_xlfn.XLOOKUP($D$14,$D31:$D37,$E31:$E37,,0,-1),'Verwachte Resultaten'!$B$2:$B$31,0),MATCH(_xlfn.XLOOKUP($D$14,$D31:$D37,AM30:AM36,,0,-1),'Verwachte Resultaten'!$C$1:$BT$1,0))*_xlfn.XLOOKUP($E37,$G$2:$G$6,$H$2:$H$6,,0))),$D37,""),"")</f>
        <v/>
      </c>
      <c r="AN37" s="19" t="str">
        <f>IFERROR(IF(AND(_xlfn.XLOOKUP($D$14,$D31:$D37,AN31:AN37,,0,-1)&lt;=(INDEX('Verwachte Resultaten'!$C$2:$BT$31,MATCH(_xlfn.XLOOKUP($D$14,$D31:$D37,$E31:$E37,,0,-1),'Verwachte Resultaten'!$B$2:$B$31,0),MATCH(_xlfn.XLOOKUP($D$14,$D31:$D37,AN30:AN36,,0,-1),'Verwachte Resultaten'!$C$1:$BT$1,0))*_xlfn.XLOOKUP($E37,$G$2:$G$6,$F$2:$F$6,,0)),_xlfn.XLOOKUP($D$14,$D31:$D37,AN31:AN37,,0,-1)&gt;(INDEX('Verwachte Resultaten'!$C$2:$BT$31,MATCH(_xlfn.XLOOKUP($D$14,$D31:$D37,$E31:$E37,,0,-1),'Verwachte Resultaten'!$B$2:$B$31,0),MATCH(_xlfn.XLOOKUP($D$14,$D31:$D37,AN30:AN36,,0,-1),'Verwachte Resultaten'!$C$1:$BT$1,0))*_xlfn.XLOOKUP($E37,$G$2:$G$6,$H$2:$H$6,,0))),$D37,""),"")</f>
        <v/>
      </c>
      <c r="AO37" s="19" t="str">
        <f>IFERROR(IF(AND(_xlfn.XLOOKUP($D$14,$D31:$D37,AO31:AO37,,0,-1)&lt;=(INDEX('Verwachte Resultaten'!$C$2:$BT$31,MATCH(_xlfn.XLOOKUP($D$14,$D31:$D37,$E31:$E37,,0,-1),'Verwachte Resultaten'!$B$2:$B$31,0),MATCH(_xlfn.XLOOKUP($D$14,$D31:$D37,AO30:AO36,,0,-1),'Verwachte Resultaten'!$C$1:$BT$1,0))*_xlfn.XLOOKUP($E37,$G$2:$G$6,$F$2:$F$6,,0)),_xlfn.XLOOKUP($D$14,$D31:$D37,AO31:AO37,,0,-1)&gt;(INDEX('Verwachte Resultaten'!$C$2:$BT$31,MATCH(_xlfn.XLOOKUP($D$14,$D31:$D37,$E31:$E37,,0,-1),'Verwachte Resultaten'!$B$2:$B$31,0),MATCH(_xlfn.XLOOKUP($D$14,$D31:$D37,AO30:AO36,,0,-1),'Verwachte Resultaten'!$C$1:$BT$1,0))*_xlfn.XLOOKUP($E37,$G$2:$G$6,$H$2:$H$6,,0))),$D37,""),"")</f>
        <v/>
      </c>
      <c r="AP37" s="19" t="str">
        <f>IFERROR(IF(AND(_xlfn.XLOOKUP($D$14,$D31:$D37,AP31:AP37,,0,-1)&lt;=(INDEX('Verwachte Resultaten'!$C$2:$BT$31,MATCH(_xlfn.XLOOKUP($D$14,$D31:$D37,$E31:$E37,,0,-1),'Verwachte Resultaten'!$B$2:$B$31,0),MATCH(_xlfn.XLOOKUP($D$14,$D31:$D37,AP30:AP36,,0,-1),'Verwachte Resultaten'!$C$1:$BT$1,0))*_xlfn.XLOOKUP($E37,$G$2:$G$6,$F$2:$F$6,,0)),_xlfn.XLOOKUP($D$14,$D31:$D37,AP31:AP37,,0,-1)&gt;(INDEX('Verwachte Resultaten'!$C$2:$BT$31,MATCH(_xlfn.XLOOKUP($D$14,$D31:$D37,$E31:$E37,,0,-1),'Verwachte Resultaten'!$B$2:$B$31,0),MATCH(_xlfn.XLOOKUP($D$14,$D31:$D37,AP30:AP36,,0,-1),'Verwachte Resultaten'!$C$1:$BT$1,0))*_xlfn.XLOOKUP($E37,$G$2:$G$6,$H$2:$H$6,,0))),$D37,""),"")</f>
        <v/>
      </c>
      <c r="AQ37" s="19" t="str">
        <f>IFERROR(IF(AND(_xlfn.XLOOKUP($D$14,$D31:$D37,AQ31:AQ37,,0,-1)&lt;=(INDEX('Verwachte Resultaten'!$C$2:$BT$31,MATCH(_xlfn.XLOOKUP($D$14,$D31:$D37,$E31:$E37,,0,-1),'Verwachte Resultaten'!$B$2:$B$31,0),MATCH(_xlfn.XLOOKUP($D$14,$D31:$D37,AQ30:AQ36,,0,-1),'Verwachte Resultaten'!$C$1:$BT$1,0))*_xlfn.XLOOKUP($E37,$G$2:$G$6,$F$2:$F$6,,0)),_xlfn.XLOOKUP($D$14,$D31:$D37,AQ31:AQ37,,0,-1)&gt;(INDEX('Verwachte Resultaten'!$C$2:$BT$31,MATCH(_xlfn.XLOOKUP($D$14,$D31:$D37,$E31:$E37,,0,-1),'Verwachte Resultaten'!$B$2:$B$31,0),MATCH(_xlfn.XLOOKUP($D$14,$D31:$D37,AQ30:AQ36,,0,-1),'Verwachte Resultaten'!$C$1:$BT$1,0))*_xlfn.XLOOKUP($E37,$G$2:$G$6,$H$2:$H$6,,0))),$D37,""),"")</f>
        <v/>
      </c>
      <c r="AR37" s="19" t="str">
        <f>IFERROR(IF(AND(_xlfn.XLOOKUP($D$14,$D31:$D37,AR31:AR37,,0,-1)&lt;=(INDEX('Verwachte Resultaten'!$C$2:$BT$31,MATCH(_xlfn.XLOOKUP($D$14,$D31:$D37,$E31:$E37,,0,-1),'Verwachte Resultaten'!$B$2:$B$31,0),MATCH(_xlfn.XLOOKUP($D$14,$D31:$D37,AR30:AR36,,0,-1),'Verwachte Resultaten'!$C$1:$BT$1,0))*_xlfn.XLOOKUP($E37,$G$2:$G$6,$F$2:$F$6,,0)),_xlfn.XLOOKUP($D$14,$D31:$D37,AR31:AR37,,0,-1)&gt;(INDEX('Verwachte Resultaten'!$C$2:$BT$31,MATCH(_xlfn.XLOOKUP($D$14,$D31:$D37,$E31:$E37,,0,-1),'Verwachte Resultaten'!$B$2:$B$31,0),MATCH(_xlfn.XLOOKUP($D$14,$D31:$D37,AR30:AR36,,0,-1),'Verwachte Resultaten'!$C$1:$BT$1,0))*_xlfn.XLOOKUP($E37,$G$2:$G$6,$H$2:$H$6,,0))),$D37,""),"")</f>
        <v/>
      </c>
      <c r="AS37" s="19" t="str">
        <f>IFERROR(IF(AND(_xlfn.XLOOKUP($D$14,$D31:$D37,AS31:AS37,,0,-1)&lt;=(INDEX('Verwachte Resultaten'!$C$2:$BT$31,MATCH(_xlfn.XLOOKUP($D$14,$D31:$D37,$E31:$E37,,0,-1),'Verwachte Resultaten'!$B$2:$B$31,0),MATCH(_xlfn.XLOOKUP($D$14,$D31:$D37,AS30:AS36,,0,-1),'Verwachte Resultaten'!$C$1:$BT$1,0))*_xlfn.XLOOKUP($E37,$G$2:$G$6,$F$2:$F$6,,0)),_xlfn.XLOOKUP($D$14,$D31:$D37,AS31:AS37,,0,-1)&gt;(INDEX('Verwachte Resultaten'!$C$2:$BT$31,MATCH(_xlfn.XLOOKUP($D$14,$D31:$D37,$E31:$E37,,0,-1),'Verwachte Resultaten'!$B$2:$B$31,0),MATCH(_xlfn.XLOOKUP($D$14,$D31:$D37,AS30:AS36,,0,-1),'Verwachte Resultaten'!$C$1:$BT$1,0))*_xlfn.XLOOKUP($E37,$G$2:$G$6,$H$2:$H$6,,0))),$D37,""),"")</f>
        <v/>
      </c>
      <c r="AT37" s="19" t="str">
        <f>IFERROR(IF(AND(_xlfn.XLOOKUP($D$14,$D31:$D37,AT31:AT37,,0,-1)&lt;=(INDEX('Verwachte Resultaten'!$C$2:$BT$31,MATCH(_xlfn.XLOOKUP($D$14,$D31:$D37,$E31:$E37,,0,-1),'Verwachte Resultaten'!$B$2:$B$31,0),MATCH(_xlfn.XLOOKUP($D$14,$D31:$D37,AT30:AT36,,0,-1),'Verwachte Resultaten'!$C$1:$BT$1,0))*_xlfn.XLOOKUP($E37,$G$2:$G$6,$F$2:$F$6,,0)),_xlfn.XLOOKUP($D$14,$D31:$D37,AT31:AT37,,0,-1)&gt;(INDEX('Verwachte Resultaten'!$C$2:$BT$31,MATCH(_xlfn.XLOOKUP($D$14,$D31:$D37,$E31:$E37,,0,-1),'Verwachte Resultaten'!$B$2:$B$31,0),MATCH(_xlfn.XLOOKUP($D$14,$D31:$D37,AT30:AT36,,0,-1),'Verwachte Resultaten'!$C$1:$BT$1,0))*_xlfn.XLOOKUP($E37,$G$2:$G$6,$H$2:$H$6,,0))),$D37,""),"")</f>
        <v/>
      </c>
      <c r="AU37" s="19" t="str">
        <f>IFERROR(IF(AND(_xlfn.XLOOKUP($D$14,$D31:$D37,AU31:AU37,,0,-1)&lt;=(INDEX('Verwachte Resultaten'!$C$2:$BT$31,MATCH(_xlfn.XLOOKUP($D$14,$D31:$D37,$E31:$E37,,0,-1),'Verwachte Resultaten'!$B$2:$B$31,0),MATCH(_xlfn.XLOOKUP($D$14,$D31:$D37,AU30:AU36,,0,-1),'Verwachte Resultaten'!$C$1:$BT$1,0))*_xlfn.XLOOKUP($E37,$G$2:$G$6,$F$2:$F$6,,0)),_xlfn.XLOOKUP($D$14,$D31:$D37,AU31:AU37,,0,-1)&gt;(INDEX('Verwachte Resultaten'!$C$2:$BT$31,MATCH(_xlfn.XLOOKUP($D$14,$D31:$D37,$E31:$E37,,0,-1),'Verwachte Resultaten'!$B$2:$B$31,0),MATCH(_xlfn.XLOOKUP($D$14,$D31:$D37,AU30:AU36,,0,-1),'Verwachte Resultaten'!$C$1:$BT$1,0))*_xlfn.XLOOKUP($E37,$G$2:$G$6,$H$2:$H$6,,0))),$D37,""),"")</f>
        <v/>
      </c>
      <c r="AV37" s="19" t="str">
        <f>IFERROR(IF(AND(_xlfn.XLOOKUP($D$14,$D31:$D37,AV31:AV37,,0,-1)&lt;=(INDEX('Verwachte Resultaten'!$C$2:$BT$31,MATCH(_xlfn.XLOOKUP($D$14,$D31:$D37,$E31:$E37,,0,-1),'Verwachte Resultaten'!$B$2:$B$31,0),MATCH(_xlfn.XLOOKUP($D$14,$D31:$D37,AV30:AV36,,0,-1),'Verwachte Resultaten'!$C$1:$BT$1,0))*_xlfn.XLOOKUP($E37,$G$2:$G$6,$F$2:$F$6,,0)),_xlfn.XLOOKUP($D$14,$D31:$D37,AV31:AV37,,0,-1)&gt;(INDEX('Verwachte Resultaten'!$C$2:$BT$31,MATCH(_xlfn.XLOOKUP($D$14,$D31:$D37,$E31:$E37,,0,-1),'Verwachte Resultaten'!$B$2:$B$31,0),MATCH(_xlfn.XLOOKUP($D$14,$D31:$D37,AV30:AV36,,0,-1),'Verwachte Resultaten'!$C$1:$BT$1,0))*_xlfn.XLOOKUP($E37,$G$2:$G$6,$H$2:$H$6,,0))),$D37,""),"")</f>
        <v/>
      </c>
      <c r="AW37" s="19" t="str">
        <f>IFERROR(IF(AND(_xlfn.XLOOKUP($D$14,$D31:$D37,AW31:AW37,,0,-1)&lt;=(INDEX('Verwachte Resultaten'!$C$2:$BT$31,MATCH(_xlfn.XLOOKUP($D$14,$D31:$D37,$E31:$E37,,0,-1),'Verwachte Resultaten'!$B$2:$B$31,0),MATCH(_xlfn.XLOOKUP($D$14,$D31:$D37,AW30:AW36,,0,-1),'Verwachte Resultaten'!$C$1:$BT$1,0))*_xlfn.XLOOKUP($E37,$G$2:$G$6,$F$2:$F$6,,0)),_xlfn.XLOOKUP($D$14,$D31:$D37,AW31:AW37,,0,-1)&gt;(INDEX('Verwachte Resultaten'!$C$2:$BT$31,MATCH(_xlfn.XLOOKUP($D$14,$D31:$D37,$E31:$E37,,0,-1),'Verwachte Resultaten'!$B$2:$B$31,0),MATCH(_xlfn.XLOOKUP($D$14,$D31:$D37,AW30:AW36,,0,-1),'Verwachte Resultaten'!$C$1:$BT$1,0))*_xlfn.XLOOKUP($E37,$G$2:$G$6,$H$2:$H$6,,0))),$D37,""),"")</f>
        <v/>
      </c>
      <c r="AX37" s="19" t="str">
        <f>IFERROR(IF(AND(_xlfn.XLOOKUP($D$14,$D31:$D37,AX31:AX37,,0,-1)&lt;=(INDEX('Verwachte Resultaten'!$C$2:$BT$31,MATCH(_xlfn.XLOOKUP($D$14,$D31:$D37,$E31:$E37,,0,-1),'Verwachte Resultaten'!$B$2:$B$31,0),MATCH(_xlfn.XLOOKUP($D$14,$D31:$D37,AX30:AX36,,0,-1),'Verwachte Resultaten'!$C$1:$BT$1,0))*_xlfn.XLOOKUP($E37,$G$2:$G$6,$F$2:$F$6,,0)),_xlfn.XLOOKUP($D$14,$D31:$D37,AX31:AX37,,0,-1)&gt;(INDEX('Verwachte Resultaten'!$C$2:$BT$31,MATCH(_xlfn.XLOOKUP($D$14,$D31:$D37,$E31:$E37,,0,-1),'Verwachte Resultaten'!$B$2:$B$31,0),MATCH(_xlfn.XLOOKUP($D$14,$D31:$D37,AX30:AX36,,0,-1),'Verwachte Resultaten'!$C$1:$BT$1,0))*_xlfn.XLOOKUP($E37,$G$2:$G$6,$H$2:$H$6,,0))),$D37,""),"")</f>
        <v/>
      </c>
      <c r="AY37" s="19" t="str">
        <f>IFERROR(IF(AND(_xlfn.XLOOKUP($D$14,$D31:$D37,AY31:AY37,,0,-1)&lt;=(INDEX('Verwachte Resultaten'!$C$2:$BT$31,MATCH(_xlfn.XLOOKUP($D$14,$D31:$D37,$E31:$E37,,0,-1),'Verwachte Resultaten'!$B$2:$B$31,0),MATCH(_xlfn.XLOOKUP($D$14,$D31:$D37,AY30:AY36,,0,-1),'Verwachte Resultaten'!$C$1:$BT$1,0))*_xlfn.XLOOKUP($E37,$G$2:$G$6,$F$2:$F$6,,0)),_xlfn.XLOOKUP($D$14,$D31:$D37,AY31:AY37,,0,-1)&gt;(INDEX('Verwachte Resultaten'!$C$2:$BT$31,MATCH(_xlfn.XLOOKUP($D$14,$D31:$D37,$E31:$E37,,0,-1),'Verwachte Resultaten'!$B$2:$B$31,0),MATCH(_xlfn.XLOOKUP($D$14,$D31:$D37,AY30:AY36,,0,-1),'Verwachte Resultaten'!$C$1:$BT$1,0))*_xlfn.XLOOKUP($E37,$G$2:$G$6,$H$2:$H$6,,0))),$D37,""),"")</f>
        <v/>
      </c>
      <c r="AZ37" s="19" t="str">
        <f>IFERROR(IF(AND(_xlfn.XLOOKUP($D$14,$D31:$D37,AZ31:AZ37,,0,-1)&lt;=(INDEX('Verwachte Resultaten'!$C$2:$BT$31,MATCH(_xlfn.XLOOKUP($D$14,$D31:$D37,$E31:$E37,,0,-1),'Verwachte Resultaten'!$B$2:$B$31,0),MATCH(_xlfn.XLOOKUP($D$14,$D31:$D37,AZ30:AZ36,,0,-1),'Verwachte Resultaten'!$C$1:$BT$1,0))*_xlfn.XLOOKUP($E37,$G$2:$G$6,$F$2:$F$6,,0)),_xlfn.XLOOKUP($D$14,$D31:$D37,AZ31:AZ37,,0,-1)&gt;(INDEX('Verwachte Resultaten'!$C$2:$BT$31,MATCH(_xlfn.XLOOKUP($D$14,$D31:$D37,$E31:$E37,,0,-1),'Verwachte Resultaten'!$B$2:$B$31,0),MATCH(_xlfn.XLOOKUP($D$14,$D31:$D37,AZ30:AZ36,,0,-1),'Verwachte Resultaten'!$C$1:$BT$1,0))*_xlfn.XLOOKUP($E37,$G$2:$G$6,$H$2:$H$6,,0))),$D37,""),"")</f>
        <v/>
      </c>
      <c r="BA37" s="19" t="str">
        <f>IFERROR(IF(AND(_xlfn.XLOOKUP($D$14,$D31:$D37,BA31:BA37,,0,-1)&lt;=(INDEX('Verwachte Resultaten'!$C$2:$BT$31,MATCH(_xlfn.XLOOKUP($D$14,$D31:$D37,$E31:$E37,,0,-1),'Verwachte Resultaten'!$B$2:$B$31,0),MATCH(_xlfn.XLOOKUP($D$14,$D31:$D37,BA30:BA36,,0,-1),'Verwachte Resultaten'!$C$1:$BT$1,0))*_xlfn.XLOOKUP($E37,$G$2:$G$6,$F$2:$F$6,,0)),_xlfn.XLOOKUP($D$14,$D31:$D37,BA31:BA37,,0,-1)&gt;(INDEX('Verwachte Resultaten'!$C$2:$BT$31,MATCH(_xlfn.XLOOKUP($D$14,$D31:$D37,$E31:$E37,,0,-1),'Verwachte Resultaten'!$B$2:$B$31,0),MATCH(_xlfn.XLOOKUP($D$14,$D31:$D37,BA30:BA36,,0,-1),'Verwachte Resultaten'!$C$1:$BT$1,0))*_xlfn.XLOOKUP($E37,$G$2:$G$6,$H$2:$H$6,,0))),$D37,""),"")</f>
        <v/>
      </c>
      <c r="BB37" s="19" t="str">
        <f>IFERROR(IF(AND(_xlfn.XLOOKUP($D$14,$D31:$D37,BB31:BB37,,0,-1)&lt;=(INDEX('Verwachte Resultaten'!$C$2:$BT$31,MATCH(_xlfn.XLOOKUP($D$14,$D31:$D37,$E31:$E37,,0,-1),'Verwachte Resultaten'!$B$2:$B$31,0),MATCH(_xlfn.XLOOKUP($D$14,$D31:$D37,BB30:BB36,,0,-1),'Verwachte Resultaten'!$C$1:$BT$1,0))*_xlfn.XLOOKUP($E37,$G$2:$G$6,$F$2:$F$6,,0)),_xlfn.XLOOKUP($D$14,$D31:$D37,BB31:BB37,,0,-1)&gt;(INDEX('Verwachte Resultaten'!$C$2:$BT$31,MATCH(_xlfn.XLOOKUP($D$14,$D31:$D37,$E31:$E37,,0,-1),'Verwachte Resultaten'!$B$2:$B$31,0),MATCH(_xlfn.XLOOKUP($D$14,$D31:$D37,BB30:BB36,,0,-1),'Verwachte Resultaten'!$C$1:$BT$1,0))*_xlfn.XLOOKUP($E37,$G$2:$G$6,$H$2:$H$6,,0))),$D37,""),"")</f>
        <v/>
      </c>
      <c r="BC37" s="19" t="str">
        <f>IFERROR(IF(AND(_xlfn.XLOOKUP($D$14,$D31:$D37,BC31:BC37,,0,-1)&lt;=(INDEX('Verwachte Resultaten'!$C$2:$BT$31,MATCH(_xlfn.XLOOKUP($D$14,$D31:$D37,$E31:$E37,,0,-1),'Verwachte Resultaten'!$B$2:$B$31,0),MATCH(_xlfn.XLOOKUP($D$14,$D31:$D37,BC30:BC36,,0,-1),'Verwachte Resultaten'!$C$1:$BT$1,0))*_xlfn.XLOOKUP($E37,$G$2:$G$6,$F$2:$F$6,,0)),_xlfn.XLOOKUP($D$14,$D31:$D37,BC31:BC37,,0,-1)&gt;(INDEX('Verwachte Resultaten'!$C$2:$BT$31,MATCH(_xlfn.XLOOKUP($D$14,$D31:$D37,$E31:$E37,,0,-1),'Verwachte Resultaten'!$B$2:$B$31,0),MATCH(_xlfn.XLOOKUP($D$14,$D31:$D37,BC30:BC36,,0,-1),'Verwachte Resultaten'!$C$1:$BT$1,0))*_xlfn.XLOOKUP($E37,$G$2:$G$6,$H$2:$H$6,,0))),$D37,""),"")</f>
        <v/>
      </c>
      <c r="BD37" s="19" t="str">
        <f>IFERROR(IF(AND(_xlfn.XLOOKUP($D$14,$D31:$D37,BD31:BD37,,0,-1)&lt;=(INDEX('Verwachte Resultaten'!$C$2:$BT$31,MATCH(_xlfn.XLOOKUP($D$14,$D31:$D37,$E31:$E37,,0,-1),'Verwachte Resultaten'!$B$2:$B$31,0),MATCH(_xlfn.XLOOKUP($D$14,$D31:$D37,BD30:BD36,,0,-1),'Verwachte Resultaten'!$C$1:$BT$1,0))*_xlfn.XLOOKUP($E37,$G$2:$G$6,$F$2:$F$6,,0)),_xlfn.XLOOKUP($D$14,$D31:$D37,BD31:BD37,,0,-1)&gt;(INDEX('Verwachte Resultaten'!$C$2:$BT$31,MATCH(_xlfn.XLOOKUP($D$14,$D31:$D37,$E31:$E37,,0,-1),'Verwachte Resultaten'!$B$2:$B$31,0),MATCH(_xlfn.XLOOKUP($D$14,$D31:$D37,BD30:BD36,,0,-1),'Verwachte Resultaten'!$C$1:$BT$1,0))*_xlfn.XLOOKUP($E37,$G$2:$G$6,$H$2:$H$6,,0))),$D37,""),"")</f>
        <v/>
      </c>
      <c r="BE37" s="19" t="str">
        <f>IFERROR(IF(AND(_xlfn.XLOOKUP($D$14,$D31:$D37,BE31:BE37,,0,-1)&lt;=(INDEX('Verwachte Resultaten'!$C$2:$BT$31,MATCH(_xlfn.XLOOKUP($D$14,$D31:$D37,$E31:$E37,,0,-1),'Verwachte Resultaten'!$B$2:$B$31,0),MATCH(_xlfn.XLOOKUP($D$14,$D31:$D37,BE30:BE36,,0,-1),'Verwachte Resultaten'!$C$1:$BT$1,0))*_xlfn.XLOOKUP($E37,$G$2:$G$6,$F$2:$F$6,,0)),_xlfn.XLOOKUP($D$14,$D31:$D37,BE31:BE37,,0,-1)&gt;(INDEX('Verwachte Resultaten'!$C$2:$BT$31,MATCH(_xlfn.XLOOKUP($D$14,$D31:$D37,$E31:$E37,,0,-1),'Verwachte Resultaten'!$B$2:$B$31,0),MATCH(_xlfn.XLOOKUP($D$14,$D31:$D37,BE30:BE36,,0,-1),'Verwachte Resultaten'!$C$1:$BT$1,0))*_xlfn.XLOOKUP($E37,$G$2:$G$6,$H$2:$H$6,,0))),$D37,""),"")</f>
        <v/>
      </c>
      <c r="BF37" s="19" t="str">
        <f>IFERROR(IF(AND(_xlfn.XLOOKUP($D$14,$D31:$D37,BF31:BF37,,0,-1)&lt;=(INDEX('Verwachte Resultaten'!$C$2:$BT$31,MATCH(_xlfn.XLOOKUP($D$14,$D31:$D37,$E31:$E37,,0,-1),'Verwachte Resultaten'!$B$2:$B$31,0),MATCH(_xlfn.XLOOKUP($D$14,$D31:$D37,BF30:BF36,,0,-1),'Verwachte Resultaten'!$C$1:$BT$1,0))*_xlfn.XLOOKUP($E37,$G$2:$G$6,$F$2:$F$6,,0)),_xlfn.XLOOKUP($D$14,$D31:$D37,BF31:BF37,,0,-1)&gt;(INDEX('Verwachte Resultaten'!$C$2:$BT$31,MATCH(_xlfn.XLOOKUP($D$14,$D31:$D37,$E31:$E37,,0,-1),'Verwachte Resultaten'!$B$2:$B$31,0),MATCH(_xlfn.XLOOKUP($D$14,$D31:$D37,BF30:BF36,,0,-1),'Verwachte Resultaten'!$C$1:$BT$1,0))*_xlfn.XLOOKUP($E37,$G$2:$G$6,$H$2:$H$6,,0))),$D37,""),"")</f>
        <v/>
      </c>
      <c r="BG37" s="19" t="str">
        <f>IFERROR(IF(AND(_xlfn.XLOOKUP($D$14,$D31:$D37,BG31:BG37,,0,-1)&lt;=(INDEX('Verwachte Resultaten'!$C$2:$BT$31,MATCH(_xlfn.XLOOKUP($D$14,$D31:$D37,$E31:$E37,,0,-1),'Verwachte Resultaten'!$B$2:$B$31,0),MATCH(_xlfn.XLOOKUP($D$14,$D31:$D37,BG30:BG36,,0,-1),'Verwachte Resultaten'!$C$1:$BT$1,0))*_xlfn.XLOOKUP($E37,$G$2:$G$6,$F$2:$F$6,,0)),_xlfn.XLOOKUP($D$14,$D31:$D37,BG31:BG37,,0,-1)&gt;(INDEX('Verwachte Resultaten'!$C$2:$BT$31,MATCH(_xlfn.XLOOKUP($D$14,$D31:$D37,$E31:$E37,,0,-1),'Verwachte Resultaten'!$B$2:$B$31,0),MATCH(_xlfn.XLOOKUP($D$14,$D31:$D37,BG30:BG36,,0,-1),'Verwachte Resultaten'!$C$1:$BT$1,0))*_xlfn.XLOOKUP($E37,$G$2:$G$6,$H$2:$H$6,,0))),$D37,""),"")</f>
        <v/>
      </c>
      <c r="BH37" s="19" t="str">
        <f>IFERROR(IF(AND(_xlfn.XLOOKUP($D$14,$D31:$D37,BH31:BH37,,0,-1)&lt;=(INDEX('Verwachte Resultaten'!$C$2:$BT$31,MATCH(_xlfn.XLOOKUP($D$14,$D31:$D37,$E31:$E37,,0,-1),'Verwachte Resultaten'!$B$2:$B$31,0),MATCH(_xlfn.XLOOKUP($D$14,$D31:$D37,BH30:BH36,,0,-1),'Verwachte Resultaten'!$C$1:$BT$1,0))*_xlfn.XLOOKUP($E37,$G$2:$G$6,$F$2:$F$6,,0)),_xlfn.XLOOKUP($D$14,$D31:$D37,BH31:BH37,,0,-1)&gt;(INDEX('Verwachte Resultaten'!$C$2:$BT$31,MATCH(_xlfn.XLOOKUP($D$14,$D31:$D37,$E31:$E37,,0,-1),'Verwachte Resultaten'!$B$2:$B$31,0),MATCH(_xlfn.XLOOKUP($D$14,$D31:$D37,BH30:BH36,,0,-1),'Verwachte Resultaten'!$C$1:$BT$1,0))*_xlfn.XLOOKUP($E37,$G$2:$G$6,$H$2:$H$6,,0))),$D37,""),"")</f>
        <v/>
      </c>
      <c r="BI37" s="19" t="str">
        <f>IFERROR(IF(AND(_xlfn.XLOOKUP($D$14,$D31:$D37,BI31:BI37,,0,-1)&lt;=(INDEX('Verwachte Resultaten'!$C$2:$BT$31,MATCH(_xlfn.XLOOKUP($D$14,$D31:$D37,$E31:$E37,,0,-1),'Verwachte Resultaten'!$B$2:$B$31,0),MATCH(_xlfn.XLOOKUP($D$14,$D31:$D37,BI30:BI36,,0,-1),'Verwachte Resultaten'!$C$1:$BT$1,0))*_xlfn.XLOOKUP($E37,$G$2:$G$6,$F$2:$F$6,,0)),_xlfn.XLOOKUP($D$14,$D31:$D37,BI31:BI37,,0,-1)&gt;(INDEX('Verwachte Resultaten'!$C$2:$BT$31,MATCH(_xlfn.XLOOKUP($D$14,$D31:$D37,$E31:$E37,,0,-1),'Verwachte Resultaten'!$B$2:$B$31,0),MATCH(_xlfn.XLOOKUP($D$14,$D31:$D37,BI30:BI36,,0,-1),'Verwachte Resultaten'!$C$1:$BT$1,0))*_xlfn.XLOOKUP($E37,$G$2:$G$6,$H$2:$H$6,,0))),$D37,""),"")</f>
        <v/>
      </c>
      <c r="BJ37" s="19" t="str">
        <f>IFERROR(IF(AND(_xlfn.XLOOKUP($D$14,$D31:$D37,BJ31:BJ37,,0,-1)&lt;=(INDEX('Verwachte Resultaten'!$C$2:$BT$31,MATCH(_xlfn.XLOOKUP($D$14,$D31:$D37,$E31:$E37,,0,-1),'Verwachte Resultaten'!$B$2:$B$31,0),MATCH(_xlfn.XLOOKUP($D$14,$D31:$D37,BJ30:BJ36,,0,-1),'Verwachte Resultaten'!$C$1:$BT$1,0))*_xlfn.XLOOKUP($E37,$G$2:$G$6,$F$2:$F$6,,0)),_xlfn.XLOOKUP($D$14,$D31:$D37,BJ31:BJ37,,0,-1)&gt;(INDEX('Verwachte Resultaten'!$C$2:$BT$31,MATCH(_xlfn.XLOOKUP($D$14,$D31:$D37,$E31:$E37,,0,-1),'Verwachte Resultaten'!$B$2:$B$31,0),MATCH(_xlfn.XLOOKUP($D$14,$D31:$D37,BJ30:BJ36,,0,-1),'Verwachte Resultaten'!$C$1:$BT$1,0))*_xlfn.XLOOKUP($E37,$G$2:$G$6,$H$2:$H$6,,0))),$D37,""),"")</f>
        <v/>
      </c>
      <c r="BK37" s="45" t="str">
        <f>IFERROR(IF(AND(_xlfn.XLOOKUP($D$14,$D31:$D37,BK31:BK37,,0,-1)&lt;=(INDEX('Verwachte Resultaten'!$C$2:$BT$31,MATCH(_xlfn.XLOOKUP($D$14,$D31:$D37,$E31:$E37,,0,-1),'Verwachte Resultaten'!$B$2:$B$31,0),MATCH(_xlfn.XLOOKUP($D$14,$D31:$D37,BK30:BK36,,0,-1),'Verwachte Resultaten'!$C$1:$BT$1,0))*_xlfn.XLOOKUP($E37,$G$2:$G$6,$F$2:$F$6,,0)),_xlfn.XLOOKUP($D$14,$D31:$D37,BK31:BK37,,0,-1)&gt;(INDEX('Verwachte Resultaten'!$C$2:$BT$31,MATCH(_xlfn.XLOOKUP($D$14,$D31:$D37,$E31:$E37,,0,-1),'Verwachte Resultaten'!$B$2:$B$31,0),MATCH(_xlfn.XLOOKUP($D$14,$D31:$D37,BK30:BK36,,0,-1),'Verwachte Resultaten'!$C$1:$BT$1,0))*_xlfn.XLOOKUP($E37,$G$2:$G$6,$H$2:$H$6,,0))),$D37,""),"")</f>
        <v/>
      </c>
    </row>
    <row r="38" spans="1:63" ht="30" customHeight="1" thickBot="1">
      <c r="A38" s="85"/>
      <c r="C38" s="23"/>
      <c r="D38" s="44"/>
      <c r="E38" s="20" t="s">
        <v>170</v>
      </c>
      <c r="F38" s="21">
        <f>SUM(F33:AZ37)</f>
        <v>0</v>
      </c>
      <c r="AZ38"/>
    </row>
    <row r="39" spans="1:63" ht="15.75" thickBot="1">
      <c r="A39" s="85"/>
      <c r="C39" s="23"/>
      <c r="D39" s="44"/>
      <c r="AZ39"/>
    </row>
    <row r="40" spans="1:63" s="5" customFormat="1" ht="15.75" thickBot="1">
      <c r="A40" s="85" t="s">
        <v>119</v>
      </c>
      <c r="B40" s="24">
        <f>COUNTA(F40:BK40)-COUNTIF(F40:BK40,"")</f>
        <v>0</v>
      </c>
      <c r="C40" s="23"/>
      <c r="D40" s="128"/>
      <c r="E40" s="5" t="s">
        <v>0</v>
      </c>
      <c r="F40" s="5" t="str">
        <f>IF($D40="","",IF(_xlfn.XLOOKUP($D40,Matrix!$A$9:$A$24,Matrix!B$9:B$24,"",0)="","",_xlfn.XLOOKUP($D40,Matrix!$A$9:$A$24,Matrix!B$9:B$24,"",0)))</f>
        <v/>
      </c>
      <c r="G40" s="5" t="str">
        <f>IF($D40="","",IF(_xlfn.XLOOKUP($D40,Matrix!$A$9:$A$24,Matrix!C$9:C$24,"",0)="","",_xlfn.XLOOKUP($D40,Matrix!$A$9:$A$24,Matrix!C$9:C$24,"",0)))</f>
        <v/>
      </c>
      <c r="H40" s="5" t="str">
        <f>IF($D40="","",IF(_xlfn.XLOOKUP($D40,Matrix!$A$9:$A$24,Matrix!D$9:D$24,"",0)="","",_xlfn.XLOOKUP($D40,Matrix!$A$9:$A$24,Matrix!D$9:D$24,"",0)))</f>
        <v/>
      </c>
      <c r="I40" s="5" t="str">
        <f>IF($D40="","",IF(_xlfn.XLOOKUP($D40,Matrix!$A$9:$A$24,Matrix!E$9:E$24,"",0)="","",_xlfn.XLOOKUP($D40,Matrix!$A$9:$A$24,Matrix!E$9:E$24,"",0)))</f>
        <v/>
      </c>
      <c r="J40" s="5" t="str">
        <f>IF($D40="","",IF(_xlfn.XLOOKUP($D40,Matrix!$A$9:$A$24,Matrix!F$9:F$24,"",0)="","",_xlfn.XLOOKUP($D40,Matrix!$A$9:$A$24,Matrix!F$9:F$24,"",0)))</f>
        <v/>
      </c>
      <c r="K40" s="5" t="str">
        <f>IF($D40="","",IF(_xlfn.XLOOKUP($D40,Matrix!$A$9:$A$24,Matrix!G$9:G$24,"",0)="","",_xlfn.XLOOKUP($D40,Matrix!$A$9:$A$24,Matrix!G$9:G$24,"",0)))</f>
        <v/>
      </c>
      <c r="L40" s="5" t="str">
        <f>IF($D40="","",IF(_xlfn.XLOOKUP($D40,Matrix!$A$9:$A$24,Matrix!H$9:H$24,"",0)="","",_xlfn.XLOOKUP($D40,Matrix!$A$9:$A$24,Matrix!H$9:H$24,"",0)))</f>
        <v/>
      </c>
      <c r="M40" s="5" t="str">
        <f>IF($D40="","",IF(_xlfn.XLOOKUP($D40,Matrix!$A$9:$A$24,Matrix!I$9:I$24,"",0)="","",_xlfn.XLOOKUP($D40,Matrix!$A$9:$A$24,Matrix!I$9:I$24,"",0)))</f>
        <v/>
      </c>
      <c r="N40" s="5" t="str">
        <f>IF($D40="","",IF(_xlfn.XLOOKUP($D40,Matrix!$A$9:$A$24,Matrix!J$9:J$24,"",0)="","",_xlfn.XLOOKUP($D40,Matrix!$A$9:$A$24,Matrix!J$9:J$24,"",0)))</f>
        <v/>
      </c>
      <c r="O40" s="5" t="str">
        <f>IF($D40="","",IF(_xlfn.XLOOKUP($D40,Matrix!$A$9:$A$24,Matrix!K$9:K$24,"",0)="","",_xlfn.XLOOKUP($D40,Matrix!$A$9:$A$24,Matrix!K$9:K$24,"",0)))</f>
        <v/>
      </c>
      <c r="P40" s="5" t="str">
        <f>IF($D40="","",IF(_xlfn.XLOOKUP($D40,Matrix!$A$9:$A$24,Matrix!L$9:L$24,"",0)="","",_xlfn.XLOOKUP($D40,Matrix!$A$9:$A$24,Matrix!L$9:L$24,"",0)))</f>
        <v/>
      </c>
      <c r="Q40" s="5" t="str">
        <f>IF($D40="","",IF(_xlfn.XLOOKUP($D40,Matrix!$A$9:$A$24,Matrix!M$9:M$24,"",0)="","",_xlfn.XLOOKUP($D40,Matrix!$A$9:$A$24,Matrix!M$9:M$24,"",0)))</f>
        <v/>
      </c>
      <c r="R40" s="5" t="str">
        <f>IF($D40="","",IF(_xlfn.XLOOKUP($D40,Matrix!$A$9:$A$24,Matrix!N$9:N$24,"",0)="","",_xlfn.XLOOKUP($D40,Matrix!$A$9:$A$24,Matrix!N$9:N$24,"",0)))</f>
        <v/>
      </c>
      <c r="S40" s="5" t="str">
        <f>IF($D40="","",IF(_xlfn.XLOOKUP($D40,Matrix!$A$9:$A$24,Matrix!O$9:O$24,"",0)="","",_xlfn.XLOOKUP($D40,Matrix!$A$9:$A$24,Matrix!O$9:O$24,"",0)))</f>
        <v/>
      </c>
      <c r="T40" s="5" t="str">
        <f>IF($D40="","",IF(_xlfn.XLOOKUP($D40,Matrix!$A$9:$A$24,Matrix!P$9:P$24,"",0)="","",_xlfn.XLOOKUP($D40,Matrix!$A$9:$A$24,Matrix!P$9:P$24,"",0)))</f>
        <v/>
      </c>
      <c r="U40" s="5" t="str">
        <f>IF($D40="","",IF(_xlfn.XLOOKUP($D40,Matrix!$A$9:$A$24,Matrix!Q$9:Q$24,"",0)="","",_xlfn.XLOOKUP($D40,Matrix!$A$9:$A$24,Matrix!Q$9:Q$24,"",0)))</f>
        <v/>
      </c>
      <c r="V40" s="5" t="str">
        <f>IF($D40="","",IF(_xlfn.XLOOKUP($D40,Matrix!$A$9:$A$24,Matrix!R$9:R$24,"",0)="","",_xlfn.XLOOKUP($D40,Matrix!$A$9:$A$24,Matrix!R$9:R$24,"",0)))</f>
        <v/>
      </c>
      <c r="W40" s="5" t="str">
        <f>IF($D40="","",IF(_xlfn.XLOOKUP($D40,Matrix!$A$9:$A$24,Matrix!S$9:S$24,"",0)="","",_xlfn.XLOOKUP($D40,Matrix!$A$9:$A$24,Matrix!S$9:S$24,"",0)))</f>
        <v/>
      </c>
      <c r="X40" s="5" t="str">
        <f>IF($D40="","",IF(_xlfn.XLOOKUP($D40,Matrix!$A$9:$A$24,Matrix!T$9:T$24,"",0)="","",_xlfn.XLOOKUP($D40,Matrix!$A$9:$A$24,Matrix!T$9:T$24,"",0)))</f>
        <v/>
      </c>
      <c r="Y40" s="5" t="str">
        <f>IF($D40="","",IF(_xlfn.XLOOKUP($D40,Matrix!$A$9:$A$24,Matrix!U$9:U$24,"",0)="","",_xlfn.XLOOKUP($D40,Matrix!$A$9:$A$24,Matrix!U$9:U$24,"",0)))</f>
        <v/>
      </c>
      <c r="Z40" s="5" t="str">
        <f>IF($D40="","",IF(_xlfn.XLOOKUP($D40,Matrix!$A$9:$A$24,Matrix!V$9:V$24,"",0)="","",_xlfn.XLOOKUP($D40,Matrix!$A$9:$A$24,Matrix!V$9:V$24,"",0)))</f>
        <v/>
      </c>
      <c r="AA40" s="5" t="str">
        <f>IF($D40="","",IF(_xlfn.XLOOKUP($D40,Matrix!$A$9:$A$24,Matrix!W$9:W$24,"",0)="","",_xlfn.XLOOKUP($D40,Matrix!$A$9:$A$24,Matrix!W$9:W$24,"",0)))</f>
        <v/>
      </c>
      <c r="AB40" s="5" t="str">
        <f>IF($D40="","",IF(_xlfn.XLOOKUP($D40,Matrix!$A$9:$A$24,Matrix!X$9:X$24,"",0)="","",_xlfn.XLOOKUP($D40,Matrix!$A$9:$A$24,Matrix!X$9:X$24,"",0)))</f>
        <v/>
      </c>
      <c r="AC40" s="5" t="str">
        <f>IF($D40="","",IF(_xlfn.XLOOKUP($D40,Matrix!$A$9:$A$24,Matrix!Y$9:Y$24,"",0)="","",_xlfn.XLOOKUP($D40,Matrix!$A$9:$A$24,Matrix!Y$9:Y$24,"",0)))</f>
        <v/>
      </c>
      <c r="AD40" s="5" t="str">
        <f>IF($D40="","",IF(_xlfn.XLOOKUP($D40,Matrix!$A$9:$A$24,Matrix!Z$9:Z$24,"",0)="","",_xlfn.XLOOKUP($D40,Matrix!$A$9:$A$24,Matrix!Z$9:Z$24,"",0)))</f>
        <v/>
      </c>
      <c r="AE40" s="5" t="str">
        <f>IF($D40="","",IF(_xlfn.XLOOKUP($D40,Matrix!$A$9:$A$24,Matrix!AA$9:AA$24,"",0)="","",_xlfn.XLOOKUP($D40,Matrix!$A$9:$A$24,Matrix!AA$9:AA$24,"",0)))</f>
        <v/>
      </c>
      <c r="AF40" s="5" t="str">
        <f>IF($D40="","",IF(_xlfn.XLOOKUP($D40,Matrix!$A$9:$A$24,Matrix!AB$9:AB$24,"",0)="","",_xlfn.XLOOKUP($D40,Matrix!$A$9:$A$24,Matrix!AB$9:AB$24,"",0)))</f>
        <v/>
      </c>
      <c r="AG40" s="5" t="str">
        <f>IF($D40="","",IF(_xlfn.XLOOKUP($D40,Matrix!$A$9:$A$24,Matrix!AC$9:AC$24,"",0)="","",_xlfn.XLOOKUP($D40,Matrix!$A$9:$A$24,Matrix!AC$9:AC$24,"",0)))</f>
        <v/>
      </c>
      <c r="AH40" s="5" t="str">
        <f>IF($D40="","",IF(_xlfn.XLOOKUP($D40,Matrix!$A$9:$A$24,Matrix!AD$9:AD$24,"",0)="","",_xlfn.XLOOKUP($D40,Matrix!$A$9:$A$24,Matrix!AD$9:AD$24,"",0)))</f>
        <v/>
      </c>
      <c r="AI40" s="5" t="str">
        <f>IF($D40="","",IF(_xlfn.XLOOKUP($D40,Matrix!$A$9:$A$24,Matrix!AE$9:AE$24,"",0)="","",_xlfn.XLOOKUP($D40,Matrix!$A$9:$A$24,Matrix!AE$9:AE$24,"",0)))</f>
        <v/>
      </c>
      <c r="AJ40" s="5" t="str">
        <f>IF($D40="","",IF(_xlfn.XLOOKUP($D40,Matrix!$A$9:$A$24,Matrix!AF$9:AF$24,"",0)="","",_xlfn.XLOOKUP($D40,Matrix!$A$9:$A$24,Matrix!AF$9:AF$24,"",0)))</f>
        <v/>
      </c>
      <c r="AK40" s="5" t="str">
        <f>IF($D40="","",IF(_xlfn.XLOOKUP($D40,Matrix!$A$9:$A$24,Matrix!AG$9:AG$24,"",0)="","",_xlfn.XLOOKUP($D40,Matrix!$A$9:$A$24,Matrix!AG$9:AG$24,"",0)))</f>
        <v/>
      </c>
      <c r="AL40" s="5" t="str">
        <f>IF($D40="","",IF(_xlfn.XLOOKUP($D40,Matrix!$A$9:$A$24,Matrix!AH$9:AH$24,"",0)="","",_xlfn.XLOOKUP($D40,Matrix!$A$9:$A$24,Matrix!AH$9:AH$24,"",0)))</f>
        <v/>
      </c>
      <c r="AM40" s="5" t="str">
        <f>IF($D40="","",IF(_xlfn.XLOOKUP($D40,Matrix!$A$9:$A$24,Matrix!AI$9:AI$24,"",0)="","",_xlfn.XLOOKUP($D40,Matrix!$A$9:$A$24,Matrix!AI$9:AI$24,"",0)))</f>
        <v/>
      </c>
      <c r="AN40" s="5" t="str">
        <f>IF($D40="","",IF(_xlfn.XLOOKUP($D40,Matrix!$A$9:$A$24,Matrix!AJ$9:AJ$24,"",0)="","",_xlfn.XLOOKUP($D40,Matrix!$A$9:$A$24,Matrix!AJ$9:AJ$24,"",0)))</f>
        <v/>
      </c>
      <c r="AO40" s="5" t="str">
        <f>IF($D40="","",IF(_xlfn.XLOOKUP($D40,Matrix!$A$9:$A$24,Matrix!AK$9:AK$24,"",0)="","",_xlfn.XLOOKUP($D40,Matrix!$A$9:$A$24,Matrix!AK$9:AK$24,"",0)))</f>
        <v/>
      </c>
      <c r="AP40" s="5" t="str">
        <f>IF($D40="","",IF(_xlfn.XLOOKUP($D40,Matrix!$A$9:$A$24,Matrix!AL$9:AL$24,"",0)="","",_xlfn.XLOOKUP($D40,Matrix!$A$9:$A$24,Matrix!AL$9:AL$24,"",0)))</f>
        <v/>
      </c>
      <c r="AQ40" s="5" t="str">
        <f>IF($D40="","",IF(_xlfn.XLOOKUP($D40,Matrix!$A$9:$A$24,Matrix!AM$9:AM$24,"",0)="","",_xlfn.XLOOKUP($D40,Matrix!$A$9:$A$24,Matrix!AM$9:AM$24,"",0)))</f>
        <v/>
      </c>
      <c r="AR40" s="5" t="str">
        <f>IF($D40="","",IF(_xlfn.XLOOKUP($D40,Matrix!$A$9:$A$24,Matrix!AN$9:AN$24,"",0)="","",_xlfn.XLOOKUP($D40,Matrix!$A$9:$A$24,Matrix!AN$9:AN$24,"",0)))</f>
        <v/>
      </c>
      <c r="AS40" s="5" t="str">
        <f>IF($D40="","",IF(_xlfn.XLOOKUP($D40,Matrix!$A$9:$A$24,Matrix!AO$9:AO$24,"",0)="","",_xlfn.XLOOKUP($D40,Matrix!$A$9:$A$24,Matrix!AO$9:AO$24,"",0)))</f>
        <v/>
      </c>
      <c r="AT40" s="5" t="str">
        <f>IF($D40="","",IF(_xlfn.XLOOKUP($D40,Matrix!$A$9:$A$24,Matrix!AP$9:AP$24,"",0)="","",_xlfn.XLOOKUP($D40,Matrix!$A$9:$A$24,Matrix!AP$9:AP$24,"",0)))</f>
        <v/>
      </c>
      <c r="AU40" s="5" t="str">
        <f>IF($D40="","",IF(_xlfn.XLOOKUP($D40,Matrix!$A$9:$A$24,Matrix!AQ$9:AQ$24,"",0)="","",_xlfn.XLOOKUP($D40,Matrix!$A$9:$A$24,Matrix!AQ$9:AQ$24,"",0)))</f>
        <v/>
      </c>
      <c r="AV40" s="5" t="str">
        <f>IF($D40="","",IF(_xlfn.XLOOKUP($D40,Matrix!$A$9:$A$24,Matrix!AR$9:AR$24,"",0)="","",_xlfn.XLOOKUP($D40,Matrix!$A$9:$A$24,Matrix!AR$9:AR$24,"",0)))</f>
        <v/>
      </c>
      <c r="AW40" s="5" t="str">
        <f>IF($D40="","",IF(_xlfn.XLOOKUP($D40,Matrix!$A$9:$A$24,Matrix!AS$9:AS$24,"",0)="","",_xlfn.XLOOKUP($D40,Matrix!$A$9:$A$24,Matrix!AS$9:AS$24,"",0)))</f>
        <v/>
      </c>
      <c r="AX40" s="5" t="str">
        <f>IF($D40="","",IF(_xlfn.XLOOKUP($D40,Matrix!$A$9:$A$24,Matrix!AT$9:AT$24,"",0)="","",_xlfn.XLOOKUP($D40,Matrix!$A$9:$A$24,Matrix!AT$9:AT$24,"",0)))</f>
        <v/>
      </c>
      <c r="AY40" s="5" t="str">
        <f>IF($D40="","",IF(_xlfn.XLOOKUP($D40,Matrix!$A$9:$A$24,Matrix!AU$9:AU$24,"",0)="","",_xlfn.XLOOKUP($D40,Matrix!$A$9:$A$24,Matrix!AU$9:AU$24,"",0)))</f>
        <v/>
      </c>
      <c r="AZ40" s="5" t="str">
        <f>IF($D40="","",IF(_xlfn.XLOOKUP($D40,Matrix!$A$9:$A$24,Matrix!AV$9:AV$24,"",0)="","",_xlfn.XLOOKUP($D40,Matrix!$A$9:$A$24,Matrix!AV$9:AV$24,"",0)))</f>
        <v/>
      </c>
      <c r="BA40" s="5" t="str">
        <f>IF($D40="","",IF(_xlfn.XLOOKUP($D40,Matrix!$A$9:$A$24,Matrix!AW$9:AW$24,"",0)="","",_xlfn.XLOOKUP($D40,Matrix!$A$9:$A$24,Matrix!AW$9:AW$24,"",0)))</f>
        <v/>
      </c>
      <c r="BB40" s="5" t="str">
        <f>IF($D40="","",IF(_xlfn.XLOOKUP($D40,Matrix!$A$9:$A$24,Matrix!AX$9:AX$24,"",0)="","",_xlfn.XLOOKUP($D40,Matrix!$A$9:$A$24,Matrix!AX$9:AX$24,"",0)))</f>
        <v/>
      </c>
      <c r="BC40" s="5" t="str">
        <f>IF($D40="","",IF(_xlfn.XLOOKUP($D40,Matrix!$A$9:$A$24,Matrix!AY$9:AY$24,"",0)="","",_xlfn.XLOOKUP($D40,Matrix!$A$9:$A$24,Matrix!AY$9:AY$24,"",0)))</f>
        <v/>
      </c>
      <c r="BD40" s="5" t="str">
        <f>IF($D40="","",IF(_xlfn.XLOOKUP($D40,Matrix!$A$9:$A$24,Matrix!AZ$9:AZ$24,"",0)="","",_xlfn.XLOOKUP($D40,Matrix!$A$9:$A$24,Matrix!AZ$9:AZ$24,"",0)))</f>
        <v/>
      </c>
      <c r="BE40" s="5" t="str">
        <f>IF($D40="","",IF(_xlfn.XLOOKUP($D40,Matrix!$A$9:$A$24,Matrix!BA$9:BA$24,"",0)="","",_xlfn.XLOOKUP($D40,Matrix!$A$9:$A$24,Matrix!BA$9:BA$24,"",0)))</f>
        <v/>
      </c>
      <c r="BF40" s="5" t="str">
        <f>IF($D40="","",IF(_xlfn.XLOOKUP($D40,Matrix!$A$9:$A$24,Matrix!BB$9:BB$24,"",0)="","",_xlfn.XLOOKUP($D40,Matrix!$A$9:$A$24,Matrix!BB$9:BB$24,"",0)))</f>
        <v/>
      </c>
      <c r="BG40" s="5" t="str">
        <f>IF($D40="","",IF(_xlfn.XLOOKUP($D40,Matrix!$A$9:$A$24,Matrix!BC$9:BC$24,"",0)="","",_xlfn.XLOOKUP($D40,Matrix!$A$9:$A$24,Matrix!BC$9:BC$24,"",0)))</f>
        <v/>
      </c>
      <c r="BH40" s="5" t="str">
        <f>IF($D40="","",IF(_xlfn.XLOOKUP($D40,Matrix!$A$9:$A$24,Matrix!BD$9:BD$24,"",0)="","",_xlfn.XLOOKUP($D40,Matrix!$A$9:$A$24,Matrix!BD$9:BD$24,"",0)))</f>
        <v/>
      </c>
      <c r="BI40" s="5" t="str">
        <f>IF($D40="","",IF(_xlfn.XLOOKUP($D40,Matrix!$A$9:$A$24,Matrix!BE$9:BE$24,"",0)="","",_xlfn.XLOOKUP($D40,Matrix!$A$9:$A$24,Matrix!BE$9:BE$24,"",0)))</f>
        <v/>
      </c>
      <c r="BJ40" s="5" t="str">
        <f>IF($D40="","",IF(_xlfn.XLOOKUP($D40,Matrix!$A$9:$A$24,Matrix!BF$9:BF$24,"",0)="","",_xlfn.XLOOKUP($D40,Matrix!$A$9:$A$24,Matrix!BF$9:BF$24,"",0)))</f>
        <v/>
      </c>
      <c r="BK40" s="32" t="str">
        <f>IF($D40="","",IF(_xlfn.XLOOKUP($D40,Matrix!$A$9:$A$24,Matrix!BG$9:BG$24,"",0)="","",_xlfn.XLOOKUP($D40,Matrix!$A$9:$A$24,Matrix!BG$9:BG$24,"",0)))</f>
        <v/>
      </c>
    </row>
    <row r="41" spans="1:63" s="5" customFormat="1" ht="15.75" thickBot="1">
      <c r="A41" s="85" t="s">
        <v>167</v>
      </c>
      <c r="B41" s="24" t="e">
        <f>B$4/B40</f>
        <v>#DIV/0!</v>
      </c>
      <c r="C41" s="23">
        <f>_xlfn.XLOOKUP("Sample",D31:D40,C31:C40,"",0)+1</f>
        <v>4</v>
      </c>
      <c r="D41" s="59" t="s">
        <v>168</v>
      </c>
      <c r="E41" s="57" t="str">
        <f>_xlfn.XLOOKUP('4.Score &amp; Vergelijking'!C41,'1.Invul Blad'!$A$2:$A$31,'1.Invul Blad'!$B$2:$B$31,"",0)</f>
        <v>MO-02</v>
      </c>
      <c r="F41" s="58" t="str" cm="1">
        <f t="array" ref="F41">IFERROR(IF(IF(LEFT(E41,2)="BS",INDEX('1.Invul Blad'!$1:$1048576,MATCH('4.Score &amp; Vergelijking'!$E41,'1.Invul Blad'!$B$36:$B$9000,0)+35,MATCH('4.Score &amp; Vergelijking'!F40,'1.Invul Blad'!$36:$36,0))="",INDEX('1.Invul Blad'!$1:$1048576,MATCH('4.Score &amp; Vergelijking'!$E41,'1.Invul Blad'!$B:$B,0),MATCH('4.Score &amp; Vergelijking'!F40,'1.Invul Blad'!$1:$1,0))=""),"",IF(LEFT(E41,2)="BS",INDEX('1.Invul Blad'!$1:$1048576,MATCH('4.Score &amp; Vergelijking'!$E41,'1.Invul Blad'!$B$36:$B$9000,0)+35,MATCH('4.Score &amp; Vergelijking'!F40,'1.Invul Blad'!$36:$36,0)),INDEX('1.Invul Blad'!$1:$1048576,MATCH('4.Score &amp; Vergelijking'!$E41,'1.Invul Blad'!$B:$B,0),MATCH('4.Score &amp; Vergelijking'!F40,'1.Invul Blad'!$1:$1,0)))),"")</f>
        <v/>
      </c>
      <c r="G41" s="57" t="str" cm="1">
        <f t="array" ref="G41">IFERROR(IF(IF(LEFT(F41,2)="BS",INDEX('1.Invul Blad'!$1:$1048576,MATCH('4.Score &amp; Vergelijking'!$E41,'1.Invul Blad'!$B$36:$B$9000,0)+35,MATCH('4.Score &amp; Vergelijking'!G40,'1.Invul Blad'!$36:$36,0))="",INDEX('1.Invul Blad'!$1:$1048576,MATCH('4.Score &amp; Vergelijking'!$E41,'1.Invul Blad'!$B:$B,0),MATCH('4.Score &amp; Vergelijking'!G40,'1.Invul Blad'!$1:$1,0))=""),"",IF(LEFT(F41,2)="BS",INDEX('1.Invul Blad'!$1:$1048576,MATCH('4.Score &amp; Vergelijking'!$E41,'1.Invul Blad'!$B$36:$B$9000,0)+35,MATCH('4.Score &amp; Vergelijking'!G40,'1.Invul Blad'!$36:$36,0)),INDEX('1.Invul Blad'!$1:$1048576,MATCH('4.Score &amp; Vergelijking'!$E41,'1.Invul Blad'!$B:$B,0),MATCH('4.Score &amp; Vergelijking'!G40,'1.Invul Blad'!$1:$1,0)))),"")</f>
        <v/>
      </c>
      <c r="H41" s="57" t="str" cm="1">
        <f t="array" ref="H41">IFERROR(IF(IF(LEFT(G41,2)="BS",INDEX('1.Invul Blad'!$1:$1048576,MATCH('4.Score &amp; Vergelijking'!$E41,'1.Invul Blad'!$B$36:$B$9000,0)+35,MATCH('4.Score &amp; Vergelijking'!H40,'1.Invul Blad'!$36:$36,0))="",INDEX('1.Invul Blad'!$1:$1048576,MATCH('4.Score &amp; Vergelijking'!$E41,'1.Invul Blad'!$B:$B,0),MATCH('4.Score &amp; Vergelijking'!H40,'1.Invul Blad'!$1:$1,0))=""),"",IF(LEFT(G41,2)="BS",INDEX('1.Invul Blad'!$1:$1048576,MATCH('4.Score &amp; Vergelijking'!$E41,'1.Invul Blad'!$B$36:$B$9000,0)+35,MATCH('4.Score &amp; Vergelijking'!H40,'1.Invul Blad'!$36:$36,0)),INDEX('1.Invul Blad'!$1:$1048576,MATCH('4.Score &amp; Vergelijking'!$E41,'1.Invul Blad'!$B:$B,0),MATCH('4.Score &amp; Vergelijking'!H40,'1.Invul Blad'!$1:$1,0)))),"")</f>
        <v/>
      </c>
      <c r="I41" s="57" t="str" cm="1">
        <f t="array" ref="I41">IFERROR(IF(IF(LEFT(H41,2)="BS",INDEX('1.Invul Blad'!$1:$1048576,MATCH('4.Score &amp; Vergelijking'!$E41,'1.Invul Blad'!$B$36:$B$9000,0)+35,MATCH('4.Score &amp; Vergelijking'!I40,'1.Invul Blad'!$36:$36,0))="",INDEX('1.Invul Blad'!$1:$1048576,MATCH('4.Score &amp; Vergelijking'!$E41,'1.Invul Blad'!$B:$B,0),MATCH('4.Score &amp; Vergelijking'!I40,'1.Invul Blad'!$1:$1,0))=""),"",IF(LEFT(H41,2)="BS",INDEX('1.Invul Blad'!$1:$1048576,MATCH('4.Score &amp; Vergelijking'!$E41,'1.Invul Blad'!$B$36:$B$9000,0)+35,MATCH('4.Score &amp; Vergelijking'!I40,'1.Invul Blad'!$36:$36,0)),INDEX('1.Invul Blad'!$1:$1048576,MATCH('4.Score &amp; Vergelijking'!$E41,'1.Invul Blad'!$B:$B,0),MATCH('4.Score &amp; Vergelijking'!I40,'1.Invul Blad'!$1:$1,0)))),"")</f>
        <v/>
      </c>
      <c r="J41" s="57" t="str" cm="1">
        <f t="array" ref="J41">IFERROR(IF(IF(LEFT(I41,2)="BS",INDEX('1.Invul Blad'!$1:$1048576,MATCH('4.Score &amp; Vergelijking'!$E41,'1.Invul Blad'!$B$36:$B$9000,0)+35,MATCH('4.Score &amp; Vergelijking'!J40,'1.Invul Blad'!$36:$36,0))="",INDEX('1.Invul Blad'!$1:$1048576,MATCH('4.Score &amp; Vergelijking'!$E41,'1.Invul Blad'!$B:$B,0),MATCH('4.Score &amp; Vergelijking'!J40,'1.Invul Blad'!$1:$1,0))=""),"",IF(LEFT(I41,2)="BS",INDEX('1.Invul Blad'!$1:$1048576,MATCH('4.Score &amp; Vergelijking'!$E41,'1.Invul Blad'!$B$36:$B$9000,0)+35,MATCH('4.Score &amp; Vergelijking'!J40,'1.Invul Blad'!$36:$36,0)),INDEX('1.Invul Blad'!$1:$1048576,MATCH('4.Score &amp; Vergelijking'!$E41,'1.Invul Blad'!$B:$B,0),MATCH('4.Score &amp; Vergelijking'!J40,'1.Invul Blad'!$1:$1,0)))),"")</f>
        <v/>
      </c>
      <c r="K41" s="57" t="str" cm="1">
        <f t="array" ref="K41">IFERROR(IF(IF(LEFT(J41,2)="BS",INDEX('1.Invul Blad'!$1:$1048576,MATCH('4.Score &amp; Vergelijking'!$E41,'1.Invul Blad'!$B$36:$B$9000,0)+35,MATCH('4.Score &amp; Vergelijking'!K40,'1.Invul Blad'!$36:$36,0))="",INDEX('1.Invul Blad'!$1:$1048576,MATCH('4.Score &amp; Vergelijking'!$E41,'1.Invul Blad'!$B:$B,0),MATCH('4.Score &amp; Vergelijking'!K40,'1.Invul Blad'!$1:$1,0))=""),"",IF(LEFT(J41,2)="BS",INDEX('1.Invul Blad'!$1:$1048576,MATCH('4.Score &amp; Vergelijking'!$E41,'1.Invul Blad'!$B$36:$B$9000,0)+35,MATCH('4.Score &amp; Vergelijking'!K40,'1.Invul Blad'!$36:$36,0)),INDEX('1.Invul Blad'!$1:$1048576,MATCH('4.Score &amp; Vergelijking'!$E41,'1.Invul Blad'!$B:$B,0),MATCH('4.Score &amp; Vergelijking'!K40,'1.Invul Blad'!$1:$1,0)))),"")</f>
        <v/>
      </c>
      <c r="L41" s="57" t="str" cm="1">
        <f t="array" ref="L41">IFERROR(IF(IF(LEFT(K41,2)="BS",INDEX('1.Invul Blad'!$1:$1048576,MATCH('4.Score &amp; Vergelijking'!$E41,'1.Invul Blad'!$B$36:$B$9000,0)+35,MATCH('4.Score &amp; Vergelijking'!L40,'1.Invul Blad'!$36:$36,0))="",INDEX('1.Invul Blad'!$1:$1048576,MATCH('4.Score &amp; Vergelijking'!$E41,'1.Invul Blad'!$B:$B,0),MATCH('4.Score &amp; Vergelijking'!L40,'1.Invul Blad'!$1:$1,0))=""),"",IF(LEFT(K41,2)="BS",INDEX('1.Invul Blad'!$1:$1048576,MATCH('4.Score &amp; Vergelijking'!$E41,'1.Invul Blad'!$B$36:$B$9000,0)+35,MATCH('4.Score &amp; Vergelijking'!L40,'1.Invul Blad'!$36:$36,0)),INDEX('1.Invul Blad'!$1:$1048576,MATCH('4.Score &amp; Vergelijking'!$E41,'1.Invul Blad'!$B:$B,0),MATCH('4.Score &amp; Vergelijking'!L40,'1.Invul Blad'!$1:$1,0)))),"")</f>
        <v/>
      </c>
      <c r="M41" s="57" t="str" cm="1">
        <f t="array" ref="M41">IFERROR(IF(IF(LEFT(L41,2)="BS",INDEX('1.Invul Blad'!$1:$1048576,MATCH('4.Score &amp; Vergelijking'!$E41,'1.Invul Blad'!$B$36:$B$9000,0)+35,MATCH('4.Score &amp; Vergelijking'!M40,'1.Invul Blad'!$36:$36,0))="",INDEX('1.Invul Blad'!$1:$1048576,MATCH('4.Score &amp; Vergelijking'!$E41,'1.Invul Blad'!$B:$B,0),MATCH('4.Score &amp; Vergelijking'!M40,'1.Invul Blad'!$1:$1,0))=""),"",IF(LEFT(L41,2)="BS",INDEX('1.Invul Blad'!$1:$1048576,MATCH('4.Score &amp; Vergelijking'!$E41,'1.Invul Blad'!$B$36:$B$9000,0)+35,MATCH('4.Score &amp; Vergelijking'!M40,'1.Invul Blad'!$36:$36,0)),INDEX('1.Invul Blad'!$1:$1048576,MATCH('4.Score &amp; Vergelijking'!$E41,'1.Invul Blad'!$B:$B,0),MATCH('4.Score &amp; Vergelijking'!M40,'1.Invul Blad'!$1:$1,0)))),"")</f>
        <v/>
      </c>
      <c r="N41" s="57" t="str" cm="1">
        <f t="array" ref="N41">IFERROR(IF(IF(LEFT(M41,2)="BS",INDEX('1.Invul Blad'!$1:$1048576,MATCH('4.Score &amp; Vergelijking'!$E41,'1.Invul Blad'!$B$36:$B$9000,0)+35,MATCH('4.Score &amp; Vergelijking'!N40,'1.Invul Blad'!$36:$36,0))="",INDEX('1.Invul Blad'!$1:$1048576,MATCH('4.Score &amp; Vergelijking'!$E41,'1.Invul Blad'!$B:$B,0),MATCH('4.Score &amp; Vergelijking'!N40,'1.Invul Blad'!$1:$1,0))=""),"",IF(LEFT(M41,2)="BS",INDEX('1.Invul Blad'!$1:$1048576,MATCH('4.Score &amp; Vergelijking'!$E41,'1.Invul Blad'!$B$36:$B$9000,0)+35,MATCH('4.Score &amp; Vergelijking'!N40,'1.Invul Blad'!$36:$36,0)),INDEX('1.Invul Blad'!$1:$1048576,MATCH('4.Score &amp; Vergelijking'!$E41,'1.Invul Blad'!$B:$B,0),MATCH('4.Score &amp; Vergelijking'!N40,'1.Invul Blad'!$1:$1,0)))),"")</f>
        <v/>
      </c>
      <c r="O41" s="57" t="str" cm="1">
        <f t="array" ref="O41">IFERROR(IF(IF(LEFT(N41,2)="BS",INDEX('1.Invul Blad'!$1:$1048576,MATCH('4.Score &amp; Vergelijking'!$E41,'1.Invul Blad'!$B$36:$B$9000,0)+35,MATCH('4.Score &amp; Vergelijking'!O40,'1.Invul Blad'!$36:$36,0))="",INDEX('1.Invul Blad'!$1:$1048576,MATCH('4.Score &amp; Vergelijking'!$E41,'1.Invul Blad'!$B:$B,0),MATCH('4.Score &amp; Vergelijking'!O40,'1.Invul Blad'!$1:$1,0))=""),"",IF(LEFT(N41,2)="BS",INDEX('1.Invul Blad'!$1:$1048576,MATCH('4.Score &amp; Vergelijking'!$E41,'1.Invul Blad'!$B$36:$B$9000,0)+35,MATCH('4.Score &amp; Vergelijking'!O40,'1.Invul Blad'!$36:$36,0)),INDEX('1.Invul Blad'!$1:$1048576,MATCH('4.Score &amp; Vergelijking'!$E41,'1.Invul Blad'!$B:$B,0),MATCH('4.Score &amp; Vergelijking'!O40,'1.Invul Blad'!$1:$1,0)))),"")</f>
        <v/>
      </c>
      <c r="P41" s="57" t="str" cm="1">
        <f t="array" ref="P41">IFERROR(IF(IF(LEFT(O41,2)="BS",INDEX('1.Invul Blad'!$1:$1048576,MATCH('4.Score &amp; Vergelijking'!$E41,'1.Invul Blad'!$B$36:$B$9000,0)+35,MATCH('4.Score &amp; Vergelijking'!P40,'1.Invul Blad'!$36:$36,0))="",INDEX('1.Invul Blad'!$1:$1048576,MATCH('4.Score &amp; Vergelijking'!$E41,'1.Invul Blad'!$B:$B,0),MATCH('4.Score &amp; Vergelijking'!P40,'1.Invul Blad'!$1:$1,0))=""),"",IF(LEFT(O41,2)="BS",INDEX('1.Invul Blad'!$1:$1048576,MATCH('4.Score &amp; Vergelijking'!$E41,'1.Invul Blad'!$B$36:$B$9000,0)+35,MATCH('4.Score &amp; Vergelijking'!P40,'1.Invul Blad'!$36:$36,0)),INDEX('1.Invul Blad'!$1:$1048576,MATCH('4.Score &amp; Vergelijking'!$E41,'1.Invul Blad'!$B:$B,0),MATCH('4.Score &amp; Vergelijking'!P40,'1.Invul Blad'!$1:$1,0)))),"")</f>
        <v/>
      </c>
      <c r="Q41" s="57" t="str" cm="1">
        <f t="array" ref="Q41">IFERROR(IF(IF(LEFT(P41,2)="BS",INDEX('1.Invul Blad'!$1:$1048576,MATCH('4.Score &amp; Vergelijking'!$E41,'1.Invul Blad'!$B$36:$B$9000,0)+35,MATCH('4.Score &amp; Vergelijking'!Q40,'1.Invul Blad'!$36:$36,0))="",INDEX('1.Invul Blad'!$1:$1048576,MATCH('4.Score &amp; Vergelijking'!$E41,'1.Invul Blad'!$B:$B,0),MATCH('4.Score &amp; Vergelijking'!Q40,'1.Invul Blad'!$1:$1,0))=""),"",IF(LEFT(P41,2)="BS",INDEX('1.Invul Blad'!$1:$1048576,MATCH('4.Score &amp; Vergelijking'!$E41,'1.Invul Blad'!$B$36:$B$9000,0)+35,MATCH('4.Score &amp; Vergelijking'!Q40,'1.Invul Blad'!$36:$36,0)),INDEX('1.Invul Blad'!$1:$1048576,MATCH('4.Score &amp; Vergelijking'!$E41,'1.Invul Blad'!$B:$B,0),MATCH('4.Score &amp; Vergelijking'!Q40,'1.Invul Blad'!$1:$1,0)))),"")</f>
        <v/>
      </c>
      <c r="R41" s="57" t="str" cm="1">
        <f t="array" ref="R41">IFERROR(IF(IF(LEFT(Q41,2)="BS",INDEX('1.Invul Blad'!$1:$1048576,MATCH('4.Score &amp; Vergelijking'!$E41,'1.Invul Blad'!$B$36:$B$9000,0)+35,MATCH('4.Score &amp; Vergelijking'!R40,'1.Invul Blad'!$36:$36,0))="",INDEX('1.Invul Blad'!$1:$1048576,MATCH('4.Score &amp; Vergelijking'!$E41,'1.Invul Blad'!$B:$B,0),MATCH('4.Score &amp; Vergelijking'!R40,'1.Invul Blad'!$1:$1,0))=""),"",IF(LEFT(Q41,2)="BS",INDEX('1.Invul Blad'!$1:$1048576,MATCH('4.Score &amp; Vergelijking'!$E41,'1.Invul Blad'!$B$36:$B$9000,0)+35,MATCH('4.Score &amp; Vergelijking'!R40,'1.Invul Blad'!$36:$36,0)),INDEX('1.Invul Blad'!$1:$1048576,MATCH('4.Score &amp; Vergelijking'!$E41,'1.Invul Blad'!$B:$B,0),MATCH('4.Score &amp; Vergelijking'!R40,'1.Invul Blad'!$1:$1,0)))),"")</f>
        <v/>
      </c>
      <c r="S41" s="57" t="str" cm="1">
        <f t="array" ref="S41">IFERROR(IF(IF(LEFT(R41,2)="BS",INDEX('1.Invul Blad'!$1:$1048576,MATCH('4.Score &amp; Vergelijking'!$E41,'1.Invul Blad'!$B$36:$B$9000,0)+35,MATCH('4.Score &amp; Vergelijking'!S40,'1.Invul Blad'!$36:$36,0))="",INDEX('1.Invul Blad'!$1:$1048576,MATCH('4.Score &amp; Vergelijking'!$E41,'1.Invul Blad'!$B:$B,0),MATCH('4.Score &amp; Vergelijking'!S40,'1.Invul Blad'!$1:$1,0))=""),"",IF(LEFT(R41,2)="BS",INDEX('1.Invul Blad'!$1:$1048576,MATCH('4.Score &amp; Vergelijking'!$E41,'1.Invul Blad'!$B$36:$B$9000,0)+35,MATCH('4.Score &amp; Vergelijking'!S40,'1.Invul Blad'!$36:$36,0)),INDEX('1.Invul Blad'!$1:$1048576,MATCH('4.Score &amp; Vergelijking'!$E41,'1.Invul Blad'!$B:$B,0),MATCH('4.Score &amp; Vergelijking'!S40,'1.Invul Blad'!$1:$1,0)))),"")</f>
        <v/>
      </c>
      <c r="T41" s="57" t="str" cm="1">
        <f t="array" ref="T41">IFERROR(IF(IF(LEFT(S41,2)="BS",INDEX('1.Invul Blad'!$1:$1048576,MATCH('4.Score &amp; Vergelijking'!$E41,'1.Invul Blad'!$B$36:$B$9000,0)+35,MATCH('4.Score &amp; Vergelijking'!T40,'1.Invul Blad'!$36:$36,0))="",INDEX('1.Invul Blad'!$1:$1048576,MATCH('4.Score &amp; Vergelijking'!$E41,'1.Invul Blad'!$B:$B,0),MATCH('4.Score &amp; Vergelijking'!T40,'1.Invul Blad'!$1:$1,0))=""),"",IF(LEFT(S41,2)="BS",INDEX('1.Invul Blad'!$1:$1048576,MATCH('4.Score &amp; Vergelijking'!$E41,'1.Invul Blad'!$B$36:$B$9000,0)+35,MATCH('4.Score &amp; Vergelijking'!T40,'1.Invul Blad'!$36:$36,0)),INDEX('1.Invul Blad'!$1:$1048576,MATCH('4.Score &amp; Vergelijking'!$E41,'1.Invul Blad'!$B:$B,0),MATCH('4.Score &amp; Vergelijking'!T40,'1.Invul Blad'!$1:$1,0)))),"")</f>
        <v/>
      </c>
      <c r="U41" s="57" t="str" cm="1">
        <f t="array" ref="U41">IFERROR(IF(IF(LEFT(T41,2)="BS",INDEX('1.Invul Blad'!$1:$1048576,MATCH('4.Score &amp; Vergelijking'!$E41,'1.Invul Blad'!$B$36:$B$9000,0)+35,MATCH('4.Score &amp; Vergelijking'!U40,'1.Invul Blad'!$36:$36,0))="",INDEX('1.Invul Blad'!$1:$1048576,MATCH('4.Score &amp; Vergelijking'!$E41,'1.Invul Blad'!$B:$B,0),MATCH('4.Score &amp; Vergelijking'!U40,'1.Invul Blad'!$1:$1,0))=""),"",IF(LEFT(T41,2)="BS",INDEX('1.Invul Blad'!$1:$1048576,MATCH('4.Score &amp; Vergelijking'!$E41,'1.Invul Blad'!$B$36:$B$9000,0)+35,MATCH('4.Score &amp; Vergelijking'!U40,'1.Invul Blad'!$36:$36,0)),INDEX('1.Invul Blad'!$1:$1048576,MATCH('4.Score &amp; Vergelijking'!$E41,'1.Invul Blad'!$B:$B,0),MATCH('4.Score &amp; Vergelijking'!U40,'1.Invul Blad'!$1:$1,0)))),"")</f>
        <v/>
      </c>
      <c r="V41" s="57" t="str" cm="1">
        <f t="array" ref="V41">IFERROR(IF(IF(LEFT(U41,2)="BS",INDEX('1.Invul Blad'!$1:$1048576,MATCH('4.Score &amp; Vergelijking'!$E41,'1.Invul Blad'!$B$36:$B$9000,0)+35,MATCH('4.Score &amp; Vergelijking'!V40,'1.Invul Blad'!$36:$36,0))="",INDEX('1.Invul Blad'!$1:$1048576,MATCH('4.Score &amp; Vergelijking'!$E41,'1.Invul Blad'!$B:$B,0),MATCH('4.Score &amp; Vergelijking'!V40,'1.Invul Blad'!$1:$1,0))=""),"",IF(LEFT(U41,2)="BS",INDEX('1.Invul Blad'!$1:$1048576,MATCH('4.Score &amp; Vergelijking'!$E41,'1.Invul Blad'!$B$36:$B$9000,0)+35,MATCH('4.Score &amp; Vergelijking'!V40,'1.Invul Blad'!$36:$36,0)),INDEX('1.Invul Blad'!$1:$1048576,MATCH('4.Score &amp; Vergelijking'!$E41,'1.Invul Blad'!$B:$B,0),MATCH('4.Score &amp; Vergelijking'!V40,'1.Invul Blad'!$1:$1,0)))),"")</f>
        <v/>
      </c>
      <c r="W41" s="57" t="str" cm="1">
        <f t="array" ref="W41">IFERROR(IF(IF(LEFT(V41,2)="BS",INDEX('1.Invul Blad'!$1:$1048576,MATCH('4.Score &amp; Vergelijking'!$E41,'1.Invul Blad'!$B$36:$B$9000,0)+35,MATCH('4.Score &amp; Vergelijking'!W40,'1.Invul Blad'!$36:$36,0))="",INDEX('1.Invul Blad'!$1:$1048576,MATCH('4.Score &amp; Vergelijking'!$E41,'1.Invul Blad'!$B:$B,0),MATCH('4.Score &amp; Vergelijking'!W40,'1.Invul Blad'!$1:$1,0))=""),"",IF(LEFT(V41,2)="BS",INDEX('1.Invul Blad'!$1:$1048576,MATCH('4.Score &amp; Vergelijking'!$E41,'1.Invul Blad'!$B$36:$B$9000,0)+35,MATCH('4.Score &amp; Vergelijking'!W40,'1.Invul Blad'!$36:$36,0)),INDEX('1.Invul Blad'!$1:$1048576,MATCH('4.Score &amp; Vergelijking'!$E41,'1.Invul Blad'!$B:$B,0),MATCH('4.Score &amp; Vergelijking'!W40,'1.Invul Blad'!$1:$1,0)))),"")</f>
        <v/>
      </c>
      <c r="X41" s="57" t="str" cm="1">
        <f t="array" ref="X41">IFERROR(IF(IF(LEFT(W41,2)="BS",INDEX('1.Invul Blad'!$1:$1048576,MATCH('4.Score &amp; Vergelijking'!$E41,'1.Invul Blad'!$B$36:$B$9000,0)+35,MATCH('4.Score &amp; Vergelijking'!X40,'1.Invul Blad'!$36:$36,0))="",INDEX('1.Invul Blad'!$1:$1048576,MATCH('4.Score &amp; Vergelijking'!$E41,'1.Invul Blad'!$B:$B,0),MATCH('4.Score &amp; Vergelijking'!X40,'1.Invul Blad'!$1:$1,0))=""),"",IF(LEFT(W41,2)="BS",INDEX('1.Invul Blad'!$1:$1048576,MATCH('4.Score &amp; Vergelijking'!$E41,'1.Invul Blad'!$B$36:$B$9000,0)+35,MATCH('4.Score &amp; Vergelijking'!X40,'1.Invul Blad'!$36:$36,0)),INDEX('1.Invul Blad'!$1:$1048576,MATCH('4.Score &amp; Vergelijking'!$E41,'1.Invul Blad'!$B:$B,0),MATCH('4.Score &amp; Vergelijking'!X40,'1.Invul Blad'!$1:$1,0)))),"")</f>
        <v/>
      </c>
      <c r="Y41" s="57" t="str" cm="1">
        <f t="array" ref="Y41">IFERROR(IF(IF(LEFT(X41,2)="BS",INDEX('1.Invul Blad'!$1:$1048576,MATCH('4.Score &amp; Vergelijking'!$E41,'1.Invul Blad'!$B$36:$B$9000,0)+35,MATCH('4.Score &amp; Vergelijking'!Y40,'1.Invul Blad'!$36:$36,0))="",INDEX('1.Invul Blad'!$1:$1048576,MATCH('4.Score &amp; Vergelijking'!$E41,'1.Invul Blad'!$B:$B,0),MATCH('4.Score &amp; Vergelijking'!Y40,'1.Invul Blad'!$1:$1,0))=""),"",IF(LEFT(X41,2)="BS",INDEX('1.Invul Blad'!$1:$1048576,MATCH('4.Score &amp; Vergelijking'!$E41,'1.Invul Blad'!$B$36:$B$9000,0)+35,MATCH('4.Score &amp; Vergelijking'!Y40,'1.Invul Blad'!$36:$36,0)),INDEX('1.Invul Blad'!$1:$1048576,MATCH('4.Score &amp; Vergelijking'!$E41,'1.Invul Blad'!$B:$B,0),MATCH('4.Score &amp; Vergelijking'!Y40,'1.Invul Blad'!$1:$1,0)))),"")</f>
        <v/>
      </c>
      <c r="Z41" s="57" t="str" cm="1">
        <f t="array" ref="Z41">IFERROR(IF(IF(LEFT(Y41,2)="BS",INDEX('1.Invul Blad'!$1:$1048576,MATCH('4.Score &amp; Vergelijking'!$E41,'1.Invul Blad'!$B$36:$B$9000,0)+35,MATCH('4.Score &amp; Vergelijking'!Z40,'1.Invul Blad'!$36:$36,0))="",INDEX('1.Invul Blad'!$1:$1048576,MATCH('4.Score &amp; Vergelijking'!$E41,'1.Invul Blad'!$B:$B,0),MATCH('4.Score &amp; Vergelijking'!Z40,'1.Invul Blad'!$1:$1,0))=""),"",IF(LEFT(Y41,2)="BS",INDEX('1.Invul Blad'!$1:$1048576,MATCH('4.Score &amp; Vergelijking'!$E41,'1.Invul Blad'!$B$36:$B$9000,0)+35,MATCH('4.Score &amp; Vergelijking'!Z40,'1.Invul Blad'!$36:$36,0)),INDEX('1.Invul Blad'!$1:$1048576,MATCH('4.Score &amp; Vergelijking'!$E41,'1.Invul Blad'!$B:$B,0),MATCH('4.Score &amp; Vergelijking'!Z40,'1.Invul Blad'!$1:$1,0)))),"")</f>
        <v/>
      </c>
      <c r="AA41" s="57" t="str" cm="1">
        <f t="array" ref="AA41">IFERROR(IF(IF(LEFT(Z41,2)="BS",INDEX('1.Invul Blad'!$1:$1048576,MATCH('4.Score &amp; Vergelijking'!$E41,'1.Invul Blad'!$B$36:$B$9000,0)+35,MATCH('4.Score &amp; Vergelijking'!AA40,'1.Invul Blad'!$36:$36,0))="",INDEX('1.Invul Blad'!$1:$1048576,MATCH('4.Score &amp; Vergelijking'!$E41,'1.Invul Blad'!$B:$B,0),MATCH('4.Score &amp; Vergelijking'!AA40,'1.Invul Blad'!$1:$1,0))=""),"",IF(LEFT(Z41,2)="BS",INDEX('1.Invul Blad'!$1:$1048576,MATCH('4.Score &amp; Vergelijking'!$E41,'1.Invul Blad'!$B$36:$B$9000,0)+35,MATCH('4.Score &amp; Vergelijking'!AA40,'1.Invul Blad'!$36:$36,0)),INDEX('1.Invul Blad'!$1:$1048576,MATCH('4.Score &amp; Vergelijking'!$E41,'1.Invul Blad'!$B:$B,0),MATCH('4.Score &amp; Vergelijking'!AA40,'1.Invul Blad'!$1:$1,0)))),"")</f>
        <v/>
      </c>
      <c r="AB41" s="57" t="str" cm="1">
        <f t="array" ref="AB41">IFERROR(IF(IF(LEFT(AA41,2)="BS",INDEX('1.Invul Blad'!$1:$1048576,MATCH('4.Score &amp; Vergelijking'!$E41,'1.Invul Blad'!$B$36:$B$9000,0)+35,MATCH('4.Score &amp; Vergelijking'!AB40,'1.Invul Blad'!$36:$36,0))="",INDEX('1.Invul Blad'!$1:$1048576,MATCH('4.Score &amp; Vergelijking'!$E41,'1.Invul Blad'!$B:$B,0),MATCH('4.Score &amp; Vergelijking'!AB40,'1.Invul Blad'!$1:$1,0))=""),"",IF(LEFT(AA41,2)="BS",INDEX('1.Invul Blad'!$1:$1048576,MATCH('4.Score &amp; Vergelijking'!$E41,'1.Invul Blad'!$B$36:$B$9000,0)+35,MATCH('4.Score &amp; Vergelijking'!AB40,'1.Invul Blad'!$36:$36,0)),INDEX('1.Invul Blad'!$1:$1048576,MATCH('4.Score &amp; Vergelijking'!$E41,'1.Invul Blad'!$B:$B,0),MATCH('4.Score &amp; Vergelijking'!AB40,'1.Invul Blad'!$1:$1,0)))),"")</f>
        <v/>
      </c>
      <c r="AC41" s="57" t="str" cm="1">
        <f t="array" ref="AC41">IFERROR(IF(IF(LEFT(AB41,2)="BS",INDEX('1.Invul Blad'!$1:$1048576,MATCH('4.Score &amp; Vergelijking'!$E41,'1.Invul Blad'!$B$36:$B$9000,0)+35,MATCH('4.Score &amp; Vergelijking'!AC40,'1.Invul Blad'!$36:$36,0))="",INDEX('1.Invul Blad'!$1:$1048576,MATCH('4.Score &amp; Vergelijking'!$E41,'1.Invul Blad'!$B:$B,0),MATCH('4.Score &amp; Vergelijking'!AC40,'1.Invul Blad'!$1:$1,0))=""),"",IF(LEFT(AB41,2)="BS",INDEX('1.Invul Blad'!$1:$1048576,MATCH('4.Score &amp; Vergelijking'!$E41,'1.Invul Blad'!$B$36:$B$9000,0)+35,MATCH('4.Score &amp; Vergelijking'!AC40,'1.Invul Blad'!$36:$36,0)),INDEX('1.Invul Blad'!$1:$1048576,MATCH('4.Score &amp; Vergelijking'!$E41,'1.Invul Blad'!$B:$B,0),MATCH('4.Score &amp; Vergelijking'!AC40,'1.Invul Blad'!$1:$1,0)))),"")</f>
        <v/>
      </c>
      <c r="AD41" s="57" t="str" cm="1">
        <f t="array" ref="AD41">IFERROR(IF(IF(LEFT(AC41,2)="BS",INDEX('1.Invul Blad'!$1:$1048576,MATCH('4.Score &amp; Vergelijking'!$E41,'1.Invul Blad'!$B$36:$B$9000,0)+35,MATCH('4.Score &amp; Vergelijking'!AD40,'1.Invul Blad'!$36:$36,0))="",INDEX('1.Invul Blad'!$1:$1048576,MATCH('4.Score &amp; Vergelijking'!$E41,'1.Invul Blad'!$B:$B,0),MATCH('4.Score &amp; Vergelijking'!AD40,'1.Invul Blad'!$1:$1,0))=""),"",IF(LEFT(AC41,2)="BS",INDEX('1.Invul Blad'!$1:$1048576,MATCH('4.Score &amp; Vergelijking'!$E41,'1.Invul Blad'!$B$36:$B$9000,0)+35,MATCH('4.Score &amp; Vergelijking'!AD40,'1.Invul Blad'!$36:$36,0)),INDEX('1.Invul Blad'!$1:$1048576,MATCH('4.Score &amp; Vergelijking'!$E41,'1.Invul Blad'!$B:$B,0),MATCH('4.Score &amp; Vergelijking'!AD40,'1.Invul Blad'!$1:$1,0)))),"")</f>
        <v/>
      </c>
      <c r="AE41" s="57" t="str" cm="1">
        <f t="array" ref="AE41">IFERROR(IF(IF(LEFT(AD41,2)="BS",INDEX('1.Invul Blad'!$1:$1048576,MATCH('4.Score &amp; Vergelijking'!$E41,'1.Invul Blad'!$B$36:$B$9000,0)+35,MATCH('4.Score &amp; Vergelijking'!AE40,'1.Invul Blad'!$36:$36,0))="",INDEX('1.Invul Blad'!$1:$1048576,MATCH('4.Score &amp; Vergelijking'!$E41,'1.Invul Blad'!$B:$B,0),MATCH('4.Score &amp; Vergelijking'!AE40,'1.Invul Blad'!$1:$1,0))=""),"",IF(LEFT(AD41,2)="BS",INDEX('1.Invul Blad'!$1:$1048576,MATCH('4.Score &amp; Vergelijking'!$E41,'1.Invul Blad'!$B$36:$B$9000,0)+35,MATCH('4.Score &amp; Vergelijking'!AE40,'1.Invul Blad'!$36:$36,0)),INDEX('1.Invul Blad'!$1:$1048576,MATCH('4.Score &amp; Vergelijking'!$E41,'1.Invul Blad'!$B:$B,0),MATCH('4.Score &amp; Vergelijking'!AE40,'1.Invul Blad'!$1:$1,0)))),"")</f>
        <v/>
      </c>
      <c r="AF41" s="57" t="str" cm="1">
        <f t="array" ref="AF41">IFERROR(IF(IF(LEFT(AE41,2)="BS",INDEX('1.Invul Blad'!$1:$1048576,MATCH('4.Score &amp; Vergelijking'!$E41,'1.Invul Blad'!$B$36:$B$9000,0)+35,MATCH('4.Score &amp; Vergelijking'!AF40,'1.Invul Blad'!$36:$36,0))="",INDEX('1.Invul Blad'!$1:$1048576,MATCH('4.Score &amp; Vergelijking'!$E41,'1.Invul Blad'!$B:$B,0),MATCH('4.Score &amp; Vergelijking'!AF40,'1.Invul Blad'!$1:$1,0))=""),"",IF(LEFT(AE41,2)="BS",INDEX('1.Invul Blad'!$1:$1048576,MATCH('4.Score &amp; Vergelijking'!$E41,'1.Invul Blad'!$B$36:$B$9000,0)+35,MATCH('4.Score &amp; Vergelijking'!AF40,'1.Invul Blad'!$36:$36,0)),INDEX('1.Invul Blad'!$1:$1048576,MATCH('4.Score &amp; Vergelijking'!$E41,'1.Invul Blad'!$B:$B,0),MATCH('4.Score &amp; Vergelijking'!AF40,'1.Invul Blad'!$1:$1,0)))),"")</f>
        <v/>
      </c>
      <c r="AG41" s="57" t="str" cm="1">
        <f t="array" ref="AG41">IFERROR(IF(IF(LEFT(AF41,2)="BS",INDEX('1.Invul Blad'!$1:$1048576,MATCH('4.Score &amp; Vergelijking'!$E41,'1.Invul Blad'!$B$36:$B$9000,0)+35,MATCH('4.Score &amp; Vergelijking'!AG40,'1.Invul Blad'!$36:$36,0))="",INDEX('1.Invul Blad'!$1:$1048576,MATCH('4.Score &amp; Vergelijking'!$E41,'1.Invul Blad'!$B:$B,0),MATCH('4.Score &amp; Vergelijking'!AG40,'1.Invul Blad'!$1:$1,0))=""),"",IF(LEFT(AF41,2)="BS",INDEX('1.Invul Blad'!$1:$1048576,MATCH('4.Score &amp; Vergelijking'!$E41,'1.Invul Blad'!$B$36:$B$9000,0)+35,MATCH('4.Score &amp; Vergelijking'!AG40,'1.Invul Blad'!$36:$36,0)),INDEX('1.Invul Blad'!$1:$1048576,MATCH('4.Score &amp; Vergelijking'!$E41,'1.Invul Blad'!$B:$B,0),MATCH('4.Score &amp; Vergelijking'!AG40,'1.Invul Blad'!$1:$1,0)))),"")</f>
        <v/>
      </c>
      <c r="AH41" s="57" t="str" cm="1">
        <f t="array" ref="AH41">IFERROR(IF(IF(LEFT(AG41,2)="BS",INDEX('1.Invul Blad'!$1:$1048576,MATCH('4.Score &amp; Vergelijking'!$E41,'1.Invul Blad'!$B$36:$B$9000,0)+35,MATCH('4.Score &amp; Vergelijking'!AH40,'1.Invul Blad'!$36:$36,0))="",INDEX('1.Invul Blad'!$1:$1048576,MATCH('4.Score &amp; Vergelijking'!$E41,'1.Invul Blad'!$B:$B,0),MATCH('4.Score &amp; Vergelijking'!AH40,'1.Invul Blad'!$1:$1,0))=""),"",IF(LEFT(AG41,2)="BS",INDEX('1.Invul Blad'!$1:$1048576,MATCH('4.Score &amp; Vergelijking'!$E41,'1.Invul Blad'!$B$36:$B$9000,0)+35,MATCH('4.Score &amp; Vergelijking'!AH40,'1.Invul Blad'!$36:$36,0)),INDEX('1.Invul Blad'!$1:$1048576,MATCH('4.Score &amp; Vergelijking'!$E41,'1.Invul Blad'!$B:$B,0),MATCH('4.Score &amp; Vergelijking'!AH40,'1.Invul Blad'!$1:$1,0)))),"")</f>
        <v/>
      </c>
      <c r="AI41" s="57" t="str" cm="1">
        <f t="array" ref="AI41">IFERROR(IF(IF(LEFT(AH41,2)="BS",INDEX('1.Invul Blad'!$1:$1048576,MATCH('4.Score &amp; Vergelijking'!$E41,'1.Invul Blad'!$B$36:$B$9000,0)+35,MATCH('4.Score &amp; Vergelijking'!AI40,'1.Invul Blad'!$36:$36,0))="",INDEX('1.Invul Blad'!$1:$1048576,MATCH('4.Score &amp; Vergelijking'!$E41,'1.Invul Blad'!$B:$B,0),MATCH('4.Score &amp; Vergelijking'!AI40,'1.Invul Blad'!$1:$1,0))=""),"",IF(LEFT(AH41,2)="BS",INDEX('1.Invul Blad'!$1:$1048576,MATCH('4.Score &amp; Vergelijking'!$E41,'1.Invul Blad'!$B$36:$B$9000,0)+35,MATCH('4.Score &amp; Vergelijking'!AI40,'1.Invul Blad'!$36:$36,0)),INDEX('1.Invul Blad'!$1:$1048576,MATCH('4.Score &amp; Vergelijking'!$E41,'1.Invul Blad'!$B:$B,0),MATCH('4.Score &amp; Vergelijking'!AI40,'1.Invul Blad'!$1:$1,0)))),"")</f>
        <v/>
      </c>
      <c r="AJ41" s="57" t="str" cm="1">
        <f t="array" ref="AJ41">IFERROR(IF(IF(LEFT(AI41,2)="BS",INDEX('1.Invul Blad'!$1:$1048576,MATCH('4.Score &amp; Vergelijking'!$E41,'1.Invul Blad'!$B$36:$B$9000,0)+35,MATCH('4.Score &amp; Vergelijking'!AJ40,'1.Invul Blad'!$36:$36,0))="",INDEX('1.Invul Blad'!$1:$1048576,MATCH('4.Score &amp; Vergelijking'!$E41,'1.Invul Blad'!$B:$B,0),MATCH('4.Score &amp; Vergelijking'!AJ40,'1.Invul Blad'!$1:$1,0))=""),"",IF(LEFT(AI41,2)="BS",INDEX('1.Invul Blad'!$1:$1048576,MATCH('4.Score &amp; Vergelijking'!$E41,'1.Invul Blad'!$B$36:$B$9000,0)+35,MATCH('4.Score &amp; Vergelijking'!AJ40,'1.Invul Blad'!$36:$36,0)),INDEX('1.Invul Blad'!$1:$1048576,MATCH('4.Score &amp; Vergelijking'!$E41,'1.Invul Blad'!$B:$B,0),MATCH('4.Score &amp; Vergelijking'!AJ40,'1.Invul Blad'!$1:$1,0)))),"")</f>
        <v/>
      </c>
      <c r="AK41" s="57" t="str" cm="1">
        <f t="array" ref="AK41">IFERROR(IF(IF(LEFT(AJ41,2)="BS",INDEX('1.Invul Blad'!$1:$1048576,MATCH('4.Score &amp; Vergelijking'!$E41,'1.Invul Blad'!$B$36:$B$9000,0)+35,MATCH('4.Score &amp; Vergelijking'!AK40,'1.Invul Blad'!$36:$36,0))="",INDEX('1.Invul Blad'!$1:$1048576,MATCH('4.Score &amp; Vergelijking'!$E41,'1.Invul Blad'!$B:$B,0),MATCH('4.Score &amp; Vergelijking'!AK40,'1.Invul Blad'!$1:$1,0))=""),"",IF(LEFT(AJ41,2)="BS",INDEX('1.Invul Blad'!$1:$1048576,MATCH('4.Score &amp; Vergelijking'!$E41,'1.Invul Blad'!$B$36:$B$9000,0)+35,MATCH('4.Score &amp; Vergelijking'!AK40,'1.Invul Blad'!$36:$36,0)),INDEX('1.Invul Blad'!$1:$1048576,MATCH('4.Score &amp; Vergelijking'!$E41,'1.Invul Blad'!$B:$B,0),MATCH('4.Score &amp; Vergelijking'!AK40,'1.Invul Blad'!$1:$1,0)))),"")</f>
        <v/>
      </c>
      <c r="AL41" s="57" t="str" cm="1">
        <f t="array" ref="AL41">IFERROR(IF(IF(LEFT(AK41,2)="BS",INDEX('1.Invul Blad'!$1:$1048576,MATCH('4.Score &amp; Vergelijking'!$E41,'1.Invul Blad'!$B$36:$B$9000,0)+35,MATCH('4.Score &amp; Vergelijking'!AL40,'1.Invul Blad'!$36:$36,0))="",INDEX('1.Invul Blad'!$1:$1048576,MATCH('4.Score &amp; Vergelijking'!$E41,'1.Invul Blad'!$B:$B,0),MATCH('4.Score &amp; Vergelijking'!AL40,'1.Invul Blad'!$1:$1,0))=""),"",IF(LEFT(AK41,2)="BS",INDEX('1.Invul Blad'!$1:$1048576,MATCH('4.Score &amp; Vergelijking'!$E41,'1.Invul Blad'!$B$36:$B$9000,0)+35,MATCH('4.Score &amp; Vergelijking'!AL40,'1.Invul Blad'!$36:$36,0)),INDEX('1.Invul Blad'!$1:$1048576,MATCH('4.Score &amp; Vergelijking'!$E41,'1.Invul Blad'!$B:$B,0),MATCH('4.Score &amp; Vergelijking'!AL40,'1.Invul Blad'!$1:$1,0)))),"")</f>
        <v/>
      </c>
      <c r="AM41" s="57" t="str" cm="1">
        <f t="array" ref="AM41">IFERROR(IF(IF(LEFT(AL41,2)="BS",INDEX('1.Invul Blad'!$1:$1048576,MATCH('4.Score &amp; Vergelijking'!$E41,'1.Invul Blad'!$B$36:$B$9000,0)+35,MATCH('4.Score &amp; Vergelijking'!AM40,'1.Invul Blad'!$36:$36,0))="",INDEX('1.Invul Blad'!$1:$1048576,MATCH('4.Score &amp; Vergelijking'!$E41,'1.Invul Blad'!$B:$B,0),MATCH('4.Score &amp; Vergelijking'!AM40,'1.Invul Blad'!$1:$1,0))=""),"",IF(LEFT(AL41,2)="BS",INDEX('1.Invul Blad'!$1:$1048576,MATCH('4.Score &amp; Vergelijking'!$E41,'1.Invul Blad'!$B$36:$B$9000,0)+35,MATCH('4.Score &amp; Vergelijking'!AM40,'1.Invul Blad'!$36:$36,0)),INDEX('1.Invul Blad'!$1:$1048576,MATCH('4.Score &amp; Vergelijking'!$E41,'1.Invul Blad'!$B:$B,0),MATCH('4.Score &amp; Vergelijking'!AM40,'1.Invul Blad'!$1:$1,0)))),"")</f>
        <v/>
      </c>
      <c r="AN41" s="57" t="str" cm="1">
        <f t="array" ref="AN41">IFERROR(IF(IF(LEFT(AM41,2)="BS",INDEX('1.Invul Blad'!$1:$1048576,MATCH('4.Score &amp; Vergelijking'!$E41,'1.Invul Blad'!$B$36:$B$9000,0)+35,MATCH('4.Score &amp; Vergelijking'!AN40,'1.Invul Blad'!$36:$36,0))="",INDEX('1.Invul Blad'!$1:$1048576,MATCH('4.Score &amp; Vergelijking'!$E41,'1.Invul Blad'!$B:$B,0),MATCH('4.Score &amp; Vergelijking'!AN40,'1.Invul Blad'!$1:$1,0))=""),"",IF(LEFT(AM41,2)="BS",INDEX('1.Invul Blad'!$1:$1048576,MATCH('4.Score &amp; Vergelijking'!$E41,'1.Invul Blad'!$B$36:$B$9000,0)+35,MATCH('4.Score &amp; Vergelijking'!AN40,'1.Invul Blad'!$36:$36,0)),INDEX('1.Invul Blad'!$1:$1048576,MATCH('4.Score &amp; Vergelijking'!$E41,'1.Invul Blad'!$B:$B,0),MATCH('4.Score &amp; Vergelijking'!AN40,'1.Invul Blad'!$1:$1,0)))),"")</f>
        <v/>
      </c>
      <c r="AO41" s="57" t="str" cm="1">
        <f t="array" ref="AO41">IFERROR(IF(IF(LEFT(AN41,2)="BS",INDEX('1.Invul Blad'!$1:$1048576,MATCH('4.Score &amp; Vergelijking'!$E41,'1.Invul Blad'!$B$36:$B$9000,0)+35,MATCH('4.Score &amp; Vergelijking'!AO40,'1.Invul Blad'!$36:$36,0))="",INDEX('1.Invul Blad'!$1:$1048576,MATCH('4.Score &amp; Vergelijking'!$E41,'1.Invul Blad'!$B:$B,0),MATCH('4.Score &amp; Vergelijking'!AO40,'1.Invul Blad'!$1:$1,0))=""),"",IF(LEFT(AN41,2)="BS",INDEX('1.Invul Blad'!$1:$1048576,MATCH('4.Score &amp; Vergelijking'!$E41,'1.Invul Blad'!$B$36:$B$9000,0)+35,MATCH('4.Score &amp; Vergelijking'!AO40,'1.Invul Blad'!$36:$36,0)),INDEX('1.Invul Blad'!$1:$1048576,MATCH('4.Score &amp; Vergelijking'!$E41,'1.Invul Blad'!$B:$B,0),MATCH('4.Score &amp; Vergelijking'!AO40,'1.Invul Blad'!$1:$1,0)))),"")</f>
        <v/>
      </c>
      <c r="AP41" s="57" t="str" cm="1">
        <f t="array" ref="AP41">IFERROR(IF(IF(LEFT(AO41,2)="BS",INDEX('1.Invul Blad'!$1:$1048576,MATCH('4.Score &amp; Vergelijking'!$E41,'1.Invul Blad'!$B$36:$B$9000,0)+35,MATCH('4.Score &amp; Vergelijking'!AP40,'1.Invul Blad'!$36:$36,0))="",INDEX('1.Invul Blad'!$1:$1048576,MATCH('4.Score &amp; Vergelijking'!$E41,'1.Invul Blad'!$B:$B,0),MATCH('4.Score &amp; Vergelijking'!AP40,'1.Invul Blad'!$1:$1,0))=""),"",IF(LEFT(AO41,2)="BS",INDEX('1.Invul Blad'!$1:$1048576,MATCH('4.Score &amp; Vergelijking'!$E41,'1.Invul Blad'!$B$36:$B$9000,0)+35,MATCH('4.Score &amp; Vergelijking'!AP40,'1.Invul Blad'!$36:$36,0)),INDEX('1.Invul Blad'!$1:$1048576,MATCH('4.Score &amp; Vergelijking'!$E41,'1.Invul Blad'!$B:$B,0),MATCH('4.Score &amp; Vergelijking'!AP40,'1.Invul Blad'!$1:$1,0)))),"")</f>
        <v/>
      </c>
      <c r="AQ41" s="57" t="str" cm="1">
        <f t="array" ref="AQ41">IFERROR(IF(IF(LEFT(AP41,2)="BS",INDEX('1.Invul Blad'!$1:$1048576,MATCH('4.Score &amp; Vergelijking'!$E41,'1.Invul Blad'!$B$36:$B$9000,0)+35,MATCH('4.Score &amp; Vergelijking'!AQ40,'1.Invul Blad'!$36:$36,0))="",INDEX('1.Invul Blad'!$1:$1048576,MATCH('4.Score &amp; Vergelijking'!$E41,'1.Invul Blad'!$B:$B,0),MATCH('4.Score &amp; Vergelijking'!AQ40,'1.Invul Blad'!$1:$1,0))=""),"",IF(LEFT(AP41,2)="BS",INDEX('1.Invul Blad'!$1:$1048576,MATCH('4.Score &amp; Vergelijking'!$E41,'1.Invul Blad'!$B$36:$B$9000,0)+35,MATCH('4.Score &amp; Vergelijking'!AQ40,'1.Invul Blad'!$36:$36,0)),INDEX('1.Invul Blad'!$1:$1048576,MATCH('4.Score &amp; Vergelijking'!$E41,'1.Invul Blad'!$B:$B,0),MATCH('4.Score &amp; Vergelijking'!AQ40,'1.Invul Blad'!$1:$1,0)))),"")</f>
        <v/>
      </c>
      <c r="AR41" s="57" t="str" cm="1">
        <f t="array" ref="AR41">IFERROR(IF(IF(LEFT(AQ41,2)="BS",INDEX('1.Invul Blad'!$1:$1048576,MATCH('4.Score &amp; Vergelijking'!$E41,'1.Invul Blad'!$B$36:$B$9000,0)+35,MATCH('4.Score &amp; Vergelijking'!AR40,'1.Invul Blad'!$36:$36,0))="",INDEX('1.Invul Blad'!$1:$1048576,MATCH('4.Score &amp; Vergelijking'!$E41,'1.Invul Blad'!$B:$B,0),MATCH('4.Score &amp; Vergelijking'!AR40,'1.Invul Blad'!$1:$1,0))=""),"",IF(LEFT(AQ41,2)="BS",INDEX('1.Invul Blad'!$1:$1048576,MATCH('4.Score &amp; Vergelijking'!$E41,'1.Invul Blad'!$B$36:$B$9000,0)+35,MATCH('4.Score &amp; Vergelijking'!AR40,'1.Invul Blad'!$36:$36,0)),INDEX('1.Invul Blad'!$1:$1048576,MATCH('4.Score &amp; Vergelijking'!$E41,'1.Invul Blad'!$B:$B,0),MATCH('4.Score &amp; Vergelijking'!AR40,'1.Invul Blad'!$1:$1,0)))),"")</f>
        <v/>
      </c>
      <c r="AS41" s="57" t="str" cm="1">
        <f t="array" ref="AS41">IFERROR(IF(IF(LEFT(AR41,2)="BS",INDEX('1.Invul Blad'!$1:$1048576,MATCH('4.Score &amp; Vergelijking'!$E41,'1.Invul Blad'!$B$36:$B$9000,0)+35,MATCH('4.Score &amp; Vergelijking'!AS40,'1.Invul Blad'!$36:$36,0))="",INDEX('1.Invul Blad'!$1:$1048576,MATCH('4.Score &amp; Vergelijking'!$E41,'1.Invul Blad'!$B:$B,0),MATCH('4.Score &amp; Vergelijking'!AS40,'1.Invul Blad'!$1:$1,0))=""),"",IF(LEFT(AR41,2)="BS",INDEX('1.Invul Blad'!$1:$1048576,MATCH('4.Score &amp; Vergelijking'!$E41,'1.Invul Blad'!$B$36:$B$9000,0)+35,MATCH('4.Score &amp; Vergelijking'!AS40,'1.Invul Blad'!$36:$36,0)),INDEX('1.Invul Blad'!$1:$1048576,MATCH('4.Score &amp; Vergelijking'!$E41,'1.Invul Blad'!$B:$B,0),MATCH('4.Score &amp; Vergelijking'!AS40,'1.Invul Blad'!$1:$1,0)))),"")</f>
        <v/>
      </c>
      <c r="AT41" s="57" t="str" cm="1">
        <f t="array" ref="AT41">IFERROR(IF(IF(LEFT(AS41,2)="BS",INDEX('1.Invul Blad'!$1:$1048576,MATCH('4.Score &amp; Vergelijking'!$E41,'1.Invul Blad'!$B$36:$B$9000,0)+35,MATCH('4.Score &amp; Vergelijking'!AT40,'1.Invul Blad'!$36:$36,0))="",INDEX('1.Invul Blad'!$1:$1048576,MATCH('4.Score &amp; Vergelijking'!$E41,'1.Invul Blad'!$B:$B,0),MATCH('4.Score &amp; Vergelijking'!AT40,'1.Invul Blad'!$1:$1,0))=""),"",IF(LEFT(AS41,2)="BS",INDEX('1.Invul Blad'!$1:$1048576,MATCH('4.Score &amp; Vergelijking'!$E41,'1.Invul Blad'!$B$36:$B$9000,0)+35,MATCH('4.Score &amp; Vergelijking'!AT40,'1.Invul Blad'!$36:$36,0)),INDEX('1.Invul Blad'!$1:$1048576,MATCH('4.Score &amp; Vergelijking'!$E41,'1.Invul Blad'!$B:$B,0),MATCH('4.Score &amp; Vergelijking'!AT40,'1.Invul Blad'!$1:$1,0)))),"")</f>
        <v/>
      </c>
      <c r="AU41" s="57" t="str" cm="1">
        <f t="array" ref="AU41">IFERROR(IF(IF(LEFT(AT41,2)="BS",INDEX('1.Invul Blad'!$1:$1048576,MATCH('4.Score &amp; Vergelijking'!$E41,'1.Invul Blad'!$B$36:$B$9000,0)+35,MATCH('4.Score &amp; Vergelijking'!AU40,'1.Invul Blad'!$36:$36,0))="",INDEX('1.Invul Blad'!$1:$1048576,MATCH('4.Score &amp; Vergelijking'!$E41,'1.Invul Blad'!$B:$B,0),MATCH('4.Score &amp; Vergelijking'!AU40,'1.Invul Blad'!$1:$1,0))=""),"",IF(LEFT(AT41,2)="BS",INDEX('1.Invul Blad'!$1:$1048576,MATCH('4.Score &amp; Vergelijking'!$E41,'1.Invul Blad'!$B$36:$B$9000,0)+35,MATCH('4.Score &amp; Vergelijking'!AU40,'1.Invul Blad'!$36:$36,0)),INDEX('1.Invul Blad'!$1:$1048576,MATCH('4.Score &amp; Vergelijking'!$E41,'1.Invul Blad'!$B:$B,0),MATCH('4.Score &amp; Vergelijking'!AU40,'1.Invul Blad'!$1:$1,0)))),"")</f>
        <v/>
      </c>
      <c r="AV41" s="57" t="str" cm="1">
        <f t="array" ref="AV41">IFERROR(IF(IF(LEFT(AU41,2)="BS",INDEX('1.Invul Blad'!$1:$1048576,MATCH('4.Score &amp; Vergelijking'!$E41,'1.Invul Blad'!$B$36:$B$9000,0)+35,MATCH('4.Score &amp; Vergelijking'!AV40,'1.Invul Blad'!$36:$36,0))="",INDEX('1.Invul Blad'!$1:$1048576,MATCH('4.Score &amp; Vergelijking'!$E41,'1.Invul Blad'!$B:$B,0),MATCH('4.Score &amp; Vergelijking'!AV40,'1.Invul Blad'!$1:$1,0))=""),"",IF(LEFT(AU41,2)="BS",INDEX('1.Invul Blad'!$1:$1048576,MATCH('4.Score &amp; Vergelijking'!$E41,'1.Invul Blad'!$B$36:$B$9000,0)+35,MATCH('4.Score &amp; Vergelijking'!AV40,'1.Invul Blad'!$36:$36,0)),INDEX('1.Invul Blad'!$1:$1048576,MATCH('4.Score &amp; Vergelijking'!$E41,'1.Invul Blad'!$B:$B,0),MATCH('4.Score &amp; Vergelijking'!AV40,'1.Invul Blad'!$1:$1,0)))),"")</f>
        <v/>
      </c>
      <c r="AW41" s="57" t="str" cm="1">
        <f t="array" ref="AW41">IFERROR(IF(IF(LEFT(AV41,2)="BS",INDEX('1.Invul Blad'!$1:$1048576,MATCH('4.Score &amp; Vergelijking'!$E41,'1.Invul Blad'!$B$36:$B$9000,0)+35,MATCH('4.Score &amp; Vergelijking'!AW40,'1.Invul Blad'!$36:$36,0))="",INDEX('1.Invul Blad'!$1:$1048576,MATCH('4.Score &amp; Vergelijking'!$E41,'1.Invul Blad'!$B:$B,0),MATCH('4.Score &amp; Vergelijking'!AW40,'1.Invul Blad'!$1:$1,0))=""),"",IF(LEFT(AV41,2)="BS",INDEX('1.Invul Blad'!$1:$1048576,MATCH('4.Score &amp; Vergelijking'!$E41,'1.Invul Blad'!$B$36:$B$9000,0)+35,MATCH('4.Score &amp; Vergelijking'!AW40,'1.Invul Blad'!$36:$36,0)),INDEX('1.Invul Blad'!$1:$1048576,MATCH('4.Score &amp; Vergelijking'!$E41,'1.Invul Blad'!$B:$B,0),MATCH('4.Score &amp; Vergelijking'!AW40,'1.Invul Blad'!$1:$1,0)))),"")</f>
        <v/>
      </c>
      <c r="AX41" s="57" t="str" cm="1">
        <f t="array" ref="AX41">IFERROR(IF(IF(LEFT(AW41,2)="BS",INDEX('1.Invul Blad'!$1:$1048576,MATCH('4.Score &amp; Vergelijking'!$E41,'1.Invul Blad'!$B$36:$B$9000,0)+35,MATCH('4.Score &amp; Vergelijking'!AX40,'1.Invul Blad'!$36:$36,0))="",INDEX('1.Invul Blad'!$1:$1048576,MATCH('4.Score &amp; Vergelijking'!$E41,'1.Invul Blad'!$B:$B,0),MATCH('4.Score &amp; Vergelijking'!AX40,'1.Invul Blad'!$1:$1,0))=""),"",IF(LEFT(AW41,2)="BS",INDEX('1.Invul Blad'!$1:$1048576,MATCH('4.Score &amp; Vergelijking'!$E41,'1.Invul Blad'!$B$36:$B$9000,0)+35,MATCH('4.Score &amp; Vergelijking'!AX40,'1.Invul Blad'!$36:$36,0)),INDEX('1.Invul Blad'!$1:$1048576,MATCH('4.Score &amp; Vergelijking'!$E41,'1.Invul Blad'!$B:$B,0),MATCH('4.Score &amp; Vergelijking'!AX40,'1.Invul Blad'!$1:$1,0)))),"")</f>
        <v/>
      </c>
      <c r="AY41" s="57" t="str" cm="1">
        <f t="array" ref="AY41">IFERROR(IF(IF(LEFT(AX41,2)="BS",INDEX('1.Invul Blad'!$1:$1048576,MATCH('4.Score &amp; Vergelijking'!$E41,'1.Invul Blad'!$B$36:$B$9000,0)+35,MATCH('4.Score &amp; Vergelijking'!AY40,'1.Invul Blad'!$36:$36,0))="",INDEX('1.Invul Blad'!$1:$1048576,MATCH('4.Score &amp; Vergelijking'!$E41,'1.Invul Blad'!$B:$B,0),MATCH('4.Score &amp; Vergelijking'!AY40,'1.Invul Blad'!$1:$1,0))=""),"",IF(LEFT(AX41,2)="BS",INDEX('1.Invul Blad'!$1:$1048576,MATCH('4.Score &amp; Vergelijking'!$E41,'1.Invul Blad'!$B$36:$B$9000,0)+35,MATCH('4.Score &amp; Vergelijking'!AY40,'1.Invul Blad'!$36:$36,0)),INDEX('1.Invul Blad'!$1:$1048576,MATCH('4.Score &amp; Vergelijking'!$E41,'1.Invul Blad'!$B:$B,0),MATCH('4.Score &amp; Vergelijking'!AY40,'1.Invul Blad'!$1:$1,0)))),"")</f>
        <v/>
      </c>
      <c r="AZ41" s="57" t="str" cm="1">
        <f t="array" ref="AZ41">IFERROR(IF(IF(LEFT(AY41,2)="BS",INDEX('1.Invul Blad'!$1:$1048576,MATCH('4.Score &amp; Vergelijking'!$E41,'1.Invul Blad'!$B$36:$B$9000,0)+35,MATCH('4.Score &amp; Vergelijking'!AZ40,'1.Invul Blad'!$36:$36,0))="",INDEX('1.Invul Blad'!$1:$1048576,MATCH('4.Score &amp; Vergelijking'!$E41,'1.Invul Blad'!$B:$B,0),MATCH('4.Score &amp; Vergelijking'!AZ40,'1.Invul Blad'!$1:$1,0))=""),"",IF(LEFT(AY41,2)="BS",INDEX('1.Invul Blad'!$1:$1048576,MATCH('4.Score &amp; Vergelijking'!$E41,'1.Invul Blad'!$B$36:$B$9000,0)+35,MATCH('4.Score &amp; Vergelijking'!AZ40,'1.Invul Blad'!$36:$36,0)),INDEX('1.Invul Blad'!$1:$1048576,MATCH('4.Score &amp; Vergelijking'!$E41,'1.Invul Blad'!$B:$B,0),MATCH('4.Score &amp; Vergelijking'!AZ40,'1.Invul Blad'!$1:$1,0)))),"")</f>
        <v/>
      </c>
      <c r="BA41" s="57" t="str" cm="1">
        <f t="array" ref="BA41">IFERROR(IF(IF(LEFT(AZ41,2)="BS",INDEX('1.Invul Blad'!$1:$1048576,MATCH('4.Score &amp; Vergelijking'!$E41,'1.Invul Blad'!$B$36:$B$9000,0)+35,MATCH('4.Score &amp; Vergelijking'!BA40,'1.Invul Blad'!$36:$36,0))="",INDEX('1.Invul Blad'!$1:$1048576,MATCH('4.Score &amp; Vergelijking'!$E41,'1.Invul Blad'!$B:$B,0),MATCH('4.Score &amp; Vergelijking'!BA40,'1.Invul Blad'!$1:$1,0))=""),"",IF(LEFT(AZ41,2)="BS",INDEX('1.Invul Blad'!$1:$1048576,MATCH('4.Score &amp; Vergelijking'!$E41,'1.Invul Blad'!$B$36:$B$9000,0)+35,MATCH('4.Score &amp; Vergelijking'!BA40,'1.Invul Blad'!$36:$36,0)),INDEX('1.Invul Blad'!$1:$1048576,MATCH('4.Score &amp; Vergelijking'!$E41,'1.Invul Blad'!$B:$B,0),MATCH('4.Score &amp; Vergelijking'!BA40,'1.Invul Blad'!$1:$1,0)))),"")</f>
        <v/>
      </c>
      <c r="BB41" s="57" t="str" cm="1">
        <f t="array" ref="BB41">IFERROR(IF(IF(LEFT(BA41,2)="BS",INDEX('1.Invul Blad'!$1:$1048576,MATCH('4.Score &amp; Vergelijking'!$E41,'1.Invul Blad'!$B$36:$B$9000,0)+35,MATCH('4.Score &amp; Vergelijking'!BB40,'1.Invul Blad'!$36:$36,0))="",INDEX('1.Invul Blad'!$1:$1048576,MATCH('4.Score &amp; Vergelijking'!$E41,'1.Invul Blad'!$B:$B,0),MATCH('4.Score &amp; Vergelijking'!BB40,'1.Invul Blad'!$1:$1,0))=""),"",IF(LEFT(BA41,2)="BS",INDEX('1.Invul Blad'!$1:$1048576,MATCH('4.Score &amp; Vergelijking'!$E41,'1.Invul Blad'!$B$36:$B$9000,0)+35,MATCH('4.Score &amp; Vergelijking'!BB40,'1.Invul Blad'!$36:$36,0)),INDEX('1.Invul Blad'!$1:$1048576,MATCH('4.Score &amp; Vergelijking'!$E41,'1.Invul Blad'!$B:$B,0),MATCH('4.Score &amp; Vergelijking'!BB40,'1.Invul Blad'!$1:$1,0)))),"")</f>
        <v/>
      </c>
      <c r="BC41" s="57" t="str" cm="1">
        <f t="array" ref="BC41">IFERROR(IF(IF(LEFT(BB41,2)="BS",INDEX('1.Invul Blad'!$1:$1048576,MATCH('4.Score &amp; Vergelijking'!$E41,'1.Invul Blad'!$B$36:$B$9000,0)+35,MATCH('4.Score &amp; Vergelijking'!BC40,'1.Invul Blad'!$36:$36,0))="",INDEX('1.Invul Blad'!$1:$1048576,MATCH('4.Score &amp; Vergelijking'!$E41,'1.Invul Blad'!$B:$B,0),MATCH('4.Score &amp; Vergelijking'!BC40,'1.Invul Blad'!$1:$1,0))=""),"",IF(LEFT(BB41,2)="BS",INDEX('1.Invul Blad'!$1:$1048576,MATCH('4.Score &amp; Vergelijking'!$E41,'1.Invul Blad'!$B$36:$B$9000,0)+35,MATCH('4.Score &amp; Vergelijking'!BC40,'1.Invul Blad'!$36:$36,0)),INDEX('1.Invul Blad'!$1:$1048576,MATCH('4.Score &amp; Vergelijking'!$E41,'1.Invul Blad'!$B:$B,0),MATCH('4.Score &amp; Vergelijking'!BC40,'1.Invul Blad'!$1:$1,0)))),"")</f>
        <v/>
      </c>
      <c r="BD41" s="57" t="str" cm="1">
        <f t="array" ref="BD41">IFERROR(IF(IF(LEFT(BC41,2)="BS",INDEX('1.Invul Blad'!$1:$1048576,MATCH('4.Score &amp; Vergelijking'!$E41,'1.Invul Blad'!$B$36:$B$9000,0)+35,MATCH('4.Score &amp; Vergelijking'!BD40,'1.Invul Blad'!$36:$36,0))="",INDEX('1.Invul Blad'!$1:$1048576,MATCH('4.Score &amp; Vergelijking'!$E41,'1.Invul Blad'!$B:$B,0),MATCH('4.Score &amp; Vergelijking'!BD40,'1.Invul Blad'!$1:$1,0))=""),"",IF(LEFT(BC41,2)="BS",INDEX('1.Invul Blad'!$1:$1048576,MATCH('4.Score &amp; Vergelijking'!$E41,'1.Invul Blad'!$B$36:$B$9000,0)+35,MATCH('4.Score &amp; Vergelijking'!BD40,'1.Invul Blad'!$36:$36,0)),INDEX('1.Invul Blad'!$1:$1048576,MATCH('4.Score &amp; Vergelijking'!$E41,'1.Invul Blad'!$B:$B,0),MATCH('4.Score &amp; Vergelijking'!BD40,'1.Invul Blad'!$1:$1,0)))),"")</f>
        <v/>
      </c>
      <c r="BE41" s="57" t="str" cm="1">
        <f t="array" ref="BE41">IFERROR(IF(IF(LEFT(BD41,2)="BS",INDEX('1.Invul Blad'!$1:$1048576,MATCH('4.Score &amp; Vergelijking'!$E41,'1.Invul Blad'!$B$36:$B$9000,0)+35,MATCH('4.Score &amp; Vergelijking'!BE40,'1.Invul Blad'!$36:$36,0))="",INDEX('1.Invul Blad'!$1:$1048576,MATCH('4.Score &amp; Vergelijking'!$E41,'1.Invul Blad'!$B:$B,0),MATCH('4.Score &amp; Vergelijking'!BE40,'1.Invul Blad'!$1:$1,0))=""),"",IF(LEFT(BD41,2)="BS",INDEX('1.Invul Blad'!$1:$1048576,MATCH('4.Score &amp; Vergelijking'!$E41,'1.Invul Blad'!$B$36:$B$9000,0)+35,MATCH('4.Score &amp; Vergelijking'!BE40,'1.Invul Blad'!$36:$36,0)),INDEX('1.Invul Blad'!$1:$1048576,MATCH('4.Score &amp; Vergelijking'!$E41,'1.Invul Blad'!$B:$B,0),MATCH('4.Score &amp; Vergelijking'!BE40,'1.Invul Blad'!$1:$1,0)))),"")</f>
        <v/>
      </c>
      <c r="BF41" s="57" t="str" cm="1">
        <f t="array" ref="BF41">IFERROR(IF(IF(LEFT(BE41,2)="BS",INDEX('1.Invul Blad'!$1:$1048576,MATCH('4.Score &amp; Vergelijking'!$E41,'1.Invul Blad'!$B$36:$B$9000,0)+35,MATCH('4.Score &amp; Vergelijking'!BF40,'1.Invul Blad'!$36:$36,0))="",INDEX('1.Invul Blad'!$1:$1048576,MATCH('4.Score &amp; Vergelijking'!$E41,'1.Invul Blad'!$B:$B,0),MATCH('4.Score &amp; Vergelijking'!BF40,'1.Invul Blad'!$1:$1,0))=""),"",IF(LEFT(BE41,2)="BS",INDEX('1.Invul Blad'!$1:$1048576,MATCH('4.Score &amp; Vergelijking'!$E41,'1.Invul Blad'!$B$36:$B$9000,0)+35,MATCH('4.Score &amp; Vergelijking'!BF40,'1.Invul Blad'!$36:$36,0)),INDEX('1.Invul Blad'!$1:$1048576,MATCH('4.Score &amp; Vergelijking'!$E41,'1.Invul Blad'!$B:$B,0),MATCH('4.Score &amp; Vergelijking'!BF40,'1.Invul Blad'!$1:$1,0)))),"")</f>
        <v/>
      </c>
      <c r="BG41" s="57" t="str" cm="1">
        <f t="array" ref="BG41">IFERROR(IF(IF(LEFT(BF41,2)="BS",INDEX('1.Invul Blad'!$1:$1048576,MATCH('4.Score &amp; Vergelijking'!$E41,'1.Invul Blad'!$B$36:$B$9000,0)+35,MATCH('4.Score &amp; Vergelijking'!BG40,'1.Invul Blad'!$36:$36,0))="",INDEX('1.Invul Blad'!$1:$1048576,MATCH('4.Score &amp; Vergelijking'!$E41,'1.Invul Blad'!$B:$B,0),MATCH('4.Score &amp; Vergelijking'!BG40,'1.Invul Blad'!$1:$1,0))=""),"",IF(LEFT(BF41,2)="BS",INDEX('1.Invul Blad'!$1:$1048576,MATCH('4.Score &amp; Vergelijking'!$E41,'1.Invul Blad'!$B$36:$B$9000,0)+35,MATCH('4.Score &amp; Vergelijking'!BG40,'1.Invul Blad'!$36:$36,0)),INDEX('1.Invul Blad'!$1:$1048576,MATCH('4.Score &amp; Vergelijking'!$E41,'1.Invul Blad'!$B:$B,0),MATCH('4.Score &amp; Vergelijking'!BG40,'1.Invul Blad'!$1:$1,0)))),"")</f>
        <v/>
      </c>
      <c r="BH41" s="57" t="str" cm="1">
        <f t="array" ref="BH41">IFERROR(IF(IF(LEFT(BG41,2)="BS",INDEX('1.Invul Blad'!$1:$1048576,MATCH('4.Score &amp; Vergelijking'!$E41,'1.Invul Blad'!$B$36:$B$9000,0)+35,MATCH('4.Score &amp; Vergelijking'!BH40,'1.Invul Blad'!$36:$36,0))="",INDEX('1.Invul Blad'!$1:$1048576,MATCH('4.Score &amp; Vergelijking'!$E41,'1.Invul Blad'!$B:$B,0),MATCH('4.Score &amp; Vergelijking'!BH40,'1.Invul Blad'!$1:$1,0))=""),"",IF(LEFT(BG41,2)="BS",INDEX('1.Invul Blad'!$1:$1048576,MATCH('4.Score &amp; Vergelijking'!$E41,'1.Invul Blad'!$B$36:$B$9000,0)+35,MATCH('4.Score &amp; Vergelijking'!BH40,'1.Invul Blad'!$36:$36,0)),INDEX('1.Invul Blad'!$1:$1048576,MATCH('4.Score &amp; Vergelijking'!$E41,'1.Invul Blad'!$B:$B,0),MATCH('4.Score &amp; Vergelijking'!BH40,'1.Invul Blad'!$1:$1,0)))),"")</f>
        <v/>
      </c>
      <c r="BI41" s="57" t="str" cm="1">
        <f t="array" ref="BI41">IFERROR(IF(IF(LEFT(BH41,2)="BS",INDEX('1.Invul Blad'!$1:$1048576,MATCH('4.Score &amp; Vergelijking'!$E41,'1.Invul Blad'!$B$36:$B$9000,0)+35,MATCH('4.Score &amp; Vergelijking'!BI40,'1.Invul Blad'!$36:$36,0))="",INDEX('1.Invul Blad'!$1:$1048576,MATCH('4.Score &amp; Vergelijking'!$E41,'1.Invul Blad'!$B:$B,0),MATCH('4.Score &amp; Vergelijking'!BI40,'1.Invul Blad'!$1:$1,0))=""),"",IF(LEFT(BH41,2)="BS",INDEX('1.Invul Blad'!$1:$1048576,MATCH('4.Score &amp; Vergelijking'!$E41,'1.Invul Blad'!$B$36:$B$9000,0)+35,MATCH('4.Score &amp; Vergelijking'!BI40,'1.Invul Blad'!$36:$36,0)),INDEX('1.Invul Blad'!$1:$1048576,MATCH('4.Score &amp; Vergelijking'!$E41,'1.Invul Blad'!$B:$B,0),MATCH('4.Score &amp; Vergelijking'!BI40,'1.Invul Blad'!$1:$1,0)))),"")</f>
        <v/>
      </c>
      <c r="BJ41" s="57" t="str" cm="1">
        <f t="array" ref="BJ41">IFERROR(IF(IF(LEFT(BI41,2)="BS",INDEX('1.Invul Blad'!$1:$1048576,MATCH('4.Score &amp; Vergelijking'!$E41,'1.Invul Blad'!$B$36:$B$9000,0)+35,MATCH('4.Score &amp; Vergelijking'!BJ40,'1.Invul Blad'!$36:$36,0))="",INDEX('1.Invul Blad'!$1:$1048576,MATCH('4.Score &amp; Vergelijking'!$E41,'1.Invul Blad'!$B:$B,0),MATCH('4.Score &amp; Vergelijking'!BJ40,'1.Invul Blad'!$1:$1,0))=""),"",IF(LEFT(BI41,2)="BS",INDEX('1.Invul Blad'!$1:$1048576,MATCH('4.Score &amp; Vergelijking'!$E41,'1.Invul Blad'!$B$36:$B$9000,0)+35,MATCH('4.Score &amp; Vergelijking'!BJ40,'1.Invul Blad'!$36:$36,0)),INDEX('1.Invul Blad'!$1:$1048576,MATCH('4.Score &amp; Vergelijking'!$E41,'1.Invul Blad'!$B:$B,0),MATCH('4.Score &amp; Vergelijking'!BJ40,'1.Invul Blad'!$1:$1,0)))),"")</f>
        <v/>
      </c>
      <c r="BK41" s="59" t="str" cm="1">
        <f t="array" ref="BK41">IFERROR(IF(IF(LEFT(BJ41,2)="BS",INDEX('1.Invul Blad'!$1:$1048576,MATCH('4.Score &amp; Vergelijking'!$E41,'1.Invul Blad'!$B$36:$B$9000,0)+35,MATCH('4.Score &amp; Vergelijking'!BK40,'1.Invul Blad'!$36:$36,0))="",INDEX('1.Invul Blad'!$1:$1048576,MATCH('4.Score &amp; Vergelijking'!$E41,'1.Invul Blad'!$B:$B,0),MATCH('4.Score &amp; Vergelijking'!BK40,'1.Invul Blad'!$1:$1,0))=""),"",IF(LEFT(BJ41,2)="BS",INDEX('1.Invul Blad'!$1:$1048576,MATCH('4.Score &amp; Vergelijking'!$E41,'1.Invul Blad'!$B$36:$B$9000,0)+35,MATCH('4.Score &amp; Vergelijking'!BK40,'1.Invul Blad'!$36:$36,0)),INDEX('1.Invul Blad'!$1:$1048576,MATCH('4.Score &amp; Vergelijking'!$E41,'1.Invul Blad'!$B:$B,0),MATCH('4.Score &amp; Vergelijking'!BK40,'1.Invul Blad'!$1:$1,0)))),"")</f>
        <v/>
      </c>
    </row>
    <row r="42" spans="1:63" s="2" customFormat="1">
      <c r="A42" s="85"/>
      <c r="B42"/>
      <c r="C42" s="23"/>
      <c r="D42" s="82" t="str">
        <f>IFERROR($B41*$B$6,"")</f>
        <v/>
      </c>
      <c r="E42" s="10" t="s">
        <v>152</v>
      </c>
      <c r="F42" s="11" t="str">
        <f>IFERROR(IF(AND(_xlfn.XLOOKUP($D$14,$D36:$D42,F36:F42,,0,-1)&lt;(INDEX('Verwachte Resultaten'!$C$2:$BT$31,MATCH(_xlfn.XLOOKUP($D$14,$D36:$D42,$E36:$E42,,0,-1),'Verwachte Resultaten'!$B$2:$B$31,0),MATCH(_xlfn.XLOOKUP($D$14,$D36:$D42,F35:F41,,0,-1),'Verwachte Resultaten'!$C$1:$BT$1,0))*_xlfn.XLOOKUP($E42,$G$2:$G$6,$F$2:$F$6,,0)),_xlfn.XLOOKUP($D$14,$D36:$D42,F36:F42,,0,-1)&gt;=(INDEX('Verwachte Resultaten'!$C$2:$BT$31,MATCH(_xlfn.XLOOKUP($D$14,$D36:$D42,$E36:$E42,,0,-1),'Verwachte Resultaten'!$B$2:$B$31,0),MATCH(_xlfn.XLOOKUP($D$14,$D36:$D42,F35:F41,,0,-1),'Verwachte Resultaten'!$C$1:$BT$1,0))*_xlfn.XLOOKUP($E42,$G$2:$G$6,$H$2:$H$6,,0))),$D42,""),"")</f>
        <v/>
      </c>
      <c r="G42" s="12" t="str">
        <f>IFERROR(IF(AND(_xlfn.XLOOKUP($D$14,$D36:$D42,G36:G42,,0,-1)&lt;(INDEX('Verwachte Resultaten'!$C$2:$BT$31,MATCH(_xlfn.XLOOKUP($D$14,$D36:$D42,$E36:$E42,,0,-1),'Verwachte Resultaten'!$B$2:$B$31,0),MATCH(_xlfn.XLOOKUP($D$14,$D36:$D42,G35:G41,,0,-1),'Verwachte Resultaten'!$C$1:$BT$1,0))*_xlfn.XLOOKUP($E42,$G$2:$G$6,$F$2:$F$6,,0)),_xlfn.XLOOKUP($D$14,$D36:$D42,G36:G42,,0,-1)&gt;=(INDEX('Verwachte Resultaten'!$C$2:$BT$31,MATCH(_xlfn.XLOOKUP($D$14,$D36:$D42,$E36:$E42,,0,-1),'Verwachte Resultaten'!$B$2:$B$31,0),MATCH(_xlfn.XLOOKUP($D$14,$D36:$D42,G35:G41,,0,-1),'Verwachte Resultaten'!$C$1:$BT$1,0))*_xlfn.XLOOKUP($E42,$G$2:$G$6,$H$2:$H$6,,0))),$D42,""),"")</f>
        <v/>
      </c>
      <c r="H42" s="12" t="str">
        <f>IFERROR(IF(AND(_xlfn.XLOOKUP($D$14,$D36:$D42,H36:H42,,0,-1)&lt;(INDEX('Verwachte Resultaten'!$C$2:$BT$31,MATCH(_xlfn.XLOOKUP($D$14,$D36:$D42,$E36:$E42,,0,-1),'Verwachte Resultaten'!$B$2:$B$31,0),MATCH(_xlfn.XLOOKUP($D$14,$D36:$D42,H35:H41,,0,-1),'Verwachte Resultaten'!$C$1:$BT$1,0))*_xlfn.XLOOKUP($E42,$G$2:$G$6,$F$2:$F$6,,0)),_xlfn.XLOOKUP($D$14,$D36:$D42,H36:H42,,0,-1)&gt;=(INDEX('Verwachte Resultaten'!$C$2:$BT$31,MATCH(_xlfn.XLOOKUP($D$14,$D36:$D42,$E36:$E42,,0,-1),'Verwachte Resultaten'!$B$2:$B$31,0),MATCH(_xlfn.XLOOKUP($D$14,$D36:$D42,H35:H41,,0,-1),'Verwachte Resultaten'!$C$1:$BT$1,0))*_xlfn.XLOOKUP($E42,$G$2:$G$6,$H$2:$H$6,,0))),$D42,""),"")</f>
        <v/>
      </c>
      <c r="I42" s="12" t="str">
        <f>IFERROR(IF(AND(_xlfn.XLOOKUP($D$14,$D36:$D42,I36:I42,,0,-1)&lt;(INDEX('Verwachte Resultaten'!$C$2:$BT$31,MATCH(_xlfn.XLOOKUP($D$14,$D36:$D42,$E36:$E42,,0,-1),'Verwachte Resultaten'!$B$2:$B$31,0),MATCH(_xlfn.XLOOKUP($D$14,$D36:$D42,I35:I41,,0,-1),'Verwachte Resultaten'!$C$1:$BT$1,0))*_xlfn.XLOOKUP($E42,$G$2:$G$6,$F$2:$F$6,,0)),_xlfn.XLOOKUP($D$14,$D36:$D42,I36:I42,,0,-1)&gt;=(INDEX('Verwachte Resultaten'!$C$2:$BT$31,MATCH(_xlfn.XLOOKUP($D$14,$D36:$D42,$E36:$E42,,0,-1),'Verwachte Resultaten'!$B$2:$B$31,0),MATCH(_xlfn.XLOOKUP($D$14,$D36:$D42,I35:I41,,0,-1),'Verwachte Resultaten'!$C$1:$BT$1,0))*_xlfn.XLOOKUP($E42,$G$2:$G$6,$H$2:$H$6,,0))),$D42,""),"")</f>
        <v/>
      </c>
      <c r="J42" s="12" t="str">
        <f>IFERROR(IF(AND(_xlfn.XLOOKUP($D$14,$D36:$D42,J36:J42,,0,-1)&lt;(INDEX('Verwachte Resultaten'!$C$2:$BT$31,MATCH(_xlfn.XLOOKUP($D$14,$D36:$D42,$E36:$E42,,0,-1),'Verwachte Resultaten'!$B$2:$B$31,0),MATCH(_xlfn.XLOOKUP($D$14,$D36:$D42,J35:J41,,0,-1),'Verwachte Resultaten'!$C$1:$BT$1,0))*_xlfn.XLOOKUP($E42,$G$2:$G$6,$F$2:$F$6,,0)),_xlfn.XLOOKUP($D$14,$D36:$D42,J36:J42,,0,-1)&gt;=(INDEX('Verwachte Resultaten'!$C$2:$BT$31,MATCH(_xlfn.XLOOKUP($D$14,$D36:$D42,$E36:$E42,,0,-1),'Verwachte Resultaten'!$B$2:$B$31,0),MATCH(_xlfn.XLOOKUP($D$14,$D36:$D42,J35:J41,,0,-1),'Verwachte Resultaten'!$C$1:$BT$1,0))*_xlfn.XLOOKUP($E42,$G$2:$G$6,$H$2:$H$6,,0))),$D42,""),"")</f>
        <v/>
      </c>
      <c r="K42" s="12" t="str">
        <f>IFERROR(IF(AND(_xlfn.XLOOKUP($D$14,$D36:$D42,K36:K42,,0,-1)&lt;(INDEX('Verwachte Resultaten'!$C$2:$BT$31,MATCH(_xlfn.XLOOKUP($D$14,$D36:$D42,$E36:$E42,,0,-1),'Verwachte Resultaten'!$B$2:$B$31,0),MATCH(_xlfn.XLOOKUP($D$14,$D36:$D42,K35:K41,,0,-1),'Verwachte Resultaten'!$C$1:$BT$1,0))*_xlfn.XLOOKUP($E42,$G$2:$G$6,$F$2:$F$6,,0)),_xlfn.XLOOKUP($D$14,$D36:$D42,K36:K42,,0,-1)&gt;=(INDEX('Verwachte Resultaten'!$C$2:$BT$31,MATCH(_xlfn.XLOOKUP($D$14,$D36:$D42,$E36:$E42,,0,-1),'Verwachte Resultaten'!$B$2:$B$31,0),MATCH(_xlfn.XLOOKUP($D$14,$D36:$D42,K35:K41,,0,-1),'Verwachte Resultaten'!$C$1:$BT$1,0))*_xlfn.XLOOKUP($E42,$G$2:$G$6,$H$2:$H$6,,0))),$D42,""),"")</f>
        <v/>
      </c>
      <c r="L42" s="12" t="str">
        <f>IFERROR(IF(AND(_xlfn.XLOOKUP($D$14,$D36:$D42,L36:L42,,0,-1)&lt;(INDEX('Verwachte Resultaten'!$C$2:$BT$31,MATCH(_xlfn.XLOOKUP($D$14,$D36:$D42,$E36:$E42,,0,-1),'Verwachte Resultaten'!$B$2:$B$31,0),MATCH(_xlfn.XLOOKUP($D$14,$D36:$D42,L35:L41,,0,-1),'Verwachte Resultaten'!$C$1:$BT$1,0))*_xlfn.XLOOKUP($E42,$G$2:$G$6,$F$2:$F$6,,0)),_xlfn.XLOOKUP($D$14,$D36:$D42,L36:L42,,0,-1)&gt;=(INDEX('Verwachte Resultaten'!$C$2:$BT$31,MATCH(_xlfn.XLOOKUP($D$14,$D36:$D42,$E36:$E42,,0,-1),'Verwachte Resultaten'!$B$2:$B$31,0),MATCH(_xlfn.XLOOKUP($D$14,$D36:$D42,L35:L41,,0,-1),'Verwachte Resultaten'!$C$1:$BT$1,0))*_xlfn.XLOOKUP($E42,$G$2:$G$6,$H$2:$H$6,,0))),$D42,""),"")</f>
        <v/>
      </c>
      <c r="M42" s="12" t="str">
        <f>IFERROR(IF(AND(_xlfn.XLOOKUP($D$14,$D36:$D42,M36:M42,,0,-1)&lt;(INDEX('Verwachte Resultaten'!$C$2:$BT$31,MATCH(_xlfn.XLOOKUP($D$14,$D36:$D42,$E36:$E42,,0,-1),'Verwachte Resultaten'!$B$2:$B$31,0),MATCH(_xlfn.XLOOKUP($D$14,$D36:$D42,M35:M41,,0,-1),'Verwachte Resultaten'!$C$1:$BT$1,0))*_xlfn.XLOOKUP($E42,$G$2:$G$6,$F$2:$F$6,,0)),_xlfn.XLOOKUP($D$14,$D36:$D42,M36:M42,,0,-1)&gt;=(INDEX('Verwachte Resultaten'!$C$2:$BT$31,MATCH(_xlfn.XLOOKUP($D$14,$D36:$D42,$E36:$E42,,0,-1),'Verwachte Resultaten'!$B$2:$B$31,0),MATCH(_xlfn.XLOOKUP($D$14,$D36:$D42,M35:M41,,0,-1),'Verwachte Resultaten'!$C$1:$BT$1,0))*_xlfn.XLOOKUP($E42,$G$2:$G$6,$H$2:$H$6,,0))),$D42,""),"")</f>
        <v/>
      </c>
      <c r="N42" s="12" t="str">
        <f>IFERROR(IF(AND(_xlfn.XLOOKUP($D$14,$D36:$D42,N36:N42,,0,-1)&lt;(INDEX('Verwachte Resultaten'!$C$2:$BT$31,MATCH(_xlfn.XLOOKUP($D$14,$D36:$D42,$E36:$E42,,0,-1),'Verwachte Resultaten'!$B$2:$B$31,0),MATCH(_xlfn.XLOOKUP($D$14,$D36:$D42,N35:N41,,0,-1),'Verwachte Resultaten'!$C$1:$BT$1,0))*_xlfn.XLOOKUP($E42,$G$2:$G$6,$F$2:$F$6,,0)),_xlfn.XLOOKUP($D$14,$D36:$D42,N36:N42,,0,-1)&gt;=(INDEX('Verwachte Resultaten'!$C$2:$BT$31,MATCH(_xlfn.XLOOKUP($D$14,$D36:$D42,$E36:$E42,,0,-1),'Verwachte Resultaten'!$B$2:$B$31,0),MATCH(_xlfn.XLOOKUP($D$14,$D36:$D42,N35:N41,,0,-1),'Verwachte Resultaten'!$C$1:$BT$1,0))*_xlfn.XLOOKUP($E42,$G$2:$G$6,$H$2:$H$6,,0))),$D42,""),"")</f>
        <v/>
      </c>
      <c r="O42" s="12" t="str">
        <f>IFERROR(IF(AND(_xlfn.XLOOKUP($D$14,$D36:$D42,O36:O42,,0,-1)&lt;(INDEX('Verwachte Resultaten'!$C$2:$BT$31,MATCH(_xlfn.XLOOKUP($D$14,$D36:$D42,$E36:$E42,,0,-1),'Verwachte Resultaten'!$B$2:$B$31,0),MATCH(_xlfn.XLOOKUP($D$14,$D36:$D42,O35:O41,,0,-1),'Verwachte Resultaten'!$C$1:$BT$1,0))*_xlfn.XLOOKUP($E42,$G$2:$G$6,$F$2:$F$6,,0)),_xlfn.XLOOKUP($D$14,$D36:$D42,O36:O42,,0,-1)&gt;=(INDEX('Verwachte Resultaten'!$C$2:$BT$31,MATCH(_xlfn.XLOOKUP($D$14,$D36:$D42,$E36:$E42,,0,-1),'Verwachte Resultaten'!$B$2:$B$31,0),MATCH(_xlfn.XLOOKUP($D$14,$D36:$D42,O35:O41,,0,-1),'Verwachte Resultaten'!$C$1:$BT$1,0))*_xlfn.XLOOKUP($E42,$G$2:$G$6,$H$2:$H$6,,0))),$D42,""),"")</f>
        <v/>
      </c>
      <c r="P42" s="12" t="str">
        <f>IFERROR(IF(AND(_xlfn.XLOOKUP($D$14,$D36:$D42,P36:P42,,0,-1)&lt;(INDEX('Verwachte Resultaten'!$C$2:$BT$31,MATCH(_xlfn.XLOOKUP($D$14,$D36:$D42,$E36:$E42,,0,-1),'Verwachte Resultaten'!$B$2:$B$31,0),MATCH(_xlfn.XLOOKUP($D$14,$D36:$D42,P35:P41,,0,-1),'Verwachte Resultaten'!$C$1:$BT$1,0))*_xlfn.XLOOKUP($E42,$G$2:$G$6,$F$2:$F$6,,0)),_xlfn.XLOOKUP($D$14,$D36:$D42,P36:P42,,0,-1)&gt;=(INDEX('Verwachte Resultaten'!$C$2:$BT$31,MATCH(_xlfn.XLOOKUP($D$14,$D36:$D42,$E36:$E42,,0,-1),'Verwachte Resultaten'!$B$2:$B$31,0),MATCH(_xlfn.XLOOKUP($D$14,$D36:$D42,P35:P41,,0,-1),'Verwachte Resultaten'!$C$1:$BT$1,0))*_xlfn.XLOOKUP($E42,$G$2:$G$6,$H$2:$H$6,,0))),$D42,""),"")</f>
        <v/>
      </c>
      <c r="Q42" s="12" t="str">
        <f>IFERROR(IF(AND(_xlfn.XLOOKUP($D$14,$D36:$D42,Q36:Q42,,0,-1)&lt;(INDEX('Verwachte Resultaten'!$C$2:$BT$31,MATCH(_xlfn.XLOOKUP($D$14,$D36:$D42,$E36:$E42,,0,-1),'Verwachte Resultaten'!$B$2:$B$31,0),MATCH(_xlfn.XLOOKUP($D$14,$D36:$D42,Q35:Q41,,0,-1),'Verwachte Resultaten'!$C$1:$BT$1,0))*_xlfn.XLOOKUP($E42,$G$2:$G$6,$F$2:$F$6,,0)),_xlfn.XLOOKUP($D$14,$D36:$D42,Q36:Q42,,0,-1)&gt;=(INDEX('Verwachte Resultaten'!$C$2:$BT$31,MATCH(_xlfn.XLOOKUP($D$14,$D36:$D42,$E36:$E42,,0,-1),'Verwachte Resultaten'!$B$2:$B$31,0),MATCH(_xlfn.XLOOKUP($D$14,$D36:$D42,Q35:Q41,,0,-1),'Verwachte Resultaten'!$C$1:$BT$1,0))*_xlfn.XLOOKUP($E42,$G$2:$G$6,$H$2:$H$6,,0))),$D42,""),"")</f>
        <v/>
      </c>
      <c r="R42" s="12" t="str">
        <f>IFERROR(IF(AND(_xlfn.XLOOKUP($D$14,$D36:$D42,R36:R42,,0,-1)&lt;(INDEX('Verwachte Resultaten'!$C$2:$BT$31,MATCH(_xlfn.XLOOKUP($D$14,$D36:$D42,$E36:$E42,,0,-1),'Verwachte Resultaten'!$B$2:$B$31,0),MATCH(_xlfn.XLOOKUP($D$14,$D36:$D42,R35:R41,,0,-1),'Verwachte Resultaten'!$C$1:$BT$1,0))*_xlfn.XLOOKUP($E42,$G$2:$G$6,$F$2:$F$6,,0)),_xlfn.XLOOKUP($D$14,$D36:$D42,R36:R42,,0,-1)&gt;=(INDEX('Verwachte Resultaten'!$C$2:$BT$31,MATCH(_xlfn.XLOOKUP($D$14,$D36:$D42,$E36:$E42,,0,-1),'Verwachte Resultaten'!$B$2:$B$31,0),MATCH(_xlfn.XLOOKUP($D$14,$D36:$D42,R35:R41,,0,-1),'Verwachte Resultaten'!$C$1:$BT$1,0))*_xlfn.XLOOKUP($E42,$G$2:$G$6,$H$2:$H$6,,0))),$D42,""),"")</f>
        <v/>
      </c>
      <c r="S42" s="12" t="str">
        <f>IFERROR(IF(AND(_xlfn.XLOOKUP($D$14,$D36:$D42,S36:S42,,0,-1)&lt;(INDEX('Verwachte Resultaten'!$C$2:$BT$31,MATCH(_xlfn.XLOOKUP($D$14,$D36:$D42,$E36:$E42,,0,-1),'Verwachte Resultaten'!$B$2:$B$31,0),MATCH(_xlfn.XLOOKUP($D$14,$D36:$D42,S35:S41,,0,-1),'Verwachte Resultaten'!$C$1:$BT$1,0))*_xlfn.XLOOKUP($E42,$G$2:$G$6,$F$2:$F$6,,0)),_xlfn.XLOOKUP($D$14,$D36:$D42,S36:S42,,0,-1)&gt;=(INDEX('Verwachte Resultaten'!$C$2:$BT$31,MATCH(_xlfn.XLOOKUP($D$14,$D36:$D42,$E36:$E42,,0,-1),'Verwachte Resultaten'!$B$2:$B$31,0),MATCH(_xlfn.XLOOKUP($D$14,$D36:$D42,S35:S41,,0,-1),'Verwachte Resultaten'!$C$1:$BT$1,0))*_xlfn.XLOOKUP($E42,$G$2:$G$6,$H$2:$H$6,,0))),$D42,""),"")</f>
        <v/>
      </c>
      <c r="T42" s="12" t="str">
        <f>IFERROR(IF(AND(_xlfn.XLOOKUP($D$14,$D36:$D42,T36:T42,,0,-1)&lt;(INDEX('Verwachte Resultaten'!$C$2:$BT$31,MATCH(_xlfn.XLOOKUP($D$14,$D36:$D42,$E36:$E42,,0,-1),'Verwachte Resultaten'!$B$2:$B$31,0),MATCH(_xlfn.XLOOKUP($D$14,$D36:$D42,T35:T41,,0,-1),'Verwachte Resultaten'!$C$1:$BT$1,0))*_xlfn.XLOOKUP($E42,$G$2:$G$6,$F$2:$F$6,,0)),_xlfn.XLOOKUP($D$14,$D36:$D42,T36:T42,,0,-1)&gt;=(INDEX('Verwachte Resultaten'!$C$2:$BT$31,MATCH(_xlfn.XLOOKUP($D$14,$D36:$D42,$E36:$E42,,0,-1),'Verwachte Resultaten'!$B$2:$B$31,0),MATCH(_xlfn.XLOOKUP($D$14,$D36:$D42,T35:T41,,0,-1),'Verwachte Resultaten'!$C$1:$BT$1,0))*_xlfn.XLOOKUP($E42,$G$2:$G$6,$H$2:$H$6,,0))),$D42,""),"")</f>
        <v/>
      </c>
      <c r="U42" s="12" t="str">
        <f>IFERROR(IF(AND(_xlfn.XLOOKUP($D$14,$D36:$D42,U36:U42,,0,-1)&lt;(INDEX('Verwachte Resultaten'!$C$2:$BT$31,MATCH(_xlfn.XLOOKUP($D$14,$D36:$D42,$E36:$E42,,0,-1),'Verwachte Resultaten'!$B$2:$B$31,0),MATCH(_xlfn.XLOOKUP($D$14,$D36:$D42,U35:U41,,0,-1),'Verwachte Resultaten'!$C$1:$BT$1,0))*_xlfn.XLOOKUP($E42,$G$2:$G$6,$F$2:$F$6,,0)),_xlfn.XLOOKUP($D$14,$D36:$D42,U36:U42,,0,-1)&gt;=(INDEX('Verwachte Resultaten'!$C$2:$BT$31,MATCH(_xlfn.XLOOKUP($D$14,$D36:$D42,$E36:$E42,,0,-1),'Verwachte Resultaten'!$B$2:$B$31,0),MATCH(_xlfn.XLOOKUP($D$14,$D36:$D42,U35:U41,,0,-1),'Verwachte Resultaten'!$C$1:$BT$1,0))*_xlfn.XLOOKUP($E42,$G$2:$G$6,$H$2:$H$6,,0))),$D42,""),"")</f>
        <v/>
      </c>
      <c r="V42" s="12" t="str">
        <f>IFERROR(IF(AND(_xlfn.XLOOKUP($D$14,$D36:$D42,V36:V42,,0,-1)&lt;(INDEX('Verwachte Resultaten'!$C$2:$BT$31,MATCH(_xlfn.XLOOKUP($D$14,$D36:$D42,$E36:$E42,,0,-1),'Verwachte Resultaten'!$B$2:$B$31,0),MATCH(_xlfn.XLOOKUP($D$14,$D36:$D42,V35:V41,,0,-1),'Verwachte Resultaten'!$C$1:$BT$1,0))*_xlfn.XLOOKUP($E42,$G$2:$G$6,$F$2:$F$6,,0)),_xlfn.XLOOKUP($D$14,$D36:$D42,V36:V42,,0,-1)&gt;=(INDEX('Verwachte Resultaten'!$C$2:$BT$31,MATCH(_xlfn.XLOOKUP($D$14,$D36:$D42,$E36:$E42,,0,-1),'Verwachte Resultaten'!$B$2:$B$31,0),MATCH(_xlfn.XLOOKUP($D$14,$D36:$D42,V35:V41,,0,-1),'Verwachte Resultaten'!$C$1:$BT$1,0))*_xlfn.XLOOKUP($E42,$G$2:$G$6,$H$2:$H$6,,0))),$D42,""),"")</f>
        <v/>
      </c>
      <c r="W42" s="12" t="str">
        <f>IFERROR(IF(AND(_xlfn.XLOOKUP($D$14,$D36:$D42,W36:W42,,0,-1)&lt;(INDEX('Verwachte Resultaten'!$C$2:$BT$31,MATCH(_xlfn.XLOOKUP($D$14,$D36:$D42,$E36:$E42,,0,-1),'Verwachte Resultaten'!$B$2:$B$31,0),MATCH(_xlfn.XLOOKUP($D$14,$D36:$D42,W35:W41,,0,-1),'Verwachte Resultaten'!$C$1:$BT$1,0))*_xlfn.XLOOKUP($E42,$G$2:$G$6,$F$2:$F$6,,0)),_xlfn.XLOOKUP($D$14,$D36:$D42,W36:W42,,0,-1)&gt;=(INDEX('Verwachte Resultaten'!$C$2:$BT$31,MATCH(_xlfn.XLOOKUP($D$14,$D36:$D42,$E36:$E42,,0,-1),'Verwachte Resultaten'!$B$2:$B$31,0),MATCH(_xlfn.XLOOKUP($D$14,$D36:$D42,W35:W41,,0,-1),'Verwachte Resultaten'!$C$1:$BT$1,0))*_xlfn.XLOOKUP($E42,$G$2:$G$6,$H$2:$H$6,,0))),$D42,""),"")</f>
        <v/>
      </c>
      <c r="X42" s="12" t="str">
        <f>IFERROR(IF(AND(_xlfn.XLOOKUP($D$14,$D36:$D42,X36:X42,,0,-1)&lt;(INDEX('Verwachte Resultaten'!$C$2:$BT$31,MATCH(_xlfn.XLOOKUP($D$14,$D36:$D42,$E36:$E42,,0,-1),'Verwachte Resultaten'!$B$2:$B$31,0),MATCH(_xlfn.XLOOKUP($D$14,$D36:$D42,X35:X41,,0,-1),'Verwachte Resultaten'!$C$1:$BT$1,0))*_xlfn.XLOOKUP($E42,$G$2:$G$6,$F$2:$F$6,,0)),_xlfn.XLOOKUP($D$14,$D36:$D42,X36:X42,,0,-1)&gt;=(INDEX('Verwachte Resultaten'!$C$2:$BT$31,MATCH(_xlfn.XLOOKUP($D$14,$D36:$D42,$E36:$E42,,0,-1),'Verwachte Resultaten'!$B$2:$B$31,0),MATCH(_xlfn.XLOOKUP($D$14,$D36:$D42,X35:X41,,0,-1),'Verwachte Resultaten'!$C$1:$BT$1,0))*_xlfn.XLOOKUP($E42,$G$2:$G$6,$H$2:$H$6,,0))),$D42,""),"")</f>
        <v/>
      </c>
      <c r="Y42" s="12" t="str">
        <f>IFERROR(IF(AND(_xlfn.XLOOKUP($D$14,$D36:$D42,Y36:Y42,,0,-1)&lt;(INDEX('Verwachte Resultaten'!$C$2:$BT$31,MATCH(_xlfn.XLOOKUP($D$14,$D36:$D42,$E36:$E42,,0,-1),'Verwachte Resultaten'!$B$2:$B$31,0),MATCH(_xlfn.XLOOKUP($D$14,$D36:$D42,Y35:Y41,,0,-1),'Verwachte Resultaten'!$C$1:$BT$1,0))*_xlfn.XLOOKUP($E42,$G$2:$G$6,$F$2:$F$6,,0)),_xlfn.XLOOKUP($D$14,$D36:$D42,Y36:Y42,,0,-1)&gt;=(INDEX('Verwachte Resultaten'!$C$2:$BT$31,MATCH(_xlfn.XLOOKUP($D$14,$D36:$D42,$E36:$E42,,0,-1),'Verwachte Resultaten'!$B$2:$B$31,0),MATCH(_xlfn.XLOOKUP($D$14,$D36:$D42,Y35:Y41,,0,-1),'Verwachte Resultaten'!$C$1:$BT$1,0))*_xlfn.XLOOKUP($E42,$G$2:$G$6,$H$2:$H$6,,0))),$D42,""),"")</f>
        <v/>
      </c>
      <c r="Z42" s="12" t="str">
        <f>IFERROR(IF(AND(_xlfn.XLOOKUP($D$14,$D36:$D42,Z36:Z42,,0,-1)&lt;(INDEX('Verwachte Resultaten'!$C$2:$BT$31,MATCH(_xlfn.XLOOKUP($D$14,$D36:$D42,$E36:$E42,,0,-1),'Verwachte Resultaten'!$B$2:$B$31,0),MATCH(_xlfn.XLOOKUP($D$14,$D36:$D42,Z35:Z41,,0,-1),'Verwachte Resultaten'!$C$1:$BT$1,0))*_xlfn.XLOOKUP($E42,$G$2:$G$6,$F$2:$F$6,,0)),_xlfn.XLOOKUP($D$14,$D36:$D42,Z36:Z42,,0,-1)&gt;=(INDEX('Verwachte Resultaten'!$C$2:$BT$31,MATCH(_xlfn.XLOOKUP($D$14,$D36:$D42,$E36:$E42,,0,-1),'Verwachte Resultaten'!$B$2:$B$31,0),MATCH(_xlfn.XLOOKUP($D$14,$D36:$D42,Z35:Z41,,0,-1),'Verwachte Resultaten'!$C$1:$BT$1,0))*_xlfn.XLOOKUP($E42,$G$2:$G$6,$H$2:$H$6,,0))),$D42,""),"")</f>
        <v/>
      </c>
      <c r="AA42" s="12" t="str">
        <f>IFERROR(IF(AND(_xlfn.XLOOKUP($D$14,$D36:$D42,AA36:AA42,,0,-1)&lt;(INDEX('Verwachte Resultaten'!$C$2:$BT$31,MATCH(_xlfn.XLOOKUP($D$14,$D36:$D42,$E36:$E42,,0,-1),'Verwachte Resultaten'!$B$2:$B$31,0),MATCH(_xlfn.XLOOKUP($D$14,$D36:$D42,AA35:AA41,,0,-1),'Verwachte Resultaten'!$C$1:$BT$1,0))*_xlfn.XLOOKUP($E42,$G$2:$G$6,$F$2:$F$6,,0)),_xlfn.XLOOKUP($D$14,$D36:$D42,AA36:AA42,,0,-1)&gt;=(INDEX('Verwachte Resultaten'!$C$2:$BT$31,MATCH(_xlfn.XLOOKUP($D$14,$D36:$D42,$E36:$E42,,0,-1),'Verwachte Resultaten'!$B$2:$B$31,0),MATCH(_xlfn.XLOOKUP($D$14,$D36:$D42,AA35:AA41,,0,-1),'Verwachte Resultaten'!$C$1:$BT$1,0))*_xlfn.XLOOKUP($E42,$G$2:$G$6,$H$2:$H$6,,0))),$D42,""),"")</f>
        <v/>
      </c>
      <c r="AB42" s="12" t="str">
        <f>IFERROR(IF(AND(_xlfn.XLOOKUP($D$14,$D36:$D42,AB36:AB42,,0,-1)&lt;(INDEX('Verwachte Resultaten'!$C$2:$BT$31,MATCH(_xlfn.XLOOKUP($D$14,$D36:$D42,$E36:$E42,,0,-1),'Verwachte Resultaten'!$B$2:$B$31,0),MATCH(_xlfn.XLOOKUP($D$14,$D36:$D42,AB35:AB41,,0,-1),'Verwachte Resultaten'!$C$1:$BT$1,0))*_xlfn.XLOOKUP($E42,$G$2:$G$6,$F$2:$F$6,,0)),_xlfn.XLOOKUP($D$14,$D36:$D42,AB36:AB42,,0,-1)&gt;=(INDEX('Verwachte Resultaten'!$C$2:$BT$31,MATCH(_xlfn.XLOOKUP($D$14,$D36:$D42,$E36:$E42,,0,-1),'Verwachte Resultaten'!$B$2:$B$31,0),MATCH(_xlfn.XLOOKUP($D$14,$D36:$D42,AB35:AB41,,0,-1),'Verwachte Resultaten'!$C$1:$BT$1,0))*_xlfn.XLOOKUP($E42,$G$2:$G$6,$H$2:$H$6,,0))),$D42,""),"")</f>
        <v/>
      </c>
      <c r="AC42" s="12" t="str">
        <f>IFERROR(IF(AND(_xlfn.XLOOKUP($D$14,$D36:$D42,AC36:AC42,,0,-1)&lt;(INDEX('Verwachte Resultaten'!$C$2:$BT$31,MATCH(_xlfn.XLOOKUP($D$14,$D36:$D42,$E36:$E42,,0,-1),'Verwachte Resultaten'!$B$2:$B$31,0),MATCH(_xlfn.XLOOKUP($D$14,$D36:$D42,AC35:AC41,,0,-1),'Verwachte Resultaten'!$C$1:$BT$1,0))*_xlfn.XLOOKUP($E42,$G$2:$G$6,$F$2:$F$6,,0)),_xlfn.XLOOKUP($D$14,$D36:$D42,AC36:AC42,,0,-1)&gt;=(INDEX('Verwachte Resultaten'!$C$2:$BT$31,MATCH(_xlfn.XLOOKUP($D$14,$D36:$D42,$E36:$E42,,0,-1),'Verwachte Resultaten'!$B$2:$B$31,0),MATCH(_xlfn.XLOOKUP($D$14,$D36:$D42,AC35:AC41,,0,-1),'Verwachte Resultaten'!$C$1:$BT$1,0))*_xlfn.XLOOKUP($E42,$G$2:$G$6,$H$2:$H$6,,0))),$D42,""),"")</f>
        <v/>
      </c>
      <c r="AD42" s="12" t="str">
        <f>IFERROR(IF(AND(_xlfn.XLOOKUP($D$14,$D36:$D42,AD36:AD42,,0,-1)&lt;(INDEX('Verwachte Resultaten'!$C$2:$BT$31,MATCH(_xlfn.XLOOKUP($D$14,$D36:$D42,$E36:$E42,,0,-1),'Verwachte Resultaten'!$B$2:$B$31,0),MATCH(_xlfn.XLOOKUP($D$14,$D36:$D42,AD35:AD41,,0,-1),'Verwachte Resultaten'!$C$1:$BT$1,0))*_xlfn.XLOOKUP($E42,$G$2:$G$6,$F$2:$F$6,,0)),_xlfn.XLOOKUP($D$14,$D36:$D42,AD36:AD42,,0,-1)&gt;=(INDEX('Verwachte Resultaten'!$C$2:$BT$31,MATCH(_xlfn.XLOOKUP($D$14,$D36:$D42,$E36:$E42,,0,-1),'Verwachte Resultaten'!$B$2:$B$31,0),MATCH(_xlfn.XLOOKUP($D$14,$D36:$D42,AD35:AD41,,0,-1),'Verwachte Resultaten'!$C$1:$BT$1,0))*_xlfn.XLOOKUP($E42,$G$2:$G$6,$H$2:$H$6,,0))),$D42,""),"")</f>
        <v/>
      </c>
      <c r="AE42" s="12" t="str">
        <f>IFERROR(IF(AND(_xlfn.XLOOKUP($D$14,$D36:$D42,AE36:AE42,,0,-1)&lt;(INDEX('Verwachte Resultaten'!$C$2:$BT$31,MATCH(_xlfn.XLOOKUP($D$14,$D36:$D42,$E36:$E42,,0,-1),'Verwachte Resultaten'!$B$2:$B$31,0),MATCH(_xlfn.XLOOKUP($D$14,$D36:$D42,AE35:AE41,,0,-1),'Verwachte Resultaten'!$C$1:$BT$1,0))*_xlfn.XLOOKUP($E42,$G$2:$G$6,$F$2:$F$6,,0)),_xlfn.XLOOKUP($D$14,$D36:$D42,AE36:AE42,,0,-1)&gt;=(INDEX('Verwachte Resultaten'!$C$2:$BT$31,MATCH(_xlfn.XLOOKUP($D$14,$D36:$D42,$E36:$E42,,0,-1),'Verwachte Resultaten'!$B$2:$B$31,0),MATCH(_xlfn.XLOOKUP($D$14,$D36:$D42,AE35:AE41,,0,-1),'Verwachte Resultaten'!$C$1:$BT$1,0))*_xlfn.XLOOKUP($E42,$G$2:$G$6,$H$2:$H$6,,0))),$D42,""),"")</f>
        <v/>
      </c>
      <c r="AF42" s="12" t="str">
        <f>IFERROR(IF(AND(_xlfn.XLOOKUP($D$14,$D36:$D42,AF36:AF42,,0,-1)&lt;(INDEX('Verwachte Resultaten'!$C$2:$BT$31,MATCH(_xlfn.XLOOKUP($D$14,$D36:$D42,$E36:$E42,,0,-1),'Verwachte Resultaten'!$B$2:$B$31,0),MATCH(_xlfn.XLOOKUP($D$14,$D36:$D42,AF35:AF41,,0,-1),'Verwachte Resultaten'!$C$1:$BT$1,0))*_xlfn.XLOOKUP($E42,$G$2:$G$6,$F$2:$F$6,,0)),_xlfn.XLOOKUP($D$14,$D36:$D42,AF36:AF42,,0,-1)&gt;=(INDEX('Verwachte Resultaten'!$C$2:$BT$31,MATCH(_xlfn.XLOOKUP($D$14,$D36:$D42,$E36:$E42,,0,-1),'Verwachte Resultaten'!$B$2:$B$31,0),MATCH(_xlfn.XLOOKUP($D$14,$D36:$D42,AF35:AF41,,0,-1),'Verwachte Resultaten'!$C$1:$BT$1,0))*_xlfn.XLOOKUP($E42,$G$2:$G$6,$H$2:$H$6,,0))),$D42,""),"")</f>
        <v/>
      </c>
      <c r="AG42" s="12" t="str">
        <f>IFERROR(IF(AND(_xlfn.XLOOKUP($D$14,$D36:$D42,AG36:AG42,,0,-1)&lt;(INDEX('Verwachte Resultaten'!$C$2:$BT$31,MATCH(_xlfn.XLOOKUP($D$14,$D36:$D42,$E36:$E42,,0,-1),'Verwachte Resultaten'!$B$2:$B$31,0),MATCH(_xlfn.XLOOKUP($D$14,$D36:$D42,AG35:AG41,,0,-1),'Verwachte Resultaten'!$C$1:$BT$1,0))*_xlfn.XLOOKUP($E42,$G$2:$G$6,$F$2:$F$6,,0)),_xlfn.XLOOKUP($D$14,$D36:$D42,AG36:AG42,,0,-1)&gt;=(INDEX('Verwachte Resultaten'!$C$2:$BT$31,MATCH(_xlfn.XLOOKUP($D$14,$D36:$D42,$E36:$E42,,0,-1),'Verwachte Resultaten'!$B$2:$B$31,0),MATCH(_xlfn.XLOOKUP($D$14,$D36:$D42,AG35:AG41,,0,-1),'Verwachte Resultaten'!$C$1:$BT$1,0))*_xlfn.XLOOKUP($E42,$G$2:$G$6,$H$2:$H$6,,0))),$D42,""),"")</f>
        <v/>
      </c>
      <c r="AH42" s="12" t="str">
        <f>IFERROR(IF(AND(_xlfn.XLOOKUP($D$14,$D36:$D42,AH36:AH42,,0,-1)&lt;(INDEX('Verwachte Resultaten'!$C$2:$BT$31,MATCH(_xlfn.XLOOKUP($D$14,$D36:$D42,$E36:$E42,,0,-1),'Verwachte Resultaten'!$B$2:$B$31,0),MATCH(_xlfn.XLOOKUP($D$14,$D36:$D42,AH35:AH41,,0,-1),'Verwachte Resultaten'!$C$1:$BT$1,0))*_xlfn.XLOOKUP($E42,$G$2:$G$6,$F$2:$F$6,,0)),_xlfn.XLOOKUP($D$14,$D36:$D42,AH36:AH42,,0,-1)&gt;=(INDEX('Verwachte Resultaten'!$C$2:$BT$31,MATCH(_xlfn.XLOOKUP($D$14,$D36:$D42,$E36:$E42,,0,-1),'Verwachte Resultaten'!$B$2:$B$31,0),MATCH(_xlfn.XLOOKUP($D$14,$D36:$D42,AH35:AH41,,0,-1),'Verwachte Resultaten'!$C$1:$BT$1,0))*_xlfn.XLOOKUP($E42,$G$2:$G$6,$H$2:$H$6,,0))),$D42,""),"")</f>
        <v/>
      </c>
      <c r="AI42" s="12" t="str">
        <f>IFERROR(IF(AND(_xlfn.XLOOKUP($D$14,$D36:$D42,AI36:AI42,,0,-1)&lt;(INDEX('Verwachte Resultaten'!$C$2:$BT$31,MATCH(_xlfn.XLOOKUP($D$14,$D36:$D42,$E36:$E42,,0,-1),'Verwachte Resultaten'!$B$2:$B$31,0),MATCH(_xlfn.XLOOKUP($D$14,$D36:$D42,AI35:AI41,,0,-1),'Verwachte Resultaten'!$C$1:$BT$1,0))*_xlfn.XLOOKUP($E42,$G$2:$G$6,$F$2:$F$6,,0)),_xlfn.XLOOKUP($D$14,$D36:$D42,AI36:AI42,,0,-1)&gt;=(INDEX('Verwachte Resultaten'!$C$2:$BT$31,MATCH(_xlfn.XLOOKUP($D$14,$D36:$D42,$E36:$E42,,0,-1),'Verwachte Resultaten'!$B$2:$B$31,0),MATCH(_xlfn.XLOOKUP($D$14,$D36:$D42,AI35:AI41,,0,-1),'Verwachte Resultaten'!$C$1:$BT$1,0))*_xlfn.XLOOKUP($E42,$G$2:$G$6,$H$2:$H$6,,0))),$D42,""),"")</f>
        <v/>
      </c>
      <c r="AJ42" s="12" t="str">
        <f>IFERROR(IF(AND(_xlfn.XLOOKUP($D$14,$D36:$D42,AJ36:AJ42,,0,-1)&lt;(INDEX('Verwachte Resultaten'!$C$2:$BT$31,MATCH(_xlfn.XLOOKUP($D$14,$D36:$D42,$E36:$E42,,0,-1),'Verwachte Resultaten'!$B$2:$B$31,0),MATCH(_xlfn.XLOOKUP($D$14,$D36:$D42,AJ35:AJ41,,0,-1),'Verwachte Resultaten'!$C$1:$BT$1,0))*_xlfn.XLOOKUP($E42,$G$2:$G$6,$F$2:$F$6,,0)),_xlfn.XLOOKUP($D$14,$D36:$D42,AJ36:AJ42,,0,-1)&gt;=(INDEX('Verwachte Resultaten'!$C$2:$BT$31,MATCH(_xlfn.XLOOKUP($D$14,$D36:$D42,$E36:$E42,,0,-1),'Verwachte Resultaten'!$B$2:$B$31,0),MATCH(_xlfn.XLOOKUP($D$14,$D36:$D42,AJ35:AJ41,,0,-1),'Verwachte Resultaten'!$C$1:$BT$1,0))*_xlfn.XLOOKUP($E42,$G$2:$G$6,$H$2:$H$6,,0))),$D42,""),"")</f>
        <v/>
      </c>
      <c r="AK42" s="12" t="str">
        <f>IFERROR(IF(AND(_xlfn.XLOOKUP($D$14,$D36:$D42,AK36:AK42,,0,-1)&lt;(INDEX('Verwachte Resultaten'!$C$2:$BT$31,MATCH(_xlfn.XLOOKUP($D$14,$D36:$D42,$E36:$E42,,0,-1),'Verwachte Resultaten'!$B$2:$B$31,0),MATCH(_xlfn.XLOOKUP($D$14,$D36:$D42,AK35:AK41,,0,-1),'Verwachte Resultaten'!$C$1:$BT$1,0))*_xlfn.XLOOKUP($E42,$G$2:$G$6,$F$2:$F$6,,0)),_xlfn.XLOOKUP($D$14,$D36:$D42,AK36:AK42,,0,-1)&gt;=(INDEX('Verwachte Resultaten'!$C$2:$BT$31,MATCH(_xlfn.XLOOKUP($D$14,$D36:$D42,$E36:$E42,,0,-1),'Verwachte Resultaten'!$B$2:$B$31,0),MATCH(_xlfn.XLOOKUP($D$14,$D36:$D42,AK35:AK41,,0,-1),'Verwachte Resultaten'!$C$1:$BT$1,0))*_xlfn.XLOOKUP($E42,$G$2:$G$6,$H$2:$H$6,,0))),$D42,""),"")</f>
        <v/>
      </c>
      <c r="AL42" s="12" t="str">
        <f>IFERROR(IF(AND(_xlfn.XLOOKUP($D$14,$D36:$D42,AL36:AL42,,0,-1)&lt;(INDEX('Verwachte Resultaten'!$C$2:$BT$31,MATCH(_xlfn.XLOOKUP($D$14,$D36:$D42,$E36:$E42,,0,-1),'Verwachte Resultaten'!$B$2:$B$31,0),MATCH(_xlfn.XLOOKUP($D$14,$D36:$D42,AL35:AL41,,0,-1),'Verwachte Resultaten'!$C$1:$BT$1,0))*_xlfn.XLOOKUP($E42,$G$2:$G$6,$F$2:$F$6,,0)),_xlfn.XLOOKUP($D$14,$D36:$D42,AL36:AL42,,0,-1)&gt;=(INDEX('Verwachte Resultaten'!$C$2:$BT$31,MATCH(_xlfn.XLOOKUP($D$14,$D36:$D42,$E36:$E42,,0,-1),'Verwachte Resultaten'!$B$2:$B$31,0),MATCH(_xlfn.XLOOKUP($D$14,$D36:$D42,AL35:AL41,,0,-1),'Verwachte Resultaten'!$C$1:$BT$1,0))*_xlfn.XLOOKUP($E42,$G$2:$G$6,$H$2:$H$6,,0))),$D42,""),"")</f>
        <v/>
      </c>
      <c r="AM42" s="12" t="str">
        <f>IFERROR(IF(AND(_xlfn.XLOOKUP($D$14,$D36:$D42,AM36:AM42,,0,-1)&lt;(INDEX('Verwachte Resultaten'!$C$2:$BT$31,MATCH(_xlfn.XLOOKUP($D$14,$D36:$D42,$E36:$E42,,0,-1),'Verwachte Resultaten'!$B$2:$B$31,0),MATCH(_xlfn.XLOOKUP($D$14,$D36:$D42,AM35:AM41,,0,-1),'Verwachte Resultaten'!$C$1:$BT$1,0))*_xlfn.XLOOKUP($E42,$G$2:$G$6,$F$2:$F$6,,0)),_xlfn.XLOOKUP($D$14,$D36:$D42,AM36:AM42,,0,-1)&gt;=(INDEX('Verwachte Resultaten'!$C$2:$BT$31,MATCH(_xlfn.XLOOKUP($D$14,$D36:$D42,$E36:$E42,,0,-1),'Verwachte Resultaten'!$B$2:$B$31,0),MATCH(_xlfn.XLOOKUP($D$14,$D36:$D42,AM35:AM41,,0,-1),'Verwachte Resultaten'!$C$1:$BT$1,0))*_xlfn.XLOOKUP($E42,$G$2:$G$6,$H$2:$H$6,,0))),$D42,""),"")</f>
        <v/>
      </c>
      <c r="AN42" s="12" t="str">
        <f>IFERROR(IF(AND(_xlfn.XLOOKUP($D$14,$D36:$D42,AN36:AN42,,0,-1)&lt;(INDEX('Verwachte Resultaten'!$C$2:$BT$31,MATCH(_xlfn.XLOOKUP($D$14,$D36:$D42,$E36:$E42,,0,-1),'Verwachte Resultaten'!$B$2:$B$31,0),MATCH(_xlfn.XLOOKUP($D$14,$D36:$D42,AN35:AN41,,0,-1),'Verwachte Resultaten'!$C$1:$BT$1,0))*_xlfn.XLOOKUP($E42,$G$2:$G$6,$F$2:$F$6,,0)),_xlfn.XLOOKUP($D$14,$D36:$D42,AN36:AN42,,0,-1)&gt;=(INDEX('Verwachte Resultaten'!$C$2:$BT$31,MATCH(_xlfn.XLOOKUP($D$14,$D36:$D42,$E36:$E42,,0,-1),'Verwachte Resultaten'!$B$2:$B$31,0),MATCH(_xlfn.XLOOKUP($D$14,$D36:$D42,AN35:AN41,,0,-1),'Verwachte Resultaten'!$C$1:$BT$1,0))*_xlfn.XLOOKUP($E42,$G$2:$G$6,$H$2:$H$6,,0))),$D42,""),"")</f>
        <v/>
      </c>
      <c r="AO42" s="12" t="str">
        <f>IFERROR(IF(AND(_xlfn.XLOOKUP($D$14,$D36:$D42,AO36:AO42,,0,-1)&lt;(INDEX('Verwachte Resultaten'!$C$2:$BT$31,MATCH(_xlfn.XLOOKUP($D$14,$D36:$D42,$E36:$E42,,0,-1),'Verwachte Resultaten'!$B$2:$B$31,0),MATCH(_xlfn.XLOOKUP($D$14,$D36:$D42,AO35:AO41,,0,-1),'Verwachte Resultaten'!$C$1:$BT$1,0))*_xlfn.XLOOKUP($E42,$G$2:$G$6,$F$2:$F$6,,0)),_xlfn.XLOOKUP($D$14,$D36:$D42,AO36:AO42,,0,-1)&gt;=(INDEX('Verwachte Resultaten'!$C$2:$BT$31,MATCH(_xlfn.XLOOKUP($D$14,$D36:$D42,$E36:$E42,,0,-1),'Verwachte Resultaten'!$B$2:$B$31,0),MATCH(_xlfn.XLOOKUP($D$14,$D36:$D42,AO35:AO41,,0,-1),'Verwachte Resultaten'!$C$1:$BT$1,0))*_xlfn.XLOOKUP($E42,$G$2:$G$6,$H$2:$H$6,,0))),$D42,""),"")</f>
        <v/>
      </c>
      <c r="AP42" s="12" t="str">
        <f>IFERROR(IF(AND(_xlfn.XLOOKUP($D$14,$D36:$D42,AP36:AP42,,0,-1)&lt;(INDEX('Verwachte Resultaten'!$C$2:$BT$31,MATCH(_xlfn.XLOOKUP($D$14,$D36:$D42,$E36:$E42,,0,-1),'Verwachte Resultaten'!$B$2:$B$31,0),MATCH(_xlfn.XLOOKUP($D$14,$D36:$D42,AP35:AP41,,0,-1),'Verwachte Resultaten'!$C$1:$BT$1,0))*_xlfn.XLOOKUP($E42,$G$2:$G$6,$F$2:$F$6,,0)),_xlfn.XLOOKUP($D$14,$D36:$D42,AP36:AP42,,0,-1)&gt;=(INDEX('Verwachte Resultaten'!$C$2:$BT$31,MATCH(_xlfn.XLOOKUP($D$14,$D36:$D42,$E36:$E42,,0,-1),'Verwachte Resultaten'!$B$2:$B$31,0),MATCH(_xlfn.XLOOKUP($D$14,$D36:$D42,AP35:AP41,,0,-1),'Verwachte Resultaten'!$C$1:$BT$1,0))*_xlfn.XLOOKUP($E42,$G$2:$G$6,$H$2:$H$6,,0))),$D42,""),"")</f>
        <v/>
      </c>
      <c r="AQ42" s="12" t="str">
        <f>IFERROR(IF(AND(_xlfn.XLOOKUP($D$14,$D36:$D42,AQ36:AQ42,,0,-1)&lt;(INDEX('Verwachte Resultaten'!$C$2:$BT$31,MATCH(_xlfn.XLOOKUP($D$14,$D36:$D42,$E36:$E42,,0,-1),'Verwachte Resultaten'!$B$2:$B$31,0),MATCH(_xlfn.XLOOKUP($D$14,$D36:$D42,AQ35:AQ41,,0,-1),'Verwachte Resultaten'!$C$1:$BT$1,0))*_xlfn.XLOOKUP($E42,$G$2:$G$6,$F$2:$F$6,,0)),_xlfn.XLOOKUP($D$14,$D36:$D42,AQ36:AQ42,,0,-1)&gt;=(INDEX('Verwachte Resultaten'!$C$2:$BT$31,MATCH(_xlfn.XLOOKUP($D$14,$D36:$D42,$E36:$E42,,0,-1),'Verwachte Resultaten'!$B$2:$B$31,0),MATCH(_xlfn.XLOOKUP($D$14,$D36:$D42,AQ35:AQ41,,0,-1),'Verwachte Resultaten'!$C$1:$BT$1,0))*_xlfn.XLOOKUP($E42,$G$2:$G$6,$H$2:$H$6,,0))),$D42,""),"")</f>
        <v/>
      </c>
      <c r="AR42" s="12" t="str">
        <f>IFERROR(IF(AND(_xlfn.XLOOKUP($D$14,$D36:$D42,AR36:AR42,,0,-1)&lt;(INDEX('Verwachte Resultaten'!$C$2:$BT$31,MATCH(_xlfn.XLOOKUP($D$14,$D36:$D42,$E36:$E42,,0,-1),'Verwachte Resultaten'!$B$2:$B$31,0),MATCH(_xlfn.XLOOKUP($D$14,$D36:$D42,AR35:AR41,,0,-1),'Verwachte Resultaten'!$C$1:$BT$1,0))*_xlfn.XLOOKUP($E42,$G$2:$G$6,$F$2:$F$6,,0)),_xlfn.XLOOKUP($D$14,$D36:$D42,AR36:AR42,,0,-1)&gt;=(INDEX('Verwachte Resultaten'!$C$2:$BT$31,MATCH(_xlfn.XLOOKUP($D$14,$D36:$D42,$E36:$E42,,0,-1),'Verwachte Resultaten'!$B$2:$B$31,0),MATCH(_xlfn.XLOOKUP($D$14,$D36:$D42,AR35:AR41,,0,-1),'Verwachte Resultaten'!$C$1:$BT$1,0))*_xlfn.XLOOKUP($E42,$G$2:$G$6,$H$2:$H$6,,0))),$D42,""),"")</f>
        <v/>
      </c>
      <c r="AS42" s="12" t="str">
        <f>IFERROR(IF(AND(_xlfn.XLOOKUP($D$14,$D36:$D42,AS36:AS42,,0,-1)&lt;(INDEX('Verwachte Resultaten'!$C$2:$BT$31,MATCH(_xlfn.XLOOKUP($D$14,$D36:$D42,$E36:$E42,,0,-1),'Verwachte Resultaten'!$B$2:$B$31,0),MATCH(_xlfn.XLOOKUP($D$14,$D36:$D42,AS35:AS41,,0,-1),'Verwachte Resultaten'!$C$1:$BT$1,0))*_xlfn.XLOOKUP($E42,$G$2:$G$6,$F$2:$F$6,,0)),_xlfn.XLOOKUP($D$14,$D36:$D42,AS36:AS42,,0,-1)&gt;=(INDEX('Verwachte Resultaten'!$C$2:$BT$31,MATCH(_xlfn.XLOOKUP($D$14,$D36:$D42,$E36:$E42,,0,-1),'Verwachte Resultaten'!$B$2:$B$31,0),MATCH(_xlfn.XLOOKUP($D$14,$D36:$D42,AS35:AS41,,0,-1),'Verwachte Resultaten'!$C$1:$BT$1,0))*_xlfn.XLOOKUP($E42,$G$2:$G$6,$H$2:$H$6,,0))),$D42,""),"")</f>
        <v/>
      </c>
      <c r="AT42" s="12" t="str">
        <f>IFERROR(IF(AND(_xlfn.XLOOKUP($D$14,$D36:$D42,AT36:AT42,,0,-1)&lt;(INDEX('Verwachte Resultaten'!$C$2:$BT$31,MATCH(_xlfn.XLOOKUP($D$14,$D36:$D42,$E36:$E42,,0,-1),'Verwachte Resultaten'!$B$2:$B$31,0),MATCH(_xlfn.XLOOKUP($D$14,$D36:$D42,AT35:AT41,,0,-1),'Verwachte Resultaten'!$C$1:$BT$1,0))*_xlfn.XLOOKUP($E42,$G$2:$G$6,$F$2:$F$6,,0)),_xlfn.XLOOKUP($D$14,$D36:$D42,AT36:AT42,,0,-1)&gt;=(INDEX('Verwachte Resultaten'!$C$2:$BT$31,MATCH(_xlfn.XLOOKUP($D$14,$D36:$D42,$E36:$E42,,0,-1),'Verwachte Resultaten'!$B$2:$B$31,0),MATCH(_xlfn.XLOOKUP($D$14,$D36:$D42,AT35:AT41,,0,-1),'Verwachte Resultaten'!$C$1:$BT$1,0))*_xlfn.XLOOKUP($E42,$G$2:$G$6,$H$2:$H$6,,0))),$D42,""),"")</f>
        <v/>
      </c>
      <c r="AU42" s="12" t="str">
        <f>IFERROR(IF(AND(_xlfn.XLOOKUP($D$14,$D36:$D42,AU36:AU42,,0,-1)&lt;(INDEX('Verwachte Resultaten'!$C$2:$BT$31,MATCH(_xlfn.XLOOKUP($D$14,$D36:$D42,$E36:$E42,,0,-1),'Verwachte Resultaten'!$B$2:$B$31,0),MATCH(_xlfn.XLOOKUP($D$14,$D36:$D42,AU35:AU41,,0,-1),'Verwachte Resultaten'!$C$1:$BT$1,0))*_xlfn.XLOOKUP($E42,$G$2:$G$6,$F$2:$F$6,,0)),_xlfn.XLOOKUP($D$14,$D36:$D42,AU36:AU42,,0,-1)&gt;=(INDEX('Verwachte Resultaten'!$C$2:$BT$31,MATCH(_xlfn.XLOOKUP($D$14,$D36:$D42,$E36:$E42,,0,-1),'Verwachte Resultaten'!$B$2:$B$31,0),MATCH(_xlfn.XLOOKUP($D$14,$D36:$D42,AU35:AU41,,0,-1),'Verwachte Resultaten'!$C$1:$BT$1,0))*_xlfn.XLOOKUP($E42,$G$2:$G$6,$H$2:$H$6,,0))),$D42,""),"")</f>
        <v/>
      </c>
      <c r="AV42" s="12" t="str">
        <f>IFERROR(IF(AND(_xlfn.XLOOKUP($D$14,$D36:$D42,AV36:AV42,,0,-1)&lt;(INDEX('Verwachte Resultaten'!$C$2:$BT$31,MATCH(_xlfn.XLOOKUP($D$14,$D36:$D42,$E36:$E42,,0,-1),'Verwachte Resultaten'!$B$2:$B$31,0),MATCH(_xlfn.XLOOKUP($D$14,$D36:$D42,AV35:AV41,,0,-1),'Verwachte Resultaten'!$C$1:$BT$1,0))*_xlfn.XLOOKUP($E42,$G$2:$G$6,$F$2:$F$6,,0)),_xlfn.XLOOKUP($D$14,$D36:$D42,AV36:AV42,,0,-1)&gt;=(INDEX('Verwachte Resultaten'!$C$2:$BT$31,MATCH(_xlfn.XLOOKUP($D$14,$D36:$D42,$E36:$E42,,0,-1),'Verwachte Resultaten'!$B$2:$B$31,0),MATCH(_xlfn.XLOOKUP($D$14,$D36:$D42,AV35:AV41,,0,-1),'Verwachte Resultaten'!$C$1:$BT$1,0))*_xlfn.XLOOKUP($E42,$G$2:$G$6,$H$2:$H$6,,0))),$D42,""),"")</f>
        <v/>
      </c>
      <c r="AW42" s="12" t="str">
        <f>IFERROR(IF(AND(_xlfn.XLOOKUP($D$14,$D36:$D42,AW36:AW42,,0,-1)&lt;(INDEX('Verwachte Resultaten'!$C$2:$BT$31,MATCH(_xlfn.XLOOKUP($D$14,$D36:$D42,$E36:$E42,,0,-1),'Verwachte Resultaten'!$B$2:$B$31,0),MATCH(_xlfn.XLOOKUP($D$14,$D36:$D42,AW35:AW41,,0,-1),'Verwachte Resultaten'!$C$1:$BT$1,0))*_xlfn.XLOOKUP($E42,$G$2:$G$6,$F$2:$F$6,,0)),_xlfn.XLOOKUP($D$14,$D36:$D42,AW36:AW42,,0,-1)&gt;=(INDEX('Verwachte Resultaten'!$C$2:$BT$31,MATCH(_xlfn.XLOOKUP($D$14,$D36:$D42,$E36:$E42,,0,-1),'Verwachte Resultaten'!$B$2:$B$31,0),MATCH(_xlfn.XLOOKUP($D$14,$D36:$D42,AW35:AW41,,0,-1),'Verwachte Resultaten'!$C$1:$BT$1,0))*_xlfn.XLOOKUP($E42,$G$2:$G$6,$H$2:$H$6,,0))),$D42,""),"")</f>
        <v/>
      </c>
      <c r="AX42" s="12" t="str">
        <f>IFERROR(IF(AND(_xlfn.XLOOKUP($D$14,$D36:$D42,AX36:AX42,,0,-1)&lt;(INDEX('Verwachte Resultaten'!$C$2:$BT$31,MATCH(_xlfn.XLOOKUP($D$14,$D36:$D42,$E36:$E42,,0,-1),'Verwachte Resultaten'!$B$2:$B$31,0),MATCH(_xlfn.XLOOKUP($D$14,$D36:$D42,AX35:AX41,,0,-1),'Verwachte Resultaten'!$C$1:$BT$1,0))*_xlfn.XLOOKUP($E42,$G$2:$G$6,$F$2:$F$6,,0)),_xlfn.XLOOKUP($D$14,$D36:$D42,AX36:AX42,,0,-1)&gt;=(INDEX('Verwachte Resultaten'!$C$2:$BT$31,MATCH(_xlfn.XLOOKUP($D$14,$D36:$D42,$E36:$E42,,0,-1),'Verwachte Resultaten'!$B$2:$B$31,0),MATCH(_xlfn.XLOOKUP($D$14,$D36:$D42,AX35:AX41,,0,-1),'Verwachte Resultaten'!$C$1:$BT$1,0))*_xlfn.XLOOKUP($E42,$G$2:$G$6,$H$2:$H$6,,0))),$D42,""),"")</f>
        <v/>
      </c>
      <c r="AY42" s="12" t="str">
        <f>IFERROR(IF(AND(_xlfn.XLOOKUP($D$14,$D36:$D42,AY36:AY42,,0,-1)&lt;(INDEX('Verwachte Resultaten'!$C$2:$BT$31,MATCH(_xlfn.XLOOKUP($D$14,$D36:$D42,$E36:$E42,,0,-1),'Verwachte Resultaten'!$B$2:$B$31,0),MATCH(_xlfn.XLOOKUP($D$14,$D36:$D42,AY35:AY41,,0,-1),'Verwachte Resultaten'!$C$1:$BT$1,0))*_xlfn.XLOOKUP($E42,$G$2:$G$6,$F$2:$F$6,,0)),_xlfn.XLOOKUP($D$14,$D36:$D42,AY36:AY42,,0,-1)&gt;=(INDEX('Verwachte Resultaten'!$C$2:$BT$31,MATCH(_xlfn.XLOOKUP($D$14,$D36:$D42,$E36:$E42,,0,-1),'Verwachte Resultaten'!$B$2:$B$31,0),MATCH(_xlfn.XLOOKUP($D$14,$D36:$D42,AY35:AY41,,0,-1),'Verwachte Resultaten'!$C$1:$BT$1,0))*_xlfn.XLOOKUP($E42,$G$2:$G$6,$H$2:$H$6,,0))),$D42,""),"")</f>
        <v/>
      </c>
      <c r="AZ42" s="12" t="str">
        <f>IFERROR(IF(AND(_xlfn.XLOOKUP($D$14,$D36:$D42,AZ36:AZ42,,0,-1)&lt;(INDEX('Verwachte Resultaten'!$C$2:$BT$31,MATCH(_xlfn.XLOOKUP($D$14,$D36:$D42,$E36:$E42,,0,-1),'Verwachte Resultaten'!$B$2:$B$31,0),MATCH(_xlfn.XLOOKUP($D$14,$D36:$D42,AZ35:AZ41,,0,-1),'Verwachte Resultaten'!$C$1:$BT$1,0))*_xlfn.XLOOKUP($E42,$G$2:$G$6,$F$2:$F$6,,0)),_xlfn.XLOOKUP($D$14,$D36:$D42,AZ36:AZ42,,0,-1)&gt;=(INDEX('Verwachte Resultaten'!$C$2:$BT$31,MATCH(_xlfn.XLOOKUP($D$14,$D36:$D42,$E36:$E42,,0,-1),'Verwachte Resultaten'!$B$2:$B$31,0),MATCH(_xlfn.XLOOKUP($D$14,$D36:$D42,AZ35:AZ41,,0,-1),'Verwachte Resultaten'!$C$1:$BT$1,0))*_xlfn.XLOOKUP($E42,$G$2:$G$6,$H$2:$H$6,,0))),$D42,""),"")</f>
        <v/>
      </c>
      <c r="BA42" s="12" t="str">
        <f>IFERROR(IF(AND(_xlfn.XLOOKUP($D$14,$D36:$D42,BA36:BA42,,0,-1)&lt;(INDEX('Verwachte Resultaten'!$C$2:$BT$31,MATCH(_xlfn.XLOOKUP($D$14,$D36:$D42,$E36:$E42,,0,-1),'Verwachte Resultaten'!$B$2:$B$31,0),MATCH(_xlfn.XLOOKUP($D$14,$D36:$D42,BA35:BA41,,0,-1),'Verwachte Resultaten'!$C$1:$BT$1,0))*_xlfn.XLOOKUP($E42,$G$2:$G$6,$F$2:$F$6,,0)),_xlfn.XLOOKUP($D$14,$D36:$D42,BA36:BA42,,0,-1)&gt;=(INDEX('Verwachte Resultaten'!$C$2:$BT$31,MATCH(_xlfn.XLOOKUP($D$14,$D36:$D42,$E36:$E42,,0,-1),'Verwachte Resultaten'!$B$2:$B$31,0),MATCH(_xlfn.XLOOKUP($D$14,$D36:$D42,BA35:BA41,,0,-1),'Verwachte Resultaten'!$C$1:$BT$1,0))*_xlfn.XLOOKUP($E42,$G$2:$G$6,$H$2:$H$6,,0))),$D42,""),"")</f>
        <v/>
      </c>
      <c r="BB42" s="12" t="str">
        <f>IFERROR(IF(AND(_xlfn.XLOOKUP($D$14,$D36:$D42,BB36:BB42,,0,-1)&lt;(INDEX('Verwachte Resultaten'!$C$2:$BT$31,MATCH(_xlfn.XLOOKUP($D$14,$D36:$D42,$E36:$E42,,0,-1),'Verwachte Resultaten'!$B$2:$B$31,0),MATCH(_xlfn.XLOOKUP($D$14,$D36:$D42,BB35:BB41,,0,-1),'Verwachte Resultaten'!$C$1:$BT$1,0))*_xlfn.XLOOKUP($E42,$G$2:$G$6,$F$2:$F$6,,0)),_xlfn.XLOOKUP($D$14,$D36:$D42,BB36:BB42,,0,-1)&gt;=(INDEX('Verwachte Resultaten'!$C$2:$BT$31,MATCH(_xlfn.XLOOKUP($D$14,$D36:$D42,$E36:$E42,,0,-1),'Verwachte Resultaten'!$B$2:$B$31,0),MATCH(_xlfn.XLOOKUP($D$14,$D36:$D42,BB35:BB41,,0,-1),'Verwachte Resultaten'!$C$1:$BT$1,0))*_xlfn.XLOOKUP($E42,$G$2:$G$6,$H$2:$H$6,,0))),$D42,""),"")</f>
        <v/>
      </c>
      <c r="BC42" s="12" t="str">
        <f>IFERROR(IF(AND(_xlfn.XLOOKUP($D$14,$D36:$D42,BC36:BC42,,0,-1)&lt;(INDEX('Verwachte Resultaten'!$C$2:$BT$31,MATCH(_xlfn.XLOOKUP($D$14,$D36:$D42,$E36:$E42,,0,-1),'Verwachte Resultaten'!$B$2:$B$31,0),MATCH(_xlfn.XLOOKUP($D$14,$D36:$D42,BC35:BC41,,0,-1),'Verwachte Resultaten'!$C$1:$BT$1,0))*_xlfn.XLOOKUP($E42,$G$2:$G$6,$F$2:$F$6,,0)),_xlfn.XLOOKUP($D$14,$D36:$D42,BC36:BC42,,0,-1)&gt;=(INDEX('Verwachte Resultaten'!$C$2:$BT$31,MATCH(_xlfn.XLOOKUP($D$14,$D36:$D42,$E36:$E42,,0,-1),'Verwachte Resultaten'!$B$2:$B$31,0),MATCH(_xlfn.XLOOKUP($D$14,$D36:$D42,BC35:BC41,,0,-1),'Verwachte Resultaten'!$C$1:$BT$1,0))*_xlfn.XLOOKUP($E42,$G$2:$G$6,$H$2:$H$6,,0))),$D42,""),"")</f>
        <v/>
      </c>
      <c r="BD42" s="12" t="str">
        <f>IFERROR(IF(AND(_xlfn.XLOOKUP($D$14,$D36:$D42,BD36:BD42,,0,-1)&lt;(INDEX('Verwachte Resultaten'!$C$2:$BT$31,MATCH(_xlfn.XLOOKUP($D$14,$D36:$D42,$E36:$E42,,0,-1),'Verwachte Resultaten'!$B$2:$B$31,0),MATCH(_xlfn.XLOOKUP($D$14,$D36:$D42,BD35:BD41,,0,-1),'Verwachte Resultaten'!$C$1:$BT$1,0))*_xlfn.XLOOKUP($E42,$G$2:$G$6,$F$2:$F$6,,0)),_xlfn.XLOOKUP($D$14,$D36:$D42,BD36:BD42,,0,-1)&gt;=(INDEX('Verwachte Resultaten'!$C$2:$BT$31,MATCH(_xlfn.XLOOKUP($D$14,$D36:$D42,$E36:$E42,,0,-1),'Verwachte Resultaten'!$B$2:$B$31,0),MATCH(_xlfn.XLOOKUP($D$14,$D36:$D42,BD35:BD41,,0,-1),'Verwachte Resultaten'!$C$1:$BT$1,0))*_xlfn.XLOOKUP($E42,$G$2:$G$6,$H$2:$H$6,,0))),$D42,""),"")</f>
        <v/>
      </c>
      <c r="BE42" s="12" t="str">
        <f>IFERROR(IF(AND(_xlfn.XLOOKUP($D$14,$D36:$D42,BE36:BE42,,0,-1)&lt;(INDEX('Verwachte Resultaten'!$C$2:$BT$31,MATCH(_xlfn.XLOOKUP($D$14,$D36:$D42,$E36:$E42,,0,-1),'Verwachte Resultaten'!$B$2:$B$31,0),MATCH(_xlfn.XLOOKUP($D$14,$D36:$D42,BE35:BE41,,0,-1),'Verwachte Resultaten'!$C$1:$BT$1,0))*_xlfn.XLOOKUP($E42,$G$2:$G$6,$F$2:$F$6,,0)),_xlfn.XLOOKUP($D$14,$D36:$D42,BE36:BE42,,0,-1)&gt;=(INDEX('Verwachte Resultaten'!$C$2:$BT$31,MATCH(_xlfn.XLOOKUP($D$14,$D36:$D42,$E36:$E42,,0,-1),'Verwachte Resultaten'!$B$2:$B$31,0),MATCH(_xlfn.XLOOKUP($D$14,$D36:$D42,BE35:BE41,,0,-1),'Verwachte Resultaten'!$C$1:$BT$1,0))*_xlfn.XLOOKUP($E42,$G$2:$G$6,$H$2:$H$6,,0))),$D42,""),"")</f>
        <v/>
      </c>
      <c r="BF42" s="12" t="str">
        <f>IFERROR(IF(AND(_xlfn.XLOOKUP($D$14,$D36:$D42,BF36:BF42,,0,-1)&lt;(INDEX('Verwachte Resultaten'!$C$2:$BT$31,MATCH(_xlfn.XLOOKUP($D$14,$D36:$D42,$E36:$E42,,0,-1),'Verwachte Resultaten'!$B$2:$B$31,0),MATCH(_xlfn.XLOOKUP($D$14,$D36:$D42,BF35:BF41,,0,-1),'Verwachte Resultaten'!$C$1:$BT$1,0))*_xlfn.XLOOKUP($E42,$G$2:$G$6,$F$2:$F$6,,0)),_xlfn.XLOOKUP($D$14,$D36:$D42,BF36:BF42,,0,-1)&gt;=(INDEX('Verwachte Resultaten'!$C$2:$BT$31,MATCH(_xlfn.XLOOKUP($D$14,$D36:$D42,$E36:$E42,,0,-1),'Verwachte Resultaten'!$B$2:$B$31,0),MATCH(_xlfn.XLOOKUP($D$14,$D36:$D42,BF35:BF41,,0,-1),'Verwachte Resultaten'!$C$1:$BT$1,0))*_xlfn.XLOOKUP($E42,$G$2:$G$6,$H$2:$H$6,,0))),$D42,""),"")</f>
        <v/>
      </c>
      <c r="BG42" s="12" t="str">
        <f>IFERROR(IF(AND(_xlfn.XLOOKUP($D$14,$D36:$D42,BG36:BG42,,0,-1)&lt;(INDEX('Verwachte Resultaten'!$C$2:$BT$31,MATCH(_xlfn.XLOOKUP($D$14,$D36:$D42,$E36:$E42,,0,-1),'Verwachte Resultaten'!$B$2:$B$31,0),MATCH(_xlfn.XLOOKUP($D$14,$D36:$D42,BG35:BG41,,0,-1),'Verwachte Resultaten'!$C$1:$BT$1,0))*_xlfn.XLOOKUP($E42,$G$2:$G$6,$F$2:$F$6,,0)),_xlfn.XLOOKUP($D$14,$D36:$D42,BG36:BG42,,0,-1)&gt;=(INDEX('Verwachte Resultaten'!$C$2:$BT$31,MATCH(_xlfn.XLOOKUP($D$14,$D36:$D42,$E36:$E42,,0,-1),'Verwachte Resultaten'!$B$2:$B$31,0),MATCH(_xlfn.XLOOKUP($D$14,$D36:$D42,BG35:BG41,,0,-1),'Verwachte Resultaten'!$C$1:$BT$1,0))*_xlfn.XLOOKUP($E42,$G$2:$G$6,$H$2:$H$6,,0))),$D42,""),"")</f>
        <v/>
      </c>
      <c r="BH42" s="12" t="str">
        <f>IFERROR(IF(AND(_xlfn.XLOOKUP($D$14,$D36:$D42,BH36:BH42,,0,-1)&lt;(INDEX('Verwachte Resultaten'!$C$2:$BT$31,MATCH(_xlfn.XLOOKUP($D$14,$D36:$D42,$E36:$E42,,0,-1),'Verwachte Resultaten'!$B$2:$B$31,0),MATCH(_xlfn.XLOOKUP($D$14,$D36:$D42,BH35:BH41,,0,-1),'Verwachte Resultaten'!$C$1:$BT$1,0))*_xlfn.XLOOKUP($E42,$G$2:$G$6,$F$2:$F$6,,0)),_xlfn.XLOOKUP($D$14,$D36:$D42,BH36:BH42,,0,-1)&gt;=(INDEX('Verwachte Resultaten'!$C$2:$BT$31,MATCH(_xlfn.XLOOKUP($D$14,$D36:$D42,$E36:$E42,,0,-1),'Verwachte Resultaten'!$B$2:$B$31,0),MATCH(_xlfn.XLOOKUP($D$14,$D36:$D42,BH35:BH41,,0,-1),'Verwachte Resultaten'!$C$1:$BT$1,0))*_xlfn.XLOOKUP($E42,$G$2:$G$6,$H$2:$H$6,,0))),$D42,""),"")</f>
        <v/>
      </c>
      <c r="BI42" s="12" t="str">
        <f>IFERROR(IF(AND(_xlfn.XLOOKUP($D$14,$D36:$D42,BI36:BI42,,0,-1)&lt;(INDEX('Verwachte Resultaten'!$C$2:$BT$31,MATCH(_xlfn.XLOOKUP($D$14,$D36:$D42,$E36:$E42,,0,-1),'Verwachte Resultaten'!$B$2:$B$31,0),MATCH(_xlfn.XLOOKUP($D$14,$D36:$D42,BI35:BI41,,0,-1),'Verwachte Resultaten'!$C$1:$BT$1,0))*_xlfn.XLOOKUP($E42,$G$2:$G$6,$F$2:$F$6,,0)),_xlfn.XLOOKUP($D$14,$D36:$D42,BI36:BI42,,0,-1)&gt;=(INDEX('Verwachte Resultaten'!$C$2:$BT$31,MATCH(_xlfn.XLOOKUP($D$14,$D36:$D42,$E36:$E42,,0,-1),'Verwachte Resultaten'!$B$2:$B$31,0),MATCH(_xlfn.XLOOKUP($D$14,$D36:$D42,BI35:BI41,,0,-1),'Verwachte Resultaten'!$C$1:$BT$1,0))*_xlfn.XLOOKUP($E42,$G$2:$G$6,$H$2:$H$6,,0))),$D42,""),"")</f>
        <v/>
      </c>
      <c r="BJ42" s="12" t="str">
        <f>IFERROR(IF(AND(_xlfn.XLOOKUP($D$14,$D36:$D42,BJ36:BJ42,,0,-1)&lt;(INDEX('Verwachte Resultaten'!$C$2:$BT$31,MATCH(_xlfn.XLOOKUP($D$14,$D36:$D42,$E36:$E42,,0,-1),'Verwachte Resultaten'!$B$2:$B$31,0),MATCH(_xlfn.XLOOKUP($D$14,$D36:$D42,BJ35:BJ41,,0,-1),'Verwachte Resultaten'!$C$1:$BT$1,0))*_xlfn.XLOOKUP($E42,$G$2:$G$6,$F$2:$F$6,,0)),_xlfn.XLOOKUP($D$14,$D36:$D42,BJ36:BJ42,,0,-1)&gt;=(INDEX('Verwachte Resultaten'!$C$2:$BT$31,MATCH(_xlfn.XLOOKUP($D$14,$D36:$D42,$E36:$E42,,0,-1),'Verwachte Resultaten'!$B$2:$B$31,0),MATCH(_xlfn.XLOOKUP($D$14,$D36:$D42,BJ35:BJ41,,0,-1),'Verwachte Resultaten'!$C$1:$BT$1,0))*_xlfn.XLOOKUP($E42,$G$2:$G$6,$H$2:$H$6,,0))),$D42,""),"")</f>
        <v/>
      </c>
      <c r="BK42" s="39" t="str">
        <f>IFERROR(IF(AND(_xlfn.XLOOKUP($D$14,$D36:$D42,BK36:BK42,,0,-1)&lt;(INDEX('Verwachte Resultaten'!$C$2:$BT$31,MATCH(_xlfn.XLOOKUP($D$14,$D36:$D42,$E36:$E42,,0,-1),'Verwachte Resultaten'!$B$2:$B$31,0),MATCH(_xlfn.XLOOKUP($D$14,$D36:$D42,BK35:BK41,,0,-1),'Verwachte Resultaten'!$C$1:$BT$1,0))*_xlfn.XLOOKUP($E42,$G$2:$G$6,$F$2:$F$6,,0)),_xlfn.XLOOKUP($D$14,$D36:$D42,BK36:BK42,,0,-1)&gt;=(INDEX('Verwachte Resultaten'!$C$2:$BT$31,MATCH(_xlfn.XLOOKUP($D$14,$D36:$D42,$E36:$E42,,0,-1),'Verwachte Resultaten'!$B$2:$B$31,0),MATCH(_xlfn.XLOOKUP($D$14,$D36:$D42,BK35:BK41,,0,-1),'Verwachte Resultaten'!$C$1:$BT$1,0))*_xlfn.XLOOKUP($E42,$G$2:$G$6,$H$2:$H$6,,0))),$D42,""),"")</f>
        <v/>
      </c>
    </row>
    <row r="43" spans="1:63">
      <c r="A43" s="85"/>
      <c r="C43" s="23"/>
      <c r="D43" s="44" t="str">
        <f>IFERROR($B41*$B$7,"")</f>
        <v/>
      </c>
      <c r="E43" s="40" t="s">
        <v>153</v>
      </c>
      <c r="F43" s="13" t="str">
        <f>IFERROR(IF(AND(_xlfn.XLOOKUP($D$14,$D37:$D43,F37:F43,,0,-1)&lt;(INDEX('Verwachte Resultaten'!$C$2:$BT$31,MATCH(_xlfn.XLOOKUP($D$14,$D37:$D43,$E37:$E43,,0,-1),'Verwachte Resultaten'!$B$2:$B$31,0),MATCH(_xlfn.XLOOKUP($D$14,$D37:$D43,F36:F42,,0,-1),'Verwachte Resultaten'!$C$1:$BT$1,0))*_xlfn.XLOOKUP($E43,$G$2:$G$6,$F$2:$F$6,,0)),_xlfn.XLOOKUP($D$14,$D37:$D43,F37:F43,,0,-1)&gt;=(INDEX('Verwachte Resultaten'!$C$2:$BT$31,MATCH(_xlfn.XLOOKUP($D$14,$D37:$D43,$E37:$E43,,0,-1),'Verwachte Resultaten'!$B$2:$B$31,0),MATCH(_xlfn.XLOOKUP($D$14,$D37:$D43,F36:F42,,0,-1),'Verwachte Resultaten'!$C$1:$BT$1,0))*_xlfn.XLOOKUP($E43,$G$2:$G$6,$H$2:$H$6,,0))),$D43,""),"")</f>
        <v/>
      </c>
      <c r="G43" s="14" t="str">
        <f>IFERROR(IF(AND(_xlfn.XLOOKUP($D$14,$D37:$D43,G37:G43,,0,-1)&lt;(INDEX('Verwachte Resultaten'!$C$2:$BT$31,MATCH(_xlfn.XLOOKUP($D$14,$D37:$D43,$E37:$E43,,0,-1),'Verwachte Resultaten'!$B$2:$B$31,0),MATCH(_xlfn.XLOOKUP($D$14,$D37:$D43,G36:G42,,0,-1),'Verwachte Resultaten'!$C$1:$BT$1,0))*_xlfn.XLOOKUP($E43,$G$2:$G$6,$F$2:$F$6,,0)),_xlfn.XLOOKUP($D$14,$D37:$D43,G37:G43,,0,-1)&gt;=(INDEX('Verwachte Resultaten'!$C$2:$BT$31,MATCH(_xlfn.XLOOKUP($D$14,$D37:$D43,$E37:$E43,,0,-1),'Verwachte Resultaten'!$B$2:$B$31,0),MATCH(_xlfn.XLOOKUP($D$14,$D37:$D43,G36:G42,,0,-1),'Verwachte Resultaten'!$C$1:$BT$1,0))*_xlfn.XLOOKUP($E43,$G$2:$G$6,$H$2:$H$6,,0))),$D43,""),"")</f>
        <v/>
      </c>
      <c r="H43" s="14" t="str">
        <f>IFERROR(IF(AND(_xlfn.XLOOKUP($D$14,$D37:$D43,H37:H43,,0,-1)&lt;(INDEX('Verwachte Resultaten'!$C$2:$BT$31,MATCH(_xlfn.XLOOKUP($D$14,$D37:$D43,$E37:$E43,,0,-1),'Verwachte Resultaten'!$B$2:$B$31,0),MATCH(_xlfn.XLOOKUP($D$14,$D37:$D43,H36:H42,,0,-1),'Verwachte Resultaten'!$C$1:$BT$1,0))*_xlfn.XLOOKUP($E43,$G$2:$G$6,$F$2:$F$6,,0)),_xlfn.XLOOKUP($D$14,$D37:$D43,H37:H43,,0,-1)&gt;=(INDEX('Verwachte Resultaten'!$C$2:$BT$31,MATCH(_xlfn.XLOOKUP($D$14,$D37:$D43,$E37:$E43,,0,-1),'Verwachte Resultaten'!$B$2:$B$31,0),MATCH(_xlfn.XLOOKUP($D$14,$D37:$D43,H36:H42,,0,-1),'Verwachte Resultaten'!$C$1:$BT$1,0))*_xlfn.XLOOKUP($E43,$G$2:$G$6,$H$2:$H$6,,0))),$D43,""),"")</f>
        <v/>
      </c>
      <c r="I43" s="14" t="str">
        <f>IFERROR(IF(AND(_xlfn.XLOOKUP($D$14,$D37:$D43,I37:I43,,0,-1)&lt;(INDEX('Verwachte Resultaten'!$C$2:$BT$31,MATCH(_xlfn.XLOOKUP($D$14,$D37:$D43,$E37:$E43,,0,-1),'Verwachte Resultaten'!$B$2:$B$31,0),MATCH(_xlfn.XLOOKUP($D$14,$D37:$D43,I36:I42,,0,-1),'Verwachte Resultaten'!$C$1:$BT$1,0))*_xlfn.XLOOKUP($E43,$G$2:$G$6,$F$2:$F$6,,0)),_xlfn.XLOOKUP($D$14,$D37:$D43,I37:I43,,0,-1)&gt;=(INDEX('Verwachte Resultaten'!$C$2:$BT$31,MATCH(_xlfn.XLOOKUP($D$14,$D37:$D43,$E37:$E43,,0,-1),'Verwachte Resultaten'!$B$2:$B$31,0),MATCH(_xlfn.XLOOKUP($D$14,$D37:$D43,I36:I42,,0,-1),'Verwachte Resultaten'!$C$1:$BT$1,0))*_xlfn.XLOOKUP($E43,$G$2:$G$6,$H$2:$H$6,,0))),$D43,""),"")</f>
        <v/>
      </c>
      <c r="J43" s="14" t="str">
        <f>IFERROR(IF(AND(_xlfn.XLOOKUP($D$14,$D37:$D43,J37:J43,,0,-1)&lt;(INDEX('Verwachte Resultaten'!$C$2:$BT$31,MATCH(_xlfn.XLOOKUP($D$14,$D37:$D43,$E37:$E43,,0,-1),'Verwachte Resultaten'!$B$2:$B$31,0),MATCH(_xlfn.XLOOKUP($D$14,$D37:$D43,J36:J42,,0,-1),'Verwachte Resultaten'!$C$1:$BT$1,0))*_xlfn.XLOOKUP($E43,$G$2:$G$6,$F$2:$F$6,,0)),_xlfn.XLOOKUP($D$14,$D37:$D43,J37:J43,,0,-1)&gt;=(INDEX('Verwachte Resultaten'!$C$2:$BT$31,MATCH(_xlfn.XLOOKUP($D$14,$D37:$D43,$E37:$E43,,0,-1),'Verwachte Resultaten'!$B$2:$B$31,0),MATCH(_xlfn.XLOOKUP($D$14,$D37:$D43,J36:J42,,0,-1),'Verwachte Resultaten'!$C$1:$BT$1,0))*_xlfn.XLOOKUP($E43,$G$2:$G$6,$H$2:$H$6,,0))),$D43,""),"")</f>
        <v/>
      </c>
      <c r="K43" s="14" t="str">
        <f>IFERROR(IF(AND(_xlfn.XLOOKUP($D$14,$D37:$D43,K37:K43,,0,-1)&lt;(INDEX('Verwachte Resultaten'!$C$2:$BT$31,MATCH(_xlfn.XLOOKUP($D$14,$D37:$D43,$E37:$E43,,0,-1),'Verwachte Resultaten'!$B$2:$B$31,0),MATCH(_xlfn.XLOOKUP($D$14,$D37:$D43,K36:K42,,0,-1),'Verwachte Resultaten'!$C$1:$BT$1,0))*_xlfn.XLOOKUP($E43,$G$2:$G$6,$F$2:$F$6,,0)),_xlfn.XLOOKUP($D$14,$D37:$D43,K37:K43,,0,-1)&gt;=(INDEX('Verwachte Resultaten'!$C$2:$BT$31,MATCH(_xlfn.XLOOKUP($D$14,$D37:$D43,$E37:$E43,,0,-1),'Verwachte Resultaten'!$B$2:$B$31,0),MATCH(_xlfn.XLOOKUP($D$14,$D37:$D43,K36:K42,,0,-1),'Verwachte Resultaten'!$C$1:$BT$1,0))*_xlfn.XLOOKUP($E43,$G$2:$G$6,$H$2:$H$6,,0))),$D43,""),"")</f>
        <v/>
      </c>
      <c r="L43" s="14" t="str">
        <f>IFERROR(IF(AND(_xlfn.XLOOKUP($D$14,$D37:$D43,L37:L43,,0,-1)&lt;(INDEX('Verwachte Resultaten'!$C$2:$BT$31,MATCH(_xlfn.XLOOKUP($D$14,$D37:$D43,$E37:$E43,,0,-1),'Verwachte Resultaten'!$B$2:$B$31,0),MATCH(_xlfn.XLOOKUP($D$14,$D37:$D43,L36:L42,,0,-1),'Verwachte Resultaten'!$C$1:$BT$1,0))*_xlfn.XLOOKUP($E43,$G$2:$G$6,$F$2:$F$6,,0)),_xlfn.XLOOKUP($D$14,$D37:$D43,L37:L43,,0,-1)&gt;=(INDEX('Verwachte Resultaten'!$C$2:$BT$31,MATCH(_xlfn.XLOOKUP($D$14,$D37:$D43,$E37:$E43,,0,-1),'Verwachte Resultaten'!$B$2:$B$31,0),MATCH(_xlfn.XLOOKUP($D$14,$D37:$D43,L36:L42,,0,-1),'Verwachte Resultaten'!$C$1:$BT$1,0))*_xlfn.XLOOKUP($E43,$G$2:$G$6,$H$2:$H$6,,0))),$D43,""),"")</f>
        <v/>
      </c>
      <c r="M43" s="14" t="str">
        <f>IFERROR(IF(AND(_xlfn.XLOOKUP($D$14,$D37:$D43,M37:M43,,0,-1)&lt;(INDEX('Verwachte Resultaten'!$C$2:$BT$31,MATCH(_xlfn.XLOOKUP($D$14,$D37:$D43,$E37:$E43,,0,-1),'Verwachte Resultaten'!$B$2:$B$31,0),MATCH(_xlfn.XLOOKUP($D$14,$D37:$D43,M36:M42,,0,-1),'Verwachte Resultaten'!$C$1:$BT$1,0))*_xlfn.XLOOKUP($E43,$G$2:$G$6,$F$2:$F$6,,0)),_xlfn.XLOOKUP($D$14,$D37:$D43,M37:M43,,0,-1)&gt;=(INDEX('Verwachte Resultaten'!$C$2:$BT$31,MATCH(_xlfn.XLOOKUP($D$14,$D37:$D43,$E37:$E43,,0,-1),'Verwachte Resultaten'!$B$2:$B$31,0),MATCH(_xlfn.XLOOKUP($D$14,$D37:$D43,M36:M42,,0,-1),'Verwachte Resultaten'!$C$1:$BT$1,0))*_xlfn.XLOOKUP($E43,$G$2:$G$6,$H$2:$H$6,,0))),$D43,""),"")</f>
        <v/>
      </c>
      <c r="N43" s="14" t="str">
        <f>IFERROR(IF(AND(_xlfn.XLOOKUP($D$14,$D37:$D43,N37:N43,,0,-1)&lt;(INDEX('Verwachte Resultaten'!$C$2:$BT$31,MATCH(_xlfn.XLOOKUP($D$14,$D37:$D43,$E37:$E43,,0,-1),'Verwachte Resultaten'!$B$2:$B$31,0),MATCH(_xlfn.XLOOKUP($D$14,$D37:$D43,N36:N42,,0,-1),'Verwachte Resultaten'!$C$1:$BT$1,0))*_xlfn.XLOOKUP($E43,$G$2:$G$6,$F$2:$F$6,,0)),_xlfn.XLOOKUP($D$14,$D37:$D43,N37:N43,,0,-1)&gt;=(INDEX('Verwachte Resultaten'!$C$2:$BT$31,MATCH(_xlfn.XLOOKUP($D$14,$D37:$D43,$E37:$E43,,0,-1),'Verwachte Resultaten'!$B$2:$B$31,0),MATCH(_xlfn.XLOOKUP($D$14,$D37:$D43,N36:N42,,0,-1),'Verwachte Resultaten'!$C$1:$BT$1,0))*_xlfn.XLOOKUP($E43,$G$2:$G$6,$H$2:$H$6,,0))),$D43,""),"")</f>
        <v/>
      </c>
      <c r="O43" s="14" t="str">
        <f>IFERROR(IF(AND(_xlfn.XLOOKUP($D$14,$D37:$D43,O37:O43,,0,-1)&lt;(INDEX('Verwachte Resultaten'!$C$2:$BT$31,MATCH(_xlfn.XLOOKUP($D$14,$D37:$D43,$E37:$E43,,0,-1),'Verwachte Resultaten'!$B$2:$B$31,0),MATCH(_xlfn.XLOOKUP($D$14,$D37:$D43,O36:O42,,0,-1),'Verwachte Resultaten'!$C$1:$BT$1,0))*_xlfn.XLOOKUP($E43,$G$2:$G$6,$F$2:$F$6,,0)),_xlfn.XLOOKUP($D$14,$D37:$D43,O37:O43,,0,-1)&gt;=(INDEX('Verwachte Resultaten'!$C$2:$BT$31,MATCH(_xlfn.XLOOKUP($D$14,$D37:$D43,$E37:$E43,,0,-1),'Verwachte Resultaten'!$B$2:$B$31,0),MATCH(_xlfn.XLOOKUP($D$14,$D37:$D43,O36:O42,,0,-1),'Verwachte Resultaten'!$C$1:$BT$1,0))*_xlfn.XLOOKUP($E43,$G$2:$G$6,$H$2:$H$6,,0))),$D43,""),"")</f>
        <v/>
      </c>
      <c r="P43" s="14" t="str">
        <f>IFERROR(IF(AND(_xlfn.XLOOKUP($D$14,$D37:$D43,P37:P43,,0,-1)&lt;(INDEX('Verwachte Resultaten'!$C$2:$BT$31,MATCH(_xlfn.XLOOKUP($D$14,$D37:$D43,$E37:$E43,,0,-1),'Verwachte Resultaten'!$B$2:$B$31,0),MATCH(_xlfn.XLOOKUP($D$14,$D37:$D43,P36:P42,,0,-1),'Verwachte Resultaten'!$C$1:$BT$1,0))*_xlfn.XLOOKUP($E43,$G$2:$G$6,$F$2:$F$6,,0)),_xlfn.XLOOKUP($D$14,$D37:$D43,P37:P43,,0,-1)&gt;=(INDEX('Verwachte Resultaten'!$C$2:$BT$31,MATCH(_xlfn.XLOOKUP($D$14,$D37:$D43,$E37:$E43,,0,-1),'Verwachte Resultaten'!$B$2:$B$31,0),MATCH(_xlfn.XLOOKUP($D$14,$D37:$D43,P36:P42,,0,-1),'Verwachte Resultaten'!$C$1:$BT$1,0))*_xlfn.XLOOKUP($E43,$G$2:$G$6,$H$2:$H$6,,0))),$D43,""),"")</f>
        <v/>
      </c>
      <c r="Q43" s="14" t="str">
        <f>IFERROR(IF(AND(_xlfn.XLOOKUP($D$14,$D37:$D43,Q37:Q43,,0,-1)&lt;(INDEX('Verwachte Resultaten'!$C$2:$BT$31,MATCH(_xlfn.XLOOKUP($D$14,$D37:$D43,$E37:$E43,,0,-1),'Verwachte Resultaten'!$B$2:$B$31,0),MATCH(_xlfn.XLOOKUP($D$14,$D37:$D43,Q36:Q42,,0,-1),'Verwachte Resultaten'!$C$1:$BT$1,0))*_xlfn.XLOOKUP($E43,$G$2:$G$6,$F$2:$F$6,,0)),_xlfn.XLOOKUP($D$14,$D37:$D43,Q37:Q43,,0,-1)&gt;=(INDEX('Verwachte Resultaten'!$C$2:$BT$31,MATCH(_xlfn.XLOOKUP($D$14,$D37:$D43,$E37:$E43,,0,-1),'Verwachte Resultaten'!$B$2:$B$31,0),MATCH(_xlfn.XLOOKUP($D$14,$D37:$D43,Q36:Q42,,0,-1),'Verwachte Resultaten'!$C$1:$BT$1,0))*_xlfn.XLOOKUP($E43,$G$2:$G$6,$H$2:$H$6,,0))),$D43,""),"")</f>
        <v/>
      </c>
      <c r="R43" s="14" t="str">
        <f>IFERROR(IF(AND(_xlfn.XLOOKUP($D$14,$D37:$D43,R37:R43,,0,-1)&lt;(INDEX('Verwachte Resultaten'!$C$2:$BT$31,MATCH(_xlfn.XLOOKUP($D$14,$D37:$D43,$E37:$E43,,0,-1),'Verwachte Resultaten'!$B$2:$B$31,0),MATCH(_xlfn.XLOOKUP($D$14,$D37:$D43,R36:R42,,0,-1),'Verwachte Resultaten'!$C$1:$BT$1,0))*_xlfn.XLOOKUP($E43,$G$2:$G$6,$F$2:$F$6,,0)),_xlfn.XLOOKUP($D$14,$D37:$D43,R37:R43,,0,-1)&gt;=(INDEX('Verwachte Resultaten'!$C$2:$BT$31,MATCH(_xlfn.XLOOKUP($D$14,$D37:$D43,$E37:$E43,,0,-1),'Verwachte Resultaten'!$B$2:$B$31,0),MATCH(_xlfn.XLOOKUP($D$14,$D37:$D43,R36:R42,,0,-1),'Verwachte Resultaten'!$C$1:$BT$1,0))*_xlfn.XLOOKUP($E43,$G$2:$G$6,$H$2:$H$6,,0))),$D43,""),"")</f>
        <v/>
      </c>
      <c r="S43" s="14" t="str">
        <f>IFERROR(IF(AND(_xlfn.XLOOKUP($D$14,$D37:$D43,S37:S43,,0,-1)&lt;(INDEX('Verwachte Resultaten'!$C$2:$BT$31,MATCH(_xlfn.XLOOKUP($D$14,$D37:$D43,$E37:$E43,,0,-1),'Verwachte Resultaten'!$B$2:$B$31,0),MATCH(_xlfn.XLOOKUP($D$14,$D37:$D43,S36:S42,,0,-1),'Verwachte Resultaten'!$C$1:$BT$1,0))*_xlfn.XLOOKUP($E43,$G$2:$G$6,$F$2:$F$6,,0)),_xlfn.XLOOKUP($D$14,$D37:$D43,S37:S43,,0,-1)&gt;=(INDEX('Verwachte Resultaten'!$C$2:$BT$31,MATCH(_xlfn.XLOOKUP($D$14,$D37:$D43,$E37:$E43,,0,-1),'Verwachte Resultaten'!$B$2:$B$31,0),MATCH(_xlfn.XLOOKUP($D$14,$D37:$D43,S36:S42,,0,-1),'Verwachte Resultaten'!$C$1:$BT$1,0))*_xlfn.XLOOKUP($E43,$G$2:$G$6,$H$2:$H$6,,0))),$D43,""),"")</f>
        <v/>
      </c>
      <c r="T43" s="14" t="str">
        <f>IFERROR(IF(AND(_xlfn.XLOOKUP($D$14,$D37:$D43,T37:T43,,0,-1)&lt;(INDEX('Verwachte Resultaten'!$C$2:$BT$31,MATCH(_xlfn.XLOOKUP($D$14,$D37:$D43,$E37:$E43,,0,-1),'Verwachte Resultaten'!$B$2:$B$31,0),MATCH(_xlfn.XLOOKUP($D$14,$D37:$D43,T36:T42,,0,-1),'Verwachte Resultaten'!$C$1:$BT$1,0))*_xlfn.XLOOKUP($E43,$G$2:$G$6,$F$2:$F$6,,0)),_xlfn.XLOOKUP($D$14,$D37:$D43,T37:T43,,0,-1)&gt;=(INDEX('Verwachte Resultaten'!$C$2:$BT$31,MATCH(_xlfn.XLOOKUP($D$14,$D37:$D43,$E37:$E43,,0,-1),'Verwachte Resultaten'!$B$2:$B$31,0),MATCH(_xlfn.XLOOKUP($D$14,$D37:$D43,T36:T42,,0,-1),'Verwachte Resultaten'!$C$1:$BT$1,0))*_xlfn.XLOOKUP($E43,$G$2:$G$6,$H$2:$H$6,,0))),$D43,""),"")</f>
        <v/>
      </c>
      <c r="U43" s="14" t="str">
        <f>IFERROR(IF(AND(_xlfn.XLOOKUP($D$14,$D37:$D43,U37:U43,,0,-1)&lt;(INDEX('Verwachte Resultaten'!$C$2:$BT$31,MATCH(_xlfn.XLOOKUP($D$14,$D37:$D43,$E37:$E43,,0,-1),'Verwachte Resultaten'!$B$2:$B$31,0),MATCH(_xlfn.XLOOKUP($D$14,$D37:$D43,U36:U42,,0,-1),'Verwachte Resultaten'!$C$1:$BT$1,0))*_xlfn.XLOOKUP($E43,$G$2:$G$6,$F$2:$F$6,,0)),_xlfn.XLOOKUP($D$14,$D37:$D43,U37:U43,,0,-1)&gt;=(INDEX('Verwachte Resultaten'!$C$2:$BT$31,MATCH(_xlfn.XLOOKUP($D$14,$D37:$D43,$E37:$E43,,0,-1),'Verwachte Resultaten'!$B$2:$B$31,0),MATCH(_xlfn.XLOOKUP($D$14,$D37:$D43,U36:U42,,0,-1),'Verwachte Resultaten'!$C$1:$BT$1,0))*_xlfn.XLOOKUP($E43,$G$2:$G$6,$H$2:$H$6,,0))),$D43,""),"")</f>
        <v/>
      </c>
      <c r="V43" s="14" t="str">
        <f>IFERROR(IF(AND(_xlfn.XLOOKUP($D$14,$D37:$D43,V37:V43,,0,-1)&lt;(INDEX('Verwachte Resultaten'!$C$2:$BT$31,MATCH(_xlfn.XLOOKUP($D$14,$D37:$D43,$E37:$E43,,0,-1),'Verwachte Resultaten'!$B$2:$B$31,0),MATCH(_xlfn.XLOOKUP($D$14,$D37:$D43,V36:V42,,0,-1),'Verwachte Resultaten'!$C$1:$BT$1,0))*_xlfn.XLOOKUP($E43,$G$2:$G$6,$F$2:$F$6,,0)),_xlfn.XLOOKUP($D$14,$D37:$D43,V37:V43,,0,-1)&gt;=(INDEX('Verwachte Resultaten'!$C$2:$BT$31,MATCH(_xlfn.XLOOKUP($D$14,$D37:$D43,$E37:$E43,,0,-1),'Verwachte Resultaten'!$B$2:$B$31,0),MATCH(_xlfn.XLOOKUP($D$14,$D37:$D43,V36:V42,,0,-1),'Verwachte Resultaten'!$C$1:$BT$1,0))*_xlfn.XLOOKUP($E43,$G$2:$G$6,$H$2:$H$6,,0))),$D43,""),"")</f>
        <v/>
      </c>
      <c r="W43" s="14" t="str">
        <f>IFERROR(IF(AND(_xlfn.XLOOKUP($D$14,$D37:$D43,W37:W43,,0,-1)&lt;(INDEX('Verwachte Resultaten'!$C$2:$BT$31,MATCH(_xlfn.XLOOKUP($D$14,$D37:$D43,$E37:$E43,,0,-1),'Verwachte Resultaten'!$B$2:$B$31,0),MATCH(_xlfn.XLOOKUP($D$14,$D37:$D43,W36:W42,,0,-1),'Verwachte Resultaten'!$C$1:$BT$1,0))*_xlfn.XLOOKUP($E43,$G$2:$G$6,$F$2:$F$6,,0)),_xlfn.XLOOKUP($D$14,$D37:$D43,W37:W43,,0,-1)&gt;=(INDEX('Verwachte Resultaten'!$C$2:$BT$31,MATCH(_xlfn.XLOOKUP($D$14,$D37:$D43,$E37:$E43,,0,-1),'Verwachte Resultaten'!$B$2:$B$31,0),MATCH(_xlfn.XLOOKUP($D$14,$D37:$D43,W36:W42,,0,-1),'Verwachte Resultaten'!$C$1:$BT$1,0))*_xlfn.XLOOKUP($E43,$G$2:$G$6,$H$2:$H$6,,0))),$D43,""),"")</f>
        <v/>
      </c>
      <c r="X43" s="14" t="str">
        <f>IFERROR(IF(AND(_xlfn.XLOOKUP($D$14,$D37:$D43,X37:X43,,0,-1)&lt;(INDEX('Verwachte Resultaten'!$C$2:$BT$31,MATCH(_xlfn.XLOOKUP($D$14,$D37:$D43,$E37:$E43,,0,-1),'Verwachte Resultaten'!$B$2:$B$31,0),MATCH(_xlfn.XLOOKUP($D$14,$D37:$D43,X36:X42,,0,-1),'Verwachte Resultaten'!$C$1:$BT$1,0))*_xlfn.XLOOKUP($E43,$G$2:$G$6,$F$2:$F$6,,0)),_xlfn.XLOOKUP($D$14,$D37:$D43,X37:X43,,0,-1)&gt;=(INDEX('Verwachte Resultaten'!$C$2:$BT$31,MATCH(_xlfn.XLOOKUP($D$14,$D37:$D43,$E37:$E43,,0,-1),'Verwachte Resultaten'!$B$2:$B$31,0),MATCH(_xlfn.XLOOKUP($D$14,$D37:$D43,X36:X42,,0,-1),'Verwachte Resultaten'!$C$1:$BT$1,0))*_xlfn.XLOOKUP($E43,$G$2:$G$6,$H$2:$H$6,,0))),$D43,""),"")</f>
        <v/>
      </c>
      <c r="Y43" s="14" t="str">
        <f>IFERROR(IF(AND(_xlfn.XLOOKUP($D$14,$D37:$D43,Y37:Y43,,0,-1)&lt;(INDEX('Verwachte Resultaten'!$C$2:$BT$31,MATCH(_xlfn.XLOOKUP($D$14,$D37:$D43,$E37:$E43,,0,-1),'Verwachte Resultaten'!$B$2:$B$31,0),MATCH(_xlfn.XLOOKUP($D$14,$D37:$D43,Y36:Y42,,0,-1),'Verwachte Resultaten'!$C$1:$BT$1,0))*_xlfn.XLOOKUP($E43,$G$2:$G$6,$F$2:$F$6,,0)),_xlfn.XLOOKUP($D$14,$D37:$D43,Y37:Y43,,0,-1)&gt;=(INDEX('Verwachte Resultaten'!$C$2:$BT$31,MATCH(_xlfn.XLOOKUP($D$14,$D37:$D43,$E37:$E43,,0,-1),'Verwachte Resultaten'!$B$2:$B$31,0),MATCH(_xlfn.XLOOKUP($D$14,$D37:$D43,Y36:Y42,,0,-1),'Verwachte Resultaten'!$C$1:$BT$1,0))*_xlfn.XLOOKUP($E43,$G$2:$G$6,$H$2:$H$6,,0))),$D43,""),"")</f>
        <v/>
      </c>
      <c r="Z43" s="14" t="str">
        <f>IFERROR(IF(AND(_xlfn.XLOOKUP($D$14,$D37:$D43,Z37:Z43,,0,-1)&lt;(INDEX('Verwachte Resultaten'!$C$2:$BT$31,MATCH(_xlfn.XLOOKUP($D$14,$D37:$D43,$E37:$E43,,0,-1),'Verwachte Resultaten'!$B$2:$B$31,0),MATCH(_xlfn.XLOOKUP($D$14,$D37:$D43,Z36:Z42,,0,-1),'Verwachte Resultaten'!$C$1:$BT$1,0))*_xlfn.XLOOKUP($E43,$G$2:$G$6,$F$2:$F$6,,0)),_xlfn.XLOOKUP($D$14,$D37:$D43,Z37:Z43,,0,-1)&gt;=(INDEX('Verwachte Resultaten'!$C$2:$BT$31,MATCH(_xlfn.XLOOKUP($D$14,$D37:$D43,$E37:$E43,,0,-1),'Verwachte Resultaten'!$B$2:$B$31,0),MATCH(_xlfn.XLOOKUP($D$14,$D37:$D43,Z36:Z42,,0,-1),'Verwachte Resultaten'!$C$1:$BT$1,0))*_xlfn.XLOOKUP($E43,$G$2:$G$6,$H$2:$H$6,,0))),$D43,""),"")</f>
        <v/>
      </c>
      <c r="AA43" s="14" t="str">
        <f>IFERROR(IF(AND(_xlfn.XLOOKUP($D$14,$D37:$D43,AA37:AA43,,0,-1)&lt;(INDEX('Verwachte Resultaten'!$C$2:$BT$31,MATCH(_xlfn.XLOOKUP($D$14,$D37:$D43,$E37:$E43,,0,-1),'Verwachte Resultaten'!$B$2:$B$31,0),MATCH(_xlfn.XLOOKUP($D$14,$D37:$D43,AA36:AA42,,0,-1),'Verwachte Resultaten'!$C$1:$BT$1,0))*_xlfn.XLOOKUP($E43,$G$2:$G$6,$F$2:$F$6,,0)),_xlfn.XLOOKUP($D$14,$D37:$D43,AA37:AA43,,0,-1)&gt;=(INDEX('Verwachte Resultaten'!$C$2:$BT$31,MATCH(_xlfn.XLOOKUP($D$14,$D37:$D43,$E37:$E43,,0,-1),'Verwachte Resultaten'!$B$2:$B$31,0),MATCH(_xlfn.XLOOKUP($D$14,$D37:$D43,AA36:AA42,,0,-1),'Verwachte Resultaten'!$C$1:$BT$1,0))*_xlfn.XLOOKUP($E43,$G$2:$G$6,$H$2:$H$6,,0))),$D43,""),"")</f>
        <v/>
      </c>
      <c r="AB43" s="14" t="str">
        <f>IFERROR(IF(AND(_xlfn.XLOOKUP($D$14,$D37:$D43,AB37:AB43,,0,-1)&lt;(INDEX('Verwachte Resultaten'!$C$2:$BT$31,MATCH(_xlfn.XLOOKUP($D$14,$D37:$D43,$E37:$E43,,0,-1),'Verwachte Resultaten'!$B$2:$B$31,0),MATCH(_xlfn.XLOOKUP($D$14,$D37:$D43,AB36:AB42,,0,-1),'Verwachte Resultaten'!$C$1:$BT$1,0))*_xlfn.XLOOKUP($E43,$G$2:$G$6,$F$2:$F$6,,0)),_xlfn.XLOOKUP($D$14,$D37:$D43,AB37:AB43,,0,-1)&gt;=(INDEX('Verwachte Resultaten'!$C$2:$BT$31,MATCH(_xlfn.XLOOKUP($D$14,$D37:$D43,$E37:$E43,,0,-1),'Verwachte Resultaten'!$B$2:$B$31,0),MATCH(_xlfn.XLOOKUP($D$14,$D37:$D43,AB36:AB42,,0,-1),'Verwachte Resultaten'!$C$1:$BT$1,0))*_xlfn.XLOOKUP($E43,$G$2:$G$6,$H$2:$H$6,,0))),$D43,""),"")</f>
        <v/>
      </c>
      <c r="AC43" s="14" t="str">
        <f>IFERROR(IF(AND(_xlfn.XLOOKUP($D$14,$D37:$D43,AC37:AC43,,0,-1)&lt;(INDEX('Verwachte Resultaten'!$C$2:$BT$31,MATCH(_xlfn.XLOOKUP($D$14,$D37:$D43,$E37:$E43,,0,-1),'Verwachte Resultaten'!$B$2:$B$31,0),MATCH(_xlfn.XLOOKUP($D$14,$D37:$D43,AC36:AC42,,0,-1),'Verwachte Resultaten'!$C$1:$BT$1,0))*_xlfn.XLOOKUP($E43,$G$2:$G$6,$F$2:$F$6,,0)),_xlfn.XLOOKUP($D$14,$D37:$D43,AC37:AC43,,0,-1)&gt;=(INDEX('Verwachte Resultaten'!$C$2:$BT$31,MATCH(_xlfn.XLOOKUP($D$14,$D37:$D43,$E37:$E43,,0,-1),'Verwachte Resultaten'!$B$2:$B$31,0),MATCH(_xlfn.XLOOKUP($D$14,$D37:$D43,AC36:AC42,,0,-1),'Verwachte Resultaten'!$C$1:$BT$1,0))*_xlfn.XLOOKUP($E43,$G$2:$G$6,$H$2:$H$6,,0))),$D43,""),"")</f>
        <v/>
      </c>
      <c r="AD43" s="14" t="str">
        <f>IFERROR(IF(AND(_xlfn.XLOOKUP($D$14,$D37:$D43,AD37:AD43,,0,-1)&lt;(INDEX('Verwachte Resultaten'!$C$2:$BT$31,MATCH(_xlfn.XLOOKUP($D$14,$D37:$D43,$E37:$E43,,0,-1),'Verwachte Resultaten'!$B$2:$B$31,0),MATCH(_xlfn.XLOOKUP($D$14,$D37:$D43,AD36:AD42,,0,-1),'Verwachte Resultaten'!$C$1:$BT$1,0))*_xlfn.XLOOKUP($E43,$G$2:$G$6,$F$2:$F$6,,0)),_xlfn.XLOOKUP($D$14,$D37:$D43,AD37:AD43,,0,-1)&gt;=(INDEX('Verwachte Resultaten'!$C$2:$BT$31,MATCH(_xlfn.XLOOKUP($D$14,$D37:$D43,$E37:$E43,,0,-1),'Verwachte Resultaten'!$B$2:$B$31,0),MATCH(_xlfn.XLOOKUP($D$14,$D37:$D43,AD36:AD42,,0,-1),'Verwachte Resultaten'!$C$1:$BT$1,0))*_xlfn.XLOOKUP($E43,$G$2:$G$6,$H$2:$H$6,,0))),$D43,""),"")</f>
        <v/>
      </c>
      <c r="AE43" s="14" t="str">
        <f>IFERROR(IF(AND(_xlfn.XLOOKUP($D$14,$D37:$D43,AE37:AE43,,0,-1)&lt;(INDEX('Verwachte Resultaten'!$C$2:$BT$31,MATCH(_xlfn.XLOOKUP($D$14,$D37:$D43,$E37:$E43,,0,-1),'Verwachte Resultaten'!$B$2:$B$31,0),MATCH(_xlfn.XLOOKUP($D$14,$D37:$D43,AE36:AE42,,0,-1),'Verwachte Resultaten'!$C$1:$BT$1,0))*_xlfn.XLOOKUP($E43,$G$2:$G$6,$F$2:$F$6,,0)),_xlfn.XLOOKUP($D$14,$D37:$D43,AE37:AE43,,0,-1)&gt;=(INDEX('Verwachte Resultaten'!$C$2:$BT$31,MATCH(_xlfn.XLOOKUP($D$14,$D37:$D43,$E37:$E43,,0,-1),'Verwachte Resultaten'!$B$2:$B$31,0),MATCH(_xlfn.XLOOKUP($D$14,$D37:$D43,AE36:AE42,,0,-1),'Verwachte Resultaten'!$C$1:$BT$1,0))*_xlfn.XLOOKUP($E43,$G$2:$G$6,$H$2:$H$6,,0))),$D43,""),"")</f>
        <v/>
      </c>
      <c r="AF43" s="14" t="str">
        <f>IFERROR(IF(AND(_xlfn.XLOOKUP($D$14,$D37:$D43,AF37:AF43,,0,-1)&lt;(INDEX('Verwachte Resultaten'!$C$2:$BT$31,MATCH(_xlfn.XLOOKUP($D$14,$D37:$D43,$E37:$E43,,0,-1),'Verwachte Resultaten'!$B$2:$B$31,0),MATCH(_xlfn.XLOOKUP($D$14,$D37:$D43,AF36:AF42,,0,-1),'Verwachte Resultaten'!$C$1:$BT$1,0))*_xlfn.XLOOKUP($E43,$G$2:$G$6,$F$2:$F$6,,0)),_xlfn.XLOOKUP($D$14,$D37:$D43,AF37:AF43,,0,-1)&gt;=(INDEX('Verwachte Resultaten'!$C$2:$BT$31,MATCH(_xlfn.XLOOKUP($D$14,$D37:$D43,$E37:$E43,,0,-1),'Verwachte Resultaten'!$B$2:$B$31,0),MATCH(_xlfn.XLOOKUP($D$14,$D37:$D43,AF36:AF42,,0,-1),'Verwachte Resultaten'!$C$1:$BT$1,0))*_xlfn.XLOOKUP($E43,$G$2:$G$6,$H$2:$H$6,,0))),$D43,""),"")</f>
        <v/>
      </c>
      <c r="AG43" s="14" t="str">
        <f>IFERROR(IF(AND(_xlfn.XLOOKUP($D$14,$D37:$D43,AG37:AG43,,0,-1)&lt;(INDEX('Verwachte Resultaten'!$C$2:$BT$31,MATCH(_xlfn.XLOOKUP($D$14,$D37:$D43,$E37:$E43,,0,-1),'Verwachte Resultaten'!$B$2:$B$31,0),MATCH(_xlfn.XLOOKUP($D$14,$D37:$D43,AG36:AG42,,0,-1),'Verwachte Resultaten'!$C$1:$BT$1,0))*_xlfn.XLOOKUP($E43,$G$2:$G$6,$F$2:$F$6,,0)),_xlfn.XLOOKUP($D$14,$D37:$D43,AG37:AG43,,0,-1)&gt;=(INDEX('Verwachte Resultaten'!$C$2:$BT$31,MATCH(_xlfn.XLOOKUP($D$14,$D37:$D43,$E37:$E43,,0,-1),'Verwachte Resultaten'!$B$2:$B$31,0),MATCH(_xlfn.XLOOKUP($D$14,$D37:$D43,AG36:AG42,,0,-1),'Verwachte Resultaten'!$C$1:$BT$1,0))*_xlfn.XLOOKUP($E43,$G$2:$G$6,$H$2:$H$6,,0))),$D43,""),"")</f>
        <v/>
      </c>
      <c r="AH43" s="14" t="str">
        <f>IFERROR(IF(AND(_xlfn.XLOOKUP($D$14,$D37:$D43,AH37:AH43,,0,-1)&lt;(INDEX('Verwachte Resultaten'!$C$2:$BT$31,MATCH(_xlfn.XLOOKUP($D$14,$D37:$D43,$E37:$E43,,0,-1),'Verwachte Resultaten'!$B$2:$B$31,0),MATCH(_xlfn.XLOOKUP($D$14,$D37:$D43,AH36:AH42,,0,-1),'Verwachte Resultaten'!$C$1:$BT$1,0))*_xlfn.XLOOKUP($E43,$G$2:$G$6,$F$2:$F$6,,0)),_xlfn.XLOOKUP($D$14,$D37:$D43,AH37:AH43,,0,-1)&gt;=(INDEX('Verwachte Resultaten'!$C$2:$BT$31,MATCH(_xlfn.XLOOKUP($D$14,$D37:$D43,$E37:$E43,,0,-1),'Verwachte Resultaten'!$B$2:$B$31,0),MATCH(_xlfn.XLOOKUP($D$14,$D37:$D43,AH36:AH42,,0,-1),'Verwachte Resultaten'!$C$1:$BT$1,0))*_xlfn.XLOOKUP($E43,$G$2:$G$6,$H$2:$H$6,,0))),$D43,""),"")</f>
        <v/>
      </c>
      <c r="AI43" s="14" t="str">
        <f>IFERROR(IF(AND(_xlfn.XLOOKUP($D$14,$D37:$D43,AI37:AI43,,0,-1)&lt;(INDEX('Verwachte Resultaten'!$C$2:$BT$31,MATCH(_xlfn.XLOOKUP($D$14,$D37:$D43,$E37:$E43,,0,-1),'Verwachte Resultaten'!$B$2:$B$31,0),MATCH(_xlfn.XLOOKUP($D$14,$D37:$D43,AI36:AI42,,0,-1),'Verwachte Resultaten'!$C$1:$BT$1,0))*_xlfn.XLOOKUP($E43,$G$2:$G$6,$F$2:$F$6,,0)),_xlfn.XLOOKUP($D$14,$D37:$D43,AI37:AI43,,0,-1)&gt;=(INDEX('Verwachte Resultaten'!$C$2:$BT$31,MATCH(_xlfn.XLOOKUP($D$14,$D37:$D43,$E37:$E43,,0,-1),'Verwachte Resultaten'!$B$2:$B$31,0),MATCH(_xlfn.XLOOKUP($D$14,$D37:$D43,AI36:AI42,,0,-1),'Verwachte Resultaten'!$C$1:$BT$1,0))*_xlfn.XLOOKUP($E43,$G$2:$G$6,$H$2:$H$6,,0))),$D43,""),"")</f>
        <v/>
      </c>
      <c r="AJ43" s="14" t="str">
        <f>IFERROR(IF(AND(_xlfn.XLOOKUP($D$14,$D37:$D43,AJ37:AJ43,,0,-1)&lt;(INDEX('Verwachte Resultaten'!$C$2:$BT$31,MATCH(_xlfn.XLOOKUP($D$14,$D37:$D43,$E37:$E43,,0,-1),'Verwachte Resultaten'!$B$2:$B$31,0),MATCH(_xlfn.XLOOKUP($D$14,$D37:$D43,AJ36:AJ42,,0,-1),'Verwachte Resultaten'!$C$1:$BT$1,0))*_xlfn.XLOOKUP($E43,$G$2:$G$6,$F$2:$F$6,,0)),_xlfn.XLOOKUP($D$14,$D37:$D43,AJ37:AJ43,,0,-1)&gt;=(INDEX('Verwachte Resultaten'!$C$2:$BT$31,MATCH(_xlfn.XLOOKUP($D$14,$D37:$D43,$E37:$E43,,0,-1),'Verwachte Resultaten'!$B$2:$B$31,0),MATCH(_xlfn.XLOOKUP($D$14,$D37:$D43,AJ36:AJ42,,0,-1),'Verwachte Resultaten'!$C$1:$BT$1,0))*_xlfn.XLOOKUP($E43,$G$2:$G$6,$H$2:$H$6,,0))),$D43,""),"")</f>
        <v/>
      </c>
      <c r="AK43" s="14" t="str">
        <f>IFERROR(IF(AND(_xlfn.XLOOKUP($D$14,$D37:$D43,AK37:AK43,,0,-1)&lt;(INDEX('Verwachte Resultaten'!$C$2:$BT$31,MATCH(_xlfn.XLOOKUP($D$14,$D37:$D43,$E37:$E43,,0,-1),'Verwachte Resultaten'!$B$2:$B$31,0),MATCH(_xlfn.XLOOKUP($D$14,$D37:$D43,AK36:AK42,,0,-1),'Verwachte Resultaten'!$C$1:$BT$1,0))*_xlfn.XLOOKUP($E43,$G$2:$G$6,$F$2:$F$6,,0)),_xlfn.XLOOKUP($D$14,$D37:$D43,AK37:AK43,,0,-1)&gt;=(INDEX('Verwachte Resultaten'!$C$2:$BT$31,MATCH(_xlfn.XLOOKUP($D$14,$D37:$D43,$E37:$E43,,0,-1),'Verwachte Resultaten'!$B$2:$B$31,0),MATCH(_xlfn.XLOOKUP($D$14,$D37:$D43,AK36:AK42,,0,-1),'Verwachte Resultaten'!$C$1:$BT$1,0))*_xlfn.XLOOKUP($E43,$G$2:$G$6,$H$2:$H$6,,0))),$D43,""),"")</f>
        <v/>
      </c>
      <c r="AL43" s="14" t="str">
        <f>IFERROR(IF(AND(_xlfn.XLOOKUP($D$14,$D37:$D43,AL37:AL43,,0,-1)&lt;(INDEX('Verwachte Resultaten'!$C$2:$BT$31,MATCH(_xlfn.XLOOKUP($D$14,$D37:$D43,$E37:$E43,,0,-1),'Verwachte Resultaten'!$B$2:$B$31,0),MATCH(_xlfn.XLOOKUP($D$14,$D37:$D43,AL36:AL42,,0,-1),'Verwachte Resultaten'!$C$1:$BT$1,0))*_xlfn.XLOOKUP($E43,$G$2:$G$6,$F$2:$F$6,,0)),_xlfn.XLOOKUP($D$14,$D37:$D43,AL37:AL43,,0,-1)&gt;=(INDEX('Verwachte Resultaten'!$C$2:$BT$31,MATCH(_xlfn.XLOOKUP($D$14,$D37:$D43,$E37:$E43,,0,-1),'Verwachte Resultaten'!$B$2:$B$31,0),MATCH(_xlfn.XLOOKUP($D$14,$D37:$D43,AL36:AL42,,0,-1),'Verwachte Resultaten'!$C$1:$BT$1,0))*_xlfn.XLOOKUP($E43,$G$2:$G$6,$H$2:$H$6,,0))),$D43,""),"")</f>
        <v/>
      </c>
      <c r="AM43" s="14" t="str">
        <f>IFERROR(IF(AND(_xlfn.XLOOKUP($D$14,$D37:$D43,AM37:AM43,,0,-1)&lt;(INDEX('Verwachte Resultaten'!$C$2:$BT$31,MATCH(_xlfn.XLOOKUP($D$14,$D37:$D43,$E37:$E43,,0,-1),'Verwachte Resultaten'!$B$2:$B$31,0),MATCH(_xlfn.XLOOKUP($D$14,$D37:$D43,AM36:AM42,,0,-1),'Verwachte Resultaten'!$C$1:$BT$1,0))*_xlfn.XLOOKUP($E43,$G$2:$G$6,$F$2:$F$6,,0)),_xlfn.XLOOKUP($D$14,$D37:$D43,AM37:AM43,,0,-1)&gt;=(INDEX('Verwachte Resultaten'!$C$2:$BT$31,MATCH(_xlfn.XLOOKUP($D$14,$D37:$D43,$E37:$E43,,0,-1),'Verwachte Resultaten'!$B$2:$B$31,0),MATCH(_xlfn.XLOOKUP($D$14,$D37:$D43,AM36:AM42,,0,-1),'Verwachte Resultaten'!$C$1:$BT$1,0))*_xlfn.XLOOKUP($E43,$G$2:$G$6,$H$2:$H$6,,0))),$D43,""),"")</f>
        <v/>
      </c>
      <c r="AN43" s="14" t="str">
        <f>IFERROR(IF(AND(_xlfn.XLOOKUP($D$14,$D37:$D43,AN37:AN43,,0,-1)&lt;(INDEX('Verwachte Resultaten'!$C$2:$BT$31,MATCH(_xlfn.XLOOKUP($D$14,$D37:$D43,$E37:$E43,,0,-1),'Verwachte Resultaten'!$B$2:$B$31,0),MATCH(_xlfn.XLOOKUP($D$14,$D37:$D43,AN36:AN42,,0,-1),'Verwachte Resultaten'!$C$1:$BT$1,0))*_xlfn.XLOOKUP($E43,$G$2:$G$6,$F$2:$F$6,,0)),_xlfn.XLOOKUP($D$14,$D37:$D43,AN37:AN43,,0,-1)&gt;=(INDEX('Verwachte Resultaten'!$C$2:$BT$31,MATCH(_xlfn.XLOOKUP($D$14,$D37:$D43,$E37:$E43,,0,-1),'Verwachte Resultaten'!$B$2:$B$31,0),MATCH(_xlfn.XLOOKUP($D$14,$D37:$D43,AN36:AN42,,0,-1),'Verwachte Resultaten'!$C$1:$BT$1,0))*_xlfn.XLOOKUP($E43,$G$2:$G$6,$H$2:$H$6,,0))),$D43,""),"")</f>
        <v/>
      </c>
      <c r="AO43" s="14" t="str">
        <f>IFERROR(IF(AND(_xlfn.XLOOKUP($D$14,$D37:$D43,AO37:AO43,,0,-1)&lt;(INDEX('Verwachte Resultaten'!$C$2:$BT$31,MATCH(_xlfn.XLOOKUP($D$14,$D37:$D43,$E37:$E43,,0,-1),'Verwachte Resultaten'!$B$2:$B$31,0),MATCH(_xlfn.XLOOKUP($D$14,$D37:$D43,AO36:AO42,,0,-1),'Verwachte Resultaten'!$C$1:$BT$1,0))*_xlfn.XLOOKUP($E43,$G$2:$G$6,$F$2:$F$6,,0)),_xlfn.XLOOKUP($D$14,$D37:$D43,AO37:AO43,,0,-1)&gt;=(INDEX('Verwachte Resultaten'!$C$2:$BT$31,MATCH(_xlfn.XLOOKUP($D$14,$D37:$D43,$E37:$E43,,0,-1),'Verwachte Resultaten'!$B$2:$B$31,0),MATCH(_xlfn.XLOOKUP($D$14,$D37:$D43,AO36:AO42,,0,-1),'Verwachte Resultaten'!$C$1:$BT$1,0))*_xlfn.XLOOKUP($E43,$G$2:$G$6,$H$2:$H$6,,0))),$D43,""),"")</f>
        <v/>
      </c>
      <c r="AP43" s="14" t="str">
        <f>IFERROR(IF(AND(_xlfn.XLOOKUP($D$14,$D37:$D43,AP37:AP43,,0,-1)&lt;(INDEX('Verwachte Resultaten'!$C$2:$BT$31,MATCH(_xlfn.XLOOKUP($D$14,$D37:$D43,$E37:$E43,,0,-1),'Verwachte Resultaten'!$B$2:$B$31,0),MATCH(_xlfn.XLOOKUP($D$14,$D37:$D43,AP36:AP42,,0,-1),'Verwachte Resultaten'!$C$1:$BT$1,0))*_xlfn.XLOOKUP($E43,$G$2:$G$6,$F$2:$F$6,,0)),_xlfn.XLOOKUP($D$14,$D37:$D43,AP37:AP43,,0,-1)&gt;=(INDEX('Verwachte Resultaten'!$C$2:$BT$31,MATCH(_xlfn.XLOOKUP($D$14,$D37:$D43,$E37:$E43,,0,-1),'Verwachte Resultaten'!$B$2:$B$31,0),MATCH(_xlfn.XLOOKUP($D$14,$D37:$D43,AP36:AP42,,0,-1),'Verwachte Resultaten'!$C$1:$BT$1,0))*_xlfn.XLOOKUP($E43,$G$2:$G$6,$H$2:$H$6,,0))),$D43,""),"")</f>
        <v/>
      </c>
      <c r="AQ43" s="14" t="str">
        <f>IFERROR(IF(AND(_xlfn.XLOOKUP($D$14,$D37:$D43,AQ37:AQ43,,0,-1)&lt;(INDEX('Verwachte Resultaten'!$C$2:$BT$31,MATCH(_xlfn.XLOOKUP($D$14,$D37:$D43,$E37:$E43,,0,-1),'Verwachte Resultaten'!$B$2:$B$31,0),MATCH(_xlfn.XLOOKUP($D$14,$D37:$D43,AQ36:AQ42,,0,-1),'Verwachte Resultaten'!$C$1:$BT$1,0))*_xlfn.XLOOKUP($E43,$G$2:$G$6,$F$2:$F$6,,0)),_xlfn.XLOOKUP($D$14,$D37:$D43,AQ37:AQ43,,0,-1)&gt;=(INDEX('Verwachte Resultaten'!$C$2:$BT$31,MATCH(_xlfn.XLOOKUP($D$14,$D37:$D43,$E37:$E43,,0,-1),'Verwachte Resultaten'!$B$2:$B$31,0),MATCH(_xlfn.XLOOKUP($D$14,$D37:$D43,AQ36:AQ42,,0,-1),'Verwachte Resultaten'!$C$1:$BT$1,0))*_xlfn.XLOOKUP($E43,$G$2:$G$6,$H$2:$H$6,,0))),$D43,""),"")</f>
        <v/>
      </c>
      <c r="AR43" s="14" t="str">
        <f>IFERROR(IF(AND(_xlfn.XLOOKUP($D$14,$D37:$D43,AR37:AR43,,0,-1)&lt;(INDEX('Verwachte Resultaten'!$C$2:$BT$31,MATCH(_xlfn.XLOOKUP($D$14,$D37:$D43,$E37:$E43,,0,-1),'Verwachte Resultaten'!$B$2:$B$31,0),MATCH(_xlfn.XLOOKUP($D$14,$D37:$D43,AR36:AR42,,0,-1),'Verwachte Resultaten'!$C$1:$BT$1,0))*_xlfn.XLOOKUP($E43,$G$2:$G$6,$F$2:$F$6,,0)),_xlfn.XLOOKUP($D$14,$D37:$D43,AR37:AR43,,0,-1)&gt;=(INDEX('Verwachte Resultaten'!$C$2:$BT$31,MATCH(_xlfn.XLOOKUP($D$14,$D37:$D43,$E37:$E43,,0,-1),'Verwachte Resultaten'!$B$2:$B$31,0),MATCH(_xlfn.XLOOKUP($D$14,$D37:$D43,AR36:AR42,,0,-1),'Verwachte Resultaten'!$C$1:$BT$1,0))*_xlfn.XLOOKUP($E43,$G$2:$G$6,$H$2:$H$6,,0))),$D43,""),"")</f>
        <v/>
      </c>
      <c r="AS43" s="14" t="str">
        <f>IFERROR(IF(AND(_xlfn.XLOOKUP($D$14,$D37:$D43,AS37:AS43,,0,-1)&lt;(INDEX('Verwachte Resultaten'!$C$2:$BT$31,MATCH(_xlfn.XLOOKUP($D$14,$D37:$D43,$E37:$E43,,0,-1),'Verwachte Resultaten'!$B$2:$B$31,0),MATCH(_xlfn.XLOOKUP($D$14,$D37:$D43,AS36:AS42,,0,-1),'Verwachte Resultaten'!$C$1:$BT$1,0))*_xlfn.XLOOKUP($E43,$G$2:$G$6,$F$2:$F$6,,0)),_xlfn.XLOOKUP($D$14,$D37:$D43,AS37:AS43,,0,-1)&gt;=(INDEX('Verwachte Resultaten'!$C$2:$BT$31,MATCH(_xlfn.XLOOKUP($D$14,$D37:$D43,$E37:$E43,,0,-1),'Verwachte Resultaten'!$B$2:$B$31,0),MATCH(_xlfn.XLOOKUP($D$14,$D37:$D43,AS36:AS42,,0,-1),'Verwachte Resultaten'!$C$1:$BT$1,0))*_xlfn.XLOOKUP($E43,$G$2:$G$6,$H$2:$H$6,,0))),$D43,""),"")</f>
        <v/>
      </c>
      <c r="AT43" s="14" t="str">
        <f>IFERROR(IF(AND(_xlfn.XLOOKUP($D$14,$D37:$D43,AT37:AT43,,0,-1)&lt;(INDEX('Verwachte Resultaten'!$C$2:$BT$31,MATCH(_xlfn.XLOOKUP($D$14,$D37:$D43,$E37:$E43,,0,-1),'Verwachte Resultaten'!$B$2:$B$31,0),MATCH(_xlfn.XLOOKUP($D$14,$D37:$D43,AT36:AT42,,0,-1),'Verwachte Resultaten'!$C$1:$BT$1,0))*_xlfn.XLOOKUP($E43,$G$2:$G$6,$F$2:$F$6,,0)),_xlfn.XLOOKUP($D$14,$D37:$D43,AT37:AT43,,0,-1)&gt;=(INDEX('Verwachte Resultaten'!$C$2:$BT$31,MATCH(_xlfn.XLOOKUP($D$14,$D37:$D43,$E37:$E43,,0,-1),'Verwachte Resultaten'!$B$2:$B$31,0),MATCH(_xlfn.XLOOKUP($D$14,$D37:$D43,AT36:AT42,,0,-1),'Verwachte Resultaten'!$C$1:$BT$1,0))*_xlfn.XLOOKUP($E43,$G$2:$G$6,$H$2:$H$6,,0))),$D43,""),"")</f>
        <v/>
      </c>
      <c r="AU43" s="14" t="str">
        <f>IFERROR(IF(AND(_xlfn.XLOOKUP($D$14,$D37:$D43,AU37:AU43,,0,-1)&lt;(INDEX('Verwachte Resultaten'!$C$2:$BT$31,MATCH(_xlfn.XLOOKUP($D$14,$D37:$D43,$E37:$E43,,0,-1),'Verwachte Resultaten'!$B$2:$B$31,0),MATCH(_xlfn.XLOOKUP($D$14,$D37:$D43,AU36:AU42,,0,-1),'Verwachte Resultaten'!$C$1:$BT$1,0))*_xlfn.XLOOKUP($E43,$G$2:$G$6,$F$2:$F$6,,0)),_xlfn.XLOOKUP($D$14,$D37:$D43,AU37:AU43,,0,-1)&gt;=(INDEX('Verwachte Resultaten'!$C$2:$BT$31,MATCH(_xlfn.XLOOKUP($D$14,$D37:$D43,$E37:$E43,,0,-1),'Verwachte Resultaten'!$B$2:$B$31,0),MATCH(_xlfn.XLOOKUP($D$14,$D37:$D43,AU36:AU42,,0,-1),'Verwachte Resultaten'!$C$1:$BT$1,0))*_xlfn.XLOOKUP($E43,$G$2:$G$6,$H$2:$H$6,,0))),$D43,""),"")</f>
        <v/>
      </c>
      <c r="AV43" s="14" t="str">
        <f>IFERROR(IF(AND(_xlfn.XLOOKUP($D$14,$D37:$D43,AV37:AV43,,0,-1)&lt;(INDEX('Verwachte Resultaten'!$C$2:$BT$31,MATCH(_xlfn.XLOOKUP($D$14,$D37:$D43,$E37:$E43,,0,-1),'Verwachte Resultaten'!$B$2:$B$31,0),MATCH(_xlfn.XLOOKUP($D$14,$D37:$D43,AV36:AV42,,0,-1),'Verwachte Resultaten'!$C$1:$BT$1,0))*_xlfn.XLOOKUP($E43,$G$2:$G$6,$F$2:$F$6,,0)),_xlfn.XLOOKUP($D$14,$D37:$D43,AV37:AV43,,0,-1)&gt;=(INDEX('Verwachte Resultaten'!$C$2:$BT$31,MATCH(_xlfn.XLOOKUP($D$14,$D37:$D43,$E37:$E43,,0,-1),'Verwachte Resultaten'!$B$2:$B$31,0),MATCH(_xlfn.XLOOKUP($D$14,$D37:$D43,AV36:AV42,,0,-1),'Verwachte Resultaten'!$C$1:$BT$1,0))*_xlfn.XLOOKUP($E43,$G$2:$G$6,$H$2:$H$6,,0))),$D43,""),"")</f>
        <v/>
      </c>
      <c r="AW43" s="14" t="str">
        <f>IFERROR(IF(AND(_xlfn.XLOOKUP($D$14,$D37:$D43,AW37:AW43,,0,-1)&lt;(INDEX('Verwachte Resultaten'!$C$2:$BT$31,MATCH(_xlfn.XLOOKUP($D$14,$D37:$D43,$E37:$E43,,0,-1),'Verwachte Resultaten'!$B$2:$B$31,0),MATCH(_xlfn.XLOOKUP($D$14,$D37:$D43,AW36:AW42,,0,-1),'Verwachte Resultaten'!$C$1:$BT$1,0))*_xlfn.XLOOKUP($E43,$G$2:$G$6,$F$2:$F$6,,0)),_xlfn.XLOOKUP($D$14,$D37:$D43,AW37:AW43,,0,-1)&gt;=(INDEX('Verwachte Resultaten'!$C$2:$BT$31,MATCH(_xlfn.XLOOKUP($D$14,$D37:$D43,$E37:$E43,,0,-1),'Verwachte Resultaten'!$B$2:$B$31,0),MATCH(_xlfn.XLOOKUP($D$14,$D37:$D43,AW36:AW42,,0,-1),'Verwachte Resultaten'!$C$1:$BT$1,0))*_xlfn.XLOOKUP($E43,$G$2:$G$6,$H$2:$H$6,,0))),$D43,""),"")</f>
        <v/>
      </c>
      <c r="AX43" s="14" t="str">
        <f>IFERROR(IF(AND(_xlfn.XLOOKUP($D$14,$D37:$D43,AX37:AX43,,0,-1)&lt;(INDEX('Verwachte Resultaten'!$C$2:$BT$31,MATCH(_xlfn.XLOOKUP($D$14,$D37:$D43,$E37:$E43,,0,-1),'Verwachte Resultaten'!$B$2:$B$31,0),MATCH(_xlfn.XLOOKUP($D$14,$D37:$D43,AX36:AX42,,0,-1),'Verwachte Resultaten'!$C$1:$BT$1,0))*_xlfn.XLOOKUP($E43,$G$2:$G$6,$F$2:$F$6,,0)),_xlfn.XLOOKUP($D$14,$D37:$D43,AX37:AX43,,0,-1)&gt;=(INDEX('Verwachte Resultaten'!$C$2:$BT$31,MATCH(_xlfn.XLOOKUP($D$14,$D37:$D43,$E37:$E43,,0,-1),'Verwachte Resultaten'!$B$2:$B$31,0),MATCH(_xlfn.XLOOKUP($D$14,$D37:$D43,AX36:AX42,,0,-1),'Verwachte Resultaten'!$C$1:$BT$1,0))*_xlfn.XLOOKUP($E43,$G$2:$G$6,$H$2:$H$6,,0))),$D43,""),"")</f>
        <v/>
      </c>
      <c r="AY43" s="14" t="str">
        <f>IFERROR(IF(AND(_xlfn.XLOOKUP($D$14,$D37:$D43,AY37:AY43,,0,-1)&lt;(INDEX('Verwachte Resultaten'!$C$2:$BT$31,MATCH(_xlfn.XLOOKUP($D$14,$D37:$D43,$E37:$E43,,0,-1),'Verwachte Resultaten'!$B$2:$B$31,0),MATCH(_xlfn.XLOOKUP($D$14,$D37:$D43,AY36:AY42,,0,-1),'Verwachte Resultaten'!$C$1:$BT$1,0))*_xlfn.XLOOKUP($E43,$G$2:$G$6,$F$2:$F$6,,0)),_xlfn.XLOOKUP($D$14,$D37:$D43,AY37:AY43,,0,-1)&gt;=(INDEX('Verwachte Resultaten'!$C$2:$BT$31,MATCH(_xlfn.XLOOKUP($D$14,$D37:$D43,$E37:$E43,,0,-1),'Verwachte Resultaten'!$B$2:$B$31,0),MATCH(_xlfn.XLOOKUP($D$14,$D37:$D43,AY36:AY42,,0,-1),'Verwachte Resultaten'!$C$1:$BT$1,0))*_xlfn.XLOOKUP($E43,$G$2:$G$6,$H$2:$H$6,,0))),$D43,""),"")</f>
        <v/>
      </c>
      <c r="AZ43" s="14" t="str">
        <f>IFERROR(IF(AND(_xlfn.XLOOKUP($D$14,$D37:$D43,AZ37:AZ43,,0,-1)&lt;(INDEX('Verwachte Resultaten'!$C$2:$BT$31,MATCH(_xlfn.XLOOKUP($D$14,$D37:$D43,$E37:$E43,,0,-1),'Verwachte Resultaten'!$B$2:$B$31,0),MATCH(_xlfn.XLOOKUP($D$14,$D37:$D43,AZ36:AZ42,,0,-1),'Verwachte Resultaten'!$C$1:$BT$1,0))*_xlfn.XLOOKUP($E43,$G$2:$G$6,$F$2:$F$6,,0)),_xlfn.XLOOKUP($D$14,$D37:$D43,AZ37:AZ43,,0,-1)&gt;=(INDEX('Verwachte Resultaten'!$C$2:$BT$31,MATCH(_xlfn.XLOOKUP($D$14,$D37:$D43,$E37:$E43,,0,-1),'Verwachte Resultaten'!$B$2:$B$31,0),MATCH(_xlfn.XLOOKUP($D$14,$D37:$D43,AZ36:AZ42,,0,-1),'Verwachte Resultaten'!$C$1:$BT$1,0))*_xlfn.XLOOKUP($E43,$G$2:$G$6,$H$2:$H$6,,0))),$D43,""),"")</f>
        <v/>
      </c>
      <c r="BA43" s="14" t="str">
        <f>IFERROR(IF(AND(_xlfn.XLOOKUP($D$14,$D37:$D43,BA37:BA43,,0,-1)&lt;(INDEX('Verwachte Resultaten'!$C$2:$BT$31,MATCH(_xlfn.XLOOKUP($D$14,$D37:$D43,$E37:$E43,,0,-1),'Verwachte Resultaten'!$B$2:$B$31,0),MATCH(_xlfn.XLOOKUP($D$14,$D37:$D43,BA36:BA42,,0,-1),'Verwachte Resultaten'!$C$1:$BT$1,0))*_xlfn.XLOOKUP($E43,$G$2:$G$6,$F$2:$F$6,,0)),_xlfn.XLOOKUP($D$14,$D37:$D43,BA37:BA43,,0,-1)&gt;=(INDEX('Verwachte Resultaten'!$C$2:$BT$31,MATCH(_xlfn.XLOOKUP($D$14,$D37:$D43,$E37:$E43,,0,-1),'Verwachte Resultaten'!$B$2:$B$31,0),MATCH(_xlfn.XLOOKUP($D$14,$D37:$D43,BA36:BA42,,0,-1),'Verwachte Resultaten'!$C$1:$BT$1,0))*_xlfn.XLOOKUP($E43,$G$2:$G$6,$H$2:$H$6,,0))),$D43,""),"")</f>
        <v/>
      </c>
      <c r="BB43" s="14" t="str">
        <f>IFERROR(IF(AND(_xlfn.XLOOKUP($D$14,$D37:$D43,BB37:BB43,,0,-1)&lt;(INDEX('Verwachte Resultaten'!$C$2:$BT$31,MATCH(_xlfn.XLOOKUP($D$14,$D37:$D43,$E37:$E43,,0,-1),'Verwachte Resultaten'!$B$2:$B$31,0),MATCH(_xlfn.XLOOKUP($D$14,$D37:$D43,BB36:BB42,,0,-1),'Verwachte Resultaten'!$C$1:$BT$1,0))*_xlfn.XLOOKUP($E43,$G$2:$G$6,$F$2:$F$6,,0)),_xlfn.XLOOKUP($D$14,$D37:$D43,BB37:BB43,,0,-1)&gt;=(INDEX('Verwachte Resultaten'!$C$2:$BT$31,MATCH(_xlfn.XLOOKUP($D$14,$D37:$D43,$E37:$E43,,0,-1),'Verwachte Resultaten'!$B$2:$B$31,0),MATCH(_xlfn.XLOOKUP($D$14,$D37:$D43,BB36:BB42,,0,-1),'Verwachte Resultaten'!$C$1:$BT$1,0))*_xlfn.XLOOKUP($E43,$G$2:$G$6,$H$2:$H$6,,0))),$D43,""),"")</f>
        <v/>
      </c>
      <c r="BC43" s="14" t="str">
        <f>IFERROR(IF(AND(_xlfn.XLOOKUP($D$14,$D37:$D43,BC37:BC43,,0,-1)&lt;(INDEX('Verwachte Resultaten'!$C$2:$BT$31,MATCH(_xlfn.XLOOKUP($D$14,$D37:$D43,$E37:$E43,,0,-1),'Verwachte Resultaten'!$B$2:$B$31,0),MATCH(_xlfn.XLOOKUP($D$14,$D37:$D43,BC36:BC42,,0,-1),'Verwachte Resultaten'!$C$1:$BT$1,0))*_xlfn.XLOOKUP($E43,$G$2:$G$6,$F$2:$F$6,,0)),_xlfn.XLOOKUP($D$14,$D37:$D43,BC37:BC43,,0,-1)&gt;=(INDEX('Verwachte Resultaten'!$C$2:$BT$31,MATCH(_xlfn.XLOOKUP($D$14,$D37:$D43,$E37:$E43,,0,-1),'Verwachte Resultaten'!$B$2:$B$31,0),MATCH(_xlfn.XLOOKUP($D$14,$D37:$D43,BC36:BC42,,0,-1),'Verwachte Resultaten'!$C$1:$BT$1,0))*_xlfn.XLOOKUP($E43,$G$2:$G$6,$H$2:$H$6,,0))),$D43,""),"")</f>
        <v/>
      </c>
      <c r="BD43" s="14" t="str">
        <f>IFERROR(IF(AND(_xlfn.XLOOKUP($D$14,$D37:$D43,BD37:BD43,,0,-1)&lt;(INDEX('Verwachte Resultaten'!$C$2:$BT$31,MATCH(_xlfn.XLOOKUP($D$14,$D37:$D43,$E37:$E43,,0,-1),'Verwachte Resultaten'!$B$2:$B$31,0),MATCH(_xlfn.XLOOKUP($D$14,$D37:$D43,BD36:BD42,,0,-1),'Verwachte Resultaten'!$C$1:$BT$1,0))*_xlfn.XLOOKUP($E43,$G$2:$G$6,$F$2:$F$6,,0)),_xlfn.XLOOKUP($D$14,$D37:$D43,BD37:BD43,,0,-1)&gt;=(INDEX('Verwachte Resultaten'!$C$2:$BT$31,MATCH(_xlfn.XLOOKUP($D$14,$D37:$D43,$E37:$E43,,0,-1),'Verwachte Resultaten'!$B$2:$B$31,0),MATCH(_xlfn.XLOOKUP($D$14,$D37:$D43,BD36:BD42,,0,-1),'Verwachte Resultaten'!$C$1:$BT$1,0))*_xlfn.XLOOKUP($E43,$G$2:$G$6,$H$2:$H$6,,0))),$D43,""),"")</f>
        <v/>
      </c>
      <c r="BE43" s="14" t="str">
        <f>IFERROR(IF(AND(_xlfn.XLOOKUP($D$14,$D37:$D43,BE37:BE43,,0,-1)&lt;(INDEX('Verwachte Resultaten'!$C$2:$BT$31,MATCH(_xlfn.XLOOKUP($D$14,$D37:$D43,$E37:$E43,,0,-1),'Verwachte Resultaten'!$B$2:$B$31,0),MATCH(_xlfn.XLOOKUP($D$14,$D37:$D43,BE36:BE42,,0,-1),'Verwachte Resultaten'!$C$1:$BT$1,0))*_xlfn.XLOOKUP($E43,$G$2:$G$6,$F$2:$F$6,,0)),_xlfn.XLOOKUP($D$14,$D37:$D43,BE37:BE43,,0,-1)&gt;=(INDEX('Verwachte Resultaten'!$C$2:$BT$31,MATCH(_xlfn.XLOOKUP($D$14,$D37:$D43,$E37:$E43,,0,-1),'Verwachte Resultaten'!$B$2:$B$31,0),MATCH(_xlfn.XLOOKUP($D$14,$D37:$D43,BE36:BE42,,0,-1),'Verwachte Resultaten'!$C$1:$BT$1,0))*_xlfn.XLOOKUP($E43,$G$2:$G$6,$H$2:$H$6,,0))),$D43,""),"")</f>
        <v/>
      </c>
      <c r="BF43" s="14" t="str">
        <f>IFERROR(IF(AND(_xlfn.XLOOKUP($D$14,$D37:$D43,BF37:BF43,,0,-1)&lt;(INDEX('Verwachte Resultaten'!$C$2:$BT$31,MATCH(_xlfn.XLOOKUP($D$14,$D37:$D43,$E37:$E43,,0,-1),'Verwachte Resultaten'!$B$2:$B$31,0),MATCH(_xlfn.XLOOKUP($D$14,$D37:$D43,BF36:BF42,,0,-1),'Verwachte Resultaten'!$C$1:$BT$1,0))*_xlfn.XLOOKUP($E43,$G$2:$G$6,$F$2:$F$6,,0)),_xlfn.XLOOKUP($D$14,$D37:$D43,BF37:BF43,,0,-1)&gt;=(INDEX('Verwachte Resultaten'!$C$2:$BT$31,MATCH(_xlfn.XLOOKUP($D$14,$D37:$D43,$E37:$E43,,0,-1),'Verwachte Resultaten'!$B$2:$B$31,0),MATCH(_xlfn.XLOOKUP($D$14,$D37:$D43,BF36:BF42,,0,-1),'Verwachte Resultaten'!$C$1:$BT$1,0))*_xlfn.XLOOKUP($E43,$G$2:$G$6,$H$2:$H$6,,0))),$D43,""),"")</f>
        <v/>
      </c>
      <c r="BG43" s="14" t="str">
        <f>IFERROR(IF(AND(_xlfn.XLOOKUP($D$14,$D37:$D43,BG37:BG43,,0,-1)&lt;(INDEX('Verwachte Resultaten'!$C$2:$BT$31,MATCH(_xlfn.XLOOKUP($D$14,$D37:$D43,$E37:$E43,,0,-1),'Verwachte Resultaten'!$B$2:$B$31,0),MATCH(_xlfn.XLOOKUP($D$14,$D37:$D43,BG36:BG42,,0,-1),'Verwachte Resultaten'!$C$1:$BT$1,0))*_xlfn.XLOOKUP($E43,$G$2:$G$6,$F$2:$F$6,,0)),_xlfn.XLOOKUP($D$14,$D37:$D43,BG37:BG43,,0,-1)&gt;=(INDEX('Verwachte Resultaten'!$C$2:$BT$31,MATCH(_xlfn.XLOOKUP($D$14,$D37:$D43,$E37:$E43,,0,-1),'Verwachte Resultaten'!$B$2:$B$31,0),MATCH(_xlfn.XLOOKUP($D$14,$D37:$D43,BG36:BG42,,0,-1),'Verwachte Resultaten'!$C$1:$BT$1,0))*_xlfn.XLOOKUP($E43,$G$2:$G$6,$H$2:$H$6,,0))),$D43,""),"")</f>
        <v/>
      </c>
      <c r="BH43" s="14" t="str">
        <f>IFERROR(IF(AND(_xlfn.XLOOKUP($D$14,$D37:$D43,BH37:BH43,,0,-1)&lt;(INDEX('Verwachte Resultaten'!$C$2:$BT$31,MATCH(_xlfn.XLOOKUP($D$14,$D37:$D43,$E37:$E43,,0,-1),'Verwachte Resultaten'!$B$2:$B$31,0),MATCH(_xlfn.XLOOKUP($D$14,$D37:$D43,BH36:BH42,,0,-1),'Verwachte Resultaten'!$C$1:$BT$1,0))*_xlfn.XLOOKUP($E43,$G$2:$G$6,$F$2:$F$6,,0)),_xlfn.XLOOKUP($D$14,$D37:$D43,BH37:BH43,,0,-1)&gt;=(INDEX('Verwachte Resultaten'!$C$2:$BT$31,MATCH(_xlfn.XLOOKUP($D$14,$D37:$D43,$E37:$E43,,0,-1),'Verwachte Resultaten'!$B$2:$B$31,0),MATCH(_xlfn.XLOOKUP($D$14,$D37:$D43,BH36:BH42,,0,-1),'Verwachte Resultaten'!$C$1:$BT$1,0))*_xlfn.XLOOKUP($E43,$G$2:$G$6,$H$2:$H$6,,0))),$D43,""),"")</f>
        <v/>
      </c>
      <c r="BI43" s="14" t="str">
        <f>IFERROR(IF(AND(_xlfn.XLOOKUP($D$14,$D37:$D43,BI37:BI43,,0,-1)&lt;(INDEX('Verwachte Resultaten'!$C$2:$BT$31,MATCH(_xlfn.XLOOKUP($D$14,$D37:$D43,$E37:$E43,,0,-1),'Verwachte Resultaten'!$B$2:$B$31,0),MATCH(_xlfn.XLOOKUP($D$14,$D37:$D43,BI36:BI42,,0,-1),'Verwachte Resultaten'!$C$1:$BT$1,0))*_xlfn.XLOOKUP($E43,$G$2:$G$6,$F$2:$F$6,,0)),_xlfn.XLOOKUP($D$14,$D37:$D43,BI37:BI43,,0,-1)&gt;=(INDEX('Verwachte Resultaten'!$C$2:$BT$31,MATCH(_xlfn.XLOOKUP($D$14,$D37:$D43,$E37:$E43,,0,-1),'Verwachte Resultaten'!$B$2:$B$31,0),MATCH(_xlfn.XLOOKUP($D$14,$D37:$D43,BI36:BI42,,0,-1),'Verwachte Resultaten'!$C$1:$BT$1,0))*_xlfn.XLOOKUP($E43,$G$2:$G$6,$H$2:$H$6,,0))),$D43,""),"")</f>
        <v/>
      </c>
      <c r="BJ43" s="14" t="str">
        <f>IFERROR(IF(AND(_xlfn.XLOOKUP($D$14,$D37:$D43,BJ37:BJ43,,0,-1)&lt;(INDEX('Verwachte Resultaten'!$C$2:$BT$31,MATCH(_xlfn.XLOOKUP($D$14,$D37:$D43,$E37:$E43,,0,-1),'Verwachte Resultaten'!$B$2:$B$31,0),MATCH(_xlfn.XLOOKUP($D$14,$D37:$D43,BJ36:BJ42,,0,-1),'Verwachte Resultaten'!$C$1:$BT$1,0))*_xlfn.XLOOKUP($E43,$G$2:$G$6,$F$2:$F$6,,0)),_xlfn.XLOOKUP($D$14,$D37:$D43,BJ37:BJ43,,0,-1)&gt;=(INDEX('Verwachte Resultaten'!$C$2:$BT$31,MATCH(_xlfn.XLOOKUP($D$14,$D37:$D43,$E37:$E43,,0,-1),'Verwachte Resultaten'!$B$2:$B$31,0),MATCH(_xlfn.XLOOKUP($D$14,$D37:$D43,BJ36:BJ42,,0,-1),'Verwachte Resultaten'!$C$1:$BT$1,0))*_xlfn.XLOOKUP($E43,$G$2:$G$6,$H$2:$H$6,,0))),$D43,""),"")</f>
        <v/>
      </c>
      <c r="BK43" s="41" t="str">
        <f>IFERROR(IF(AND(_xlfn.XLOOKUP($D$14,$D37:$D43,BK37:BK43,,0,-1)&lt;(INDEX('Verwachte Resultaten'!$C$2:$BT$31,MATCH(_xlfn.XLOOKUP($D$14,$D37:$D43,$E37:$E43,,0,-1),'Verwachte Resultaten'!$B$2:$B$31,0),MATCH(_xlfn.XLOOKUP($D$14,$D37:$D43,BK36:BK42,,0,-1),'Verwachte Resultaten'!$C$1:$BT$1,0))*_xlfn.XLOOKUP($E43,$G$2:$G$6,$F$2:$F$6,,0)),_xlfn.XLOOKUP($D$14,$D37:$D43,BK37:BK43,,0,-1)&gt;=(INDEX('Verwachte Resultaten'!$C$2:$BT$31,MATCH(_xlfn.XLOOKUP($D$14,$D37:$D43,$E37:$E43,,0,-1),'Verwachte Resultaten'!$B$2:$B$31,0),MATCH(_xlfn.XLOOKUP($D$14,$D37:$D43,BK36:BK42,,0,-1),'Verwachte Resultaten'!$C$1:$BT$1,0))*_xlfn.XLOOKUP($E43,$G$2:$G$6,$H$2:$H$6,,0))),$D43,""),"")</f>
        <v/>
      </c>
    </row>
    <row r="44" spans="1:63">
      <c r="A44" s="85"/>
      <c r="C44" s="23"/>
      <c r="D44" s="44" t="str">
        <f>IFERROR($B41*$B$8,"")</f>
        <v/>
      </c>
      <c r="E44" s="42" t="s">
        <v>157</v>
      </c>
      <c r="F44" s="16" t="str">
        <f>IFERROR(IF(AND(_xlfn.XLOOKUP($D$14,$D38:$D44,F38:F44,,0,-1)&lt;=(INDEX('Verwachte Resultaten'!$C$2:$BT$31,MATCH(_xlfn.XLOOKUP($D$14,$D38:$D44,$E38:$E44,,0,-1),'Verwachte Resultaten'!$B$2:$B$31,0),MATCH(_xlfn.XLOOKUP($D$14,$D38:$D44,F37:F43,,0,-1),'Verwachte Resultaten'!$C$1:$BT$1,0))*_xlfn.XLOOKUP($E44,$G$2:$G$6,$F$2:$F$6,,0)),_xlfn.XLOOKUP($D$14,$D38:$D44,F38:F44,,0,-1)&gt;=(INDEX('Verwachte Resultaten'!$C$2:$BT$31,MATCH(_xlfn.XLOOKUP($D$14,$D38:$D44,$E38:$E44,,0,-1),'Verwachte Resultaten'!$B$2:$B$31,0),MATCH(_xlfn.XLOOKUP($D$14,$D38:$D44,F37:F43,,0,-1),'Verwachte Resultaten'!$C$1:$BT$1,0))*_xlfn.XLOOKUP($E44,$G$2:$G$6,$H$2:$H$6,,0))),$D44,""),"")</f>
        <v/>
      </c>
      <c r="G44" s="43" t="str">
        <f>IFERROR(IF(AND(_xlfn.XLOOKUP($D$14,$D38:$D44,G38:G44,,0,-1)&lt;=(INDEX('Verwachte Resultaten'!$C$2:$BT$31,MATCH(_xlfn.XLOOKUP($D$14,$D38:$D44,$E38:$E44,,0,-1),'Verwachte Resultaten'!$B$2:$B$31,0),MATCH(_xlfn.XLOOKUP($D$14,$D38:$D44,G37:G43,,0,-1),'Verwachte Resultaten'!$C$1:$BT$1,0))*_xlfn.XLOOKUP($E44,$G$2:$G$6,$F$2:$F$6,,0)),_xlfn.XLOOKUP($D$14,$D38:$D44,G38:G44,,0,-1)&gt;=(INDEX('Verwachte Resultaten'!$C$2:$BT$31,MATCH(_xlfn.XLOOKUP($D$14,$D38:$D44,$E38:$E44,,0,-1),'Verwachte Resultaten'!$B$2:$B$31,0),MATCH(_xlfn.XLOOKUP($D$14,$D38:$D44,G37:G43,,0,-1),'Verwachte Resultaten'!$C$1:$BT$1,0))*_xlfn.XLOOKUP($E44,$G$2:$G$6,$H$2:$H$6,,0))),$D44,""),"")</f>
        <v/>
      </c>
      <c r="H44" s="43" t="str">
        <f>IFERROR(IF(AND(_xlfn.XLOOKUP($D$14,$D38:$D44,H38:H44,,0,-1)&lt;=(INDEX('Verwachte Resultaten'!$C$2:$BT$31,MATCH(_xlfn.XLOOKUP($D$14,$D38:$D44,$E38:$E44,,0,-1),'Verwachte Resultaten'!$B$2:$B$31,0),MATCH(_xlfn.XLOOKUP($D$14,$D38:$D44,H37:H43,,0,-1),'Verwachte Resultaten'!$C$1:$BT$1,0))*_xlfn.XLOOKUP($E44,$G$2:$G$6,$F$2:$F$6,,0)),_xlfn.XLOOKUP($D$14,$D38:$D44,H38:H44,,0,-1)&gt;=(INDEX('Verwachte Resultaten'!$C$2:$BT$31,MATCH(_xlfn.XLOOKUP($D$14,$D38:$D44,$E38:$E44,,0,-1),'Verwachte Resultaten'!$B$2:$B$31,0),MATCH(_xlfn.XLOOKUP($D$14,$D38:$D44,H37:H43,,0,-1),'Verwachte Resultaten'!$C$1:$BT$1,0))*_xlfn.XLOOKUP($E44,$G$2:$G$6,$H$2:$H$6,,0))),$D44,""),"")</f>
        <v/>
      </c>
      <c r="I44" s="43" t="str">
        <f>IFERROR(IF(AND(_xlfn.XLOOKUP($D$14,$D38:$D44,I38:I44,,0,-1)&lt;=(INDEX('Verwachte Resultaten'!$C$2:$BT$31,MATCH(_xlfn.XLOOKUP($D$14,$D38:$D44,$E38:$E44,,0,-1),'Verwachte Resultaten'!$B$2:$B$31,0),MATCH(_xlfn.XLOOKUP($D$14,$D38:$D44,I37:I43,,0,-1),'Verwachte Resultaten'!$C$1:$BT$1,0))*_xlfn.XLOOKUP($E44,$G$2:$G$6,$F$2:$F$6,,0)),_xlfn.XLOOKUP($D$14,$D38:$D44,I38:I44,,0,-1)&gt;=(INDEX('Verwachte Resultaten'!$C$2:$BT$31,MATCH(_xlfn.XLOOKUP($D$14,$D38:$D44,$E38:$E44,,0,-1),'Verwachte Resultaten'!$B$2:$B$31,0),MATCH(_xlfn.XLOOKUP($D$14,$D38:$D44,I37:I43,,0,-1),'Verwachte Resultaten'!$C$1:$BT$1,0))*_xlfn.XLOOKUP($E44,$G$2:$G$6,$H$2:$H$6,,0))),$D44,""),"")</f>
        <v/>
      </c>
      <c r="J44" s="43" t="str">
        <f>IFERROR(IF(AND(_xlfn.XLOOKUP($D$14,$D38:$D44,J38:J44,,0,-1)&lt;=(INDEX('Verwachte Resultaten'!$C$2:$BT$31,MATCH(_xlfn.XLOOKUP($D$14,$D38:$D44,$E38:$E44,,0,-1),'Verwachte Resultaten'!$B$2:$B$31,0),MATCH(_xlfn.XLOOKUP($D$14,$D38:$D44,J37:J43,,0,-1),'Verwachte Resultaten'!$C$1:$BT$1,0))*_xlfn.XLOOKUP($E44,$G$2:$G$6,$F$2:$F$6,,0)),_xlfn.XLOOKUP($D$14,$D38:$D44,J38:J44,,0,-1)&gt;=(INDEX('Verwachte Resultaten'!$C$2:$BT$31,MATCH(_xlfn.XLOOKUP($D$14,$D38:$D44,$E38:$E44,,0,-1),'Verwachte Resultaten'!$B$2:$B$31,0),MATCH(_xlfn.XLOOKUP($D$14,$D38:$D44,J37:J43,,0,-1),'Verwachte Resultaten'!$C$1:$BT$1,0))*_xlfn.XLOOKUP($E44,$G$2:$G$6,$H$2:$H$6,,0))),$D44,""),"")</f>
        <v/>
      </c>
      <c r="K44" s="43" t="str">
        <f>IFERROR(IF(AND(_xlfn.XLOOKUP($D$14,$D38:$D44,K38:K44,,0,-1)&lt;=(INDEX('Verwachte Resultaten'!$C$2:$BT$31,MATCH(_xlfn.XLOOKUP($D$14,$D38:$D44,$E38:$E44,,0,-1),'Verwachte Resultaten'!$B$2:$B$31,0),MATCH(_xlfn.XLOOKUP($D$14,$D38:$D44,K37:K43,,0,-1),'Verwachte Resultaten'!$C$1:$BT$1,0))*_xlfn.XLOOKUP($E44,$G$2:$G$6,$F$2:$F$6,,0)),_xlfn.XLOOKUP($D$14,$D38:$D44,K38:K44,,0,-1)&gt;=(INDEX('Verwachte Resultaten'!$C$2:$BT$31,MATCH(_xlfn.XLOOKUP($D$14,$D38:$D44,$E38:$E44,,0,-1),'Verwachte Resultaten'!$B$2:$B$31,0),MATCH(_xlfn.XLOOKUP($D$14,$D38:$D44,K37:K43,,0,-1),'Verwachte Resultaten'!$C$1:$BT$1,0))*_xlfn.XLOOKUP($E44,$G$2:$G$6,$H$2:$H$6,,0))),$D44,""),"")</f>
        <v/>
      </c>
      <c r="L44" s="43" t="str">
        <f>IFERROR(IF(AND(_xlfn.XLOOKUP($D$14,$D38:$D44,L38:L44,,0,-1)&lt;=(INDEX('Verwachte Resultaten'!$C$2:$BT$31,MATCH(_xlfn.XLOOKUP($D$14,$D38:$D44,$E38:$E44,,0,-1),'Verwachte Resultaten'!$B$2:$B$31,0),MATCH(_xlfn.XLOOKUP($D$14,$D38:$D44,L37:L43,,0,-1),'Verwachte Resultaten'!$C$1:$BT$1,0))*_xlfn.XLOOKUP($E44,$G$2:$G$6,$F$2:$F$6,,0)),_xlfn.XLOOKUP($D$14,$D38:$D44,L38:L44,,0,-1)&gt;=(INDEX('Verwachte Resultaten'!$C$2:$BT$31,MATCH(_xlfn.XLOOKUP($D$14,$D38:$D44,$E38:$E44,,0,-1),'Verwachte Resultaten'!$B$2:$B$31,0),MATCH(_xlfn.XLOOKUP($D$14,$D38:$D44,L37:L43,,0,-1),'Verwachte Resultaten'!$C$1:$BT$1,0))*_xlfn.XLOOKUP($E44,$G$2:$G$6,$H$2:$H$6,,0))),$D44,""),"")</f>
        <v/>
      </c>
      <c r="M44" s="43" t="str">
        <f>IFERROR(IF(AND(_xlfn.XLOOKUP($D$14,$D38:$D44,M38:M44,,0,-1)&lt;=(INDEX('Verwachte Resultaten'!$C$2:$BT$31,MATCH(_xlfn.XLOOKUP($D$14,$D38:$D44,$E38:$E44,,0,-1),'Verwachte Resultaten'!$B$2:$B$31,0),MATCH(_xlfn.XLOOKUP($D$14,$D38:$D44,M37:M43,,0,-1),'Verwachte Resultaten'!$C$1:$BT$1,0))*_xlfn.XLOOKUP($E44,$G$2:$G$6,$F$2:$F$6,,0)),_xlfn.XLOOKUP($D$14,$D38:$D44,M38:M44,,0,-1)&gt;=(INDEX('Verwachte Resultaten'!$C$2:$BT$31,MATCH(_xlfn.XLOOKUP($D$14,$D38:$D44,$E38:$E44,,0,-1),'Verwachte Resultaten'!$B$2:$B$31,0),MATCH(_xlfn.XLOOKUP($D$14,$D38:$D44,M37:M43,,0,-1),'Verwachte Resultaten'!$C$1:$BT$1,0))*_xlfn.XLOOKUP($E44,$G$2:$G$6,$H$2:$H$6,,0))),$D44,""),"")</f>
        <v/>
      </c>
      <c r="N44" s="43" t="str">
        <f>IFERROR(IF(AND(_xlfn.XLOOKUP($D$14,$D38:$D44,N38:N44,,0,-1)&lt;=(INDEX('Verwachte Resultaten'!$C$2:$BT$31,MATCH(_xlfn.XLOOKUP($D$14,$D38:$D44,$E38:$E44,,0,-1),'Verwachte Resultaten'!$B$2:$B$31,0),MATCH(_xlfn.XLOOKUP($D$14,$D38:$D44,N37:N43,,0,-1),'Verwachte Resultaten'!$C$1:$BT$1,0))*_xlfn.XLOOKUP($E44,$G$2:$G$6,$F$2:$F$6,,0)),_xlfn.XLOOKUP($D$14,$D38:$D44,N38:N44,,0,-1)&gt;=(INDEX('Verwachte Resultaten'!$C$2:$BT$31,MATCH(_xlfn.XLOOKUP($D$14,$D38:$D44,$E38:$E44,,0,-1),'Verwachte Resultaten'!$B$2:$B$31,0),MATCH(_xlfn.XLOOKUP($D$14,$D38:$D44,N37:N43,,0,-1),'Verwachte Resultaten'!$C$1:$BT$1,0))*_xlfn.XLOOKUP($E44,$G$2:$G$6,$H$2:$H$6,,0))),$D44,""),"")</f>
        <v/>
      </c>
      <c r="O44" s="43" t="str">
        <f>IFERROR(IF(AND(_xlfn.XLOOKUP($D$14,$D38:$D44,O38:O44,,0,-1)&lt;=(INDEX('Verwachte Resultaten'!$C$2:$BT$31,MATCH(_xlfn.XLOOKUP($D$14,$D38:$D44,$E38:$E44,,0,-1),'Verwachte Resultaten'!$B$2:$B$31,0),MATCH(_xlfn.XLOOKUP($D$14,$D38:$D44,O37:O43,,0,-1),'Verwachte Resultaten'!$C$1:$BT$1,0))*_xlfn.XLOOKUP($E44,$G$2:$G$6,$F$2:$F$6,,0)),_xlfn.XLOOKUP($D$14,$D38:$D44,O38:O44,,0,-1)&gt;=(INDEX('Verwachte Resultaten'!$C$2:$BT$31,MATCH(_xlfn.XLOOKUP($D$14,$D38:$D44,$E38:$E44,,0,-1),'Verwachte Resultaten'!$B$2:$B$31,0),MATCH(_xlfn.XLOOKUP($D$14,$D38:$D44,O37:O43,,0,-1),'Verwachte Resultaten'!$C$1:$BT$1,0))*_xlfn.XLOOKUP($E44,$G$2:$G$6,$H$2:$H$6,,0))),$D44,""),"")</f>
        <v/>
      </c>
      <c r="P44" s="43" t="str">
        <f>IFERROR(IF(AND(_xlfn.XLOOKUP($D$14,$D38:$D44,P38:P44,,0,-1)&lt;=(INDEX('Verwachte Resultaten'!$C$2:$BT$31,MATCH(_xlfn.XLOOKUP($D$14,$D38:$D44,$E38:$E44,,0,-1),'Verwachte Resultaten'!$B$2:$B$31,0),MATCH(_xlfn.XLOOKUP($D$14,$D38:$D44,P37:P43,,0,-1),'Verwachte Resultaten'!$C$1:$BT$1,0))*_xlfn.XLOOKUP($E44,$G$2:$G$6,$F$2:$F$6,,0)),_xlfn.XLOOKUP($D$14,$D38:$D44,P38:P44,,0,-1)&gt;=(INDEX('Verwachte Resultaten'!$C$2:$BT$31,MATCH(_xlfn.XLOOKUP($D$14,$D38:$D44,$E38:$E44,,0,-1),'Verwachte Resultaten'!$B$2:$B$31,0),MATCH(_xlfn.XLOOKUP($D$14,$D38:$D44,P37:P43,,0,-1),'Verwachte Resultaten'!$C$1:$BT$1,0))*_xlfn.XLOOKUP($E44,$G$2:$G$6,$H$2:$H$6,,0))),$D44,""),"")</f>
        <v/>
      </c>
      <c r="Q44" s="43" t="str">
        <f>IFERROR(IF(AND(_xlfn.XLOOKUP($D$14,$D38:$D44,Q38:Q44,,0,-1)&lt;=(INDEX('Verwachte Resultaten'!$C$2:$BT$31,MATCH(_xlfn.XLOOKUP($D$14,$D38:$D44,$E38:$E44,,0,-1),'Verwachte Resultaten'!$B$2:$B$31,0),MATCH(_xlfn.XLOOKUP($D$14,$D38:$D44,Q37:Q43,,0,-1),'Verwachte Resultaten'!$C$1:$BT$1,0))*_xlfn.XLOOKUP($E44,$G$2:$G$6,$F$2:$F$6,,0)),_xlfn.XLOOKUP($D$14,$D38:$D44,Q38:Q44,,0,-1)&gt;=(INDEX('Verwachte Resultaten'!$C$2:$BT$31,MATCH(_xlfn.XLOOKUP($D$14,$D38:$D44,$E38:$E44,,0,-1),'Verwachte Resultaten'!$B$2:$B$31,0),MATCH(_xlfn.XLOOKUP($D$14,$D38:$D44,Q37:Q43,,0,-1),'Verwachte Resultaten'!$C$1:$BT$1,0))*_xlfn.XLOOKUP($E44,$G$2:$G$6,$H$2:$H$6,,0))),$D44,""),"")</f>
        <v/>
      </c>
      <c r="R44" s="43" t="str">
        <f>IFERROR(IF(AND(_xlfn.XLOOKUP($D$14,$D38:$D44,R38:R44,,0,-1)&lt;=(INDEX('Verwachte Resultaten'!$C$2:$BT$31,MATCH(_xlfn.XLOOKUP($D$14,$D38:$D44,$E38:$E44,,0,-1),'Verwachte Resultaten'!$B$2:$B$31,0),MATCH(_xlfn.XLOOKUP($D$14,$D38:$D44,R37:R43,,0,-1),'Verwachte Resultaten'!$C$1:$BT$1,0))*_xlfn.XLOOKUP($E44,$G$2:$G$6,$F$2:$F$6,,0)),_xlfn.XLOOKUP($D$14,$D38:$D44,R38:R44,,0,-1)&gt;=(INDEX('Verwachte Resultaten'!$C$2:$BT$31,MATCH(_xlfn.XLOOKUP($D$14,$D38:$D44,$E38:$E44,,0,-1),'Verwachte Resultaten'!$B$2:$B$31,0),MATCH(_xlfn.XLOOKUP($D$14,$D38:$D44,R37:R43,,0,-1),'Verwachte Resultaten'!$C$1:$BT$1,0))*_xlfn.XLOOKUP($E44,$G$2:$G$6,$H$2:$H$6,,0))),$D44,""),"")</f>
        <v/>
      </c>
      <c r="S44" s="43" t="str">
        <f>IFERROR(IF(AND(_xlfn.XLOOKUP($D$14,$D38:$D44,S38:S44,,0,-1)&lt;=(INDEX('Verwachte Resultaten'!$C$2:$BT$31,MATCH(_xlfn.XLOOKUP($D$14,$D38:$D44,$E38:$E44,,0,-1),'Verwachte Resultaten'!$B$2:$B$31,0),MATCH(_xlfn.XLOOKUP($D$14,$D38:$D44,S37:S43,,0,-1),'Verwachte Resultaten'!$C$1:$BT$1,0))*_xlfn.XLOOKUP($E44,$G$2:$G$6,$F$2:$F$6,,0)),_xlfn.XLOOKUP($D$14,$D38:$D44,S38:S44,,0,-1)&gt;=(INDEX('Verwachte Resultaten'!$C$2:$BT$31,MATCH(_xlfn.XLOOKUP($D$14,$D38:$D44,$E38:$E44,,0,-1),'Verwachte Resultaten'!$B$2:$B$31,0),MATCH(_xlfn.XLOOKUP($D$14,$D38:$D44,S37:S43,,0,-1),'Verwachte Resultaten'!$C$1:$BT$1,0))*_xlfn.XLOOKUP($E44,$G$2:$G$6,$H$2:$H$6,,0))),$D44,""),"")</f>
        <v/>
      </c>
      <c r="T44" s="43" t="str">
        <f>IFERROR(IF(AND(_xlfn.XLOOKUP($D$14,$D38:$D44,T38:T44,,0,-1)&lt;=(INDEX('Verwachte Resultaten'!$C$2:$BT$31,MATCH(_xlfn.XLOOKUP($D$14,$D38:$D44,$E38:$E44,,0,-1),'Verwachte Resultaten'!$B$2:$B$31,0),MATCH(_xlfn.XLOOKUP($D$14,$D38:$D44,T37:T43,,0,-1),'Verwachte Resultaten'!$C$1:$BT$1,0))*_xlfn.XLOOKUP($E44,$G$2:$G$6,$F$2:$F$6,,0)),_xlfn.XLOOKUP($D$14,$D38:$D44,T38:T44,,0,-1)&gt;=(INDEX('Verwachte Resultaten'!$C$2:$BT$31,MATCH(_xlfn.XLOOKUP($D$14,$D38:$D44,$E38:$E44,,0,-1),'Verwachte Resultaten'!$B$2:$B$31,0),MATCH(_xlfn.XLOOKUP($D$14,$D38:$D44,T37:T43,,0,-1),'Verwachte Resultaten'!$C$1:$BT$1,0))*_xlfn.XLOOKUP($E44,$G$2:$G$6,$H$2:$H$6,,0))),$D44,""),"")</f>
        <v/>
      </c>
      <c r="U44" s="43" t="str">
        <f>IFERROR(IF(AND(_xlfn.XLOOKUP($D$14,$D38:$D44,U38:U44,,0,-1)&lt;=(INDEX('Verwachte Resultaten'!$C$2:$BT$31,MATCH(_xlfn.XLOOKUP($D$14,$D38:$D44,$E38:$E44,,0,-1),'Verwachte Resultaten'!$B$2:$B$31,0),MATCH(_xlfn.XLOOKUP($D$14,$D38:$D44,U37:U43,,0,-1),'Verwachte Resultaten'!$C$1:$BT$1,0))*_xlfn.XLOOKUP($E44,$G$2:$G$6,$F$2:$F$6,,0)),_xlfn.XLOOKUP($D$14,$D38:$D44,U38:U44,,0,-1)&gt;=(INDEX('Verwachte Resultaten'!$C$2:$BT$31,MATCH(_xlfn.XLOOKUP($D$14,$D38:$D44,$E38:$E44,,0,-1),'Verwachte Resultaten'!$B$2:$B$31,0),MATCH(_xlfn.XLOOKUP($D$14,$D38:$D44,U37:U43,,0,-1),'Verwachte Resultaten'!$C$1:$BT$1,0))*_xlfn.XLOOKUP($E44,$G$2:$G$6,$H$2:$H$6,,0))),$D44,""),"")</f>
        <v/>
      </c>
      <c r="V44" s="43" t="str">
        <f>IFERROR(IF(AND(_xlfn.XLOOKUP($D$14,$D38:$D44,V38:V44,,0,-1)&lt;=(INDEX('Verwachte Resultaten'!$C$2:$BT$31,MATCH(_xlfn.XLOOKUP($D$14,$D38:$D44,$E38:$E44,,0,-1),'Verwachte Resultaten'!$B$2:$B$31,0),MATCH(_xlfn.XLOOKUP($D$14,$D38:$D44,V37:V43,,0,-1),'Verwachte Resultaten'!$C$1:$BT$1,0))*_xlfn.XLOOKUP($E44,$G$2:$G$6,$F$2:$F$6,,0)),_xlfn.XLOOKUP($D$14,$D38:$D44,V38:V44,,0,-1)&gt;=(INDEX('Verwachte Resultaten'!$C$2:$BT$31,MATCH(_xlfn.XLOOKUP($D$14,$D38:$D44,$E38:$E44,,0,-1),'Verwachte Resultaten'!$B$2:$B$31,0),MATCH(_xlfn.XLOOKUP($D$14,$D38:$D44,V37:V43,,0,-1),'Verwachte Resultaten'!$C$1:$BT$1,0))*_xlfn.XLOOKUP($E44,$G$2:$G$6,$H$2:$H$6,,0))),$D44,""),"")</f>
        <v/>
      </c>
      <c r="W44" s="43" t="str">
        <f>IFERROR(IF(AND(_xlfn.XLOOKUP($D$14,$D38:$D44,W38:W44,,0,-1)&lt;=(INDEX('Verwachte Resultaten'!$C$2:$BT$31,MATCH(_xlfn.XLOOKUP($D$14,$D38:$D44,$E38:$E44,,0,-1),'Verwachte Resultaten'!$B$2:$B$31,0),MATCH(_xlfn.XLOOKUP($D$14,$D38:$D44,W37:W43,,0,-1),'Verwachte Resultaten'!$C$1:$BT$1,0))*_xlfn.XLOOKUP($E44,$G$2:$G$6,$F$2:$F$6,,0)),_xlfn.XLOOKUP($D$14,$D38:$D44,W38:W44,,0,-1)&gt;=(INDEX('Verwachte Resultaten'!$C$2:$BT$31,MATCH(_xlfn.XLOOKUP($D$14,$D38:$D44,$E38:$E44,,0,-1),'Verwachte Resultaten'!$B$2:$B$31,0),MATCH(_xlfn.XLOOKUP($D$14,$D38:$D44,W37:W43,,0,-1),'Verwachte Resultaten'!$C$1:$BT$1,0))*_xlfn.XLOOKUP($E44,$G$2:$G$6,$H$2:$H$6,,0))),$D44,""),"")</f>
        <v/>
      </c>
      <c r="X44" s="43" t="str">
        <f>IFERROR(IF(AND(_xlfn.XLOOKUP($D$14,$D38:$D44,X38:X44,,0,-1)&lt;=(INDEX('Verwachte Resultaten'!$C$2:$BT$31,MATCH(_xlfn.XLOOKUP($D$14,$D38:$D44,$E38:$E44,,0,-1),'Verwachte Resultaten'!$B$2:$B$31,0),MATCH(_xlfn.XLOOKUP($D$14,$D38:$D44,X37:X43,,0,-1),'Verwachte Resultaten'!$C$1:$BT$1,0))*_xlfn.XLOOKUP($E44,$G$2:$G$6,$F$2:$F$6,,0)),_xlfn.XLOOKUP($D$14,$D38:$D44,X38:X44,,0,-1)&gt;=(INDEX('Verwachte Resultaten'!$C$2:$BT$31,MATCH(_xlfn.XLOOKUP($D$14,$D38:$D44,$E38:$E44,,0,-1),'Verwachte Resultaten'!$B$2:$B$31,0),MATCH(_xlfn.XLOOKUP($D$14,$D38:$D44,X37:X43,,0,-1),'Verwachte Resultaten'!$C$1:$BT$1,0))*_xlfn.XLOOKUP($E44,$G$2:$G$6,$H$2:$H$6,,0))),$D44,""),"")</f>
        <v/>
      </c>
      <c r="Y44" s="43" t="str">
        <f>IFERROR(IF(AND(_xlfn.XLOOKUP($D$14,$D38:$D44,Y38:Y44,,0,-1)&lt;=(INDEX('Verwachte Resultaten'!$C$2:$BT$31,MATCH(_xlfn.XLOOKUP($D$14,$D38:$D44,$E38:$E44,,0,-1),'Verwachte Resultaten'!$B$2:$B$31,0),MATCH(_xlfn.XLOOKUP($D$14,$D38:$D44,Y37:Y43,,0,-1),'Verwachte Resultaten'!$C$1:$BT$1,0))*_xlfn.XLOOKUP($E44,$G$2:$G$6,$F$2:$F$6,,0)),_xlfn.XLOOKUP($D$14,$D38:$D44,Y38:Y44,,0,-1)&gt;=(INDEX('Verwachte Resultaten'!$C$2:$BT$31,MATCH(_xlfn.XLOOKUP($D$14,$D38:$D44,$E38:$E44,,0,-1),'Verwachte Resultaten'!$B$2:$B$31,0),MATCH(_xlfn.XLOOKUP($D$14,$D38:$D44,Y37:Y43,,0,-1),'Verwachte Resultaten'!$C$1:$BT$1,0))*_xlfn.XLOOKUP($E44,$G$2:$G$6,$H$2:$H$6,,0))),$D44,""),"")</f>
        <v/>
      </c>
      <c r="Z44" s="43" t="str">
        <f>IFERROR(IF(AND(_xlfn.XLOOKUP($D$14,$D38:$D44,Z38:Z44,,0,-1)&lt;=(INDEX('Verwachte Resultaten'!$C$2:$BT$31,MATCH(_xlfn.XLOOKUP($D$14,$D38:$D44,$E38:$E44,,0,-1),'Verwachte Resultaten'!$B$2:$B$31,0),MATCH(_xlfn.XLOOKUP($D$14,$D38:$D44,Z37:Z43,,0,-1),'Verwachte Resultaten'!$C$1:$BT$1,0))*_xlfn.XLOOKUP($E44,$G$2:$G$6,$F$2:$F$6,,0)),_xlfn.XLOOKUP($D$14,$D38:$D44,Z38:Z44,,0,-1)&gt;=(INDEX('Verwachte Resultaten'!$C$2:$BT$31,MATCH(_xlfn.XLOOKUP($D$14,$D38:$D44,$E38:$E44,,0,-1),'Verwachte Resultaten'!$B$2:$B$31,0),MATCH(_xlfn.XLOOKUP($D$14,$D38:$D44,Z37:Z43,,0,-1),'Verwachte Resultaten'!$C$1:$BT$1,0))*_xlfn.XLOOKUP($E44,$G$2:$G$6,$H$2:$H$6,,0))),$D44,""),"")</f>
        <v/>
      </c>
      <c r="AA44" s="43" t="str">
        <f>IFERROR(IF(AND(_xlfn.XLOOKUP($D$14,$D38:$D44,AA38:AA44,,0,-1)&lt;=(INDEX('Verwachte Resultaten'!$C$2:$BT$31,MATCH(_xlfn.XLOOKUP($D$14,$D38:$D44,$E38:$E44,,0,-1),'Verwachte Resultaten'!$B$2:$B$31,0),MATCH(_xlfn.XLOOKUP($D$14,$D38:$D44,AA37:AA43,,0,-1),'Verwachte Resultaten'!$C$1:$BT$1,0))*_xlfn.XLOOKUP($E44,$G$2:$G$6,$F$2:$F$6,,0)),_xlfn.XLOOKUP($D$14,$D38:$D44,AA38:AA44,,0,-1)&gt;=(INDEX('Verwachte Resultaten'!$C$2:$BT$31,MATCH(_xlfn.XLOOKUP($D$14,$D38:$D44,$E38:$E44,,0,-1),'Verwachte Resultaten'!$B$2:$B$31,0),MATCH(_xlfn.XLOOKUP($D$14,$D38:$D44,AA37:AA43,,0,-1),'Verwachte Resultaten'!$C$1:$BT$1,0))*_xlfn.XLOOKUP($E44,$G$2:$G$6,$H$2:$H$6,,0))),$D44,""),"")</f>
        <v/>
      </c>
      <c r="AB44" s="43" t="str">
        <f>IFERROR(IF(AND(_xlfn.XLOOKUP($D$14,$D38:$D44,AB38:AB44,,0,-1)&lt;=(INDEX('Verwachte Resultaten'!$C$2:$BT$31,MATCH(_xlfn.XLOOKUP($D$14,$D38:$D44,$E38:$E44,,0,-1),'Verwachte Resultaten'!$B$2:$B$31,0),MATCH(_xlfn.XLOOKUP($D$14,$D38:$D44,AB37:AB43,,0,-1),'Verwachte Resultaten'!$C$1:$BT$1,0))*_xlfn.XLOOKUP($E44,$G$2:$G$6,$F$2:$F$6,,0)),_xlfn.XLOOKUP($D$14,$D38:$D44,AB38:AB44,,0,-1)&gt;=(INDEX('Verwachte Resultaten'!$C$2:$BT$31,MATCH(_xlfn.XLOOKUP($D$14,$D38:$D44,$E38:$E44,,0,-1),'Verwachte Resultaten'!$B$2:$B$31,0),MATCH(_xlfn.XLOOKUP($D$14,$D38:$D44,AB37:AB43,,0,-1),'Verwachte Resultaten'!$C$1:$BT$1,0))*_xlfn.XLOOKUP($E44,$G$2:$G$6,$H$2:$H$6,,0))),$D44,""),"")</f>
        <v/>
      </c>
      <c r="AC44" s="43" t="str">
        <f>IFERROR(IF(AND(_xlfn.XLOOKUP($D$14,$D38:$D44,AC38:AC44,,0,-1)&lt;=(INDEX('Verwachte Resultaten'!$C$2:$BT$31,MATCH(_xlfn.XLOOKUP($D$14,$D38:$D44,$E38:$E44,,0,-1),'Verwachte Resultaten'!$B$2:$B$31,0),MATCH(_xlfn.XLOOKUP($D$14,$D38:$D44,AC37:AC43,,0,-1),'Verwachte Resultaten'!$C$1:$BT$1,0))*_xlfn.XLOOKUP($E44,$G$2:$G$6,$F$2:$F$6,,0)),_xlfn.XLOOKUP($D$14,$D38:$D44,AC38:AC44,,0,-1)&gt;=(INDEX('Verwachte Resultaten'!$C$2:$BT$31,MATCH(_xlfn.XLOOKUP($D$14,$D38:$D44,$E38:$E44,,0,-1),'Verwachte Resultaten'!$B$2:$B$31,0),MATCH(_xlfn.XLOOKUP($D$14,$D38:$D44,AC37:AC43,,0,-1),'Verwachte Resultaten'!$C$1:$BT$1,0))*_xlfn.XLOOKUP($E44,$G$2:$G$6,$H$2:$H$6,,0))),$D44,""),"")</f>
        <v/>
      </c>
      <c r="AD44" s="43" t="str">
        <f>IFERROR(IF(AND(_xlfn.XLOOKUP($D$14,$D38:$D44,AD38:AD44,,0,-1)&lt;=(INDEX('Verwachte Resultaten'!$C$2:$BT$31,MATCH(_xlfn.XLOOKUP($D$14,$D38:$D44,$E38:$E44,,0,-1),'Verwachte Resultaten'!$B$2:$B$31,0),MATCH(_xlfn.XLOOKUP($D$14,$D38:$D44,AD37:AD43,,0,-1),'Verwachte Resultaten'!$C$1:$BT$1,0))*_xlfn.XLOOKUP($E44,$G$2:$G$6,$F$2:$F$6,,0)),_xlfn.XLOOKUP($D$14,$D38:$D44,AD38:AD44,,0,-1)&gt;=(INDEX('Verwachte Resultaten'!$C$2:$BT$31,MATCH(_xlfn.XLOOKUP($D$14,$D38:$D44,$E38:$E44,,0,-1),'Verwachte Resultaten'!$B$2:$B$31,0),MATCH(_xlfn.XLOOKUP($D$14,$D38:$D44,AD37:AD43,,0,-1),'Verwachte Resultaten'!$C$1:$BT$1,0))*_xlfn.XLOOKUP($E44,$G$2:$G$6,$H$2:$H$6,,0))),$D44,""),"")</f>
        <v/>
      </c>
      <c r="AE44" s="43" t="str">
        <f>IFERROR(IF(AND(_xlfn.XLOOKUP($D$14,$D38:$D44,AE38:AE44,,0,-1)&lt;=(INDEX('Verwachte Resultaten'!$C$2:$BT$31,MATCH(_xlfn.XLOOKUP($D$14,$D38:$D44,$E38:$E44,,0,-1),'Verwachte Resultaten'!$B$2:$B$31,0),MATCH(_xlfn.XLOOKUP($D$14,$D38:$D44,AE37:AE43,,0,-1),'Verwachte Resultaten'!$C$1:$BT$1,0))*_xlfn.XLOOKUP($E44,$G$2:$G$6,$F$2:$F$6,,0)),_xlfn.XLOOKUP($D$14,$D38:$D44,AE38:AE44,,0,-1)&gt;=(INDEX('Verwachte Resultaten'!$C$2:$BT$31,MATCH(_xlfn.XLOOKUP($D$14,$D38:$D44,$E38:$E44,,0,-1),'Verwachte Resultaten'!$B$2:$B$31,0),MATCH(_xlfn.XLOOKUP($D$14,$D38:$D44,AE37:AE43,,0,-1),'Verwachte Resultaten'!$C$1:$BT$1,0))*_xlfn.XLOOKUP($E44,$G$2:$G$6,$H$2:$H$6,,0))),$D44,""),"")</f>
        <v/>
      </c>
      <c r="AF44" s="43" t="str">
        <f>IFERROR(IF(AND(_xlfn.XLOOKUP($D$14,$D38:$D44,AF38:AF44,,0,-1)&lt;=(INDEX('Verwachte Resultaten'!$C$2:$BT$31,MATCH(_xlfn.XLOOKUP($D$14,$D38:$D44,$E38:$E44,,0,-1),'Verwachte Resultaten'!$B$2:$B$31,0),MATCH(_xlfn.XLOOKUP($D$14,$D38:$D44,AF37:AF43,,0,-1),'Verwachte Resultaten'!$C$1:$BT$1,0))*_xlfn.XLOOKUP($E44,$G$2:$G$6,$F$2:$F$6,,0)),_xlfn.XLOOKUP($D$14,$D38:$D44,AF38:AF44,,0,-1)&gt;=(INDEX('Verwachte Resultaten'!$C$2:$BT$31,MATCH(_xlfn.XLOOKUP($D$14,$D38:$D44,$E38:$E44,,0,-1),'Verwachte Resultaten'!$B$2:$B$31,0),MATCH(_xlfn.XLOOKUP($D$14,$D38:$D44,AF37:AF43,,0,-1),'Verwachte Resultaten'!$C$1:$BT$1,0))*_xlfn.XLOOKUP($E44,$G$2:$G$6,$H$2:$H$6,,0))),$D44,""),"")</f>
        <v/>
      </c>
      <c r="AG44" s="43" t="str">
        <f>IFERROR(IF(AND(_xlfn.XLOOKUP($D$14,$D38:$D44,AG38:AG44,,0,-1)&lt;=(INDEX('Verwachte Resultaten'!$C$2:$BT$31,MATCH(_xlfn.XLOOKUP($D$14,$D38:$D44,$E38:$E44,,0,-1),'Verwachte Resultaten'!$B$2:$B$31,0),MATCH(_xlfn.XLOOKUP($D$14,$D38:$D44,AG37:AG43,,0,-1),'Verwachte Resultaten'!$C$1:$BT$1,0))*_xlfn.XLOOKUP($E44,$G$2:$G$6,$F$2:$F$6,,0)),_xlfn.XLOOKUP($D$14,$D38:$D44,AG38:AG44,,0,-1)&gt;=(INDEX('Verwachte Resultaten'!$C$2:$BT$31,MATCH(_xlfn.XLOOKUP($D$14,$D38:$D44,$E38:$E44,,0,-1),'Verwachte Resultaten'!$B$2:$B$31,0),MATCH(_xlfn.XLOOKUP($D$14,$D38:$D44,AG37:AG43,,0,-1),'Verwachte Resultaten'!$C$1:$BT$1,0))*_xlfn.XLOOKUP($E44,$G$2:$G$6,$H$2:$H$6,,0))),$D44,""),"")</f>
        <v/>
      </c>
      <c r="AH44" s="43" t="str">
        <f>IFERROR(IF(AND(_xlfn.XLOOKUP($D$14,$D38:$D44,AH38:AH44,,0,-1)&lt;=(INDEX('Verwachte Resultaten'!$C$2:$BT$31,MATCH(_xlfn.XLOOKUP($D$14,$D38:$D44,$E38:$E44,,0,-1),'Verwachte Resultaten'!$B$2:$B$31,0),MATCH(_xlfn.XLOOKUP($D$14,$D38:$D44,AH37:AH43,,0,-1),'Verwachte Resultaten'!$C$1:$BT$1,0))*_xlfn.XLOOKUP($E44,$G$2:$G$6,$F$2:$F$6,,0)),_xlfn.XLOOKUP($D$14,$D38:$D44,AH38:AH44,,0,-1)&gt;=(INDEX('Verwachte Resultaten'!$C$2:$BT$31,MATCH(_xlfn.XLOOKUP($D$14,$D38:$D44,$E38:$E44,,0,-1),'Verwachte Resultaten'!$B$2:$B$31,0),MATCH(_xlfn.XLOOKUP($D$14,$D38:$D44,AH37:AH43,,0,-1),'Verwachte Resultaten'!$C$1:$BT$1,0))*_xlfn.XLOOKUP($E44,$G$2:$G$6,$H$2:$H$6,,0))),$D44,""),"")</f>
        <v/>
      </c>
      <c r="AI44" s="43" t="str">
        <f>IFERROR(IF(AND(_xlfn.XLOOKUP($D$14,$D38:$D44,AI38:AI44,,0,-1)&lt;=(INDEX('Verwachte Resultaten'!$C$2:$BT$31,MATCH(_xlfn.XLOOKUP($D$14,$D38:$D44,$E38:$E44,,0,-1),'Verwachte Resultaten'!$B$2:$B$31,0),MATCH(_xlfn.XLOOKUP($D$14,$D38:$D44,AI37:AI43,,0,-1),'Verwachte Resultaten'!$C$1:$BT$1,0))*_xlfn.XLOOKUP($E44,$G$2:$G$6,$F$2:$F$6,,0)),_xlfn.XLOOKUP($D$14,$D38:$D44,AI38:AI44,,0,-1)&gt;=(INDEX('Verwachte Resultaten'!$C$2:$BT$31,MATCH(_xlfn.XLOOKUP($D$14,$D38:$D44,$E38:$E44,,0,-1),'Verwachte Resultaten'!$B$2:$B$31,0),MATCH(_xlfn.XLOOKUP($D$14,$D38:$D44,AI37:AI43,,0,-1),'Verwachte Resultaten'!$C$1:$BT$1,0))*_xlfn.XLOOKUP($E44,$G$2:$G$6,$H$2:$H$6,,0))),$D44,""),"")</f>
        <v/>
      </c>
      <c r="AJ44" s="43" t="str">
        <f>IFERROR(IF(AND(_xlfn.XLOOKUP($D$14,$D38:$D44,AJ38:AJ44,,0,-1)&lt;=(INDEX('Verwachte Resultaten'!$C$2:$BT$31,MATCH(_xlfn.XLOOKUP($D$14,$D38:$D44,$E38:$E44,,0,-1),'Verwachte Resultaten'!$B$2:$B$31,0),MATCH(_xlfn.XLOOKUP($D$14,$D38:$D44,AJ37:AJ43,,0,-1),'Verwachte Resultaten'!$C$1:$BT$1,0))*_xlfn.XLOOKUP($E44,$G$2:$G$6,$F$2:$F$6,,0)),_xlfn.XLOOKUP($D$14,$D38:$D44,AJ38:AJ44,,0,-1)&gt;=(INDEX('Verwachte Resultaten'!$C$2:$BT$31,MATCH(_xlfn.XLOOKUP($D$14,$D38:$D44,$E38:$E44,,0,-1),'Verwachte Resultaten'!$B$2:$B$31,0),MATCH(_xlfn.XLOOKUP($D$14,$D38:$D44,AJ37:AJ43,,0,-1),'Verwachte Resultaten'!$C$1:$BT$1,0))*_xlfn.XLOOKUP($E44,$G$2:$G$6,$H$2:$H$6,,0))),$D44,""),"")</f>
        <v/>
      </c>
      <c r="AK44" s="43" t="str">
        <f>IFERROR(IF(AND(_xlfn.XLOOKUP($D$14,$D38:$D44,AK38:AK44,,0,-1)&lt;=(INDEX('Verwachte Resultaten'!$C$2:$BT$31,MATCH(_xlfn.XLOOKUP($D$14,$D38:$D44,$E38:$E44,,0,-1),'Verwachte Resultaten'!$B$2:$B$31,0),MATCH(_xlfn.XLOOKUP($D$14,$D38:$D44,AK37:AK43,,0,-1),'Verwachte Resultaten'!$C$1:$BT$1,0))*_xlfn.XLOOKUP($E44,$G$2:$G$6,$F$2:$F$6,,0)),_xlfn.XLOOKUP($D$14,$D38:$D44,AK38:AK44,,0,-1)&gt;=(INDEX('Verwachte Resultaten'!$C$2:$BT$31,MATCH(_xlfn.XLOOKUP($D$14,$D38:$D44,$E38:$E44,,0,-1),'Verwachte Resultaten'!$B$2:$B$31,0),MATCH(_xlfn.XLOOKUP($D$14,$D38:$D44,AK37:AK43,,0,-1),'Verwachte Resultaten'!$C$1:$BT$1,0))*_xlfn.XLOOKUP($E44,$G$2:$G$6,$H$2:$H$6,,0))),$D44,""),"")</f>
        <v/>
      </c>
      <c r="AL44" s="43" t="str">
        <f>IFERROR(IF(AND(_xlfn.XLOOKUP($D$14,$D38:$D44,AL38:AL44,,0,-1)&lt;=(INDEX('Verwachte Resultaten'!$C$2:$BT$31,MATCH(_xlfn.XLOOKUP($D$14,$D38:$D44,$E38:$E44,,0,-1),'Verwachte Resultaten'!$B$2:$B$31,0),MATCH(_xlfn.XLOOKUP($D$14,$D38:$D44,AL37:AL43,,0,-1),'Verwachte Resultaten'!$C$1:$BT$1,0))*_xlfn.XLOOKUP($E44,$G$2:$G$6,$F$2:$F$6,,0)),_xlfn.XLOOKUP($D$14,$D38:$D44,AL38:AL44,,0,-1)&gt;=(INDEX('Verwachte Resultaten'!$C$2:$BT$31,MATCH(_xlfn.XLOOKUP($D$14,$D38:$D44,$E38:$E44,,0,-1),'Verwachte Resultaten'!$B$2:$B$31,0),MATCH(_xlfn.XLOOKUP($D$14,$D38:$D44,AL37:AL43,,0,-1),'Verwachte Resultaten'!$C$1:$BT$1,0))*_xlfn.XLOOKUP($E44,$G$2:$G$6,$H$2:$H$6,,0))),$D44,""),"")</f>
        <v/>
      </c>
      <c r="AM44" s="43" t="str">
        <f>IFERROR(IF(AND(_xlfn.XLOOKUP($D$14,$D38:$D44,AM38:AM44,,0,-1)&lt;=(INDEX('Verwachte Resultaten'!$C$2:$BT$31,MATCH(_xlfn.XLOOKUP($D$14,$D38:$D44,$E38:$E44,,0,-1),'Verwachte Resultaten'!$B$2:$B$31,0),MATCH(_xlfn.XLOOKUP($D$14,$D38:$D44,AM37:AM43,,0,-1),'Verwachte Resultaten'!$C$1:$BT$1,0))*_xlfn.XLOOKUP($E44,$G$2:$G$6,$F$2:$F$6,,0)),_xlfn.XLOOKUP($D$14,$D38:$D44,AM38:AM44,,0,-1)&gt;=(INDEX('Verwachte Resultaten'!$C$2:$BT$31,MATCH(_xlfn.XLOOKUP($D$14,$D38:$D44,$E38:$E44,,0,-1),'Verwachte Resultaten'!$B$2:$B$31,0),MATCH(_xlfn.XLOOKUP($D$14,$D38:$D44,AM37:AM43,,0,-1),'Verwachte Resultaten'!$C$1:$BT$1,0))*_xlfn.XLOOKUP($E44,$G$2:$G$6,$H$2:$H$6,,0))),$D44,""),"")</f>
        <v/>
      </c>
      <c r="AN44" s="43" t="str">
        <f>IFERROR(IF(AND(_xlfn.XLOOKUP($D$14,$D38:$D44,AN38:AN44,,0,-1)&lt;=(INDEX('Verwachte Resultaten'!$C$2:$BT$31,MATCH(_xlfn.XLOOKUP($D$14,$D38:$D44,$E38:$E44,,0,-1),'Verwachte Resultaten'!$B$2:$B$31,0),MATCH(_xlfn.XLOOKUP($D$14,$D38:$D44,AN37:AN43,,0,-1),'Verwachte Resultaten'!$C$1:$BT$1,0))*_xlfn.XLOOKUP($E44,$G$2:$G$6,$F$2:$F$6,,0)),_xlfn.XLOOKUP($D$14,$D38:$D44,AN38:AN44,,0,-1)&gt;=(INDEX('Verwachte Resultaten'!$C$2:$BT$31,MATCH(_xlfn.XLOOKUP($D$14,$D38:$D44,$E38:$E44,,0,-1),'Verwachte Resultaten'!$B$2:$B$31,0),MATCH(_xlfn.XLOOKUP($D$14,$D38:$D44,AN37:AN43,,0,-1),'Verwachte Resultaten'!$C$1:$BT$1,0))*_xlfn.XLOOKUP($E44,$G$2:$G$6,$H$2:$H$6,,0))),$D44,""),"")</f>
        <v/>
      </c>
      <c r="AO44" s="43" t="str">
        <f>IFERROR(IF(AND(_xlfn.XLOOKUP($D$14,$D38:$D44,AO38:AO44,,0,-1)&lt;=(INDEX('Verwachte Resultaten'!$C$2:$BT$31,MATCH(_xlfn.XLOOKUP($D$14,$D38:$D44,$E38:$E44,,0,-1),'Verwachte Resultaten'!$B$2:$B$31,0),MATCH(_xlfn.XLOOKUP($D$14,$D38:$D44,AO37:AO43,,0,-1),'Verwachte Resultaten'!$C$1:$BT$1,0))*_xlfn.XLOOKUP($E44,$G$2:$G$6,$F$2:$F$6,,0)),_xlfn.XLOOKUP($D$14,$D38:$D44,AO38:AO44,,0,-1)&gt;=(INDEX('Verwachte Resultaten'!$C$2:$BT$31,MATCH(_xlfn.XLOOKUP($D$14,$D38:$D44,$E38:$E44,,0,-1),'Verwachte Resultaten'!$B$2:$B$31,0),MATCH(_xlfn.XLOOKUP($D$14,$D38:$D44,AO37:AO43,,0,-1),'Verwachte Resultaten'!$C$1:$BT$1,0))*_xlfn.XLOOKUP($E44,$G$2:$G$6,$H$2:$H$6,,0))),$D44,""),"")</f>
        <v/>
      </c>
      <c r="AP44" s="43" t="str">
        <f>IFERROR(IF(AND(_xlfn.XLOOKUP($D$14,$D38:$D44,AP38:AP44,,0,-1)&lt;=(INDEX('Verwachte Resultaten'!$C$2:$BT$31,MATCH(_xlfn.XLOOKUP($D$14,$D38:$D44,$E38:$E44,,0,-1),'Verwachte Resultaten'!$B$2:$B$31,0),MATCH(_xlfn.XLOOKUP($D$14,$D38:$D44,AP37:AP43,,0,-1),'Verwachte Resultaten'!$C$1:$BT$1,0))*_xlfn.XLOOKUP($E44,$G$2:$G$6,$F$2:$F$6,,0)),_xlfn.XLOOKUP($D$14,$D38:$D44,AP38:AP44,,0,-1)&gt;=(INDEX('Verwachte Resultaten'!$C$2:$BT$31,MATCH(_xlfn.XLOOKUP($D$14,$D38:$D44,$E38:$E44,,0,-1),'Verwachte Resultaten'!$B$2:$B$31,0),MATCH(_xlfn.XLOOKUP($D$14,$D38:$D44,AP37:AP43,,0,-1),'Verwachte Resultaten'!$C$1:$BT$1,0))*_xlfn.XLOOKUP($E44,$G$2:$G$6,$H$2:$H$6,,0))),$D44,""),"")</f>
        <v/>
      </c>
      <c r="AQ44" s="43" t="str">
        <f>IFERROR(IF(AND(_xlfn.XLOOKUP($D$14,$D38:$D44,AQ38:AQ44,,0,-1)&lt;=(INDEX('Verwachte Resultaten'!$C$2:$BT$31,MATCH(_xlfn.XLOOKUP($D$14,$D38:$D44,$E38:$E44,,0,-1),'Verwachte Resultaten'!$B$2:$B$31,0),MATCH(_xlfn.XLOOKUP($D$14,$D38:$D44,AQ37:AQ43,,0,-1),'Verwachte Resultaten'!$C$1:$BT$1,0))*_xlfn.XLOOKUP($E44,$G$2:$G$6,$F$2:$F$6,,0)),_xlfn.XLOOKUP($D$14,$D38:$D44,AQ38:AQ44,,0,-1)&gt;=(INDEX('Verwachte Resultaten'!$C$2:$BT$31,MATCH(_xlfn.XLOOKUP($D$14,$D38:$D44,$E38:$E44,,0,-1),'Verwachte Resultaten'!$B$2:$B$31,0),MATCH(_xlfn.XLOOKUP($D$14,$D38:$D44,AQ37:AQ43,,0,-1),'Verwachte Resultaten'!$C$1:$BT$1,0))*_xlfn.XLOOKUP($E44,$G$2:$G$6,$H$2:$H$6,,0))),$D44,""),"")</f>
        <v/>
      </c>
      <c r="AR44" s="43" t="str">
        <f>IFERROR(IF(AND(_xlfn.XLOOKUP($D$14,$D38:$D44,AR38:AR44,,0,-1)&lt;=(INDEX('Verwachte Resultaten'!$C$2:$BT$31,MATCH(_xlfn.XLOOKUP($D$14,$D38:$D44,$E38:$E44,,0,-1),'Verwachte Resultaten'!$B$2:$B$31,0),MATCH(_xlfn.XLOOKUP($D$14,$D38:$D44,AR37:AR43,,0,-1),'Verwachte Resultaten'!$C$1:$BT$1,0))*_xlfn.XLOOKUP($E44,$G$2:$G$6,$F$2:$F$6,,0)),_xlfn.XLOOKUP($D$14,$D38:$D44,AR38:AR44,,0,-1)&gt;=(INDEX('Verwachte Resultaten'!$C$2:$BT$31,MATCH(_xlfn.XLOOKUP($D$14,$D38:$D44,$E38:$E44,,0,-1),'Verwachte Resultaten'!$B$2:$B$31,0),MATCH(_xlfn.XLOOKUP($D$14,$D38:$D44,AR37:AR43,,0,-1),'Verwachte Resultaten'!$C$1:$BT$1,0))*_xlfn.XLOOKUP($E44,$G$2:$G$6,$H$2:$H$6,,0))),$D44,""),"")</f>
        <v/>
      </c>
      <c r="AS44" s="43" t="str">
        <f>IFERROR(IF(AND(_xlfn.XLOOKUP($D$14,$D38:$D44,AS38:AS44,,0,-1)&lt;=(INDEX('Verwachte Resultaten'!$C$2:$BT$31,MATCH(_xlfn.XLOOKUP($D$14,$D38:$D44,$E38:$E44,,0,-1),'Verwachte Resultaten'!$B$2:$B$31,0),MATCH(_xlfn.XLOOKUP($D$14,$D38:$D44,AS37:AS43,,0,-1),'Verwachte Resultaten'!$C$1:$BT$1,0))*_xlfn.XLOOKUP($E44,$G$2:$G$6,$F$2:$F$6,,0)),_xlfn.XLOOKUP($D$14,$D38:$D44,AS38:AS44,,0,-1)&gt;=(INDEX('Verwachte Resultaten'!$C$2:$BT$31,MATCH(_xlfn.XLOOKUP($D$14,$D38:$D44,$E38:$E44,,0,-1),'Verwachte Resultaten'!$B$2:$B$31,0),MATCH(_xlfn.XLOOKUP($D$14,$D38:$D44,AS37:AS43,,0,-1),'Verwachte Resultaten'!$C$1:$BT$1,0))*_xlfn.XLOOKUP($E44,$G$2:$G$6,$H$2:$H$6,,0))),$D44,""),"")</f>
        <v/>
      </c>
      <c r="AT44" s="43" t="str">
        <f>IFERROR(IF(AND(_xlfn.XLOOKUP($D$14,$D38:$D44,AT38:AT44,,0,-1)&lt;=(INDEX('Verwachte Resultaten'!$C$2:$BT$31,MATCH(_xlfn.XLOOKUP($D$14,$D38:$D44,$E38:$E44,,0,-1),'Verwachte Resultaten'!$B$2:$B$31,0),MATCH(_xlfn.XLOOKUP($D$14,$D38:$D44,AT37:AT43,,0,-1),'Verwachte Resultaten'!$C$1:$BT$1,0))*_xlfn.XLOOKUP($E44,$G$2:$G$6,$F$2:$F$6,,0)),_xlfn.XLOOKUP($D$14,$D38:$D44,AT38:AT44,,0,-1)&gt;=(INDEX('Verwachte Resultaten'!$C$2:$BT$31,MATCH(_xlfn.XLOOKUP($D$14,$D38:$D44,$E38:$E44,,0,-1),'Verwachte Resultaten'!$B$2:$B$31,0),MATCH(_xlfn.XLOOKUP($D$14,$D38:$D44,AT37:AT43,,0,-1),'Verwachte Resultaten'!$C$1:$BT$1,0))*_xlfn.XLOOKUP($E44,$G$2:$G$6,$H$2:$H$6,,0))),$D44,""),"")</f>
        <v/>
      </c>
      <c r="AU44" s="43" t="str">
        <f>IFERROR(IF(AND(_xlfn.XLOOKUP($D$14,$D38:$D44,AU38:AU44,,0,-1)&lt;=(INDEX('Verwachte Resultaten'!$C$2:$BT$31,MATCH(_xlfn.XLOOKUP($D$14,$D38:$D44,$E38:$E44,,0,-1),'Verwachte Resultaten'!$B$2:$B$31,0),MATCH(_xlfn.XLOOKUP($D$14,$D38:$D44,AU37:AU43,,0,-1),'Verwachte Resultaten'!$C$1:$BT$1,0))*_xlfn.XLOOKUP($E44,$G$2:$G$6,$F$2:$F$6,,0)),_xlfn.XLOOKUP($D$14,$D38:$D44,AU38:AU44,,0,-1)&gt;=(INDEX('Verwachte Resultaten'!$C$2:$BT$31,MATCH(_xlfn.XLOOKUP($D$14,$D38:$D44,$E38:$E44,,0,-1),'Verwachte Resultaten'!$B$2:$B$31,0),MATCH(_xlfn.XLOOKUP($D$14,$D38:$D44,AU37:AU43,,0,-1),'Verwachte Resultaten'!$C$1:$BT$1,0))*_xlfn.XLOOKUP($E44,$G$2:$G$6,$H$2:$H$6,,0))),$D44,""),"")</f>
        <v/>
      </c>
      <c r="AV44" s="43" t="str">
        <f>IFERROR(IF(AND(_xlfn.XLOOKUP($D$14,$D38:$D44,AV38:AV44,,0,-1)&lt;=(INDEX('Verwachte Resultaten'!$C$2:$BT$31,MATCH(_xlfn.XLOOKUP($D$14,$D38:$D44,$E38:$E44,,0,-1),'Verwachte Resultaten'!$B$2:$B$31,0),MATCH(_xlfn.XLOOKUP($D$14,$D38:$D44,AV37:AV43,,0,-1),'Verwachte Resultaten'!$C$1:$BT$1,0))*_xlfn.XLOOKUP($E44,$G$2:$G$6,$F$2:$F$6,,0)),_xlfn.XLOOKUP($D$14,$D38:$D44,AV38:AV44,,0,-1)&gt;=(INDEX('Verwachte Resultaten'!$C$2:$BT$31,MATCH(_xlfn.XLOOKUP($D$14,$D38:$D44,$E38:$E44,,0,-1),'Verwachte Resultaten'!$B$2:$B$31,0),MATCH(_xlfn.XLOOKUP($D$14,$D38:$D44,AV37:AV43,,0,-1),'Verwachte Resultaten'!$C$1:$BT$1,0))*_xlfn.XLOOKUP($E44,$G$2:$G$6,$H$2:$H$6,,0))),$D44,""),"")</f>
        <v/>
      </c>
      <c r="AW44" s="43" t="str">
        <f>IFERROR(IF(AND(_xlfn.XLOOKUP($D$14,$D38:$D44,AW38:AW44,,0,-1)&lt;=(INDEX('Verwachte Resultaten'!$C$2:$BT$31,MATCH(_xlfn.XLOOKUP($D$14,$D38:$D44,$E38:$E44,,0,-1),'Verwachte Resultaten'!$B$2:$B$31,0),MATCH(_xlfn.XLOOKUP($D$14,$D38:$D44,AW37:AW43,,0,-1),'Verwachte Resultaten'!$C$1:$BT$1,0))*_xlfn.XLOOKUP($E44,$G$2:$G$6,$F$2:$F$6,,0)),_xlfn.XLOOKUP($D$14,$D38:$D44,AW38:AW44,,0,-1)&gt;=(INDEX('Verwachte Resultaten'!$C$2:$BT$31,MATCH(_xlfn.XLOOKUP($D$14,$D38:$D44,$E38:$E44,,0,-1),'Verwachte Resultaten'!$B$2:$B$31,0),MATCH(_xlfn.XLOOKUP($D$14,$D38:$D44,AW37:AW43,,0,-1),'Verwachte Resultaten'!$C$1:$BT$1,0))*_xlfn.XLOOKUP($E44,$G$2:$G$6,$H$2:$H$6,,0))),$D44,""),"")</f>
        <v/>
      </c>
      <c r="AX44" s="43" t="str">
        <f>IFERROR(IF(AND(_xlfn.XLOOKUP($D$14,$D38:$D44,AX38:AX44,,0,-1)&lt;=(INDEX('Verwachte Resultaten'!$C$2:$BT$31,MATCH(_xlfn.XLOOKUP($D$14,$D38:$D44,$E38:$E44,,0,-1),'Verwachte Resultaten'!$B$2:$B$31,0),MATCH(_xlfn.XLOOKUP($D$14,$D38:$D44,AX37:AX43,,0,-1),'Verwachte Resultaten'!$C$1:$BT$1,0))*_xlfn.XLOOKUP($E44,$G$2:$G$6,$F$2:$F$6,,0)),_xlfn.XLOOKUP($D$14,$D38:$D44,AX38:AX44,,0,-1)&gt;=(INDEX('Verwachte Resultaten'!$C$2:$BT$31,MATCH(_xlfn.XLOOKUP($D$14,$D38:$D44,$E38:$E44,,0,-1),'Verwachte Resultaten'!$B$2:$B$31,0),MATCH(_xlfn.XLOOKUP($D$14,$D38:$D44,AX37:AX43,,0,-1),'Verwachte Resultaten'!$C$1:$BT$1,0))*_xlfn.XLOOKUP($E44,$G$2:$G$6,$H$2:$H$6,,0))),$D44,""),"")</f>
        <v/>
      </c>
      <c r="AY44" s="43" t="str">
        <f>IFERROR(IF(AND(_xlfn.XLOOKUP($D$14,$D38:$D44,AY38:AY44,,0,-1)&lt;=(INDEX('Verwachte Resultaten'!$C$2:$BT$31,MATCH(_xlfn.XLOOKUP($D$14,$D38:$D44,$E38:$E44,,0,-1),'Verwachte Resultaten'!$B$2:$B$31,0),MATCH(_xlfn.XLOOKUP($D$14,$D38:$D44,AY37:AY43,,0,-1),'Verwachte Resultaten'!$C$1:$BT$1,0))*_xlfn.XLOOKUP($E44,$G$2:$G$6,$F$2:$F$6,,0)),_xlfn.XLOOKUP($D$14,$D38:$D44,AY38:AY44,,0,-1)&gt;=(INDEX('Verwachte Resultaten'!$C$2:$BT$31,MATCH(_xlfn.XLOOKUP($D$14,$D38:$D44,$E38:$E44,,0,-1),'Verwachte Resultaten'!$B$2:$B$31,0),MATCH(_xlfn.XLOOKUP($D$14,$D38:$D44,AY37:AY43,,0,-1),'Verwachte Resultaten'!$C$1:$BT$1,0))*_xlfn.XLOOKUP($E44,$G$2:$G$6,$H$2:$H$6,,0))),$D44,""),"")</f>
        <v/>
      </c>
      <c r="AZ44" s="43" t="str">
        <f>IFERROR(IF(AND(_xlfn.XLOOKUP($D$14,$D38:$D44,AZ38:AZ44,,0,-1)&lt;=(INDEX('Verwachte Resultaten'!$C$2:$BT$31,MATCH(_xlfn.XLOOKUP($D$14,$D38:$D44,$E38:$E44,,0,-1),'Verwachte Resultaten'!$B$2:$B$31,0),MATCH(_xlfn.XLOOKUP($D$14,$D38:$D44,AZ37:AZ43,,0,-1),'Verwachte Resultaten'!$C$1:$BT$1,0))*_xlfn.XLOOKUP($E44,$G$2:$G$6,$F$2:$F$6,,0)),_xlfn.XLOOKUP($D$14,$D38:$D44,AZ38:AZ44,,0,-1)&gt;=(INDEX('Verwachte Resultaten'!$C$2:$BT$31,MATCH(_xlfn.XLOOKUP($D$14,$D38:$D44,$E38:$E44,,0,-1),'Verwachte Resultaten'!$B$2:$B$31,0),MATCH(_xlfn.XLOOKUP($D$14,$D38:$D44,AZ37:AZ43,,0,-1),'Verwachte Resultaten'!$C$1:$BT$1,0))*_xlfn.XLOOKUP($E44,$G$2:$G$6,$H$2:$H$6,,0))),$D44,""),"")</f>
        <v/>
      </c>
      <c r="BA44" s="43" t="str">
        <f>IFERROR(IF(AND(_xlfn.XLOOKUP($D$14,$D38:$D44,BA38:BA44,,0,-1)&lt;=(INDEX('Verwachte Resultaten'!$C$2:$BT$31,MATCH(_xlfn.XLOOKUP($D$14,$D38:$D44,$E38:$E44,,0,-1),'Verwachte Resultaten'!$B$2:$B$31,0),MATCH(_xlfn.XLOOKUP($D$14,$D38:$D44,BA37:BA43,,0,-1),'Verwachte Resultaten'!$C$1:$BT$1,0))*_xlfn.XLOOKUP($E44,$G$2:$G$6,$F$2:$F$6,,0)),_xlfn.XLOOKUP($D$14,$D38:$D44,BA38:BA44,,0,-1)&gt;=(INDEX('Verwachte Resultaten'!$C$2:$BT$31,MATCH(_xlfn.XLOOKUP($D$14,$D38:$D44,$E38:$E44,,0,-1),'Verwachte Resultaten'!$B$2:$B$31,0),MATCH(_xlfn.XLOOKUP($D$14,$D38:$D44,BA37:BA43,,0,-1),'Verwachte Resultaten'!$C$1:$BT$1,0))*_xlfn.XLOOKUP($E44,$G$2:$G$6,$H$2:$H$6,,0))),$D44,""),"")</f>
        <v/>
      </c>
      <c r="BB44" s="43" t="str">
        <f>IFERROR(IF(AND(_xlfn.XLOOKUP($D$14,$D38:$D44,BB38:BB44,,0,-1)&lt;=(INDEX('Verwachte Resultaten'!$C$2:$BT$31,MATCH(_xlfn.XLOOKUP($D$14,$D38:$D44,$E38:$E44,,0,-1),'Verwachte Resultaten'!$B$2:$B$31,0),MATCH(_xlfn.XLOOKUP($D$14,$D38:$D44,BB37:BB43,,0,-1),'Verwachte Resultaten'!$C$1:$BT$1,0))*_xlfn.XLOOKUP($E44,$G$2:$G$6,$F$2:$F$6,,0)),_xlfn.XLOOKUP($D$14,$D38:$D44,BB38:BB44,,0,-1)&gt;=(INDEX('Verwachte Resultaten'!$C$2:$BT$31,MATCH(_xlfn.XLOOKUP($D$14,$D38:$D44,$E38:$E44,,0,-1),'Verwachte Resultaten'!$B$2:$B$31,0),MATCH(_xlfn.XLOOKUP($D$14,$D38:$D44,BB37:BB43,,0,-1),'Verwachte Resultaten'!$C$1:$BT$1,0))*_xlfn.XLOOKUP($E44,$G$2:$G$6,$H$2:$H$6,,0))),$D44,""),"")</f>
        <v/>
      </c>
      <c r="BC44" s="43" t="str">
        <f>IFERROR(IF(AND(_xlfn.XLOOKUP($D$14,$D38:$D44,BC38:BC44,,0,-1)&lt;=(INDEX('Verwachte Resultaten'!$C$2:$BT$31,MATCH(_xlfn.XLOOKUP($D$14,$D38:$D44,$E38:$E44,,0,-1),'Verwachte Resultaten'!$B$2:$B$31,0),MATCH(_xlfn.XLOOKUP($D$14,$D38:$D44,BC37:BC43,,0,-1),'Verwachte Resultaten'!$C$1:$BT$1,0))*_xlfn.XLOOKUP($E44,$G$2:$G$6,$F$2:$F$6,,0)),_xlfn.XLOOKUP($D$14,$D38:$D44,BC38:BC44,,0,-1)&gt;=(INDEX('Verwachte Resultaten'!$C$2:$BT$31,MATCH(_xlfn.XLOOKUP($D$14,$D38:$D44,$E38:$E44,,0,-1),'Verwachte Resultaten'!$B$2:$B$31,0),MATCH(_xlfn.XLOOKUP($D$14,$D38:$D44,BC37:BC43,,0,-1),'Verwachte Resultaten'!$C$1:$BT$1,0))*_xlfn.XLOOKUP($E44,$G$2:$G$6,$H$2:$H$6,,0))),$D44,""),"")</f>
        <v/>
      </c>
      <c r="BD44" s="43" t="str">
        <f>IFERROR(IF(AND(_xlfn.XLOOKUP($D$14,$D38:$D44,BD38:BD44,,0,-1)&lt;=(INDEX('Verwachte Resultaten'!$C$2:$BT$31,MATCH(_xlfn.XLOOKUP($D$14,$D38:$D44,$E38:$E44,,0,-1),'Verwachte Resultaten'!$B$2:$B$31,0),MATCH(_xlfn.XLOOKUP($D$14,$D38:$D44,BD37:BD43,,0,-1),'Verwachte Resultaten'!$C$1:$BT$1,0))*_xlfn.XLOOKUP($E44,$G$2:$G$6,$F$2:$F$6,,0)),_xlfn.XLOOKUP($D$14,$D38:$D44,BD38:BD44,,0,-1)&gt;=(INDEX('Verwachte Resultaten'!$C$2:$BT$31,MATCH(_xlfn.XLOOKUP($D$14,$D38:$D44,$E38:$E44,,0,-1),'Verwachte Resultaten'!$B$2:$B$31,0),MATCH(_xlfn.XLOOKUP($D$14,$D38:$D44,BD37:BD43,,0,-1),'Verwachte Resultaten'!$C$1:$BT$1,0))*_xlfn.XLOOKUP($E44,$G$2:$G$6,$H$2:$H$6,,0))),$D44,""),"")</f>
        <v/>
      </c>
      <c r="BE44" s="43" t="str">
        <f>IFERROR(IF(AND(_xlfn.XLOOKUP($D$14,$D38:$D44,BE38:BE44,,0,-1)&lt;=(INDEX('Verwachte Resultaten'!$C$2:$BT$31,MATCH(_xlfn.XLOOKUP($D$14,$D38:$D44,$E38:$E44,,0,-1),'Verwachte Resultaten'!$B$2:$B$31,0),MATCH(_xlfn.XLOOKUP($D$14,$D38:$D44,BE37:BE43,,0,-1),'Verwachte Resultaten'!$C$1:$BT$1,0))*_xlfn.XLOOKUP($E44,$G$2:$G$6,$F$2:$F$6,,0)),_xlfn.XLOOKUP($D$14,$D38:$D44,BE38:BE44,,0,-1)&gt;=(INDEX('Verwachte Resultaten'!$C$2:$BT$31,MATCH(_xlfn.XLOOKUP($D$14,$D38:$D44,$E38:$E44,,0,-1),'Verwachte Resultaten'!$B$2:$B$31,0),MATCH(_xlfn.XLOOKUP($D$14,$D38:$D44,BE37:BE43,,0,-1),'Verwachte Resultaten'!$C$1:$BT$1,0))*_xlfn.XLOOKUP($E44,$G$2:$G$6,$H$2:$H$6,,0))),$D44,""),"")</f>
        <v/>
      </c>
      <c r="BF44" s="43" t="str">
        <f>IFERROR(IF(AND(_xlfn.XLOOKUP($D$14,$D38:$D44,BF38:BF44,,0,-1)&lt;=(INDEX('Verwachte Resultaten'!$C$2:$BT$31,MATCH(_xlfn.XLOOKUP($D$14,$D38:$D44,$E38:$E44,,0,-1),'Verwachte Resultaten'!$B$2:$B$31,0),MATCH(_xlfn.XLOOKUP($D$14,$D38:$D44,BF37:BF43,,0,-1),'Verwachte Resultaten'!$C$1:$BT$1,0))*_xlfn.XLOOKUP($E44,$G$2:$G$6,$F$2:$F$6,,0)),_xlfn.XLOOKUP($D$14,$D38:$D44,BF38:BF44,,0,-1)&gt;=(INDEX('Verwachte Resultaten'!$C$2:$BT$31,MATCH(_xlfn.XLOOKUP($D$14,$D38:$D44,$E38:$E44,,0,-1),'Verwachte Resultaten'!$B$2:$B$31,0),MATCH(_xlfn.XLOOKUP($D$14,$D38:$D44,BF37:BF43,,0,-1),'Verwachte Resultaten'!$C$1:$BT$1,0))*_xlfn.XLOOKUP($E44,$G$2:$G$6,$H$2:$H$6,,0))),$D44,""),"")</f>
        <v/>
      </c>
      <c r="BG44" s="43" t="str">
        <f>IFERROR(IF(AND(_xlfn.XLOOKUP($D$14,$D38:$D44,BG38:BG44,,0,-1)&lt;=(INDEX('Verwachte Resultaten'!$C$2:$BT$31,MATCH(_xlfn.XLOOKUP($D$14,$D38:$D44,$E38:$E44,,0,-1),'Verwachte Resultaten'!$B$2:$B$31,0),MATCH(_xlfn.XLOOKUP($D$14,$D38:$D44,BG37:BG43,,0,-1),'Verwachte Resultaten'!$C$1:$BT$1,0))*_xlfn.XLOOKUP($E44,$G$2:$G$6,$F$2:$F$6,,0)),_xlfn.XLOOKUP($D$14,$D38:$D44,BG38:BG44,,0,-1)&gt;=(INDEX('Verwachte Resultaten'!$C$2:$BT$31,MATCH(_xlfn.XLOOKUP($D$14,$D38:$D44,$E38:$E44,,0,-1),'Verwachte Resultaten'!$B$2:$B$31,0),MATCH(_xlfn.XLOOKUP($D$14,$D38:$D44,BG37:BG43,,0,-1),'Verwachte Resultaten'!$C$1:$BT$1,0))*_xlfn.XLOOKUP($E44,$G$2:$G$6,$H$2:$H$6,,0))),$D44,""),"")</f>
        <v/>
      </c>
      <c r="BH44" s="43" t="str">
        <f>IFERROR(IF(AND(_xlfn.XLOOKUP($D$14,$D38:$D44,BH38:BH44,,0,-1)&lt;=(INDEX('Verwachte Resultaten'!$C$2:$BT$31,MATCH(_xlfn.XLOOKUP($D$14,$D38:$D44,$E38:$E44,,0,-1),'Verwachte Resultaten'!$B$2:$B$31,0),MATCH(_xlfn.XLOOKUP($D$14,$D38:$D44,BH37:BH43,,0,-1),'Verwachte Resultaten'!$C$1:$BT$1,0))*_xlfn.XLOOKUP($E44,$G$2:$G$6,$F$2:$F$6,,0)),_xlfn.XLOOKUP($D$14,$D38:$D44,BH38:BH44,,0,-1)&gt;=(INDEX('Verwachte Resultaten'!$C$2:$BT$31,MATCH(_xlfn.XLOOKUP($D$14,$D38:$D44,$E38:$E44,,0,-1),'Verwachte Resultaten'!$B$2:$B$31,0),MATCH(_xlfn.XLOOKUP($D$14,$D38:$D44,BH37:BH43,,0,-1),'Verwachte Resultaten'!$C$1:$BT$1,0))*_xlfn.XLOOKUP($E44,$G$2:$G$6,$H$2:$H$6,,0))),$D44,""),"")</f>
        <v/>
      </c>
      <c r="BI44" s="43" t="str">
        <f>IFERROR(IF(AND(_xlfn.XLOOKUP($D$14,$D38:$D44,BI38:BI44,,0,-1)&lt;=(INDEX('Verwachte Resultaten'!$C$2:$BT$31,MATCH(_xlfn.XLOOKUP($D$14,$D38:$D44,$E38:$E44,,0,-1),'Verwachte Resultaten'!$B$2:$B$31,0),MATCH(_xlfn.XLOOKUP($D$14,$D38:$D44,BI37:BI43,,0,-1),'Verwachte Resultaten'!$C$1:$BT$1,0))*_xlfn.XLOOKUP($E44,$G$2:$G$6,$F$2:$F$6,,0)),_xlfn.XLOOKUP($D$14,$D38:$D44,BI38:BI44,,0,-1)&gt;=(INDEX('Verwachte Resultaten'!$C$2:$BT$31,MATCH(_xlfn.XLOOKUP($D$14,$D38:$D44,$E38:$E44,,0,-1),'Verwachte Resultaten'!$B$2:$B$31,0),MATCH(_xlfn.XLOOKUP($D$14,$D38:$D44,BI37:BI43,,0,-1),'Verwachte Resultaten'!$C$1:$BT$1,0))*_xlfn.XLOOKUP($E44,$G$2:$G$6,$H$2:$H$6,,0))),$D44,""),"")</f>
        <v/>
      </c>
      <c r="BJ44" s="43" t="str">
        <f>IFERROR(IF(AND(_xlfn.XLOOKUP($D$14,$D38:$D44,BJ38:BJ44,,0,-1)&lt;=(INDEX('Verwachte Resultaten'!$C$2:$BT$31,MATCH(_xlfn.XLOOKUP($D$14,$D38:$D44,$E38:$E44,,0,-1),'Verwachte Resultaten'!$B$2:$B$31,0),MATCH(_xlfn.XLOOKUP($D$14,$D38:$D44,BJ37:BJ43,,0,-1),'Verwachte Resultaten'!$C$1:$BT$1,0))*_xlfn.XLOOKUP($E44,$G$2:$G$6,$F$2:$F$6,,0)),_xlfn.XLOOKUP($D$14,$D38:$D44,BJ38:BJ44,,0,-1)&gt;=(INDEX('Verwachte Resultaten'!$C$2:$BT$31,MATCH(_xlfn.XLOOKUP($D$14,$D38:$D44,$E38:$E44,,0,-1),'Verwachte Resultaten'!$B$2:$B$31,0),MATCH(_xlfn.XLOOKUP($D$14,$D38:$D44,BJ37:BJ43,,0,-1),'Verwachte Resultaten'!$C$1:$BT$1,0))*_xlfn.XLOOKUP($E44,$G$2:$G$6,$H$2:$H$6,,0))),$D44,""),"")</f>
        <v/>
      </c>
      <c r="BK44" s="44" t="str">
        <f>IFERROR(IF(AND(_xlfn.XLOOKUP($D$14,$D38:$D44,BK38:BK44,,0,-1)&lt;=(INDEX('Verwachte Resultaten'!$C$2:$BT$31,MATCH(_xlfn.XLOOKUP($D$14,$D38:$D44,$E38:$E44,,0,-1),'Verwachte Resultaten'!$B$2:$B$31,0),MATCH(_xlfn.XLOOKUP($D$14,$D38:$D44,BK37:BK43,,0,-1),'Verwachte Resultaten'!$C$1:$BT$1,0))*_xlfn.XLOOKUP($E44,$G$2:$G$6,$F$2:$F$6,,0)),_xlfn.XLOOKUP($D$14,$D38:$D44,BK38:BK44,,0,-1)&gt;=(INDEX('Verwachte Resultaten'!$C$2:$BT$31,MATCH(_xlfn.XLOOKUP($D$14,$D38:$D44,$E38:$E44,,0,-1),'Verwachte Resultaten'!$B$2:$B$31,0),MATCH(_xlfn.XLOOKUP($D$14,$D38:$D44,BK37:BK43,,0,-1),'Verwachte Resultaten'!$C$1:$BT$1,0))*_xlfn.XLOOKUP($E44,$G$2:$G$6,$H$2:$H$6,,0))),$D44,""),"")</f>
        <v/>
      </c>
    </row>
    <row r="45" spans="1:63">
      <c r="A45" s="85"/>
      <c r="C45" s="23"/>
      <c r="D45" s="44" t="str">
        <f>IFERROR($B41*$B$7,"")</f>
        <v/>
      </c>
      <c r="E45" s="40" t="s">
        <v>159</v>
      </c>
      <c r="F45" s="13" t="str">
        <f>IFERROR(IF(AND(_xlfn.XLOOKUP($D$14,$D39:$D45,F39:F45,,0,-1)&lt;=(INDEX('Verwachte Resultaten'!$C$2:$BT$31,MATCH(_xlfn.XLOOKUP($D$14,$D39:$D45,$E39:$E45,,0,-1),'Verwachte Resultaten'!$B$2:$B$31,0),MATCH(_xlfn.XLOOKUP($D$14,$D39:$D45,F38:F44,,0,-1),'Verwachte Resultaten'!$C$1:$BT$1,0))*_xlfn.XLOOKUP($E45,$G$2:$G$6,$F$2:$F$6,,0)),_xlfn.XLOOKUP($D$14,$D39:$D45,F39:F45,,0,-1)&gt;(INDEX('Verwachte Resultaten'!$C$2:$BT$31,MATCH(_xlfn.XLOOKUP($D$14,$D39:$D45,$E39:$E45,,0,-1),'Verwachte Resultaten'!$B$2:$B$31,0),MATCH(_xlfn.XLOOKUP($D$14,$D39:$D45,F38:F44,,0,-1),'Verwachte Resultaten'!$C$1:$BT$1,0))*_xlfn.XLOOKUP($E45,$G$2:$G$6,$H$2:$H$6,,0))),$D45,""),"")</f>
        <v/>
      </c>
      <c r="G45" s="14" t="str">
        <f>IFERROR(IF(AND(_xlfn.XLOOKUP($D$14,$D39:$D45,G39:G45,,0,-1)&lt;=(INDEX('Verwachte Resultaten'!$C$2:$BT$31,MATCH(_xlfn.XLOOKUP($D$14,$D39:$D45,$E39:$E45,,0,-1),'Verwachte Resultaten'!$B$2:$B$31,0),MATCH(_xlfn.XLOOKUP($D$14,$D39:$D45,G38:G44,,0,-1),'Verwachte Resultaten'!$C$1:$BT$1,0))*_xlfn.XLOOKUP($E45,$G$2:$G$6,$F$2:$F$6,,0)),_xlfn.XLOOKUP($D$14,$D39:$D45,G39:G45,,0,-1)&gt;(INDEX('Verwachte Resultaten'!$C$2:$BT$31,MATCH(_xlfn.XLOOKUP($D$14,$D39:$D45,$E39:$E45,,0,-1),'Verwachte Resultaten'!$B$2:$B$31,0),MATCH(_xlfn.XLOOKUP($D$14,$D39:$D45,G38:G44,,0,-1),'Verwachte Resultaten'!$C$1:$BT$1,0))*_xlfn.XLOOKUP($E45,$G$2:$G$6,$H$2:$H$6,,0))),$D45,""),"")</f>
        <v/>
      </c>
      <c r="H45" s="14" t="str">
        <f>IFERROR(IF(AND(_xlfn.XLOOKUP($D$14,$D39:$D45,H39:H45,,0,-1)&lt;=(INDEX('Verwachte Resultaten'!$C$2:$BT$31,MATCH(_xlfn.XLOOKUP($D$14,$D39:$D45,$E39:$E45,,0,-1),'Verwachte Resultaten'!$B$2:$B$31,0),MATCH(_xlfn.XLOOKUP($D$14,$D39:$D45,H38:H44,,0,-1),'Verwachte Resultaten'!$C$1:$BT$1,0))*_xlfn.XLOOKUP($E45,$G$2:$G$6,$F$2:$F$6,,0)),_xlfn.XLOOKUP($D$14,$D39:$D45,H39:H45,,0,-1)&gt;(INDEX('Verwachte Resultaten'!$C$2:$BT$31,MATCH(_xlfn.XLOOKUP($D$14,$D39:$D45,$E39:$E45,,0,-1),'Verwachte Resultaten'!$B$2:$B$31,0),MATCH(_xlfn.XLOOKUP($D$14,$D39:$D45,H38:H44,,0,-1),'Verwachte Resultaten'!$C$1:$BT$1,0))*_xlfn.XLOOKUP($E45,$G$2:$G$6,$H$2:$H$6,,0))),$D45,""),"")</f>
        <v/>
      </c>
      <c r="I45" s="14" t="str">
        <f>IFERROR(IF(AND(_xlfn.XLOOKUP($D$14,$D39:$D45,I39:I45,,0,-1)&lt;=(INDEX('Verwachte Resultaten'!$C$2:$BT$31,MATCH(_xlfn.XLOOKUP($D$14,$D39:$D45,$E39:$E45,,0,-1),'Verwachte Resultaten'!$B$2:$B$31,0),MATCH(_xlfn.XLOOKUP($D$14,$D39:$D45,I38:I44,,0,-1),'Verwachte Resultaten'!$C$1:$BT$1,0))*_xlfn.XLOOKUP($E45,$G$2:$G$6,$F$2:$F$6,,0)),_xlfn.XLOOKUP($D$14,$D39:$D45,I39:I45,,0,-1)&gt;(INDEX('Verwachte Resultaten'!$C$2:$BT$31,MATCH(_xlfn.XLOOKUP($D$14,$D39:$D45,$E39:$E45,,0,-1),'Verwachte Resultaten'!$B$2:$B$31,0),MATCH(_xlfn.XLOOKUP($D$14,$D39:$D45,I38:I44,,0,-1),'Verwachte Resultaten'!$C$1:$BT$1,0))*_xlfn.XLOOKUP($E45,$G$2:$G$6,$H$2:$H$6,,0))),$D45,""),"")</f>
        <v/>
      </c>
      <c r="J45" s="14" t="str">
        <f>IFERROR(IF(AND(_xlfn.XLOOKUP($D$14,$D39:$D45,J39:J45,,0,-1)&lt;=(INDEX('Verwachte Resultaten'!$C$2:$BT$31,MATCH(_xlfn.XLOOKUP($D$14,$D39:$D45,$E39:$E45,,0,-1),'Verwachte Resultaten'!$B$2:$B$31,0),MATCH(_xlfn.XLOOKUP($D$14,$D39:$D45,J38:J44,,0,-1),'Verwachte Resultaten'!$C$1:$BT$1,0))*_xlfn.XLOOKUP($E45,$G$2:$G$6,$F$2:$F$6,,0)),_xlfn.XLOOKUP($D$14,$D39:$D45,J39:J45,,0,-1)&gt;(INDEX('Verwachte Resultaten'!$C$2:$BT$31,MATCH(_xlfn.XLOOKUP($D$14,$D39:$D45,$E39:$E45,,0,-1),'Verwachte Resultaten'!$B$2:$B$31,0),MATCH(_xlfn.XLOOKUP($D$14,$D39:$D45,J38:J44,,0,-1),'Verwachte Resultaten'!$C$1:$BT$1,0))*_xlfn.XLOOKUP($E45,$G$2:$G$6,$H$2:$H$6,,0))),$D45,""),"")</f>
        <v/>
      </c>
      <c r="K45" s="14" t="str">
        <f>IFERROR(IF(AND(_xlfn.XLOOKUP($D$14,$D39:$D45,K39:K45,,0,-1)&lt;=(INDEX('Verwachte Resultaten'!$C$2:$BT$31,MATCH(_xlfn.XLOOKUP($D$14,$D39:$D45,$E39:$E45,,0,-1),'Verwachte Resultaten'!$B$2:$B$31,0),MATCH(_xlfn.XLOOKUP($D$14,$D39:$D45,K38:K44,,0,-1),'Verwachte Resultaten'!$C$1:$BT$1,0))*_xlfn.XLOOKUP($E45,$G$2:$G$6,$F$2:$F$6,,0)),_xlfn.XLOOKUP($D$14,$D39:$D45,K39:K45,,0,-1)&gt;(INDEX('Verwachte Resultaten'!$C$2:$BT$31,MATCH(_xlfn.XLOOKUP($D$14,$D39:$D45,$E39:$E45,,0,-1),'Verwachte Resultaten'!$B$2:$B$31,0),MATCH(_xlfn.XLOOKUP($D$14,$D39:$D45,K38:K44,,0,-1),'Verwachte Resultaten'!$C$1:$BT$1,0))*_xlfn.XLOOKUP($E45,$G$2:$G$6,$H$2:$H$6,,0))),$D45,""),"")</f>
        <v/>
      </c>
      <c r="L45" s="14" t="str">
        <f>IFERROR(IF(AND(_xlfn.XLOOKUP($D$14,$D39:$D45,L39:L45,,0,-1)&lt;=(INDEX('Verwachte Resultaten'!$C$2:$BT$31,MATCH(_xlfn.XLOOKUP($D$14,$D39:$D45,$E39:$E45,,0,-1),'Verwachte Resultaten'!$B$2:$B$31,0),MATCH(_xlfn.XLOOKUP($D$14,$D39:$D45,L38:L44,,0,-1),'Verwachte Resultaten'!$C$1:$BT$1,0))*_xlfn.XLOOKUP($E45,$G$2:$G$6,$F$2:$F$6,,0)),_xlfn.XLOOKUP($D$14,$D39:$D45,L39:L45,,0,-1)&gt;(INDEX('Verwachte Resultaten'!$C$2:$BT$31,MATCH(_xlfn.XLOOKUP($D$14,$D39:$D45,$E39:$E45,,0,-1),'Verwachte Resultaten'!$B$2:$B$31,0),MATCH(_xlfn.XLOOKUP($D$14,$D39:$D45,L38:L44,,0,-1),'Verwachte Resultaten'!$C$1:$BT$1,0))*_xlfn.XLOOKUP($E45,$G$2:$G$6,$H$2:$H$6,,0))),$D45,""),"")</f>
        <v/>
      </c>
      <c r="M45" s="14" t="str">
        <f>IFERROR(IF(AND(_xlfn.XLOOKUP($D$14,$D39:$D45,M39:M45,,0,-1)&lt;=(INDEX('Verwachte Resultaten'!$C$2:$BT$31,MATCH(_xlfn.XLOOKUP($D$14,$D39:$D45,$E39:$E45,,0,-1),'Verwachte Resultaten'!$B$2:$B$31,0),MATCH(_xlfn.XLOOKUP($D$14,$D39:$D45,M38:M44,,0,-1),'Verwachte Resultaten'!$C$1:$BT$1,0))*_xlfn.XLOOKUP($E45,$G$2:$G$6,$F$2:$F$6,,0)),_xlfn.XLOOKUP($D$14,$D39:$D45,M39:M45,,0,-1)&gt;(INDEX('Verwachte Resultaten'!$C$2:$BT$31,MATCH(_xlfn.XLOOKUP($D$14,$D39:$D45,$E39:$E45,,0,-1),'Verwachte Resultaten'!$B$2:$B$31,0),MATCH(_xlfn.XLOOKUP($D$14,$D39:$D45,M38:M44,,0,-1),'Verwachte Resultaten'!$C$1:$BT$1,0))*_xlfn.XLOOKUP($E45,$G$2:$G$6,$H$2:$H$6,,0))),$D45,""),"")</f>
        <v/>
      </c>
      <c r="N45" s="14" t="str">
        <f>IFERROR(IF(AND(_xlfn.XLOOKUP($D$14,$D39:$D45,N39:N45,,0,-1)&lt;=(INDEX('Verwachte Resultaten'!$C$2:$BT$31,MATCH(_xlfn.XLOOKUP($D$14,$D39:$D45,$E39:$E45,,0,-1),'Verwachte Resultaten'!$B$2:$B$31,0),MATCH(_xlfn.XLOOKUP($D$14,$D39:$D45,N38:N44,,0,-1),'Verwachte Resultaten'!$C$1:$BT$1,0))*_xlfn.XLOOKUP($E45,$G$2:$G$6,$F$2:$F$6,,0)),_xlfn.XLOOKUP($D$14,$D39:$D45,N39:N45,,0,-1)&gt;(INDEX('Verwachte Resultaten'!$C$2:$BT$31,MATCH(_xlfn.XLOOKUP($D$14,$D39:$D45,$E39:$E45,,0,-1),'Verwachte Resultaten'!$B$2:$B$31,0),MATCH(_xlfn.XLOOKUP($D$14,$D39:$D45,N38:N44,,0,-1),'Verwachte Resultaten'!$C$1:$BT$1,0))*_xlfn.XLOOKUP($E45,$G$2:$G$6,$H$2:$H$6,,0))),$D45,""),"")</f>
        <v/>
      </c>
      <c r="O45" s="14" t="str">
        <f>IFERROR(IF(AND(_xlfn.XLOOKUP($D$14,$D39:$D45,O39:O45,,0,-1)&lt;=(INDEX('Verwachte Resultaten'!$C$2:$BT$31,MATCH(_xlfn.XLOOKUP($D$14,$D39:$D45,$E39:$E45,,0,-1),'Verwachte Resultaten'!$B$2:$B$31,0),MATCH(_xlfn.XLOOKUP($D$14,$D39:$D45,O38:O44,,0,-1),'Verwachte Resultaten'!$C$1:$BT$1,0))*_xlfn.XLOOKUP($E45,$G$2:$G$6,$F$2:$F$6,,0)),_xlfn.XLOOKUP($D$14,$D39:$D45,O39:O45,,0,-1)&gt;(INDEX('Verwachte Resultaten'!$C$2:$BT$31,MATCH(_xlfn.XLOOKUP($D$14,$D39:$D45,$E39:$E45,,0,-1),'Verwachte Resultaten'!$B$2:$B$31,0),MATCH(_xlfn.XLOOKUP($D$14,$D39:$D45,O38:O44,,0,-1),'Verwachte Resultaten'!$C$1:$BT$1,0))*_xlfn.XLOOKUP($E45,$G$2:$G$6,$H$2:$H$6,,0))),$D45,""),"")</f>
        <v/>
      </c>
      <c r="P45" s="14" t="str">
        <f>IFERROR(IF(AND(_xlfn.XLOOKUP($D$14,$D39:$D45,P39:P45,,0,-1)&lt;=(INDEX('Verwachte Resultaten'!$C$2:$BT$31,MATCH(_xlfn.XLOOKUP($D$14,$D39:$D45,$E39:$E45,,0,-1),'Verwachte Resultaten'!$B$2:$B$31,0),MATCH(_xlfn.XLOOKUP($D$14,$D39:$D45,P38:P44,,0,-1),'Verwachte Resultaten'!$C$1:$BT$1,0))*_xlfn.XLOOKUP($E45,$G$2:$G$6,$F$2:$F$6,,0)),_xlfn.XLOOKUP($D$14,$D39:$D45,P39:P45,,0,-1)&gt;(INDEX('Verwachte Resultaten'!$C$2:$BT$31,MATCH(_xlfn.XLOOKUP($D$14,$D39:$D45,$E39:$E45,,0,-1),'Verwachte Resultaten'!$B$2:$B$31,0),MATCH(_xlfn.XLOOKUP($D$14,$D39:$D45,P38:P44,,0,-1),'Verwachte Resultaten'!$C$1:$BT$1,0))*_xlfn.XLOOKUP($E45,$G$2:$G$6,$H$2:$H$6,,0))),$D45,""),"")</f>
        <v/>
      </c>
      <c r="Q45" s="14" t="str">
        <f>IFERROR(IF(AND(_xlfn.XLOOKUP($D$14,$D39:$D45,Q39:Q45,,0,-1)&lt;=(INDEX('Verwachte Resultaten'!$C$2:$BT$31,MATCH(_xlfn.XLOOKUP($D$14,$D39:$D45,$E39:$E45,,0,-1),'Verwachte Resultaten'!$B$2:$B$31,0),MATCH(_xlfn.XLOOKUP($D$14,$D39:$D45,Q38:Q44,,0,-1),'Verwachte Resultaten'!$C$1:$BT$1,0))*_xlfn.XLOOKUP($E45,$G$2:$G$6,$F$2:$F$6,,0)),_xlfn.XLOOKUP($D$14,$D39:$D45,Q39:Q45,,0,-1)&gt;(INDEX('Verwachte Resultaten'!$C$2:$BT$31,MATCH(_xlfn.XLOOKUP($D$14,$D39:$D45,$E39:$E45,,0,-1),'Verwachte Resultaten'!$B$2:$B$31,0),MATCH(_xlfn.XLOOKUP($D$14,$D39:$D45,Q38:Q44,,0,-1),'Verwachte Resultaten'!$C$1:$BT$1,0))*_xlfn.XLOOKUP($E45,$G$2:$G$6,$H$2:$H$6,,0))),$D45,""),"")</f>
        <v/>
      </c>
      <c r="R45" s="14" t="str">
        <f>IFERROR(IF(AND(_xlfn.XLOOKUP($D$14,$D39:$D45,R39:R45,,0,-1)&lt;=(INDEX('Verwachte Resultaten'!$C$2:$BT$31,MATCH(_xlfn.XLOOKUP($D$14,$D39:$D45,$E39:$E45,,0,-1),'Verwachte Resultaten'!$B$2:$B$31,0),MATCH(_xlfn.XLOOKUP($D$14,$D39:$D45,R38:R44,,0,-1),'Verwachte Resultaten'!$C$1:$BT$1,0))*_xlfn.XLOOKUP($E45,$G$2:$G$6,$F$2:$F$6,,0)),_xlfn.XLOOKUP($D$14,$D39:$D45,R39:R45,,0,-1)&gt;(INDEX('Verwachte Resultaten'!$C$2:$BT$31,MATCH(_xlfn.XLOOKUP($D$14,$D39:$D45,$E39:$E45,,0,-1),'Verwachte Resultaten'!$B$2:$B$31,0),MATCH(_xlfn.XLOOKUP($D$14,$D39:$D45,R38:R44,,0,-1),'Verwachte Resultaten'!$C$1:$BT$1,0))*_xlfn.XLOOKUP($E45,$G$2:$G$6,$H$2:$H$6,,0))),$D45,""),"")</f>
        <v/>
      </c>
      <c r="S45" s="14" t="str">
        <f>IFERROR(IF(AND(_xlfn.XLOOKUP($D$14,$D39:$D45,S39:S45,,0,-1)&lt;=(INDEX('Verwachte Resultaten'!$C$2:$BT$31,MATCH(_xlfn.XLOOKUP($D$14,$D39:$D45,$E39:$E45,,0,-1),'Verwachte Resultaten'!$B$2:$B$31,0),MATCH(_xlfn.XLOOKUP($D$14,$D39:$D45,S38:S44,,0,-1),'Verwachte Resultaten'!$C$1:$BT$1,0))*_xlfn.XLOOKUP($E45,$G$2:$G$6,$F$2:$F$6,,0)),_xlfn.XLOOKUP($D$14,$D39:$D45,S39:S45,,0,-1)&gt;(INDEX('Verwachte Resultaten'!$C$2:$BT$31,MATCH(_xlfn.XLOOKUP($D$14,$D39:$D45,$E39:$E45,,0,-1),'Verwachte Resultaten'!$B$2:$B$31,0),MATCH(_xlfn.XLOOKUP($D$14,$D39:$D45,S38:S44,,0,-1),'Verwachte Resultaten'!$C$1:$BT$1,0))*_xlfn.XLOOKUP($E45,$G$2:$G$6,$H$2:$H$6,,0))),$D45,""),"")</f>
        <v/>
      </c>
      <c r="T45" s="14" t="str">
        <f>IFERROR(IF(AND(_xlfn.XLOOKUP($D$14,$D39:$D45,T39:T45,,0,-1)&lt;=(INDEX('Verwachte Resultaten'!$C$2:$BT$31,MATCH(_xlfn.XLOOKUP($D$14,$D39:$D45,$E39:$E45,,0,-1),'Verwachte Resultaten'!$B$2:$B$31,0),MATCH(_xlfn.XLOOKUP($D$14,$D39:$D45,T38:T44,,0,-1),'Verwachte Resultaten'!$C$1:$BT$1,0))*_xlfn.XLOOKUP($E45,$G$2:$G$6,$F$2:$F$6,,0)),_xlfn.XLOOKUP($D$14,$D39:$D45,T39:T45,,0,-1)&gt;(INDEX('Verwachte Resultaten'!$C$2:$BT$31,MATCH(_xlfn.XLOOKUP($D$14,$D39:$D45,$E39:$E45,,0,-1),'Verwachte Resultaten'!$B$2:$B$31,0),MATCH(_xlfn.XLOOKUP($D$14,$D39:$D45,T38:T44,,0,-1),'Verwachte Resultaten'!$C$1:$BT$1,0))*_xlfn.XLOOKUP($E45,$G$2:$G$6,$H$2:$H$6,,0))),$D45,""),"")</f>
        <v/>
      </c>
      <c r="U45" s="14" t="str">
        <f>IFERROR(IF(AND(_xlfn.XLOOKUP($D$14,$D39:$D45,U39:U45,,0,-1)&lt;=(INDEX('Verwachte Resultaten'!$C$2:$BT$31,MATCH(_xlfn.XLOOKUP($D$14,$D39:$D45,$E39:$E45,,0,-1),'Verwachte Resultaten'!$B$2:$B$31,0),MATCH(_xlfn.XLOOKUP($D$14,$D39:$D45,U38:U44,,0,-1),'Verwachte Resultaten'!$C$1:$BT$1,0))*_xlfn.XLOOKUP($E45,$G$2:$G$6,$F$2:$F$6,,0)),_xlfn.XLOOKUP($D$14,$D39:$D45,U39:U45,,0,-1)&gt;(INDEX('Verwachte Resultaten'!$C$2:$BT$31,MATCH(_xlfn.XLOOKUP($D$14,$D39:$D45,$E39:$E45,,0,-1),'Verwachte Resultaten'!$B$2:$B$31,0),MATCH(_xlfn.XLOOKUP($D$14,$D39:$D45,U38:U44,,0,-1),'Verwachte Resultaten'!$C$1:$BT$1,0))*_xlfn.XLOOKUP($E45,$G$2:$G$6,$H$2:$H$6,,0))),$D45,""),"")</f>
        <v/>
      </c>
      <c r="V45" s="14" t="str">
        <f>IFERROR(IF(AND(_xlfn.XLOOKUP($D$14,$D39:$D45,V39:V45,,0,-1)&lt;=(INDEX('Verwachte Resultaten'!$C$2:$BT$31,MATCH(_xlfn.XLOOKUP($D$14,$D39:$D45,$E39:$E45,,0,-1),'Verwachte Resultaten'!$B$2:$B$31,0),MATCH(_xlfn.XLOOKUP($D$14,$D39:$D45,V38:V44,,0,-1),'Verwachte Resultaten'!$C$1:$BT$1,0))*_xlfn.XLOOKUP($E45,$G$2:$G$6,$F$2:$F$6,,0)),_xlfn.XLOOKUP($D$14,$D39:$D45,V39:V45,,0,-1)&gt;(INDEX('Verwachte Resultaten'!$C$2:$BT$31,MATCH(_xlfn.XLOOKUP($D$14,$D39:$D45,$E39:$E45,,0,-1),'Verwachte Resultaten'!$B$2:$B$31,0),MATCH(_xlfn.XLOOKUP($D$14,$D39:$D45,V38:V44,,0,-1),'Verwachte Resultaten'!$C$1:$BT$1,0))*_xlfn.XLOOKUP($E45,$G$2:$G$6,$H$2:$H$6,,0))),$D45,""),"")</f>
        <v/>
      </c>
      <c r="W45" s="14" t="str">
        <f>IFERROR(IF(AND(_xlfn.XLOOKUP($D$14,$D39:$D45,W39:W45,,0,-1)&lt;=(INDEX('Verwachte Resultaten'!$C$2:$BT$31,MATCH(_xlfn.XLOOKUP($D$14,$D39:$D45,$E39:$E45,,0,-1),'Verwachte Resultaten'!$B$2:$B$31,0),MATCH(_xlfn.XLOOKUP($D$14,$D39:$D45,W38:W44,,0,-1),'Verwachte Resultaten'!$C$1:$BT$1,0))*_xlfn.XLOOKUP($E45,$G$2:$G$6,$F$2:$F$6,,0)),_xlfn.XLOOKUP($D$14,$D39:$D45,W39:W45,,0,-1)&gt;(INDEX('Verwachte Resultaten'!$C$2:$BT$31,MATCH(_xlfn.XLOOKUP($D$14,$D39:$D45,$E39:$E45,,0,-1),'Verwachte Resultaten'!$B$2:$B$31,0),MATCH(_xlfn.XLOOKUP($D$14,$D39:$D45,W38:W44,,0,-1),'Verwachte Resultaten'!$C$1:$BT$1,0))*_xlfn.XLOOKUP($E45,$G$2:$G$6,$H$2:$H$6,,0))),$D45,""),"")</f>
        <v/>
      </c>
      <c r="X45" s="14" t="str">
        <f>IFERROR(IF(AND(_xlfn.XLOOKUP($D$14,$D39:$D45,X39:X45,,0,-1)&lt;=(INDEX('Verwachte Resultaten'!$C$2:$BT$31,MATCH(_xlfn.XLOOKUP($D$14,$D39:$D45,$E39:$E45,,0,-1),'Verwachte Resultaten'!$B$2:$B$31,0),MATCH(_xlfn.XLOOKUP($D$14,$D39:$D45,X38:X44,,0,-1),'Verwachte Resultaten'!$C$1:$BT$1,0))*_xlfn.XLOOKUP($E45,$G$2:$G$6,$F$2:$F$6,,0)),_xlfn.XLOOKUP($D$14,$D39:$D45,X39:X45,,0,-1)&gt;(INDEX('Verwachte Resultaten'!$C$2:$BT$31,MATCH(_xlfn.XLOOKUP($D$14,$D39:$D45,$E39:$E45,,0,-1),'Verwachte Resultaten'!$B$2:$B$31,0),MATCH(_xlfn.XLOOKUP($D$14,$D39:$D45,X38:X44,,0,-1),'Verwachte Resultaten'!$C$1:$BT$1,0))*_xlfn.XLOOKUP($E45,$G$2:$G$6,$H$2:$H$6,,0))),$D45,""),"")</f>
        <v/>
      </c>
      <c r="Y45" s="14" t="str">
        <f>IFERROR(IF(AND(_xlfn.XLOOKUP($D$14,$D39:$D45,Y39:Y45,,0,-1)&lt;=(INDEX('Verwachte Resultaten'!$C$2:$BT$31,MATCH(_xlfn.XLOOKUP($D$14,$D39:$D45,$E39:$E45,,0,-1),'Verwachte Resultaten'!$B$2:$B$31,0),MATCH(_xlfn.XLOOKUP($D$14,$D39:$D45,Y38:Y44,,0,-1),'Verwachte Resultaten'!$C$1:$BT$1,0))*_xlfn.XLOOKUP($E45,$G$2:$G$6,$F$2:$F$6,,0)),_xlfn.XLOOKUP($D$14,$D39:$D45,Y39:Y45,,0,-1)&gt;(INDEX('Verwachte Resultaten'!$C$2:$BT$31,MATCH(_xlfn.XLOOKUP($D$14,$D39:$D45,$E39:$E45,,0,-1),'Verwachte Resultaten'!$B$2:$B$31,0),MATCH(_xlfn.XLOOKUP($D$14,$D39:$D45,Y38:Y44,,0,-1),'Verwachte Resultaten'!$C$1:$BT$1,0))*_xlfn.XLOOKUP($E45,$G$2:$G$6,$H$2:$H$6,,0))),$D45,""),"")</f>
        <v/>
      </c>
      <c r="Z45" s="14" t="str">
        <f>IFERROR(IF(AND(_xlfn.XLOOKUP($D$14,$D39:$D45,Z39:Z45,,0,-1)&lt;=(INDEX('Verwachte Resultaten'!$C$2:$BT$31,MATCH(_xlfn.XLOOKUP($D$14,$D39:$D45,$E39:$E45,,0,-1),'Verwachte Resultaten'!$B$2:$B$31,0),MATCH(_xlfn.XLOOKUP($D$14,$D39:$D45,Z38:Z44,,0,-1),'Verwachte Resultaten'!$C$1:$BT$1,0))*_xlfn.XLOOKUP($E45,$G$2:$G$6,$F$2:$F$6,,0)),_xlfn.XLOOKUP($D$14,$D39:$D45,Z39:Z45,,0,-1)&gt;(INDEX('Verwachte Resultaten'!$C$2:$BT$31,MATCH(_xlfn.XLOOKUP($D$14,$D39:$D45,$E39:$E45,,0,-1),'Verwachte Resultaten'!$B$2:$B$31,0),MATCH(_xlfn.XLOOKUP($D$14,$D39:$D45,Z38:Z44,,0,-1),'Verwachte Resultaten'!$C$1:$BT$1,0))*_xlfn.XLOOKUP($E45,$G$2:$G$6,$H$2:$H$6,,0))),$D45,""),"")</f>
        <v/>
      </c>
      <c r="AA45" s="14" t="str">
        <f>IFERROR(IF(AND(_xlfn.XLOOKUP($D$14,$D39:$D45,AA39:AA45,,0,-1)&lt;=(INDEX('Verwachte Resultaten'!$C$2:$BT$31,MATCH(_xlfn.XLOOKUP($D$14,$D39:$D45,$E39:$E45,,0,-1),'Verwachte Resultaten'!$B$2:$B$31,0),MATCH(_xlfn.XLOOKUP($D$14,$D39:$D45,AA38:AA44,,0,-1),'Verwachte Resultaten'!$C$1:$BT$1,0))*_xlfn.XLOOKUP($E45,$G$2:$G$6,$F$2:$F$6,,0)),_xlfn.XLOOKUP($D$14,$D39:$D45,AA39:AA45,,0,-1)&gt;(INDEX('Verwachte Resultaten'!$C$2:$BT$31,MATCH(_xlfn.XLOOKUP($D$14,$D39:$D45,$E39:$E45,,0,-1),'Verwachte Resultaten'!$B$2:$B$31,0),MATCH(_xlfn.XLOOKUP($D$14,$D39:$D45,AA38:AA44,,0,-1),'Verwachte Resultaten'!$C$1:$BT$1,0))*_xlfn.XLOOKUP($E45,$G$2:$G$6,$H$2:$H$6,,0))),$D45,""),"")</f>
        <v/>
      </c>
      <c r="AB45" s="14" t="str">
        <f>IFERROR(IF(AND(_xlfn.XLOOKUP($D$14,$D39:$D45,AB39:AB45,,0,-1)&lt;=(INDEX('Verwachte Resultaten'!$C$2:$BT$31,MATCH(_xlfn.XLOOKUP($D$14,$D39:$D45,$E39:$E45,,0,-1),'Verwachte Resultaten'!$B$2:$B$31,0),MATCH(_xlfn.XLOOKUP($D$14,$D39:$D45,AB38:AB44,,0,-1),'Verwachte Resultaten'!$C$1:$BT$1,0))*_xlfn.XLOOKUP($E45,$G$2:$G$6,$F$2:$F$6,,0)),_xlfn.XLOOKUP($D$14,$D39:$D45,AB39:AB45,,0,-1)&gt;(INDEX('Verwachte Resultaten'!$C$2:$BT$31,MATCH(_xlfn.XLOOKUP($D$14,$D39:$D45,$E39:$E45,,0,-1),'Verwachte Resultaten'!$B$2:$B$31,0),MATCH(_xlfn.XLOOKUP($D$14,$D39:$D45,AB38:AB44,,0,-1),'Verwachte Resultaten'!$C$1:$BT$1,0))*_xlfn.XLOOKUP($E45,$G$2:$G$6,$H$2:$H$6,,0))),$D45,""),"")</f>
        <v/>
      </c>
      <c r="AC45" s="14" t="str">
        <f>IFERROR(IF(AND(_xlfn.XLOOKUP($D$14,$D39:$D45,AC39:AC45,,0,-1)&lt;=(INDEX('Verwachte Resultaten'!$C$2:$BT$31,MATCH(_xlfn.XLOOKUP($D$14,$D39:$D45,$E39:$E45,,0,-1),'Verwachte Resultaten'!$B$2:$B$31,0),MATCH(_xlfn.XLOOKUP($D$14,$D39:$D45,AC38:AC44,,0,-1),'Verwachte Resultaten'!$C$1:$BT$1,0))*_xlfn.XLOOKUP($E45,$G$2:$G$6,$F$2:$F$6,,0)),_xlfn.XLOOKUP($D$14,$D39:$D45,AC39:AC45,,0,-1)&gt;(INDEX('Verwachte Resultaten'!$C$2:$BT$31,MATCH(_xlfn.XLOOKUP($D$14,$D39:$D45,$E39:$E45,,0,-1),'Verwachte Resultaten'!$B$2:$B$31,0),MATCH(_xlfn.XLOOKUP($D$14,$D39:$D45,AC38:AC44,,0,-1),'Verwachte Resultaten'!$C$1:$BT$1,0))*_xlfn.XLOOKUP($E45,$G$2:$G$6,$H$2:$H$6,,0))),$D45,""),"")</f>
        <v/>
      </c>
      <c r="AD45" s="14" t="str">
        <f>IFERROR(IF(AND(_xlfn.XLOOKUP($D$14,$D39:$D45,AD39:AD45,,0,-1)&lt;=(INDEX('Verwachte Resultaten'!$C$2:$BT$31,MATCH(_xlfn.XLOOKUP($D$14,$D39:$D45,$E39:$E45,,0,-1),'Verwachte Resultaten'!$B$2:$B$31,0),MATCH(_xlfn.XLOOKUP($D$14,$D39:$D45,AD38:AD44,,0,-1),'Verwachte Resultaten'!$C$1:$BT$1,0))*_xlfn.XLOOKUP($E45,$G$2:$G$6,$F$2:$F$6,,0)),_xlfn.XLOOKUP($D$14,$D39:$D45,AD39:AD45,,0,-1)&gt;(INDEX('Verwachte Resultaten'!$C$2:$BT$31,MATCH(_xlfn.XLOOKUP($D$14,$D39:$D45,$E39:$E45,,0,-1),'Verwachte Resultaten'!$B$2:$B$31,0),MATCH(_xlfn.XLOOKUP($D$14,$D39:$D45,AD38:AD44,,0,-1),'Verwachte Resultaten'!$C$1:$BT$1,0))*_xlfn.XLOOKUP($E45,$G$2:$G$6,$H$2:$H$6,,0))),$D45,""),"")</f>
        <v/>
      </c>
      <c r="AE45" s="14" t="str">
        <f>IFERROR(IF(AND(_xlfn.XLOOKUP($D$14,$D39:$D45,AE39:AE45,,0,-1)&lt;=(INDEX('Verwachte Resultaten'!$C$2:$BT$31,MATCH(_xlfn.XLOOKUP($D$14,$D39:$D45,$E39:$E45,,0,-1),'Verwachte Resultaten'!$B$2:$B$31,0),MATCH(_xlfn.XLOOKUP($D$14,$D39:$D45,AE38:AE44,,0,-1),'Verwachte Resultaten'!$C$1:$BT$1,0))*_xlfn.XLOOKUP($E45,$G$2:$G$6,$F$2:$F$6,,0)),_xlfn.XLOOKUP($D$14,$D39:$D45,AE39:AE45,,0,-1)&gt;(INDEX('Verwachte Resultaten'!$C$2:$BT$31,MATCH(_xlfn.XLOOKUP($D$14,$D39:$D45,$E39:$E45,,0,-1),'Verwachte Resultaten'!$B$2:$B$31,0),MATCH(_xlfn.XLOOKUP($D$14,$D39:$D45,AE38:AE44,,0,-1),'Verwachte Resultaten'!$C$1:$BT$1,0))*_xlfn.XLOOKUP($E45,$G$2:$G$6,$H$2:$H$6,,0))),$D45,""),"")</f>
        <v/>
      </c>
      <c r="AF45" s="14" t="str">
        <f>IFERROR(IF(AND(_xlfn.XLOOKUP($D$14,$D39:$D45,AF39:AF45,,0,-1)&lt;=(INDEX('Verwachte Resultaten'!$C$2:$BT$31,MATCH(_xlfn.XLOOKUP($D$14,$D39:$D45,$E39:$E45,,0,-1),'Verwachte Resultaten'!$B$2:$B$31,0),MATCH(_xlfn.XLOOKUP($D$14,$D39:$D45,AF38:AF44,,0,-1),'Verwachte Resultaten'!$C$1:$BT$1,0))*_xlfn.XLOOKUP($E45,$G$2:$G$6,$F$2:$F$6,,0)),_xlfn.XLOOKUP($D$14,$D39:$D45,AF39:AF45,,0,-1)&gt;(INDEX('Verwachte Resultaten'!$C$2:$BT$31,MATCH(_xlfn.XLOOKUP($D$14,$D39:$D45,$E39:$E45,,0,-1),'Verwachte Resultaten'!$B$2:$B$31,0),MATCH(_xlfn.XLOOKUP($D$14,$D39:$D45,AF38:AF44,,0,-1),'Verwachte Resultaten'!$C$1:$BT$1,0))*_xlfn.XLOOKUP($E45,$G$2:$G$6,$H$2:$H$6,,0))),$D45,""),"")</f>
        <v/>
      </c>
      <c r="AG45" s="14" t="str">
        <f>IFERROR(IF(AND(_xlfn.XLOOKUP($D$14,$D39:$D45,AG39:AG45,,0,-1)&lt;=(INDEX('Verwachte Resultaten'!$C$2:$BT$31,MATCH(_xlfn.XLOOKUP($D$14,$D39:$D45,$E39:$E45,,0,-1),'Verwachte Resultaten'!$B$2:$B$31,0),MATCH(_xlfn.XLOOKUP($D$14,$D39:$D45,AG38:AG44,,0,-1),'Verwachte Resultaten'!$C$1:$BT$1,0))*_xlfn.XLOOKUP($E45,$G$2:$G$6,$F$2:$F$6,,0)),_xlfn.XLOOKUP($D$14,$D39:$D45,AG39:AG45,,0,-1)&gt;(INDEX('Verwachte Resultaten'!$C$2:$BT$31,MATCH(_xlfn.XLOOKUP($D$14,$D39:$D45,$E39:$E45,,0,-1),'Verwachte Resultaten'!$B$2:$B$31,0),MATCH(_xlfn.XLOOKUP($D$14,$D39:$D45,AG38:AG44,,0,-1),'Verwachte Resultaten'!$C$1:$BT$1,0))*_xlfn.XLOOKUP($E45,$G$2:$G$6,$H$2:$H$6,,0))),$D45,""),"")</f>
        <v/>
      </c>
      <c r="AH45" s="14" t="str">
        <f>IFERROR(IF(AND(_xlfn.XLOOKUP($D$14,$D39:$D45,AH39:AH45,,0,-1)&lt;=(INDEX('Verwachte Resultaten'!$C$2:$BT$31,MATCH(_xlfn.XLOOKUP($D$14,$D39:$D45,$E39:$E45,,0,-1),'Verwachte Resultaten'!$B$2:$B$31,0),MATCH(_xlfn.XLOOKUP($D$14,$D39:$D45,AH38:AH44,,0,-1),'Verwachte Resultaten'!$C$1:$BT$1,0))*_xlfn.XLOOKUP($E45,$G$2:$G$6,$F$2:$F$6,,0)),_xlfn.XLOOKUP($D$14,$D39:$D45,AH39:AH45,,0,-1)&gt;(INDEX('Verwachte Resultaten'!$C$2:$BT$31,MATCH(_xlfn.XLOOKUP($D$14,$D39:$D45,$E39:$E45,,0,-1),'Verwachte Resultaten'!$B$2:$B$31,0),MATCH(_xlfn.XLOOKUP($D$14,$D39:$D45,AH38:AH44,,0,-1),'Verwachte Resultaten'!$C$1:$BT$1,0))*_xlfn.XLOOKUP($E45,$G$2:$G$6,$H$2:$H$6,,0))),$D45,""),"")</f>
        <v/>
      </c>
      <c r="AI45" s="14" t="str">
        <f>IFERROR(IF(AND(_xlfn.XLOOKUP($D$14,$D39:$D45,AI39:AI45,,0,-1)&lt;=(INDEX('Verwachte Resultaten'!$C$2:$BT$31,MATCH(_xlfn.XLOOKUP($D$14,$D39:$D45,$E39:$E45,,0,-1),'Verwachte Resultaten'!$B$2:$B$31,0),MATCH(_xlfn.XLOOKUP($D$14,$D39:$D45,AI38:AI44,,0,-1),'Verwachte Resultaten'!$C$1:$BT$1,0))*_xlfn.XLOOKUP($E45,$G$2:$G$6,$F$2:$F$6,,0)),_xlfn.XLOOKUP($D$14,$D39:$D45,AI39:AI45,,0,-1)&gt;(INDEX('Verwachte Resultaten'!$C$2:$BT$31,MATCH(_xlfn.XLOOKUP($D$14,$D39:$D45,$E39:$E45,,0,-1),'Verwachte Resultaten'!$B$2:$B$31,0),MATCH(_xlfn.XLOOKUP($D$14,$D39:$D45,AI38:AI44,,0,-1),'Verwachte Resultaten'!$C$1:$BT$1,0))*_xlfn.XLOOKUP($E45,$G$2:$G$6,$H$2:$H$6,,0))),$D45,""),"")</f>
        <v/>
      </c>
      <c r="AJ45" s="14" t="str">
        <f>IFERROR(IF(AND(_xlfn.XLOOKUP($D$14,$D39:$D45,AJ39:AJ45,,0,-1)&lt;=(INDEX('Verwachte Resultaten'!$C$2:$BT$31,MATCH(_xlfn.XLOOKUP($D$14,$D39:$D45,$E39:$E45,,0,-1),'Verwachte Resultaten'!$B$2:$B$31,0),MATCH(_xlfn.XLOOKUP($D$14,$D39:$D45,AJ38:AJ44,,0,-1),'Verwachte Resultaten'!$C$1:$BT$1,0))*_xlfn.XLOOKUP($E45,$G$2:$G$6,$F$2:$F$6,,0)),_xlfn.XLOOKUP($D$14,$D39:$D45,AJ39:AJ45,,0,-1)&gt;(INDEX('Verwachte Resultaten'!$C$2:$BT$31,MATCH(_xlfn.XLOOKUP($D$14,$D39:$D45,$E39:$E45,,0,-1),'Verwachte Resultaten'!$B$2:$B$31,0),MATCH(_xlfn.XLOOKUP($D$14,$D39:$D45,AJ38:AJ44,,0,-1),'Verwachte Resultaten'!$C$1:$BT$1,0))*_xlfn.XLOOKUP($E45,$G$2:$G$6,$H$2:$H$6,,0))),$D45,""),"")</f>
        <v/>
      </c>
      <c r="AK45" s="14" t="str">
        <f>IFERROR(IF(AND(_xlfn.XLOOKUP($D$14,$D39:$D45,AK39:AK45,,0,-1)&lt;=(INDEX('Verwachte Resultaten'!$C$2:$BT$31,MATCH(_xlfn.XLOOKUP($D$14,$D39:$D45,$E39:$E45,,0,-1),'Verwachte Resultaten'!$B$2:$B$31,0),MATCH(_xlfn.XLOOKUP($D$14,$D39:$D45,AK38:AK44,,0,-1),'Verwachte Resultaten'!$C$1:$BT$1,0))*_xlfn.XLOOKUP($E45,$G$2:$G$6,$F$2:$F$6,,0)),_xlfn.XLOOKUP($D$14,$D39:$D45,AK39:AK45,,0,-1)&gt;(INDEX('Verwachte Resultaten'!$C$2:$BT$31,MATCH(_xlfn.XLOOKUP($D$14,$D39:$D45,$E39:$E45,,0,-1),'Verwachte Resultaten'!$B$2:$B$31,0),MATCH(_xlfn.XLOOKUP($D$14,$D39:$D45,AK38:AK44,,0,-1),'Verwachte Resultaten'!$C$1:$BT$1,0))*_xlfn.XLOOKUP($E45,$G$2:$G$6,$H$2:$H$6,,0))),$D45,""),"")</f>
        <v/>
      </c>
      <c r="AL45" s="14" t="str">
        <f>IFERROR(IF(AND(_xlfn.XLOOKUP($D$14,$D39:$D45,AL39:AL45,,0,-1)&lt;=(INDEX('Verwachte Resultaten'!$C$2:$BT$31,MATCH(_xlfn.XLOOKUP($D$14,$D39:$D45,$E39:$E45,,0,-1),'Verwachte Resultaten'!$B$2:$B$31,0),MATCH(_xlfn.XLOOKUP($D$14,$D39:$D45,AL38:AL44,,0,-1),'Verwachte Resultaten'!$C$1:$BT$1,0))*_xlfn.XLOOKUP($E45,$G$2:$G$6,$F$2:$F$6,,0)),_xlfn.XLOOKUP($D$14,$D39:$D45,AL39:AL45,,0,-1)&gt;(INDEX('Verwachte Resultaten'!$C$2:$BT$31,MATCH(_xlfn.XLOOKUP($D$14,$D39:$D45,$E39:$E45,,0,-1),'Verwachte Resultaten'!$B$2:$B$31,0),MATCH(_xlfn.XLOOKUP($D$14,$D39:$D45,AL38:AL44,,0,-1),'Verwachte Resultaten'!$C$1:$BT$1,0))*_xlfn.XLOOKUP($E45,$G$2:$G$6,$H$2:$H$6,,0))),$D45,""),"")</f>
        <v/>
      </c>
      <c r="AM45" s="14" t="str">
        <f>IFERROR(IF(AND(_xlfn.XLOOKUP($D$14,$D39:$D45,AM39:AM45,,0,-1)&lt;=(INDEX('Verwachte Resultaten'!$C$2:$BT$31,MATCH(_xlfn.XLOOKUP($D$14,$D39:$D45,$E39:$E45,,0,-1),'Verwachte Resultaten'!$B$2:$B$31,0),MATCH(_xlfn.XLOOKUP($D$14,$D39:$D45,AM38:AM44,,0,-1),'Verwachte Resultaten'!$C$1:$BT$1,0))*_xlfn.XLOOKUP($E45,$G$2:$G$6,$F$2:$F$6,,0)),_xlfn.XLOOKUP($D$14,$D39:$D45,AM39:AM45,,0,-1)&gt;(INDEX('Verwachte Resultaten'!$C$2:$BT$31,MATCH(_xlfn.XLOOKUP($D$14,$D39:$D45,$E39:$E45,,0,-1),'Verwachte Resultaten'!$B$2:$B$31,0),MATCH(_xlfn.XLOOKUP($D$14,$D39:$D45,AM38:AM44,,0,-1),'Verwachte Resultaten'!$C$1:$BT$1,0))*_xlfn.XLOOKUP($E45,$G$2:$G$6,$H$2:$H$6,,0))),$D45,""),"")</f>
        <v/>
      </c>
      <c r="AN45" s="14" t="str">
        <f>IFERROR(IF(AND(_xlfn.XLOOKUP($D$14,$D39:$D45,AN39:AN45,,0,-1)&lt;=(INDEX('Verwachte Resultaten'!$C$2:$BT$31,MATCH(_xlfn.XLOOKUP($D$14,$D39:$D45,$E39:$E45,,0,-1),'Verwachte Resultaten'!$B$2:$B$31,0),MATCH(_xlfn.XLOOKUP($D$14,$D39:$D45,AN38:AN44,,0,-1),'Verwachte Resultaten'!$C$1:$BT$1,0))*_xlfn.XLOOKUP($E45,$G$2:$G$6,$F$2:$F$6,,0)),_xlfn.XLOOKUP($D$14,$D39:$D45,AN39:AN45,,0,-1)&gt;(INDEX('Verwachte Resultaten'!$C$2:$BT$31,MATCH(_xlfn.XLOOKUP($D$14,$D39:$D45,$E39:$E45,,0,-1),'Verwachte Resultaten'!$B$2:$B$31,0),MATCH(_xlfn.XLOOKUP($D$14,$D39:$D45,AN38:AN44,,0,-1),'Verwachte Resultaten'!$C$1:$BT$1,0))*_xlfn.XLOOKUP($E45,$G$2:$G$6,$H$2:$H$6,,0))),$D45,""),"")</f>
        <v/>
      </c>
      <c r="AO45" s="14" t="str">
        <f>IFERROR(IF(AND(_xlfn.XLOOKUP($D$14,$D39:$D45,AO39:AO45,,0,-1)&lt;=(INDEX('Verwachte Resultaten'!$C$2:$BT$31,MATCH(_xlfn.XLOOKUP($D$14,$D39:$D45,$E39:$E45,,0,-1),'Verwachte Resultaten'!$B$2:$B$31,0),MATCH(_xlfn.XLOOKUP($D$14,$D39:$D45,AO38:AO44,,0,-1),'Verwachte Resultaten'!$C$1:$BT$1,0))*_xlfn.XLOOKUP($E45,$G$2:$G$6,$F$2:$F$6,,0)),_xlfn.XLOOKUP($D$14,$D39:$D45,AO39:AO45,,0,-1)&gt;(INDEX('Verwachte Resultaten'!$C$2:$BT$31,MATCH(_xlfn.XLOOKUP($D$14,$D39:$D45,$E39:$E45,,0,-1),'Verwachte Resultaten'!$B$2:$B$31,0),MATCH(_xlfn.XLOOKUP($D$14,$D39:$D45,AO38:AO44,,0,-1),'Verwachte Resultaten'!$C$1:$BT$1,0))*_xlfn.XLOOKUP($E45,$G$2:$G$6,$H$2:$H$6,,0))),$D45,""),"")</f>
        <v/>
      </c>
      <c r="AP45" s="14" t="str">
        <f>IFERROR(IF(AND(_xlfn.XLOOKUP($D$14,$D39:$D45,AP39:AP45,,0,-1)&lt;=(INDEX('Verwachte Resultaten'!$C$2:$BT$31,MATCH(_xlfn.XLOOKUP($D$14,$D39:$D45,$E39:$E45,,0,-1),'Verwachte Resultaten'!$B$2:$B$31,0),MATCH(_xlfn.XLOOKUP($D$14,$D39:$D45,AP38:AP44,,0,-1),'Verwachte Resultaten'!$C$1:$BT$1,0))*_xlfn.XLOOKUP($E45,$G$2:$G$6,$F$2:$F$6,,0)),_xlfn.XLOOKUP($D$14,$D39:$D45,AP39:AP45,,0,-1)&gt;(INDEX('Verwachte Resultaten'!$C$2:$BT$31,MATCH(_xlfn.XLOOKUP($D$14,$D39:$D45,$E39:$E45,,0,-1),'Verwachte Resultaten'!$B$2:$B$31,0),MATCH(_xlfn.XLOOKUP($D$14,$D39:$D45,AP38:AP44,,0,-1),'Verwachte Resultaten'!$C$1:$BT$1,0))*_xlfn.XLOOKUP($E45,$G$2:$G$6,$H$2:$H$6,,0))),$D45,""),"")</f>
        <v/>
      </c>
      <c r="AQ45" s="14" t="str">
        <f>IFERROR(IF(AND(_xlfn.XLOOKUP($D$14,$D39:$D45,AQ39:AQ45,,0,-1)&lt;=(INDEX('Verwachte Resultaten'!$C$2:$BT$31,MATCH(_xlfn.XLOOKUP($D$14,$D39:$D45,$E39:$E45,,0,-1),'Verwachte Resultaten'!$B$2:$B$31,0),MATCH(_xlfn.XLOOKUP($D$14,$D39:$D45,AQ38:AQ44,,0,-1),'Verwachte Resultaten'!$C$1:$BT$1,0))*_xlfn.XLOOKUP($E45,$G$2:$G$6,$F$2:$F$6,,0)),_xlfn.XLOOKUP($D$14,$D39:$D45,AQ39:AQ45,,0,-1)&gt;(INDEX('Verwachte Resultaten'!$C$2:$BT$31,MATCH(_xlfn.XLOOKUP($D$14,$D39:$D45,$E39:$E45,,0,-1),'Verwachte Resultaten'!$B$2:$B$31,0),MATCH(_xlfn.XLOOKUP($D$14,$D39:$D45,AQ38:AQ44,,0,-1),'Verwachte Resultaten'!$C$1:$BT$1,0))*_xlfn.XLOOKUP($E45,$G$2:$G$6,$H$2:$H$6,,0))),$D45,""),"")</f>
        <v/>
      </c>
      <c r="AR45" s="14" t="str">
        <f>IFERROR(IF(AND(_xlfn.XLOOKUP($D$14,$D39:$D45,AR39:AR45,,0,-1)&lt;=(INDEX('Verwachte Resultaten'!$C$2:$BT$31,MATCH(_xlfn.XLOOKUP($D$14,$D39:$D45,$E39:$E45,,0,-1),'Verwachte Resultaten'!$B$2:$B$31,0),MATCH(_xlfn.XLOOKUP($D$14,$D39:$D45,AR38:AR44,,0,-1),'Verwachte Resultaten'!$C$1:$BT$1,0))*_xlfn.XLOOKUP($E45,$G$2:$G$6,$F$2:$F$6,,0)),_xlfn.XLOOKUP($D$14,$D39:$D45,AR39:AR45,,0,-1)&gt;(INDEX('Verwachte Resultaten'!$C$2:$BT$31,MATCH(_xlfn.XLOOKUP($D$14,$D39:$D45,$E39:$E45,,0,-1),'Verwachte Resultaten'!$B$2:$B$31,0),MATCH(_xlfn.XLOOKUP($D$14,$D39:$D45,AR38:AR44,,0,-1),'Verwachte Resultaten'!$C$1:$BT$1,0))*_xlfn.XLOOKUP($E45,$G$2:$G$6,$H$2:$H$6,,0))),$D45,""),"")</f>
        <v/>
      </c>
      <c r="AS45" s="14" t="str">
        <f>IFERROR(IF(AND(_xlfn.XLOOKUP($D$14,$D39:$D45,AS39:AS45,,0,-1)&lt;=(INDEX('Verwachte Resultaten'!$C$2:$BT$31,MATCH(_xlfn.XLOOKUP($D$14,$D39:$D45,$E39:$E45,,0,-1),'Verwachte Resultaten'!$B$2:$B$31,0),MATCH(_xlfn.XLOOKUP($D$14,$D39:$D45,AS38:AS44,,0,-1),'Verwachte Resultaten'!$C$1:$BT$1,0))*_xlfn.XLOOKUP($E45,$G$2:$G$6,$F$2:$F$6,,0)),_xlfn.XLOOKUP($D$14,$D39:$D45,AS39:AS45,,0,-1)&gt;(INDEX('Verwachte Resultaten'!$C$2:$BT$31,MATCH(_xlfn.XLOOKUP($D$14,$D39:$D45,$E39:$E45,,0,-1),'Verwachte Resultaten'!$B$2:$B$31,0),MATCH(_xlfn.XLOOKUP($D$14,$D39:$D45,AS38:AS44,,0,-1),'Verwachte Resultaten'!$C$1:$BT$1,0))*_xlfn.XLOOKUP($E45,$G$2:$G$6,$H$2:$H$6,,0))),$D45,""),"")</f>
        <v/>
      </c>
      <c r="AT45" s="14" t="str">
        <f>IFERROR(IF(AND(_xlfn.XLOOKUP($D$14,$D39:$D45,AT39:AT45,,0,-1)&lt;=(INDEX('Verwachte Resultaten'!$C$2:$BT$31,MATCH(_xlfn.XLOOKUP($D$14,$D39:$D45,$E39:$E45,,0,-1),'Verwachte Resultaten'!$B$2:$B$31,0),MATCH(_xlfn.XLOOKUP($D$14,$D39:$D45,AT38:AT44,,0,-1),'Verwachte Resultaten'!$C$1:$BT$1,0))*_xlfn.XLOOKUP($E45,$G$2:$G$6,$F$2:$F$6,,0)),_xlfn.XLOOKUP($D$14,$D39:$D45,AT39:AT45,,0,-1)&gt;(INDEX('Verwachte Resultaten'!$C$2:$BT$31,MATCH(_xlfn.XLOOKUP($D$14,$D39:$D45,$E39:$E45,,0,-1),'Verwachte Resultaten'!$B$2:$B$31,0),MATCH(_xlfn.XLOOKUP($D$14,$D39:$D45,AT38:AT44,,0,-1),'Verwachte Resultaten'!$C$1:$BT$1,0))*_xlfn.XLOOKUP($E45,$G$2:$G$6,$H$2:$H$6,,0))),$D45,""),"")</f>
        <v/>
      </c>
      <c r="AU45" s="14" t="str">
        <f>IFERROR(IF(AND(_xlfn.XLOOKUP($D$14,$D39:$D45,AU39:AU45,,0,-1)&lt;=(INDEX('Verwachte Resultaten'!$C$2:$BT$31,MATCH(_xlfn.XLOOKUP($D$14,$D39:$D45,$E39:$E45,,0,-1),'Verwachte Resultaten'!$B$2:$B$31,0),MATCH(_xlfn.XLOOKUP($D$14,$D39:$D45,AU38:AU44,,0,-1),'Verwachte Resultaten'!$C$1:$BT$1,0))*_xlfn.XLOOKUP($E45,$G$2:$G$6,$F$2:$F$6,,0)),_xlfn.XLOOKUP($D$14,$D39:$D45,AU39:AU45,,0,-1)&gt;(INDEX('Verwachte Resultaten'!$C$2:$BT$31,MATCH(_xlfn.XLOOKUP($D$14,$D39:$D45,$E39:$E45,,0,-1),'Verwachte Resultaten'!$B$2:$B$31,0),MATCH(_xlfn.XLOOKUP($D$14,$D39:$D45,AU38:AU44,,0,-1),'Verwachte Resultaten'!$C$1:$BT$1,0))*_xlfn.XLOOKUP($E45,$G$2:$G$6,$H$2:$H$6,,0))),$D45,""),"")</f>
        <v/>
      </c>
      <c r="AV45" s="14" t="str">
        <f>IFERROR(IF(AND(_xlfn.XLOOKUP($D$14,$D39:$D45,AV39:AV45,,0,-1)&lt;=(INDEX('Verwachte Resultaten'!$C$2:$BT$31,MATCH(_xlfn.XLOOKUP($D$14,$D39:$D45,$E39:$E45,,0,-1),'Verwachte Resultaten'!$B$2:$B$31,0),MATCH(_xlfn.XLOOKUP($D$14,$D39:$D45,AV38:AV44,,0,-1),'Verwachte Resultaten'!$C$1:$BT$1,0))*_xlfn.XLOOKUP($E45,$G$2:$G$6,$F$2:$F$6,,0)),_xlfn.XLOOKUP($D$14,$D39:$D45,AV39:AV45,,0,-1)&gt;(INDEX('Verwachte Resultaten'!$C$2:$BT$31,MATCH(_xlfn.XLOOKUP($D$14,$D39:$D45,$E39:$E45,,0,-1),'Verwachte Resultaten'!$B$2:$B$31,0),MATCH(_xlfn.XLOOKUP($D$14,$D39:$D45,AV38:AV44,,0,-1),'Verwachte Resultaten'!$C$1:$BT$1,0))*_xlfn.XLOOKUP($E45,$G$2:$G$6,$H$2:$H$6,,0))),$D45,""),"")</f>
        <v/>
      </c>
      <c r="AW45" s="14" t="str">
        <f>IFERROR(IF(AND(_xlfn.XLOOKUP($D$14,$D39:$D45,AW39:AW45,,0,-1)&lt;=(INDEX('Verwachte Resultaten'!$C$2:$BT$31,MATCH(_xlfn.XLOOKUP($D$14,$D39:$D45,$E39:$E45,,0,-1),'Verwachte Resultaten'!$B$2:$B$31,0),MATCH(_xlfn.XLOOKUP($D$14,$D39:$D45,AW38:AW44,,0,-1),'Verwachte Resultaten'!$C$1:$BT$1,0))*_xlfn.XLOOKUP($E45,$G$2:$G$6,$F$2:$F$6,,0)),_xlfn.XLOOKUP($D$14,$D39:$D45,AW39:AW45,,0,-1)&gt;(INDEX('Verwachte Resultaten'!$C$2:$BT$31,MATCH(_xlfn.XLOOKUP($D$14,$D39:$D45,$E39:$E45,,0,-1),'Verwachte Resultaten'!$B$2:$B$31,0),MATCH(_xlfn.XLOOKUP($D$14,$D39:$D45,AW38:AW44,,0,-1),'Verwachte Resultaten'!$C$1:$BT$1,0))*_xlfn.XLOOKUP($E45,$G$2:$G$6,$H$2:$H$6,,0))),$D45,""),"")</f>
        <v/>
      </c>
      <c r="AX45" s="14" t="str">
        <f>IFERROR(IF(AND(_xlfn.XLOOKUP($D$14,$D39:$D45,AX39:AX45,,0,-1)&lt;=(INDEX('Verwachte Resultaten'!$C$2:$BT$31,MATCH(_xlfn.XLOOKUP($D$14,$D39:$D45,$E39:$E45,,0,-1),'Verwachte Resultaten'!$B$2:$B$31,0),MATCH(_xlfn.XLOOKUP($D$14,$D39:$D45,AX38:AX44,,0,-1),'Verwachte Resultaten'!$C$1:$BT$1,0))*_xlfn.XLOOKUP($E45,$G$2:$G$6,$F$2:$F$6,,0)),_xlfn.XLOOKUP($D$14,$D39:$D45,AX39:AX45,,0,-1)&gt;(INDEX('Verwachte Resultaten'!$C$2:$BT$31,MATCH(_xlfn.XLOOKUP($D$14,$D39:$D45,$E39:$E45,,0,-1),'Verwachte Resultaten'!$B$2:$B$31,0),MATCH(_xlfn.XLOOKUP($D$14,$D39:$D45,AX38:AX44,,0,-1),'Verwachte Resultaten'!$C$1:$BT$1,0))*_xlfn.XLOOKUP($E45,$G$2:$G$6,$H$2:$H$6,,0))),$D45,""),"")</f>
        <v/>
      </c>
      <c r="AY45" s="14" t="str">
        <f>IFERROR(IF(AND(_xlfn.XLOOKUP($D$14,$D39:$D45,AY39:AY45,,0,-1)&lt;=(INDEX('Verwachte Resultaten'!$C$2:$BT$31,MATCH(_xlfn.XLOOKUP($D$14,$D39:$D45,$E39:$E45,,0,-1),'Verwachte Resultaten'!$B$2:$B$31,0),MATCH(_xlfn.XLOOKUP($D$14,$D39:$D45,AY38:AY44,,0,-1),'Verwachte Resultaten'!$C$1:$BT$1,0))*_xlfn.XLOOKUP($E45,$G$2:$G$6,$F$2:$F$6,,0)),_xlfn.XLOOKUP($D$14,$D39:$D45,AY39:AY45,,0,-1)&gt;(INDEX('Verwachte Resultaten'!$C$2:$BT$31,MATCH(_xlfn.XLOOKUP($D$14,$D39:$D45,$E39:$E45,,0,-1),'Verwachte Resultaten'!$B$2:$B$31,0),MATCH(_xlfn.XLOOKUP($D$14,$D39:$D45,AY38:AY44,,0,-1),'Verwachte Resultaten'!$C$1:$BT$1,0))*_xlfn.XLOOKUP($E45,$G$2:$G$6,$H$2:$H$6,,0))),$D45,""),"")</f>
        <v/>
      </c>
      <c r="AZ45" s="14" t="str">
        <f>IFERROR(IF(AND(_xlfn.XLOOKUP($D$14,$D39:$D45,AZ39:AZ45,,0,-1)&lt;=(INDEX('Verwachte Resultaten'!$C$2:$BT$31,MATCH(_xlfn.XLOOKUP($D$14,$D39:$D45,$E39:$E45,,0,-1),'Verwachte Resultaten'!$B$2:$B$31,0),MATCH(_xlfn.XLOOKUP($D$14,$D39:$D45,AZ38:AZ44,,0,-1),'Verwachte Resultaten'!$C$1:$BT$1,0))*_xlfn.XLOOKUP($E45,$G$2:$G$6,$F$2:$F$6,,0)),_xlfn.XLOOKUP($D$14,$D39:$D45,AZ39:AZ45,,0,-1)&gt;(INDEX('Verwachte Resultaten'!$C$2:$BT$31,MATCH(_xlfn.XLOOKUP($D$14,$D39:$D45,$E39:$E45,,0,-1),'Verwachte Resultaten'!$B$2:$B$31,0),MATCH(_xlfn.XLOOKUP($D$14,$D39:$D45,AZ38:AZ44,,0,-1),'Verwachte Resultaten'!$C$1:$BT$1,0))*_xlfn.XLOOKUP($E45,$G$2:$G$6,$H$2:$H$6,,0))),$D45,""),"")</f>
        <v/>
      </c>
      <c r="BA45" s="14" t="str">
        <f>IFERROR(IF(AND(_xlfn.XLOOKUP($D$14,$D39:$D45,BA39:BA45,,0,-1)&lt;=(INDEX('Verwachte Resultaten'!$C$2:$BT$31,MATCH(_xlfn.XLOOKUP($D$14,$D39:$D45,$E39:$E45,,0,-1),'Verwachte Resultaten'!$B$2:$B$31,0),MATCH(_xlfn.XLOOKUP($D$14,$D39:$D45,BA38:BA44,,0,-1),'Verwachte Resultaten'!$C$1:$BT$1,0))*_xlfn.XLOOKUP($E45,$G$2:$G$6,$F$2:$F$6,,0)),_xlfn.XLOOKUP($D$14,$D39:$D45,BA39:BA45,,0,-1)&gt;(INDEX('Verwachte Resultaten'!$C$2:$BT$31,MATCH(_xlfn.XLOOKUP($D$14,$D39:$D45,$E39:$E45,,0,-1),'Verwachte Resultaten'!$B$2:$B$31,0),MATCH(_xlfn.XLOOKUP($D$14,$D39:$D45,BA38:BA44,,0,-1),'Verwachte Resultaten'!$C$1:$BT$1,0))*_xlfn.XLOOKUP($E45,$G$2:$G$6,$H$2:$H$6,,0))),$D45,""),"")</f>
        <v/>
      </c>
      <c r="BB45" s="14" t="str">
        <f>IFERROR(IF(AND(_xlfn.XLOOKUP($D$14,$D39:$D45,BB39:BB45,,0,-1)&lt;=(INDEX('Verwachte Resultaten'!$C$2:$BT$31,MATCH(_xlfn.XLOOKUP($D$14,$D39:$D45,$E39:$E45,,0,-1),'Verwachte Resultaten'!$B$2:$B$31,0),MATCH(_xlfn.XLOOKUP($D$14,$D39:$D45,BB38:BB44,,0,-1),'Verwachte Resultaten'!$C$1:$BT$1,0))*_xlfn.XLOOKUP($E45,$G$2:$G$6,$F$2:$F$6,,0)),_xlfn.XLOOKUP($D$14,$D39:$D45,BB39:BB45,,0,-1)&gt;(INDEX('Verwachte Resultaten'!$C$2:$BT$31,MATCH(_xlfn.XLOOKUP($D$14,$D39:$D45,$E39:$E45,,0,-1),'Verwachte Resultaten'!$B$2:$B$31,0),MATCH(_xlfn.XLOOKUP($D$14,$D39:$D45,BB38:BB44,,0,-1),'Verwachte Resultaten'!$C$1:$BT$1,0))*_xlfn.XLOOKUP($E45,$G$2:$G$6,$H$2:$H$6,,0))),$D45,""),"")</f>
        <v/>
      </c>
      <c r="BC45" s="14" t="str">
        <f>IFERROR(IF(AND(_xlfn.XLOOKUP($D$14,$D39:$D45,BC39:BC45,,0,-1)&lt;=(INDEX('Verwachte Resultaten'!$C$2:$BT$31,MATCH(_xlfn.XLOOKUP($D$14,$D39:$D45,$E39:$E45,,0,-1),'Verwachte Resultaten'!$B$2:$B$31,0),MATCH(_xlfn.XLOOKUP($D$14,$D39:$D45,BC38:BC44,,0,-1),'Verwachte Resultaten'!$C$1:$BT$1,0))*_xlfn.XLOOKUP($E45,$G$2:$G$6,$F$2:$F$6,,0)),_xlfn.XLOOKUP($D$14,$D39:$D45,BC39:BC45,,0,-1)&gt;(INDEX('Verwachte Resultaten'!$C$2:$BT$31,MATCH(_xlfn.XLOOKUP($D$14,$D39:$D45,$E39:$E45,,0,-1),'Verwachte Resultaten'!$B$2:$B$31,0),MATCH(_xlfn.XLOOKUP($D$14,$D39:$D45,BC38:BC44,,0,-1),'Verwachte Resultaten'!$C$1:$BT$1,0))*_xlfn.XLOOKUP($E45,$G$2:$G$6,$H$2:$H$6,,0))),$D45,""),"")</f>
        <v/>
      </c>
      <c r="BD45" s="14" t="str">
        <f>IFERROR(IF(AND(_xlfn.XLOOKUP($D$14,$D39:$D45,BD39:BD45,,0,-1)&lt;=(INDEX('Verwachte Resultaten'!$C$2:$BT$31,MATCH(_xlfn.XLOOKUP($D$14,$D39:$D45,$E39:$E45,,0,-1),'Verwachte Resultaten'!$B$2:$B$31,0),MATCH(_xlfn.XLOOKUP($D$14,$D39:$D45,BD38:BD44,,0,-1),'Verwachte Resultaten'!$C$1:$BT$1,0))*_xlfn.XLOOKUP($E45,$G$2:$G$6,$F$2:$F$6,,0)),_xlfn.XLOOKUP($D$14,$D39:$D45,BD39:BD45,,0,-1)&gt;(INDEX('Verwachte Resultaten'!$C$2:$BT$31,MATCH(_xlfn.XLOOKUP($D$14,$D39:$D45,$E39:$E45,,0,-1),'Verwachte Resultaten'!$B$2:$B$31,0),MATCH(_xlfn.XLOOKUP($D$14,$D39:$D45,BD38:BD44,,0,-1),'Verwachte Resultaten'!$C$1:$BT$1,0))*_xlfn.XLOOKUP($E45,$G$2:$G$6,$H$2:$H$6,,0))),$D45,""),"")</f>
        <v/>
      </c>
      <c r="BE45" s="14" t="str">
        <f>IFERROR(IF(AND(_xlfn.XLOOKUP($D$14,$D39:$D45,BE39:BE45,,0,-1)&lt;=(INDEX('Verwachte Resultaten'!$C$2:$BT$31,MATCH(_xlfn.XLOOKUP($D$14,$D39:$D45,$E39:$E45,,0,-1),'Verwachte Resultaten'!$B$2:$B$31,0),MATCH(_xlfn.XLOOKUP($D$14,$D39:$D45,BE38:BE44,,0,-1),'Verwachte Resultaten'!$C$1:$BT$1,0))*_xlfn.XLOOKUP($E45,$G$2:$G$6,$F$2:$F$6,,0)),_xlfn.XLOOKUP($D$14,$D39:$D45,BE39:BE45,,0,-1)&gt;(INDEX('Verwachte Resultaten'!$C$2:$BT$31,MATCH(_xlfn.XLOOKUP($D$14,$D39:$D45,$E39:$E45,,0,-1),'Verwachte Resultaten'!$B$2:$B$31,0),MATCH(_xlfn.XLOOKUP($D$14,$D39:$D45,BE38:BE44,,0,-1),'Verwachte Resultaten'!$C$1:$BT$1,0))*_xlfn.XLOOKUP($E45,$G$2:$G$6,$H$2:$H$6,,0))),$D45,""),"")</f>
        <v/>
      </c>
      <c r="BF45" s="14" t="str">
        <f>IFERROR(IF(AND(_xlfn.XLOOKUP($D$14,$D39:$D45,BF39:BF45,,0,-1)&lt;=(INDEX('Verwachte Resultaten'!$C$2:$BT$31,MATCH(_xlfn.XLOOKUP($D$14,$D39:$D45,$E39:$E45,,0,-1),'Verwachte Resultaten'!$B$2:$B$31,0),MATCH(_xlfn.XLOOKUP($D$14,$D39:$D45,BF38:BF44,,0,-1),'Verwachte Resultaten'!$C$1:$BT$1,0))*_xlfn.XLOOKUP($E45,$G$2:$G$6,$F$2:$F$6,,0)),_xlfn.XLOOKUP($D$14,$D39:$D45,BF39:BF45,,0,-1)&gt;(INDEX('Verwachte Resultaten'!$C$2:$BT$31,MATCH(_xlfn.XLOOKUP($D$14,$D39:$D45,$E39:$E45,,0,-1),'Verwachte Resultaten'!$B$2:$B$31,0),MATCH(_xlfn.XLOOKUP($D$14,$D39:$D45,BF38:BF44,,0,-1),'Verwachte Resultaten'!$C$1:$BT$1,0))*_xlfn.XLOOKUP($E45,$G$2:$G$6,$H$2:$H$6,,0))),$D45,""),"")</f>
        <v/>
      </c>
      <c r="BG45" s="14" t="str">
        <f>IFERROR(IF(AND(_xlfn.XLOOKUP($D$14,$D39:$D45,BG39:BG45,,0,-1)&lt;=(INDEX('Verwachte Resultaten'!$C$2:$BT$31,MATCH(_xlfn.XLOOKUP($D$14,$D39:$D45,$E39:$E45,,0,-1),'Verwachte Resultaten'!$B$2:$B$31,0),MATCH(_xlfn.XLOOKUP($D$14,$D39:$D45,BG38:BG44,,0,-1),'Verwachte Resultaten'!$C$1:$BT$1,0))*_xlfn.XLOOKUP($E45,$G$2:$G$6,$F$2:$F$6,,0)),_xlfn.XLOOKUP($D$14,$D39:$D45,BG39:BG45,,0,-1)&gt;(INDEX('Verwachte Resultaten'!$C$2:$BT$31,MATCH(_xlfn.XLOOKUP($D$14,$D39:$D45,$E39:$E45,,0,-1),'Verwachte Resultaten'!$B$2:$B$31,0),MATCH(_xlfn.XLOOKUP($D$14,$D39:$D45,BG38:BG44,,0,-1),'Verwachte Resultaten'!$C$1:$BT$1,0))*_xlfn.XLOOKUP($E45,$G$2:$G$6,$H$2:$H$6,,0))),$D45,""),"")</f>
        <v/>
      </c>
      <c r="BH45" s="14" t="str">
        <f>IFERROR(IF(AND(_xlfn.XLOOKUP($D$14,$D39:$D45,BH39:BH45,,0,-1)&lt;=(INDEX('Verwachte Resultaten'!$C$2:$BT$31,MATCH(_xlfn.XLOOKUP($D$14,$D39:$D45,$E39:$E45,,0,-1),'Verwachte Resultaten'!$B$2:$B$31,0),MATCH(_xlfn.XLOOKUP($D$14,$D39:$D45,BH38:BH44,,0,-1),'Verwachte Resultaten'!$C$1:$BT$1,0))*_xlfn.XLOOKUP($E45,$G$2:$G$6,$F$2:$F$6,,0)),_xlfn.XLOOKUP($D$14,$D39:$D45,BH39:BH45,,0,-1)&gt;(INDEX('Verwachte Resultaten'!$C$2:$BT$31,MATCH(_xlfn.XLOOKUP($D$14,$D39:$D45,$E39:$E45,,0,-1),'Verwachte Resultaten'!$B$2:$B$31,0),MATCH(_xlfn.XLOOKUP($D$14,$D39:$D45,BH38:BH44,,0,-1),'Verwachte Resultaten'!$C$1:$BT$1,0))*_xlfn.XLOOKUP($E45,$G$2:$G$6,$H$2:$H$6,,0))),$D45,""),"")</f>
        <v/>
      </c>
      <c r="BI45" s="14" t="str">
        <f>IFERROR(IF(AND(_xlfn.XLOOKUP($D$14,$D39:$D45,BI39:BI45,,0,-1)&lt;=(INDEX('Verwachte Resultaten'!$C$2:$BT$31,MATCH(_xlfn.XLOOKUP($D$14,$D39:$D45,$E39:$E45,,0,-1),'Verwachte Resultaten'!$B$2:$B$31,0),MATCH(_xlfn.XLOOKUP($D$14,$D39:$D45,BI38:BI44,,0,-1),'Verwachte Resultaten'!$C$1:$BT$1,0))*_xlfn.XLOOKUP($E45,$G$2:$G$6,$F$2:$F$6,,0)),_xlfn.XLOOKUP($D$14,$D39:$D45,BI39:BI45,,0,-1)&gt;(INDEX('Verwachte Resultaten'!$C$2:$BT$31,MATCH(_xlfn.XLOOKUP($D$14,$D39:$D45,$E39:$E45,,0,-1),'Verwachte Resultaten'!$B$2:$B$31,0),MATCH(_xlfn.XLOOKUP($D$14,$D39:$D45,BI38:BI44,,0,-1),'Verwachte Resultaten'!$C$1:$BT$1,0))*_xlfn.XLOOKUP($E45,$G$2:$G$6,$H$2:$H$6,,0))),$D45,""),"")</f>
        <v/>
      </c>
      <c r="BJ45" s="14" t="str">
        <f>IFERROR(IF(AND(_xlfn.XLOOKUP($D$14,$D39:$D45,BJ39:BJ45,,0,-1)&lt;=(INDEX('Verwachte Resultaten'!$C$2:$BT$31,MATCH(_xlfn.XLOOKUP($D$14,$D39:$D45,$E39:$E45,,0,-1),'Verwachte Resultaten'!$B$2:$B$31,0),MATCH(_xlfn.XLOOKUP($D$14,$D39:$D45,BJ38:BJ44,,0,-1),'Verwachte Resultaten'!$C$1:$BT$1,0))*_xlfn.XLOOKUP($E45,$G$2:$G$6,$F$2:$F$6,,0)),_xlfn.XLOOKUP($D$14,$D39:$D45,BJ39:BJ45,,0,-1)&gt;(INDEX('Verwachte Resultaten'!$C$2:$BT$31,MATCH(_xlfn.XLOOKUP($D$14,$D39:$D45,$E39:$E45,,0,-1),'Verwachte Resultaten'!$B$2:$B$31,0),MATCH(_xlfn.XLOOKUP($D$14,$D39:$D45,BJ38:BJ44,,0,-1),'Verwachte Resultaten'!$C$1:$BT$1,0))*_xlfn.XLOOKUP($E45,$G$2:$G$6,$H$2:$H$6,,0))),$D45,""),"")</f>
        <v/>
      </c>
      <c r="BK45" s="41" t="str">
        <f>IFERROR(IF(AND(_xlfn.XLOOKUP($D$14,$D39:$D45,BK39:BK45,,0,-1)&lt;=(INDEX('Verwachte Resultaten'!$C$2:$BT$31,MATCH(_xlfn.XLOOKUP($D$14,$D39:$D45,$E39:$E45,,0,-1),'Verwachte Resultaten'!$B$2:$B$31,0),MATCH(_xlfn.XLOOKUP($D$14,$D39:$D45,BK38:BK44,,0,-1),'Verwachte Resultaten'!$C$1:$BT$1,0))*_xlfn.XLOOKUP($E45,$G$2:$G$6,$F$2:$F$6,,0)),_xlfn.XLOOKUP($D$14,$D39:$D45,BK39:BK45,,0,-1)&gt;(INDEX('Verwachte Resultaten'!$C$2:$BT$31,MATCH(_xlfn.XLOOKUP($D$14,$D39:$D45,$E39:$E45,,0,-1),'Verwachte Resultaten'!$B$2:$B$31,0),MATCH(_xlfn.XLOOKUP($D$14,$D39:$D45,BK38:BK44,,0,-1),'Verwachte Resultaten'!$C$1:$BT$1,0))*_xlfn.XLOOKUP($E45,$G$2:$G$6,$H$2:$H$6,,0))),$D45,""),"")</f>
        <v/>
      </c>
    </row>
    <row r="46" spans="1:63" s="3" customFormat="1" ht="15.75" thickBot="1">
      <c r="A46" s="85"/>
      <c r="B46"/>
      <c r="C46" s="23"/>
      <c r="D46" s="83" t="str">
        <f>IFERROR($B41*$B$6,"")</f>
        <v/>
      </c>
      <c r="E46" s="17" t="s">
        <v>162</v>
      </c>
      <c r="F46" s="18" t="str">
        <f>IFERROR(IF(AND(_xlfn.XLOOKUP($D$14,$D40:$D46,F40:F46,,0,-1)&lt;=(INDEX('Verwachte Resultaten'!$C$2:$BT$31,MATCH(_xlfn.XLOOKUP($D$14,$D40:$D46,$E40:$E46,,0,-1),'Verwachte Resultaten'!$B$2:$B$31,0),MATCH(_xlfn.XLOOKUP($D$14,$D40:$D46,F39:F45,,0,-1),'Verwachte Resultaten'!$C$1:$BT$1,0))*_xlfn.XLOOKUP($E46,$G$2:$G$6,$F$2:$F$6,,0)),_xlfn.XLOOKUP($D$14,$D40:$D46,F40:F46,,0,-1)&gt;(INDEX('Verwachte Resultaten'!$C$2:$BT$31,MATCH(_xlfn.XLOOKUP($D$14,$D40:$D46,$E40:$E46,,0,-1),'Verwachte Resultaten'!$B$2:$B$31,0),MATCH(_xlfn.XLOOKUP($D$14,$D40:$D46,F39:F45,,0,-1),'Verwachte Resultaten'!$C$1:$BT$1,0))*_xlfn.XLOOKUP($E46,$G$2:$G$6,$H$2:$H$6,,0))),$D46,""),"")</f>
        <v/>
      </c>
      <c r="G46" s="19" t="str">
        <f>IFERROR(IF(AND(_xlfn.XLOOKUP($D$14,$D40:$D46,G40:G46,,0,-1)&lt;=(INDEX('Verwachte Resultaten'!$C$2:$BT$31,MATCH(_xlfn.XLOOKUP($D$14,$D40:$D46,$E40:$E46,,0,-1),'Verwachte Resultaten'!$B$2:$B$31,0),MATCH(_xlfn.XLOOKUP($D$14,$D40:$D46,G39:G45,,0,-1),'Verwachte Resultaten'!$C$1:$BT$1,0))*_xlfn.XLOOKUP($E46,$G$2:$G$6,$F$2:$F$6,,0)),_xlfn.XLOOKUP($D$14,$D40:$D46,G40:G46,,0,-1)&gt;(INDEX('Verwachte Resultaten'!$C$2:$BT$31,MATCH(_xlfn.XLOOKUP($D$14,$D40:$D46,$E40:$E46,,0,-1),'Verwachte Resultaten'!$B$2:$B$31,0),MATCH(_xlfn.XLOOKUP($D$14,$D40:$D46,G39:G45,,0,-1),'Verwachte Resultaten'!$C$1:$BT$1,0))*_xlfn.XLOOKUP($E46,$G$2:$G$6,$H$2:$H$6,,0))),$D46,""),"")</f>
        <v/>
      </c>
      <c r="H46" s="19" t="str">
        <f>IFERROR(IF(AND(_xlfn.XLOOKUP($D$14,$D40:$D46,H40:H46,,0,-1)&lt;=(INDEX('Verwachte Resultaten'!$C$2:$BT$31,MATCH(_xlfn.XLOOKUP($D$14,$D40:$D46,$E40:$E46,,0,-1),'Verwachte Resultaten'!$B$2:$B$31,0),MATCH(_xlfn.XLOOKUP($D$14,$D40:$D46,H39:H45,,0,-1),'Verwachte Resultaten'!$C$1:$BT$1,0))*_xlfn.XLOOKUP($E46,$G$2:$G$6,$F$2:$F$6,,0)),_xlfn.XLOOKUP($D$14,$D40:$D46,H40:H46,,0,-1)&gt;(INDEX('Verwachte Resultaten'!$C$2:$BT$31,MATCH(_xlfn.XLOOKUP($D$14,$D40:$D46,$E40:$E46,,0,-1),'Verwachte Resultaten'!$B$2:$B$31,0),MATCH(_xlfn.XLOOKUP($D$14,$D40:$D46,H39:H45,,0,-1),'Verwachte Resultaten'!$C$1:$BT$1,0))*_xlfn.XLOOKUP($E46,$G$2:$G$6,$H$2:$H$6,,0))),$D46,""),"")</f>
        <v/>
      </c>
      <c r="I46" s="19" t="str">
        <f>IFERROR(IF(AND(_xlfn.XLOOKUP($D$14,$D40:$D46,I40:I46,,0,-1)&lt;=(INDEX('Verwachte Resultaten'!$C$2:$BT$31,MATCH(_xlfn.XLOOKUP($D$14,$D40:$D46,$E40:$E46,,0,-1),'Verwachte Resultaten'!$B$2:$B$31,0),MATCH(_xlfn.XLOOKUP($D$14,$D40:$D46,I39:I45,,0,-1),'Verwachte Resultaten'!$C$1:$BT$1,0))*_xlfn.XLOOKUP($E46,$G$2:$G$6,$F$2:$F$6,,0)),_xlfn.XLOOKUP($D$14,$D40:$D46,I40:I46,,0,-1)&gt;(INDEX('Verwachte Resultaten'!$C$2:$BT$31,MATCH(_xlfn.XLOOKUP($D$14,$D40:$D46,$E40:$E46,,0,-1),'Verwachte Resultaten'!$B$2:$B$31,0),MATCH(_xlfn.XLOOKUP($D$14,$D40:$D46,I39:I45,,0,-1),'Verwachte Resultaten'!$C$1:$BT$1,0))*_xlfn.XLOOKUP($E46,$G$2:$G$6,$H$2:$H$6,,0))),$D46,""),"")</f>
        <v/>
      </c>
      <c r="J46" s="19" t="str">
        <f>IFERROR(IF(AND(_xlfn.XLOOKUP($D$14,$D40:$D46,J40:J46,,0,-1)&lt;=(INDEX('Verwachte Resultaten'!$C$2:$BT$31,MATCH(_xlfn.XLOOKUP($D$14,$D40:$D46,$E40:$E46,,0,-1),'Verwachte Resultaten'!$B$2:$B$31,0),MATCH(_xlfn.XLOOKUP($D$14,$D40:$D46,J39:J45,,0,-1),'Verwachte Resultaten'!$C$1:$BT$1,0))*_xlfn.XLOOKUP($E46,$G$2:$G$6,$F$2:$F$6,,0)),_xlfn.XLOOKUP($D$14,$D40:$D46,J40:J46,,0,-1)&gt;(INDEX('Verwachte Resultaten'!$C$2:$BT$31,MATCH(_xlfn.XLOOKUP($D$14,$D40:$D46,$E40:$E46,,0,-1),'Verwachte Resultaten'!$B$2:$B$31,0),MATCH(_xlfn.XLOOKUP($D$14,$D40:$D46,J39:J45,,0,-1),'Verwachte Resultaten'!$C$1:$BT$1,0))*_xlfn.XLOOKUP($E46,$G$2:$G$6,$H$2:$H$6,,0))),$D46,""),"")</f>
        <v/>
      </c>
      <c r="K46" s="19" t="str">
        <f>IFERROR(IF(AND(_xlfn.XLOOKUP($D$14,$D40:$D46,K40:K46,,0,-1)&lt;=(INDEX('Verwachte Resultaten'!$C$2:$BT$31,MATCH(_xlfn.XLOOKUP($D$14,$D40:$D46,$E40:$E46,,0,-1),'Verwachte Resultaten'!$B$2:$B$31,0),MATCH(_xlfn.XLOOKUP($D$14,$D40:$D46,K39:K45,,0,-1),'Verwachte Resultaten'!$C$1:$BT$1,0))*_xlfn.XLOOKUP($E46,$G$2:$G$6,$F$2:$F$6,,0)),_xlfn.XLOOKUP($D$14,$D40:$D46,K40:K46,,0,-1)&gt;(INDEX('Verwachte Resultaten'!$C$2:$BT$31,MATCH(_xlfn.XLOOKUP($D$14,$D40:$D46,$E40:$E46,,0,-1),'Verwachte Resultaten'!$B$2:$B$31,0),MATCH(_xlfn.XLOOKUP($D$14,$D40:$D46,K39:K45,,0,-1),'Verwachte Resultaten'!$C$1:$BT$1,0))*_xlfn.XLOOKUP($E46,$G$2:$G$6,$H$2:$H$6,,0))),$D46,""),"")</f>
        <v/>
      </c>
      <c r="L46" s="19" t="str">
        <f>IFERROR(IF(AND(_xlfn.XLOOKUP($D$14,$D40:$D46,L40:L46,,0,-1)&lt;=(INDEX('Verwachte Resultaten'!$C$2:$BT$31,MATCH(_xlfn.XLOOKUP($D$14,$D40:$D46,$E40:$E46,,0,-1),'Verwachte Resultaten'!$B$2:$B$31,0),MATCH(_xlfn.XLOOKUP($D$14,$D40:$D46,L39:L45,,0,-1),'Verwachte Resultaten'!$C$1:$BT$1,0))*_xlfn.XLOOKUP($E46,$G$2:$G$6,$F$2:$F$6,,0)),_xlfn.XLOOKUP($D$14,$D40:$D46,L40:L46,,0,-1)&gt;(INDEX('Verwachte Resultaten'!$C$2:$BT$31,MATCH(_xlfn.XLOOKUP($D$14,$D40:$D46,$E40:$E46,,0,-1),'Verwachte Resultaten'!$B$2:$B$31,0),MATCH(_xlfn.XLOOKUP($D$14,$D40:$D46,L39:L45,,0,-1),'Verwachte Resultaten'!$C$1:$BT$1,0))*_xlfn.XLOOKUP($E46,$G$2:$G$6,$H$2:$H$6,,0))),$D46,""),"")</f>
        <v/>
      </c>
      <c r="M46" s="19" t="str">
        <f>IFERROR(IF(AND(_xlfn.XLOOKUP($D$14,$D40:$D46,M40:M46,,0,-1)&lt;=(INDEX('Verwachte Resultaten'!$C$2:$BT$31,MATCH(_xlfn.XLOOKUP($D$14,$D40:$D46,$E40:$E46,,0,-1),'Verwachte Resultaten'!$B$2:$B$31,0),MATCH(_xlfn.XLOOKUP($D$14,$D40:$D46,M39:M45,,0,-1),'Verwachte Resultaten'!$C$1:$BT$1,0))*_xlfn.XLOOKUP($E46,$G$2:$G$6,$F$2:$F$6,,0)),_xlfn.XLOOKUP($D$14,$D40:$D46,M40:M46,,0,-1)&gt;(INDEX('Verwachte Resultaten'!$C$2:$BT$31,MATCH(_xlfn.XLOOKUP($D$14,$D40:$D46,$E40:$E46,,0,-1),'Verwachte Resultaten'!$B$2:$B$31,0),MATCH(_xlfn.XLOOKUP($D$14,$D40:$D46,M39:M45,,0,-1),'Verwachte Resultaten'!$C$1:$BT$1,0))*_xlfn.XLOOKUP($E46,$G$2:$G$6,$H$2:$H$6,,0))),$D46,""),"")</f>
        <v/>
      </c>
      <c r="N46" s="19" t="str">
        <f>IFERROR(IF(AND(_xlfn.XLOOKUP($D$14,$D40:$D46,N40:N46,,0,-1)&lt;=(INDEX('Verwachte Resultaten'!$C$2:$BT$31,MATCH(_xlfn.XLOOKUP($D$14,$D40:$D46,$E40:$E46,,0,-1),'Verwachte Resultaten'!$B$2:$B$31,0),MATCH(_xlfn.XLOOKUP($D$14,$D40:$D46,N39:N45,,0,-1),'Verwachte Resultaten'!$C$1:$BT$1,0))*_xlfn.XLOOKUP($E46,$G$2:$G$6,$F$2:$F$6,,0)),_xlfn.XLOOKUP($D$14,$D40:$D46,N40:N46,,0,-1)&gt;(INDEX('Verwachte Resultaten'!$C$2:$BT$31,MATCH(_xlfn.XLOOKUP($D$14,$D40:$D46,$E40:$E46,,0,-1),'Verwachte Resultaten'!$B$2:$B$31,0),MATCH(_xlfn.XLOOKUP($D$14,$D40:$D46,N39:N45,,0,-1),'Verwachte Resultaten'!$C$1:$BT$1,0))*_xlfn.XLOOKUP($E46,$G$2:$G$6,$H$2:$H$6,,0))),$D46,""),"")</f>
        <v/>
      </c>
      <c r="O46" s="19" t="str">
        <f>IFERROR(IF(AND(_xlfn.XLOOKUP($D$14,$D40:$D46,O40:O46,,0,-1)&lt;=(INDEX('Verwachte Resultaten'!$C$2:$BT$31,MATCH(_xlfn.XLOOKUP($D$14,$D40:$D46,$E40:$E46,,0,-1),'Verwachte Resultaten'!$B$2:$B$31,0),MATCH(_xlfn.XLOOKUP($D$14,$D40:$D46,O39:O45,,0,-1),'Verwachte Resultaten'!$C$1:$BT$1,0))*_xlfn.XLOOKUP($E46,$G$2:$G$6,$F$2:$F$6,,0)),_xlfn.XLOOKUP($D$14,$D40:$D46,O40:O46,,0,-1)&gt;(INDEX('Verwachte Resultaten'!$C$2:$BT$31,MATCH(_xlfn.XLOOKUP($D$14,$D40:$D46,$E40:$E46,,0,-1),'Verwachte Resultaten'!$B$2:$B$31,0),MATCH(_xlfn.XLOOKUP($D$14,$D40:$D46,O39:O45,,0,-1),'Verwachte Resultaten'!$C$1:$BT$1,0))*_xlfn.XLOOKUP($E46,$G$2:$G$6,$H$2:$H$6,,0))),$D46,""),"")</f>
        <v/>
      </c>
      <c r="P46" s="19" t="str">
        <f>IFERROR(IF(AND(_xlfn.XLOOKUP($D$14,$D40:$D46,P40:P46,,0,-1)&lt;=(INDEX('Verwachte Resultaten'!$C$2:$BT$31,MATCH(_xlfn.XLOOKUP($D$14,$D40:$D46,$E40:$E46,,0,-1),'Verwachte Resultaten'!$B$2:$B$31,0),MATCH(_xlfn.XLOOKUP($D$14,$D40:$D46,P39:P45,,0,-1),'Verwachte Resultaten'!$C$1:$BT$1,0))*_xlfn.XLOOKUP($E46,$G$2:$G$6,$F$2:$F$6,,0)),_xlfn.XLOOKUP($D$14,$D40:$D46,P40:P46,,0,-1)&gt;(INDEX('Verwachte Resultaten'!$C$2:$BT$31,MATCH(_xlfn.XLOOKUP($D$14,$D40:$D46,$E40:$E46,,0,-1),'Verwachte Resultaten'!$B$2:$B$31,0),MATCH(_xlfn.XLOOKUP($D$14,$D40:$D46,P39:P45,,0,-1),'Verwachte Resultaten'!$C$1:$BT$1,0))*_xlfn.XLOOKUP($E46,$G$2:$G$6,$H$2:$H$6,,0))),$D46,""),"")</f>
        <v/>
      </c>
      <c r="Q46" s="19" t="str">
        <f>IFERROR(IF(AND(_xlfn.XLOOKUP($D$14,$D40:$D46,Q40:Q46,,0,-1)&lt;=(INDEX('Verwachte Resultaten'!$C$2:$BT$31,MATCH(_xlfn.XLOOKUP($D$14,$D40:$D46,$E40:$E46,,0,-1),'Verwachte Resultaten'!$B$2:$B$31,0),MATCH(_xlfn.XLOOKUP($D$14,$D40:$D46,Q39:Q45,,0,-1),'Verwachte Resultaten'!$C$1:$BT$1,0))*_xlfn.XLOOKUP($E46,$G$2:$G$6,$F$2:$F$6,,0)),_xlfn.XLOOKUP($D$14,$D40:$D46,Q40:Q46,,0,-1)&gt;(INDEX('Verwachte Resultaten'!$C$2:$BT$31,MATCH(_xlfn.XLOOKUP($D$14,$D40:$D46,$E40:$E46,,0,-1),'Verwachte Resultaten'!$B$2:$B$31,0),MATCH(_xlfn.XLOOKUP($D$14,$D40:$D46,Q39:Q45,,0,-1),'Verwachte Resultaten'!$C$1:$BT$1,0))*_xlfn.XLOOKUP($E46,$G$2:$G$6,$H$2:$H$6,,0))),$D46,""),"")</f>
        <v/>
      </c>
      <c r="R46" s="19" t="str">
        <f>IFERROR(IF(AND(_xlfn.XLOOKUP($D$14,$D40:$D46,R40:R46,,0,-1)&lt;=(INDEX('Verwachte Resultaten'!$C$2:$BT$31,MATCH(_xlfn.XLOOKUP($D$14,$D40:$D46,$E40:$E46,,0,-1),'Verwachte Resultaten'!$B$2:$B$31,0),MATCH(_xlfn.XLOOKUP($D$14,$D40:$D46,R39:R45,,0,-1),'Verwachte Resultaten'!$C$1:$BT$1,0))*_xlfn.XLOOKUP($E46,$G$2:$G$6,$F$2:$F$6,,0)),_xlfn.XLOOKUP($D$14,$D40:$D46,R40:R46,,0,-1)&gt;(INDEX('Verwachte Resultaten'!$C$2:$BT$31,MATCH(_xlfn.XLOOKUP($D$14,$D40:$D46,$E40:$E46,,0,-1),'Verwachte Resultaten'!$B$2:$B$31,0),MATCH(_xlfn.XLOOKUP($D$14,$D40:$D46,R39:R45,,0,-1),'Verwachte Resultaten'!$C$1:$BT$1,0))*_xlfn.XLOOKUP($E46,$G$2:$G$6,$H$2:$H$6,,0))),$D46,""),"")</f>
        <v/>
      </c>
      <c r="S46" s="19" t="str">
        <f>IFERROR(IF(AND(_xlfn.XLOOKUP($D$14,$D40:$D46,S40:S46,,0,-1)&lt;=(INDEX('Verwachte Resultaten'!$C$2:$BT$31,MATCH(_xlfn.XLOOKUP($D$14,$D40:$D46,$E40:$E46,,0,-1),'Verwachte Resultaten'!$B$2:$B$31,0),MATCH(_xlfn.XLOOKUP($D$14,$D40:$D46,S39:S45,,0,-1),'Verwachte Resultaten'!$C$1:$BT$1,0))*_xlfn.XLOOKUP($E46,$G$2:$G$6,$F$2:$F$6,,0)),_xlfn.XLOOKUP($D$14,$D40:$D46,S40:S46,,0,-1)&gt;(INDEX('Verwachte Resultaten'!$C$2:$BT$31,MATCH(_xlfn.XLOOKUP($D$14,$D40:$D46,$E40:$E46,,0,-1),'Verwachte Resultaten'!$B$2:$B$31,0),MATCH(_xlfn.XLOOKUP($D$14,$D40:$D46,S39:S45,,0,-1),'Verwachte Resultaten'!$C$1:$BT$1,0))*_xlfn.XLOOKUP($E46,$G$2:$G$6,$H$2:$H$6,,0))),$D46,""),"")</f>
        <v/>
      </c>
      <c r="T46" s="19" t="str">
        <f>IFERROR(IF(AND(_xlfn.XLOOKUP($D$14,$D40:$D46,T40:T46,,0,-1)&lt;=(INDEX('Verwachte Resultaten'!$C$2:$BT$31,MATCH(_xlfn.XLOOKUP($D$14,$D40:$D46,$E40:$E46,,0,-1),'Verwachte Resultaten'!$B$2:$B$31,0),MATCH(_xlfn.XLOOKUP($D$14,$D40:$D46,T39:T45,,0,-1),'Verwachte Resultaten'!$C$1:$BT$1,0))*_xlfn.XLOOKUP($E46,$G$2:$G$6,$F$2:$F$6,,0)),_xlfn.XLOOKUP($D$14,$D40:$D46,T40:T46,,0,-1)&gt;(INDEX('Verwachte Resultaten'!$C$2:$BT$31,MATCH(_xlfn.XLOOKUP($D$14,$D40:$D46,$E40:$E46,,0,-1),'Verwachte Resultaten'!$B$2:$B$31,0),MATCH(_xlfn.XLOOKUP($D$14,$D40:$D46,T39:T45,,0,-1),'Verwachte Resultaten'!$C$1:$BT$1,0))*_xlfn.XLOOKUP($E46,$G$2:$G$6,$H$2:$H$6,,0))),$D46,""),"")</f>
        <v/>
      </c>
      <c r="U46" s="19" t="str">
        <f>IFERROR(IF(AND(_xlfn.XLOOKUP($D$14,$D40:$D46,U40:U46,,0,-1)&lt;=(INDEX('Verwachte Resultaten'!$C$2:$BT$31,MATCH(_xlfn.XLOOKUP($D$14,$D40:$D46,$E40:$E46,,0,-1),'Verwachte Resultaten'!$B$2:$B$31,0),MATCH(_xlfn.XLOOKUP($D$14,$D40:$D46,U39:U45,,0,-1),'Verwachte Resultaten'!$C$1:$BT$1,0))*_xlfn.XLOOKUP($E46,$G$2:$G$6,$F$2:$F$6,,0)),_xlfn.XLOOKUP($D$14,$D40:$D46,U40:U46,,0,-1)&gt;(INDEX('Verwachte Resultaten'!$C$2:$BT$31,MATCH(_xlfn.XLOOKUP($D$14,$D40:$D46,$E40:$E46,,0,-1),'Verwachte Resultaten'!$B$2:$B$31,0),MATCH(_xlfn.XLOOKUP($D$14,$D40:$D46,U39:U45,,0,-1),'Verwachte Resultaten'!$C$1:$BT$1,0))*_xlfn.XLOOKUP($E46,$G$2:$G$6,$H$2:$H$6,,0))),$D46,""),"")</f>
        <v/>
      </c>
      <c r="V46" s="19" t="str">
        <f>IFERROR(IF(AND(_xlfn.XLOOKUP($D$14,$D40:$D46,V40:V46,,0,-1)&lt;=(INDEX('Verwachte Resultaten'!$C$2:$BT$31,MATCH(_xlfn.XLOOKUP($D$14,$D40:$D46,$E40:$E46,,0,-1),'Verwachte Resultaten'!$B$2:$B$31,0),MATCH(_xlfn.XLOOKUP($D$14,$D40:$D46,V39:V45,,0,-1),'Verwachte Resultaten'!$C$1:$BT$1,0))*_xlfn.XLOOKUP($E46,$G$2:$G$6,$F$2:$F$6,,0)),_xlfn.XLOOKUP($D$14,$D40:$D46,V40:V46,,0,-1)&gt;(INDEX('Verwachte Resultaten'!$C$2:$BT$31,MATCH(_xlfn.XLOOKUP($D$14,$D40:$D46,$E40:$E46,,0,-1),'Verwachte Resultaten'!$B$2:$B$31,0),MATCH(_xlfn.XLOOKUP($D$14,$D40:$D46,V39:V45,,0,-1),'Verwachte Resultaten'!$C$1:$BT$1,0))*_xlfn.XLOOKUP($E46,$G$2:$G$6,$H$2:$H$6,,0))),$D46,""),"")</f>
        <v/>
      </c>
      <c r="W46" s="19" t="str">
        <f>IFERROR(IF(AND(_xlfn.XLOOKUP($D$14,$D40:$D46,W40:W46,,0,-1)&lt;=(INDEX('Verwachte Resultaten'!$C$2:$BT$31,MATCH(_xlfn.XLOOKUP($D$14,$D40:$D46,$E40:$E46,,0,-1),'Verwachte Resultaten'!$B$2:$B$31,0),MATCH(_xlfn.XLOOKUP($D$14,$D40:$D46,W39:W45,,0,-1),'Verwachte Resultaten'!$C$1:$BT$1,0))*_xlfn.XLOOKUP($E46,$G$2:$G$6,$F$2:$F$6,,0)),_xlfn.XLOOKUP($D$14,$D40:$D46,W40:W46,,0,-1)&gt;(INDEX('Verwachte Resultaten'!$C$2:$BT$31,MATCH(_xlfn.XLOOKUP($D$14,$D40:$D46,$E40:$E46,,0,-1),'Verwachte Resultaten'!$B$2:$B$31,0),MATCH(_xlfn.XLOOKUP($D$14,$D40:$D46,W39:W45,,0,-1),'Verwachte Resultaten'!$C$1:$BT$1,0))*_xlfn.XLOOKUP($E46,$G$2:$G$6,$H$2:$H$6,,0))),$D46,""),"")</f>
        <v/>
      </c>
      <c r="X46" s="19" t="str">
        <f>IFERROR(IF(AND(_xlfn.XLOOKUP($D$14,$D40:$D46,X40:X46,,0,-1)&lt;=(INDEX('Verwachte Resultaten'!$C$2:$BT$31,MATCH(_xlfn.XLOOKUP($D$14,$D40:$D46,$E40:$E46,,0,-1),'Verwachte Resultaten'!$B$2:$B$31,0),MATCH(_xlfn.XLOOKUP($D$14,$D40:$D46,X39:X45,,0,-1),'Verwachte Resultaten'!$C$1:$BT$1,0))*_xlfn.XLOOKUP($E46,$G$2:$G$6,$F$2:$F$6,,0)),_xlfn.XLOOKUP($D$14,$D40:$D46,X40:X46,,0,-1)&gt;(INDEX('Verwachte Resultaten'!$C$2:$BT$31,MATCH(_xlfn.XLOOKUP($D$14,$D40:$D46,$E40:$E46,,0,-1),'Verwachte Resultaten'!$B$2:$B$31,0),MATCH(_xlfn.XLOOKUP($D$14,$D40:$D46,X39:X45,,0,-1),'Verwachte Resultaten'!$C$1:$BT$1,0))*_xlfn.XLOOKUP($E46,$G$2:$G$6,$H$2:$H$6,,0))),$D46,""),"")</f>
        <v/>
      </c>
      <c r="Y46" s="19" t="str">
        <f>IFERROR(IF(AND(_xlfn.XLOOKUP($D$14,$D40:$D46,Y40:Y46,,0,-1)&lt;=(INDEX('Verwachte Resultaten'!$C$2:$BT$31,MATCH(_xlfn.XLOOKUP($D$14,$D40:$D46,$E40:$E46,,0,-1),'Verwachte Resultaten'!$B$2:$B$31,0),MATCH(_xlfn.XLOOKUP($D$14,$D40:$D46,Y39:Y45,,0,-1),'Verwachte Resultaten'!$C$1:$BT$1,0))*_xlfn.XLOOKUP($E46,$G$2:$G$6,$F$2:$F$6,,0)),_xlfn.XLOOKUP($D$14,$D40:$D46,Y40:Y46,,0,-1)&gt;(INDEX('Verwachte Resultaten'!$C$2:$BT$31,MATCH(_xlfn.XLOOKUP($D$14,$D40:$D46,$E40:$E46,,0,-1),'Verwachte Resultaten'!$B$2:$B$31,0),MATCH(_xlfn.XLOOKUP($D$14,$D40:$D46,Y39:Y45,,0,-1),'Verwachte Resultaten'!$C$1:$BT$1,0))*_xlfn.XLOOKUP($E46,$G$2:$G$6,$H$2:$H$6,,0))),$D46,""),"")</f>
        <v/>
      </c>
      <c r="Z46" s="19" t="str">
        <f>IFERROR(IF(AND(_xlfn.XLOOKUP($D$14,$D40:$D46,Z40:Z46,,0,-1)&lt;=(INDEX('Verwachte Resultaten'!$C$2:$BT$31,MATCH(_xlfn.XLOOKUP($D$14,$D40:$D46,$E40:$E46,,0,-1),'Verwachte Resultaten'!$B$2:$B$31,0),MATCH(_xlfn.XLOOKUP($D$14,$D40:$D46,Z39:Z45,,0,-1),'Verwachte Resultaten'!$C$1:$BT$1,0))*_xlfn.XLOOKUP($E46,$G$2:$G$6,$F$2:$F$6,,0)),_xlfn.XLOOKUP($D$14,$D40:$D46,Z40:Z46,,0,-1)&gt;(INDEX('Verwachte Resultaten'!$C$2:$BT$31,MATCH(_xlfn.XLOOKUP($D$14,$D40:$D46,$E40:$E46,,0,-1),'Verwachte Resultaten'!$B$2:$B$31,0),MATCH(_xlfn.XLOOKUP($D$14,$D40:$D46,Z39:Z45,,0,-1),'Verwachte Resultaten'!$C$1:$BT$1,0))*_xlfn.XLOOKUP($E46,$G$2:$G$6,$H$2:$H$6,,0))),$D46,""),"")</f>
        <v/>
      </c>
      <c r="AA46" s="19" t="str">
        <f>IFERROR(IF(AND(_xlfn.XLOOKUP($D$14,$D40:$D46,AA40:AA46,,0,-1)&lt;=(INDEX('Verwachte Resultaten'!$C$2:$BT$31,MATCH(_xlfn.XLOOKUP($D$14,$D40:$D46,$E40:$E46,,0,-1),'Verwachte Resultaten'!$B$2:$B$31,0),MATCH(_xlfn.XLOOKUP($D$14,$D40:$D46,AA39:AA45,,0,-1),'Verwachte Resultaten'!$C$1:$BT$1,0))*_xlfn.XLOOKUP($E46,$G$2:$G$6,$F$2:$F$6,,0)),_xlfn.XLOOKUP($D$14,$D40:$D46,AA40:AA46,,0,-1)&gt;(INDEX('Verwachte Resultaten'!$C$2:$BT$31,MATCH(_xlfn.XLOOKUP($D$14,$D40:$D46,$E40:$E46,,0,-1),'Verwachte Resultaten'!$B$2:$B$31,0),MATCH(_xlfn.XLOOKUP($D$14,$D40:$D46,AA39:AA45,,0,-1),'Verwachte Resultaten'!$C$1:$BT$1,0))*_xlfn.XLOOKUP($E46,$G$2:$G$6,$H$2:$H$6,,0))),$D46,""),"")</f>
        <v/>
      </c>
      <c r="AB46" s="19" t="str">
        <f>IFERROR(IF(AND(_xlfn.XLOOKUP($D$14,$D40:$D46,AB40:AB46,,0,-1)&lt;=(INDEX('Verwachte Resultaten'!$C$2:$BT$31,MATCH(_xlfn.XLOOKUP($D$14,$D40:$D46,$E40:$E46,,0,-1),'Verwachte Resultaten'!$B$2:$B$31,0),MATCH(_xlfn.XLOOKUP($D$14,$D40:$D46,AB39:AB45,,0,-1),'Verwachte Resultaten'!$C$1:$BT$1,0))*_xlfn.XLOOKUP($E46,$G$2:$G$6,$F$2:$F$6,,0)),_xlfn.XLOOKUP($D$14,$D40:$D46,AB40:AB46,,0,-1)&gt;(INDEX('Verwachte Resultaten'!$C$2:$BT$31,MATCH(_xlfn.XLOOKUP($D$14,$D40:$D46,$E40:$E46,,0,-1),'Verwachte Resultaten'!$B$2:$B$31,0),MATCH(_xlfn.XLOOKUP($D$14,$D40:$D46,AB39:AB45,,0,-1),'Verwachte Resultaten'!$C$1:$BT$1,0))*_xlfn.XLOOKUP($E46,$G$2:$G$6,$H$2:$H$6,,0))),$D46,""),"")</f>
        <v/>
      </c>
      <c r="AC46" s="19" t="str">
        <f>IFERROR(IF(AND(_xlfn.XLOOKUP($D$14,$D40:$D46,AC40:AC46,,0,-1)&lt;=(INDEX('Verwachte Resultaten'!$C$2:$BT$31,MATCH(_xlfn.XLOOKUP($D$14,$D40:$D46,$E40:$E46,,0,-1),'Verwachte Resultaten'!$B$2:$B$31,0),MATCH(_xlfn.XLOOKUP($D$14,$D40:$D46,AC39:AC45,,0,-1),'Verwachte Resultaten'!$C$1:$BT$1,0))*_xlfn.XLOOKUP($E46,$G$2:$G$6,$F$2:$F$6,,0)),_xlfn.XLOOKUP($D$14,$D40:$D46,AC40:AC46,,0,-1)&gt;(INDEX('Verwachte Resultaten'!$C$2:$BT$31,MATCH(_xlfn.XLOOKUP($D$14,$D40:$D46,$E40:$E46,,0,-1),'Verwachte Resultaten'!$B$2:$B$31,0),MATCH(_xlfn.XLOOKUP($D$14,$D40:$D46,AC39:AC45,,0,-1),'Verwachte Resultaten'!$C$1:$BT$1,0))*_xlfn.XLOOKUP($E46,$G$2:$G$6,$H$2:$H$6,,0))),$D46,""),"")</f>
        <v/>
      </c>
      <c r="AD46" s="19" t="str">
        <f>IFERROR(IF(AND(_xlfn.XLOOKUP($D$14,$D40:$D46,AD40:AD46,,0,-1)&lt;=(INDEX('Verwachte Resultaten'!$C$2:$BT$31,MATCH(_xlfn.XLOOKUP($D$14,$D40:$D46,$E40:$E46,,0,-1),'Verwachte Resultaten'!$B$2:$B$31,0),MATCH(_xlfn.XLOOKUP($D$14,$D40:$D46,AD39:AD45,,0,-1),'Verwachte Resultaten'!$C$1:$BT$1,0))*_xlfn.XLOOKUP($E46,$G$2:$G$6,$F$2:$F$6,,0)),_xlfn.XLOOKUP($D$14,$D40:$D46,AD40:AD46,,0,-1)&gt;(INDEX('Verwachte Resultaten'!$C$2:$BT$31,MATCH(_xlfn.XLOOKUP($D$14,$D40:$D46,$E40:$E46,,0,-1),'Verwachte Resultaten'!$B$2:$B$31,0),MATCH(_xlfn.XLOOKUP($D$14,$D40:$D46,AD39:AD45,,0,-1),'Verwachte Resultaten'!$C$1:$BT$1,0))*_xlfn.XLOOKUP($E46,$G$2:$G$6,$H$2:$H$6,,0))),$D46,""),"")</f>
        <v/>
      </c>
      <c r="AE46" s="19" t="str">
        <f>IFERROR(IF(AND(_xlfn.XLOOKUP($D$14,$D40:$D46,AE40:AE46,,0,-1)&lt;=(INDEX('Verwachte Resultaten'!$C$2:$BT$31,MATCH(_xlfn.XLOOKUP($D$14,$D40:$D46,$E40:$E46,,0,-1),'Verwachte Resultaten'!$B$2:$B$31,0),MATCH(_xlfn.XLOOKUP($D$14,$D40:$D46,AE39:AE45,,0,-1),'Verwachte Resultaten'!$C$1:$BT$1,0))*_xlfn.XLOOKUP($E46,$G$2:$G$6,$F$2:$F$6,,0)),_xlfn.XLOOKUP($D$14,$D40:$D46,AE40:AE46,,0,-1)&gt;(INDEX('Verwachte Resultaten'!$C$2:$BT$31,MATCH(_xlfn.XLOOKUP($D$14,$D40:$D46,$E40:$E46,,0,-1),'Verwachte Resultaten'!$B$2:$B$31,0),MATCH(_xlfn.XLOOKUP($D$14,$D40:$D46,AE39:AE45,,0,-1),'Verwachte Resultaten'!$C$1:$BT$1,0))*_xlfn.XLOOKUP($E46,$G$2:$G$6,$H$2:$H$6,,0))),$D46,""),"")</f>
        <v/>
      </c>
      <c r="AF46" s="19" t="str">
        <f>IFERROR(IF(AND(_xlfn.XLOOKUP($D$14,$D40:$D46,AF40:AF46,,0,-1)&lt;=(INDEX('Verwachte Resultaten'!$C$2:$BT$31,MATCH(_xlfn.XLOOKUP($D$14,$D40:$D46,$E40:$E46,,0,-1),'Verwachte Resultaten'!$B$2:$B$31,0),MATCH(_xlfn.XLOOKUP($D$14,$D40:$D46,AF39:AF45,,0,-1),'Verwachte Resultaten'!$C$1:$BT$1,0))*_xlfn.XLOOKUP($E46,$G$2:$G$6,$F$2:$F$6,,0)),_xlfn.XLOOKUP($D$14,$D40:$D46,AF40:AF46,,0,-1)&gt;(INDEX('Verwachte Resultaten'!$C$2:$BT$31,MATCH(_xlfn.XLOOKUP($D$14,$D40:$D46,$E40:$E46,,0,-1),'Verwachte Resultaten'!$B$2:$B$31,0),MATCH(_xlfn.XLOOKUP($D$14,$D40:$D46,AF39:AF45,,0,-1),'Verwachte Resultaten'!$C$1:$BT$1,0))*_xlfn.XLOOKUP($E46,$G$2:$G$6,$H$2:$H$6,,0))),$D46,""),"")</f>
        <v/>
      </c>
      <c r="AG46" s="19" t="str">
        <f>IFERROR(IF(AND(_xlfn.XLOOKUP($D$14,$D40:$D46,AG40:AG46,,0,-1)&lt;=(INDEX('Verwachte Resultaten'!$C$2:$BT$31,MATCH(_xlfn.XLOOKUP($D$14,$D40:$D46,$E40:$E46,,0,-1),'Verwachte Resultaten'!$B$2:$B$31,0),MATCH(_xlfn.XLOOKUP($D$14,$D40:$D46,AG39:AG45,,0,-1),'Verwachte Resultaten'!$C$1:$BT$1,0))*_xlfn.XLOOKUP($E46,$G$2:$G$6,$F$2:$F$6,,0)),_xlfn.XLOOKUP($D$14,$D40:$D46,AG40:AG46,,0,-1)&gt;(INDEX('Verwachte Resultaten'!$C$2:$BT$31,MATCH(_xlfn.XLOOKUP($D$14,$D40:$D46,$E40:$E46,,0,-1),'Verwachte Resultaten'!$B$2:$B$31,0),MATCH(_xlfn.XLOOKUP($D$14,$D40:$D46,AG39:AG45,,0,-1),'Verwachte Resultaten'!$C$1:$BT$1,0))*_xlfn.XLOOKUP($E46,$G$2:$G$6,$H$2:$H$6,,0))),$D46,""),"")</f>
        <v/>
      </c>
      <c r="AH46" s="19" t="str">
        <f>IFERROR(IF(AND(_xlfn.XLOOKUP($D$14,$D40:$D46,AH40:AH46,,0,-1)&lt;=(INDEX('Verwachte Resultaten'!$C$2:$BT$31,MATCH(_xlfn.XLOOKUP($D$14,$D40:$D46,$E40:$E46,,0,-1),'Verwachte Resultaten'!$B$2:$B$31,0),MATCH(_xlfn.XLOOKUP($D$14,$D40:$D46,AH39:AH45,,0,-1),'Verwachte Resultaten'!$C$1:$BT$1,0))*_xlfn.XLOOKUP($E46,$G$2:$G$6,$F$2:$F$6,,0)),_xlfn.XLOOKUP($D$14,$D40:$D46,AH40:AH46,,0,-1)&gt;(INDEX('Verwachte Resultaten'!$C$2:$BT$31,MATCH(_xlfn.XLOOKUP($D$14,$D40:$D46,$E40:$E46,,0,-1),'Verwachte Resultaten'!$B$2:$B$31,0),MATCH(_xlfn.XLOOKUP($D$14,$D40:$D46,AH39:AH45,,0,-1),'Verwachte Resultaten'!$C$1:$BT$1,0))*_xlfn.XLOOKUP($E46,$G$2:$G$6,$H$2:$H$6,,0))),$D46,""),"")</f>
        <v/>
      </c>
      <c r="AI46" s="19" t="str">
        <f>IFERROR(IF(AND(_xlfn.XLOOKUP($D$14,$D40:$D46,AI40:AI46,,0,-1)&lt;=(INDEX('Verwachte Resultaten'!$C$2:$BT$31,MATCH(_xlfn.XLOOKUP($D$14,$D40:$D46,$E40:$E46,,0,-1),'Verwachte Resultaten'!$B$2:$B$31,0),MATCH(_xlfn.XLOOKUP($D$14,$D40:$D46,AI39:AI45,,0,-1),'Verwachte Resultaten'!$C$1:$BT$1,0))*_xlfn.XLOOKUP($E46,$G$2:$G$6,$F$2:$F$6,,0)),_xlfn.XLOOKUP($D$14,$D40:$D46,AI40:AI46,,0,-1)&gt;(INDEX('Verwachte Resultaten'!$C$2:$BT$31,MATCH(_xlfn.XLOOKUP($D$14,$D40:$D46,$E40:$E46,,0,-1),'Verwachte Resultaten'!$B$2:$B$31,0),MATCH(_xlfn.XLOOKUP($D$14,$D40:$D46,AI39:AI45,,0,-1),'Verwachte Resultaten'!$C$1:$BT$1,0))*_xlfn.XLOOKUP($E46,$G$2:$G$6,$H$2:$H$6,,0))),$D46,""),"")</f>
        <v/>
      </c>
      <c r="AJ46" s="19" t="str">
        <f>IFERROR(IF(AND(_xlfn.XLOOKUP($D$14,$D40:$D46,AJ40:AJ46,,0,-1)&lt;=(INDEX('Verwachte Resultaten'!$C$2:$BT$31,MATCH(_xlfn.XLOOKUP($D$14,$D40:$D46,$E40:$E46,,0,-1),'Verwachte Resultaten'!$B$2:$B$31,0),MATCH(_xlfn.XLOOKUP($D$14,$D40:$D46,AJ39:AJ45,,0,-1),'Verwachte Resultaten'!$C$1:$BT$1,0))*_xlfn.XLOOKUP($E46,$G$2:$G$6,$F$2:$F$6,,0)),_xlfn.XLOOKUP($D$14,$D40:$D46,AJ40:AJ46,,0,-1)&gt;(INDEX('Verwachte Resultaten'!$C$2:$BT$31,MATCH(_xlfn.XLOOKUP($D$14,$D40:$D46,$E40:$E46,,0,-1),'Verwachte Resultaten'!$B$2:$B$31,0),MATCH(_xlfn.XLOOKUP($D$14,$D40:$D46,AJ39:AJ45,,0,-1),'Verwachte Resultaten'!$C$1:$BT$1,0))*_xlfn.XLOOKUP($E46,$G$2:$G$6,$H$2:$H$6,,0))),$D46,""),"")</f>
        <v/>
      </c>
      <c r="AK46" s="19" t="str">
        <f>IFERROR(IF(AND(_xlfn.XLOOKUP($D$14,$D40:$D46,AK40:AK46,,0,-1)&lt;=(INDEX('Verwachte Resultaten'!$C$2:$BT$31,MATCH(_xlfn.XLOOKUP($D$14,$D40:$D46,$E40:$E46,,0,-1),'Verwachte Resultaten'!$B$2:$B$31,0),MATCH(_xlfn.XLOOKUP($D$14,$D40:$D46,AK39:AK45,,0,-1),'Verwachte Resultaten'!$C$1:$BT$1,0))*_xlfn.XLOOKUP($E46,$G$2:$G$6,$F$2:$F$6,,0)),_xlfn.XLOOKUP($D$14,$D40:$D46,AK40:AK46,,0,-1)&gt;(INDEX('Verwachte Resultaten'!$C$2:$BT$31,MATCH(_xlfn.XLOOKUP($D$14,$D40:$D46,$E40:$E46,,0,-1),'Verwachte Resultaten'!$B$2:$B$31,0),MATCH(_xlfn.XLOOKUP($D$14,$D40:$D46,AK39:AK45,,0,-1),'Verwachte Resultaten'!$C$1:$BT$1,0))*_xlfn.XLOOKUP($E46,$G$2:$G$6,$H$2:$H$6,,0))),$D46,""),"")</f>
        <v/>
      </c>
      <c r="AL46" s="19" t="str">
        <f>IFERROR(IF(AND(_xlfn.XLOOKUP($D$14,$D40:$D46,AL40:AL46,,0,-1)&lt;=(INDEX('Verwachte Resultaten'!$C$2:$BT$31,MATCH(_xlfn.XLOOKUP($D$14,$D40:$D46,$E40:$E46,,0,-1),'Verwachte Resultaten'!$B$2:$B$31,0),MATCH(_xlfn.XLOOKUP($D$14,$D40:$D46,AL39:AL45,,0,-1),'Verwachte Resultaten'!$C$1:$BT$1,0))*_xlfn.XLOOKUP($E46,$G$2:$G$6,$F$2:$F$6,,0)),_xlfn.XLOOKUP($D$14,$D40:$D46,AL40:AL46,,0,-1)&gt;(INDEX('Verwachte Resultaten'!$C$2:$BT$31,MATCH(_xlfn.XLOOKUP($D$14,$D40:$D46,$E40:$E46,,0,-1),'Verwachte Resultaten'!$B$2:$B$31,0),MATCH(_xlfn.XLOOKUP($D$14,$D40:$D46,AL39:AL45,,0,-1),'Verwachte Resultaten'!$C$1:$BT$1,0))*_xlfn.XLOOKUP($E46,$G$2:$G$6,$H$2:$H$6,,0))),$D46,""),"")</f>
        <v/>
      </c>
      <c r="AM46" s="19" t="str">
        <f>IFERROR(IF(AND(_xlfn.XLOOKUP($D$14,$D40:$D46,AM40:AM46,,0,-1)&lt;=(INDEX('Verwachte Resultaten'!$C$2:$BT$31,MATCH(_xlfn.XLOOKUP($D$14,$D40:$D46,$E40:$E46,,0,-1),'Verwachte Resultaten'!$B$2:$B$31,0),MATCH(_xlfn.XLOOKUP($D$14,$D40:$D46,AM39:AM45,,0,-1),'Verwachte Resultaten'!$C$1:$BT$1,0))*_xlfn.XLOOKUP($E46,$G$2:$G$6,$F$2:$F$6,,0)),_xlfn.XLOOKUP($D$14,$D40:$D46,AM40:AM46,,0,-1)&gt;(INDEX('Verwachte Resultaten'!$C$2:$BT$31,MATCH(_xlfn.XLOOKUP($D$14,$D40:$D46,$E40:$E46,,0,-1),'Verwachte Resultaten'!$B$2:$B$31,0),MATCH(_xlfn.XLOOKUP($D$14,$D40:$D46,AM39:AM45,,0,-1),'Verwachte Resultaten'!$C$1:$BT$1,0))*_xlfn.XLOOKUP($E46,$G$2:$G$6,$H$2:$H$6,,0))),$D46,""),"")</f>
        <v/>
      </c>
      <c r="AN46" s="19" t="str">
        <f>IFERROR(IF(AND(_xlfn.XLOOKUP($D$14,$D40:$D46,AN40:AN46,,0,-1)&lt;=(INDEX('Verwachte Resultaten'!$C$2:$BT$31,MATCH(_xlfn.XLOOKUP($D$14,$D40:$D46,$E40:$E46,,0,-1),'Verwachte Resultaten'!$B$2:$B$31,0),MATCH(_xlfn.XLOOKUP($D$14,$D40:$D46,AN39:AN45,,0,-1),'Verwachte Resultaten'!$C$1:$BT$1,0))*_xlfn.XLOOKUP($E46,$G$2:$G$6,$F$2:$F$6,,0)),_xlfn.XLOOKUP($D$14,$D40:$D46,AN40:AN46,,0,-1)&gt;(INDEX('Verwachte Resultaten'!$C$2:$BT$31,MATCH(_xlfn.XLOOKUP($D$14,$D40:$D46,$E40:$E46,,0,-1),'Verwachte Resultaten'!$B$2:$B$31,0),MATCH(_xlfn.XLOOKUP($D$14,$D40:$D46,AN39:AN45,,0,-1),'Verwachte Resultaten'!$C$1:$BT$1,0))*_xlfn.XLOOKUP($E46,$G$2:$G$6,$H$2:$H$6,,0))),$D46,""),"")</f>
        <v/>
      </c>
      <c r="AO46" s="19" t="str">
        <f>IFERROR(IF(AND(_xlfn.XLOOKUP($D$14,$D40:$D46,AO40:AO46,,0,-1)&lt;=(INDEX('Verwachte Resultaten'!$C$2:$BT$31,MATCH(_xlfn.XLOOKUP($D$14,$D40:$D46,$E40:$E46,,0,-1),'Verwachte Resultaten'!$B$2:$B$31,0),MATCH(_xlfn.XLOOKUP($D$14,$D40:$D46,AO39:AO45,,0,-1),'Verwachte Resultaten'!$C$1:$BT$1,0))*_xlfn.XLOOKUP($E46,$G$2:$G$6,$F$2:$F$6,,0)),_xlfn.XLOOKUP($D$14,$D40:$D46,AO40:AO46,,0,-1)&gt;(INDEX('Verwachte Resultaten'!$C$2:$BT$31,MATCH(_xlfn.XLOOKUP($D$14,$D40:$D46,$E40:$E46,,0,-1),'Verwachte Resultaten'!$B$2:$B$31,0),MATCH(_xlfn.XLOOKUP($D$14,$D40:$D46,AO39:AO45,,0,-1),'Verwachte Resultaten'!$C$1:$BT$1,0))*_xlfn.XLOOKUP($E46,$G$2:$G$6,$H$2:$H$6,,0))),$D46,""),"")</f>
        <v/>
      </c>
      <c r="AP46" s="19" t="str">
        <f>IFERROR(IF(AND(_xlfn.XLOOKUP($D$14,$D40:$D46,AP40:AP46,,0,-1)&lt;=(INDEX('Verwachte Resultaten'!$C$2:$BT$31,MATCH(_xlfn.XLOOKUP($D$14,$D40:$D46,$E40:$E46,,0,-1),'Verwachte Resultaten'!$B$2:$B$31,0),MATCH(_xlfn.XLOOKUP($D$14,$D40:$D46,AP39:AP45,,0,-1),'Verwachte Resultaten'!$C$1:$BT$1,0))*_xlfn.XLOOKUP($E46,$G$2:$G$6,$F$2:$F$6,,0)),_xlfn.XLOOKUP($D$14,$D40:$D46,AP40:AP46,,0,-1)&gt;(INDEX('Verwachte Resultaten'!$C$2:$BT$31,MATCH(_xlfn.XLOOKUP($D$14,$D40:$D46,$E40:$E46,,0,-1),'Verwachte Resultaten'!$B$2:$B$31,0),MATCH(_xlfn.XLOOKUP($D$14,$D40:$D46,AP39:AP45,,0,-1),'Verwachte Resultaten'!$C$1:$BT$1,0))*_xlfn.XLOOKUP($E46,$G$2:$G$6,$H$2:$H$6,,0))),$D46,""),"")</f>
        <v/>
      </c>
      <c r="AQ46" s="19" t="str">
        <f>IFERROR(IF(AND(_xlfn.XLOOKUP($D$14,$D40:$D46,AQ40:AQ46,,0,-1)&lt;=(INDEX('Verwachte Resultaten'!$C$2:$BT$31,MATCH(_xlfn.XLOOKUP($D$14,$D40:$D46,$E40:$E46,,0,-1),'Verwachte Resultaten'!$B$2:$B$31,0),MATCH(_xlfn.XLOOKUP($D$14,$D40:$D46,AQ39:AQ45,,0,-1),'Verwachte Resultaten'!$C$1:$BT$1,0))*_xlfn.XLOOKUP($E46,$G$2:$G$6,$F$2:$F$6,,0)),_xlfn.XLOOKUP($D$14,$D40:$D46,AQ40:AQ46,,0,-1)&gt;(INDEX('Verwachte Resultaten'!$C$2:$BT$31,MATCH(_xlfn.XLOOKUP($D$14,$D40:$D46,$E40:$E46,,0,-1),'Verwachte Resultaten'!$B$2:$B$31,0),MATCH(_xlfn.XLOOKUP($D$14,$D40:$D46,AQ39:AQ45,,0,-1),'Verwachte Resultaten'!$C$1:$BT$1,0))*_xlfn.XLOOKUP($E46,$G$2:$G$6,$H$2:$H$6,,0))),$D46,""),"")</f>
        <v/>
      </c>
      <c r="AR46" s="19" t="str">
        <f>IFERROR(IF(AND(_xlfn.XLOOKUP($D$14,$D40:$D46,AR40:AR46,,0,-1)&lt;=(INDEX('Verwachte Resultaten'!$C$2:$BT$31,MATCH(_xlfn.XLOOKUP($D$14,$D40:$D46,$E40:$E46,,0,-1),'Verwachte Resultaten'!$B$2:$B$31,0),MATCH(_xlfn.XLOOKUP($D$14,$D40:$D46,AR39:AR45,,0,-1),'Verwachte Resultaten'!$C$1:$BT$1,0))*_xlfn.XLOOKUP($E46,$G$2:$G$6,$F$2:$F$6,,0)),_xlfn.XLOOKUP($D$14,$D40:$D46,AR40:AR46,,0,-1)&gt;(INDEX('Verwachte Resultaten'!$C$2:$BT$31,MATCH(_xlfn.XLOOKUP($D$14,$D40:$D46,$E40:$E46,,0,-1),'Verwachte Resultaten'!$B$2:$B$31,0),MATCH(_xlfn.XLOOKUP($D$14,$D40:$D46,AR39:AR45,,0,-1),'Verwachte Resultaten'!$C$1:$BT$1,0))*_xlfn.XLOOKUP($E46,$G$2:$G$6,$H$2:$H$6,,0))),$D46,""),"")</f>
        <v/>
      </c>
      <c r="AS46" s="19" t="str">
        <f>IFERROR(IF(AND(_xlfn.XLOOKUP($D$14,$D40:$D46,AS40:AS46,,0,-1)&lt;=(INDEX('Verwachte Resultaten'!$C$2:$BT$31,MATCH(_xlfn.XLOOKUP($D$14,$D40:$D46,$E40:$E46,,0,-1),'Verwachte Resultaten'!$B$2:$B$31,0),MATCH(_xlfn.XLOOKUP($D$14,$D40:$D46,AS39:AS45,,0,-1),'Verwachte Resultaten'!$C$1:$BT$1,0))*_xlfn.XLOOKUP($E46,$G$2:$G$6,$F$2:$F$6,,0)),_xlfn.XLOOKUP($D$14,$D40:$D46,AS40:AS46,,0,-1)&gt;(INDEX('Verwachte Resultaten'!$C$2:$BT$31,MATCH(_xlfn.XLOOKUP($D$14,$D40:$D46,$E40:$E46,,0,-1),'Verwachte Resultaten'!$B$2:$B$31,0),MATCH(_xlfn.XLOOKUP($D$14,$D40:$D46,AS39:AS45,,0,-1),'Verwachte Resultaten'!$C$1:$BT$1,0))*_xlfn.XLOOKUP($E46,$G$2:$G$6,$H$2:$H$6,,0))),$D46,""),"")</f>
        <v/>
      </c>
      <c r="AT46" s="19" t="str">
        <f>IFERROR(IF(AND(_xlfn.XLOOKUP($D$14,$D40:$D46,AT40:AT46,,0,-1)&lt;=(INDEX('Verwachte Resultaten'!$C$2:$BT$31,MATCH(_xlfn.XLOOKUP($D$14,$D40:$D46,$E40:$E46,,0,-1),'Verwachte Resultaten'!$B$2:$B$31,0),MATCH(_xlfn.XLOOKUP($D$14,$D40:$D46,AT39:AT45,,0,-1),'Verwachte Resultaten'!$C$1:$BT$1,0))*_xlfn.XLOOKUP($E46,$G$2:$G$6,$F$2:$F$6,,0)),_xlfn.XLOOKUP($D$14,$D40:$D46,AT40:AT46,,0,-1)&gt;(INDEX('Verwachte Resultaten'!$C$2:$BT$31,MATCH(_xlfn.XLOOKUP($D$14,$D40:$D46,$E40:$E46,,0,-1),'Verwachte Resultaten'!$B$2:$B$31,0),MATCH(_xlfn.XLOOKUP($D$14,$D40:$D46,AT39:AT45,,0,-1),'Verwachte Resultaten'!$C$1:$BT$1,0))*_xlfn.XLOOKUP($E46,$G$2:$G$6,$H$2:$H$6,,0))),$D46,""),"")</f>
        <v/>
      </c>
      <c r="AU46" s="19" t="str">
        <f>IFERROR(IF(AND(_xlfn.XLOOKUP($D$14,$D40:$D46,AU40:AU46,,0,-1)&lt;=(INDEX('Verwachte Resultaten'!$C$2:$BT$31,MATCH(_xlfn.XLOOKUP($D$14,$D40:$D46,$E40:$E46,,0,-1),'Verwachte Resultaten'!$B$2:$B$31,0),MATCH(_xlfn.XLOOKUP($D$14,$D40:$D46,AU39:AU45,,0,-1),'Verwachte Resultaten'!$C$1:$BT$1,0))*_xlfn.XLOOKUP($E46,$G$2:$G$6,$F$2:$F$6,,0)),_xlfn.XLOOKUP($D$14,$D40:$D46,AU40:AU46,,0,-1)&gt;(INDEX('Verwachte Resultaten'!$C$2:$BT$31,MATCH(_xlfn.XLOOKUP($D$14,$D40:$D46,$E40:$E46,,0,-1),'Verwachte Resultaten'!$B$2:$B$31,0),MATCH(_xlfn.XLOOKUP($D$14,$D40:$D46,AU39:AU45,,0,-1),'Verwachte Resultaten'!$C$1:$BT$1,0))*_xlfn.XLOOKUP($E46,$G$2:$G$6,$H$2:$H$6,,0))),$D46,""),"")</f>
        <v/>
      </c>
      <c r="AV46" s="19" t="str">
        <f>IFERROR(IF(AND(_xlfn.XLOOKUP($D$14,$D40:$D46,AV40:AV46,,0,-1)&lt;=(INDEX('Verwachte Resultaten'!$C$2:$BT$31,MATCH(_xlfn.XLOOKUP($D$14,$D40:$D46,$E40:$E46,,0,-1),'Verwachte Resultaten'!$B$2:$B$31,0),MATCH(_xlfn.XLOOKUP($D$14,$D40:$D46,AV39:AV45,,0,-1),'Verwachte Resultaten'!$C$1:$BT$1,0))*_xlfn.XLOOKUP($E46,$G$2:$G$6,$F$2:$F$6,,0)),_xlfn.XLOOKUP($D$14,$D40:$D46,AV40:AV46,,0,-1)&gt;(INDEX('Verwachte Resultaten'!$C$2:$BT$31,MATCH(_xlfn.XLOOKUP($D$14,$D40:$D46,$E40:$E46,,0,-1),'Verwachte Resultaten'!$B$2:$B$31,0),MATCH(_xlfn.XLOOKUP($D$14,$D40:$D46,AV39:AV45,,0,-1),'Verwachte Resultaten'!$C$1:$BT$1,0))*_xlfn.XLOOKUP($E46,$G$2:$G$6,$H$2:$H$6,,0))),$D46,""),"")</f>
        <v/>
      </c>
      <c r="AW46" s="19" t="str">
        <f>IFERROR(IF(AND(_xlfn.XLOOKUP($D$14,$D40:$D46,AW40:AW46,,0,-1)&lt;=(INDEX('Verwachte Resultaten'!$C$2:$BT$31,MATCH(_xlfn.XLOOKUP($D$14,$D40:$D46,$E40:$E46,,0,-1),'Verwachte Resultaten'!$B$2:$B$31,0),MATCH(_xlfn.XLOOKUP($D$14,$D40:$D46,AW39:AW45,,0,-1),'Verwachte Resultaten'!$C$1:$BT$1,0))*_xlfn.XLOOKUP($E46,$G$2:$G$6,$F$2:$F$6,,0)),_xlfn.XLOOKUP($D$14,$D40:$D46,AW40:AW46,,0,-1)&gt;(INDEX('Verwachte Resultaten'!$C$2:$BT$31,MATCH(_xlfn.XLOOKUP($D$14,$D40:$D46,$E40:$E46,,0,-1),'Verwachte Resultaten'!$B$2:$B$31,0),MATCH(_xlfn.XLOOKUP($D$14,$D40:$D46,AW39:AW45,,0,-1),'Verwachte Resultaten'!$C$1:$BT$1,0))*_xlfn.XLOOKUP($E46,$G$2:$G$6,$H$2:$H$6,,0))),$D46,""),"")</f>
        <v/>
      </c>
      <c r="AX46" s="19" t="str">
        <f>IFERROR(IF(AND(_xlfn.XLOOKUP($D$14,$D40:$D46,AX40:AX46,,0,-1)&lt;=(INDEX('Verwachte Resultaten'!$C$2:$BT$31,MATCH(_xlfn.XLOOKUP($D$14,$D40:$D46,$E40:$E46,,0,-1),'Verwachte Resultaten'!$B$2:$B$31,0),MATCH(_xlfn.XLOOKUP($D$14,$D40:$D46,AX39:AX45,,0,-1),'Verwachte Resultaten'!$C$1:$BT$1,0))*_xlfn.XLOOKUP($E46,$G$2:$G$6,$F$2:$F$6,,0)),_xlfn.XLOOKUP($D$14,$D40:$D46,AX40:AX46,,0,-1)&gt;(INDEX('Verwachte Resultaten'!$C$2:$BT$31,MATCH(_xlfn.XLOOKUP($D$14,$D40:$D46,$E40:$E46,,0,-1),'Verwachte Resultaten'!$B$2:$B$31,0),MATCH(_xlfn.XLOOKUP($D$14,$D40:$D46,AX39:AX45,,0,-1),'Verwachte Resultaten'!$C$1:$BT$1,0))*_xlfn.XLOOKUP($E46,$G$2:$G$6,$H$2:$H$6,,0))),$D46,""),"")</f>
        <v/>
      </c>
      <c r="AY46" s="19" t="str">
        <f>IFERROR(IF(AND(_xlfn.XLOOKUP($D$14,$D40:$D46,AY40:AY46,,0,-1)&lt;=(INDEX('Verwachte Resultaten'!$C$2:$BT$31,MATCH(_xlfn.XLOOKUP($D$14,$D40:$D46,$E40:$E46,,0,-1),'Verwachte Resultaten'!$B$2:$B$31,0),MATCH(_xlfn.XLOOKUP($D$14,$D40:$D46,AY39:AY45,,0,-1),'Verwachte Resultaten'!$C$1:$BT$1,0))*_xlfn.XLOOKUP($E46,$G$2:$G$6,$F$2:$F$6,,0)),_xlfn.XLOOKUP($D$14,$D40:$D46,AY40:AY46,,0,-1)&gt;(INDEX('Verwachte Resultaten'!$C$2:$BT$31,MATCH(_xlfn.XLOOKUP($D$14,$D40:$D46,$E40:$E46,,0,-1),'Verwachte Resultaten'!$B$2:$B$31,0),MATCH(_xlfn.XLOOKUP($D$14,$D40:$D46,AY39:AY45,,0,-1),'Verwachte Resultaten'!$C$1:$BT$1,0))*_xlfn.XLOOKUP($E46,$G$2:$G$6,$H$2:$H$6,,0))),$D46,""),"")</f>
        <v/>
      </c>
      <c r="AZ46" s="19" t="str">
        <f>IFERROR(IF(AND(_xlfn.XLOOKUP($D$14,$D40:$D46,AZ40:AZ46,,0,-1)&lt;=(INDEX('Verwachte Resultaten'!$C$2:$BT$31,MATCH(_xlfn.XLOOKUP($D$14,$D40:$D46,$E40:$E46,,0,-1),'Verwachte Resultaten'!$B$2:$B$31,0),MATCH(_xlfn.XLOOKUP($D$14,$D40:$D46,AZ39:AZ45,,0,-1),'Verwachte Resultaten'!$C$1:$BT$1,0))*_xlfn.XLOOKUP($E46,$G$2:$G$6,$F$2:$F$6,,0)),_xlfn.XLOOKUP($D$14,$D40:$D46,AZ40:AZ46,,0,-1)&gt;(INDEX('Verwachte Resultaten'!$C$2:$BT$31,MATCH(_xlfn.XLOOKUP($D$14,$D40:$D46,$E40:$E46,,0,-1),'Verwachte Resultaten'!$B$2:$B$31,0),MATCH(_xlfn.XLOOKUP($D$14,$D40:$D46,AZ39:AZ45,,0,-1),'Verwachte Resultaten'!$C$1:$BT$1,0))*_xlfn.XLOOKUP($E46,$G$2:$G$6,$H$2:$H$6,,0))),$D46,""),"")</f>
        <v/>
      </c>
      <c r="BA46" s="19" t="str">
        <f>IFERROR(IF(AND(_xlfn.XLOOKUP($D$14,$D40:$D46,BA40:BA46,,0,-1)&lt;=(INDEX('Verwachte Resultaten'!$C$2:$BT$31,MATCH(_xlfn.XLOOKUP($D$14,$D40:$D46,$E40:$E46,,0,-1),'Verwachte Resultaten'!$B$2:$B$31,0),MATCH(_xlfn.XLOOKUP($D$14,$D40:$D46,BA39:BA45,,0,-1),'Verwachte Resultaten'!$C$1:$BT$1,0))*_xlfn.XLOOKUP($E46,$G$2:$G$6,$F$2:$F$6,,0)),_xlfn.XLOOKUP($D$14,$D40:$D46,BA40:BA46,,0,-1)&gt;(INDEX('Verwachte Resultaten'!$C$2:$BT$31,MATCH(_xlfn.XLOOKUP($D$14,$D40:$D46,$E40:$E46,,0,-1),'Verwachte Resultaten'!$B$2:$B$31,0),MATCH(_xlfn.XLOOKUP($D$14,$D40:$D46,BA39:BA45,,0,-1),'Verwachte Resultaten'!$C$1:$BT$1,0))*_xlfn.XLOOKUP($E46,$G$2:$G$6,$H$2:$H$6,,0))),$D46,""),"")</f>
        <v/>
      </c>
      <c r="BB46" s="19" t="str">
        <f>IFERROR(IF(AND(_xlfn.XLOOKUP($D$14,$D40:$D46,BB40:BB46,,0,-1)&lt;=(INDEX('Verwachte Resultaten'!$C$2:$BT$31,MATCH(_xlfn.XLOOKUP($D$14,$D40:$D46,$E40:$E46,,0,-1),'Verwachte Resultaten'!$B$2:$B$31,0),MATCH(_xlfn.XLOOKUP($D$14,$D40:$D46,BB39:BB45,,0,-1),'Verwachte Resultaten'!$C$1:$BT$1,0))*_xlfn.XLOOKUP($E46,$G$2:$G$6,$F$2:$F$6,,0)),_xlfn.XLOOKUP($D$14,$D40:$D46,BB40:BB46,,0,-1)&gt;(INDEX('Verwachte Resultaten'!$C$2:$BT$31,MATCH(_xlfn.XLOOKUP($D$14,$D40:$D46,$E40:$E46,,0,-1),'Verwachte Resultaten'!$B$2:$B$31,0),MATCH(_xlfn.XLOOKUP($D$14,$D40:$D46,BB39:BB45,,0,-1),'Verwachte Resultaten'!$C$1:$BT$1,0))*_xlfn.XLOOKUP($E46,$G$2:$G$6,$H$2:$H$6,,0))),$D46,""),"")</f>
        <v/>
      </c>
      <c r="BC46" s="19" t="str">
        <f>IFERROR(IF(AND(_xlfn.XLOOKUP($D$14,$D40:$D46,BC40:BC46,,0,-1)&lt;=(INDEX('Verwachte Resultaten'!$C$2:$BT$31,MATCH(_xlfn.XLOOKUP($D$14,$D40:$D46,$E40:$E46,,0,-1),'Verwachte Resultaten'!$B$2:$B$31,0),MATCH(_xlfn.XLOOKUP($D$14,$D40:$D46,BC39:BC45,,0,-1),'Verwachte Resultaten'!$C$1:$BT$1,0))*_xlfn.XLOOKUP($E46,$G$2:$G$6,$F$2:$F$6,,0)),_xlfn.XLOOKUP($D$14,$D40:$D46,BC40:BC46,,0,-1)&gt;(INDEX('Verwachte Resultaten'!$C$2:$BT$31,MATCH(_xlfn.XLOOKUP($D$14,$D40:$D46,$E40:$E46,,0,-1),'Verwachte Resultaten'!$B$2:$B$31,0),MATCH(_xlfn.XLOOKUP($D$14,$D40:$D46,BC39:BC45,,0,-1),'Verwachte Resultaten'!$C$1:$BT$1,0))*_xlfn.XLOOKUP($E46,$G$2:$G$6,$H$2:$H$6,,0))),$D46,""),"")</f>
        <v/>
      </c>
      <c r="BD46" s="19" t="str">
        <f>IFERROR(IF(AND(_xlfn.XLOOKUP($D$14,$D40:$D46,BD40:BD46,,0,-1)&lt;=(INDEX('Verwachte Resultaten'!$C$2:$BT$31,MATCH(_xlfn.XLOOKUP($D$14,$D40:$D46,$E40:$E46,,0,-1),'Verwachte Resultaten'!$B$2:$B$31,0),MATCH(_xlfn.XLOOKUP($D$14,$D40:$D46,BD39:BD45,,0,-1),'Verwachte Resultaten'!$C$1:$BT$1,0))*_xlfn.XLOOKUP($E46,$G$2:$G$6,$F$2:$F$6,,0)),_xlfn.XLOOKUP($D$14,$D40:$D46,BD40:BD46,,0,-1)&gt;(INDEX('Verwachte Resultaten'!$C$2:$BT$31,MATCH(_xlfn.XLOOKUP($D$14,$D40:$D46,$E40:$E46,,0,-1),'Verwachte Resultaten'!$B$2:$B$31,0),MATCH(_xlfn.XLOOKUP($D$14,$D40:$D46,BD39:BD45,,0,-1),'Verwachte Resultaten'!$C$1:$BT$1,0))*_xlfn.XLOOKUP($E46,$G$2:$G$6,$H$2:$H$6,,0))),$D46,""),"")</f>
        <v/>
      </c>
      <c r="BE46" s="19" t="str">
        <f>IFERROR(IF(AND(_xlfn.XLOOKUP($D$14,$D40:$D46,BE40:BE46,,0,-1)&lt;=(INDEX('Verwachte Resultaten'!$C$2:$BT$31,MATCH(_xlfn.XLOOKUP($D$14,$D40:$D46,$E40:$E46,,0,-1),'Verwachte Resultaten'!$B$2:$B$31,0),MATCH(_xlfn.XLOOKUP($D$14,$D40:$D46,BE39:BE45,,0,-1),'Verwachte Resultaten'!$C$1:$BT$1,0))*_xlfn.XLOOKUP($E46,$G$2:$G$6,$F$2:$F$6,,0)),_xlfn.XLOOKUP($D$14,$D40:$D46,BE40:BE46,,0,-1)&gt;(INDEX('Verwachte Resultaten'!$C$2:$BT$31,MATCH(_xlfn.XLOOKUP($D$14,$D40:$D46,$E40:$E46,,0,-1),'Verwachte Resultaten'!$B$2:$B$31,0),MATCH(_xlfn.XLOOKUP($D$14,$D40:$D46,BE39:BE45,,0,-1),'Verwachte Resultaten'!$C$1:$BT$1,0))*_xlfn.XLOOKUP($E46,$G$2:$G$6,$H$2:$H$6,,0))),$D46,""),"")</f>
        <v/>
      </c>
      <c r="BF46" s="19" t="str">
        <f>IFERROR(IF(AND(_xlfn.XLOOKUP($D$14,$D40:$D46,BF40:BF46,,0,-1)&lt;=(INDEX('Verwachte Resultaten'!$C$2:$BT$31,MATCH(_xlfn.XLOOKUP($D$14,$D40:$D46,$E40:$E46,,0,-1),'Verwachte Resultaten'!$B$2:$B$31,0),MATCH(_xlfn.XLOOKUP($D$14,$D40:$D46,BF39:BF45,,0,-1),'Verwachte Resultaten'!$C$1:$BT$1,0))*_xlfn.XLOOKUP($E46,$G$2:$G$6,$F$2:$F$6,,0)),_xlfn.XLOOKUP($D$14,$D40:$D46,BF40:BF46,,0,-1)&gt;(INDEX('Verwachte Resultaten'!$C$2:$BT$31,MATCH(_xlfn.XLOOKUP($D$14,$D40:$D46,$E40:$E46,,0,-1),'Verwachte Resultaten'!$B$2:$B$31,0),MATCH(_xlfn.XLOOKUP($D$14,$D40:$D46,BF39:BF45,,0,-1),'Verwachte Resultaten'!$C$1:$BT$1,0))*_xlfn.XLOOKUP($E46,$G$2:$G$6,$H$2:$H$6,,0))),$D46,""),"")</f>
        <v/>
      </c>
      <c r="BG46" s="19" t="str">
        <f>IFERROR(IF(AND(_xlfn.XLOOKUP($D$14,$D40:$D46,BG40:BG46,,0,-1)&lt;=(INDEX('Verwachte Resultaten'!$C$2:$BT$31,MATCH(_xlfn.XLOOKUP($D$14,$D40:$D46,$E40:$E46,,0,-1),'Verwachte Resultaten'!$B$2:$B$31,0),MATCH(_xlfn.XLOOKUP($D$14,$D40:$D46,BG39:BG45,,0,-1),'Verwachte Resultaten'!$C$1:$BT$1,0))*_xlfn.XLOOKUP($E46,$G$2:$G$6,$F$2:$F$6,,0)),_xlfn.XLOOKUP($D$14,$D40:$D46,BG40:BG46,,0,-1)&gt;(INDEX('Verwachte Resultaten'!$C$2:$BT$31,MATCH(_xlfn.XLOOKUP($D$14,$D40:$D46,$E40:$E46,,0,-1),'Verwachte Resultaten'!$B$2:$B$31,0),MATCH(_xlfn.XLOOKUP($D$14,$D40:$D46,BG39:BG45,,0,-1),'Verwachte Resultaten'!$C$1:$BT$1,0))*_xlfn.XLOOKUP($E46,$G$2:$G$6,$H$2:$H$6,,0))),$D46,""),"")</f>
        <v/>
      </c>
      <c r="BH46" s="19" t="str">
        <f>IFERROR(IF(AND(_xlfn.XLOOKUP($D$14,$D40:$D46,BH40:BH46,,0,-1)&lt;=(INDEX('Verwachte Resultaten'!$C$2:$BT$31,MATCH(_xlfn.XLOOKUP($D$14,$D40:$D46,$E40:$E46,,0,-1),'Verwachte Resultaten'!$B$2:$B$31,0),MATCH(_xlfn.XLOOKUP($D$14,$D40:$D46,BH39:BH45,,0,-1),'Verwachte Resultaten'!$C$1:$BT$1,0))*_xlfn.XLOOKUP($E46,$G$2:$G$6,$F$2:$F$6,,0)),_xlfn.XLOOKUP($D$14,$D40:$D46,BH40:BH46,,0,-1)&gt;(INDEX('Verwachte Resultaten'!$C$2:$BT$31,MATCH(_xlfn.XLOOKUP($D$14,$D40:$D46,$E40:$E46,,0,-1),'Verwachte Resultaten'!$B$2:$B$31,0),MATCH(_xlfn.XLOOKUP($D$14,$D40:$D46,BH39:BH45,,0,-1),'Verwachte Resultaten'!$C$1:$BT$1,0))*_xlfn.XLOOKUP($E46,$G$2:$G$6,$H$2:$H$6,,0))),$D46,""),"")</f>
        <v/>
      </c>
      <c r="BI46" s="19" t="str">
        <f>IFERROR(IF(AND(_xlfn.XLOOKUP($D$14,$D40:$D46,BI40:BI46,,0,-1)&lt;=(INDEX('Verwachte Resultaten'!$C$2:$BT$31,MATCH(_xlfn.XLOOKUP($D$14,$D40:$D46,$E40:$E46,,0,-1),'Verwachte Resultaten'!$B$2:$B$31,0),MATCH(_xlfn.XLOOKUP($D$14,$D40:$D46,BI39:BI45,,0,-1),'Verwachte Resultaten'!$C$1:$BT$1,0))*_xlfn.XLOOKUP($E46,$G$2:$G$6,$F$2:$F$6,,0)),_xlfn.XLOOKUP($D$14,$D40:$D46,BI40:BI46,,0,-1)&gt;(INDEX('Verwachte Resultaten'!$C$2:$BT$31,MATCH(_xlfn.XLOOKUP($D$14,$D40:$D46,$E40:$E46,,0,-1),'Verwachte Resultaten'!$B$2:$B$31,0),MATCH(_xlfn.XLOOKUP($D$14,$D40:$D46,BI39:BI45,,0,-1),'Verwachte Resultaten'!$C$1:$BT$1,0))*_xlfn.XLOOKUP($E46,$G$2:$G$6,$H$2:$H$6,,0))),$D46,""),"")</f>
        <v/>
      </c>
      <c r="BJ46" s="19" t="str">
        <f>IFERROR(IF(AND(_xlfn.XLOOKUP($D$14,$D40:$D46,BJ40:BJ46,,0,-1)&lt;=(INDEX('Verwachte Resultaten'!$C$2:$BT$31,MATCH(_xlfn.XLOOKUP($D$14,$D40:$D46,$E40:$E46,,0,-1),'Verwachte Resultaten'!$B$2:$B$31,0),MATCH(_xlfn.XLOOKUP($D$14,$D40:$D46,BJ39:BJ45,,0,-1),'Verwachte Resultaten'!$C$1:$BT$1,0))*_xlfn.XLOOKUP($E46,$G$2:$G$6,$F$2:$F$6,,0)),_xlfn.XLOOKUP($D$14,$D40:$D46,BJ40:BJ46,,0,-1)&gt;(INDEX('Verwachte Resultaten'!$C$2:$BT$31,MATCH(_xlfn.XLOOKUP($D$14,$D40:$D46,$E40:$E46,,0,-1),'Verwachte Resultaten'!$B$2:$B$31,0),MATCH(_xlfn.XLOOKUP($D$14,$D40:$D46,BJ39:BJ45,,0,-1),'Verwachte Resultaten'!$C$1:$BT$1,0))*_xlfn.XLOOKUP($E46,$G$2:$G$6,$H$2:$H$6,,0))),$D46,""),"")</f>
        <v/>
      </c>
      <c r="BK46" s="45" t="str">
        <f>IFERROR(IF(AND(_xlfn.XLOOKUP($D$14,$D40:$D46,BK40:BK46,,0,-1)&lt;=(INDEX('Verwachte Resultaten'!$C$2:$BT$31,MATCH(_xlfn.XLOOKUP($D$14,$D40:$D46,$E40:$E46,,0,-1),'Verwachte Resultaten'!$B$2:$B$31,0),MATCH(_xlfn.XLOOKUP($D$14,$D40:$D46,BK39:BK45,,0,-1),'Verwachte Resultaten'!$C$1:$BT$1,0))*_xlfn.XLOOKUP($E46,$G$2:$G$6,$F$2:$F$6,,0)),_xlfn.XLOOKUP($D$14,$D40:$D46,BK40:BK46,,0,-1)&gt;(INDEX('Verwachte Resultaten'!$C$2:$BT$31,MATCH(_xlfn.XLOOKUP($D$14,$D40:$D46,$E40:$E46,,0,-1),'Verwachte Resultaten'!$B$2:$B$31,0),MATCH(_xlfn.XLOOKUP($D$14,$D40:$D46,BK39:BK45,,0,-1),'Verwachte Resultaten'!$C$1:$BT$1,0))*_xlfn.XLOOKUP($E46,$G$2:$G$6,$H$2:$H$6,,0))),$D46,""),"")</f>
        <v/>
      </c>
    </row>
    <row r="47" spans="1:63" ht="30" customHeight="1" thickBot="1">
      <c r="A47" s="85"/>
      <c r="C47" s="23"/>
      <c r="D47" s="44"/>
      <c r="E47" s="20" t="s">
        <v>170</v>
      </c>
      <c r="F47" s="21">
        <f>SUM(F42:AZ46)</f>
        <v>0</v>
      </c>
      <c r="AZ47"/>
    </row>
    <row r="48" spans="1:63" ht="15.75" thickBot="1">
      <c r="A48" s="85"/>
      <c r="C48" s="23"/>
      <c r="D48" s="44"/>
      <c r="F48" s="113" t="e">
        <f>_xlfn.XLOOKUP(_xlfn.TEXTBEFORE(F49," "),Matrix!$8:$8,Matrix!$5:$5)</f>
        <v>#N/A</v>
      </c>
      <c r="G48" s="113" t="e">
        <f>_xlfn.XLOOKUP(_xlfn.TEXTBEFORE(G49," "),Matrix!$8:$8,Matrix!$5:$5)</f>
        <v>#N/A</v>
      </c>
      <c r="H48" s="113" t="e">
        <f>_xlfn.XLOOKUP(_xlfn.TEXTBEFORE(H49," "),Matrix!$8:$8,Matrix!$5:$5)</f>
        <v>#N/A</v>
      </c>
      <c r="I48" s="113" t="e">
        <f>_xlfn.XLOOKUP(_xlfn.TEXTBEFORE(I49," "),Matrix!$8:$8,Matrix!$5:$5)</f>
        <v>#N/A</v>
      </c>
      <c r="J48" s="113" t="e">
        <f>_xlfn.XLOOKUP(_xlfn.TEXTBEFORE(J49," "),Matrix!$8:$8,Matrix!$5:$5)</f>
        <v>#N/A</v>
      </c>
      <c r="K48" s="113" t="e">
        <f>_xlfn.XLOOKUP(_xlfn.TEXTBEFORE(K49," "),Matrix!$8:$8,Matrix!$5:$5)</f>
        <v>#N/A</v>
      </c>
      <c r="L48" s="113" t="e">
        <f>_xlfn.XLOOKUP(_xlfn.TEXTBEFORE(L49," "),Matrix!$8:$8,Matrix!$5:$5)</f>
        <v>#N/A</v>
      </c>
      <c r="M48" s="113" t="e">
        <f>_xlfn.XLOOKUP(_xlfn.TEXTBEFORE(M49," "),Matrix!$8:$8,Matrix!$5:$5)</f>
        <v>#N/A</v>
      </c>
      <c r="N48" s="113" t="e">
        <f>_xlfn.XLOOKUP(_xlfn.TEXTBEFORE(N49," "),Matrix!$8:$8,Matrix!$5:$5)</f>
        <v>#N/A</v>
      </c>
      <c r="O48" s="113" t="e">
        <f>_xlfn.XLOOKUP(_xlfn.TEXTBEFORE(O49," "),Matrix!$8:$8,Matrix!$5:$5)</f>
        <v>#N/A</v>
      </c>
      <c r="P48" s="113" t="e">
        <f>_xlfn.XLOOKUP(_xlfn.TEXTBEFORE(P49," "),Matrix!$8:$8,Matrix!$5:$5)</f>
        <v>#N/A</v>
      </c>
      <c r="Q48" s="113" t="e">
        <f>_xlfn.XLOOKUP(_xlfn.TEXTBEFORE(Q49," "),Matrix!$8:$8,Matrix!$5:$5)</f>
        <v>#N/A</v>
      </c>
      <c r="R48" s="113" t="e">
        <f>_xlfn.XLOOKUP(_xlfn.TEXTBEFORE(R49," "),Matrix!$8:$8,Matrix!$5:$5)</f>
        <v>#N/A</v>
      </c>
      <c r="S48" s="113" t="e">
        <f>_xlfn.XLOOKUP(_xlfn.TEXTBEFORE(S49," "),Matrix!$8:$8,Matrix!$5:$5)</f>
        <v>#N/A</v>
      </c>
      <c r="T48" s="113" t="e">
        <f>_xlfn.XLOOKUP(_xlfn.TEXTBEFORE(T49," "),Matrix!$8:$8,Matrix!$5:$5)</f>
        <v>#N/A</v>
      </c>
      <c r="U48" s="113" t="e">
        <f>_xlfn.XLOOKUP(_xlfn.TEXTBEFORE(U49," "),Matrix!$8:$8,Matrix!$5:$5)</f>
        <v>#N/A</v>
      </c>
      <c r="V48" s="113" t="e">
        <f>_xlfn.XLOOKUP(_xlfn.TEXTBEFORE(V49," "),Matrix!$8:$8,Matrix!$5:$5)</f>
        <v>#N/A</v>
      </c>
      <c r="W48" s="113" t="e">
        <f>_xlfn.XLOOKUP(_xlfn.TEXTBEFORE(W49," "),Matrix!$8:$8,Matrix!$5:$5)</f>
        <v>#N/A</v>
      </c>
      <c r="X48" s="113" t="e">
        <f>_xlfn.XLOOKUP(_xlfn.TEXTBEFORE(X49," "),Matrix!$8:$8,Matrix!$5:$5)</f>
        <v>#N/A</v>
      </c>
      <c r="Y48" s="113" t="e">
        <f>_xlfn.XLOOKUP(_xlfn.TEXTBEFORE(Y49," "),Matrix!$8:$8,Matrix!$5:$5)</f>
        <v>#N/A</v>
      </c>
      <c r="Z48" s="113" t="e">
        <f>_xlfn.XLOOKUP(_xlfn.TEXTBEFORE(Z49," "),Matrix!$8:$8,Matrix!$5:$5)</f>
        <v>#N/A</v>
      </c>
      <c r="AA48" s="113" t="e">
        <f>_xlfn.XLOOKUP(_xlfn.TEXTBEFORE(AA49," "),Matrix!$8:$8,Matrix!$5:$5)</f>
        <v>#N/A</v>
      </c>
      <c r="AB48" s="113" t="e">
        <f>_xlfn.XLOOKUP(_xlfn.TEXTBEFORE(AB49," "),Matrix!$8:$8,Matrix!$5:$5)</f>
        <v>#N/A</v>
      </c>
      <c r="AC48" s="113" t="e">
        <f>_xlfn.XLOOKUP(_xlfn.TEXTBEFORE(AC49," "),Matrix!$8:$8,Matrix!$5:$5)</f>
        <v>#N/A</v>
      </c>
      <c r="AD48" s="113" t="e">
        <f>_xlfn.XLOOKUP(_xlfn.TEXTBEFORE(AD49," "),Matrix!$8:$8,Matrix!$5:$5)</f>
        <v>#N/A</v>
      </c>
      <c r="AE48" s="113" t="e">
        <f>_xlfn.XLOOKUP(_xlfn.TEXTBEFORE(AE49," "),Matrix!$8:$8,Matrix!$5:$5)</f>
        <v>#N/A</v>
      </c>
      <c r="AF48" s="113" t="e">
        <f>_xlfn.XLOOKUP(_xlfn.TEXTBEFORE(AF49," "),Matrix!$8:$8,Matrix!$5:$5)</f>
        <v>#N/A</v>
      </c>
      <c r="AG48" s="113" t="e">
        <f>_xlfn.XLOOKUP(_xlfn.TEXTBEFORE(AG49," "),Matrix!$8:$8,Matrix!$5:$5)</f>
        <v>#N/A</v>
      </c>
      <c r="AH48" s="113" t="e">
        <f>_xlfn.XLOOKUP(_xlfn.TEXTBEFORE(AH49," "),Matrix!$8:$8,Matrix!$5:$5)</f>
        <v>#N/A</v>
      </c>
      <c r="AI48" s="113" t="e">
        <f>_xlfn.XLOOKUP(_xlfn.TEXTBEFORE(AI49," "),Matrix!$8:$8,Matrix!$5:$5)</f>
        <v>#N/A</v>
      </c>
      <c r="AJ48" s="113" t="e">
        <f>_xlfn.XLOOKUP(_xlfn.TEXTBEFORE(AJ49," "),Matrix!$8:$8,Matrix!$5:$5)</f>
        <v>#N/A</v>
      </c>
      <c r="AK48" s="113" t="e">
        <f>_xlfn.XLOOKUP(_xlfn.TEXTBEFORE(AK49," "),Matrix!$8:$8,Matrix!$5:$5)</f>
        <v>#N/A</v>
      </c>
      <c r="AL48" s="113" t="e">
        <f>_xlfn.XLOOKUP(_xlfn.TEXTBEFORE(AL49," "),Matrix!$8:$8,Matrix!$5:$5)</f>
        <v>#N/A</v>
      </c>
      <c r="AM48" s="113" t="e">
        <f>_xlfn.XLOOKUP(_xlfn.TEXTBEFORE(AM49," "),Matrix!$8:$8,Matrix!$5:$5)</f>
        <v>#N/A</v>
      </c>
      <c r="AN48" s="113" t="e">
        <f>_xlfn.XLOOKUP(_xlfn.TEXTBEFORE(AN49," "),Matrix!$8:$8,Matrix!$5:$5)</f>
        <v>#N/A</v>
      </c>
      <c r="AO48" s="113" t="e">
        <f>_xlfn.XLOOKUP(_xlfn.TEXTBEFORE(AO49," "),Matrix!$8:$8,Matrix!$5:$5)</f>
        <v>#N/A</v>
      </c>
      <c r="AP48" s="113" t="e">
        <f>_xlfn.XLOOKUP(_xlfn.TEXTBEFORE(AP49," "),Matrix!$8:$8,Matrix!$5:$5)</f>
        <v>#N/A</v>
      </c>
      <c r="AQ48" s="113" t="e">
        <f>_xlfn.XLOOKUP(_xlfn.TEXTBEFORE(AQ49," "),Matrix!$8:$8,Matrix!$5:$5)</f>
        <v>#N/A</v>
      </c>
      <c r="AR48" s="113" t="e">
        <f>_xlfn.XLOOKUP(_xlfn.TEXTBEFORE(AR49," "),Matrix!$8:$8,Matrix!$5:$5)</f>
        <v>#N/A</v>
      </c>
      <c r="AS48" s="113" t="e">
        <f>_xlfn.XLOOKUP(_xlfn.TEXTBEFORE(AS49," "),Matrix!$8:$8,Matrix!$5:$5)</f>
        <v>#N/A</v>
      </c>
      <c r="AT48" s="113" t="e">
        <f>_xlfn.XLOOKUP(_xlfn.TEXTBEFORE(AT49," "),Matrix!$8:$8,Matrix!$5:$5)</f>
        <v>#N/A</v>
      </c>
      <c r="AU48" s="113" t="e">
        <f>_xlfn.XLOOKUP(_xlfn.TEXTBEFORE(AU49," "),Matrix!$8:$8,Matrix!$5:$5)</f>
        <v>#N/A</v>
      </c>
      <c r="AV48" s="113" t="e">
        <f>_xlfn.XLOOKUP(_xlfn.TEXTBEFORE(AV49," "),Matrix!$8:$8,Matrix!$5:$5)</f>
        <v>#N/A</v>
      </c>
      <c r="AW48" s="113" t="e">
        <f>_xlfn.XLOOKUP(_xlfn.TEXTBEFORE(AW49," "),Matrix!$8:$8,Matrix!$5:$5)</f>
        <v>#N/A</v>
      </c>
      <c r="AX48" s="113" t="e">
        <f>_xlfn.XLOOKUP(_xlfn.TEXTBEFORE(AX49," "),Matrix!$8:$8,Matrix!$5:$5)</f>
        <v>#N/A</v>
      </c>
      <c r="AY48" s="113" t="e">
        <f>_xlfn.XLOOKUP(_xlfn.TEXTBEFORE(AY49," "),Matrix!$8:$8,Matrix!$5:$5)</f>
        <v>#N/A</v>
      </c>
      <c r="AZ48" s="113" t="e">
        <f>_xlfn.XLOOKUP(_xlfn.TEXTBEFORE(AZ49," "),Matrix!$8:$8,Matrix!$5:$5)</f>
        <v>#N/A</v>
      </c>
      <c r="BA48" s="113" t="e">
        <f>_xlfn.XLOOKUP(_xlfn.TEXTBEFORE(BA49," "),Matrix!$8:$8,Matrix!$5:$5)</f>
        <v>#N/A</v>
      </c>
      <c r="BB48" s="113" t="e">
        <f>_xlfn.XLOOKUP(_xlfn.TEXTBEFORE(BB49," "),Matrix!$8:$8,Matrix!$5:$5)</f>
        <v>#N/A</v>
      </c>
      <c r="BC48" s="113" t="e">
        <f>_xlfn.XLOOKUP(_xlfn.TEXTBEFORE(BC49," "),Matrix!$8:$8,Matrix!$5:$5)</f>
        <v>#N/A</v>
      </c>
      <c r="BD48" s="113" t="e">
        <f>_xlfn.XLOOKUP(_xlfn.TEXTBEFORE(BD49," "),Matrix!$8:$8,Matrix!$5:$5)</f>
        <v>#N/A</v>
      </c>
      <c r="BE48" s="113" t="e">
        <f>_xlfn.XLOOKUP(_xlfn.TEXTBEFORE(BE49," "),Matrix!$8:$8,Matrix!$5:$5)</f>
        <v>#N/A</v>
      </c>
      <c r="BF48" s="113" t="e">
        <f>_xlfn.XLOOKUP(_xlfn.TEXTBEFORE(BF49," "),Matrix!$8:$8,Matrix!$5:$5)</f>
        <v>#N/A</v>
      </c>
      <c r="BG48" s="113" t="e">
        <f>_xlfn.XLOOKUP(_xlfn.TEXTBEFORE(BG49," "),Matrix!$8:$8,Matrix!$5:$5)</f>
        <v>#N/A</v>
      </c>
      <c r="BH48" s="113" t="e">
        <f>_xlfn.XLOOKUP(_xlfn.TEXTBEFORE(BH49," "),Matrix!$8:$8,Matrix!$5:$5)</f>
        <v>#N/A</v>
      </c>
      <c r="BI48" s="113" t="e">
        <f>_xlfn.XLOOKUP(_xlfn.TEXTBEFORE(BI49," "),Matrix!$8:$8,Matrix!$5:$5)</f>
        <v>#N/A</v>
      </c>
      <c r="BJ48" s="113" t="e">
        <f>_xlfn.XLOOKUP(_xlfn.TEXTBEFORE(BJ49," "),Matrix!$8:$8,Matrix!$5:$5)</f>
        <v>#N/A</v>
      </c>
      <c r="BK48" s="113" t="e">
        <f>_xlfn.XLOOKUP(_xlfn.TEXTBEFORE(BK49," "),Matrix!$8:$8,Matrix!$5:$5)</f>
        <v>#N/A</v>
      </c>
    </row>
    <row r="49" spans="1:63" s="5" customFormat="1" ht="15.75" thickBot="1">
      <c r="A49" s="85" t="s">
        <v>119</v>
      </c>
      <c r="B49" s="24">
        <f>COUNTA(F49:BK49)-COUNTIF(F49:BK49,"")</f>
        <v>0</v>
      </c>
      <c r="C49" s="23"/>
      <c r="D49" s="128"/>
      <c r="E49" s="5" t="s">
        <v>0</v>
      </c>
      <c r="F49" s="5" t="str">
        <f>IF($D49="","",IF(_xlfn.XLOOKUP($D49,Matrix!$A$9:$A$24,Matrix!B$9:B$24,"",0)="","",_xlfn.XLOOKUP($D49,Matrix!$A$9:$A$24,Matrix!B$9:B$24,"",0)))</f>
        <v/>
      </c>
      <c r="G49" s="5" t="str">
        <f>IF($D49="","",IF(_xlfn.XLOOKUP($D49,Matrix!$A$9:$A$24,Matrix!C$9:C$24,"",0)="","",_xlfn.XLOOKUP($D49,Matrix!$A$9:$A$24,Matrix!C$9:C$24,"",0)))</f>
        <v/>
      </c>
      <c r="H49" s="5" t="str">
        <f>IF($D49="","",IF(_xlfn.XLOOKUP($D49,Matrix!$A$9:$A$24,Matrix!D$9:D$24,"",0)="","",_xlfn.XLOOKUP($D49,Matrix!$A$9:$A$24,Matrix!D$9:D$24,"",0)))</f>
        <v/>
      </c>
      <c r="I49" s="5" t="str">
        <f>IF($D49="","",IF(_xlfn.XLOOKUP($D49,Matrix!$A$9:$A$24,Matrix!E$9:E$24,"",0)="","",_xlfn.XLOOKUP($D49,Matrix!$A$9:$A$24,Matrix!E$9:E$24,"",0)))</f>
        <v/>
      </c>
      <c r="J49" s="5" t="str">
        <f>IF($D49="","",IF(_xlfn.XLOOKUP($D49,Matrix!$A$9:$A$24,Matrix!F$9:F$24,"",0)="","",_xlfn.XLOOKUP($D49,Matrix!$A$9:$A$24,Matrix!F$9:F$24,"",0)))</f>
        <v/>
      </c>
      <c r="K49" s="5" t="str">
        <f>IF($D49="","",IF(_xlfn.XLOOKUP($D49,Matrix!$A$9:$A$24,Matrix!G$9:G$24,"",0)="","",_xlfn.XLOOKUP($D49,Matrix!$A$9:$A$24,Matrix!G$9:G$24,"",0)))</f>
        <v/>
      </c>
      <c r="L49" s="5" t="str">
        <f>IF($D49="","",IF(_xlfn.XLOOKUP($D49,Matrix!$A$9:$A$24,Matrix!H$9:H$24,"",0)="","",_xlfn.XLOOKUP($D49,Matrix!$A$9:$A$24,Matrix!H$9:H$24,"",0)))</f>
        <v/>
      </c>
      <c r="M49" s="5" t="str">
        <f>IF($D49="","",IF(_xlfn.XLOOKUP($D49,Matrix!$A$9:$A$24,Matrix!I$9:I$24,"",0)="","",_xlfn.XLOOKUP($D49,Matrix!$A$9:$A$24,Matrix!I$9:I$24,"",0)))</f>
        <v/>
      </c>
      <c r="N49" s="5" t="str">
        <f>IF($D49="","",IF(_xlfn.XLOOKUP($D49,Matrix!$A$9:$A$24,Matrix!J$9:J$24,"",0)="","",_xlfn.XLOOKUP($D49,Matrix!$A$9:$A$24,Matrix!J$9:J$24,"",0)))</f>
        <v/>
      </c>
      <c r="O49" s="5" t="str">
        <f>IF($D49="","",IF(_xlfn.XLOOKUP($D49,Matrix!$A$9:$A$24,Matrix!K$9:K$24,"",0)="","",_xlfn.XLOOKUP($D49,Matrix!$A$9:$A$24,Matrix!K$9:K$24,"",0)))</f>
        <v/>
      </c>
      <c r="P49" s="5" t="str">
        <f>IF($D49="","",IF(_xlfn.XLOOKUP($D49,Matrix!$A$9:$A$24,Matrix!L$9:L$24,"",0)="","",_xlfn.XLOOKUP($D49,Matrix!$A$9:$A$24,Matrix!L$9:L$24,"",0)))</f>
        <v/>
      </c>
      <c r="Q49" s="5" t="str">
        <f>IF($D49="","",IF(_xlfn.XLOOKUP($D49,Matrix!$A$9:$A$24,Matrix!M$9:M$24,"",0)="","",_xlfn.XLOOKUP($D49,Matrix!$A$9:$A$24,Matrix!M$9:M$24,"",0)))</f>
        <v/>
      </c>
      <c r="R49" s="5" t="str">
        <f>IF($D49="","",IF(_xlfn.XLOOKUP($D49,Matrix!$A$9:$A$24,Matrix!N$9:N$24,"",0)="","",_xlfn.XLOOKUP($D49,Matrix!$A$9:$A$24,Matrix!N$9:N$24,"",0)))</f>
        <v/>
      </c>
      <c r="S49" s="5" t="str">
        <f>IF($D49="","",IF(_xlfn.XLOOKUP($D49,Matrix!$A$9:$A$24,Matrix!O$9:O$24,"",0)="","",_xlfn.XLOOKUP($D49,Matrix!$A$9:$A$24,Matrix!O$9:O$24,"",0)))</f>
        <v/>
      </c>
      <c r="T49" s="5" t="str">
        <f>IF($D49="","",IF(_xlfn.XLOOKUP($D49,Matrix!$A$9:$A$24,Matrix!P$9:P$24,"",0)="","",_xlfn.XLOOKUP($D49,Matrix!$A$9:$A$24,Matrix!P$9:P$24,"",0)))</f>
        <v/>
      </c>
      <c r="U49" s="5" t="str">
        <f>IF($D49="","",IF(_xlfn.XLOOKUP($D49,Matrix!$A$9:$A$24,Matrix!Q$9:Q$24,"",0)="","",_xlfn.XLOOKUP($D49,Matrix!$A$9:$A$24,Matrix!Q$9:Q$24,"",0)))</f>
        <v/>
      </c>
      <c r="V49" s="5" t="str">
        <f>IF($D49="","",IF(_xlfn.XLOOKUP($D49,Matrix!$A$9:$A$24,Matrix!R$9:R$24,"",0)="","",_xlfn.XLOOKUP($D49,Matrix!$A$9:$A$24,Matrix!R$9:R$24,"",0)))</f>
        <v/>
      </c>
      <c r="W49" s="5" t="str">
        <f>IF($D49="","",IF(_xlfn.XLOOKUP($D49,Matrix!$A$9:$A$24,Matrix!S$9:S$24,"",0)="","",_xlfn.XLOOKUP($D49,Matrix!$A$9:$A$24,Matrix!S$9:S$24,"",0)))</f>
        <v/>
      </c>
      <c r="X49" s="5" t="str">
        <f>IF($D49="","",IF(_xlfn.XLOOKUP($D49,Matrix!$A$9:$A$24,Matrix!T$9:T$24,"",0)="","",_xlfn.XLOOKUP($D49,Matrix!$A$9:$A$24,Matrix!T$9:T$24,"",0)))</f>
        <v/>
      </c>
      <c r="Y49" s="5" t="str">
        <f>IF($D49="","",IF(_xlfn.XLOOKUP($D49,Matrix!$A$9:$A$24,Matrix!U$9:U$24,"",0)="","",_xlfn.XLOOKUP($D49,Matrix!$A$9:$A$24,Matrix!U$9:U$24,"",0)))</f>
        <v/>
      </c>
      <c r="Z49" s="5" t="str">
        <f>IF($D49="","",IF(_xlfn.XLOOKUP($D49,Matrix!$A$9:$A$24,Matrix!V$9:V$24,"",0)="","",_xlfn.XLOOKUP($D49,Matrix!$A$9:$A$24,Matrix!V$9:V$24,"",0)))</f>
        <v/>
      </c>
      <c r="AA49" s="5" t="str">
        <f>IF($D49="","",IF(_xlfn.XLOOKUP($D49,Matrix!$A$9:$A$24,Matrix!W$9:W$24,"",0)="","",_xlfn.XLOOKUP($D49,Matrix!$A$9:$A$24,Matrix!W$9:W$24,"",0)))</f>
        <v/>
      </c>
      <c r="AB49" s="5" t="str">
        <f>IF($D49="","",IF(_xlfn.XLOOKUP($D49,Matrix!$A$9:$A$24,Matrix!X$9:X$24,"",0)="","",_xlfn.XLOOKUP($D49,Matrix!$A$9:$A$24,Matrix!X$9:X$24,"",0)))</f>
        <v/>
      </c>
      <c r="AC49" s="5" t="str">
        <f>IF($D49="","",IF(_xlfn.XLOOKUP($D49,Matrix!$A$9:$A$24,Matrix!Y$9:Y$24,"",0)="","",_xlfn.XLOOKUP($D49,Matrix!$A$9:$A$24,Matrix!Y$9:Y$24,"",0)))</f>
        <v/>
      </c>
      <c r="AD49" s="5" t="str">
        <f>IF($D49="","",IF(_xlfn.XLOOKUP($D49,Matrix!$A$9:$A$24,Matrix!Z$9:Z$24,"",0)="","",_xlfn.XLOOKUP($D49,Matrix!$A$9:$A$24,Matrix!Z$9:Z$24,"",0)))</f>
        <v/>
      </c>
      <c r="AE49" s="5" t="str">
        <f>IF($D49="","",IF(_xlfn.XLOOKUP($D49,Matrix!$A$9:$A$24,Matrix!AA$9:AA$24,"",0)="","",_xlfn.XLOOKUP($D49,Matrix!$A$9:$A$24,Matrix!AA$9:AA$24,"",0)))</f>
        <v/>
      </c>
      <c r="AF49" s="5" t="str">
        <f>IF($D49="","",IF(_xlfn.XLOOKUP($D49,Matrix!$A$9:$A$24,Matrix!AB$9:AB$24,"",0)="","",_xlfn.XLOOKUP($D49,Matrix!$A$9:$A$24,Matrix!AB$9:AB$24,"",0)))</f>
        <v/>
      </c>
      <c r="AG49" s="5" t="str">
        <f>IF($D49="","",IF(_xlfn.XLOOKUP($D49,Matrix!$A$9:$A$24,Matrix!AC$9:AC$24,"",0)="","",_xlfn.XLOOKUP($D49,Matrix!$A$9:$A$24,Matrix!AC$9:AC$24,"",0)))</f>
        <v/>
      </c>
      <c r="AH49" s="5" t="str">
        <f>IF($D49="","",IF(_xlfn.XLOOKUP($D49,Matrix!$A$9:$A$24,Matrix!AD$9:AD$24,"",0)="","",_xlfn.XLOOKUP($D49,Matrix!$A$9:$A$24,Matrix!AD$9:AD$24,"",0)))</f>
        <v/>
      </c>
      <c r="AI49" s="5" t="str">
        <f>IF($D49="","",IF(_xlfn.XLOOKUP($D49,Matrix!$A$9:$A$24,Matrix!AE$9:AE$24,"",0)="","",_xlfn.XLOOKUP($D49,Matrix!$A$9:$A$24,Matrix!AE$9:AE$24,"",0)))</f>
        <v/>
      </c>
      <c r="AJ49" s="5" t="str">
        <f>IF($D49="","",IF(_xlfn.XLOOKUP($D49,Matrix!$A$9:$A$24,Matrix!AF$9:AF$24,"",0)="","",_xlfn.XLOOKUP($D49,Matrix!$A$9:$A$24,Matrix!AF$9:AF$24,"",0)))</f>
        <v/>
      </c>
      <c r="AK49" s="5" t="str">
        <f>IF($D49="","",IF(_xlfn.XLOOKUP($D49,Matrix!$A$9:$A$24,Matrix!AG$9:AG$24,"",0)="","",_xlfn.XLOOKUP($D49,Matrix!$A$9:$A$24,Matrix!AG$9:AG$24,"",0)))</f>
        <v/>
      </c>
      <c r="AL49" s="5" t="str">
        <f>IF($D49="","",IF(_xlfn.XLOOKUP($D49,Matrix!$A$9:$A$24,Matrix!AH$9:AH$24,"",0)="","",_xlfn.XLOOKUP($D49,Matrix!$A$9:$A$24,Matrix!AH$9:AH$24,"",0)))</f>
        <v/>
      </c>
      <c r="AM49" s="5" t="str">
        <f>IF($D49="","",IF(_xlfn.XLOOKUP($D49,Matrix!$A$9:$A$24,Matrix!AI$9:AI$24,"",0)="","",_xlfn.XLOOKUP($D49,Matrix!$A$9:$A$24,Matrix!AI$9:AI$24,"",0)))</f>
        <v/>
      </c>
      <c r="AN49" s="5" t="str">
        <f>IF($D49="","",IF(_xlfn.XLOOKUP($D49,Matrix!$A$9:$A$24,Matrix!AJ$9:AJ$24,"",0)="","",_xlfn.XLOOKUP($D49,Matrix!$A$9:$A$24,Matrix!AJ$9:AJ$24,"",0)))</f>
        <v/>
      </c>
      <c r="AO49" s="5" t="str">
        <f>IF($D49="","",IF(_xlfn.XLOOKUP($D49,Matrix!$A$9:$A$24,Matrix!AK$9:AK$24,"",0)="","",_xlfn.XLOOKUP($D49,Matrix!$A$9:$A$24,Matrix!AK$9:AK$24,"",0)))</f>
        <v/>
      </c>
      <c r="AP49" s="5" t="str">
        <f>IF($D49="","",IF(_xlfn.XLOOKUP($D49,Matrix!$A$9:$A$24,Matrix!AL$9:AL$24,"",0)="","",_xlfn.XLOOKUP($D49,Matrix!$A$9:$A$24,Matrix!AL$9:AL$24,"",0)))</f>
        <v/>
      </c>
      <c r="AQ49" s="5" t="str">
        <f>IF($D49="","",IF(_xlfn.XLOOKUP($D49,Matrix!$A$9:$A$24,Matrix!AM$9:AM$24,"",0)="","",_xlfn.XLOOKUP($D49,Matrix!$A$9:$A$24,Matrix!AM$9:AM$24,"",0)))</f>
        <v/>
      </c>
      <c r="AR49" s="5" t="str">
        <f>IF($D49="","",IF(_xlfn.XLOOKUP($D49,Matrix!$A$9:$A$24,Matrix!AN$9:AN$24,"",0)="","",_xlfn.XLOOKUP($D49,Matrix!$A$9:$A$24,Matrix!AN$9:AN$24,"",0)))</f>
        <v/>
      </c>
      <c r="AS49" s="5" t="str">
        <f>IF($D49="","",IF(_xlfn.XLOOKUP($D49,Matrix!$A$9:$A$24,Matrix!AO$9:AO$24,"",0)="","",_xlfn.XLOOKUP($D49,Matrix!$A$9:$A$24,Matrix!AO$9:AO$24,"",0)))</f>
        <v/>
      </c>
      <c r="AT49" s="5" t="str">
        <f>IF($D49="","",IF(_xlfn.XLOOKUP($D49,Matrix!$A$9:$A$24,Matrix!AP$9:AP$24,"",0)="","",_xlfn.XLOOKUP($D49,Matrix!$A$9:$A$24,Matrix!AP$9:AP$24,"",0)))</f>
        <v/>
      </c>
      <c r="AU49" s="5" t="str">
        <f>IF($D49="","",IF(_xlfn.XLOOKUP($D49,Matrix!$A$9:$A$24,Matrix!AQ$9:AQ$24,"",0)="","",_xlfn.XLOOKUP($D49,Matrix!$A$9:$A$24,Matrix!AQ$9:AQ$24,"",0)))</f>
        <v/>
      </c>
      <c r="AV49" s="5" t="str">
        <f>IF($D49="","",IF(_xlfn.XLOOKUP($D49,Matrix!$A$9:$A$24,Matrix!AR$9:AR$24,"",0)="","",_xlfn.XLOOKUP($D49,Matrix!$A$9:$A$24,Matrix!AR$9:AR$24,"",0)))</f>
        <v/>
      </c>
      <c r="AW49" s="5" t="str">
        <f>IF($D49="","",IF(_xlfn.XLOOKUP($D49,Matrix!$A$9:$A$24,Matrix!AS$9:AS$24,"",0)="","",_xlfn.XLOOKUP($D49,Matrix!$A$9:$A$24,Matrix!AS$9:AS$24,"",0)))</f>
        <v/>
      </c>
      <c r="AX49" s="5" t="str">
        <f>IF($D49="","",IF(_xlfn.XLOOKUP($D49,Matrix!$A$9:$A$24,Matrix!AT$9:AT$24,"",0)="","",_xlfn.XLOOKUP($D49,Matrix!$A$9:$A$24,Matrix!AT$9:AT$24,"",0)))</f>
        <v/>
      </c>
      <c r="AY49" s="5" t="str">
        <f>IF($D49="","",IF(_xlfn.XLOOKUP($D49,Matrix!$A$9:$A$24,Matrix!AU$9:AU$24,"",0)="","",_xlfn.XLOOKUP($D49,Matrix!$A$9:$A$24,Matrix!AU$9:AU$24,"",0)))</f>
        <v/>
      </c>
      <c r="AZ49" s="5" t="str">
        <f>IF($D49="","",IF(_xlfn.XLOOKUP($D49,Matrix!$A$9:$A$24,Matrix!AV$9:AV$24,"",0)="","",_xlfn.XLOOKUP($D49,Matrix!$A$9:$A$24,Matrix!AV$9:AV$24,"",0)))</f>
        <v/>
      </c>
      <c r="BA49" s="5" t="str">
        <f>IF($D49="","",IF(_xlfn.XLOOKUP($D49,Matrix!$A$9:$A$24,Matrix!AW$9:AW$24,"",0)="","",_xlfn.XLOOKUP($D49,Matrix!$A$9:$A$24,Matrix!AW$9:AW$24,"",0)))</f>
        <v/>
      </c>
      <c r="BB49" s="5" t="str">
        <f>IF($D49="","",IF(_xlfn.XLOOKUP($D49,Matrix!$A$9:$A$24,Matrix!AX$9:AX$24,"",0)="","",_xlfn.XLOOKUP($D49,Matrix!$A$9:$A$24,Matrix!AX$9:AX$24,"",0)))</f>
        <v/>
      </c>
      <c r="BC49" s="5" t="str">
        <f>IF($D49="","",IF(_xlfn.XLOOKUP($D49,Matrix!$A$9:$A$24,Matrix!AY$9:AY$24,"",0)="","",_xlfn.XLOOKUP($D49,Matrix!$A$9:$A$24,Matrix!AY$9:AY$24,"",0)))</f>
        <v/>
      </c>
      <c r="BD49" s="5" t="str">
        <f>IF($D49="","",IF(_xlfn.XLOOKUP($D49,Matrix!$A$9:$A$24,Matrix!AZ$9:AZ$24,"",0)="","",_xlfn.XLOOKUP($D49,Matrix!$A$9:$A$24,Matrix!AZ$9:AZ$24,"",0)))</f>
        <v/>
      </c>
      <c r="BE49" s="5" t="str">
        <f>IF($D49="","",IF(_xlfn.XLOOKUP($D49,Matrix!$A$9:$A$24,Matrix!BA$9:BA$24,"",0)="","",_xlfn.XLOOKUP($D49,Matrix!$A$9:$A$24,Matrix!BA$9:BA$24,"",0)))</f>
        <v/>
      </c>
      <c r="BF49" s="5" t="str">
        <f>IF($D49="","",IF(_xlfn.XLOOKUP($D49,Matrix!$A$9:$A$24,Matrix!BB$9:BB$24,"",0)="","",_xlfn.XLOOKUP($D49,Matrix!$A$9:$A$24,Matrix!BB$9:BB$24,"",0)))</f>
        <v/>
      </c>
      <c r="BG49" s="5" t="str">
        <f>IF($D49="","",IF(_xlfn.XLOOKUP($D49,Matrix!$A$9:$A$24,Matrix!BC$9:BC$24,"",0)="","",_xlfn.XLOOKUP($D49,Matrix!$A$9:$A$24,Matrix!BC$9:BC$24,"",0)))</f>
        <v/>
      </c>
      <c r="BH49" s="5" t="str">
        <f>IF($D49="","",IF(_xlfn.XLOOKUP($D49,Matrix!$A$9:$A$24,Matrix!BD$9:BD$24,"",0)="","",_xlfn.XLOOKUP($D49,Matrix!$A$9:$A$24,Matrix!BD$9:BD$24,"",0)))</f>
        <v/>
      </c>
      <c r="BI49" s="5" t="str">
        <f>IF($D49="","",IF(_xlfn.XLOOKUP($D49,Matrix!$A$9:$A$24,Matrix!BE$9:BE$24,"",0)="","",_xlfn.XLOOKUP($D49,Matrix!$A$9:$A$24,Matrix!BE$9:BE$24,"",0)))</f>
        <v/>
      </c>
      <c r="BJ49" s="5" t="str">
        <f>IF($D49="","",IF(_xlfn.XLOOKUP($D49,Matrix!$A$9:$A$24,Matrix!BF$9:BF$24,"",0)="","",_xlfn.XLOOKUP($D49,Matrix!$A$9:$A$24,Matrix!BF$9:BF$24,"",0)))</f>
        <v/>
      </c>
      <c r="BK49" s="32" t="str">
        <f>IF($D49="","",IF(_xlfn.XLOOKUP($D49,Matrix!$A$9:$A$24,Matrix!BG$9:BG$24,"",0)="","",_xlfn.XLOOKUP($D49,Matrix!$A$9:$A$24,Matrix!BG$9:BG$24,"",0)))</f>
        <v/>
      </c>
    </row>
    <row r="50" spans="1:63" s="5" customFormat="1" ht="15.75" thickBot="1">
      <c r="A50" s="85" t="s">
        <v>167</v>
      </c>
      <c r="B50" s="24" t="e">
        <f>B$4/B49</f>
        <v>#DIV/0!</v>
      </c>
      <c r="C50" s="23">
        <f>_xlfn.XLOOKUP("Sample",D40:D49,C40:C49,"",0)+1</f>
        <v>5</v>
      </c>
      <c r="D50" s="59" t="s">
        <v>168</v>
      </c>
      <c r="E50" s="57" t="str">
        <f>_xlfn.XLOOKUP('4.Score &amp; Vergelijking'!C50,'1.Invul Blad'!$A$2:$A$31,'1.Invul Blad'!$B$2:$B$31,"",0)</f>
        <v>MO-03</v>
      </c>
      <c r="F50" s="58" t="str" cm="1">
        <f t="array" ref="F50">IFERROR(IF(IF(LEFT(E50,2)="BS",INDEX('1.Invul Blad'!$1:$1048576,MATCH('4.Score &amp; Vergelijking'!$E50,'1.Invul Blad'!$B$36:$B$9000,0)+35,MATCH('4.Score &amp; Vergelijking'!F49,'1.Invul Blad'!$36:$36,0))="",INDEX('1.Invul Blad'!$1:$1048576,MATCH('4.Score &amp; Vergelijking'!$E50,'1.Invul Blad'!$B:$B,0),MATCH('4.Score &amp; Vergelijking'!F49,'1.Invul Blad'!$1:$1,0))=""),"",IF(LEFT(E50,2)="BS",INDEX('1.Invul Blad'!$1:$1048576,MATCH('4.Score &amp; Vergelijking'!$E50,'1.Invul Blad'!$B$36:$B$9000,0)+35,MATCH('4.Score &amp; Vergelijking'!F49,'1.Invul Blad'!$36:$36,0)),INDEX('1.Invul Blad'!$1:$1048576,MATCH('4.Score &amp; Vergelijking'!$E50,'1.Invul Blad'!$B:$B,0),MATCH('4.Score &amp; Vergelijking'!F49,'1.Invul Blad'!$1:$1,0)))),"")</f>
        <v/>
      </c>
      <c r="G50" s="57" t="str" cm="1">
        <f t="array" ref="G50">IFERROR(IF(IF(LEFT(F50,2)="BS",INDEX('1.Invul Blad'!$1:$1048576,MATCH('4.Score &amp; Vergelijking'!$E50,'1.Invul Blad'!$B$36:$B$9000,0)+35,MATCH('4.Score &amp; Vergelijking'!G49,'1.Invul Blad'!$36:$36,0))="",INDEX('1.Invul Blad'!$1:$1048576,MATCH('4.Score &amp; Vergelijking'!$E50,'1.Invul Blad'!$B:$B,0),MATCH('4.Score &amp; Vergelijking'!G49,'1.Invul Blad'!$1:$1,0))=""),"",IF(LEFT(F50,2)="BS",INDEX('1.Invul Blad'!$1:$1048576,MATCH('4.Score &amp; Vergelijking'!$E50,'1.Invul Blad'!$B$36:$B$9000,0)+35,MATCH('4.Score &amp; Vergelijking'!G49,'1.Invul Blad'!$36:$36,0)),INDEX('1.Invul Blad'!$1:$1048576,MATCH('4.Score &amp; Vergelijking'!$E50,'1.Invul Blad'!$B:$B,0),MATCH('4.Score &amp; Vergelijking'!G49,'1.Invul Blad'!$1:$1,0)))),"")</f>
        <v/>
      </c>
      <c r="H50" s="57" t="str" cm="1">
        <f t="array" ref="H50">IFERROR(IF(IF(LEFT(G50,2)="BS",INDEX('1.Invul Blad'!$1:$1048576,MATCH('4.Score &amp; Vergelijking'!$E50,'1.Invul Blad'!$B$36:$B$9000,0)+35,MATCH('4.Score &amp; Vergelijking'!H49,'1.Invul Blad'!$36:$36,0))="",INDEX('1.Invul Blad'!$1:$1048576,MATCH('4.Score &amp; Vergelijking'!$E50,'1.Invul Blad'!$B:$B,0),MATCH('4.Score &amp; Vergelijking'!H49,'1.Invul Blad'!$1:$1,0))=""),"",IF(LEFT(G50,2)="BS",INDEX('1.Invul Blad'!$1:$1048576,MATCH('4.Score &amp; Vergelijking'!$E50,'1.Invul Blad'!$B$36:$B$9000,0)+35,MATCH('4.Score &amp; Vergelijking'!H49,'1.Invul Blad'!$36:$36,0)),INDEX('1.Invul Blad'!$1:$1048576,MATCH('4.Score &amp; Vergelijking'!$E50,'1.Invul Blad'!$B:$B,0),MATCH('4.Score &amp; Vergelijking'!H49,'1.Invul Blad'!$1:$1,0)))),"")</f>
        <v/>
      </c>
      <c r="I50" s="57" t="str" cm="1">
        <f t="array" ref="I50">IFERROR(IF(IF(LEFT(H50,2)="BS",INDEX('1.Invul Blad'!$1:$1048576,MATCH('4.Score &amp; Vergelijking'!$E50,'1.Invul Blad'!$B$36:$B$9000,0)+35,MATCH('4.Score &amp; Vergelijking'!I49,'1.Invul Blad'!$36:$36,0))="",INDEX('1.Invul Blad'!$1:$1048576,MATCH('4.Score &amp; Vergelijking'!$E50,'1.Invul Blad'!$B:$B,0),MATCH('4.Score &amp; Vergelijking'!I49,'1.Invul Blad'!$1:$1,0))=""),"",IF(LEFT(H50,2)="BS",INDEX('1.Invul Blad'!$1:$1048576,MATCH('4.Score &amp; Vergelijking'!$E50,'1.Invul Blad'!$B$36:$B$9000,0)+35,MATCH('4.Score &amp; Vergelijking'!I49,'1.Invul Blad'!$36:$36,0)),INDEX('1.Invul Blad'!$1:$1048576,MATCH('4.Score &amp; Vergelijking'!$E50,'1.Invul Blad'!$B:$B,0),MATCH('4.Score &amp; Vergelijking'!I49,'1.Invul Blad'!$1:$1,0)))),"")</f>
        <v/>
      </c>
      <c r="J50" s="57" t="str" cm="1">
        <f t="array" ref="J50">IFERROR(IF(IF(LEFT(I50,2)="BS",INDEX('1.Invul Blad'!$1:$1048576,MATCH('4.Score &amp; Vergelijking'!$E50,'1.Invul Blad'!$B$36:$B$9000,0)+35,MATCH('4.Score &amp; Vergelijking'!J49,'1.Invul Blad'!$36:$36,0))="",INDEX('1.Invul Blad'!$1:$1048576,MATCH('4.Score &amp; Vergelijking'!$E50,'1.Invul Blad'!$B:$B,0),MATCH('4.Score &amp; Vergelijking'!J49,'1.Invul Blad'!$1:$1,0))=""),"",IF(LEFT(I50,2)="BS",INDEX('1.Invul Blad'!$1:$1048576,MATCH('4.Score &amp; Vergelijking'!$E50,'1.Invul Blad'!$B$36:$B$9000,0)+35,MATCH('4.Score &amp; Vergelijking'!J49,'1.Invul Blad'!$36:$36,0)),INDEX('1.Invul Blad'!$1:$1048576,MATCH('4.Score &amp; Vergelijking'!$E50,'1.Invul Blad'!$B:$B,0),MATCH('4.Score &amp; Vergelijking'!J49,'1.Invul Blad'!$1:$1,0)))),"")</f>
        <v/>
      </c>
      <c r="K50" s="57" t="str" cm="1">
        <f t="array" ref="K50">IFERROR(IF(IF(LEFT(J50,2)="BS",INDEX('1.Invul Blad'!$1:$1048576,MATCH('4.Score &amp; Vergelijking'!$E50,'1.Invul Blad'!$B$36:$B$9000,0)+35,MATCH('4.Score &amp; Vergelijking'!K49,'1.Invul Blad'!$36:$36,0))="",INDEX('1.Invul Blad'!$1:$1048576,MATCH('4.Score &amp; Vergelijking'!$E50,'1.Invul Blad'!$B:$B,0),MATCH('4.Score &amp; Vergelijking'!K49,'1.Invul Blad'!$1:$1,0))=""),"",IF(LEFT(J50,2)="BS",INDEX('1.Invul Blad'!$1:$1048576,MATCH('4.Score &amp; Vergelijking'!$E50,'1.Invul Blad'!$B$36:$B$9000,0)+35,MATCH('4.Score &amp; Vergelijking'!K49,'1.Invul Blad'!$36:$36,0)),INDEX('1.Invul Blad'!$1:$1048576,MATCH('4.Score &amp; Vergelijking'!$E50,'1.Invul Blad'!$B:$B,0),MATCH('4.Score &amp; Vergelijking'!K49,'1.Invul Blad'!$1:$1,0)))),"")</f>
        <v/>
      </c>
      <c r="L50" s="57" t="str" cm="1">
        <f t="array" ref="L50">IFERROR(IF(IF(LEFT(K50,2)="BS",INDEX('1.Invul Blad'!$1:$1048576,MATCH('4.Score &amp; Vergelijking'!$E50,'1.Invul Blad'!$B$36:$B$9000,0)+35,MATCH('4.Score &amp; Vergelijking'!L49,'1.Invul Blad'!$36:$36,0))="",INDEX('1.Invul Blad'!$1:$1048576,MATCH('4.Score &amp; Vergelijking'!$E50,'1.Invul Blad'!$B:$B,0),MATCH('4.Score &amp; Vergelijking'!L49,'1.Invul Blad'!$1:$1,0))=""),"",IF(LEFT(K50,2)="BS",INDEX('1.Invul Blad'!$1:$1048576,MATCH('4.Score &amp; Vergelijking'!$E50,'1.Invul Blad'!$B$36:$B$9000,0)+35,MATCH('4.Score &amp; Vergelijking'!L49,'1.Invul Blad'!$36:$36,0)),INDEX('1.Invul Blad'!$1:$1048576,MATCH('4.Score &amp; Vergelijking'!$E50,'1.Invul Blad'!$B:$B,0),MATCH('4.Score &amp; Vergelijking'!L49,'1.Invul Blad'!$1:$1,0)))),"")</f>
        <v/>
      </c>
      <c r="M50" s="57" t="str" cm="1">
        <f t="array" ref="M50">IFERROR(IF(IF(LEFT(L50,2)="BS",INDEX('1.Invul Blad'!$1:$1048576,MATCH('4.Score &amp; Vergelijking'!$E50,'1.Invul Blad'!$B$36:$B$9000,0)+35,MATCH('4.Score &amp; Vergelijking'!M49,'1.Invul Blad'!$36:$36,0))="",INDEX('1.Invul Blad'!$1:$1048576,MATCH('4.Score &amp; Vergelijking'!$E50,'1.Invul Blad'!$B:$B,0),MATCH('4.Score &amp; Vergelijking'!M49,'1.Invul Blad'!$1:$1,0))=""),"",IF(LEFT(L50,2)="BS",INDEX('1.Invul Blad'!$1:$1048576,MATCH('4.Score &amp; Vergelijking'!$E50,'1.Invul Blad'!$B$36:$B$9000,0)+35,MATCH('4.Score &amp; Vergelijking'!M49,'1.Invul Blad'!$36:$36,0)),INDEX('1.Invul Blad'!$1:$1048576,MATCH('4.Score &amp; Vergelijking'!$E50,'1.Invul Blad'!$B:$B,0),MATCH('4.Score &amp; Vergelijking'!M49,'1.Invul Blad'!$1:$1,0)))),"")</f>
        <v/>
      </c>
      <c r="N50" s="57" t="str" cm="1">
        <f t="array" ref="N50">IFERROR(IF(IF(LEFT(M50,2)="BS",INDEX('1.Invul Blad'!$1:$1048576,MATCH('4.Score &amp; Vergelijking'!$E50,'1.Invul Blad'!$B$36:$B$9000,0)+35,MATCH('4.Score &amp; Vergelijking'!N49,'1.Invul Blad'!$36:$36,0))="",INDEX('1.Invul Blad'!$1:$1048576,MATCH('4.Score &amp; Vergelijking'!$E50,'1.Invul Blad'!$B:$B,0),MATCH('4.Score &amp; Vergelijking'!N49,'1.Invul Blad'!$1:$1,0))=""),"",IF(LEFT(M50,2)="BS",INDEX('1.Invul Blad'!$1:$1048576,MATCH('4.Score &amp; Vergelijking'!$E50,'1.Invul Blad'!$B$36:$B$9000,0)+35,MATCH('4.Score &amp; Vergelijking'!N49,'1.Invul Blad'!$36:$36,0)),INDEX('1.Invul Blad'!$1:$1048576,MATCH('4.Score &amp; Vergelijking'!$E50,'1.Invul Blad'!$B:$B,0),MATCH('4.Score &amp; Vergelijking'!N49,'1.Invul Blad'!$1:$1,0)))),"")</f>
        <v/>
      </c>
      <c r="O50" s="57" t="str" cm="1">
        <f t="array" ref="O50">IFERROR(IF(IF(LEFT(N50,2)="BS",INDEX('1.Invul Blad'!$1:$1048576,MATCH('4.Score &amp; Vergelijking'!$E50,'1.Invul Blad'!$B$36:$B$9000,0)+35,MATCH('4.Score &amp; Vergelijking'!O49,'1.Invul Blad'!$36:$36,0))="",INDEX('1.Invul Blad'!$1:$1048576,MATCH('4.Score &amp; Vergelijking'!$E50,'1.Invul Blad'!$B:$B,0),MATCH('4.Score &amp; Vergelijking'!O49,'1.Invul Blad'!$1:$1,0))=""),"",IF(LEFT(N50,2)="BS",INDEX('1.Invul Blad'!$1:$1048576,MATCH('4.Score &amp; Vergelijking'!$E50,'1.Invul Blad'!$B$36:$B$9000,0)+35,MATCH('4.Score &amp; Vergelijking'!O49,'1.Invul Blad'!$36:$36,0)),INDEX('1.Invul Blad'!$1:$1048576,MATCH('4.Score &amp; Vergelijking'!$E50,'1.Invul Blad'!$B:$B,0),MATCH('4.Score &amp; Vergelijking'!O49,'1.Invul Blad'!$1:$1,0)))),"")</f>
        <v/>
      </c>
      <c r="P50" s="57" t="str" cm="1">
        <f t="array" ref="P50">IFERROR(IF(IF(LEFT(O50,2)="BS",INDEX('1.Invul Blad'!$1:$1048576,MATCH('4.Score &amp; Vergelijking'!$E50,'1.Invul Blad'!$B$36:$B$9000,0)+35,MATCH('4.Score &amp; Vergelijking'!P49,'1.Invul Blad'!$36:$36,0))="",INDEX('1.Invul Blad'!$1:$1048576,MATCH('4.Score &amp; Vergelijking'!$E50,'1.Invul Blad'!$B:$B,0),MATCH('4.Score &amp; Vergelijking'!P49,'1.Invul Blad'!$1:$1,0))=""),"",IF(LEFT(O50,2)="BS",INDEX('1.Invul Blad'!$1:$1048576,MATCH('4.Score &amp; Vergelijking'!$E50,'1.Invul Blad'!$B$36:$B$9000,0)+35,MATCH('4.Score &amp; Vergelijking'!P49,'1.Invul Blad'!$36:$36,0)),INDEX('1.Invul Blad'!$1:$1048576,MATCH('4.Score &amp; Vergelijking'!$E50,'1.Invul Blad'!$B:$B,0),MATCH('4.Score &amp; Vergelijking'!P49,'1.Invul Blad'!$1:$1,0)))),"")</f>
        <v/>
      </c>
      <c r="Q50" s="57" t="str" cm="1">
        <f t="array" ref="Q50">IFERROR(IF(IF(LEFT(P50,2)="BS",INDEX('1.Invul Blad'!$1:$1048576,MATCH('4.Score &amp; Vergelijking'!$E50,'1.Invul Blad'!$B$36:$B$9000,0)+35,MATCH('4.Score &amp; Vergelijking'!Q49,'1.Invul Blad'!$36:$36,0))="",INDEX('1.Invul Blad'!$1:$1048576,MATCH('4.Score &amp; Vergelijking'!$E50,'1.Invul Blad'!$B:$B,0),MATCH('4.Score &amp; Vergelijking'!Q49,'1.Invul Blad'!$1:$1,0))=""),"",IF(LEFT(P50,2)="BS",INDEX('1.Invul Blad'!$1:$1048576,MATCH('4.Score &amp; Vergelijking'!$E50,'1.Invul Blad'!$B$36:$B$9000,0)+35,MATCH('4.Score &amp; Vergelijking'!Q49,'1.Invul Blad'!$36:$36,0)),INDEX('1.Invul Blad'!$1:$1048576,MATCH('4.Score &amp; Vergelijking'!$E50,'1.Invul Blad'!$B:$B,0),MATCH('4.Score &amp; Vergelijking'!Q49,'1.Invul Blad'!$1:$1,0)))),"")</f>
        <v/>
      </c>
      <c r="R50" s="57" t="str" cm="1">
        <f t="array" ref="R50">IFERROR(IF(IF(LEFT(Q50,2)="BS",INDEX('1.Invul Blad'!$1:$1048576,MATCH('4.Score &amp; Vergelijking'!$E50,'1.Invul Blad'!$B$36:$B$9000,0)+35,MATCH('4.Score &amp; Vergelijking'!R49,'1.Invul Blad'!$36:$36,0))="",INDEX('1.Invul Blad'!$1:$1048576,MATCH('4.Score &amp; Vergelijking'!$E50,'1.Invul Blad'!$B:$B,0),MATCH('4.Score &amp; Vergelijking'!R49,'1.Invul Blad'!$1:$1,0))=""),"",IF(LEFT(Q50,2)="BS",INDEX('1.Invul Blad'!$1:$1048576,MATCH('4.Score &amp; Vergelijking'!$E50,'1.Invul Blad'!$B$36:$B$9000,0)+35,MATCH('4.Score &amp; Vergelijking'!R49,'1.Invul Blad'!$36:$36,0)),INDEX('1.Invul Blad'!$1:$1048576,MATCH('4.Score &amp; Vergelijking'!$E50,'1.Invul Blad'!$B:$B,0),MATCH('4.Score &amp; Vergelijking'!R49,'1.Invul Blad'!$1:$1,0)))),"")</f>
        <v/>
      </c>
      <c r="S50" s="57" t="str" cm="1">
        <f t="array" ref="S50">IFERROR(IF(IF(LEFT(R50,2)="BS",INDEX('1.Invul Blad'!$1:$1048576,MATCH('4.Score &amp; Vergelijking'!$E50,'1.Invul Blad'!$B$36:$B$9000,0)+35,MATCH('4.Score &amp; Vergelijking'!S49,'1.Invul Blad'!$36:$36,0))="",INDEX('1.Invul Blad'!$1:$1048576,MATCH('4.Score &amp; Vergelijking'!$E50,'1.Invul Blad'!$B:$B,0),MATCH('4.Score &amp; Vergelijking'!S49,'1.Invul Blad'!$1:$1,0))=""),"",IF(LEFT(R50,2)="BS",INDEX('1.Invul Blad'!$1:$1048576,MATCH('4.Score &amp; Vergelijking'!$E50,'1.Invul Blad'!$B$36:$B$9000,0)+35,MATCH('4.Score &amp; Vergelijking'!S49,'1.Invul Blad'!$36:$36,0)),INDEX('1.Invul Blad'!$1:$1048576,MATCH('4.Score &amp; Vergelijking'!$E50,'1.Invul Blad'!$B:$B,0),MATCH('4.Score &amp; Vergelijking'!S49,'1.Invul Blad'!$1:$1,0)))),"")</f>
        <v/>
      </c>
      <c r="T50" s="57" t="str" cm="1">
        <f t="array" ref="T50">IFERROR(IF(IF(LEFT(S50,2)="BS",INDEX('1.Invul Blad'!$1:$1048576,MATCH('4.Score &amp; Vergelijking'!$E50,'1.Invul Blad'!$B$36:$B$9000,0)+35,MATCH('4.Score &amp; Vergelijking'!T49,'1.Invul Blad'!$36:$36,0))="",INDEX('1.Invul Blad'!$1:$1048576,MATCH('4.Score &amp; Vergelijking'!$E50,'1.Invul Blad'!$B:$B,0),MATCH('4.Score &amp; Vergelijking'!T49,'1.Invul Blad'!$1:$1,0))=""),"",IF(LEFT(S50,2)="BS",INDEX('1.Invul Blad'!$1:$1048576,MATCH('4.Score &amp; Vergelijking'!$E50,'1.Invul Blad'!$B$36:$B$9000,0)+35,MATCH('4.Score &amp; Vergelijking'!T49,'1.Invul Blad'!$36:$36,0)),INDEX('1.Invul Blad'!$1:$1048576,MATCH('4.Score &amp; Vergelijking'!$E50,'1.Invul Blad'!$B:$B,0),MATCH('4.Score &amp; Vergelijking'!T49,'1.Invul Blad'!$1:$1,0)))),"")</f>
        <v/>
      </c>
      <c r="U50" s="57" t="str" cm="1">
        <f t="array" ref="U50">IFERROR(IF(IF(LEFT(T50,2)="BS",INDEX('1.Invul Blad'!$1:$1048576,MATCH('4.Score &amp; Vergelijking'!$E50,'1.Invul Blad'!$B$36:$B$9000,0)+35,MATCH('4.Score &amp; Vergelijking'!U49,'1.Invul Blad'!$36:$36,0))="",INDEX('1.Invul Blad'!$1:$1048576,MATCH('4.Score &amp; Vergelijking'!$E50,'1.Invul Blad'!$B:$B,0),MATCH('4.Score &amp; Vergelijking'!U49,'1.Invul Blad'!$1:$1,0))=""),"",IF(LEFT(T50,2)="BS",INDEX('1.Invul Blad'!$1:$1048576,MATCH('4.Score &amp; Vergelijking'!$E50,'1.Invul Blad'!$B$36:$B$9000,0)+35,MATCH('4.Score &amp; Vergelijking'!U49,'1.Invul Blad'!$36:$36,0)),INDEX('1.Invul Blad'!$1:$1048576,MATCH('4.Score &amp; Vergelijking'!$E50,'1.Invul Blad'!$B:$B,0),MATCH('4.Score &amp; Vergelijking'!U49,'1.Invul Blad'!$1:$1,0)))),"")</f>
        <v/>
      </c>
      <c r="V50" s="57" t="str" cm="1">
        <f t="array" ref="V50">IFERROR(IF(IF(LEFT(U50,2)="BS",INDEX('1.Invul Blad'!$1:$1048576,MATCH('4.Score &amp; Vergelijking'!$E50,'1.Invul Blad'!$B$36:$B$9000,0)+35,MATCH('4.Score &amp; Vergelijking'!V49,'1.Invul Blad'!$36:$36,0))="",INDEX('1.Invul Blad'!$1:$1048576,MATCH('4.Score &amp; Vergelijking'!$E50,'1.Invul Blad'!$B:$B,0),MATCH('4.Score &amp; Vergelijking'!V49,'1.Invul Blad'!$1:$1,0))=""),"",IF(LEFT(U50,2)="BS",INDEX('1.Invul Blad'!$1:$1048576,MATCH('4.Score &amp; Vergelijking'!$E50,'1.Invul Blad'!$B$36:$B$9000,0)+35,MATCH('4.Score &amp; Vergelijking'!V49,'1.Invul Blad'!$36:$36,0)),INDEX('1.Invul Blad'!$1:$1048576,MATCH('4.Score &amp; Vergelijking'!$E50,'1.Invul Blad'!$B:$B,0),MATCH('4.Score &amp; Vergelijking'!V49,'1.Invul Blad'!$1:$1,0)))),"")</f>
        <v/>
      </c>
      <c r="W50" s="57" t="str" cm="1">
        <f t="array" ref="W50">IFERROR(IF(IF(LEFT(V50,2)="BS",INDEX('1.Invul Blad'!$1:$1048576,MATCH('4.Score &amp; Vergelijking'!$E50,'1.Invul Blad'!$B$36:$B$9000,0)+35,MATCH('4.Score &amp; Vergelijking'!W49,'1.Invul Blad'!$36:$36,0))="",INDEX('1.Invul Blad'!$1:$1048576,MATCH('4.Score &amp; Vergelijking'!$E50,'1.Invul Blad'!$B:$B,0),MATCH('4.Score &amp; Vergelijking'!W49,'1.Invul Blad'!$1:$1,0))=""),"",IF(LEFT(V50,2)="BS",INDEX('1.Invul Blad'!$1:$1048576,MATCH('4.Score &amp; Vergelijking'!$E50,'1.Invul Blad'!$B$36:$B$9000,0)+35,MATCH('4.Score &amp; Vergelijking'!W49,'1.Invul Blad'!$36:$36,0)),INDEX('1.Invul Blad'!$1:$1048576,MATCH('4.Score &amp; Vergelijking'!$E50,'1.Invul Blad'!$B:$B,0),MATCH('4.Score &amp; Vergelijking'!W49,'1.Invul Blad'!$1:$1,0)))),"")</f>
        <v/>
      </c>
      <c r="X50" s="57" t="str" cm="1">
        <f t="array" ref="X50">IFERROR(IF(IF(LEFT(W50,2)="BS",INDEX('1.Invul Blad'!$1:$1048576,MATCH('4.Score &amp; Vergelijking'!$E50,'1.Invul Blad'!$B$36:$B$9000,0)+35,MATCH('4.Score &amp; Vergelijking'!X49,'1.Invul Blad'!$36:$36,0))="",INDEX('1.Invul Blad'!$1:$1048576,MATCH('4.Score &amp; Vergelijking'!$E50,'1.Invul Blad'!$B:$B,0),MATCH('4.Score &amp; Vergelijking'!X49,'1.Invul Blad'!$1:$1,0))=""),"",IF(LEFT(W50,2)="BS",INDEX('1.Invul Blad'!$1:$1048576,MATCH('4.Score &amp; Vergelijking'!$E50,'1.Invul Blad'!$B$36:$B$9000,0)+35,MATCH('4.Score &amp; Vergelijking'!X49,'1.Invul Blad'!$36:$36,0)),INDEX('1.Invul Blad'!$1:$1048576,MATCH('4.Score &amp; Vergelijking'!$E50,'1.Invul Blad'!$B:$B,0),MATCH('4.Score &amp; Vergelijking'!X49,'1.Invul Blad'!$1:$1,0)))),"")</f>
        <v/>
      </c>
      <c r="Y50" s="57" t="str" cm="1">
        <f t="array" ref="Y50">IFERROR(IF(IF(LEFT(X50,2)="BS",INDEX('1.Invul Blad'!$1:$1048576,MATCH('4.Score &amp; Vergelijking'!$E50,'1.Invul Blad'!$B$36:$B$9000,0)+35,MATCH('4.Score &amp; Vergelijking'!Y49,'1.Invul Blad'!$36:$36,0))="",INDEX('1.Invul Blad'!$1:$1048576,MATCH('4.Score &amp; Vergelijking'!$E50,'1.Invul Blad'!$B:$B,0),MATCH('4.Score &amp; Vergelijking'!Y49,'1.Invul Blad'!$1:$1,0))=""),"",IF(LEFT(X50,2)="BS",INDEX('1.Invul Blad'!$1:$1048576,MATCH('4.Score &amp; Vergelijking'!$E50,'1.Invul Blad'!$B$36:$B$9000,0)+35,MATCH('4.Score &amp; Vergelijking'!Y49,'1.Invul Blad'!$36:$36,0)),INDEX('1.Invul Blad'!$1:$1048576,MATCH('4.Score &amp; Vergelijking'!$E50,'1.Invul Blad'!$B:$B,0),MATCH('4.Score &amp; Vergelijking'!Y49,'1.Invul Blad'!$1:$1,0)))),"")</f>
        <v/>
      </c>
      <c r="Z50" s="57" t="str" cm="1">
        <f t="array" ref="Z50">IFERROR(IF(IF(LEFT(Y50,2)="BS",INDEX('1.Invul Blad'!$1:$1048576,MATCH('4.Score &amp; Vergelijking'!$E50,'1.Invul Blad'!$B$36:$B$9000,0)+35,MATCH('4.Score &amp; Vergelijking'!Z49,'1.Invul Blad'!$36:$36,0))="",INDEX('1.Invul Blad'!$1:$1048576,MATCH('4.Score &amp; Vergelijking'!$E50,'1.Invul Blad'!$B:$B,0),MATCH('4.Score &amp; Vergelijking'!Z49,'1.Invul Blad'!$1:$1,0))=""),"",IF(LEFT(Y50,2)="BS",INDEX('1.Invul Blad'!$1:$1048576,MATCH('4.Score &amp; Vergelijking'!$E50,'1.Invul Blad'!$B$36:$B$9000,0)+35,MATCH('4.Score &amp; Vergelijking'!Z49,'1.Invul Blad'!$36:$36,0)),INDEX('1.Invul Blad'!$1:$1048576,MATCH('4.Score &amp; Vergelijking'!$E50,'1.Invul Blad'!$B:$B,0),MATCH('4.Score &amp; Vergelijking'!Z49,'1.Invul Blad'!$1:$1,0)))),"")</f>
        <v/>
      </c>
      <c r="AA50" s="57" t="str" cm="1">
        <f t="array" ref="AA50">IFERROR(IF(IF(LEFT(Z50,2)="BS",INDEX('1.Invul Blad'!$1:$1048576,MATCH('4.Score &amp; Vergelijking'!$E50,'1.Invul Blad'!$B$36:$B$9000,0)+35,MATCH('4.Score &amp; Vergelijking'!AA49,'1.Invul Blad'!$36:$36,0))="",INDEX('1.Invul Blad'!$1:$1048576,MATCH('4.Score &amp; Vergelijking'!$E50,'1.Invul Blad'!$B:$B,0),MATCH('4.Score &amp; Vergelijking'!AA49,'1.Invul Blad'!$1:$1,0))=""),"",IF(LEFT(Z50,2)="BS",INDEX('1.Invul Blad'!$1:$1048576,MATCH('4.Score &amp; Vergelijking'!$E50,'1.Invul Blad'!$B$36:$B$9000,0)+35,MATCH('4.Score &amp; Vergelijking'!AA49,'1.Invul Blad'!$36:$36,0)),INDEX('1.Invul Blad'!$1:$1048576,MATCH('4.Score &amp; Vergelijking'!$E50,'1.Invul Blad'!$B:$B,0),MATCH('4.Score &amp; Vergelijking'!AA49,'1.Invul Blad'!$1:$1,0)))),"")</f>
        <v/>
      </c>
      <c r="AB50" s="57" t="str" cm="1">
        <f t="array" ref="AB50">IFERROR(IF(IF(LEFT(AA50,2)="BS",INDEX('1.Invul Blad'!$1:$1048576,MATCH('4.Score &amp; Vergelijking'!$E50,'1.Invul Blad'!$B$36:$B$9000,0)+35,MATCH('4.Score &amp; Vergelijking'!AB49,'1.Invul Blad'!$36:$36,0))="",INDEX('1.Invul Blad'!$1:$1048576,MATCH('4.Score &amp; Vergelijking'!$E50,'1.Invul Blad'!$B:$B,0),MATCH('4.Score &amp; Vergelijking'!AB49,'1.Invul Blad'!$1:$1,0))=""),"",IF(LEFT(AA50,2)="BS",INDEX('1.Invul Blad'!$1:$1048576,MATCH('4.Score &amp; Vergelijking'!$E50,'1.Invul Blad'!$B$36:$B$9000,0)+35,MATCH('4.Score &amp; Vergelijking'!AB49,'1.Invul Blad'!$36:$36,0)),INDEX('1.Invul Blad'!$1:$1048576,MATCH('4.Score &amp; Vergelijking'!$E50,'1.Invul Blad'!$B:$B,0),MATCH('4.Score &amp; Vergelijking'!AB49,'1.Invul Blad'!$1:$1,0)))),"")</f>
        <v/>
      </c>
      <c r="AC50" s="57" t="str" cm="1">
        <f t="array" ref="AC50">IFERROR(IF(IF(LEFT(AB50,2)="BS",INDEX('1.Invul Blad'!$1:$1048576,MATCH('4.Score &amp; Vergelijking'!$E50,'1.Invul Blad'!$B$36:$B$9000,0)+35,MATCH('4.Score &amp; Vergelijking'!AC49,'1.Invul Blad'!$36:$36,0))="",INDEX('1.Invul Blad'!$1:$1048576,MATCH('4.Score &amp; Vergelijking'!$E50,'1.Invul Blad'!$B:$B,0),MATCH('4.Score &amp; Vergelijking'!AC49,'1.Invul Blad'!$1:$1,0))=""),"",IF(LEFT(AB50,2)="BS",INDEX('1.Invul Blad'!$1:$1048576,MATCH('4.Score &amp; Vergelijking'!$E50,'1.Invul Blad'!$B$36:$B$9000,0)+35,MATCH('4.Score &amp; Vergelijking'!AC49,'1.Invul Blad'!$36:$36,0)),INDEX('1.Invul Blad'!$1:$1048576,MATCH('4.Score &amp; Vergelijking'!$E50,'1.Invul Blad'!$B:$B,0),MATCH('4.Score &amp; Vergelijking'!AC49,'1.Invul Blad'!$1:$1,0)))),"")</f>
        <v/>
      </c>
      <c r="AD50" s="57" t="str" cm="1">
        <f t="array" ref="AD50">IFERROR(IF(IF(LEFT(AC50,2)="BS",INDEX('1.Invul Blad'!$1:$1048576,MATCH('4.Score &amp; Vergelijking'!$E50,'1.Invul Blad'!$B$36:$B$9000,0)+35,MATCH('4.Score &amp; Vergelijking'!AD49,'1.Invul Blad'!$36:$36,0))="",INDEX('1.Invul Blad'!$1:$1048576,MATCH('4.Score &amp; Vergelijking'!$E50,'1.Invul Blad'!$B:$B,0),MATCH('4.Score &amp; Vergelijking'!AD49,'1.Invul Blad'!$1:$1,0))=""),"",IF(LEFT(AC50,2)="BS",INDEX('1.Invul Blad'!$1:$1048576,MATCH('4.Score &amp; Vergelijking'!$E50,'1.Invul Blad'!$B$36:$B$9000,0)+35,MATCH('4.Score &amp; Vergelijking'!AD49,'1.Invul Blad'!$36:$36,0)),INDEX('1.Invul Blad'!$1:$1048576,MATCH('4.Score &amp; Vergelijking'!$E50,'1.Invul Blad'!$B:$B,0),MATCH('4.Score &amp; Vergelijking'!AD49,'1.Invul Blad'!$1:$1,0)))),"")</f>
        <v/>
      </c>
      <c r="AE50" s="57" t="str" cm="1">
        <f t="array" ref="AE50">IFERROR(IF(IF(LEFT(AD50,2)="BS",INDEX('1.Invul Blad'!$1:$1048576,MATCH('4.Score &amp; Vergelijking'!$E50,'1.Invul Blad'!$B$36:$B$9000,0)+35,MATCH('4.Score &amp; Vergelijking'!AE49,'1.Invul Blad'!$36:$36,0))="",INDEX('1.Invul Blad'!$1:$1048576,MATCH('4.Score &amp; Vergelijking'!$E50,'1.Invul Blad'!$B:$B,0),MATCH('4.Score &amp; Vergelijking'!AE49,'1.Invul Blad'!$1:$1,0))=""),"",IF(LEFT(AD50,2)="BS",INDEX('1.Invul Blad'!$1:$1048576,MATCH('4.Score &amp; Vergelijking'!$E50,'1.Invul Blad'!$B$36:$B$9000,0)+35,MATCH('4.Score &amp; Vergelijking'!AE49,'1.Invul Blad'!$36:$36,0)),INDEX('1.Invul Blad'!$1:$1048576,MATCH('4.Score &amp; Vergelijking'!$E50,'1.Invul Blad'!$B:$B,0),MATCH('4.Score &amp; Vergelijking'!AE49,'1.Invul Blad'!$1:$1,0)))),"")</f>
        <v/>
      </c>
      <c r="AF50" s="57" t="str" cm="1">
        <f t="array" ref="AF50">IFERROR(IF(IF(LEFT(AE50,2)="BS",INDEX('1.Invul Blad'!$1:$1048576,MATCH('4.Score &amp; Vergelijking'!$E50,'1.Invul Blad'!$B$36:$B$9000,0)+35,MATCH('4.Score &amp; Vergelijking'!AF49,'1.Invul Blad'!$36:$36,0))="",INDEX('1.Invul Blad'!$1:$1048576,MATCH('4.Score &amp; Vergelijking'!$E50,'1.Invul Blad'!$B:$B,0),MATCH('4.Score &amp; Vergelijking'!AF49,'1.Invul Blad'!$1:$1,0))=""),"",IF(LEFT(AE50,2)="BS",INDEX('1.Invul Blad'!$1:$1048576,MATCH('4.Score &amp; Vergelijking'!$E50,'1.Invul Blad'!$B$36:$B$9000,0)+35,MATCH('4.Score &amp; Vergelijking'!AF49,'1.Invul Blad'!$36:$36,0)),INDEX('1.Invul Blad'!$1:$1048576,MATCH('4.Score &amp; Vergelijking'!$E50,'1.Invul Blad'!$B:$B,0),MATCH('4.Score &amp; Vergelijking'!AF49,'1.Invul Blad'!$1:$1,0)))),"")</f>
        <v/>
      </c>
      <c r="AG50" s="57" t="str" cm="1">
        <f t="array" ref="AG50">IFERROR(IF(IF(LEFT(AF50,2)="BS",INDEX('1.Invul Blad'!$1:$1048576,MATCH('4.Score &amp; Vergelijking'!$E50,'1.Invul Blad'!$B$36:$B$9000,0)+35,MATCH('4.Score &amp; Vergelijking'!AG49,'1.Invul Blad'!$36:$36,0))="",INDEX('1.Invul Blad'!$1:$1048576,MATCH('4.Score &amp; Vergelijking'!$E50,'1.Invul Blad'!$B:$B,0),MATCH('4.Score &amp; Vergelijking'!AG49,'1.Invul Blad'!$1:$1,0))=""),"",IF(LEFT(AF50,2)="BS",INDEX('1.Invul Blad'!$1:$1048576,MATCH('4.Score &amp; Vergelijking'!$E50,'1.Invul Blad'!$B$36:$B$9000,0)+35,MATCH('4.Score &amp; Vergelijking'!AG49,'1.Invul Blad'!$36:$36,0)),INDEX('1.Invul Blad'!$1:$1048576,MATCH('4.Score &amp; Vergelijking'!$E50,'1.Invul Blad'!$B:$B,0),MATCH('4.Score &amp; Vergelijking'!AG49,'1.Invul Blad'!$1:$1,0)))),"")</f>
        <v/>
      </c>
      <c r="AH50" s="57" t="str" cm="1">
        <f t="array" ref="AH50">IFERROR(IF(IF(LEFT(AG50,2)="BS",INDEX('1.Invul Blad'!$1:$1048576,MATCH('4.Score &amp; Vergelijking'!$E50,'1.Invul Blad'!$B$36:$B$9000,0)+35,MATCH('4.Score &amp; Vergelijking'!AH49,'1.Invul Blad'!$36:$36,0))="",INDEX('1.Invul Blad'!$1:$1048576,MATCH('4.Score &amp; Vergelijking'!$E50,'1.Invul Blad'!$B:$B,0),MATCH('4.Score &amp; Vergelijking'!AH49,'1.Invul Blad'!$1:$1,0))=""),"",IF(LEFT(AG50,2)="BS",INDEX('1.Invul Blad'!$1:$1048576,MATCH('4.Score &amp; Vergelijking'!$E50,'1.Invul Blad'!$B$36:$B$9000,0)+35,MATCH('4.Score &amp; Vergelijking'!AH49,'1.Invul Blad'!$36:$36,0)),INDEX('1.Invul Blad'!$1:$1048576,MATCH('4.Score &amp; Vergelijking'!$E50,'1.Invul Blad'!$B:$B,0),MATCH('4.Score &amp; Vergelijking'!AH49,'1.Invul Blad'!$1:$1,0)))),"")</f>
        <v/>
      </c>
      <c r="AI50" s="57" t="str" cm="1">
        <f t="array" ref="AI50">IFERROR(IF(IF(LEFT(AH50,2)="BS",INDEX('1.Invul Blad'!$1:$1048576,MATCH('4.Score &amp; Vergelijking'!$E50,'1.Invul Blad'!$B$36:$B$9000,0)+35,MATCH('4.Score &amp; Vergelijking'!AI49,'1.Invul Blad'!$36:$36,0))="",INDEX('1.Invul Blad'!$1:$1048576,MATCH('4.Score &amp; Vergelijking'!$E50,'1.Invul Blad'!$B:$B,0),MATCH('4.Score &amp; Vergelijking'!AI49,'1.Invul Blad'!$1:$1,0))=""),"",IF(LEFT(AH50,2)="BS",INDEX('1.Invul Blad'!$1:$1048576,MATCH('4.Score &amp; Vergelijking'!$E50,'1.Invul Blad'!$B$36:$B$9000,0)+35,MATCH('4.Score &amp; Vergelijking'!AI49,'1.Invul Blad'!$36:$36,0)),INDEX('1.Invul Blad'!$1:$1048576,MATCH('4.Score &amp; Vergelijking'!$E50,'1.Invul Blad'!$B:$B,0),MATCH('4.Score &amp; Vergelijking'!AI49,'1.Invul Blad'!$1:$1,0)))),"")</f>
        <v/>
      </c>
      <c r="AJ50" s="57" t="str" cm="1">
        <f t="array" ref="AJ50">IFERROR(IF(IF(LEFT(AI50,2)="BS",INDEX('1.Invul Blad'!$1:$1048576,MATCH('4.Score &amp; Vergelijking'!$E50,'1.Invul Blad'!$B$36:$B$9000,0)+35,MATCH('4.Score &amp; Vergelijking'!AJ49,'1.Invul Blad'!$36:$36,0))="",INDEX('1.Invul Blad'!$1:$1048576,MATCH('4.Score &amp; Vergelijking'!$E50,'1.Invul Blad'!$B:$B,0),MATCH('4.Score &amp; Vergelijking'!AJ49,'1.Invul Blad'!$1:$1,0))=""),"",IF(LEFT(AI50,2)="BS",INDEX('1.Invul Blad'!$1:$1048576,MATCH('4.Score &amp; Vergelijking'!$E50,'1.Invul Blad'!$B$36:$B$9000,0)+35,MATCH('4.Score &amp; Vergelijking'!AJ49,'1.Invul Blad'!$36:$36,0)),INDEX('1.Invul Blad'!$1:$1048576,MATCH('4.Score &amp; Vergelijking'!$E50,'1.Invul Blad'!$B:$B,0),MATCH('4.Score &amp; Vergelijking'!AJ49,'1.Invul Blad'!$1:$1,0)))),"")</f>
        <v/>
      </c>
      <c r="AK50" s="57" t="str" cm="1">
        <f t="array" ref="AK50">IFERROR(IF(IF(LEFT(AJ50,2)="BS",INDEX('1.Invul Blad'!$1:$1048576,MATCH('4.Score &amp; Vergelijking'!$E50,'1.Invul Blad'!$B$36:$B$9000,0)+35,MATCH('4.Score &amp; Vergelijking'!AK49,'1.Invul Blad'!$36:$36,0))="",INDEX('1.Invul Blad'!$1:$1048576,MATCH('4.Score &amp; Vergelijking'!$E50,'1.Invul Blad'!$B:$B,0),MATCH('4.Score &amp; Vergelijking'!AK49,'1.Invul Blad'!$1:$1,0))=""),"",IF(LEFT(AJ50,2)="BS",INDEX('1.Invul Blad'!$1:$1048576,MATCH('4.Score &amp; Vergelijking'!$E50,'1.Invul Blad'!$B$36:$B$9000,0)+35,MATCH('4.Score &amp; Vergelijking'!AK49,'1.Invul Blad'!$36:$36,0)),INDEX('1.Invul Blad'!$1:$1048576,MATCH('4.Score &amp; Vergelijking'!$E50,'1.Invul Blad'!$B:$B,0),MATCH('4.Score &amp; Vergelijking'!AK49,'1.Invul Blad'!$1:$1,0)))),"")</f>
        <v/>
      </c>
      <c r="AL50" s="57" t="str" cm="1">
        <f t="array" ref="AL50">IFERROR(IF(IF(LEFT(AK50,2)="BS",INDEX('1.Invul Blad'!$1:$1048576,MATCH('4.Score &amp; Vergelijking'!$E50,'1.Invul Blad'!$B$36:$B$9000,0)+35,MATCH('4.Score &amp; Vergelijking'!AL49,'1.Invul Blad'!$36:$36,0))="",INDEX('1.Invul Blad'!$1:$1048576,MATCH('4.Score &amp; Vergelijking'!$E50,'1.Invul Blad'!$B:$B,0),MATCH('4.Score &amp; Vergelijking'!AL49,'1.Invul Blad'!$1:$1,0))=""),"",IF(LEFT(AK50,2)="BS",INDEX('1.Invul Blad'!$1:$1048576,MATCH('4.Score &amp; Vergelijking'!$E50,'1.Invul Blad'!$B$36:$B$9000,0)+35,MATCH('4.Score &amp; Vergelijking'!AL49,'1.Invul Blad'!$36:$36,0)),INDEX('1.Invul Blad'!$1:$1048576,MATCH('4.Score &amp; Vergelijking'!$E50,'1.Invul Blad'!$B:$B,0),MATCH('4.Score &amp; Vergelijking'!AL49,'1.Invul Blad'!$1:$1,0)))),"")</f>
        <v/>
      </c>
      <c r="AM50" s="57" t="str" cm="1">
        <f t="array" ref="AM50">IFERROR(IF(IF(LEFT(AL50,2)="BS",INDEX('1.Invul Blad'!$1:$1048576,MATCH('4.Score &amp; Vergelijking'!$E50,'1.Invul Blad'!$B$36:$B$9000,0)+35,MATCH('4.Score &amp; Vergelijking'!AM49,'1.Invul Blad'!$36:$36,0))="",INDEX('1.Invul Blad'!$1:$1048576,MATCH('4.Score &amp; Vergelijking'!$E50,'1.Invul Blad'!$B:$B,0),MATCH('4.Score &amp; Vergelijking'!AM49,'1.Invul Blad'!$1:$1,0))=""),"",IF(LEFT(AL50,2)="BS",INDEX('1.Invul Blad'!$1:$1048576,MATCH('4.Score &amp; Vergelijking'!$E50,'1.Invul Blad'!$B$36:$B$9000,0)+35,MATCH('4.Score &amp; Vergelijking'!AM49,'1.Invul Blad'!$36:$36,0)),INDEX('1.Invul Blad'!$1:$1048576,MATCH('4.Score &amp; Vergelijking'!$E50,'1.Invul Blad'!$B:$B,0),MATCH('4.Score &amp; Vergelijking'!AM49,'1.Invul Blad'!$1:$1,0)))),"")</f>
        <v/>
      </c>
      <c r="AN50" s="57" t="str" cm="1">
        <f t="array" ref="AN50">IFERROR(IF(IF(LEFT(AM50,2)="BS",INDEX('1.Invul Blad'!$1:$1048576,MATCH('4.Score &amp; Vergelijking'!$E50,'1.Invul Blad'!$B$36:$B$9000,0)+35,MATCH('4.Score &amp; Vergelijking'!AN49,'1.Invul Blad'!$36:$36,0))="",INDEX('1.Invul Blad'!$1:$1048576,MATCH('4.Score &amp; Vergelijking'!$E50,'1.Invul Blad'!$B:$B,0),MATCH('4.Score &amp; Vergelijking'!AN49,'1.Invul Blad'!$1:$1,0))=""),"",IF(LEFT(AM50,2)="BS",INDEX('1.Invul Blad'!$1:$1048576,MATCH('4.Score &amp; Vergelijking'!$E50,'1.Invul Blad'!$B$36:$B$9000,0)+35,MATCH('4.Score &amp; Vergelijking'!AN49,'1.Invul Blad'!$36:$36,0)),INDEX('1.Invul Blad'!$1:$1048576,MATCH('4.Score &amp; Vergelijking'!$E50,'1.Invul Blad'!$B:$B,0),MATCH('4.Score &amp; Vergelijking'!AN49,'1.Invul Blad'!$1:$1,0)))),"")</f>
        <v/>
      </c>
      <c r="AO50" s="57" t="str" cm="1">
        <f t="array" ref="AO50">IFERROR(IF(IF(LEFT(AN50,2)="BS",INDEX('1.Invul Blad'!$1:$1048576,MATCH('4.Score &amp; Vergelijking'!$E50,'1.Invul Blad'!$B$36:$B$9000,0)+35,MATCH('4.Score &amp; Vergelijking'!AO49,'1.Invul Blad'!$36:$36,0))="",INDEX('1.Invul Blad'!$1:$1048576,MATCH('4.Score &amp; Vergelijking'!$E50,'1.Invul Blad'!$B:$B,0),MATCH('4.Score &amp; Vergelijking'!AO49,'1.Invul Blad'!$1:$1,0))=""),"",IF(LEFT(AN50,2)="BS",INDEX('1.Invul Blad'!$1:$1048576,MATCH('4.Score &amp; Vergelijking'!$E50,'1.Invul Blad'!$B$36:$B$9000,0)+35,MATCH('4.Score &amp; Vergelijking'!AO49,'1.Invul Blad'!$36:$36,0)),INDEX('1.Invul Blad'!$1:$1048576,MATCH('4.Score &amp; Vergelijking'!$E50,'1.Invul Blad'!$B:$B,0),MATCH('4.Score &amp; Vergelijking'!AO49,'1.Invul Blad'!$1:$1,0)))),"")</f>
        <v/>
      </c>
      <c r="AP50" s="57" t="str" cm="1">
        <f t="array" ref="AP50">IFERROR(IF(IF(LEFT(AO50,2)="BS",INDEX('1.Invul Blad'!$1:$1048576,MATCH('4.Score &amp; Vergelijking'!$E50,'1.Invul Blad'!$B$36:$B$9000,0)+35,MATCH('4.Score &amp; Vergelijking'!AP49,'1.Invul Blad'!$36:$36,0))="",INDEX('1.Invul Blad'!$1:$1048576,MATCH('4.Score &amp; Vergelijking'!$E50,'1.Invul Blad'!$B:$B,0),MATCH('4.Score &amp; Vergelijking'!AP49,'1.Invul Blad'!$1:$1,0))=""),"",IF(LEFT(AO50,2)="BS",INDEX('1.Invul Blad'!$1:$1048576,MATCH('4.Score &amp; Vergelijking'!$E50,'1.Invul Blad'!$B$36:$B$9000,0)+35,MATCH('4.Score &amp; Vergelijking'!AP49,'1.Invul Blad'!$36:$36,0)),INDEX('1.Invul Blad'!$1:$1048576,MATCH('4.Score &amp; Vergelijking'!$E50,'1.Invul Blad'!$B:$B,0),MATCH('4.Score &amp; Vergelijking'!AP49,'1.Invul Blad'!$1:$1,0)))),"")</f>
        <v/>
      </c>
      <c r="AQ50" s="57" t="str" cm="1">
        <f t="array" ref="AQ50">IFERROR(IF(IF(LEFT(AP50,2)="BS",INDEX('1.Invul Blad'!$1:$1048576,MATCH('4.Score &amp; Vergelijking'!$E50,'1.Invul Blad'!$B$36:$B$9000,0)+35,MATCH('4.Score &amp; Vergelijking'!AQ49,'1.Invul Blad'!$36:$36,0))="",INDEX('1.Invul Blad'!$1:$1048576,MATCH('4.Score &amp; Vergelijking'!$E50,'1.Invul Blad'!$B:$B,0),MATCH('4.Score &amp; Vergelijking'!AQ49,'1.Invul Blad'!$1:$1,0))=""),"",IF(LEFT(AP50,2)="BS",INDEX('1.Invul Blad'!$1:$1048576,MATCH('4.Score &amp; Vergelijking'!$E50,'1.Invul Blad'!$B$36:$B$9000,0)+35,MATCH('4.Score &amp; Vergelijking'!AQ49,'1.Invul Blad'!$36:$36,0)),INDEX('1.Invul Blad'!$1:$1048576,MATCH('4.Score &amp; Vergelijking'!$E50,'1.Invul Blad'!$B:$B,0),MATCH('4.Score &amp; Vergelijking'!AQ49,'1.Invul Blad'!$1:$1,0)))),"")</f>
        <v/>
      </c>
      <c r="AR50" s="57" t="str" cm="1">
        <f t="array" ref="AR50">IFERROR(IF(IF(LEFT(AQ50,2)="BS",INDEX('1.Invul Blad'!$1:$1048576,MATCH('4.Score &amp; Vergelijking'!$E50,'1.Invul Blad'!$B$36:$B$9000,0)+35,MATCH('4.Score &amp; Vergelijking'!AR49,'1.Invul Blad'!$36:$36,0))="",INDEX('1.Invul Blad'!$1:$1048576,MATCH('4.Score &amp; Vergelijking'!$E50,'1.Invul Blad'!$B:$B,0),MATCH('4.Score &amp; Vergelijking'!AR49,'1.Invul Blad'!$1:$1,0))=""),"",IF(LEFT(AQ50,2)="BS",INDEX('1.Invul Blad'!$1:$1048576,MATCH('4.Score &amp; Vergelijking'!$E50,'1.Invul Blad'!$B$36:$B$9000,0)+35,MATCH('4.Score &amp; Vergelijking'!AR49,'1.Invul Blad'!$36:$36,0)),INDEX('1.Invul Blad'!$1:$1048576,MATCH('4.Score &amp; Vergelijking'!$E50,'1.Invul Blad'!$B:$B,0),MATCH('4.Score &amp; Vergelijking'!AR49,'1.Invul Blad'!$1:$1,0)))),"")</f>
        <v/>
      </c>
      <c r="AS50" s="57" t="str" cm="1">
        <f t="array" ref="AS50">IFERROR(IF(IF(LEFT(AR50,2)="BS",INDEX('1.Invul Blad'!$1:$1048576,MATCH('4.Score &amp; Vergelijking'!$E50,'1.Invul Blad'!$B$36:$B$9000,0)+35,MATCH('4.Score &amp; Vergelijking'!AS49,'1.Invul Blad'!$36:$36,0))="",INDEX('1.Invul Blad'!$1:$1048576,MATCH('4.Score &amp; Vergelijking'!$E50,'1.Invul Blad'!$B:$B,0),MATCH('4.Score &amp; Vergelijking'!AS49,'1.Invul Blad'!$1:$1,0))=""),"",IF(LEFT(AR50,2)="BS",INDEX('1.Invul Blad'!$1:$1048576,MATCH('4.Score &amp; Vergelijking'!$E50,'1.Invul Blad'!$B$36:$B$9000,0)+35,MATCH('4.Score &amp; Vergelijking'!AS49,'1.Invul Blad'!$36:$36,0)),INDEX('1.Invul Blad'!$1:$1048576,MATCH('4.Score &amp; Vergelijking'!$E50,'1.Invul Blad'!$B:$B,0),MATCH('4.Score &amp; Vergelijking'!AS49,'1.Invul Blad'!$1:$1,0)))),"")</f>
        <v/>
      </c>
      <c r="AT50" s="57" t="str" cm="1">
        <f t="array" ref="AT50">IFERROR(IF(IF(LEFT(AS50,2)="BS",INDEX('1.Invul Blad'!$1:$1048576,MATCH('4.Score &amp; Vergelijking'!$E50,'1.Invul Blad'!$B$36:$B$9000,0)+35,MATCH('4.Score &amp; Vergelijking'!AT49,'1.Invul Blad'!$36:$36,0))="",INDEX('1.Invul Blad'!$1:$1048576,MATCH('4.Score &amp; Vergelijking'!$E50,'1.Invul Blad'!$B:$B,0),MATCH('4.Score &amp; Vergelijking'!AT49,'1.Invul Blad'!$1:$1,0))=""),"",IF(LEFT(AS50,2)="BS",INDEX('1.Invul Blad'!$1:$1048576,MATCH('4.Score &amp; Vergelijking'!$E50,'1.Invul Blad'!$B$36:$B$9000,0)+35,MATCH('4.Score &amp; Vergelijking'!AT49,'1.Invul Blad'!$36:$36,0)),INDEX('1.Invul Blad'!$1:$1048576,MATCH('4.Score &amp; Vergelijking'!$E50,'1.Invul Blad'!$B:$B,0),MATCH('4.Score &amp; Vergelijking'!AT49,'1.Invul Blad'!$1:$1,0)))),"")</f>
        <v/>
      </c>
      <c r="AU50" s="57" t="str" cm="1">
        <f t="array" ref="AU50">IFERROR(IF(IF(LEFT(AT50,2)="BS",INDEX('1.Invul Blad'!$1:$1048576,MATCH('4.Score &amp; Vergelijking'!$E50,'1.Invul Blad'!$B$36:$B$9000,0)+35,MATCH('4.Score &amp; Vergelijking'!AU49,'1.Invul Blad'!$36:$36,0))="",INDEX('1.Invul Blad'!$1:$1048576,MATCH('4.Score &amp; Vergelijking'!$E50,'1.Invul Blad'!$B:$B,0),MATCH('4.Score &amp; Vergelijking'!AU49,'1.Invul Blad'!$1:$1,0))=""),"",IF(LEFT(AT50,2)="BS",INDEX('1.Invul Blad'!$1:$1048576,MATCH('4.Score &amp; Vergelijking'!$E50,'1.Invul Blad'!$B$36:$B$9000,0)+35,MATCH('4.Score &amp; Vergelijking'!AU49,'1.Invul Blad'!$36:$36,0)),INDEX('1.Invul Blad'!$1:$1048576,MATCH('4.Score &amp; Vergelijking'!$E50,'1.Invul Blad'!$B:$B,0),MATCH('4.Score &amp; Vergelijking'!AU49,'1.Invul Blad'!$1:$1,0)))),"")</f>
        <v/>
      </c>
      <c r="AV50" s="57" t="str" cm="1">
        <f t="array" ref="AV50">IFERROR(IF(IF(LEFT(AU50,2)="BS",INDEX('1.Invul Blad'!$1:$1048576,MATCH('4.Score &amp; Vergelijking'!$E50,'1.Invul Blad'!$B$36:$B$9000,0)+35,MATCH('4.Score &amp; Vergelijking'!AV49,'1.Invul Blad'!$36:$36,0))="",INDEX('1.Invul Blad'!$1:$1048576,MATCH('4.Score &amp; Vergelijking'!$E50,'1.Invul Blad'!$B:$B,0),MATCH('4.Score &amp; Vergelijking'!AV49,'1.Invul Blad'!$1:$1,0))=""),"",IF(LEFT(AU50,2)="BS",INDEX('1.Invul Blad'!$1:$1048576,MATCH('4.Score &amp; Vergelijking'!$E50,'1.Invul Blad'!$B$36:$B$9000,0)+35,MATCH('4.Score &amp; Vergelijking'!AV49,'1.Invul Blad'!$36:$36,0)),INDEX('1.Invul Blad'!$1:$1048576,MATCH('4.Score &amp; Vergelijking'!$E50,'1.Invul Blad'!$B:$B,0),MATCH('4.Score &amp; Vergelijking'!AV49,'1.Invul Blad'!$1:$1,0)))),"")</f>
        <v/>
      </c>
      <c r="AW50" s="57" t="str" cm="1">
        <f t="array" ref="AW50">IFERROR(IF(IF(LEFT(AV50,2)="BS",INDEX('1.Invul Blad'!$1:$1048576,MATCH('4.Score &amp; Vergelijking'!$E50,'1.Invul Blad'!$B$36:$B$9000,0)+35,MATCH('4.Score &amp; Vergelijking'!AW49,'1.Invul Blad'!$36:$36,0))="",INDEX('1.Invul Blad'!$1:$1048576,MATCH('4.Score &amp; Vergelijking'!$E50,'1.Invul Blad'!$B:$B,0),MATCH('4.Score &amp; Vergelijking'!AW49,'1.Invul Blad'!$1:$1,0))=""),"",IF(LEFT(AV50,2)="BS",INDEX('1.Invul Blad'!$1:$1048576,MATCH('4.Score &amp; Vergelijking'!$E50,'1.Invul Blad'!$B$36:$B$9000,0)+35,MATCH('4.Score &amp; Vergelijking'!AW49,'1.Invul Blad'!$36:$36,0)),INDEX('1.Invul Blad'!$1:$1048576,MATCH('4.Score &amp; Vergelijking'!$E50,'1.Invul Blad'!$B:$B,0),MATCH('4.Score &amp; Vergelijking'!AW49,'1.Invul Blad'!$1:$1,0)))),"")</f>
        <v/>
      </c>
      <c r="AX50" s="57" t="str" cm="1">
        <f t="array" ref="AX50">IFERROR(IF(IF(LEFT(AW50,2)="BS",INDEX('1.Invul Blad'!$1:$1048576,MATCH('4.Score &amp; Vergelijking'!$E50,'1.Invul Blad'!$B$36:$B$9000,0)+35,MATCH('4.Score &amp; Vergelijking'!AX49,'1.Invul Blad'!$36:$36,0))="",INDEX('1.Invul Blad'!$1:$1048576,MATCH('4.Score &amp; Vergelijking'!$E50,'1.Invul Blad'!$B:$B,0),MATCH('4.Score &amp; Vergelijking'!AX49,'1.Invul Blad'!$1:$1,0))=""),"",IF(LEFT(AW50,2)="BS",INDEX('1.Invul Blad'!$1:$1048576,MATCH('4.Score &amp; Vergelijking'!$E50,'1.Invul Blad'!$B$36:$B$9000,0)+35,MATCH('4.Score &amp; Vergelijking'!AX49,'1.Invul Blad'!$36:$36,0)),INDEX('1.Invul Blad'!$1:$1048576,MATCH('4.Score &amp; Vergelijking'!$E50,'1.Invul Blad'!$B:$B,0),MATCH('4.Score &amp; Vergelijking'!AX49,'1.Invul Blad'!$1:$1,0)))),"")</f>
        <v/>
      </c>
      <c r="AY50" s="57" t="str" cm="1">
        <f t="array" ref="AY50">IFERROR(IF(IF(LEFT(AX50,2)="BS",INDEX('1.Invul Blad'!$1:$1048576,MATCH('4.Score &amp; Vergelijking'!$E50,'1.Invul Blad'!$B$36:$B$9000,0)+35,MATCH('4.Score &amp; Vergelijking'!AY49,'1.Invul Blad'!$36:$36,0))="",INDEX('1.Invul Blad'!$1:$1048576,MATCH('4.Score &amp; Vergelijking'!$E50,'1.Invul Blad'!$B:$B,0),MATCH('4.Score &amp; Vergelijking'!AY49,'1.Invul Blad'!$1:$1,0))=""),"",IF(LEFT(AX50,2)="BS",INDEX('1.Invul Blad'!$1:$1048576,MATCH('4.Score &amp; Vergelijking'!$E50,'1.Invul Blad'!$B$36:$B$9000,0)+35,MATCH('4.Score &amp; Vergelijking'!AY49,'1.Invul Blad'!$36:$36,0)),INDEX('1.Invul Blad'!$1:$1048576,MATCH('4.Score &amp; Vergelijking'!$E50,'1.Invul Blad'!$B:$B,0),MATCH('4.Score &amp; Vergelijking'!AY49,'1.Invul Blad'!$1:$1,0)))),"")</f>
        <v/>
      </c>
      <c r="AZ50" s="57" t="str" cm="1">
        <f t="array" ref="AZ50">IFERROR(IF(IF(LEFT(AY50,2)="BS",INDEX('1.Invul Blad'!$1:$1048576,MATCH('4.Score &amp; Vergelijking'!$E50,'1.Invul Blad'!$B$36:$B$9000,0)+35,MATCH('4.Score &amp; Vergelijking'!AZ49,'1.Invul Blad'!$36:$36,0))="",INDEX('1.Invul Blad'!$1:$1048576,MATCH('4.Score &amp; Vergelijking'!$E50,'1.Invul Blad'!$B:$B,0),MATCH('4.Score &amp; Vergelijking'!AZ49,'1.Invul Blad'!$1:$1,0))=""),"",IF(LEFT(AY50,2)="BS",INDEX('1.Invul Blad'!$1:$1048576,MATCH('4.Score &amp; Vergelijking'!$E50,'1.Invul Blad'!$B$36:$B$9000,0)+35,MATCH('4.Score &amp; Vergelijking'!AZ49,'1.Invul Blad'!$36:$36,0)),INDEX('1.Invul Blad'!$1:$1048576,MATCH('4.Score &amp; Vergelijking'!$E50,'1.Invul Blad'!$B:$B,0),MATCH('4.Score &amp; Vergelijking'!AZ49,'1.Invul Blad'!$1:$1,0)))),"")</f>
        <v/>
      </c>
      <c r="BA50" s="57" t="str" cm="1">
        <f t="array" ref="BA50">IFERROR(IF(IF(LEFT(AZ50,2)="BS",INDEX('1.Invul Blad'!$1:$1048576,MATCH('4.Score &amp; Vergelijking'!$E50,'1.Invul Blad'!$B$36:$B$9000,0)+35,MATCH('4.Score &amp; Vergelijking'!BA49,'1.Invul Blad'!$36:$36,0))="",INDEX('1.Invul Blad'!$1:$1048576,MATCH('4.Score &amp; Vergelijking'!$E50,'1.Invul Blad'!$B:$B,0),MATCH('4.Score &amp; Vergelijking'!BA49,'1.Invul Blad'!$1:$1,0))=""),"",IF(LEFT(AZ50,2)="BS",INDEX('1.Invul Blad'!$1:$1048576,MATCH('4.Score &amp; Vergelijking'!$E50,'1.Invul Blad'!$B$36:$B$9000,0)+35,MATCH('4.Score &amp; Vergelijking'!BA49,'1.Invul Blad'!$36:$36,0)),INDEX('1.Invul Blad'!$1:$1048576,MATCH('4.Score &amp; Vergelijking'!$E50,'1.Invul Blad'!$B:$B,0),MATCH('4.Score &amp; Vergelijking'!BA49,'1.Invul Blad'!$1:$1,0)))),"")</f>
        <v/>
      </c>
      <c r="BB50" s="57" t="str" cm="1">
        <f t="array" ref="BB50">IFERROR(IF(IF(LEFT(BA50,2)="BS",INDEX('1.Invul Blad'!$1:$1048576,MATCH('4.Score &amp; Vergelijking'!$E50,'1.Invul Blad'!$B$36:$B$9000,0)+35,MATCH('4.Score &amp; Vergelijking'!BB49,'1.Invul Blad'!$36:$36,0))="",INDEX('1.Invul Blad'!$1:$1048576,MATCH('4.Score &amp; Vergelijking'!$E50,'1.Invul Blad'!$B:$B,0),MATCH('4.Score &amp; Vergelijking'!BB49,'1.Invul Blad'!$1:$1,0))=""),"",IF(LEFT(BA50,2)="BS",INDEX('1.Invul Blad'!$1:$1048576,MATCH('4.Score &amp; Vergelijking'!$E50,'1.Invul Blad'!$B$36:$B$9000,0)+35,MATCH('4.Score &amp; Vergelijking'!BB49,'1.Invul Blad'!$36:$36,0)),INDEX('1.Invul Blad'!$1:$1048576,MATCH('4.Score &amp; Vergelijking'!$E50,'1.Invul Blad'!$B:$B,0),MATCH('4.Score &amp; Vergelijking'!BB49,'1.Invul Blad'!$1:$1,0)))),"")</f>
        <v/>
      </c>
      <c r="BC50" s="57" t="str" cm="1">
        <f t="array" ref="BC50">IFERROR(IF(IF(LEFT(BB50,2)="BS",INDEX('1.Invul Blad'!$1:$1048576,MATCH('4.Score &amp; Vergelijking'!$E50,'1.Invul Blad'!$B$36:$B$9000,0)+35,MATCH('4.Score &amp; Vergelijking'!BC49,'1.Invul Blad'!$36:$36,0))="",INDEX('1.Invul Blad'!$1:$1048576,MATCH('4.Score &amp; Vergelijking'!$E50,'1.Invul Blad'!$B:$B,0),MATCH('4.Score &amp; Vergelijking'!BC49,'1.Invul Blad'!$1:$1,0))=""),"",IF(LEFT(BB50,2)="BS",INDEX('1.Invul Blad'!$1:$1048576,MATCH('4.Score &amp; Vergelijking'!$E50,'1.Invul Blad'!$B$36:$B$9000,0)+35,MATCH('4.Score &amp; Vergelijking'!BC49,'1.Invul Blad'!$36:$36,0)),INDEX('1.Invul Blad'!$1:$1048576,MATCH('4.Score &amp; Vergelijking'!$E50,'1.Invul Blad'!$B:$B,0),MATCH('4.Score &amp; Vergelijking'!BC49,'1.Invul Blad'!$1:$1,0)))),"")</f>
        <v/>
      </c>
      <c r="BD50" s="57" t="str" cm="1">
        <f t="array" ref="BD50">IFERROR(IF(IF(LEFT(BC50,2)="BS",INDEX('1.Invul Blad'!$1:$1048576,MATCH('4.Score &amp; Vergelijking'!$E50,'1.Invul Blad'!$B$36:$B$9000,0)+35,MATCH('4.Score &amp; Vergelijking'!BD49,'1.Invul Blad'!$36:$36,0))="",INDEX('1.Invul Blad'!$1:$1048576,MATCH('4.Score &amp; Vergelijking'!$E50,'1.Invul Blad'!$B:$B,0),MATCH('4.Score &amp; Vergelijking'!BD49,'1.Invul Blad'!$1:$1,0))=""),"",IF(LEFT(BC50,2)="BS",INDEX('1.Invul Blad'!$1:$1048576,MATCH('4.Score &amp; Vergelijking'!$E50,'1.Invul Blad'!$B$36:$B$9000,0)+35,MATCH('4.Score &amp; Vergelijking'!BD49,'1.Invul Blad'!$36:$36,0)),INDEX('1.Invul Blad'!$1:$1048576,MATCH('4.Score &amp; Vergelijking'!$E50,'1.Invul Blad'!$B:$B,0),MATCH('4.Score &amp; Vergelijking'!BD49,'1.Invul Blad'!$1:$1,0)))),"")</f>
        <v/>
      </c>
      <c r="BE50" s="57" t="str" cm="1">
        <f t="array" ref="BE50">IFERROR(IF(IF(LEFT(BD50,2)="BS",INDEX('1.Invul Blad'!$1:$1048576,MATCH('4.Score &amp; Vergelijking'!$E50,'1.Invul Blad'!$B$36:$B$9000,0)+35,MATCH('4.Score &amp; Vergelijking'!BE49,'1.Invul Blad'!$36:$36,0))="",INDEX('1.Invul Blad'!$1:$1048576,MATCH('4.Score &amp; Vergelijking'!$E50,'1.Invul Blad'!$B:$B,0),MATCH('4.Score &amp; Vergelijking'!BE49,'1.Invul Blad'!$1:$1,0))=""),"",IF(LEFT(BD50,2)="BS",INDEX('1.Invul Blad'!$1:$1048576,MATCH('4.Score &amp; Vergelijking'!$E50,'1.Invul Blad'!$B$36:$B$9000,0)+35,MATCH('4.Score &amp; Vergelijking'!BE49,'1.Invul Blad'!$36:$36,0)),INDEX('1.Invul Blad'!$1:$1048576,MATCH('4.Score &amp; Vergelijking'!$E50,'1.Invul Blad'!$B:$B,0),MATCH('4.Score &amp; Vergelijking'!BE49,'1.Invul Blad'!$1:$1,0)))),"")</f>
        <v/>
      </c>
      <c r="BF50" s="57" t="str" cm="1">
        <f t="array" ref="BF50">IFERROR(IF(IF(LEFT(BE50,2)="BS",INDEX('1.Invul Blad'!$1:$1048576,MATCH('4.Score &amp; Vergelijking'!$E50,'1.Invul Blad'!$B$36:$B$9000,0)+35,MATCH('4.Score &amp; Vergelijking'!BF49,'1.Invul Blad'!$36:$36,0))="",INDEX('1.Invul Blad'!$1:$1048576,MATCH('4.Score &amp; Vergelijking'!$E50,'1.Invul Blad'!$B:$B,0),MATCH('4.Score &amp; Vergelijking'!BF49,'1.Invul Blad'!$1:$1,0))=""),"",IF(LEFT(BE50,2)="BS",INDEX('1.Invul Blad'!$1:$1048576,MATCH('4.Score &amp; Vergelijking'!$E50,'1.Invul Blad'!$B$36:$B$9000,0)+35,MATCH('4.Score &amp; Vergelijking'!BF49,'1.Invul Blad'!$36:$36,0)),INDEX('1.Invul Blad'!$1:$1048576,MATCH('4.Score &amp; Vergelijking'!$E50,'1.Invul Blad'!$B:$B,0),MATCH('4.Score &amp; Vergelijking'!BF49,'1.Invul Blad'!$1:$1,0)))),"")</f>
        <v/>
      </c>
      <c r="BG50" s="57" t="str" cm="1">
        <f t="array" ref="BG50">IFERROR(IF(IF(LEFT(BF50,2)="BS",INDEX('1.Invul Blad'!$1:$1048576,MATCH('4.Score &amp; Vergelijking'!$E50,'1.Invul Blad'!$B$36:$B$9000,0)+35,MATCH('4.Score &amp; Vergelijking'!BG49,'1.Invul Blad'!$36:$36,0))="",INDEX('1.Invul Blad'!$1:$1048576,MATCH('4.Score &amp; Vergelijking'!$E50,'1.Invul Blad'!$B:$B,0),MATCH('4.Score &amp; Vergelijking'!BG49,'1.Invul Blad'!$1:$1,0))=""),"",IF(LEFT(BF50,2)="BS",INDEX('1.Invul Blad'!$1:$1048576,MATCH('4.Score &amp; Vergelijking'!$E50,'1.Invul Blad'!$B$36:$B$9000,0)+35,MATCH('4.Score &amp; Vergelijking'!BG49,'1.Invul Blad'!$36:$36,0)),INDEX('1.Invul Blad'!$1:$1048576,MATCH('4.Score &amp; Vergelijking'!$E50,'1.Invul Blad'!$B:$B,0),MATCH('4.Score &amp; Vergelijking'!BG49,'1.Invul Blad'!$1:$1,0)))),"")</f>
        <v/>
      </c>
      <c r="BH50" s="57" t="str" cm="1">
        <f t="array" ref="BH50">IFERROR(IF(IF(LEFT(BG50,2)="BS",INDEX('1.Invul Blad'!$1:$1048576,MATCH('4.Score &amp; Vergelijking'!$E50,'1.Invul Blad'!$B$36:$B$9000,0)+35,MATCH('4.Score &amp; Vergelijking'!BH49,'1.Invul Blad'!$36:$36,0))="",INDEX('1.Invul Blad'!$1:$1048576,MATCH('4.Score &amp; Vergelijking'!$E50,'1.Invul Blad'!$B:$B,0),MATCH('4.Score &amp; Vergelijking'!BH49,'1.Invul Blad'!$1:$1,0))=""),"",IF(LEFT(BG50,2)="BS",INDEX('1.Invul Blad'!$1:$1048576,MATCH('4.Score &amp; Vergelijking'!$E50,'1.Invul Blad'!$B$36:$B$9000,0)+35,MATCH('4.Score &amp; Vergelijking'!BH49,'1.Invul Blad'!$36:$36,0)),INDEX('1.Invul Blad'!$1:$1048576,MATCH('4.Score &amp; Vergelijking'!$E50,'1.Invul Blad'!$B:$B,0),MATCH('4.Score &amp; Vergelijking'!BH49,'1.Invul Blad'!$1:$1,0)))),"")</f>
        <v/>
      </c>
      <c r="BI50" s="57" t="str" cm="1">
        <f t="array" ref="BI50">IFERROR(IF(IF(LEFT(BH50,2)="BS",INDEX('1.Invul Blad'!$1:$1048576,MATCH('4.Score &amp; Vergelijking'!$E50,'1.Invul Blad'!$B$36:$B$9000,0)+35,MATCH('4.Score &amp; Vergelijking'!BI49,'1.Invul Blad'!$36:$36,0))="",INDEX('1.Invul Blad'!$1:$1048576,MATCH('4.Score &amp; Vergelijking'!$E50,'1.Invul Blad'!$B:$B,0),MATCH('4.Score &amp; Vergelijking'!BI49,'1.Invul Blad'!$1:$1,0))=""),"",IF(LEFT(BH50,2)="BS",INDEX('1.Invul Blad'!$1:$1048576,MATCH('4.Score &amp; Vergelijking'!$E50,'1.Invul Blad'!$B$36:$B$9000,0)+35,MATCH('4.Score &amp; Vergelijking'!BI49,'1.Invul Blad'!$36:$36,0)),INDEX('1.Invul Blad'!$1:$1048576,MATCH('4.Score &amp; Vergelijking'!$E50,'1.Invul Blad'!$B:$B,0),MATCH('4.Score &amp; Vergelijking'!BI49,'1.Invul Blad'!$1:$1,0)))),"")</f>
        <v/>
      </c>
      <c r="BJ50" s="57" t="str" cm="1">
        <f t="array" ref="BJ50">IFERROR(IF(IF(LEFT(BI50,2)="BS",INDEX('1.Invul Blad'!$1:$1048576,MATCH('4.Score &amp; Vergelijking'!$E50,'1.Invul Blad'!$B$36:$B$9000,0)+35,MATCH('4.Score &amp; Vergelijking'!BJ49,'1.Invul Blad'!$36:$36,0))="",INDEX('1.Invul Blad'!$1:$1048576,MATCH('4.Score &amp; Vergelijking'!$E50,'1.Invul Blad'!$B:$B,0),MATCH('4.Score &amp; Vergelijking'!BJ49,'1.Invul Blad'!$1:$1,0))=""),"",IF(LEFT(BI50,2)="BS",INDEX('1.Invul Blad'!$1:$1048576,MATCH('4.Score &amp; Vergelijking'!$E50,'1.Invul Blad'!$B$36:$B$9000,0)+35,MATCH('4.Score &amp; Vergelijking'!BJ49,'1.Invul Blad'!$36:$36,0)),INDEX('1.Invul Blad'!$1:$1048576,MATCH('4.Score &amp; Vergelijking'!$E50,'1.Invul Blad'!$B:$B,0),MATCH('4.Score &amp; Vergelijking'!BJ49,'1.Invul Blad'!$1:$1,0)))),"")</f>
        <v/>
      </c>
      <c r="BK50" s="59" t="str" cm="1">
        <f t="array" ref="BK50">IFERROR(IF(IF(LEFT(BJ50,2)="BS",INDEX('1.Invul Blad'!$1:$1048576,MATCH('4.Score &amp; Vergelijking'!$E50,'1.Invul Blad'!$B$36:$B$9000,0)+35,MATCH('4.Score &amp; Vergelijking'!BK49,'1.Invul Blad'!$36:$36,0))="",INDEX('1.Invul Blad'!$1:$1048576,MATCH('4.Score &amp; Vergelijking'!$E50,'1.Invul Blad'!$B:$B,0),MATCH('4.Score &amp; Vergelijking'!BK49,'1.Invul Blad'!$1:$1,0))=""),"",IF(LEFT(BJ50,2)="BS",INDEX('1.Invul Blad'!$1:$1048576,MATCH('4.Score &amp; Vergelijking'!$E50,'1.Invul Blad'!$B$36:$B$9000,0)+35,MATCH('4.Score &amp; Vergelijking'!BK49,'1.Invul Blad'!$36:$36,0)),INDEX('1.Invul Blad'!$1:$1048576,MATCH('4.Score &amp; Vergelijking'!$E50,'1.Invul Blad'!$B:$B,0),MATCH('4.Score &amp; Vergelijking'!BK49,'1.Invul Blad'!$1:$1,0)))),"")</f>
        <v/>
      </c>
    </row>
    <row r="51" spans="1:63" s="2" customFormat="1">
      <c r="A51" s="85"/>
      <c r="B51"/>
      <c r="C51" s="23"/>
      <c r="D51" s="82" t="str">
        <f>IFERROR($B50*$B$6,"")</f>
        <v/>
      </c>
      <c r="E51" s="10" t="s">
        <v>153</v>
      </c>
      <c r="F51" s="11" t="str">
        <f>IFERROR(IF(AND(_xlfn.XLOOKUP($D$14,$D45:$D51,F45:F51,,0,-1)&lt;(INDEX('Verwachte Resultaten'!$C$2:$BT$31,MATCH(_xlfn.XLOOKUP($D$14,$D45:$D51,$E45:$E51,,0,-1),'Verwachte Resultaten'!$B$2:$B$31,0),MATCH(_xlfn.XLOOKUP($D$14,$D45:$D51,F43:F49,,0,-1),'Verwachte Resultaten'!$C$1:$BT$1,0))*_xlfn.XLOOKUP($E51,$K$2:$K$6,$J$2:$J$6,,0)),_xlfn.XLOOKUP($D$14,$D45:$D51,F45:F51,,0,-1)&gt;=(INDEX('Verwachte Resultaten'!$C$2:$BT$31,MATCH(_xlfn.XLOOKUP($D$14,$D45:$D51,$E45:$E51,,0,-1),'Verwachte Resultaten'!$B$2:$B$31,0),MATCH(_xlfn.XLOOKUP($D$14,$D45:$D51,F43:F49,,0,-1),'Verwachte Resultaten'!$C$1:$BT$1,0))*_xlfn.XLOOKUP($E51,$K$2:$K$6,$L$2:$L$6,,0))),$D51,""),"")</f>
        <v/>
      </c>
      <c r="G51" s="12" t="str">
        <f>IFERROR(IF(AND(_xlfn.XLOOKUP($D$14,$D45:$D51,G45:G51,,0,-1)&lt;(INDEX('Verwachte Resultaten'!$C$2:$BT$31,MATCH(_xlfn.XLOOKUP($D$14,$D45:$D51,$E45:$E51,,0,-1),'Verwachte Resultaten'!$B$2:$B$31,0),MATCH(_xlfn.XLOOKUP($D$14,$D45:$D51,G43:G49,,0,-1),'Verwachte Resultaten'!$C$1:$BT$1,0))*_xlfn.XLOOKUP($E51,$K$2:$K$6,$J$2:$J$6,,0)),_xlfn.XLOOKUP($D$14,$D45:$D51,G45:G51,,0,-1)&gt;=(INDEX('Verwachte Resultaten'!$C$2:$BT$31,MATCH(_xlfn.XLOOKUP($D$14,$D45:$D51,$E45:$E51,,0,-1),'Verwachte Resultaten'!$B$2:$B$31,0),MATCH(_xlfn.XLOOKUP($D$14,$D45:$D51,G43:G49,,0,-1),'Verwachte Resultaten'!$C$1:$BT$1,0))*_xlfn.XLOOKUP($E51,$K$2:$K$6,$L$2:$L$6,,0))),$D51,""),"")</f>
        <v/>
      </c>
      <c r="H51" s="12" t="str">
        <f>IFERROR(IF(AND(_xlfn.XLOOKUP($D$14,$D45:$D51,H45:H51,,0,-1)&lt;(INDEX('Verwachte Resultaten'!$C$2:$BT$31,MATCH(_xlfn.XLOOKUP($D$14,$D45:$D51,$E45:$E51,,0,-1),'Verwachte Resultaten'!$B$2:$B$31,0),MATCH(_xlfn.XLOOKUP($D$14,$D45:$D51,H43:H49,,0,-1),'Verwachte Resultaten'!$C$1:$BT$1,0))*_xlfn.XLOOKUP($E51,$K$2:$K$6,$J$2:$J$6,,0)),_xlfn.XLOOKUP($D$14,$D45:$D51,H45:H51,,0,-1)&gt;=(INDEX('Verwachte Resultaten'!$C$2:$BT$31,MATCH(_xlfn.XLOOKUP($D$14,$D45:$D51,$E45:$E51,,0,-1),'Verwachte Resultaten'!$B$2:$B$31,0),MATCH(_xlfn.XLOOKUP($D$14,$D45:$D51,H43:H49,,0,-1),'Verwachte Resultaten'!$C$1:$BT$1,0))*_xlfn.XLOOKUP($E51,$K$2:$K$6,$L$2:$L$6,,0))),$D51,""),"")</f>
        <v/>
      </c>
      <c r="I51" s="12" t="str">
        <f>IFERROR(IF(AND(_xlfn.XLOOKUP($D$14,$D45:$D51,I45:I51,,0,-1)&lt;(INDEX('Verwachte Resultaten'!$C$2:$BT$31,MATCH(_xlfn.XLOOKUP($D$14,$D45:$D51,$E45:$E51,,0,-1),'Verwachte Resultaten'!$B$2:$B$31,0),MATCH(_xlfn.XLOOKUP($D$14,$D45:$D51,I43:I49,,0,-1),'Verwachte Resultaten'!$C$1:$BT$1,0))*_xlfn.XLOOKUP($E51,$K$2:$K$6,$J$2:$J$6,,0)),_xlfn.XLOOKUP($D$14,$D45:$D51,I45:I51,,0,-1)&gt;=(INDEX('Verwachte Resultaten'!$C$2:$BT$31,MATCH(_xlfn.XLOOKUP($D$14,$D45:$D51,$E45:$E51,,0,-1),'Verwachte Resultaten'!$B$2:$B$31,0),MATCH(_xlfn.XLOOKUP($D$14,$D45:$D51,I43:I49,,0,-1),'Verwachte Resultaten'!$C$1:$BT$1,0))*_xlfn.XLOOKUP($E51,$K$2:$K$6,$L$2:$L$6,,0))),$D51,""),"")</f>
        <v/>
      </c>
      <c r="J51" s="12" t="str">
        <f>IFERROR(IF(AND(_xlfn.XLOOKUP($D$14,$D45:$D51,J45:J51,,0,-1)&lt;(INDEX('Verwachte Resultaten'!$C$2:$BT$31,MATCH(_xlfn.XLOOKUP($D$14,$D45:$D51,$E45:$E51,,0,-1),'Verwachte Resultaten'!$B$2:$B$31,0),MATCH(_xlfn.XLOOKUP($D$14,$D45:$D51,J43:J49,,0,-1),'Verwachte Resultaten'!$C$1:$BT$1,0))*_xlfn.XLOOKUP($E51,$K$2:$K$6,$J$2:$J$6,,0)),_xlfn.XLOOKUP($D$14,$D45:$D51,J45:J51,,0,-1)&gt;=(INDEX('Verwachte Resultaten'!$C$2:$BT$31,MATCH(_xlfn.XLOOKUP($D$14,$D45:$D51,$E45:$E51,,0,-1),'Verwachte Resultaten'!$B$2:$B$31,0),MATCH(_xlfn.XLOOKUP($D$14,$D45:$D51,J43:J49,,0,-1),'Verwachte Resultaten'!$C$1:$BT$1,0))*_xlfn.XLOOKUP($E51,$K$2:$K$6,$L$2:$L$6,,0))),$D51,""),"")</f>
        <v/>
      </c>
      <c r="K51" s="12" t="str">
        <f>IFERROR(IF(AND(_xlfn.XLOOKUP($D$14,$D45:$D51,K45:K51,,0,-1)&lt;(INDEX('Verwachte Resultaten'!$C$2:$BT$31,MATCH(_xlfn.XLOOKUP($D$14,$D45:$D51,$E45:$E51,,0,-1),'Verwachte Resultaten'!$B$2:$B$31,0),MATCH(_xlfn.XLOOKUP($D$14,$D45:$D51,K43:K49,,0,-1),'Verwachte Resultaten'!$C$1:$BT$1,0))*_xlfn.XLOOKUP($E51,$K$2:$K$6,$J$2:$J$6,,0)),_xlfn.XLOOKUP($D$14,$D45:$D51,K45:K51,,0,-1)&gt;=(INDEX('Verwachte Resultaten'!$C$2:$BT$31,MATCH(_xlfn.XLOOKUP($D$14,$D45:$D51,$E45:$E51,,0,-1),'Verwachte Resultaten'!$B$2:$B$31,0),MATCH(_xlfn.XLOOKUP($D$14,$D45:$D51,K43:K49,,0,-1),'Verwachte Resultaten'!$C$1:$BT$1,0))*_xlfn.XLOOKUP($E51,$K$2:$K$6,$L$2:$L$6,,0))),$D51,""),"")</f>
        <v/>
      </c>
      <c r="L51" s="12" t="str">
        <f>IFERROR(IF(AND(_xlfn.XLOOKUP($D$14,$D45:$D51,L45:L51,,0,-1)&lt;(INDEX('Verwachte Resultaten'!$C$2:$BT$31,MATCH(_xlfn.XLOOKUP($D$14,$D45:$D51,$E45:$E51,,0,-1),'Verwachte Resultaten'!$B$2:$B$31,0),MATCH(_xlfn.XLOOKUP($D$14,$D45:$D51,L43:L49,,0,-1),'Verwachte Resultaten'!$C$1:$BT$1,0))*_xlfn.XLOOKUP($E51,$K$2:$K$6,$J$2:$J$6,,0)),_xlfn.XLOOKUP($D$14,$D45:$D51,L45:L51,,0,-1)&gt;=(INDEX('Verwachte Resultaten'!$C$2:$BT$31,MATCH(_xlfn.XLOOKUP($D$14,$D45:$D51,$E45:$E51,,0,-1),'Verwachte Resultaten'!$B$2:$B$31,0),MATCH(_xlfn.XLOOKUP($D$14,$D45:$D51,L43:L49,,0,-1),'Verwachte Resultaten'!$C$1:$BT$1,0))*_xlfn.XLOOKUP($E51,$K$2:$K$6,$L$2:$L$6,,0))),$D51,""),"")</f>
        <v/>
      </c>
      <c r="M51" s="12" t="str">
        <f>IFERROR(IF(AND(_xlfn.XLOOKUP($D$14,$D45:$D51,M45:M51,,0,-1)&lt;(INDEX('Verwachte Resultaten'!$C$2:$BT$31,MATCH(_xlfn.XLOOKUP($D$14,$D45:$D51,$E45:$E51,,0,-1),'Verwachte Resultaten'!$B$2:$B$31,0),MATCH(_xlfn.XLOOKUP($D$14,$D45:$D51,M43:M49,,0,-1),'Verwachte Resultaten'!$C$1:$BT$1,0))*_xlfn.XLOOKUP($E51,$K$2:$K$6,$J$2:$J$6,,0)),_xlfn.XLOOKUP($D$14,$D45:$D51,M45:M51,,0,-1)&gt;=(INDEX('Verwachte Resultaten'!$C$2:$BT$31,MATCH(_xlfn.XLOOKUP($D$14,$D45:$D51,$E45:$E51,,0,-1),'Verwachte Resultaten'!$B$2:$B$31,0),MATCH(_xlfn.XLOOKUP($D$14,$D45:$D51,M43:M49,,0,-1),'Verwachte Resultaten'!$C$1:$BT$1,0))*_xlfn.XLOOKUP($E51,$K$2:$K$6,$L$2:$L$6,,0))),$D51,""),"")</f>
        <v/>
      </c>
      <c r="N51" s="12" t="str">
        <f>IFERROR(IF(AND(_xlfn.XLOOKUP($D$14,$D45:$D51,N45:N51,,0,-1)&lt;(INDEX('Verwachte Resultaten'!$C$2:$BT$31,MATCH(_xlfn.XLOOKUP($D$14,$D45:$D51,$E45:$E51,,0,-1),'Verwachte Resultaten'!$B$2:$B$31,0),MATCH(_xlfn.XLOOKUP($D$14,$D45:$D51,N43:N49,,0,-1),'Verwachte Resultaten'!$C$1:$BT$1,0))*_xlfn.XLOOKUP($E51,$K$2:$K$6,$J$2:$J$6,,0)),_xlfn.XLOOKUP($D$14,$D45:$D51,N45:N51,,0,-1)&gt;=(INDEX('Verwachte Resultaten'!$C$2:$BT$31,MATCH(_xlfn.XLOOKUP($D$14,$D45:$D51,$E45:$E51,,0,-1),'Verwachte Resultaten'!$B$2:$B$31,0),MATCH(_xlfn.XLOOKUP($D$14,$D45:$D51,N43:N49,,0,-1),'Verwachte Resultaten'!$C$1:$BT$1,0))*_xlfn.XLOOKUP($E51,$K$2:$K$6,$L$2:$L$6,,0))),$D51,""),"")</f>
        <v/>
      </c>
      <c r="O51" s="12" t="str">
        <f>IFERROR(IF(AND(_xlfn.XLOOKUP($D$14,$D45:$D51,O45:O51,,0,-1)&lt;(INDEX('Verwachte Resultaten'!$C$2:$BT$31,MATCH(_xlfn.XLOOKUP($D$14,$D45:$D51,$E45:$E51,,0,-1),'Verwachte Resultaten'!$B$2:$B$31,0),MATCH(_xlfn.XLOOKUP($D$14,$D45:$D51,O43:O49,,0,-1),'Verwachte Resultaten'!$C$1:$BT$1,0))*_xlfn.XLOOKUP($E51,$K$2:$K$6,$J$2:$J$6,,0)),_xlfn.XLOOKUP($D$14,$D45:$D51,O45:O51,,0,-1)&gt;=(INDEX('Verwachte Resultaten'!$C$2:$BT$31,MATCH(_xlfn.XLOOKUP($D$14,$D45:$D51,$E45:$E51,,0,-1),'Verwachte Resultaten'!$B$2:$B$31,0),MATCH(_xlfn.XLOOKUP($D$14,$D45:$D51,O43:O49,,0,-1),'Verwachte Resultaten'!$C$1:$BT$1,0))*_xlfn.XLOOKUP($E51,$K$2:$K$6,$L$2:$L$6,,0))),$D51,""),"")</f>
        <v/>
      </c>
      <c r="P51" s="12" t="str">
        <f>IFERROR(IF(AND(_xlfn.XLOOKUP($D$14,$D45:$D51,P45:P51,,0,-1)&lt;(INDEX('Verwachte Resultaten'!$C$2:$BT$31,MATCH(_xlfn.XLOOKUP($D$14,$D45:$D51,$E45:$E51,,0,-1),'Verwachte Resultaten'!$B$2:$B$31,0),MATCH(_xlfn.XLOOKUP($D$14,$D45:$D51,P43:P49,,0,-1),'Verwachte Resultaten'!$C$1:$BT$1,0))*_xlfn.XLOOKUP($E51,$K$2:$K$6,$J$2:$J$6,,0)),_xlfn.XLOOKUP($D$14,$D45:$D51,P45:P51,,0,-1)&gt;=(INDEX('Verwachte Resultaten'!$C$2:$BT$31,MATCH(_xlfn.XLOOKUP($D$14,$D45:$D51,$E45:$E51,,0,-1),'Verwachte Resultaten'!$B$2:$B$31,0),MATCH(_xlfn.XLOOKUP($D$14,$D45:$D51,P43:P49,,0,-1),'Verwachte Resultaten'!$C$1:$BT$1,0))*_xlfn.XLOOKUP($E51,$K$2:$K$6,$L$2:$L$6,,0))),$D51,""),"")</f>
        <v/>
      </c>
      <c r="Q51" s="12" t="str">
        <f>IFERROR(IF(AND(_xlfn.XLOOKUP($D$14,$D45:$D51,Q45:Q51,,0,-1)&lt;(INDEX('Verwachte Resultaten'!$C$2:$BT$31,MATCH(_xlfn.XLOOKUP($D$14,$D45:$D51,$E45:$E51,,0,-1),'Verwachte Resultaten'!$B$2:$B$31,0),MATCH(_xlfn.XLOOKUP($D$14,$D45:$D51,Q43:Q49,,0,-1),'Verwachte Resultaten'!$C$1:$BT$1,0))*_xlfn.XLOOKUP($E51,$K$2:$K$6,$J$2:$J$6,,0)),_xlfn.XLOOKUP($D$14,$D45:$D51,Q45:Q51,,0,-1)&gt;=(INDEX('Verwachte Resultaten'!$C$2:$BT$31,MATCH(_xlfn.XLOOKUP($D$14,$D45:$D51,$E45:$E51,,0,-1),'Verwachte Resultaten'!$B$2:$B$31,0),MATCH(_xlfn.XLOOKUP($D$14,$D45:$D51,Q43:Q49,,0,-1),'Verwachte Resultaten'!$C$1:$BT$1,0))*_xlfn.XLOOKUP($E51,$K$2:$K$6,$L$2:$L$6,,0))),$D51,""),"")</f>
        <v/>
      </c>
      <c r="R51" s="12" t="str">
        <f>IFERROR(IF(AND(_xlfn.XLOOKUP($D$14,$D45:$D51,R45:R51,,0,-1)&lt;(INDEX('Verwachte Resultaten'!$C$2:$BT$31,MATCH(_xlfn.XLOOKUP($D$14,$D45:$D51,$E45:$E51,,0,-1),'Verwachte Resultaten'!$B$2:$B$31,0),MATCH(_xlfn.XLOOKUP($D$14,$D45:$D51,R43:R49,,0,-1),'Verwachte Resultaten'!$C$1:$BT$1,0))*_xlfn.XLOOKUP($E51,$K$2:$K$6,$J$2:$J$6,,0)),_xlfn.XLOOKUP($D$14,$D45:$D51,R45:R51,,0,-1)&gt;=(INDEX('Verwachte Resultaten'!$C$2:$BT$31,MATCH(_xlfn.XLOOKUP($D$14,$D45:$D51,$E45:$E51,,0,-1),'Verwachte Resultaten'!$B$2:$B$31,0),MATCH(_xlfn.XLOOKUP($D$14,$D45:$D51,R43:R49,,0,-1),'Verwachte Resultaten'!$C$1:$BT$1,0))*_xlfn.XLOOKUP($E51,$K$2:$K$6,$L$2:$L$6,,0))),$D51,""),"")</f>
        <v/>
      </c>
      <c r="S51" s="12" t="str">
        <f>IFERROR(IF(AND(_xlfn.XLOOKUP($D$14,$D45:$D51,S45:S51,,0,-1)&lt;(INDEX('Verwachte Resultaten'!$C$2:$BT$31,MATCH(_xlfn.XLOOKUP($D$14,$D45:$D51,$E45:$E51,,0,-1),'Verwachte Resultaten'!$B$2:$B$31,0),MATCH(_xlfn.XLOOKUP($D$14,$D45:$D51,S43:S49,,0,-1),'Verwachte Resultaten'!$C$1:$BT$1,0))*_xlfn.XLOOKUP($E51,$K$2:$K$6,$J$2:$J$6,,0)),_xlfn.XLOOKUP($D$14,$D45:$D51,S45:S51,,0,-1)&gt;=(INDEX('Verwachte Resultaten'!$C$2:$BT$31,MATCH(_xlfn.XLOOKUP($D$14,$D45:$D51,$E45:$E51,,0,-1),'Verwachte Resultaten'!$B$2:$B$31,0),MATCH(_xlfn.XLOOKUP($D$14,$D45:$D51,S43:S49,,0,-1),'Verwachte Resultaten'!$C$1:$BT$1,0))*_xlfn.XLOOKUP($E51,$K$2:$K$6,$L$2:$L$6,,0))),$D51,""),"")</f>
        <v/>
      </c>
      <c r="T51" s="12" t="str">
        <f>IFERROR(IF(AND(_xlfn.XLOOKUP($D$14,$D45:$D51,T45:T51,,0,-1)&lt;(INDEX('Verwachte Resultaten'!$C$2:$BT$31,MATCH(_xlfn.XLOOKUP($D$14,$D45:$D51,$E45:$E51,,0,-1),'Verwachte Resultaten'!$B$2:$B$31,0),MATCH(_xlfn.XLOOKUP($D$14,$D45:$D51,T43:T49,,0,-1),'Verwachte Resultaten'!$C$1:$BT$1,0))*_xlfn.XLOOKUP($E51,$K$2:$K$6,$J$2:$J$6,,0)),_xlfn.XLOOKUP($D$14,$D45:$D51,T45:T51,,0,-1)&gt;=(INDEX('Verwachte Resultaten'!$C$2:$BT$31,MATCH(_xlfn.XLOOKUP($D$14,$D45:$D51,$E45:$E51,,0,-1),'Verwachte Resultaten'!$B$2:$B$31,0),MATCH(_xlfn.XLOOKUP($D$14,$D45:$D51,T43:T49,,0,-1),'Verwachte Resultaten'!$C$1:$BT$1,0))*_xlfn.XLOOKUP($E51,$K$2:$K$6,$L$2:$L$6,,0))),$D51,""),"")</f>
        <v/>
      </c>
      <c r="U51" s="12" t="str">
        <f>IFERROR(IF(AND(_xlfn.XLOOKUP($D$14,$D45:$D51,U45:U51,,0,-1)&lt;(INDEX('Verwachte Resultaten'!$C$2:$BT$31,MATCH(_xlfn.XLOOKUP($D$14,$D45:$D51,$E45:$E51,,0,-1),'Verwachte Resultaten'!$B$2:$B$31,0),MATCH(_xlfn.XLOOKUP($D$14,$D45:$D51,U43:U49,,0,-1),'Verwachte Resultaten'!$C$1:$BT$1,0))*_xlfn.XLOOKUP($E51,$K$2:$K$6,$J$2:$J$6,,0)),_xlfn.XLOOKUP($D$14,$D45:$D51,U45:U51,,0,-1)&gt;=(INDEX('Verwachte Resultaten'!$C$2:$BT$31,MATCH(_xlfn.XLOOKUP($D$14,$D45:$D51,$E45:$E51,,0,-1),'Verwachte Resultaten'!$B$2:$B$31,0),MATCH(_xlfn.XLOOKUP($D$14,$D45:$D51,U43:U49,,0,-1),'Verwachte Resultaten'!$C$1:$BT$1,0))*_xlfn.XLOOKUP($E51,$K$2:$K$6,$L$2:$L$6,,0))),$D51,""),"")</f>
        <v/>
      </c>
      <c r="V51" s="12" t="str">
        <f>IFERROR(IF(AND(_xlfn.XLOOKUP($D$14,$D45:$D51,V45:V51,,0,-1)&lt;(INDEX('Verwachte Resultaten'!$C$2:$BT$31,MATCH(_xlfn.XLOOKUP($D$14,$D45:$D51,$E45:$E51,,0,-1),'Verwachte Resultaten'!$B$2:$B$31,0),MATCH(_xlfn.XLOOKUP($D$14,$D45:$D51,V43:V49,,0,-1),'Verwachte Resultaten'!$C$1:$BT$1,0))*_xlfn.XLOOKUP($E51,$K$2:$K$6,$J$2:$J$6,,0)),_xlfn.XLOOKUP($D$14,$D45:$D51,V45:V51,,0,-1)&gt;=(INDEX('Verwachte Resultaten'!$C$2:$BT$31,MATCH(_xlfn.XLOOKUP($D$14,$D45:$D51,$E45:$E51,,0,-1),'Verwachte Resultaten'!$B$2:$B$31,0),MATCH(_xlfn.XLOOKUP($D$14,$D45:$D51,V43:V49,,0,-1),'Verwachte Resultaten'!$C$1:$BT$1,0))*_xlfn.XLOOKUP($E51,$K$2:$K$6,$L$2:$L$6,,0))),$D51,""),"")</f>
        <v/>
      </c>
      <c r="W51" s="12" t="str">
        <f>IFERROR(IF(AND(_xlfn.XLOOKUP($D$14,$D45:$D51,W45:W51,,0,-1)&lt;(INDEX('Verwachte Resultaten'!$C$2:$BT$31,MATCH(_xlfn.XLOOKUP($D$14,$D45:$D51,$E45:$E51,,0,-1),'Verwachte Resultaten'!$B$2:$B$31,0),MATCH(_xlfn.XLOOKUP($D$14,$D45:$D51,W43:W49,,0,-1),'Verwachte Resultaten'!$C$1:$BT$1,0))*_xlfn.XLOOKUP($E51,$K$2:$K$6,$J$2:$J$6,,0)),_xlfn.XLOOKUP($D$14,$D45:$D51,W45:W51,,0,-1)&gt;=(INDEX('Verwachte Resultaten'!$C$2:$BT$31,MATCH(_xlfn.XLOOKUP($D$14,$D45:$D51,$E45:$E51,,0,-1),'Verwachte Resultaten'!$B$2:$B$31,0),MATCH(_xlfn.XLOOKUP($D$14,$D45:$D51,W43:W49,,0,-1),'Verwachte Resultaten'!$C$1:$BT$1,0))*_xlfn.XLOOKUP($E51,$K$2:$K$6,$L$2:$L$6,,0))),$D51,""),"")</f>
        <v/>
      </c>
      <c r="X51" s="12" t="str">
        <f>IFERROR(IF(AND(_xlfn.XLOOKUP($D$14,$D45:$D51,X45:X51,,0,-1)&lt;(INDEX('Verwachte Resultaten'!$C$2:$BT$31,MATCH(_xlfn.XLOOKUP($D$14,$D45:$D51,$E45:$E51,,0,-1),'Verwachte Resultaten'!$B$2:$B$31,0),MATCH(_xlfn.XLOOKUP($D$14,$D45:$D51,X43:X49,,0,-1),'Verwachte Resultaten'!$C$1:$BT$1,0))*_xlfn.XLOOKUP($E51,$K$2:$K$6,$J$2:$J$6,,0)),_xlfn.XLOOKUP($D$14,$D45:$D51,X45:X51,,0,-1)&gt;=(INDEX('Verwachte Resultaten'!$C$2:$BT$31,MATCH(_xlfn.XLOOKUP($D$14,$D45:$D51,$E45:$E51,,0,-1),'Verwachte Resultaten'!$B$2:$B$31,0),MATCH(_xlfn.XLOOKUP($D$14,$D45:$D51,X43:X49,,0,-1),'Verwachte Resultaten'!$C$1:$BT$1,0))*_xlfn.XLOOKUP($E51,$K$2:$K$6,$L$2:$L$6,,0))),$D51,""),"")</f>
        <v/>
      </c>
      <c r="Y51" s="12" t="str">
        <f>IFERROR(IF(AND(_xlfn.XLOOKUP($D$14,$D45:$D51,Y45:Y51,,0,-1)&lt;(INDEX('Verwachte Resultaten'!$C$2:$BT$31,MATCH(_xlfn.XLOOKUP($D$14,$D45:$D51,$E45:$E51,,0,-1),'Verwachte Resultaten'!$B$2:$B$31,0),MATCH(_xlfn.XLOOKUP($D$14,$D45:$D51,Y43:Y49,,0,-1),'Verwachte Resultaten'!$C$1:$BT$1,0))*_xlfn.XLOOKUP($E51,$K$2:$K$6,$J$2:$J$6,,0)),_xlfn.XLOOKUP($D$14,$D45:$D51,Y45:Y51,,0,-1)&gt;=(INDEX('Verwachte Resultaten'!$C$2:$BT$31,MATCH(_xlfn.XLOOKUP($D$14,$D45:$D51,$E45:$E51,,0,-1),'Verwachte Resultaten'!$B$2:$B$31,0),MATCH(_xlfn.XLOOKUP($D$14,$D45:$D51,Y43:Y49,,0,-1),'Verwachte Resultaten'!$C$1:$BT$1,0))*_xlfn.XLOOKUP($E51,$K$2:$K$6,$L$2:$L$6,,0))),$D51,""),"")</f>
        <v/>
      </c>
      <c r="Z51" s="12" t="str">
        <f>IFERROR(IF(AND(_xlfn.XLOOKUP($D$14,$D45:$D51,Z45:Z51,,0,-1)&lt;(INDEX('Verwachte Resultaten'!$C$2:$BT$31,MATCH(_xlfn.XLOOKUP($D$14,$D45:$D51,$E45:$E51,,0,-1),'Verwachte Resultaten'!$B$2:$B$31,0),MATCH(_xlfn.XLOOKUP($D$14,$D45:$D51,Z43:Z49,,0,-1),'Verwachte Resultaten'!$C$1:$BT$1,0))*_xlfn.XLOOKUP($E51,$K$2:$K$6,$J$2:$J$6,,0)),_xlfn.XLOOKUP($D$14,$D45:$D51,Z45:Z51,,0,-1)&gt;=(INDEX('Verwachte Resultaten'!$C$2:$BT$31,MATCH(_xlfn.XLOOKUP($D$14,$D45:$D51,$E45:$E51,,0,-1),'Verwachte Resultaten'!$B$2:$B$31,0),MATCH(_xlfn.XLOOKUP($D$14,$D45:$D51,Z43:Z49,,0,-1),'Verwachte Resultaten'!$C$1:$BT$1,0))*_xlfn.XLOOKUP($E51,$K$2:$K$6,$L$2:$L$6,,0))),$D51,""),"")</f>
        <v/>
      </c>
      <c r="AA51" s="12" t="str">
        <f>IFERROR(IF(AND(_xlfn.XLOOKUP($D$14,$D45:$D51,AA45:AA51,,0,-1)&lt;(INDEX('Verwachte Resultaten'!$C$2:$BT$31,MATCH(_xlfn.XLOOKUP($D$14,$D45:$D51,$E45:$E51,,0,-1),'Verwachte Resultaten'!$B$2:$B$31,0),MATCH(_xlfn.XLOOKUP($D$14,$D45:$D51,AA43:AA49,,0,-1),'Verwachte Resultaten'!$C$1:$BT$1,0))*_xlfn.XLOOKUP($E51,$K$2:$K$6,$J$2:$J$6,,0)),_xlfn.XLOOKUP($D$14,$D45:$D51,AA45:AA51,,0,-1)&gt;=(INDEX('Verwachte Resultaten'!$C$2:$BT$31,MATCH(_xlfn.XLOOKUP($D$14,$D45:$D51,$E45:$E51,,0,-1),'Verwachte Resultaten'!$B$2:$B$31,0),MATCH(_xlfn.XLOOKUP($D$14,$D45:$D51,AA43:AA49,,0,-1),'Verwachte Resultaten'!$C$1:$BT$1,0))*_xlfn.XLOOKUP($E51,$K$2:$K$6,$L$2:$L$6,,0))),$D51,""),"")</f>
        <v/>
      </c>
      <c r="AB51" s="12" t="str">
        <f>IFERROR(IF(AND(_xlfn.XLOOKUP($D$14,$D45:$D51,AB45:AB51,,0,-1)&lt;(INDEX('Verwachte Resultaten'!$C$2:$BT$31,MATCH(_xlfn.XLOOKUP($D$14,$D45:$D51,$E45:$E51,,0,-1),'Verwachte Resultaten'!$B$2:$B$31,0),MATCH(_xlfn.XLOOKUP($D$14,$D45:$D51,AB43:AB49,,0,-1),'Verwachte Resultaten'!$C$1:$BT$1,0))*_xlfn.XLOOKUP($E51,$K$2:$K$6,$J$2:$J$6,,0)),_xlfn.XLOOKUP($D$14,$D45:$D51,AB45:AB51,,0,-1)&gt;=(INDEX('Verwachte Resultaten'!$C$2:$BT$31,MATCH(_xlfn.XLOOKUP($D$14,$D45:$D51,$E45:$E51,,0,-1),'Verwachte Resultaten'!$B$2:$B$31,0),MATCH(_xlfn.XLOOKUP($D$14,$D45:$D51,AB43:AB49,,0,-1),'Verwachte Resultaten'!$C$1:$BT$1,0))*_xlfn.XLOOKUP($E51,$K$2:$K$6,$L$2:$L$6,,0))),$D51,""),"")</f>
        <v/>
      </c>
      <c r="AC51" s="12" t="str">
        <f>IFERROR(IF(AND(_xlfn.XLOOKUP($D$14,$D45:$D51,AC45:AC51,,0,-1)&lt;(INDEX('Verwachte Resultaten'!$C$2:$BT$31,MATCH(_xlfn.XLOOKUP($D$14,$D45:$D51,$E45:$E51,,0,-1),'Verwachte Resultaten'!$B$2:$B$31,0),MATCH(_xlfn.XLOOKUP($D$14,$D45:$D51,AC43:AC49,,0,-1),'Verwachte Resultaten'!$C$1:$BT$1,0))*_xlfn.XLOOKUP($E51,$K$2:$K$6,$J$2:$J$6,,0)),_xlfn.XLOOKUP($D$14,$D45:$D51,AC45:AC51,,0,-1)&gt;=(INDEX('Verwachte Resultaten'!$C$2:$BT$31,MATCH(_xlfn.XLOOKUP($D$14,$D45:$D51,$E45:$E51,,0,-1),'Verwachte Resultaten'!$B$2:$B$31,0),MATCH(_xlfn.XLOOKUP($D$14,$D45:$D51,AC43:AC49,,0,-1),'Verwachte Resultaten'!$C$1:$BT$1,0))*_xlfn.XLOOKUP($E51,$K$2:$K$6,$L$2:$L$6,,0))),$D51,""),"")</f>
        <v/>
      </c>
      <c r="AD51" s="12" t="str">
        <f>IFERROR(IF(AND(_xlfn.XLOOKUP($D$14,$D45:$D51,AD45:AD51,,0,-1)&lt;(INDEX('Verwachte Resultaten'!$C$2:$BT$31,MATCH(_xlfn.XLOOKUP($D$14,$D45:$D51,$E45:$E51,,0,-1),'Verwachte Resultaten'!$B$2:$B$31,0),MATCH(_xlfn.XLOOKUP($D$14,$D45:$D51,AD43:AD49,,0,-1),'Verwachte Resultaten'!$C$1:$BT$1,0))*_xlfn.XLOOKUP($E51,$K$2:$K$6,$J$2:$J$6,,0)),_xlfn.XLOOKUP($D$14,$D45:$D51,AD45:AD51,,0,-1)&gt;=(INDEX('Verwachte Resultaten'!$C$2:$BT$31,MATCH(_xlfn.XLOOKUP($D$14,$D45:$D51,$E45:$E51,,0,-1),'Verwachte Resultaten'!$B$2:$B$31,0),MATCH(_xlfn.XLOOKUP($D$14,$D45:$D51,AD43:AD49,,0,-1),'Verwachte Resultaten'!$C$1:$BT$1,0))*_xlfn.XLOOKUP($E51,$K$2:$K$6,$L$2:$L$6,,0))),$D51,""),"")</f>
        <v/>
      </c>
      <c r="AE51" s="12" t="str">
        <f>IFERROR(IF(AND(_xlfn.XLOOKUP($D$14,$D45:$D51,AE45:AE51,,0,-1)&lt;(INDEX('Verwachte Resultaten'!$C$2:$BT$31,MATCH(_xlfn.XLOOKUP($D$14,$D45:$D51,$E45:$E51,,0,-1),'Verwachte Resultaten'!$B$2:$B$31,0),MATCH(_xlfn.XLOOKUP($D$14,$D45:$D51,AE43:AE49,,0,-1),'Verwachte Resultaten'!$C$1:$BT$1,0))*_xlfn.XLOOKUP($E51,$K$2:$K$6,$J$2:$J$6,,0)),_xlfn.XLOOKUP($D$14,$D45:$D51,AE45:AE51,,0,-1)&gt;=(INDEX('Verwachte Resultaten'!$C$2:$BT$31,MATCH(_xlfn.XLOOKUP($D$14,$D45:$D51,$E45:$E51,,0,-1),'Verwachte Resultaten'!$B$2:$B$31,0),MATCH(_xlfn.XLOOKUP($D$14,$D45:$D51,AE43:AE49,,0,-1),'Verwachte Resultaten'!$C$1:$BT$1,0))*_xlfn.XLOOKUP($E51,$K$2:$K$6,$L$2:$L$6,,0))),$D51,""),"")</f>
        <v/>
      </c>
      <c r="AF51" s="12" t="str">
        <f>IFERROR(IF(AND(_xlfn.XLOOKUP($D$14,$D45:$D51,AF45:AF51,,0,-1)&lt;(INDEX('Verwachte Resultaten'!$C$2:$BT$31,MATCH(_xlfn.XLOOKUP($D$14,$D45:$D51,$E45:$E51,,0,-1),'Verwachte Resultaten'!$B$2:$B$31,0),MATCH(_xlfn.XLOOKUP($D$14,$D45:$D51,AF43:AF49,,0,-1),'Verwachte Resultaten'!$C$1:$BT$1,0))*_xlfn.XLOOKUP($E51,$K$2:$K$6,$J$2:$J$6,,0)),_xlfn.XLOOKUP($D$14,$D45:$D51,AF45:AF51,,0,-1)&gt;=(INDEX('Verwachte Resultaten'!$C$2:$BT$31,MATCH(_xlfn.XLOOKUP($D$14,$D45:$D51,$E45:$E51,,0,-1),'Verwachte Resultaten'!$B$2:$B$31,0),MATCH(_xlfn.XLOOKUP($D$14,$D45:$D51,AF43:AF49,,0,-1),'Verwachte Resultaten'!$C$1:$BT$1,0))*_xlfn.XLOOKUP($E51,$K$2:$K$6,$L$2:$L$6,,0))),$D51,""),"")</f>
        <v/>
      </c>
      <c r="AG51" s="12" t="str">
        <f>IFERROR(IF(AND(_xlfn.XLOOKUP($D$14,$D45:$D51,AG45:AG51,,0,-1)&lt;(INDEX('Verwachte Resultaten'!$C$2:$BT$31,MATCH(_xlfn.XLOOKUP($D$14,$D45:$D51,$E45:$E51,,0,-1),'Verwachte Resultaten'!$B$2:$B$31,0),MATCH(_xlfn.XLOOKUP($D$14,$D45:$D51,AG43:AG49,,0,-1),'Verwachte Resultaten'!$C$1:$BT$1,0))*_xlfn.XLOOKUP($E51,$K$2:$K$6,$J$2:$J$6,,0)),_xlfn.XLOOKUP($D$14,$D45:$D51,AG45:AG51,,0,-1)&gt;=(INDEX('Verwachte Resultaten'!$C$2:$BT$31,MATCH(_xlfn.XLOOKUP($D$14,$D45:$D51,$E45:$E51,,0,-1),'Verwachte Resultaten'!$B$2:$B$31,0),MATCH(_xlfn.XLOOKUP($D$14,$D45:$D51,AG43:AG49,,0,-1),'Verwachte Resultaten'!$C$1:$BT$1,0))*_xlfn.XLOOKUP($E51,$K$2:$K$6,$L$2:$L$6,,0))),$D51,""),"")</f>
        <v/>
      </c>
      <c r="AH51" s="12" t="str">
        <f>IFERROR(IF(AND(_xlfn.XLOOKUP($D$14,$D45:$D51,AH45:AH51,,0,-1)&lt;(INDEX('Verwachte Resultaten'!$C$2:$BT$31,MATCH(_xlfn.XLOOKUP($D$14,$D45:$D51,$E45:$E51,,0,-1),'Verwachte Resultaten'!$B$2:$B$31,0),MATCH(_xlfn.XLOOKUP($D$14,$D45:$D51,AH43:AH49,,0,-1),'Verwachte Resultaten'!$C$1:$BT$1,0))*_xlfn.XLOOKUP($E51,$K$2:$K$6,$J$2:$J$6,,0)),_xlfn.XLOOKUP($D$14,$D45:$D51,AH45:AH51,,0,-1)&gt;=(INDEX('Verwachte Resultaten'!$C$2:$BT$31,MATCH(_xlfn.XLOOKUP($D$14,$D45:$D51,$E45:$E51,,0,-1),'Verwachte Resultaten'!$B$2:$B$31,0),MATCH(_xlfn.XLOOKUP($D$14,$D45:$D51,AH43:AH49,,0,-1),'Verwachte Resultaten'!$C$1:$BT$1,0))*_xlfn.XLOOKUP($E51,$K$2:$K$6,$L$2:$L$6,,0))),$D51,""),"")</f>
        <v/>
      </c>
      <c r="AI51" s="12" t="str">
        <f>IFERROR(IF(AND(_xlfn.XLOOKUP($D$14,$D45:$D51,AI45:AI51,,0,-1)&lt;(INDEX('Verwachte Resultaten'!$C$2:$BT$31,MATCH(_xlfn.XLOOKUP($D$14,$D45:$D51,$E45:$E51,,0,-1),'Verwachte Resultaten'!$B$2:$B$31,0),MATCH(_xlfn.XLOOKUP($D$14,$D45:$D51,AI43:AI49,,0,-1),'Verwachte Resultaten'!$C$1:$BT$1,0))*_xlfn.XLOOKUP($E51,$K$2:$K$6,$J$2:$J$6,,0)),_xlfn.XLOOKUP($D$14,$D45:$D51,AI45:AI51,,0,-1)&gt;=(INDEX('Verwachte Resultaten'!$C$2:$BT$31,MATCH(_xlfn.XLOOKUP($D$14,$D45:$D51,$E45:$E51,,0,-1),'Verwachte Resultaten'!$B$2:$B$31,0),MATCH(_xlfn.XLOOKUP($D$14,$D45:$D51,AI43:AI49,,0,-1),'Verwachte Resultaten'!$C$1:$BT$1,0))*_xlfn.XLOOKUP($E51,$K$2:$K$6,$L$2:$L$6,,0))),$D51,""),"")</f>
        <v/>
      </c>
      <c r="AJ51" s="12" t="str">
        <f>IFERROR(IF(AND(_xlfn.XLOOKUP($D$14,$D45:$D51,AJ45:AJ51,,0,-1)&lt;(INDEX('Verwachte Resultaten'!$C$2:$BT$31,MATCH(_xlfn.XLOOKUP($D$14,$D45:$D51,$E45:$E51,,0,-1),'Verwachte Resultaten'!$B$2:$B$31,0),MATCH(_xlfn.XLOOKUP($D$14,$D45:$D51,AJ43:AJ49,,0,-1),'Verwachte Resultaten'!$C$1:$BT$1,0))*_xlfn.XLOOKUP($E51,$K$2:$K$6,$J$2:$J$6,,0)),_xlfn.XLOOKUP($D$14,$D45:$D51,AJ45:AJ51,,0,-1)&gt;=(INDEX('Verwachte Resultaten'!$C$2:$BT$31,MATCH(_xlfn.XLOOKUP($D$14,$D45:$D51,$E45:$E51,,0,-1),'Verwachte Resultaten'!$B$2:$B$31,0),MATCH(_xlfn.XLOOKUP($D$14,$D45:$D51,AJ43:AJ49,,0,-1),'Verwachte Resultaten'!$C$1:$BT$1,0))*_xlfn.XLOOKUP($E51,$K$2:$K$6,$L$2:$L$6,,0))),$D51,""),"")</f>
        <v/>
      </c>
      <c r="AK51" s="12" t="str">
        <f>IFERROR(IF(AND(_xlfn.XLOOKUP($D$14,$D45:$D51,AK45:AK51,,0,-1)&lt;(INDEX('Verwachte Resultaten'!$C$2:$BT$31,MATCH(_xlfn.XLOOKUP($D$14,$D45:$D51,$E45:$E51,,0,-1),'Verwachte Resultaten'!$B$2:$B$31,0),MATCH(_xlfn.XLOOKUP($D$14,$D45:$D51,AK43:AK49,,0,-1),'Verwachte Resultaten'!$C$1:$BT$1,0))*_xlfn.XLOOKUP($E51,$K$2:$K$6,$J$2:$J$6,,0)),_xlfn.XLOOKUP($D$14,$D45:$D51,AK45:AK51,,0,-1)&gt;=(INDEX('Verwachte Resultaten'!$C$2:$BT$31,MATCH(_xlfn.XLOOKUP($D$14,$D45:$D51,$E45:$E51,,0,-1),'Verwachte Resultaten'!$B$2:$B$31,0),MATCH(_xlfn.XLOOKUP($D$14,$D45:$D51,AK43:AK49,,0,-1),'Verwachte Resultaten'!$C$1:$BT$1,0))*_xlfn.XLOOKUP($E51,$K$2:$K$6,$L$2:$L$6,,0))),$D51,""),"")</f>
        <v/>
      </c>
      <c r="AL51" s="12" t="str">
        <f>IFERROR(IF(AND(_xlfn.XLOOKUP($D$14,$D45:$D51,AL45:AL51,,0,-1)&lt;(INDEX('Verwachte Resultaten'!$C$2:$BT$31,MATCH(_xlfn.XLOOKUP($D$14,$D45:$D51,$E45:$E51,,0,-1),'Verwachte Resultaten'!$B$2:$B$31,0),MATCH(_xlfn.XLOOKUP($D$14,$D45:$D51,AL43:AL49,,0,-1),'Verwachte Resultaten'!$C$1:$BT$1,0))*_xlfn.XLOOKUP($E51,$K$2:$K$6,$J$2:$J$6,,0)),_xlfn.XLOOKUP($D$14,$D45:$D51,AL45:AL51,,0,-1)&gt;=(INDEX('Verwachte Resultaten'!$C$2:$BT$31,MATCH(_xlfn.XLOOKUP($D$14,$D45:$D51,$E45:$E51,,0,-1),'Verwachte Resultaten'!$B$2:$B$31,0),MATCH(_xlfn.XLOOKUP($D$14,$D45:$D51,AL43:AL49,,0,-1),'Verwachte Resultaten'!$C$1:$BT$1,0))*_xlfn.XLOOKUP($E51,$K$2:$K$6,$L$2:$L$6,,0))),$D51,""),"")</f>
        <v/>
      </c>
      <c r="AM51" s="12" t="str">
        <f>IFERROR(IF(AND(_xlfn.XLOOKUP($D$14,$D45:$D51,AM45:AM51,,0,-1)&lt;(INDEX('Verwachte Resultaten'!$C$2:$BT$31,MATCH(_xlfn.XLOOKUP($D$14,$D45:$D51,$E45:$E51,,0,-1),'Verwachte Resultaten'!$B$2:$B$31,0),MATCH(_xlfn.XLOOKUP($D$14,$D45:$D51,AM43:AM49,,0,-1),'Verwachte Resultaten'!$C$1:$BT$1,0))*_xlfn.XLOOKUP($E51,$K$2:$K$6,$J$2:$J$6,,0)),_xlfn.XLOOKUP($D$14,$D45:$D51,AM45:AM51,,0,-1)&gt;=(INDEX('Verwachte Resultaten'!$C$2:$BT$31,MATCH(_xlfn.XLOOKUP($D$14,$D45:$D51,$E45:$E51,,0,-1),'Verwachte Resultaten'!$B$2:$B$31,0),MATCH(_xlfn.XLOOKUP($D$14,$D45:$D51,AM43:AM49,,0,-1),'Verwachte Resultaten'!$C$1:$BT$1,0))*_xlfn.XLOOKUP($E51,$K$2:$K$6,$L$2:$L$6,,0))),$D51,""),"")</f>
        <v/>
      </c>
      <c r="AN51" s="12" t="str">
        <f>IFERROR(IF(AND(_xlfn.XLOOKUP($D$14,$D45:$D51,AN45:AN51,,0,-1)&lt;(INDEX('Verwachte Resultaten'!$C$2:$BT$31,MATCH(_xlfn.XLOOKUP($D$14,$D45:$D51,$E45:$E51,,0,-1),'Verwachte Resultaten'!$B$2:$B$31,0),MATCH(_xlfn.XLOOKUP($D$14,$D45:$D51,AN43:AN49,,0,-1),'Verwachte Resultaten'!$C$1:$BT$1,0))*_xlfn.XLOOKUP($E51,$K$2:$K$6,$J$2:$J$6,,0)),_xlfn.XLOOKUP($D$14,$D45:$D51,AN45:AN51,,0,-1)&gt;=(INDEX('Verwachte Resultaten'!$C$2:$BT$31,MATCH(_xlfn.XLOOKUP($D$14,$D45:$D51,$E45:$E51,,0,-1),'Verwachte Resultaten'!$B$2:$B$31,0),MATCH(_xlfn.XLOOKUP($D$14,$D45:$D51,AN43:AN49,,0,-1),'Verwachte Resultaten'!$C$1:$BT$1,0))*_xlfn.XLOOKUP($E51,$K$2:$K$6,$L$2:$L$6,,0))),$D51,""),"")</f>
        <v/>
      </c>
      <c r="AO51" s="12" t="str">
        <f>IFERROR(IF(AND(_xlfn.XLOOKUP($D$14,$D45:$D51,AO45:AO51,,0,-1)&lt;(INDEX('Verwachte Resultaten'!$C$2:$BT$31,MATCH(_xlfn.XLOOKUP($D$14,$D45:$D51,$E45:$E51,,0,-1),'Verwachte Resultaten'!$B$2:$B$31,0),MATCH(_xlfn.XLOOKUP($D$14,$D45:$D51,AO43:AO49,,0,-1),'Verwachte Resultaten'!$C$1:$BT$1,0))*_xlfn.XLOOKUP($E51,$K$2:$K$6,$J$2:$J$6,,0)),_xlfn.XLOOKUP($D$14,$D45:$D51,AO45:AO51,,0,-1)&gt;=(INDEX('Verwachte Resultaten'!$C$2:$BT$31,MATCH(_xlfn.XLOOKUP($D$14,$D45:$D51,$E45:$E51,,0,-1),'Verwachte Resultaten'!$B$2:$B$31,0),MATCH(_xlfn.XLOOKUP($D$14,$D45:$D51,AO43:AO49,,0,-1),'Verwachte Resultaten'!$C$1:$BT$1,0))*_xlfn.XLOOKUP($E51,$K$2:$K$6,$L$2:$L$6,,0))),$D51,""),"")</f>
        <v/>
      </c>
      <c r="AP51" s="12" t="str">
        <f>IFERROR(IF(AND(_xlfn.XLOOKUP($D$14,$D45:$D51,AP45:AP51,,0,-1)&lt;(INDEX('Verwachte Resultaten'!$C$2:$BT$31,MATCH(_xlfn.XLOOKUP($D$14,$D45:$D51,$E45:$E51,,0,-1),'Verwachte Resultaten'!$B$2:$B$31,0),MATCH(_xlfn.XLOOKUP($D$14,$D45:$D51,AP43:AP49,,0,-1),'Verwachte Resultaten'!$C$1:$BT$1,0))*_xlfn.XLOOKUP($E51,$K$2:$K$6,$J$2:$J$6,,0)),_xlfn.XLOOKUP($D$14,$D45:$D51,AP45:AP51,,0,-1)&gt;=(INDEX('Verwachte Resultaten'!$C$2:$BT$31,MATCH(_xlfn.XLOOKUP($D$14,$D45:$D51,$E45:$E51,,0,-1),'Verwachte Resultaten'!$B$2:$B$31,0),MATCH(_xlfn.XLOOKUP($D$14,$D45:$D51,AP43:AP49,,0,-1),'Verwachte Resultaten'!$C$1:$BT$1,0))*_xlfn.XLOOKUP($E51,$K$2:$K$6,$L$2:$L$6,,0))),$D51,""),"")</f>
        <v/>
      </c>
      <c r="AQ51" s="12" t="str">
        <f>IFERROR(IF(AND(_xlfn.XLOOKUP($D$14,$D45:$D51,AQ45:AQ51,,0,-1)&lt;(INDEX('Verwachte Resultaten'!$C$2:$BT$31,MATCH(_xlfn.XLOOKUP($D$14,$D45:$D51,$E45:$E51,,0,-1),'Verwachte Resultaten'!$B$2:$B$31,0),MATCH(_xlfn.XLOOKUP($D$14,$D45:$D51,AQ43:AQ49,,0,-1),'Verwachte Resultaten'!$C$1:$BT$1,0))*_xlfn.XLOOKUP($E51,$K$2:$K$6,$J$2:$J$6,,0)),_xlfn.XLOOKUP($D$14,$D45:$D51,AQ45:AQ51,,0,-1)&gt;=(INDEX('Verwachte Resultaten'!$C$2:$BT$31,MATCH(_xlfn.XLOOKUP($D$14,$D45:$D51,$E45:$E51,,0,-1),'Verwachte Resultaten'!$B$2:$B$31,0),MATCH(_xlfn.XLOOKUP($D$14,$D45:$D51,AQ43:AQ49,,0,-1),'Verwachte Resultaten'!$C$1:$BT$1,0))*_xlfn.XLOOKUP($E51,$K$2:$K$6,$L$2:$L$6,,0))),$D51,""),"")</f>
        <v/>
      </c>
      <c r="AR51" s="12" t="str">
        <f>IFERROR(IF(AND(_xlfn.XLOOKUP($D$14,$D45:$D51,AR45:AR51,,0,-1)&lt;(INDEX('Verwachte Resultaten'!$C$2:$BT$31,MATCH(_xlfn.XLOOKUP($D$14,$D45:$D51,$E45:$E51,,0,-1),'Verwachte Resultaten'!$B$2:$B$31,0),MATCH(_xlfn.XLOOKUP($D$14,$D45:$D51,AR43:AR49,,0,-1),'Verwachte Resultaten'!$C$1:$BT$1,0))*_xlfn.XLOOKUP($E51,$K$2:$K$6,$J$2:$J$6,,0)),_xlfn.XLOOKUP($D$14,$D45:$D51,AR45:AR51,,0,-1)&gt;=(INDEX('Verwachte Resultaten'!$C$2:$BT$31,MATCH(_xlfn.XLOOKUP($D$14,$D45:$D51,$E45:$E51,,0,-1),'Verwachte Resultaten'!$B$2:$B$31,0),MATCH(_xlfn.XLOOKUP($D$14,$D45:$D51,AR43:AR49,,0,-1),'Verwachte Resultaten'!$C$1:$BT$1,0))*_xlfn.XLOOKUP($E51,$K$2:$K$6,$L$2:$L$6,,0))),$D51,""),"")</f>
        <v/>
      </c>
      <c r="AS51" s="12" t="str">
        <f>IFERROR(IF(AND(_xlfn.XLOOKUP($D$14,$D45:$D51,AS45:AS51,,0,-1)&lt;(INDEX('Verwachte Resultaten'!$C$2:$BT$31,MATCH(_xlfn.XLOOKUP($D$14,$D45:$D51,$E45:$E51,,0,-1),'Verwachte Resultaten'!$B$2:$B$31,0),MATCH(_xlfn.XLOOKUP($D$14,$D45:$D51,AS43:AS49,,0,-1),'Verwachte Resultaten'!$C$1:$BT$1,0))*_xlfn.XLOOKUP($E51,$K$2:$K$6,$J$2:$J$6,,0)),_xlfn.XLOOKUP($D$14,$D45:$D51,AS45:AS51,,0,-1)&gt;=(INDEX('Verwachte Resultaten'!$C$2:$BT$31,MATCH(_xlfn.XLOOKUP($D$14,$D45:$D51,$E45:$E51,,0,-1),'Verwachte Resultaten'!$B$2:$B$31,0),MATCH(_xlfn.XLOOKUP($D$14,$D45:$D51,AS43:AS49,,0,-1),'Verwachte Resultaten'!$C$1:$BT$1,0))*_xlfn.XLOOKUP($E51,$K$2:$K$6,$L$2:$L$6,,0))),$D51,""),"")</f>
        <v/>
      </c>
      <c r="AT51" s="12" t="str">
        <f>IFERROR(IF(AND(_xlfn.XLOOKUP($D$14,$D45:$D51,AT45:AT51,,0,-1)&lt;(INDEX('Verwachte Resultaten'!$C$2:$BT$31,MATCH(_xlfn.XLOOKUP($D$14,$D45:$D51,$E45:$E51,,0,-1),'Verwachte Resultaten'!$B$2:$B$31,0),MATCH(_xlfn.XLOOKUP($D$14,$D45:$D51,AT43:AT49,,0,-1),'Verwachte Resultaten'!$C$1:$BT$1,0))*_xlfn.XLOOKUP($E51,$K$2:$K$6,$J$2:$J$6,,0)),_xlfn.XLOOKUP($D$14,$D45:$D51,AT45:AT51,,0,-1)&gt;=(INDEX('Verwachte Resultaten'!$C$2:$BT$31,MATCH(_xlfn.XLOOKUP($D$14,$D45:$D51,$E45:$E51,,0,-1),'Verwachte Resultaten'!$B$2:$B$31,0),MATCH(_xlfn.XLOOKUP($D$14,$D45:$D51,AT43:AT49,,0,-1),'Verwachte Resultaten'!$C$1:$BT$1,0))*_xlfn.XLOOKUP($E51,$K$2:$K$6,$L$2:$L$6,,0))),$D51,""),"")</f>
        <v/>
      </c>
      <c r="AU51" s="12" t="str">
        <f>IFERROR(IF(AND(_xlfn.XLOOKUP($D$14,$D45:$D51,AU45:AU51,,0,-1)&lt;(INDEX('Verwachte Resultaten'!$C$2:$BT$31,MATCH(_xlfn.XLOOKUP($D$14,$D45:$D51,$E45:$E51,,0,-1),'Verwachte Resultaten'!$B$2:$B$31,0),MATCH(_xlfn.XLOOKUP($D$14,$D45:$D51,AU43:AU49,,0,-1),'Verwachte Resultaten'!$C$1:$BT$1,0))*_xlfn.XLOOKUP($E51,$K$2:$K$6,$J$2:$J$6,,0)),_xlfn.XLOOKUP($D$14,$D45:$D51,AU45:AU51,,0,-1)&gt;=(INDEX('Verwachte Resultaten'!$C$2:$BT$31,MATCH(_xlfn.XLOOKUP($D$14,$D45:$D51,$E45:$E51,,0,-1),'Verwachte Resultaten'!$B$2:$B$31,0),MATCH(_xlfn.XLOOKUP($D$14,$D45:$D51,AU43:AU49,,0,-1),'Verwachte Resultaten'!$C$1:$BT$1,0))*_xlfn.XLOOKUP($E51,$K$2:$K$6,$L$2:$L$6,,0))),$D51,""),"")</f>
        <v/>
      </c>
      <c r="AV51" s="12" t="str">
        <f>IFERROR(IF(AND(_xlfn.XLOOKUP($D$14,$D45:$D51,AV45:AV51,,0,-1)&lt;(INDEX('Verwachte Resultaten'!$C$2:$BT$31,MATCH(_xlfn.XLOOKUP($D$14,$D45:$D51,$E45:$E51,,0,-1),'Verwachte Resultaten'!$B$2:$B$31,0),MATCH(_xlfn.XLOOKUP($D$14,$D45:$D51,AV43:AV49,,0,-1),'Verwachte Resultaten'!$C$1:$BT$1,0))*_xlfn.XLOOKUP($E51,$K$2:$K$6,$J$2:$J$6,,0)),_xlfn.XLOOKUP($D$14,$D45:$D51,AV45:AV51,,0,-1)&gt;=(INDEX('Verwachte Resultaten'!$C$2:$BT$31,MATCH(_xlfn.XLOOKUP($D$14,$D45:$D51,$E45:$E51,,0,-1),'Verwachte Resultaten'!$B$2:$B$31,0),MATCH(_xlfn.XLOOKUP($D$14,$D45:$D51,AV43:AV49,,0,-1),'Verwachte Resultaten'!$C$1:$BT$1,0))*_xlfn.XLOOKUP($E51,$K$2:$K$6,$L$2:$L$6,,0))),$D51,""),"")</f>
        <v/>
      </c>
      <c r="AW51" s="12" t="str">
        <f>IFERROR(IF(AND(_xlfn.XLOOKUP($D$14,$D45:$D51,AW45:AW51,,0,-1)&lt;(INDEX('Verwachte Resultaten'!$C$2:$BT$31,MATCH(_xlfn.XLOOKUP($D$14,$D45:$D51,$E45:$E51,,0,-1),'Verwachte Resultaten'!$B$2:$B$31,0),MATCH(_xlfn.XLOOKUP($D$14,$D45:$D51,AW43:AW49,,0,-1),'Verwachte Resultaten'!$C$1:$BT$1,0))*_xlfn.XLOOKUP($E51,$K$2:$K$6,$J$2:$J$6,,0)),_xlfn.XLOOKUP($D$14,$D45:$D51,AW45:AW51,,0,-1)&gt;=(INDEX('Verwachte Resultaten'!$C$2:$BT$31,MATCH(_xlfn.XLOOKUP($D$14,$D45:$D51,$E45:$E51,,0,-1),'Verwachte Resultaten'!$B$2:$B$31,0),MATCH(_xlfn.XLOOKUP($D$14,$D45:$D51,AW43:AW49,,0,-1),'Verwachte Resultaten'!$C$1:$BT$1,0))*_xlfn.XLOOKUP($E51,$K$2:$K$6,$L$2:$L$6,,0))),$D51,""),"")</f>
        <v/>
      </c>
      <c r="AX51" s="12" t="str">
        <f>IFERROR(IF(AND(_xlfn.XLOOKUP($D$14,$D45:$D51,AX45:AX51,,0,-1)&lt;(INDEX('Verwachte Resultaten'!$C$2:$BT$31,MATCH(_xlfn.XLOOKUP($D$14,$D45:$D51,$E45:$E51,,0,-1),'Verwachte Resultaten'!$B$2:$B$31,0),MATCH(_xlfn.XLOOKUP($D$14,$D45:$D51,AX43:AX49,,0,-1),'Verwachte Resultaten'!$C$1:$BT$1,0))*_xlfn.XLOOKUP($E51,$K$2:$K$6,$J$2:$J$6,,0)),_xlfn.XLOOKUP($D$14,$D45:$D51,AX45:AX51,,0,-1)&gt;=(INDEX('Verwachte Resultaten'!$C$2:$BT$31,MATCH(_xlfn.XLOOKUP($D$14,$D45:$D51,$E45:$E51,,0,-1),'Verwachte Resultaten'!$B$2:$B$31,0),MATCH(_xlfn.XLOOKUP($D$14,$D45:$D51,AX43:AX49,,0,-1),'Verwachte Resultaten'!$C$1:$BT$1,0))*_xlfn.XLOOKUP($E51,$K$2:$K$6,$L$2:$L$6,,0))),$D51,""),"")</f>
        <v/>
      </c>
      <c r="AY51" s="12" t="str">
        <f>IFERROR(IF(AND(_xlfn.XLOOKUP($D$14,$D45:$D51,AY45:AY51,,0,-1)&lt;(INDEX('Verwachte Resultaten'!$C$2:$BT$31,MATCH(_xlfn.XLOOKUP($D$14,$D45:$D51,$E45:$E51,,0,-1),'Verwachte Resultaten'!$B$2:$B$31,0),MATCH(_xlfn.XLOOKUP($D$14,$D45:$D51,AY43:AY49,,0,-1),'Verwachte Resultaten'!$C$1:$BT$1,0))*_xlfn.XLOOKUP($E51,$K$2:$K$6,$J$2:$J$6,,0)),_xlfn.XLOOKUP($D$14,$D45:$D51,AY45:AY51,,0,-1)&gt;=(INDEX('Verwachte Resultaten'!$C$2:$BT$31,MATCH(_xlfn.XLOOKUP($D$14,$D45:$D51,$E45:$E51,,0,-1),'Verwachte Resultaten'!$B$2:$B$31,0),MATCH(_xlfn.XLOOKUP($D$14,$D45:$D51,AY43:AY49,,0,-1),'Verwachte Resultaten'!$C$1:$BT$1,0))*_xlfn.XLOOKUP($E51,$K$2:$K$6,$L$2:$L$6,,0))),$D51,""),"")</f>
        <v/>
      </c>
      <c r="AZ51" s="12" t="str">
        <f>IFERROR(IF(AND(_xlfn.XLOOKUP($D$14,$D45:$D51,AZ45:AZ51,,0,-1)&lt;(INDEX('Verwachte Resultaten'!$C$2:$BT$31,MATCH(_xlfn.XLOOKUP($D$14,$D45:$D51,$E45:$E51,,0,-1),'Verwachte Resultaten'!$B$2:$B$31,0),MATCH(_xlfn.XLOOKUP($D$14,$D45:$D51,AZ43:AZ49,,0,-1),'Verwachte Resultaten'!$C$1:$BT$1,0))*_xlfn.XLOOKUP($E51,$K$2:$K$6,$J$2:$J$6,,0)),_xlfn.XLOOKUP($D$14,$D45:$D51,AZ45:AZ51,,0,-1)&gt;=(INDEX('Verwachte Resultaten'!$C$2:$BT$31,MATCH(_xlfn.XLOOKUP($D$14,$D45:$D51,$E45:$E51,,0,-1),'Verwachte Resultaten'!$B$2:$B$31,0),MATCH(_xlfn.XLOOKUP($D$14,$D45:$D51,AZ43:AZ49,,0,-1),'Verwachte Resultaten'!$C$1:$BT$1,0))*_xlfn.XLOOKUP($E51,$K$2:$K$6,$L$2:$L$6,,0))),$D51,""),"")</f>
        <v/>
      </c>
      <c r="BA51" s="12" t="str">
        <f>IFERROR(IF(AND(_xlfn.XLOOKUP($D$14,$D45:$D51,BA45:BA51,,0,-1)&lt;(INDEX('Verwachte Resultaten'!$C$2:$BT$31,MATCH(_xlfn.XLOOKUP($D$14,$D45:$D51,$E45:$E51,,0,-1),'Verwachte Resultaten'!$B$2:$B$31,0),MATCH(_xlfn.XLOOKUP($D$14,$D45:$D51,BA43:BA49,,0,-1),'Verwachte Resultaten'!$C$1:$BT$1,0))*_xlfn.XLOOKUP($E51,$K$2:$K$6,$J$2:$J$6,,0)),_xlfn.XLOOKUP($D$14,$D45:$D51,BA45:BA51,,0,-1)&gt;=(INDEX('Verwachte Resultaten'!$C$2:$BT$31,MATCH(_xlfn.XLOOKUP($D$14,$D45:$D51,$E45:$E51,,0,-1),'Verwachte Resultaten'!$B$2:$B$31,0),MATCH(_xlfn.XLOOKUP($D$14,$D45:$D51,BA43:BA49,,0,-1),'Verwachte Resultaten'!$C$1:$BT$1,0))*_xlfn.XLOOKUP($E51,$K$2:$K$6,$L$2:$L$6,,0))),$D51,""),"")</f>
        <v/>
      </c>
      <c r="BB51" s="12" t="str">
        <f>IFERROR(IF(AND(_xlfn.XLOOKUP($D$14,$D45:$D51,BB45:BB51,,0,-1)&lt;(INDEX('Verwachte Resultaten'!$C$2:$BT$31,MATCH(_xlfn.XLOOKUP($D$14,$D45:$D51,$E45:$E51,,0,-1),'Verwachte Resultaten'!$B$2:$B$31,0),MATCH(_xlfn.XLOOKUP($D$14,$D45:$D51,BB43:BB49,,0,-1),'Verwachte Resultaten'!$C$1:$BT$1,0))*_xlfn.XLOOKUP($E51,$K$2:$K$6,$J$2:$J$6,,0)),_xlfn.XLOOKUP($D$14,$D45:$D51,BB45:BB51,,0,-1)&gt;=(INDEX('Verwachte Resultaten'!$C$2:$BT$31,MATCH(_xlfn.XLOOKUP($D$14,$D45:$D51,$E45:$E51,,0,-1),'Verwachte Resultaten'!$B$2:$B$31,0),MATCH(_xlfn.XLOOKUP($D$14,$D45:$D51,BB43:BB49,,0,-1),'Verwachte Resultaten'!$C$1:$BT$1,0))*_xlfn.XLOOKUP($E51,$K$2:$K$6,$L$2:$L$6,,0))),$D51,""),"")</f>
        <v/>
      </c>
      <c r="BC51" s="12" t="str">
        <f>IFERROR(IF(AND(_xlfn.XLOOKUP($D$14,$D45:$D51,BC45:BC51,,0,-1)&lt;(INDEX('Verwachte Resultaten'!$C$2:$BT$31,MATCH(_xlfn.XLOOKUP($D$14,$D45:$D51,$E45:$E51,,0,-1),'Verwachte Resultaten'!$B$2:$B$31,0),MATCH(_xlfn.XLOOKUP($D$14,$D45:$D51,BC43:BC49,,0,-1),'Verwachte Resultaten'!$C$1:$BT$1,0))*_xlfn.XLOOKUP($E51,$K$2:$K$6,$J$2:$J$6,,0)),_xlfn.XLOOKUP($D$14,$D45:$D51,BC45:BC51,,0,-1)&gt;=(INDEX('Verwachte Resultaten'!$C$2:$BT$31,MATCH(_xlfn.XLOOKUP($D$14,$D45:$D51,$E45:$E51,,0,-1),'Verwachte Resultaten'!$B$2:$B$31,0),MATCH(_xlfn.XLOOKUP($D$14,$D45:$D51,BC43:BC49,,0,-1),'Verwachte Resultaten'!$C$1:$BT$1,0))*_xlfn.XLOOKUP($E51,$K$2:$K$6,$L$2:$L$6,,0))),$D51,""),"")</f>
        <v/>
      </c>
      <c r="BD51" s="12" t="str">
        <f>IFERROR(IF(AND(_xlfn.XLOOKUP($D$14,$D45:$D51,BD45:BD51,,0,-1)&lt;(INDEX('Verwachte Resultaten'!$C$2:$BT$31,MATCH(_xlfn.XLOOKUP($D$14,$D45:$D51,$E45:$E51,,0,-1),'Verwachte Resultaten'!$B$2:$B$31,0),MATCH(_xlfn.XLOOKUP($D$14,$D45:$D51,BD43:BD49,,0,-1),'Verwachte Resultaten'!$C$1:$BT$1,0))*_xlfn.XLOOKUP($E51,$K$2:$K$6,$J$2:$J$6,,0)),_xlfn.XLOOKUP($D$14,$D45:$D51,BD45:BD51,,0,-1)&gt;=(INDEX('Verwachte Resultaten'!$C$2:$BT$31,MATCH(_xlfn.XLOOKUP($D$14,$D45:$D51,$E45:$E51,,0,-1),'Verwachte Resultaten'!$B$2:$B$31,0),MATCH(_xlfn.XLOOKUP($D$14,$D45:$D51,BD43:BD49,,0,-1),'Verwachte Resultaten'!$C$1:$BT$1,0))*_xlfn.XLOOKUP($E51,$K$2:$K$6,$L$2:$L$6,,0))),$D51,""),"")</f>
        <v/>
      </c>
      <c r="BE51" s="12" t="str">
        <f>IFERROR(IF(AND(_xlfn.XLOOKUP($D$14,$D45:$D51,BE45:BE51,,0,-1)&lt;(INDEX('Verwachte Resultaten'!$C$2:$BT$31,MATCH(_xlfn.XLOOKUP($D$14,$D45:$D51,$E45:$E51,,0,-1),'Verwachte Resultaten'!$B$2:$B$31,0),MATCH(_xlfn.XLOOKUP($D$14,$D45:$D51,BE43:BE49,,0,-1),'Verwachte Resultaten'!$C$1:$BT$1,0))*_xlfn.XLOOKUP($E51,$K$2:$K$6,$J$2:$J$6,,0)),_xlfn.XLOOKUP($D$14,$D45:$D51,BE45:BE51,,0,-1)&gt;=(INDEX('Verwachte Resultaten'!$C$2:$BT$31,MATCH(_xlfn.XLOOKUP($D$14,$D45:$D51,$E45:$E51,,0,-1),'Verwachte Resultaten'!$B$2:$B$31,0),MATCH(_xlfn.XLOOKUP($D$14,$D45:$D51,BE43:BE49,,0,-1),'Verwachte Resultaten'!$C$1:$BT$1,0))*_xlfn.XLOOKUP($E51,$K$2:$K$6,$L$2:$L$6,,0))),$D51,""),"")</f>
        <v/>
      </c>
      <c r="BF51" s="12" t="str">
        <f>IFERROR(IF(AND(_xlfn.XLOOKUP($D$14,$D45:$D51,BF45:BF51,,0,-1)&lt;(INDEX('Verwachte Resultaten'!$C$2:$BT$31,MATCH(_xlfn.XLOOKUP($D$14,$D45:$D51,$E45:$E51,,0,-1),'Verwachte Resultaten'!$B$2:$B$31,0),MATCH(_xlfn.XLOOKUP($D$14,$D45:$D51,BF43:BF49,,0,-1),'Verwachte Resultaten'!$C$1:$BT$1,0))*_xlfn.XLOOKUP($E51,$K$2:$K$6,$J$2:$J$6,,0)),_xlfn.XLOOKUP($D$14,$D45:$D51,BF45:BF51,,0,-1)&gt;=(INDEX('Verwachte Resultaten'!$C$2:$BT$31,MATCH(_xlfn.XLOOKUP($D$14,$D45:$D51,$E45:$E51,,0,-1),'Verwachte Resultaten'!$B$2:$B$31,0),MATCH(_xlfn.XLOOKUP($D$14,$D45:$D51,BF43:BF49,,0,-1),'Verwachte Resultaten'!$C$1:$BT$1,0))*_xlfn.XLOOKUP($E51,$K$2:$K$6,$L$2:$L$6,,0))),$D51,""),"")</f>
        <v/>
      </c>
      <c r="BG51" s="12" t="str">
        <f>IFERROR(IF(AND(_xlfn.XLOOKUP($D$14,$D45:$D51,BG45:BG51,,0,-1)&lt;(INDEX('Verwachte Resultaten'!$C$2:$BT$31,MATCH(_xlfn.XLOOKUP($D$14,$D45:$D51,$E45:$E51,,0,-1),'Verwachte Resultaten'!$B$2:$B$31,0),MATCH(_xlfn.XLOOKUP($D$14,$D45:$D51,BG43:BG49,,0,-1),'Verwachte Resultaten'!$C$1:$BT$1,0))*_xlfn.XLOOKUP($E51,$K$2:$K$6,$J$2:$J$6,,0)),_xlfn.XLOOKUP($D$14,$D45:$D51,BG45:BG51,,0,-1)&gt;=(INDEX('Verwachte Resultaten'!$C$2:$BT$31,MATCH(_xlfn.XLOOKUP($D$14,$D45:$D51,$E45:$E51,,0,-1),'Verwachte Resultaten'!$B$2:$B$31,0),MATCH(_xlfn.XLOOKUP($D$14,$D45:$D51,BG43:BG49,,0,-1),'Verwachte Resultaten'!$C$1:$BT$1,0))*_xlfn.XLOOKUP($E51,$K$2:$K$6,$L$2:$L$6,,0))),$D51,""),"")</f>
        <v/>
      </c>
      <c r="BH51" s="12" t="str">
        <f>IFERROR(IF(AND(_xlfn.XLOOKUP($D$14,$D45:$D51,BH45:BH51,,0,-1)&lt;(INDEX('Verwachte Resultaten'!$C$2:$BT$31,MATCH(_xlfn.XLOOKUP($D$14,$D45:$D51,$E45:$E51,,0,-1),'Verwachte Resultaten'!$B$2:$B$31,0),MATCH(_xlfn.XLOOKUP($D$14,$D45:$D51,BH43:BH49,,0,-1),'Verwachte Resultaten'!$C$1:$BT$1,0))*_xlfn.XLOOKUP($E51,$K$2:$K$6,$J$2:$J$6,,0)),_xlfn.XLOOKUP($D$14,$D45:$D51,BH45:BH51,,0,-1)&gt;=(INDEX('Verwachte Resultaten'!$C$2:$BT$31,MATCH(_xlfn.XLOOKUP($D$14,$D45:$D51,$E45:$E51,,0,-1),'Verwachte Resultaten'!$B$2:$B$31,0),MATCH(_xlfn.XLOOKUP($D$14,$D45:$D51,BH43:BH49,,0,-1),'Verwachte Resultaten'!$C$1:$BT$1,0))*_xlfn.XLOOKUP($E51,$K$2:$K$6,$L$2:$L$6,,0))),$D51,""),"")</f>
        <v/>
      </c>
      <c r="BI51" s="12" t="str">
        <f>IFERROR(IF(AND(_xlfn.XLOOKUP($D$14,$D45:$D51,BI45:BI51,,0,-1)&lt;(INDEX('Verwachte Resultaten'!$C$2:$BT$31,MATCH(_xlfn.XLOOKUP($D$14,$D45:$D51,$E45:$E51,,0,-1),'Verwachte Resultaten'!$B$2:$B$31,0),MATCH(_xlfn.XLOOKUP($D$14,$D45:$D51,BI43:BI49,,0,-1),'Verwachte Resultaten'!$C$1:$BT$1,0))*_xlfn.XLOOKUP($E51,$K$2:$K$6,$J$2:$J$6,,0)),_xlfn.XLOOKUP($D$14,$D45:$D51,BI45:BI51,,0,-1)&gt;=(INDEX('Verwachte Resultaten'!$C$2:$BT$31,MATCH(_xlfn.XLOOKUP($D$14,$D45:$D51,$E45:$E51,,0,-1),'Verwachte Resultaten'!$B$2:$B$31,0),MATCH(_xlfn.XLOOKUP($D$14,$D45:$D51,BI43:BI49,,0,-1),'Verwachte Resultaten'!$C$1:$BT$1,0))*_xlfn.XLOOKUP($E51,$K$2:$K$6,$L$2:$L$6,,0))),$D51,""),"")</f>
        <v/>
      </c>
      <c r="BJ51" s="12" t="str">
        <f>IFERROR(IF(AND(_xlfn.XLOOKUP($D$14,$D45:$D51,BJ45:BJ51,,0,-1)&lt;(INDEX('Verwachte Resultaten'!$C$2:$BT$31,MATCH(_xlfn.XLOOKUP($D$14,$D45:$D51,$E45:$E51,,0,-1),'Verwachte Resultaten'!$B$2:$B$31,0),MATCH(_xlfn.XLOOKUP($D$14,$D45:$D51,BJ43:BJ49,,0,-1),'Verwachte Resultaten'!$C$1:$BT$1,0))*_xlfn.XLOOKUP($E51,$K$2:$K$6,$J$2:$J$6,,0)),_xlfn.XLOOKUP($D$14,$D45:$D51,BJ45:BJ51,,0,-1)&gt;=(INDEX('Verwachte Resultaten'!$C$2:$BT$31,MATCH(_xlfn.XLOOKUP($D$14,$D45:$D51,$E45:$E51,,0,-1),'Verwachte Resultaten'!$B$2:$B$31,0),MATCH(_xlfn.XLOOKUP($D$14,$D45:$D51,BJ43:BJ49,,0,-1),'Verwachte Resultaten'!$C$1:$BT$1,0))*_xlfn.XLOOKUP($E51,$K$2:$K$6,$L$2:$L$6,,0))),$D51,""),"")</f>
        <v/>
      </c>
      <c r="BK51" s="39" t="str">
        <f>IFERROR(IF(AND(_xlfn.XLOOKUP($D$14,$D45:$D51,BK45:BK51,,0,-1)&lt;(INDEX('Verwachte Resultaten'!$C$2:$BT$31,MATCH(_xlfn.XLOOKUP($D$14,$D45:$D51,$E45:$E51,,0,-1),'Verwachte Resultaten'!$B$2:$B$31,0),MATCH(_xlfn.XLOOKUP($D$14,$D45:$D51,BK43:BK49,,0,-1),'Verwachte Resultaten'!$C$1:$BT$1,0))*_xlfn.XLOOKUP($E51,$K$2:$K$6,$J$2:$J$6,,0)),_xlfn.XLOOKUP($D$14,$D45:$D51,BK45:BK51,,0,-1)&gt;=(INDEX('Verwachte Resultaten'!$C$2:$BT$31,MATCH(_xlfn.XLOOKUP($D$14,$D45:$D51,$E45:$E51,,0,-1),'Verwachte Resultaten'!$B$2:$B$31,0),MATCH(_xlfn.XLOOKUP($D$14,$D45:$D51,BK43:BK49,,0,-1),'Verwachte Resultaten'!$C$1:$BT$1,0))*_xlfn.XLOOKUP($E51,$K$2:$K$6,$L$2:$L$6,,0))),$D51,""),"")</f>
        <v/>
      </c>
    </row>
    <row r="52" spans="1:63">
      <c r="A52" s="85"/>
      <c r="C52" s="23"/>
      <c r="D52" s="44" t="str">
        <f>IFERROR($B50*$B$7,"")</f>
        <v/>
      </c>
      <c r="E52" s="40" t="s">
        <v>155</v>
      </c>
      <c r="F52" s="13" t="str">
        <f>IFERROR(IF(AND(_xlfn.XLOOKUP($D$14,$D46:$D52,F46:F52,,0,-1)&lt;(INDEX('Verwachte Resultaten'!$C$2:$BT$31,MATCH(_xlfn.XLOOKUP($D$14,$D46:$D52,$E46:$E52,,0,-1),'Verwachte Resultaten'!$B$2:$B$31,0),MATCH(_xlfn.XLOOKUP($D$14,$D46:$D52,F44:F50,,0,-1),'Verwachte Resultaten'!$C$1:$BT$1,0))*_xlfn.XLOOKUP($E52,$K$2:$K$6,$J$2:$J$6,,0)),_xlfn.XLOOKUP($D$14,$D46:$D52,F46:F52,,0,-1)&gt;=(INDEX('Verwachte Resultaten'!$C$2:$BT$31,MATCH(_xlfn.XLOOKUP($D$14,$D46:$D52,$E46:$E52,,0,-1),'Verwachte Resultaten'!$B$2:$B$31,0),MATCH(_xlfn.XLOOKUP($D$14,$D46:$D52,F44:F50,,0,-1),'Verwachte Resultaten'!$C$1:$BT$1,0))*_xlfn.XLOOKUP($E52,$K$2:$K$6,$L$2:$L$6,,0))),$D52,""),"")</f>
        <v/>
      </c>
      <c r="G52" s="14" t="str">
        <f>IFERROR(IF(AND(_xlfn.XLOOKUP($D$14,$D46:$D52,G46:G52,,0,-1)&lt;(INDEX('Verwachte Resultaten'!$C$2:$BT$31,MATCH(_xlfn.XLOOKUP($D$14,$D46:$D52,$E46:$E52,,0,-1),'Verwachte Resultaten'!$B$2:$B$31,0),MATCH(_xlfn.XLOOKUP($D$14,$D46:$D52,G44:G50,,0,-1),'Verwachte Resultaten'!$C$1:$BT$1,0))*_xlfn.XLOOKUP($E52,$K$2:$K$6,$J$2:$J$6,,0)),_xlfn.XLOOKUP($D$14,$D46:$D52,G46:G52,,0,-1)&gt;=(INDEX('Verwachte Resultaten'!$C$2:$BT$31,MATCH(_xlfn.XLOOKUP($D$14,$D46:$D52,$E46:$E52,,0,-1),'Verwachte Resultaten'!$B$2:$B$31,0),MATCH(_xlfn.XLOOKUP($D$14,$D46:$D52,G44:G50,,0,-1),'Verwachte Resultaten'!$C$1:$BT$1,0))*_xlfn.XLOOKUP($E52,$K$2:$K$6,$L$2:$L$6,,0))),$D52,""),"")</f>
        <v/>
      </c>
      <c r="H52" s="14" t="str">
        <f>IFERROR(IF(AND(_xlfn.XLOOKUP($D$14,$D46:$D52,H46:H52,,0,-1)&lt;(INDEX('Verwachte Resultaten'!$C$2:$BT$31,MATCH(_xlfn.XLOOKUP($D$14,$D46:$D52,$E46:$E52,,0,-1),'Verwachte Resultaten'!$B$2:$B$31,0),MATCH(_xlfn.XLOOKUP($D$14,$D46:$D52,H44:H50,,0,-1),'Verwachte Resultaten'!$C$1:$BT$1,0))*_xlfn.XLOOKUP($E52,$K$2:$K$6,$J$2:$J$6,,0)),_xlfn.XLOOKUP($D$14,$D46:$D52,H46:H52,,0,-1)&gt;=(INDEX('Verwachte Resultaten'!$C$2:$BT$31,MATCH(_xlfn.XLOOKUP($D$14,$D46:$D52,$E46:$E52,,0,-1),'Verwachte Resultaten'!$B$2:$B$31,0),MATCH(_xlfn.XLOOKUP($D$14,$D46:$D52,H44:H50,,0,-1),'Verwachte Resultaten'!$C$1:$BT$1,0))*_xlfn.XLOOKUP($E52,$K$2:$K$6,$L$2:$L$6,,0))),$D52,""),"")</f>
        <v/>
      </c>
      <c r="I52" s="14" t="str">
        <f>IFERROR(IF(AND(_xlfn.XLOOKUP($D$14,$D46:$D52,I46:I52,,0,-1)&lt;(INDEX('Verwachte Resultaten'!$C$2:$BT$31,MATCH(_xlfn.XLOOKUP($D$14,$D46:$D52,$E46:$E52,,0,-1),'Verwachte Resultaten'!$B$2:$B$31,0),MATCH(_xlfn.XLOOKUP($D$14,$D46:$D52,I44:I50,,0,-1),'Verwachte Resultaten'!$C$1:$BT$1,0))*_xlfn.XLOOKUP($E52,$K$2:$K$6,$J$2:$J$6,,0)),_xlfn.XLOOKUP($D$14,$D46:$D52,I46:I52,,0,-1)&gt;=(INDEX('Verwachte Resultaten'!$C$2:$BT$31,MATCH(_xlfn.XLOOKUP($D$14,$D46:$D52,$E46:$E52,,0,-1),'Verwachte Resultaten'!$B$2:$B$31,0),MATCH(_xlfn.XLOOKUP($D$14,$D46:$D52,I44:I50,,0,-1),'Verwachte Resultaten'!$C$1:$BT$1,0))*_xlfn.XLOOKUP($E52,$K$2:$K$6,$L$2:$L$6,,0))),$D52,""),"")</f>
        <v/>
      </c>
      <c r="J52" s="14" t="str">
        <f>IFERROR(IF(AND(_xlfn.XLOOKUP($D$14,$D46:$D52,J46:J52,,0,-1)&lt;(INDEX('Verwachte Resultaten'!$C$2:$BT$31,MATCH(_xlfn.XLOOKUP($D$14,$D46:$D52,$E46:$E52,,0,-1),'Verwachte Resultaten'!$B$2:$B$31,0),MATCH(_xlfn.XLOOKUP($D$14,$D46:$D52,J44:J50,,0,-1),'Verwachte Resultaten'!$C$1:$BT$1,0))*_xlfn.XLOOKUP($E52,$K$2:$K$6,$J$2:$J$6,,0)),_xlfn.XLOOKUP($D$14,$D46:$D52,J46:J52,,0,-1)&gt;=(INDEX('Verwachte Resultaten'!$C$2:$BT$31,MATCH(_xlfn.XLOOKUP($D$14,$D46:$D52,$E46:$E52,,0,-1),'Verwachte Resultaten'!$B$2:$B$31,0),MATCH(_xlfn.XLOOKUP($D$14,$D46:$D52,J44:J50,,0,-1),'Verwachte Resultaten'!$C$1:$BT$1,0))*_xlfn.XLOOKUP($E52,$K$2:$K$6,$L$2:$L$6,,0))),$D52,""),"")</f>
        <v/>
      </c>
      <c r="K52" s="14" t="str">
        <f>IFERROR(IF(AND(_xlfn.XLOOKUP($D$14,$D46:$D52,K46:K52,,0,-1)&lt;(INDEX('Verwachte Resultaten'!$C$2:$BT$31,MATCH(_xlfn.XLOOKUP($D$14,$D46:$D52,$E46:$E52,,0,-1),'Verwachte Resultaten'!$B$2:$B$31,0),MATCH(_xlfn.XLOOKUP($D$14,$D46:$D52,K44:K50,,0,-1),'Verwachte Resultaten'!$C$1:$BT$1,0))*_xlfn.XLOOKUP($E52,$K$2:$K$6,$J$2:$J$6,,0)),_xlfn.XLOOKUP($D$14,$D46:$D52,K46:K52,,0,-1)&gt;=(INDEX('Verwachte Resultaten'!$C$2:$BT$31,MATCH(_xlfn.XLOOKUP($D$14,$D46:$D52,$E46:$E52,,0,-1),'Verwachte Resultaten'!$B$2:$B$31,0),MATCH(_xlfn.XLOOKUP($D$14,$D46:$D52,K44:K50,,0,-1),'Verwachte Resultaten'!$C$1:$BT$1,0))*_xlfn.XLOOKUP($E52,$K$2:$K$6,$L$2:$L$6,,0))),$D52,""),"")</f>
        <v/>
      </c>
      <c r="L52" s="14" t="str">
        <f>IFERROR(IF(AND(_xlfn.XLOOKUP($D$14,$D46:$D52,L46:L52,,0,-1)&lt;(INDEX('Verwachte Resultaten'!$C$2:$BT$31,MATCH(_xlfn.XLOOKUP($D$14,$D46:$D52,$E46:$E52,,0,-1),'Verwachte Resultaten'!$B$2:$B$31,0),MATCH(_xlfn.XLOOKUP($D$14,$D46:$D52,L44:L50,,0,-1),'Verwachte Resultaten'!$C$1:$BT$1,0))*_xlfn.XLOOKUP($E52,$K$2:$K$6,$J$2:$J$6,,0)),_xlfn.XLOOKUP($D$14,$D46:$D52,L46:L52,,0,-1)&gt;=(INDEX('Verwachte Resultaten'!$C$2:$BT$31,MATCH(_xlfn.XLOOKUP($D$14,$D46:$D52,$E46:$E52,,0,-1),'Verwachte Resultaten'!$B$2:$B$31,0),MATCH(_xlfn.XLOOKUP($D$14,$D46:$D52,L44:L50,,0,-1),'Verwachte Resultaten'!$C$1:$BT$1,0))*_xlfn.XLOOKUP($E52,$K$2:$K$6,$L$2:$L$6,,0))),$D52,""),"")</f>
        <v/>
      </c>
      <c r="M52" s="14" t="str">
        <f>IFERROR(IF(AND(_xlfn.XLOOKUP($D$14,$D46:$D52,M46:M52,,0,-1)&lt;(INDEX('Verwachte Resultaten'!$C$2:$BT$31,MATCH(_xlfn.XLOOKUP($D$14,$D46:$D52,$E46:$E52,,0,-1),'Verwachte Resultaten'!$B$2:$B$31,0),MATCH(_xlfn.XLOOKUP($D$14,$D46:$D52,M44:M50,,0,-1),'Verwachte Resultaten'!$C$1:$BT$1,0))*_xlfn.XLOOKUP($E52,$K$2:$K$6,$J$2:$J$6,,0)),_xlfn.XLOOKUP($D$14,$D46:$D52,M46:M52,,0,-1)&gt;=(INDEX('Verwachte Resultaten'!$C$2:$BT$31,MATCH(_xlfn.XLOOKUP($D$14,$D46:$D52,$E46:$E52,,0,-1),'Verwachte Resultaten'!$B$2:$B$31,0),MATCH(_xlfn.XLOOKUP($D$14,$D46:$D52,M44:M50,,0,-1),'Verwachte Resultaten'!$C$1:$BT$1,0))*_xlfn.XLOOKUP($E52,$K$2:$K$6,$L$2:$L$6,,0))),$D52,""),"")</f>
        <v/>
      </c>
      <c r="N52" s="14" t="str">
        <f>IFERROR(IF(AND(_xlfn.XLOOKUP($D$14,$D46:$D52,N46:N52,,0,-1)&lt;(INDEX('Verwachte Resultaten'!$C$2:$BT$31,MATCH(_xlfn.XLOOKUP($D$14,$D46:$D52,$E46:$E52,,0,-1),'Verwachte Resultaten'!$B$2:$B$31,0),MATCH(_xlfn.XLOOKUP($D$14,$D46:$D52,N44:N50,,0,-1),'Verwachte Resultaten'!$C$1:$BT$1,0))*_xlfn.XLOOKUP($E52,$K$2:$K$6,$J$2:$J$6,,0)),_xlfn.XLOOKUP($D$14,$D46:$D52,N46:N52,,0,-1)&gt;=(INDEX('Verwachte Resultaten'!$C$2:$BT$31,MATCH(_xlfn.XLOOKUP($D$14,$D46:$D52,$E46:$E52,,0,-1),'Verwachte Resultaten'!$B$2:$B$31,0),MATCH(_xlfn.XLOOKUP($D$14,$D46:$D52,N44:N50,,0,-1),'Verwachte Resultaten'!$C$1:$BT$1,0))*_xlfn.XLOOKUP($E52,$K$2:$K$6,$L$2:$L$6,,0))),$D52,""),"")</f>
        <v/>
      </c>
      <c r="O52" s="14" t="str">
        <f>IFERROR(IF(AND(_xlfn.XLOOKUP($D$14,$D46:$D52,O46:O52,,0,-1)&lt;(INDEX('Verwachte Resultaten'!$C$2:$BT$31,MATCH(_xlfn.XLOOKUP($D$14,$D46:$D52,$E46:$E52,,0,-1),'Verwachte Resultaten'!$B$2:$B$31,0),MATCH(_xlfn.XLOOKUP($D$14,$D46:$D52,O44:O50,,0,-1),'Verwachte Resultaten'!$C$1:$BT$1,0))*_xlfn.XLOOKUP($E52,$K$2:$K$6,$J$2:$J$6,,0)),_xlfn.XLOOKUP($D$14,$D46:$D52,O46:O52,,0,-1)&gt;=(INDEX('Verwachte Resultaten'!$C$2:$BT$31,MATCH(_xlfn.XLOOKUP($D$14,$D46:$D52,$E46:$E52,,0,-1),'Verwachte Resultaten'!$B$2:$B$31,0),MATCH(_xlfn.XLOOKUP($D$14,$D46:$D52,O44:O50,,0,-1),'Verwachte Resultaten'!$C$1:$BT$1,0))*_xlfn.XLOOKUP($E52,$K$2:$K$6,$L$2:$L$6,,0))),$D52,""),"")</f>
        <v/>
      </c>
      <c r="P52" s="14" t="str">
        <f>IFERROR(IF(AND(_xlfn.XLOOKUP($D$14,$D46:$D52,P46:P52,,0,-1)&lt;(INDEX('Verwachte Resultaten'!$C$2:$BT$31,MATCH(_xlfn.XLOOKUP($D$14,$D46:$D52,$E46:$E52,,0,-1),'Verwachte Resultaten'!$B$2:$B$31,0),MATCH(_xlfn.XLOOKUP($D$14,$D46:$D52,P44:P50,,0,-1),'Verwachte Resultaten'!$C$1:$BT$1,0))*_xlfn.XLOOKUP($E52,$K$2:$K$6,$J$2:$J$6,,0)),_xlfn.XLOOKUP($D$14,$D46:$D52,P46:P52,,0,-1)&gt;=(INDEX('Verwachte Resultaten'!$C$2:$BT$31,MATCH(_xlfn.XLOOKUP($D$14,$D46:$D52,$E46:$E52,,0,-1),'Verwachte Resultaten'!$B$2:$B$31,0),MATCH(_xlfn.XLOOKUP($D$14,$D46:$D52,P44:P50,,0,-1),'Verwachte Resultaten'!$C$1:$BT$1,0))*_xlfn.XLOOKUP($E52,$K$2:$K$6,$L$2:$L$6,,0))),$D52,""),"")</f>
        <v/>
      </c>
      <c r="Q52" s="14" t="str">
        <f>IFERROR(IF(AND(_xlfn.XLOOKUP($D$14,$D46:$D52,Q46:Q52,,0,-1)&lt;(INDEX('Verwachte Resultaten'!$C$2:$BT$31,MATCH(_xlfn.XLOOKUP($D$14,$D46:$D52,$E46:$E52,,0,-1),'Verwachte Resultaten'!$B$2:$B$31,0),MATCH(_xlfn.XLOOKUP($D$14,$D46:$D52,Q44:Q50,,0,-1),'Verwachte Resultaten'!$C$1:$BT$1,0))*_xlfn.XLOOKUP($E52,$K$2:$K$6,$J$2:$J$6,,0)),_xlfn.XLOOKUP($D$14,$D46:$D52,Q46:Q52,,0,-1)&gt;=(INDEX('Verwachte Resultaten'!$C$2:$BT$31,MATCH(_xlfn.XLOOKUP($D$14,$D46:$D52,$E46:$E52,,0,-1),'Verwachte Resultaten'!$B$2:$B$31,0),MATCH(_xlfn.XLOOKUP($D$14,$D46:$D52,Q44:Q50,,0,-1),'Verwachte Resultaten'!$C$1:$BT$1,0))*_xlfn.XLOOKUP($E52,$K$2:$K$6,$L$2:$L$6,,0))),$D52,""),"")</f>
        <v/>
      </c>
      <c r="R52" s="14" t="str">
        <f>IFERROR(IF(AND(_xlfn.XLOOKUP($D$14,$D46:$D52,R46:R52,,0,-1)&lt;(INDEX('Verwachte Resultaten'!$C$2:$BT$31,MATCH(_xlfn.XLOOKUP($D$14,$D46:$D52,$E46:$E52,,0,-1),'Verwachte Resultaten'!$B$2:$B$31,0),MATCH(_xlfn.XLOOKUP($D$14,$D46:$D52,R44:R50,,0,-1),'Verwachte Resultaten'!$C$1:$BT$1,0))*_xlfn.XLOOKUP($E52,$K$2:$K$6,$J$2:$J$6,,0)),_xlfn.XLOOKUP($D$14,$D46:$D52,R46:R52,,0,-1)&gt;=(INDEX('Verwachte Resultaten'!$C$2:$BT$31,MATCH(_xlfn.XLOOKUP($D$14,$D46:$D52,$E46:$E52,,0,-1),'Verwachte Resultaten'!$B$2:$B$31,0),MATCH(_xlfn.XLOOKUP($D$14,$D46:$D52,R44:R50,,0,-1),'Verwachte Resultaten'!$C$1:$BT$1,0))*_xlfn.XLOOKUP($E52,$K$2:$K$6,$L$2:$L$6,,0))),$D52,""),"")</f>
        <v/>
      </c>
      <c r="S52" s="14" t="str">
        <f>IFERROR(IF(AND(_xlfn.XLOOKUP($D$14,$D46:$D52,S46:S52,,0,-1)&lt;(INDEX('Verwachte Resultaten'!$C$2:$BT$31,MATCH(_xlfn.XLOOKUP($D$14,$D46:$D52,$E46:$E52,,0,-1),'Verwachte Resultaten'!$B$2:$B$31,0),MATCH(_xlfn.XLOOKUP($D$14,$D46:$D52,S44:S50,,0,-1),'Verwachte Resultaten'!$C$1:$BT$1,0))*_xlfn.XLOOKUP($E52,$K$2:$K$6,$J$2:$J$6,,0)),_xlfn.XLOOKUP($D$14,$D46:$D52,S46:S52,,0,-1)&gt;=(INDEX('Verwachte Resultaten'!$C$2:$BT$31,MATCH(_xlfn.XLOOKUP($D$14,$D46:$D52,$E46:$E52,,0,-1),'Verwachte Resultaten'!$B$2:$B$31,0),MATCH(_xlfn.XLOOKUP($D$14,$D46:$D52,S44:S50,,0,-1),'Verwachte Resultaten'!$C$1:$BT$1,0))*_xlfn.XLOOKUP($E52,$K$2:$K$6,$L$2:$L$6,,0))),$D52,""),"")</f>
        <v/>
      </c>
      <c r="T52" s="14" t="str">
        <f>IFERROR(IF(AND(_xlfn.XLOOKUP($D$14,$D46:$D52,T46:T52,,0,-1)&lt;(INDEX('Verwachte Resultaten'!$C$2:$BT$31,MATCH(_xlfn.XLOOKUP($D$14,$D46:$D52,$E46:$E52,,0,-1),'Verwachte Resultaten'!$B$2:$B$31,0),MATCH(_xlfn.XLOOKUP($D$14,$D46:$D52,T44:T50,,0,-1),'Verwachte Resultaten'!$C$1:$BT$1,0))*_xlfn.XLOOKUP($E52,$K$2:$K$6,$J$2:$J$6,,0)),_xlfn.XLOOKUP($D$14,$D46:$D52,T46:T52,,0,-1)&gt;=(INDEX('Verwachte Resultaten'!$C$2:$BT$31,MATCH(_xlfn.XLOOKUP($D$14,$D46:$D52,$E46:$E52,,0,-1),'Verwachte Resultaten'!$B$2:$B$31,0),MATCH(_xlfn.XLOOKUP($D$14,$D46:$D52,T44:T50,,0,-1),'Verwachte Resultaten'!$C$1:$BT$1,0))*_xlfn.XLOOKUP($E52,$K$2:$K$6,$L$2:$L$6,,0))),$D52,""),"")</f>
        <v/>
      </c>
      <c r="U52" s="14" t="str">
        <f>IFERROR(IF(AND(_xlfn.XLOOKUP($D$14,$D46:$D52,U46:U52,,0,-1)&lt;(INDEX('Verwachte Resultaten'!$C$2:$BT$31,MATCH(_xlfn.XLOOKUP($D$14,$D46:$D52,$E46:$E52,,0,-1),'Verwachte Resultaten'!$B$2:$B$31,0),MATCH(_xlfn.XLOOKUP($D$14,$D46:$D52,U44:U50,,0,-1),'Verwachte Resultaten'!$C$1:$BT$1,0))*_xlfn.XLOOKUP($E52,$K$2:$K$6,$J$2:$J$6,,0)),_xlfn.XLOOKUP($D$14,$D46:$D52,U46:U52,,0,-1)&gt;=(INDEX('Verwachte Resultaten'!$C$2:$BT$31,MATCH(_xlfn.XLOOKUP($D$14,$D46:$D52,$E46:$E52,,0,-1),'Verwachte Resultaten'!$B$2:$B$31,0),MATCH(_xlfn.XLOOKUP($D$14,$D46:$D52,U44:U50,,0,-1),'Verwachte Resultaten'!$C$1:$BT$1,0))*_xlfn.XLOOKUP($E52,$K$2:$K$6,$L$2:$L$6,,0))),$D52,""),"")</f>
        <v/>
      </c>
      <c r="V52" s="14" t="str">
        <f>IFERROR(IF(AND(_xlfn.XLOOKUP($D$14,$D46:$D52,V46:V52,,0,-1)&lt;(INDEX('Verwachte Resultaten'!$C$2:$BT$31,MATCH(_xlfn.XLOOKUP($D$14,$D46:$D52,$E46:$E52,,0,-1),'Verwachte Resultaten'!$B$2:$B$31,0),MATCH(_xlfn.XLOOKUP($D$14,$D46:$D52,V44:V50,,0,-1),'Verwachte Resultaten'!$C$1:$BT$1,0))*_xlfn.XLOOKUP($E52,$K$2:$K$6,$J$2:$J$6,,0)),_xlfn.XLOOKUP($D$14,$D46:$D52,V46:V52,,0,-1)&gt;=(INDEX('Verwachte Resultaten'!$C$2:$BT$31,MATCH(_xlfn.XLOOKUP($D$14,$D46:$D52,$E46:$E52,,0,-1),'Verwachte Resultaten'!$B$2:$B$31,0),MATCH(_xlfn.XLOOKUP($D$14,$D46:$D52,V44:V50,,0,-1),'Verwachte Resultaten'!$C$1:$BT$1,0))*_xlfn.XLOOKUP($E52,$K$2:$K$6,$L$2:$L$6,,0))),$D52,""),"")</f>
        <v/>
      </c>
      <c r="W52" s="14" t="str">
        <f>IFERROR(IF(AND(_xlfn.XLOOKUP($D$14,$D46:$D52,W46:W52,,0,-1)&lt;(INDEX('Verwachte Resultaten'!$C$2:$BT$31,MATCH(_xlfn.XLOOKUP($D$14,$D46:$D52,$E46:$E52,,0,-1),'Verwachte Resultaten'!$B$2:$B$31,0),MATCH(_xlfn.XLOOKUP($D$14,$D46:$D52,W44:W50,,0,-1),'Verwachte Resultaten'!$C$1:$BT$1,0))*_xlfn.XLOOKUP($E52,$K$2:$K$6,$J$2:$J$6,,0)),_xlfn.XLOOKUP($D$14,$D46:$D52,W46:W52,,0,-1)&gt;=(INDEX('Verwachte Resultaten'!$C$2:$BT$31,MATCH(_xlfn.XLOOKUP($D$14,$D46:$D52,$E46:$E52,,0,-1),'Verwachte Resultaten'!$B$2:$B$31,0),MATCH(_xlfn.XLOOKUP($D$14,$D46:$D52,W44:W50,,0,-1),'Verwachte Resultaten'!$C$1:$BT$1,0))*_xlfn.XLOOKUP($E52,$K$2:$K$6,$L$2:$L$6,,0))),$D52,""),"")</f>
        <v/>
      </c>
      <c r="X52" s="14" t="str">
        <f>IFERROR(IF(AND(_xlfn.XLOOKUP($D$14,$D46:$D52,X46:X52,,0,-1)&lt;(INDEX('Verwachte Resultaten'!$C$2:$BT$31,MATCH(_xlfn.XLOOKUP($D$14,$D46:$D52,$E46:$E52,,0,-1),'Verwachte Resultaten'!$B$2:$B$31,0),MATCH(_xlfn.XLOOKUP($D$14,$D46:$D52,X44:X50,,0,-1),'Verwachte Resultaten'!$C$1:$BT$1,0))*_xlfn.XLOOKUP($E52,$K$2:$K$6,$J$2:$J$6,,0)),_xlfn.XLOOKUP($D$14,$D46:$D52,X46:X52,,0,-1)&gt;=(INDEX('Verwachte Resultaten'!$C$2:$BT$31,MATCH(_xlfn.XLOOKUP($D$14,$D46:$D52,$E46:$E52,,0,-1),'Verwachte Resultaten'!$B$2:$B$31,0),MATCH(_xlfn.XLOOKUP($D$14,$D46:$D52,X44:X50,,0,-1),'Verwachte Resultaten'!$C$1:$BT$1,0))*_xlfn.XLOOKUP($E52,$K$2:$K$6,$L$2:$L$6,,0))),$D52,""),"")</f>
        <v/>
      </c>
      <c r="Y52" s="14" t="str">
        <f>IFERROR(IF(AND(_xlfn.XLOOKUP($D$14,$D46:$D52,Y46:Y52,,0,-1)&lt;(INDEX('Verwachte Resultaten'!$C$2:$BT$31,MATCH(_xlfn.XLOOKUP($D$14,$D46:$D52,$E46:$E52,,0,-1),'Verwachte Resultaten'!$B$2:$B$31,0),MATCH(_xlfn.XLOOKUP($D$14,$D46:$D52,Y44:Y50,,0,-1),'Verwachte Resultaten'!$C$1:$BT$1,0))*_xlfn.XLOOKUP($E52,$K$2:$K$6,$J$2:$J$6,,0)),_xlfn.XLOOKUP($D$14,$D46:$D52,Y46:Y52,,0,-1)&gt;=(INDEX('Verwachte Resultaten'!$C$2:$BT$31,MATCH(_xlfn.XLOOKUP($D$14,$D46:$D52,$E46:$E52,,0,-1),'Verwachte Resultaten'!$B$2:$B$31,0),MATCH(_xlfn.XLOOKUP($D$14,$D46:$D52,Y44:Y50,,0,-1),'Verwachte Resultaten'!$C$1:$BT$1,0))*_xlfn.XLOOKUP($E52,$K$2:$K$6,$L$2:$L$6,,0))),$D52,""),"")</f>
        <v/>
      </c>
      <c r="Z52" s="14" t="str">
        <f>IFERROR(IF(AND(_xlfn.XLOOKUP($D$14,$D46:$D52,Z46:Z52,,0,-1)&lt;(INDEX('Verwachte Resultaten'!$C$2:$BT$31,MATCH(_xlfn.XLOOKUP($D$14,$D46:$D52,$E46:$E52,,0,-1),'Verwachte Resultaten'!$B$2:$B$31,0),MATCH(_xlfn.XLOOKUP($D$14,$D46:$D52,Z44:Z50,,0,-1),'Verwachte Resultaten'!$C$1:$BT$1,0))*_xlfn.XLOOKUP($E52,$K$2:$K$6,$J$2:$J$6,,0)),_xlfn.XLOOKUP($D$14,$D46:$D52,Z46:Z52,,0,-1)&gt;=(INDEX('Verwachte Resultaten'!$C$2:$BT$31,MATCH(_xlfn.XLOOKUP($D$14,$D46:$D52,$E46:$E52,,0,-1),'Verwachte Resultaten'!$B$2:$B$31,0),MATCH(_xlfn.XLOOKUP($D$14,$D46:$D52,Z44:Z50,,0,-1),'Verwachte Resultaten'!$C$1:$BT$1,0))*_xlfn.XLOOKUP($E52,$K$2:$K$6,$L$2:$L$6,,0))),$D52,""),"")</f>
        <v/>
      </c>
      <c r="AA52" s="14" t="str">
        <f>IFERROR(IF(AND(_xlfn.XLOOKUP($D$14,$D46:$D52,AA46:AA52,,0,-1)&lt;(INDEX('Verwachte Resultaten'!$C$2:$BT$31,MATCH(_xlfn.XLOOKUP($D$14,$D46:$D52,$E46:$E52,,0,-1),'Verwachte Resultaten'!$B$2:$B$31,0),MATCH(_xlfn.XLOOKUP($D$14,$D46:$D52,AA44:AA50,,0,-1),'Verwachte Resultaten'!$C$1:$BT$1,0))*_xlfn.XLOOKUP($E52,$K$2:$K$6,$J$2:$J$6,,0)),_xlfn.XLOOKUP($D$14,$D46:$D52,AA46:AA52,,0,-1)&gt;=(INDEX('Verwachte Resultaten'!$C$2:$BT$31,MATCH(_xlfn.XLOOKUP($D$14,$D46:$D52,$E46:$E52,,0,-1),'Verwachte Resultaten'!$B$2:$B$31,0),MATCH(_xlfn.XLOOKUP($D$14,$D46:$D52,AA44:AA50,,0,-1),'Verwachte Resultaten'!$C$1:$BT$1,0))*_xlfn.XLOOKUP($E52,$K$2:$K$6,$L$2:$L$6,,0))),$D52,""),"")</f>
        <v/>
      </c>
      <c r="AB52" s="14" t="str">
        <f>IFERROR(IF(AND(_xlfn.XLOOKUP($D$14,$D46:$D52,AB46:AB52,,0,-1)&lt;(INDEX('Verwachte Resultaten'!$C$2:$BT$31,MATCH(_xlfn.XLOOKUP($D$14,$D46:$D52,$E46:$E52,,0,-1),'Verwachte Resultaten'!$B$2:$B$31,0),MATCH(_xlfn.XLOOKUP($D$14,$D46:$D52,AB44:AB50,,0,-1),'Verwachte Resultaten'!$C$1:$BT$1,0))*_xlfn.XLOOKUP($E52,$K$2:$K$6,$J$2:$J$6,,0)),_xlfn.XLOOKUP($D$14,$D46:$D52,AB46:AB52,,0,-1)&gt;=(INDEX('Verwachte Resultaten'!$C$2:$BT$31,MATCH(_xlfn.XLOOKUP($D$14,$D46:$D52,$E46:$E52,,0,-1),'Verwachte Resultaten'!$B$2:$B$31,0),MATCH(_xlfn.XLOOKUP($D$14,$D46:$D52,AB44:AB50,,0,-1),'Verwachte Resultaten'!$C$1:$BT$1,0))*_xlfn.XLOOKUP($E52,$K$2:$K$6,$L$2:$L$6,,0))),$D52,""),"")</f>
        <v/>
      </c>
      <c r="AC52" s="14" t="str">
        <f>IFERROR(IF(AND(_xlfn.XLOOKUP($D$14,$D46:$D52,AC46:AC52,,0,-1)&lt;(INDEX('Verwachte Resultaten'!$C$2:$BT$31,MATCH(_xlfn.XLOOKUP($D$14,$D46:$D52,$E46:$E52,,0,-1),'Verwachte Resultaten'!$B$2:$B$31,0),MATCH(_xlfn.XLOOKUP($D$14,$D46:$D52,AC44:AC50,,0,-1),'Verwachte Resultaten'!$C$1:$BT$1,0))*_xlfn.XLOOKUP($E52,$K$2:$K$6,$J$2:$J$6,,0)),_xlfn.XLOOKUP($D$14,$D46:$D52,AC46:AC52,,0,-1)&gt;=(INDEX('Verwachte Resultaten'!$C$2:$BT$31,MATCH(_xlfn.XLOOKUP($D$14,$D46:$D52,$E46:$E52,,0,-1),'Verwachte Resultaten'!$B$2:$B$31,0),MATCH(_xlfn.XLOOKUP($D$14,$D46:$D52,AC44:AC50,,0,-1),'Verwachte Resultaten'!$C$1:$BT$1,0))*_xlfn.XLOOKUP($E52,$K$2:$K$6,$L$2:$L$6,,0))),$D52,""),"")</f>
        <v/>
      </c>
      <c r="AD52" s="14" t="str">
        <f>IFERROR(IF(AND(_xlfn.XLOOKUP($D$14,$D46:$D52,AD46:AD52,,0,-1)&lt;(INDEX('Verwachte Resultaten'!$C$2:$BT$31,MATCH(_xlfn.XLOOKUP($D$14,$D46:$D52,$E46:$E52,,0,-1),'Verwachte Resultaten'!$B$2:$B$31,0),MATCH(_xlfn.XLOOKUP($D$14,$D46:$D52,AD44:AD50,,0,-1),'Verwachte Resultaten'!$C$1:$BT$1,0))*_xlfn.XLOOKUP($E52,$K$2:$K$6,$J$2:$J$6,,0)),_xlfn.XLOOKUP($D$14,$D46:$D52,AD46:AD52,,0,-1)&gt;=(INDEX('Verwachte Resultaten'!$C$2:$BT$31,MATCH(_xlfn.XLOOKUP($D$14,$D46:$D52,$E46:$E52,,0,-1),'Verwachte Resultaten'!$B$2:$B$31,0),MATCH(_xlfn.XLOOKUP($D$14,$D46:$D52,AD44:AD50,,0,-1),'Verwachte Resultaten'!$C$1:$BT$1,0))*_xlfn.XLOOKUP($E52,$K$2:$K$6,$L$2:$L$6,,0))),$D52,""),"")</f>
        <v/>
      </c>
      <c r="AE52" s="14" t="str">
        <f>IFERROR(IF(AND(_xlfn.XLOOKUP($D$14,$D46:$D52,AE46:AE52,,0,-1)&lt;(INDEX('Verwachte Resultaten'!$C$2:$BT$31,MATCH(_xlfn.XLOOKUP($D$14,$D46:$D52,$E46:$E52,,0,-1),'Verwachte Resultaten'!$B$2:$B$31,0),MATCH(_xlfn.XLOOKUP($D$14,$D46:$D52,AE44:AE50,,0,-1),'Verwachte Resultaten'!$C$1:$BT$1,0))*_xlfn.XLOOKUP($E52,$K$2:$K$6,$J$2:$J$6,,0)),_xlfn.XLOOKUP($D$14,$D46:$D52,AE46:AE52,,0,-1)&gt;=(INDEX('Verwachte Resultaten'!$C$2:$BT$31,MATCH(_xlfn.XLOOKUP($D$14,$D46:$D52,$E46:$E52,,0,-1),'Verwachte Resultaten'!$B$2:$B$31,0),MATCH(_xlfn.XLOOKUP($D$14,$D46:$D52,AE44:AE50,,0,-1),'Verwachte Resultaten'!$C$1:$BT$1,0))*_xlfn.XLOOKUP($E52,$K$2:$K$6,$L$2:$L$6,,0))),$D52,""),"")</f>
        <v/>
      </c>
      <c r="AF52" s="14" t="str">
        <f>IFERROR(IF(AND(_xlfn.XLOOKUP($D$14,$D46:$D52,AF46:AF52,,0,-1)&lt;(INDEX('Verwachte Resultaten'!$C$2:$BT$31,MATCH(_xlfn.XLOOKUP($D$14,$D46:$D52,$E46:$E52,,0,-1),'Verwachte Resultaten'!$B$2:$B$31,0),MATCH(_xlfn.XLOOKUP($D$14,$D46:$D52,AF44:AF50,,0,-1),'Verwachte Resultaten'!$C$1:$BT$1,0))*_xlfn.XLOOKUP($E52,$K$2:$K$6,$J$2:$J$6,,0)),_xlfn.XLOOKUP($D$14,$D46:$D52,AF46:AF52,,0,-1)&gt;=(INDEX('Verwachte Resultaten'!$C$2:$BT$31,MATCH(_xlfn.XLOOKUP($D$14,$D46:$D52,$E46:$E52,,0,-1),'Verwachte Resultaten'!$B$2:$B$31,0),MATCH(_xlfn.XLOOKUP($D$14,$D46:$D52,AF44:AF50,,0,-1),'Verwachte Resultaten'!$C$1:$BT$1,0))*_xlfn.XLOOKUP($E52,$K$2:$K$6,$L$2:$L$6,,0))),$D52,""),"")</f>
        <v/>
      </c>
      <c r="AG52" s="14" t="str">
        <f>IFERROR(IF(AND(_xlfn.XLOOKUP($D$14,$D46:$D52,AG46:AG52,,0,-1)&lt;(INDEX('Verwachte Resultaten'!$C$2:$BT$31,MATCH(_xlfn.XLOOKUP($D$14,$D46:$D52,$E46:$E52,,0,-1),'Verwachte Resultaten'!$B$2:$B$31,0),MATCH(_xlfn.XLOOKUP($D$14,$D46:$D52,AG44:AG50,,0,-1),'Verwachte Resultaten'!$C$1:$BT$1,0))*_xlfn.XLOOKUP($E52,$K$2:$K$6,$J$2:$J$6,,0)),_xlfn.XLOOKUP($D$14,$D46:$D52,AG46:AG52,,0,-1)&gt;=(INDEX('Verwachte Resultaten'!$C$2:$BT$31,MATCH(_xlfn.XLOOKUP($D$14,$D46:$D52,$E46:$E52,,0,-1),'Verwachte Resultaten'!$B$2:$B$31,0),MATCH(_xlfn.XLOOKUP($D$14,$D46:$D52,AG44:AG50,,0,-1),'Verwachte Resultaten'!$C$1:$BT$1,0))*_xlfn.XLOOKUP($E52,$K$2:$K$6,$L$2:$L$6,,0))),$D52,""),"")</f>
        <v/>
      </c>
      <c r="AH52" s="14" t="str">
        <f>IFERROR(IF(AND(_xlfn.XLOOKUP($D$14,$D46:$D52,AH46:AH52,,0,-1)&lt;(INDEX('Verwachte Resultaten'!$C$2:$BT$31,MATCH(_xlfn.XLOOKUP($D$14,$D46:$D52,$E46:$E52,,0,-1),'Verwachte Resultaten'!$B$2:$B$31,0),MATCH(_xlfn.XLOOKUP($D$14,$D46:$D52,AH44:AH50,,0,-1),'Verwachte Resultaten'!$C$1:$BT$1,0))*_xlfn.XLOOKUP($E52,$K$2:$K$6,$J$2:$J$6,,0)),_xlfn.XLOOKUP($D$14,$D46:$D52,AH46:AH52,,0,-1)&gt;=(INDEX('Verwachte Resultaten'!$C$2:$BT$31,MATCH(_xlfn.XLOOKUP($D$14,$D46:$D52,$E46:$E52,,0,-1),'Verwachte Resultaten'!$B$2:$B$31,0),MATCH(_xlfn.XLOOKUP($D$14,$D46:$D52,AH44:AH50,,0,-1),'Verwachte Resultaten'!$C$1:$BT$1,0))*_xlfn.XLOOKUP($E52,$K$2:$K$6,$L$2:$L$6,,0))),$D52,""),"")</f>
        <v/>
      </c>
      <c r="AI52" s="14" t="str">
        <f>IFERROR(IF(AND(_xlfn.XLOOKUP($D$14,$D46:$D52,AI46:AI52,,0,-1)&lt;(INDEX('Verwachte Resultaten'!$C$2:$BT$31,MATCH(_xlfn.XLOOKUP($D$14,$D46:$D52,$E46:$E52,,0,-1),'Verwachte Resultaten'!$B$2:$B$31,0),MATCH(_xlfn.XLOOKUP($D$14,$D46:$D52,AI44:AI50,,0,-1),'Verwachte Resultaten'!$C$1:$BT$1,0))*_xlfn.XLOOKUP($E52,$K$2:$K$6,$J$2:$J$6,,0)),_xlfn.XLOOKUP($D$14,$D46:$D52,AI46:AI52,,0,-1)&gt;=(INDEX('Verwachte Resultaten'!$C$2:$BT$31,MATCH(_xlfn.XLOOKUP($D$14,$D46:$D52,$E46:$E52,,0,-1),'Verwachte Resultaten'!$B$2:$B$31,0),MATCH(_xlfn.XLOOKUP($D$14,$D46:$D52,AI44:AI50,,0,-1),'Verwachte Resultaten'!$C$1:$BT$1,0))*_xlfn.XLOOKUP($E52,$K$2:$K$6,$L$2:$L$6,,0))),$D52,""),"")</f>
        <v/>
      </c>
      <c r="AJ52" s="14" t="str">
        <f>IFERROR(IF(AND(_xlfn.XLOOKUP($D$14,$D46:$D52,AJ46:AJ52,,0,-1)&lt;(INDEX('Verwachte Resultaten'!$C$2:$BT$31,MATCH(_xlfn.XLOOKUP($D$14,$D46:$D52,$E46:$E52,,0,-1),'Verwachte Resultaten'!$B$2:$B$31,0),MATCH(_xlfn.XLOOKUP($D$14,$D46:$D52,AJ44:AJ50,,0,-1),'Verwachte Resultaten'!$C$1:$BT$1,0))*_xlfn.XLOOKUP($E52,$K$2:$K$6,$J$2:$J$6,,0)),_xlfn.XLOOKUP($D$14,$D46:$D52,AJ46:AJ52,,0,-1)&gt;=(INDEX('Verwachte Resultaten'!$C$2:$BT$31,MATCH(_xlfn.XLOOKUP($D$14,$D46:$D52,$E46:$E52,,0,-1),'Verwachte Resultaten'!$B$2:$B$31,0),MATCH(_xlfn.XLOOKUP($D$14,$D46:$D52,AJ44:AJ50,,0,-1),'Verwachte Resultaten'!$C$1:$BT$1,0))*_xlfn.XLOOKUP($E52,$K$2:$K$6,$L$2:$L$6,,0))),$D52,""),"")</f>
        <v/>
      </c>
      <c r="AK52" s="14" t="str">
        <f>IFERROR(IF(AND(_xlfn.XLOOKUP($D$14,$D46:$D52,AK46:AK52,,0,-1)&lt;(INDEX('Verwachte Resultaten'!$C$2:$BT$31,MATCH(_xlfn.XLOOKUP($D$14,$D46:$D52,$E46:$E52,,0,-1),'Verwachte Resultaten'!$B$2:$B$31,0),MATCH(_xlfn.XLOOKUP($D$14,$D46:$D52,AK44:AK50,,0,-1),'Verwachte Resultaten'!$C$1:$BT$1,0))*_xlfn.XLOOKUP($E52,$K$2:$K$6,$J$2:$J$6,,0)),_xlfn.XLOOKUP($D$14,$D46:$D52,AK46:AK52,,0,-1)&gt;=(INDEX('Verwachte Resultaten'!$C$2:$BT$31,MATCH(_xlfn.XLOOKUP($D$14,$D46:$D52,$E46:$E52,,0,-1),'Verwachte Resultaten'!$B$2:$B$31,0),MATCH(_xlfn.XLOOKUP($D$14,$D46:$D52,AK44:AK50,,0,-1),'Verwachte Resultaten'!$C$1:$BT$1,0))*_xlfn.XLOOKUP($E52,$K$2:$K$6,$L$2:$L$6,,0))),$D52,""),"")</f>
        <v/>
      </c>
      <c r="AL52" s="14" t="str">
        <f>IFERROR(IF(AND(_xlfn.XLOOKUP($D$14,$D46:$D52,AL46:AL52,,0,-1)&lt;(INDEX('Verwachte Resultaten'!$C$2:$BT$31,MATCH(_xlfn.XLOOKUP($D$14,$D46:$D52,$E46:$E52,,0,-1),'Verwachte Resultaten'!$B$2:$B$31,0),MATCH(_xlfn.XLOOKUP($D$14,$D46:$D52,AL44:AL50,,0,-1),'Verwachte Resultaten'!$C$1:$BT$1,0))*_xlfn.XLOOKUP($E52,$K$2:$K$6,$J$2:$J$6,,0)),_xlfn.XLOOKUP($D$14,$D46:$D52,AL46:AL52,,0,-1)&gt;=(INDEX('Verwachte Resultaten'!$C$2:$BT$31,MATCH(_xlfn.XLOOKUP($D$14,$D46:$D52,$E46:$E52,,0,-1),'Verwachte Resultaten'!$B$2:$B$31,0),MATCH(_xlfn.XLOOKUP($D$14,$D46:$D52,AL44:AL50,,0,-1),'Verwachte Resultaten'!$C$1:$BT$1,0))*_xlfn.XLOOKUP($E52,$K$2:$K$6,$L$2:$L$6,,0))),$D52,""),"")</f>
        <v/>
      </c>
      <c r="AM52" s="14" t="str">
        <f>IFERROR(IF(AND(_xlfn.XLOOKUP($D$14,$D46:$D52,AM46:AM52,,0,-1)&lt;(INDEX('Verwachte Resultaten'!$C$2:$BT$31,MATCH(_xlfn.XLOOKUP($D$14,$D46:$D52,$E46:$E52,,0,-1),'Verwachte Resultaten'!$B$2:$B$31,0),MATCH(_xlfn.XLOOKUP($D$14,$D46:$D52,AM44:AM50,,0,-1),'Verwachte Resultaten'!$C$1:$BT$1,0))*_xlfn.XLOOKUP($E52,$K$2:$K$6,$J$2:$J$6,,0)),_xlfn.XLOOKUP($D$14,$D46:$D52,AM46:AM52,,0,-1)&gt;=(INDEX('Verwachte Resultaten'!$C$2:$BT$31,MATCH(_xlfn.XLOOKUP($D$14,$D46:$D52,$E46:$E52,,0,-1),'Verwachte Resultaten'!$B$2:$B$31,0),MATCH(_xlfn.XLOOKUP($D$14,$D46:$D52,AM44:AM50,,0,-1),'Verwachte Resultaten'!$C$1:$BT$1,0))*_xlfn.XLOOKUP($E52,$K$2:$K$6,$L$2:$L$6,,0))),$D52,""),"")</f>
        <v/>
      </c>
      <c r="AN52" s="14" t="str">
        <f>IFERROR(IF(AND(_xlfn.XLOOKUP($D$14,$D46:$D52,AN46:AN52,,0,-1)&lt;(INDEX('Verwachte Resultaten'!$C$2:$BT$31,MATCH(_xlfn.XLOOKUP($D$14,$D46:$D52,$E46:$E52,,0,-1),'Verwachte Resultaten'!$B$2:$B$31,0),MATCH(_xlfn.XLOOKUP($D$14,$D46:$D52,AN44:AN50,,0,-1),'Verwachte Resultaten'!$C$1:$BT$1,0))*_xlfn.XLOOKUP($E52,$K$2:$K$6,$J$2:$J$6,,0)),_xlfn.XLOOKUP($D$14,$D46:$D52,AN46:AN52,,0,-1)&gt;=(INDEX('Verwachte Resultaten'!$C$2:$BT$31,MATCH(_xlfn.XLOOKUP($D$14,$D46:$D52,$E46:$E52,,0,-1),'Verwachte Resultaten'!$B$2:$B$31,0),MATCH(_xlfn.XLOOKUP($D$14,$D46:$D52,AN44:AN50,,0,-1),'Verwachte Resultaten'!$C$1:$BT$1,0))*_xlfn.XLOOKUP($E52,$K$2:$K$6,$L$2:$L$6,,0))),$D52,""),"")</f>
        <v/>
      </c>
      <c r="AO52" s="14" t="str">
        <f>IFERROR(IF(AND(_xlfn.XLOOKUP($D$14,$D46:$D52,AO46:AO52,,0,-1)&lt;(INDEX('Verwachte Resultaten'!$C$2:$BT$31,MATCH(_xlfn.XLOOKUP($D$14,$D46:$D52,$E46:$E52,,0,-1),'Verwachte Resultaten'!$B$2:$B$31,0),MATCH(_xlfn.XLOOKUP($D$14,$D46:$D52,AO44:AO50,,0,-1),'Verwachte Resultaten'!$C$1:$BT$1,0))*_xlfn.XLOOKUP($E52,$K$2:$K$6,$J$2:$J$6,,0)),_xlfn.XLOOKUP($D$14,$D46:$D52,AO46:AO52,,0,-1)&gt;=(INDEX('Verwachte Resultaten'!$C$2:$BT$31,MATCH(_xlfn.XLOOKUP($D$14,$D46:$D52,$E46:$E52,,0,-1),'Verwachte Resultaten'!$B$2:$B$31,0),MATCH(_xlfn.XLOOKUP($D$14,$D46:$D52,AO44:AO50,,0,-1),'Verwachte Resultaten'!$C$1:$BT$1,0))*_xlfn.XLOOKUP($E52,$K$2:$K$6,$L$2:$L$6,,0))),$D52,""),"")</f>
        <v/>
      </c>
      <c r="AP52" s="14" t="str">
        <f>IFERROR(IF(AND(_xlfn.XLOOKUP($D$14,$D46:$D52,AP46:AP52,,0,-1)&lt;(INDEX('Verwachte Resultaten'!$C$2:$BT$31,MATCH(_xlfn.XLOOKUP($D$14,$D46:$D52,$E46:$E52,,0,-1),'Verwachte Resultaten'!$B$2:$B$31,0),MATCH(_xlfn.XLOOKUP($D$14,$D46:$D52,AP44:AP50,,0,-1),'Verwachte Resultaten'!$C$1:$BT$1,0))*_xlfn.XLOOKUP($E52,$K$2:$K$6,$J$2:$J$6,,0)),_xlfn.XLOOKUP($D$14,$D46:$D52,AP46:AP52,,0,-1)&gt;=(INDEX('Verwachte Resultaten'!$C$2:$BT$31,MATCH(_xlfn.XLOOKUP($D$14,$D46:$D52,$E46:$E52,,0,-1),'Verwachte Resultaten'!$B$2:$B$31,0),MATCH(_xlfn.XLOOKUP($D$14,$D46:$D52,AP44:AP50,,0,-1),'Verwachte Resultaten'!$C$1:$BT$1,0))*_xlfn.XLOOKUP($E52,$K$2:$K$6,$L$2:$L$6,,0))),$D52,""),"")</f>
        <v/>
      </c>
      <c r="AQ52" s="14" t="str">
        <f>IFERROR(IF(AND(_xlfn.XLOOKUP($D$14,$D46:$D52,AQ46:AQ52,,0,-1)&lt;(INDEX('Verwachte Resultaten'!$C$2:$BT$31,MATCH(_xlfn.XLOOKUP($D$14,$D46:$D52,$E46:$E52,,0,-1),'Verwachte Resultaten'!$B$2:$B$31,0),MATCH(_xlfn.XLOOKUP($D$14,$D46:$D52,AQ44:AQ50,,0,-1),'Verwachte Resultaten'!$C$1:$BT$1,0))*_xlfn.XLOOKUP($E52,$K$2:$K$6,$J$2:$J$6,,0)),_xlfn.XLOOKUP($D$14,$D46:$D52,AQ46:AQ52,,0,-1)&gt;=(INDEX('Verwachte Resultaten'!$C$2:$BT$31,MATCH(_xlfn.XLOOKUP($D$14,$D46:$D52,$E46:$E52,,0,-1),'Verwachte Resultaten'!$B$2:$B$31,0),MATCH(_xlfn.XLOOKUP($D$14,$D46:$D52,AQ44:AQ50,,0,-1),'Verwachte Resultaten'!$C$1:$BT$1,0))*_xlfn.XLOOKUP($E52,$K$2:$K$6,$L$2:$L$6,,0))),$D52,""),"")</f>
        <v/>
      </c>
      <c r="AR52" s="14" t="str">
        <f>IFERROR(IF(AND(_xlfn.XLOOKUP($D$14,$D46:$D52,AR46:AR52,,0,-1)&lt;(INDEX('Verwachte Resultaten'!$C$2:$BT$31,MATCH(_xlfn.XLOOKUP($D$14,$D46:$D52,$E46:$E52,,0,-1),'Verwachte Resultaten'!$B$2:$B$31,0),MATCH(_xlfn.XLOOKUP($D$14,$D46:$D52,AR44:AR50,,0,-1),'Verwachte Resultaten'!$C$1:$BT$1,0))*_xlfn.XLOOKUP($E52,$K$2:$K$6,$J$2:$J$6,,0)),_xlfn.XLOOKUP($D$14,$D46:$D52,AR46:AR52,,0,-1)&gt;=(INDEX('Verwachte Resultaten'!$C$2:$BT$31,MATCH(_xlfn.XLOOKUP($D$14,$D46:$D52,$E46:$E52,,0,-1),'Verwachte Resultaten'!$B$2:$B$31,0),MATCH(_xlfn.XLOOKUP($D$14,$D46:$D52,AR44:AR50,,0,-1),'Verwachte Resultaten'!$C$1:$BT$1,0))*_xlfn.XLOOKUP($E52,$K$2:$K$6,$L$2:$L$6,,0))),$D52,""),"")</f>
        <v/>
      </c>
      <c r="AS52" s="14" t="str">
        <f>IFERROR(IF(AND(_xlfn.XLOOKUP($D$14,$D46:$D52,AS46:AS52,,0,-1)&lt;(INDEX('Verwachte Resultaten'!$C$2:$BT$31,MATCH(_xlfn.XLOOKUP($D$14,$D46:$D52,$E46:$E52,,0,-1),'Verwachte Resultaten'!$B$2:$B$31,0),MATCH(_xlfn.XLOOKUP($D$14,$D46:$D52,AS44:AS50,,0,-1),'Verwachte Resultaten'!$C$1:$BT$1,0))*_xlfn.XLOOKUP($E52,$K$2:$K$6,$J$2:$J$6,,0)),_xlfn.XLOOKUP($D$14,$D46:$D52,AS46:AS52,,0,-1)&gt;=(INDEX('Verwachte Resultaten'!$C$2:$BT$31,MATCH(_xlfn.XLOOKUP($D$14,$D46:$D52,$E46:$E52,,0,-1),'Verwachte Resultaten'!$B$2:$B$31,0),MATCH(_xlfn.XLOOKUP($D$14,$D46:$D52,AS44:AS50,,0,-1),'Verwachte Resultaten'!$C$1:$BT$1,0))*_xlfn.XLOOKUP($E52,$K$2:$K$6,$L$2:$L$6,,0))),$D52,""),"")</f>
        <v/>
      </c>
      <c r="AT52" s="14" t="str">
        <f>IFERROR(IF(AND(_xlfn.XLOOKUP($D$14,$D46:$D52,AT46:AT52,,0,-1)&lt;(INDEX('Verwachte Resultaten'!$C$2:$BT$31,MATCH(_xlfn.XLOOKUP($D$14,$D46:$D52,$E46:$E52,,0,-1),'Verwachte Resultaten'!$B$2:$B$31,0),MATCH(_xlfn.XLOOKUP($D$14,$D46:$D52,AT44:AT50,,0,-1),'Verwachte Resultaten'!$C$1:$BT$1,0))*_xlfn.XLOOKUP($E52,$K$2:$K$6,$J$2:$J$6,,0)),_xlfn.XLOOKUP($D$14,$D46:$D52,AT46:AT52,,0,-1)&gt;=(INDEX('Verwachte Resultaten'!$C$2:$BT$31,MATCH(_xlfn.XLOOKUP($D$14,$D46:$D52,$E46:$E52,,0,-1),'Verwachte Resultaten'!$B$2:$B$31,0),MATCH(_xlfn.XLOOKUP($D$14,$D46:$D52,AT44:AT50,,0,-1),'Verwachte Resultaten'!$C$1:$BT$1,0))*_xlfn.XLOOKUP($E52,$K$2:$K$6,$L$2:$L$6,,0))),$D52,""),"")</f>
        <v/>
      </c>
      <c r="AU52" s="14" t="str">
        <f>IFERROR(IF(AND(_xlfn.XLOOKUP($D$14,$D46:$D52,AU46:AU52,,0,-1)&lt;(INDEX('Verwachte Resultaten'!$C$2:$BT$31,MATCH(_xlfn.XLOOKUP($D$14,$D46:$D52,$E46:$E52,,0,-1),'Verwachte Resultaten'!$B$2:$B$31,0),MATCH(_xlfn.XLOOKUP($D$14,$D46:$D52,AU44:AU50,,0,-1),'Verwachte Resultaten'!$C$1:$BT$1,0))*_xlfn.XLOOKUP($E52,$K$2:$K$6,$J$2:$J$6,,0)),_xlfn.XLOOKUP($D$14,$D46:$D52,AU46:AU52,,0,-1)&gt;=(INDEX('Verwachte Resultaten'!$C$2:$BT$31,MATCH(_xlfn.XLOOKUP($D$14,$D46:$D52,$E46:$E52,,0,-1),'Verwachte Resultaten'!$B$2:$B$31,0),MATCH(_xlfn.XLOOKUP($D$14,$D46:$D52,AU44:AU50,,0,-1),'Verwachte Resultaten'!$C$1:$BT$1,0))*_xlfn.XLOOKUP($E52,$K$2:$K$6,$L$2:$L$6,,0))),$D52,""),"")</f>
        <v/>
      </c>
      <c r="AV52" s="14" t="str">
        <f>IFERROR(IF(AND(_xlfn.XLOOKUP($D$14,$D46:$D52,AV46:AV52,,0,-1)&lt;(INDEX('Verwachte Resultaten'!$C$2:$BT$31,MATCH(_xlfn.XLOOKUP($D$14,$D46:$D52,$E46:$E52,,0,-1),'Verwachte Resultaten'!$B$2:$B$31,0),MATCH(_xlfn.XLOOKUP($D$14,$D46:$D52,AV44:AV50,,0,-1),'Verwachte Resultaten'!$C$1:$BT$1,0))*_xlfn.XLOOKUP($E52,$K$2:$K$6,$J$2:$J$6,,0)),_xlfn.XLOOKUP($D$14,$D46:$D52,AV46:AV52,,0,-1)&gt;=(INDEX('Verwachte Resultaten'!$C$2:$BT$31,MATCH(_xlfn.XLOOKUP($D$14,$D46:$D52,$E46:$E52,,0,-1),'Verwachte Resultaten'!$B$2:$B$31,0),MATCH(_xlfn.XLOOKUP($D$14,$D46:$D52,AV44:AV50,,0,-1),'Verwachte Resultaten'!$C$1:$BT$1,0))*_xlfn.XLOOKUP($E52,$K$2:$K$6,$L$2:$L$6,,0))),$D52,""),"")</f>
        <v/>
      </c>
      <c r="AW52" s="14" t="str">
        <f>IFERROR(IF(AND(_xlfn.XLOOKUP($D$14,$D46:$D52,AW46:AW52,,0,-1)&lt;(INDEX('Verwachte Resultaten'!$C$2:$BT$31,MATCH(_xlfn.XLOOKUP($D$14,$D46:$D52,$E46:$E52,,0,-1),'Verwachte Resultaten'!$B$2:$B$31,0),MATCH(_xlfn.XLOOKUP($D$14,$D46:$D52,AW44:AW50,,0,-1),'Verwachte Resultaten'!$C$1:$BT$1,0))*_xlfn.XLOOKUP($E52,$K$2:$K$6,$J$2:$J$6,,0)),_xlfn.XLOOKUP($D$14,$D46:$D52,AW46:AW52,,0,-1)&gt;=(INDEX('Verwachte Resultaten'!$C$2:$BT$31,MATCH(_xlfn.XLOOKUP($D$14,$D46:$D52,$E46:$E52,,0,-1),'Verwachte Resultaten'!$B$2:$B$31,0),MATCH(_xlfn.XLOOKUP($D$14,$D46:$D52,AW44:AW50,,0,-1),'Verwachte Resultaten'!$C$1:$BT$1,0))*_xlfn.XLOOKUP($E52,$K$2:$K$6,$L$2:$L$6,,0))),$D52,""),"")</f>
        <v/>
      </c>
      <c r="AX52" s="14" t="str">
        <f>IFERROR(IF(AND(_xlfn.XLOOKUP($D$14,$D46:$D52,AX46:AX52,,0,-1)&lt;(INDEX('Verwachte Resultaten'!$C$2:$BT$31,MATCH(_xlfn.XLOOKUP($D$14,$D46:$D52,$E46:$E52,,0,-1),'Verwachte Resultaten'!$B$2:$B$31,0),MATCH(_xlfn.XLOOKUP($D$14,$D46:$D52,AX44:AX50,,0,-1),'Verwachte Resultaten'!$C$1:$BT$1,0))*_xlfn.XLOOKUP($E52,$K$2:$K$6,$J$2:$J$6,,0)),_xlfn.XLOOKUP($D$14,$D46:$D52,AX46:AX52,,0,-1)&gt;=(INDEX('Verwachte Resultaten'!$C$2:$BT$31,MATCH(_xlfn.XLOOKUP($D$14,$D46:$D52,$E46:$E52,,0,-1),'Verwachte Resultaten'!$B$2:$B$31,0),MATCH(_xlfn.XLOOKUP($D$14,$D46:$D52,AX44:AX50,,0,-1),'Verwachte Resultaten'!$C$1:$BT$1,0))*_xlfn.XLOOKUP($E52,$K$2:$K$6,$L$2:$L$6,,0))),$D52,""),"")</f>
        <v/>
      </c>
      <c r="AY52" s="14" t="str">
        <f>IFERROR(IF(AND(_xlfn.XLOOKUP($D$14,$D46:$D52,AY46:AY52,,0,-1)&lt;(INDEX('Verwachte Resultaten'!$C$2:$BT$31,MATCH(_xlfn.XLOOKUP($D$14,$D46:$D52,$E46:$E52,,0,-1),'Verwachte Resultaten'!$B$2:$B$31,0),MATCH(_xlfn.XLOOKUP($D$14,$D46:$D52,AY44:AY50,,0,-1),'Verwachte Resultaten'!$C$1:$BT$1,0))*_xlfn.XLOOKUP($E52,$K$2:$K$6,$J$2:$J$6,,0)),_xlfn.XLOOKUP($D$14,$D46:$D52,AY46:AY52,,0,-1)&gt;=(INDEX('Verwachte Resultaten'!$C$2:$BT$31,MATCH(_xlfn.XLOOKUP($D$14,$D46:$D52,$E46:$E52,,0,-1),'Verwachte Resultaten'!$B$2:$B$31,0),MATCH(_xlfn.XLOOKUP($D$14,$D46:$D52,AY44:AY50,,0,-1),'Verwachte Resultaten'!$C$1:$BT$1,0))*_xlfn.XLOOKUP($E52,$K$2:$K$6,$L$2:$L$6,,0))),$D52,""),"")</f>
        <v/>
      </c>
      <c r="AZ52" s="14" t="str">
        <f>IFERROR(IF(AND(_xlfn.XLOOKUP($D$14,$D46:$D52,AZ46:AZ52,,0,-1)&lt;(INDEX('Verwachte Resultaten'!$C$2:$BT$31,MATCH(_xlfn.XLOOKUP($D$14,$D46:$D52,$E46:$E52,,0,-1),'Verwachte Resultaten'!$B$2:$B$31,0),MATCH(_xlfn.XLOOKUP($D$14,$D46:$D52,AZ44:AZ50,,0,-1),'Verwachte Resultaten'!$C$1:$BT$1,0))*_xlfn.XLOOKUP($E52,$K$2:$K$6,$J$2:$J$6,,0)),_xlfn.XLOOKUP($D$14,$D46:$D52,AZ46:AZ52,,0,-1)&gt;=(INDEX('Verwachte Resultaten'!$C$2:$BT$31,MATCH(_xlfn.XLOOKUP($D$14,$D46:$D52,$E46:$E52,,0,-1),'Verwachte Resultaten'!$B$2:$B$31,0),MATCH(_xlfn.XLOOKUP($D$14,$D46:$D52,AZ44:AZ50,,0,-1),'Verwachte Resultaten'!$C$1:$BT$1,0))*_xlfn.XLOOKUP($E52,$K$2:$K$6,$L$2:$L$6,,0))),$D52,""),"")</f>
        <v/>
      </c>
      <c r="BA52" s="14" t="str">
        <f>IFERROR(IF(AND(_xlfn.XLOOKUP($D$14,$D46:$D52,BA46:BA52,,0,-1)&lt;(INDEX('Verwachte Resultaten'!$C$2:$BT$31,MATCH(_xlfn.XLOOKUP($D$14,$D46:$D52,$E46:$E52,,0,-1),'Verwachte Resultaten'!$B$2:$B$31,0),MATCH(_xlfn.XLOOKUP($D$14,$D46:$D52,BA44:BA50,,0,-1),'Verwachte Resultaten'!$C$1:$BT$1,0))*_xlfn.XLOOKUP($E52,$K$2:$K$6,$J$2:$J$6,,0)),_xlfn.XLOOKUP($D$14,$D46:$D52,BA46:BA52,,0,-1)&gt;=(INDEX('Verwachte Resultaten'!$C$2:$BT$31,MATCH(_xlfn.XLOOKUP($D$14,$D46:$D52,$E46:$E52,,0,-1),'Verwachte Resultaten'!$B$2:$B$31,0),MATCH(_xlfn.XLOOKUP($D$14,$D46:$D52,BA44:BA50,,0,-1),'Verwachte Resultaten'!$C$1:$BT$1,0))*_xlfn.XLOOKUP($E52,$K$2:$K$6,$L$2:$L$6,,0))),$D52,""),"")</f>
        <v/>
      </c>
      <c r="BB52" s="14" t="str">
        <f>IFERROR(IF(AND(_xlfn.XLOOKUP($D$14,$D46:$D52,BB46:BB52,,0,-1)&lt;(INDEX('Verwachte Resultaten'!$C$2:$BT$31,MATCH(_xlfn.XLOOKUP($D$14,$D46:$D52,$E46:$E52,,0,-1),'Verwachte Resultaten'!$B$2:$B$31,0),MATCH(_xlfn.XLOOKUP($D$14,$D46:$D52,BB44:BB50,,0,-1),'Verwachte Resultaten'!$C$1:$BT$1,0))*_xlfn.XLOOKUP($E52,$K$2:$K$6,$J$2:$J$6,,0)),_xlfn.XLOOKUP($D$14,$D46:$D52,BB46:BB52,,0,-1)&gt;=(INDEX('Verwachte Resultaten'!$C$2:$BT$31,MATCH(_xlfn.XLOOKUP($D$14,$D46:$D52,$E46:$E52,,0,-1),'Verwachte Resultaten'!$B$2:$B$31,0),MATCH(_xlfn.XLOOKUP($D$14,$D46:$D52,BB44:BB50,,0,-1),'Verwachte Resultaten'!$C$1:$BT$1,0))*_xlfn.XLOOKUP($E52,$K$2:$K$6,$L$2:$L$6,,0))),$D52,""),"")</f>
        <v/>
      </c>
      <c r="BC52" s="14" t="str">
        <f>IFERROR(IF(AND(_xlfn.XLOOKUP($D$14,$D46:$D52,BC46:BC52,,0,-1)&lt;(INDEX('Verwachte Resultaten'!$C$2:$BT$31,MATCH(_xlfn.XLOOKUP($D$14,$D46:$D52,$E46:$E52,,0,-1),'Verwachte Resultaten'!$B$2:$B$31,0),MATCH(_xlfn.XLOOKUP($D$14,$D46:$D52,BC44:BC50,,0,-1),'Verwachte Resultaten'!$C$1:$BT$1,0))*_xlfn.XLOOKUP($E52,$K$2:$K$6,$J$2:$J$6,,0)),_xlfn.XLOOKUP($D$14,$D46:$D52,BC46:BC52,,0,-1)&gt;=(INDEX('Verwachte Resultaten'!$C$2:$BT$31,MATCH(_xlfn.XLOOKUP($D$14,$D46:$D52,$E46:$E52,,0,-1),'Verwachte Resultaten'!$B$2:$B$31,0),MATCH(_xlfn.XLOOKUP($D$14,$D46:$D52,BC44:BC50,,0,-1),'Verwachte Resultaten'!$C$1:$BT$1,0))*_xlfn.XLOOKUP($E52,$K$2:$K$6,$L$2:$L$6,,0))),$D52,""),"")</f>
        <v/>
      </c>
      <c r="BD52" s="14" t="str">
        <f>IFERROR(IF(AND(_xlfn.XLOOKUP($D$14,$D46:$D52,BD46:BD52,,0,-1)&lt;(INDEX('Verwachte Resultaten'!$C$2:$BT$31,MATCH(_xlfn.XLOOKUP($D$14,$D46:$D52,$E46:$E52,,0,-1),'Verwachte Resultaten'!$B$2:$B$31,0),MATCH(_xlfn.XLOOKUP($D$14,$D46:$D52,BD44:BD50,,0,-1),'Verwachte Resultaten'!$C$1:$BT$1,0))*_xlfn.XLOOKUP($E52,$K$2:$K$6,$J$2:$J$6,,0)),_xlfn.XLOOKUP($D$14,$D46:$D52,BD46:BD52,,0,-1)&gt;=(INDEX('Verwachte Resultaten'!$C$2:$BT$31,MATCH(_xlfn.XLOOKUP($D$14,$D46:$D52,$E46:$E52,,0,-1),'Verwachte Resultaten'!$B$2:$B$31,0),MATCH(_xlfn.XLOOKUP($D$14,$D46:$D52,BD44:BD50,,0,-1),'Verwachte Resultaten'!$C$1:$BT$1,0))*_xlfn.XLOOKUP($E52,$K$2:$K$6,$L$2:$L$6,,0))),$D52,""),"")</f>
        <v/>
      </c>
      <c r="BE52" s="14" t="str">
        <f>IFERROR(IF(AND(_xlfn.XLOOKUP($D$14,$D46:$D52,BE46:BE52,,0,-1)&lt;(INDEX('Verwachte Resultaten'!$C$2:$BT$31,MATCH(_xlfn.XLOOKUP($D$14,$D46:$D52,$E46:$E52,,0,-1),'Verwachte Resultaten'!$B$2:$B$31,0),MATCH(_xlfn.XLOOKUP($D$14,$D46:$D52,BE44:BE50,,0,-1),'Verwachte Resultaten'!$C$1:$BT$1,0))*_xlfn.XLOOKUP($E52,$K$2:$K$6,$J$2:$J$6,,0)),_xlfn.XLOOKUP($D$14,$D46:$D52,BE46:BE52,,0,-1)&gt;=(INDEX('Verwachte Resultaten'!$C$2:$BT$31,MATCH(_xlfn.XLOOKUP($D$14,$D46:$D52,$E46:$E52,,0,-1),'Verwachte Resultaten'!$B$2:$B$31,0),MATCH(_xlfn.XLOOKUP($D$14,$D46:$D52,BE44:BE50,,0,-1),'Verwachte Resultaten'!$C$1:$BT$1,0))*_xlfn.XLOOKUP($E52,$K$2:$K$6,$L$2:$L$6,,0))),$D52,""),"")</f>
        <v/>
      </c>
      <c r="BF52" s="14" t="str">
        <f>IFERROR(IF(AND(_xlfn.XLOOKUP($D$14,$D46:$D52,BF46:BF52,,0,-1)&lt;(INDEX('Verwachte Resultaten'!$C$2:$BT$31,MATCH(_xlfn.XLOOKUP($D$14,$D46:$D52,$E46:$E52,,0,-1),'Verwachte Resultaten'!$B$2:$B$31,0),MATCH(_xlfn.XLOOKUP($D$14,$D46:$D52,BF44:BF50,,0,-1),'Verwachte Resultaten'!$C$1:$BT$1,0))*_xlfn.XLOOKUP($E52,$K$2:$K$6,$J$2:$J$6,,0)),_xlfn.XLOOKUP($D$14,$D46:$D52,BF46:BF52,,0,-1)&gt;=(INDEX('Verwachte Resultaten'!$C$2:$BT$31,MATCH(_xlfn.XLOOKUP($D$14,$D46:$D52,$E46:$E52,,0,-1),'Verwachte Resultaten'!$B$2:$B$31,0),MATCH(_xlfn.XLOOKUP($D$14,$D46:$D52,BF44:BF50,,0,-1),'Verwachte Resultaten'!$C$1:$BT$1,0))*_xlfn.XLOOKUP($E52,$K$2:$K$6,$L$2:$L$6,,0))),$D52,""),"")</f>
        <v/>
      </c>
      <c r="BG52" s="14" t="str">
        <f>IFERROR(IF(AND(_xlfn.XLOOKUP($D$14,$D46:$D52,BG46:BG52,,0,-1)&lt;(INDEX('Verwachte Resultaten'!$C$2:$BT$31,MATCH(_xlfn.XLOOKUP($D$14,$D46:$D52,$E46:$E52,,0,-1),'Verwachte Resultaten'!$B$2:$B$31,0),MATCH(_xlfn.XLOOKUP($D$14,$D46:$D52,BG44:BG50,,0,-1),'Verwachte Resultaten'!$C$1:$BT$1,0))*_xlfn.XLOOKUP($E52,$K$2:$K$6,$J$2:$J$6,,0)),_xlfn.XLOOKUP($D$14,$D46:$D52,BG46:BG52,,0,-1)&gt;=(INDEX('Verwachte Resultaten'!$C$2:$BT$31,MATCH(_xlfn.XLOOKUP($D$14,$D46:$D52,$E46:$E52,,0,-1),'Verwachte Resultaten'!$B$2:$B$31,0),MATCH(_xlfn.XLOOKUP($D$14,$D46:$D52,BG44:BG50,,0,-1),'Verwachte Resultaten'!$C$1:$BT$1,0))*_xlfn.XLOOKUP($E52,$K$2:$K$6,$L$2:$L$6,,0))),$D52,""),"")</f>
        <v/>
      </c>
      <c r="BH52" s="14" t="str">
        <f>IFERROR(IF(AND(_xlfn.XLOOKUP($D$14,$D46:$D52,BH46:BH52,,0,-1)&lt;(INDEX('Verwachte Resultaten'!$C$2:$BT$31,MATCH(_xlfn.XLOOKUP($D$14,$D46:$D52,$E46:$E52,,0,-1),'Verwachte Resultaten'!$B$2:$B$31,0),MATCH(_xlfn.XLOOKUP($D$14,$D46:$D52,BH44:BH50,,0,-1),'Verwachte Resultaten'!$C$1:$BT$1,0))*_xlfn.XLOOKUP($E52,$K$2:$K$6,$J$2:$J$6,,0)),_xlfn.XLOOKUP($D$14,$D46:$D52,BH46:BH52,,0,-1)&gt;=(INDEX('Verwachte Resultaten'!$C$2:$BT$31,MATCH(_xlfn.XLOOKUP($D$14,$D46:$D52,$E46:$E52,,0,-1),'Verwachte Resultaten'!$B$2:$B$31,0),MATCH(_xlfn.XLOOKUP($D$14,$D46:$D52,BH44:BH50,,0,-1),'Verwachte Resultaten'!$C$1:$BT$1,0))*_xlfn.XLOOKUP($E52,$K$2:$K$6,$L$2:$L$6,,0))),$D52,""),"")</f>
        <v/>
      </c>
      <c r="BI52" s="14" t="str">
        <f>IFERROR(IF(AND(_xlfn.XLOOKUP($D$14,$D46:$D52,BI46:BI52,,0,-1)&lt;(INDEX('Verwachte Resultaten'!$C$2:$BT$31,MATCH(_xlfn.XLOOKUP($D$14,$D46:$D52,$E46:$E52,,0,-1),'Verwachte Resultaten'!$B$2:$B$31,0),MATCH(_xlfn.XLOOKUP($D$14,$D46:$D52,BI44:BI50,,0,-1),'Verwachte Resultaten'!$C$1:$BT$1,0))*_xlfn.XLOOKUP($E52,$K$2:$K$6,$J$2:$J$6,,0)),_xlfn.XLOOKUP($D$14,$D46:$D52,BI46:BI52,,0,-1)&gt;=(INDEX('Verwachte Resultaten'!$C$2:$BT$31,MATCH(_xlfn.XLOOKUP($D$14,$D46:$D52,$E46:$E52,,0,-1),'Verwachte Resultaten'!$B$2:$B$31,0),MATCH(_xlfn.XLOOKUP($D$14,$D46:$D52,BI44:BI50,,0,-1),'Verwachte Resultaten'!$C$1:$BT$1,0))*_xlfn.XLOOKUP($E52,$K$2:$K$6,$L$2:$L$6,,0))),$D52,""),"")</f>
        <v/>
      </c>
      <c r="BJ52" s="14" t="str">
        <f>IFERROR(IF(AND(_xlfn.XLOOKUP($D$14,$D46:$D52,BJ46:BJ52,,0,-1)&lt;(INDEX('Verwachte Resultaten'!$C$2:$BT$31,MATCH(_xlfn.XLOOKUP($D$14,$D46:$D52,$E46:$E52,,0,-1),'Verwachte Resultaten'!$B$2:$B$31,0),MATCH(_xlfn.XLOOKUP($D$14,$D46:$D52,BJ44:BJ50,,0,-1),'Verwachte Resultaten'!$C$1:$BT$1,0))*_xlfn.XLOOKUP($E52,$K$2:$K$6,$J$2:$J$6,,0)),_xlfn.XLOOKUP($D$14,$D46:$D52,BJ46:BJ52,,0,-1)&gt;=(INDEX('Verwachte Resultaten'!$C$2:$BT$31,MATCH(_xlfn.XLOOKUP($D$14,$D46:$D52,$E46:$E52,,0,-1),'Verwachte Resultaten'!$B$2:$B$31,0),MATCH(_xlfn.XLOOKUP($D$14,$D46:$D52,BJ44:BJ50,,0,-1),'Verwachte Resultaten'!$C$1:$BT$1,0))*_xlfn.XLOOKUP($E52,$K$2:$K$6,$L$2:$L$6,,0))),$D52,""),"")</f>
        <v/>
      </c>
      <c r="BK52" s="41" t="str">
        <f>IFERROR(IF(AND(_xlfn.XLOOKUP($D$14,$D46:$D52,BK46:BK52,,0,-1)&lt;(INDEX('Verwachte Resultaten'!$C$2:$BT$31,MATCH(_xlfn.XLOOKUP($D$14,$D46:$D52,$E46:$E52,,0,-1),'Verwachte Resultaten'!$B$2:$B$31,0),MATCH(_xlfn.XLOOKUP($D$14,$D46:$D52,BK44:BK50,,0,-1),'Verwachte Resultaten'!$C$1:$BT$1,0))*_xlfn.XLOOKUP($E52,$K$2:$K$6,$J$2:$J$6,,0)),_xlfn.XLOOKUP($D$14,$D46:$D52,BK46:BK52,,0,-1)&gt;=(INDEX('Verwachte Resultaten'!$C$2:$BT$31,MATCH(_xlfn.XLOOKUP($D$14,$D46:$D52,$E46:$E52,,0,-1),'Verwachte Resultaten'!$B$2:$B$31,0),MATCH(_xlfn.XLOOKUP($D$14,$D46:$D52,BK44:BK50,,0,-1),'Verwachte Resultaten'!$C$1:$BT$1,0))*_xlfn.XLOOKUP($E52,$K$2:$K$6,$L$2:$L$6,,0))),$D52,""),"")</f>
        <v/>
      </c>
    </row>
    <row r="53" spans="1:63">
      <c r="A53" s="85"/>
      <c r="C53" s="23"/>
      <c r="D53" s="44" t="str">
        <f>IFERROR($B50*$B$8,"")</f>
        <v/>
      </c>
      <c r="E53" s="42" t="s">
        <v>158</v>
      </c>
      <c r="F53" s="16" t="str">
        <f>IFERROR(IF(AND(_xlfn.XLOOKUP($D$14,$D47:$D53,F47:F53,,0,-1)&lt;=(INDEX('Verwachte Resultaten'!$C$2:$BT$31,MATCH(_xlfn.XLOOKUP($D$14,$D47:$D53,$E47:$E53,,0,-1),'Verwachte Resultaten'!$B$2:$B$31,0),MATCH(_xlfn.XLOOKUP($D$14,$D47:$D53,F45:F51,,0,-1),'Verwachte Resultaten'!$C$1:$BT$1,0))*_xlfn.XLOOKUP($E53,$K$2:$K$6,$J$2:$J$6,,0)),_xlfn.XLOOKUP($D$14,$D47:$D53,F47:F53,,0,-1)&gt;=(INDEX('Verwachte Resultaten'!$C$2:$BT$31,MATCH(_xlfn.XLOOKUP($D$14,$D47:$D53,$E47:$E53,,0,-1),'Verwachte Resultaten'!$B$2:$B$31,0),MATCH(_xlfn.XLOOKUP($D$14,$D47:$D53,F45:F51,,0,-1),'Verwachte Resultaten'!$C$1:$BT$1,0))*_xlfn.XLOOKUP($E53,$K$2:$K$6,$L$2:$L$6,,0))),$D53,""),"")</f>
        <v/>
      </c>
      <c r="G53" s="43" t="str">
        <f>IFERROR(IF(AND(_xlfn.XLOOKUP($D$14,$D47:$D53,G47:G53,,0,-1)&lt;=(INDEX('Verwachte Resultaten'!$C$2:$BT$31,MATCH(_xlfn.XLOOKUP($D$14,$D47:$D53,$E47:$E53,,0,-1),'Verwachte Resultaten'!$B$2:$B$31,0),MATCH(_xlfn.XLOOKUP($D$14,$D47:$D53,G45:G51,,0,-1),'Verwachte Resultaten'!$C$1:$BT$1,0))*_xlfn.XLOOKUP($E53,$K$2:$K$6,$J$2:$J$6,,0)),_xlfn.XLOOKUP($D$14,$D47:$D53,G47:G53,,0,-1)&gt;=(INDEX('Verwachte Resultaten'!$C$2:$BT$31,MATCH(_xlfn.XLOOKUP($D$14,$D47:$D53,$E47:$E53,,0,-1),'Verwachte Resultaten'!$B$2:$B$31,0),MATCH(_xlfn.XLOOKUP($D$14,$D47:$D53,G45:G51,,0,-1),'Verwachte Resultaten'!$C$1:$BT$1,0))*_xlfn.XLOOKUP($E53,$K$2:$K$6,$L$2:$L$6,,0))),$D53,""),"")</f>
        <v/>
      </c>
      <c r="H53" s="43" t="str">
        <f>IFERROR(IF(AND(_xlfn.XLOOKUP($D$14,$D47:$D53,H47:H53,,0,-1)&lt;=(INDEX('Verwachte Resultaten'!$C$2:$BT$31,MATCH(_xlfn.XLOOKUP($D$14,$D47:$D53,$E47:$E53,,0,-1),'Verwachte Resultaten'!$B$2:$B$31,0),MATCH(_xlfn.XLOOKUP($D$14,$D47:$D53,H45:H51,,0,-1),'Verwachte Resultaten'!$C$1:$BT$1,0))*_xlfn.XLOOKUP($E53,$K$2:$K$6,$J$2:$J$6,,0)),_xlfn.XLOOKUP($D$14,$D47:$D53,H47:H53,,0,-1)&gt;=(INDEX('Verwachte Resultaten'!$C$2:$BT$31,MATCH(_xlfn.XLOOKUP($D$14,$D47:$D53,$E47:$E53,,0,-1),'Verwachte Resultaten'!$B$2:$B$31,0),MATCH(_xlfn.XLOOKUP($D$14,$D47:$D53,H45:H51,,0,-1),'Verwachte Resultaten'!$C$1:$BT$1,0))*_xlfn.XLOOKUP($E53,$K$2:$K$6,$L$2:$L$6,,0))),$D53,""),"")</f>
        <v/>
      </c>
      <c r="I53" s="43" t="str">
        <f>IFERROR(IF(AND(_xlfn.XLOOKUP($D$14,$D47:$D53,I47:I53,,0,-1)&lt;=(INDEX('Verwachte Resultaten'!$C$2:$BT$31,MATCH(_xlfn.XLOOKUP($D$14,$D47:$D53,$E47:$E53,,0,-1),'Verwachte Resultaten'!$B$2:$B$31,0),MATCH(_xlfn.XLOOKUP($D$14,$D47:$D53,I45:I51,,0,-1),'Verwachte Resultaten'!$C$1:$BT$1,0))*_xlfn.XLOOKUP($E53,$K$2:$K$6,$J$2:$J$6,,0)),_xlfn.XLOOKUP($D$14,$D47:$D53,I47:I53,,0,-1)&gt;=(INDEX('Verwachte Resultaten'!$C$2:$BT$31,MATCH(_xlfn.XLOOKUP($D$14,$D47:$D53,$E47:$E53,,0,-1),'Verwachte Resultaten'!$B$2:$B$31,0),MATCH(_xlfn.XLOOKUP($D$14,$D47:$D53,I45:I51,,0,-1),'Verwachte Resultaten'!$C$1:$BT$1,0))*_xlfn.XLOOKUP($E53,$K$2:$K$6,$L$2:$L$6,,0))),$D53,""),"")</f>
        <v/>
      </c>
      <c r="J53" s="43" t="str">
        <f>IFERROR(IF(AND(_xlfn.XLOOKUP($D$14,$D47:$D53,J47:J53,,0,-1)&lt;=(INDEX('Verwachte Resultaten'!$C$2:$BT$31,MATCH(_xlfn.XLOOKUP($D$14,$D47:$D53,$E47:$E53,,0,-1),'Verwachte Resultaten'!$B$2:$B$31,0),MATCH(_xlfn.XLOOKUP($D$14,$D47:$D53,J45:J51,,0,-1),'Verwachte Resultaten'!$C$1:$BT$1,0))*_xlfn.XLOOKUP($E53,$K$2:$K$6,$J$2:$J$6,,0)),_xlfn.XLOOKUP($D$14,$D47:$D53,J47:J53,,0,-1)&gt;=(INDEX('Verwachte Resultaten'!$C$2:$BT$31,MATCH(_xlfn.XLOOKUP($D$14,$D47:$D53,$E47:$E53,,0,-1),'Verwachte Resultaten'!$B$2:$B$31,0),MATCH(_xlfn.XLOOKUP($D$14,$D47:$D53,J45:J51,,0,-1),'Verwachte Resultaten'!$C$1:$BT$1,0))*_xlfn.XLOOKUP($E53,$K$2:$K$6,$L$2:$L$6,,0))),$D53,""),"")</f>
        <v/>
      </c>
      <c r="K53" s="43" t="str">
        <f>IFERROR(IF(AND(_xlfn.XLOOKUP($D$14,$D47:$D53,K47:K53,,0,-1)&lt;=(INDEX('Verwachte Resultaten'!$C$2:$BT$31,MATCH(_xlfn.XLOOKUP($D$14,$D47:$D53,$E47:$E53,,0,-1),'Verwachte Resultaten'!$B$2:$B$31,0),MATCH(_xlfn.XLOOKUP($D$14,$D47:$D53,K45:K51,,0,-1),'Verwachte Resultaten'!$C$1:$BT$1,0))*_xlfn.XLOOKUP($E53,$K$2:$K$6,$J$2:$J$6,,0)),_xlfn.XLOOKUP($D$14,$D47:$D53,K47:K53,,0,-1)&gt;=(INDEX('Verwachte Resultaten'!$C$2:$BT$31,MATCH(_xlfn.XLOOKUP($D$14,$D47:$D53,$E47:$E53,,0,-1),'Verwachte Resultaten'!$B$2:$B$31,0),MATCH(_xlfn.XLOOKUP($D$14,$D47:$D53,K45:K51,,0,-1),'Verwachte Resultaten'!$C$1:$BT$1,0))*_xlfn.XLOOKUP($E53,$K$2:$K$6,$L$2:$L$6,,0))),$D53,""),"")</f>
        <v/>
      </c>
      <c r="L53" s="43" t="str">
        <f>IFERROR(IF(AND(_xlfn.XLOOKUP($D$14,$D47:$D53,L47:L53,,0,-1)&lt;=(INDEX('Verwachte Resultaten'!$C$2:$BT$31,MATCH(_xlfn.XLOOKUP($D$14,$D47:$D53,$E47:$E53,,0,-1),'Verwachte Resultaten'!$B$2:$B$31,0),MATCH(_xlfn.XLOOKUP($D$14,$D47:$D53,L45:L51,,0,-1),'Verwachte Resultaten'!$C$1:$BT$1,0))*_xlfn.XLOOKUP($E53,$K$2:$K$6,$J$2:$J$6,,0)),_xlfn.XLOOKUP($D$14,$D47:$D53,L47:L53,,0,-1)&gt;=(INDEX('Verwachte Resultaten'!$C$2:$BT$31,MATCH(_xlfn.XLOOKUP($D$14,$D47:$D53,$E47:$E53,,0,-1),'Verwachte Resultaten'!$B$2:$B$31,0),MATCH(_xlfn.XLOOKUP($D$14,$D47:$D53,L45:L51,,0,-1),'Verwachte Resultaten'!$C$1:$BT$1,0))*_xlfn.XLOOKUP($E53,$K$2:$K$6,$L$2:$L$6,,0))),$D53,""),"")</f>
        <v/>
      </c>
      <c r="M53" s="43" t="str">
        <f>IFERROR(IF(AND(_xlfn.XLOOKUP($D$14,$D47:$D53,M47:M53,,0,-1)&lt;=(INDEX('Verwachte Resultaten'!$C$2:$BT$31,MATCH(_xlfn.XLOOKUP($D$14,$D47:$D53,$E47:$E53,,0,-1),'Verwachte Resultaten'!$B$2:$B$31,0),MATCH(_xlfn.XLOOKUP($D$14,$D47:$D53,M45:M51,,0,-1),'Verwachte Resultaten'!$C$1:$BT$1,0))*_xlfn.XLOOKUP($E53,$K$2:$K$6,$J$2:$J$6,,0)),_xlfn.XLOOKUP($D$14,$D47:$D53,M47:M53,,0,-1)&gt;=(INDEX('Verwachte Resultaten'!$C$2:$BT$31,MATCH(_xlfn.XLOOKUP($D$14,$D47:$D53,$E47:$E53,,0,-1),'Verwachte Resultaten'!$B$2:$B$31,0),MATCH(_xlfn.XLOOKUP($D$14,$D47:$D53,M45:M51,,0,-1),'Verwachte Resultaten'!$C$1:$BT$1,0))*_xlfn.XLOOKUP($E53,$K$2:$K$6,$L$2:$L$6,,0))),$D53,""),"")</f>
        <v/>
      </c>
      <c r="N53" s="43" t="str">
        <f>IFERROR(IF(AND(_xlfn.XLOOKUP($D$14,$D47:$D53,N47:N53,,0,-1)&lt;=(INDEX('Verwachte Resultaten'!$C$2:$BT$31,MATCH(_xlfn.XLOOKUP($D$14,$D47:$D53,$E47:$E53,,0,-1),'Verwachte Resultaten'!$B$2:$B$31,0),MATCH(_xlfn.XLOOKUP($D$14,$D47:$D53,N45:N51,,0,-1),'Verwachte Resultaten'!$C$1:$BT$1,0))*_xlfn.XLOOKUP($E53,$K$2:$K$6,$J$2:$J$6,,0)),_xlfn.XLOOKUP($D$14,$D47:$D53,N47:N53,,0,-1)&gt;=(INDEX('Verwachte Resultaten'!$C$2:$BT$31,MATCH(_xlfn.XLOOKUP($D$14,$D47:$D53,$E47:$E53,,0,-1),'Verwachte Resultaten'!$B$2:$B$31,0),MATCH(_xlfn.XLOOKUP($D$14,$D47:$D53,N45:N51,,0,-1),'Verwachte Resultaten'!$C$1:$BT$1,0))*_xlfn.XLOOKUP($E53,$K$2:$K$6,$L$2:$L$6,,0))),$D53,""),"")</f>
        <v/>
      </c>
      <c r="O53" s="43" t="str">
        <f>IFERROR(IF(AND(_xlfn.XLOOKUP($D$14,$D47:$D53,O47:O53,,0,-1)&lt;=(INDEX('Verwachte Resultaten'!$C$2:$BT$31,MATCH(_xlfn.XLOOKUP($D$14,$D47:$D53,$E47:$E53,,0,-1),'Verwachte Resultaten'!$B$2:$B$31,0),MATCH(_xlfn.XLOOKUP($D$14,$D47:$D53,O45:O51,,0,-1),'Verwachte Resultaten'!$C$1:$BT$1,0))*_xlfn.XLOOKUP($E53,$K$2:$K$6,$J$2:$J$6,,0)),_xlfn.XLOOKUP($D$14,$D47:$D53,O47:O53,,0,-1)&gt;=(INDEX('Verwachte Resultaten'!$C$2:$BT$31,MATCH(_xlfn.XLOOKUP($D$14,$D47:$D53,$E47:$E53,,0,-1),'Verwachte Resultaten'!$B$2:$B$31,0),MATCH(_xlfn.XLOOKUP($D$14,$D47:$D53,O45:O51,,0,-1),'Verwachte Resultaten'!$C$1:$BT$1,0))*_xlfn.XLOOKUP($E53,$K$2:$K$6,$L$2:$L$6,,0))),$D53,""),"")</f>
        <v/>
      </c>
      <c r="P53" s="43" t="str">
        <f>IFERROR(IF(AND(_xlfn.XLOOKUP($D$14,$D47:$D53,P47:P53,,0,-1)&lt;=(INDEX('Verwachte Resultaten'!$C$2:$BT$31,MATCH(_xlfn.XLOOKUP($D$14,$D47:$D53,$E47:$E53,,0,-1),'Verwachte Resultaten'!$B$2:$B$31,0),MATCH(_xlfn.XLOOKUP($D$14,$D47:$D53,P45:P51,,0,-1),'Verwachte Resultaten'!$C$1:$BT$1,0))*_xlfn.XLOOKUP($E53,$K$2:$K$6,$J$2:$J$6,,0)),_xlfn.XLOOKUP($D$14,$D47:$D53,P47:P53,,0,-1)&gt;=(INDEX('Verwachte Resultaten'!$C$2:$BT$31,MATCH(_xlfn.XLOOKUP($D$14,$D47:$D53,$E47:$E53,,0,-1),'Verwachte Resultaten'!$B$2:$B$31,0),MATCH(_xlfn.XLOOKUP($D$14,$D47:$D53,P45:P51,,0,-1),'Verwachte Resultaten'!$C$1:$BT$1,0))*_xlfn.XLOOKUP($E53,$K$2:$K$6,$L$2:$L$6,,0))),$D53,""),"")</f>
        <v/>
      </c>
      <c r="Q53" s="43" t="str">
        <f>IFERROR(IF(AND(_xlfn.XLOOKUP($D$14,$D47:$D53,Q47:Q53,,0,-1)&lt;=(INDEX('Verwachte Resultaten'!$C$2:$BT$31,MATCH(_xlfn.XLOOKUP($D$14,$D47:$D53,$E47:$E53,,0,-1),'Verwachte Resultaten'!$B$2:$B$31,0),MATCH(_xlfn.XLOOKUP($D$14,$D47:$D53,Q45:Q51,,0,-1),'Verwachte Resultaten'!$C$1:$BT$1,0))*_xlfn.XLOOKUP($E53,$K$2:$K$6,$J$2:$J$6,,0)),_xlfn.XLOOKUP($D$14,$D47:$D53,Q47:Q53,,0,-1)&gt;=(INDEX('Verwachte Resultaten'!$C$2:$BT$31,MATCH(_xlfn.XLOOKUP($D$14,$D47:$D53,$E47:$E53,,0,-1),'Verwachte Resultaten'!$B$2:$B$31,0),MATCH(_xlfn.XLOOKUP($D$14,$D47:$D53,Q45:Q51,,0,-1),'Verwachte Resultaten'!$C$1:$BT$1,0))*_xlfn.XLOOKUP($E53,$K$2:$K$6,$L$2:$L$6,,0))),$D53,""),"")</f>
        <v/>
      </c>
      <c r="R53" s="43" t="str">
        <f>IFERROR(IF(AND(_xlfn.XLOOKUP($D$14,$D47:$D53,R47:R53,,0,-1)&lt;=(INDEX('Verwachte Resultaten'!$C$2:$BT$31,MATCH(_xlfn.XLOOKUP($D$14,$D47:$D53,$E47:$E53,,0,-1),'Verwachte Resultaten'!$B$2:$B$31,0),MATCH(_xlfn.XLOOKUP($D$14,$D47:$D53,R45:R51,,0,-1),'Verwachte Resultaten'!$C$1:$BT$1,0))*_xlfn.XLOOKUP($E53,$K$2:$K$6,$J$2:$J$6,,0)),_xlfn.XLOOKUP($D$14,$D47:$D53,R47:R53,,0,-1)&gt;=(INDEX('Verwachte Resultaten'!$C$2:$BT$31,MATCH(_xlfn.XLOOKUP($D$14,$D47:$D53,$E47:$E53,,0,-1),'Verwachte Resultaten'!$B$2:$B$31,0),MATCH(_xlfn.XLOOKUP($D$14,$D47:$D53,R45:R51,,0,-1),'Verwachte Resultaten'!$C$1:$BT$1,0))*_xlfn.XLOOKUP($E53,$K$2:$K$6,$L$2:$L$6,,0))),$D53,""),"")</f>
        <v/>
      </c>
      <c r="S53" s="43" t="str">
        <f>IFERROR(IF(AND(_xlfn.XLOOKUP($D$14,$D47:$D53,S47:S53,,0,-1)&lt;=(INDEX('Verwachte Resultaten'!$C$2:$BT$31,MATCH(_xlfn.XLOOKUP($D$14,$D47:$D53,$E47:$E53,,0,-1),'Verwachte Resultaten'!$B$2:$B$31,0),MATCH(_xlfn.XLOOKUP($D$14,$D47:$D53,S45:S51,,0,-1),'Verwachte Resultaten'!$C$1:$BT$1,0))*_xlfn.XLOOKUP($E53,$K$2:$K$6,$J$2:$J$6,,0)),_xlfn.XLOOKUP($D$14,$D47:$D53,S47:S53,,0,-1)&gt;=(INDEX('Verwachte Resultaten'!$C$2:$BT$31,MATCH(_xlfn.XLOOKUP($D$14,$D47:$D53,$E47:$E53,,0,-1),'Verwachte Resultaten'!$B$2:$B$31,0),MATCH(_xlfn.XLOOKUP($D$14,$D47:$D53,S45:S51,,0,-1),'Verwachte Resultaten'!$C$1:$BT$1,0))*_xlfn.XLOOKUP($E53,$K$2:$K$6,$L$2:$L$6,,0))),$D53,""),"")</f>
        <v/>
      </c>
      <c r="T53" s="43" t="str">
        <f>IFERROR(IF(AND(_xlfn.XLOOKUP($D$14,$D47:$D53,T47:T53,,0,-1)&lt;=(INDEX('Verwachte Resultaten'!$C$2:$BT$31,MATCH(_xlfn.XLOOKUP($D$14,$D47:$D53,$E47:$E53,,0,-1),'Verwachte Resultaten'!$B$2:$B$31,0),MATCH(_xlfn.XLOOKUP($D$14,$D47:$D53,T45:T51,,0,-1),'Verwachte Resultaten'!$C$1:$BT$1,0))*_xlfn.XLOOKUP($E53,$K$2:$K$6,$J$2:$J$6,,0)),_xlfn.XLOOKUP($D$14,$D47:$D53,T47:T53,,0,-1)&gt;=(INDEX('Verwachte Resultaten'!$C$2:$BT$31,MATCH(_xlfn.XLOOKUP($D$14,$D47:$D53,$E47:$E53,,0,-1),'Verwachte Resultaten'!$B$2:$B$31,0),MATCH(_xlfn.XLOOKUP($D$14,$D47:$D53,T45:T51,,0,-1),'Verwachte Resultaten'!$C$1:$BT$1,0))*_xlfn.XLOOKUP($E53,$K$2:$K$6,$L$2:$L$6,,0))),$D53,""),"")</f>
        <v/>
      </c>
      <c r="U53" s="43" t="str">
        <f>IFERROR(IF(AND(_xlfn.XLOOKUP($D$14,$D47:$D53,U47:U53,,0,-1)&lt;=(INDEX('Verwachte Resultaten'!$C$2:$BT$31,MATCH(_xlfn.XLOOKUP($D$14,$D47:$D53,$E47:$E53,,0,-1),'Verwachte Resultaten'!$B$2:$B$31,0),MATCH(_xlfn.XLOOKUP($D$14,$D47:$D53,U45:U51,,0,-1),'Verwachte Resultaten'!$C$1:$BT$1,0))*_xlfn.XLOOKUP($E53,$K$2:$K$6,$J$2:$J$6,,0)),_xlfn.XLOOKUP($D$14,$D47:$D53,U47:U53,,0,-1)&gt;=(INDEX('Verwachte Resultaten'!$C$2:$BT$31,MATCH(_xlfn.XLOOKUP($D$14,$D47:$D53,$E47:$E53,,0,-1),'Verwachte Resultaten'!$B$2:$B$31,0),MATCH(_xlfn.XLOOKUP($D$14,$D47:$D53,U45:U51,,0,-1),'Verwachte Resultaten'!$C$1:$BT$1,0))*_xlfn.XLOOKUP($E53,$K$2:$K$6,$L$2:$L$6,,0))),$D53,""),"")</f>
        <v/>
      </c>
      <c r="V53" s="43" t="str">
        <f>IFERROR(IF(AND(_xlfn.XLOOKUP($D$14,$D47:$D53,V47:V53,,0,-1)&lt;=(INDEX('Verwachte Resultaten'!$C$2:$BT$31,MATCH(_xlfn.XLOOKUP($D$14,$D47:$D53,$E47:$E53,,0,-1),'Verwachte Resultaten'!$B$2:$B$31,0),MATCH(_xlfn.XLOOKUP($D$14,$D47:$D53,V45:V51,,0,-1),'Verwachte Resultaten'!$C$1:$BT$1,0))*_xlfn.XLOOKUP($E53,$K$2:$K$6,$J$2:$J$6,,0)),_xlfn.XLOOKUP($D$14,$D47:$D53,V47:V53,,0,-1)&gt;=(INDEX('Verwachte Resultaten'!$C$2:$BT$31,MATCH(_xlfn.XLOOKUP($D$14,$D47:$D53,$E47:$E53,,0,-1),'Verwachte Resultaten'!$B$2:$B$31,0),MATCH(_xlfn.XLOOKUP($D$14,$D47:$D53,V45:V51,,0,-1),'Verwachte Resultaten'!$C$1:$BT$1,0))*_xlfn.XLOOKUP($E53,$K$2:$K$6,$L$2:$L$6,,0))),$D53,""),"")</f>
        <v/>
      </c>
      <c r="W53" s="43" t="str">
        <f>IFERROR(IF(AND(_xlfn.XLOOKUP($D$14,$D47:$D53,W47:W53,,0,-1)&lt;=(INDEX('Verwachte Resultaten'!$C$2:$BT$31,MATCH(_xlfn.XLOOKUP($D$14,$D47:$D53,$E47:$E53,,0,-1),'Verwachte Resultaten'!$B$2:$B$31,0),MATCH(_xlfn.XLOOKUP($D$14,$D47:$D53,W45:W51,,0,-1),'Verwachte Resultaten'!$C$1:$BT$1,0))*_xlfn.XLOOKUP($E53,$K$2:$K$6,$J$2:$J$6,,0)),_xlfn.XLOOKUP($D$14,$D47:$D53,W47:W53,,0,-1)&gt;=(INDEX('Verwachte Resultaten'!$C$2:$BT$31,MATCH(_xlfn.XLOOKUP($D$14,$D47:$D53,$E47:$E53,,0,-1),'Verwachte Resultaten'!$B$2:$B$31,0),MATCH(_xlfn.XLOOKUP($D$14,$D47:$D53,W45:W51,,0,-1),'Verwachte Resultaten'!$C$1:$BT$1,0))*_xlfn.XLOOKUP($E53,$K$2:$K$6,$L$2:$L$6,,0))),$D53,""),"")</f>
        <v/>
      </c>
      <c r="X53" s="43" t="str">
        <f>IFERROR(IF(AND(_xlfn.XLOOKUP($D$14,$D47:$D53,X47:X53,,0,-1)&lt;=(INDEX('Verwachte Resultaten'!$C$2:$BT$31,MATCH(_xlfn.XLOOKUP($D$14,$D47:$D53,$E47:$E53,,0,-1),'Verwachte Resultaten'!$B$2:$B$31,0),MATCH(_xlfn.XLOOKUP($D$14,$D47:$D53,X45:X51,,0,-1),'Verwachte Resultaten'!$C$1:$BT$1,0))*_xlfn.XLOOKUP($E53,$K$2:$K$6,$J$2:$J$6,,0)),_xlfn.XLOOKUP($D$14,$D47:$D53,X47:X53,,0,-1)&gt;=(INDEX('Verwachte Resultaten'!$C$2:$BT$31,MATCH(_xlfn.XLOOKUP($D$14,$D47:$D53,$E47:$E53,,0,-1),'Verwachte Resultaten'!$B$2:$B$31,0),MATCH(_xlfn.XLOOKUP($D$14,$D47:$D53,X45:X51,,0,-1),'Verwachte Resultaten'!$C$1:$BT$1,0))*_xlfn.XLOOKUP($E53,$K$2:$K$6,$L$2:$L$6,,0))),$D53,""),"")</f>
        <v/>
      </c>
      <c r="Y53" s="43" t="str">
        <f>IFERROR(IF(AND(_xlfn.XLOOKUP($D$14,$D47:$D53,Y47:Y53,,0,-1)&lt;=(INDEX('Verwachte Resultaten'!$C$2:$BT$31,MATCH(_xlfn.XLOOKUP($D$14,$D47:$D53,$E47:$E53,,0,-1),'Verwachte Resultaten'!$B$2:$B$31,0),MATCH(_xlfn.XLOOKUP($D$14,$D47:$D53,Y45:Y51,,0,-1),'Verwachte Resultaten'!$C$1:$BT$1,0))*_xlfn.XLOOKUP($E53,$K$2:$K$6,$J$2:$J$6,,0)),_xlfn.XLOOKUP($D$14,$D47:$D53,Y47:Y53,,0,-1)&gt;=(INDEX('Verwachte Resultaten'!$C$2:$BT$31,MATCH(_xlfn.XLOOKUP($D$14,$D47:$D53,$E47:$E53,,0,-1),'Verwachte Resultaten'!$B$2:$B$31,0),MATCH(_xlfn.XLOOKUP($D$14,$D47:$D53,Y45:Y51,,0,-1),'Verwachte Resultaten'!$C$1:$BT$1,0))*_xlfn.XLOOKUP($E53,$K$2:$K$6,$L$2:$L$6,,0))),$D53,""),"")</f>
        <v/>
      </c>
      <c r="Z53" s="43" t="str">
        <f>IFERROR(IF(AND(_xlfn.XLOOKUP($D$14,$D47:$D53,Z47:Z53,,0,-1)&lt;=(INDEX('Verwachte Resultaten'!$C$2:$BT$31,MATCH(_xlfn.XLOOKUP($D$14,$D47:$D53,$E47:$E53,,0,-1),'Verwachte Resultaten'!$B$2:$B$31,0),MATCH(_xlfn.XLOOKUP($D$14,$D47:$D53,Z45:Z51,,0,-1),'Verwachte Resultaten'!$C$1:$BT$1,0))*_xlfn.XLOOKUP($E53,$K$2:$K$6,$J$2:$J$6,,0)),_xlfn.XLOOKUP($D$14,$D47:$D53,Z47:Z53,,0,-1)&gt;=(INDEX('Verwachte Resultaten'!$C$2:$BT$31,MATCH(_xlfn.XLOOKUP($D$14,$D47:$D53,$E47:$E53,,0,-1),'Verwachte Resultaten'!$B$2:$B$31,0),MATCH(_xlfn.XLOOKUP($D$14,$D47:$D53,Z45:Z51,,0,-1),'Verwachte Resultaten'!$C$1:$BT$1,0))*_xlfn.XLOOKUP($E53,$K$2:$K$6,$L$2:$L$6,,0))),$D53,""),"")</f>
        <v/>
      </c>
      <c r="AA53" s="43" t="str">
        <f>IFERROR(IF(AND(_xlfn.XLOOKUP($D$14,$D47:$D53,AA47:AA53,,0,-1)&lt;=(INDEX('Verwachte Resultaten'!$C$2:$BT$31,MATCH(_xlfn.XLOOKUP($D$14,$D47:$D53,$E47:$E53,,0,-1),'Verwachte Resultaten'!$B$2:$B$31,0),MATCH(_xlfn.XLOOKUP($D$14,$D47:$D53,AA45:AA51,,0,-1),'Verwachte Resultaten'!$C$1:$BT$1,0))*_xlfn.XLOOKUP($E53,$K$2:$K$6,$J$2:$J$6,,0)),_xlfn.XLOOKUP($D$14,$D47:$D53,AA47:AA53,,0,-1)&gt;=(INDEX('Verwachte Resultaten'!$C$2:$BT$31,MATCH(_xlfn.XLOOKUP($D$14,$D47:$D53,$E47:$E53,,0,-1),'Verwachte Resultaten'!$B$2:$B$31,0),MATCH(_xlfn.XLOOKUP($D$14,$D47:$D53,AA45:AA51,,0,-1),'Verwachte Resultaten'!$C$1:$BT$1,0))*_xlfn.XLOOKUP($E53,$K$2:$K$6,$L$2:$L$6,,0))),$D53,""),"")</f>
        <v/>
      </c>
      <c r="AB53" s="43" t="str">
        <f>IFERROR(IF(AND(_xlfn.XLOOKUP($D$14,$D47:$D53,AB47:AB53,,0,-1)&lt;=(INDEX('Verwachte Resultaten'!$C$2:$BT$31,MATCH(_xlfn.XLOOKUP($D$14,$D47:$D53,$E47:$E53,,0,-1),'Verwachte Resultaten'!$B$2:$B$31,0),MATCH(_xlfn.XLOOKUP($D$14,$D47:$D53,AB45:AB51,,0,-1),'Verwachte Resultaten'!$C$1:$BT$1,0))*_xlfn.XLOOKUP($E53,$K$2:$K$6,$J$2:$J$6,,0)),_xlfn.XLOOKUP($D$14,$D47:$D53,AB47:AB53,,0,-1)&gt;=(INDEX('Verwachte Resultaten'!$C$2:$BT$31,MATCH(_xlfn.XLOOKUP($D$14,$D47:$D53,$E47:$E53,,0,-1),'Verwachte Resultaten'!$B$2:$B$31,0),MATCH(_xlfn.XLOOKUP($D$14,$D47:$D53,AB45:AB51,,0,-1),'Verwachte Resultaten'!$C$1:$BT$1,0))*_xlfn.XLOOKUP($E53,$K$2:$K$6,$L$2:$L$6,,0))),$D53,""),"")</f>
        <v/>
      </c>
      <c r="AC53" s="43" t="str">
        <f>IFERROR(IF(AND(_xlfn.XLOOKUP($D$14,$D47:$D53,AC47:AC53,,0,-1)&lt;=(INDEX('Verwachte Resultaten'!$C$2:$BT$31,MATCH(_xlfn.XLOOKUP($D$14,$D47:$D53,$E47:$E53,,0,-1),'Verwachte Resultaten'!$B$2:$B$31,0),MATCH(_xlfn.XLOOKUP($D$14,$D47:$D53,AC45:AC51,,0,-1),'Verwachte Resultaten'!$C$1:$BT$1,0))*_xlfn.XLOOKUP($E53,$K$2:$K$6,$J$2:$J$6,,0)),_xlfn.XLOOKUP($D$14,$D47:$D53,AC47:AC53,,0,-1)&gt;=(INDEX('Verwachte Resultaten'!$C$2:$BT$31,MATCH(_xlfn.XLOOKUP($D$14,$D47:$D53,$E47:$E53,,0,-1),'Verwachte Resultaten'!$B$2:$B$31,0),MATCH(_xlfn.XLOOKUP($D$14,$D47:$D53,AC45:AC51,,0,-1),'Verwachte Resultaten'!$C$1:$BT$1,0))*_xlfn.XLOOKUP($E53,$K$2:$K$6,$L$2:$L$6,,0))),$D53,""),"")</f>
        <v/>
      </c>
      <c r="AD53" s="43" t="str">
        <f>IFERROR(IF(AND(_xlfn.XLOOKUP($D$14,$D47:$D53,AD47:AD53,,0,-1)&lt;=(INDEX('Verwachte Resultaten'!$C$2:$BT$31,MATCH(_xlfn.XLOOKUP($D$14,$D47:$D53,$E47:$E53,,0,-1),'Verwachte Resultaten'!$B$2:$B$31,0),MATCH(_xlfn.XLOOKUP($D$14,$D47:$D53,AD45:AD51,,0,-1),'Verwachte Resultaten'!$C$1:$BT$1,0))*_xlfn.XLOOKUP($E53,$K$2:$K$6,$J$2:$J$6,,0)),_xlfn.XLOOKUP($D$14,$D47:$D53,AD47:AD53,,0,-1)&gt;=(INDEX('Verwachte Resultaten'!$C$2:$BT$31,MATCH(_xlfn.XLOOKUP($D$14,$D47:$D53,$E47:$E53,,0,-1),'Verwachte Resultaten'!$B$2:$B$31,0),MATCH(_xlfn.XLOOKUP($D$14,$D47:$D53,AD45:AD51,,0,-1),'Verwachte Resultaten'!$C$1:$BT$1,0))*_xlfn.XLOOKUP($E53,$K$2:$K$6,$L$2:$L$6,,0))),$D53,""),"")</f>
        <v/>
      </c>
      <c r="AE53" s="43" t="str">
        <f>IFERROR(IF(AND(_xlfn.XLOOKUP($D$14,$D47:$D53,AE47:AE53,,0,-1)&lt;=(INDEX('Verwachte Resultaten'!$C$2:$BT$31,MATCH(_xlfn.XLOOKUP($D$14,$D47:$D53,$E47:$E53,,0,-1),'Verwachte Resultaten'!$B$2:$B$31,0),MATCH(_xlfn.XLOOKUP($D$14,$D47:$D53,AE45:AE51,,0,-1),'Verwachte Resultaten'!$C$1:$BT$1,0))*_xlfn.XLOOKUP($E53,$K$2:$K$6,$J$2:$J$6,,0)),_xlfn.XLOOKUP($D$14,$D47:$D53,AE47:AE53,,0,-1)&gt;=(INDEX('Verwachte Resultaten'!$C$2:$BT$31,MATCH(_xlfn.XLOOKUP($D$14,$D47:$D53,$E47:$E53,,0,-1),'Verwachte Resultaten'!$B$2:$B$31,0),MATCH(_xlfn.XLOOKUP($D$14,$D47:$D53,AE45:AE51,,0,-1),'Verwachte Resultaten'!$C$1:$BT$1,0))*_xlfn.XLOOKUP($E53,$K$2:$K$6,$L$2:$L$6,,0))),$D53,""),"")</f>
        <v/>
      </c>
      <c r="AF53" s="43" t="str">
        <f>IFERROR(IF(AND(_xlfn.XLOOKUP($D$14,$D47:$D53,AF47:AF53,,0,-1)&lt;=(INDEX('Verwachte Resultaten'!$C$2:$BT$31,MATCH(_xlfn.XLOOKUP($D$14,$D47:$D53,$E47:$E53,,0,-1),'Verwachte Resultaten'!$B$2:$B$31,0),MATCH(_xlfn.XLOOKUP($D$14,$D47:$D53,AF45:AF51,,0,-1),'Verwachte Resultaten'!$C$1:$BT$1,0))*_xlfn.XLOOKUP($E53,$K$2:$K$6,$J$2:$J$6,,0)),_xlfn.XLOOKUP($D$14,$D47:$D53,AF47:AF53,,0,-1)&gt;=(INDEX('Verwachte Resultaten'!$C$2:$BT$31,MATCH(_xlfn.XLOOKUP($D$14,$D47:$D53,$E47:$E53,,0,-1),'Verwachte Resultaten'!$B$2:$B$31,0),MATCH(_xlfn.XLOOKUP($D$14,$D47:$D53,AF45:AF51,,0,-1),'Verwachte Resultaten'!$C$1:$BT$1,0))*_xlfn.XLOOKUP($E53,$K$2:$K$6,$L$2:$L$6,,0))),$D53,""),"")</f>
        <v/>
      </c>
      <c r="AG53" s="43" t="str">
        <f>IFERROR(IF(AND(_xlfn.XLOOKUP($D$14,$D47:$D53,AG47:AG53,,0,-1)&lt;=(INDEX('Verwachte Resultaten'!$C$2:$BT$31,MATCH(_xlfn.XLOOKUP($D$14,$D47:$D53,$E47:$E53,,0,-1),'Verwachte Resultaten'!$B$2:$B$31,0),MATCH(_xlfn.XLOOKUP($D$14,$D47:$D53,AG45:AG51,,0,-1),'Verwachte Resultaten'!$C$1:$BT$1,0))*_xlfn.XLOOKUP($E53,$K$2:$K$6,$J$2:$J$6,,0)),_xlfn.XLOOKUP($D$14,$D47:$D53,AG47:AG53,,0,-1)&gt;=(INDEX('Verwachte Resultaten'!$C$2:$BT$31,MATCH(_xlfn.XLOOKUP($D$14,$D47:$D53,$E47:$E53,,0,-1),'Verwachte Resultaten'!$B$2:$B$31,0),MATCH(_xlfn.XLOOKUP($D$14,$D47:$D53,AG45:AG51,,0,-1),'Verwachte Resultaten'!$C$1:$BT$1,0))*_xlfn.XLOOKUP($E53,$K$2:$K$6,$L$2:$L$6,,0))),$D53,""),"")</f>
        <v/>
      </c>
      <c r="AH53" s="43" t="str">
        <f>IFERROR(IF(AND(_xlfn.XLOOKUP($D$14,$D47:$D53,AH47:AH53,,0,-1)&lt;=(INDEX('Verwachte Resultaten'!$C$2:$BT$31,MATCH(_xlfn.XLOOKUP($D$14,$D47:$D53,$E47:$E53,,0,-1),'Verwachte Resultaten'!$B$2:$B$31,0),MATCH(_xlfn.XLOOKUP($D$14,$D47:$D53,AH45:AH51,,0,-1),'Verwachte Resultaten'!$C$1:$BT$1,0))*_xlfn.XLOOKUP($E53,$K$2:$K$6,$J$2:$J$6,,0)),_xlfn.XLOOKUP($D$14,$D47:$D53,AH47:AH53,,0,-1)&gt;=(INDEX('Verwachte Resultaten'!$C$2:$BT$31,MATCH(_xlfn.XLOOKUP($D$14,$D47:$D53,$E47:$E53,,0,-1),'Verwachte Resultaten'!$B$2:$B$31,0),MATCH(_xlfn.XLOOKUP($D$14,$D47:$D53,AH45:AH51,,0,-1),'Verwachte Resultaten'!$C$1:$BT$1,0))*_xlfn.XLOOKUP($E53,$K$2:$K$6,$L$2:$L$6,,0))),$D53,""),"")</f>
        <v/>
      </c>
      <c r="AI53" s="43" t="str">
        <f>IFERROR(IF(AND(_xlfn.XLOOKUP($D$14,$D47:$D53,AI47:AI53,,0,-1)&lt;=(INDEX('Verwachte Resultaten'!$C$2:$BT$31,MATCH(_xlfn.XLOOKUP($D$14,$D47:$D53,$E47:$E53,,0,-1),'Verwachte Resultaten'!$B$2:$B$31,0),MATCH(_xlfn.XLOOKUP($D$14,$D47:$D53,AI45:AI51,,0,-1),'Verwachte Resultaten'!$C$1:$BT$1,0))*_xlfn.XLOOKUP($E53,$K$2:$K$6,$J$2:$J$6,,0)),_xlfn.XLOOKUP($D$14,$D47:$D53,AI47:AI53,,0,-1)&gt;=(INDEX('Verwachte Resultaten'!$C$2:$BT$31,MATCH(_xlfn.XLOOKUP($D$14,$D47:$D53,$E47:$E53,,0,-1),'Verwachte Resultaten'!$B$2:$B$31,0),MATCH(_xlfn.XLOOKUP($D$14,$D47:$D53,AI45:AI51,,0,-1),'Verwachte Resultaten'!$C$1:$BT$1,0))*_xlfn.XLOOKUP($E53,$K$2:$K$6,$L$2:$L$6,,0))),$D53,""),"")</f>
        <v/>
      </c>
      <c r="AJ53" s="43" t="str">
        <f>IFERROR(IF(AND(_xlfn.XLOOKUP($D$14,$D47:$D53,AJ47:AJ53,,0,-1)&lt;=(INDEX('Verwachte Resultaten'!$C$2:$BT$31,MATCH(_xlfn.XLOOKUP($D$14,$D47:$D53,$E47:$E53,,0,-1),'Verwachte Resultaten'!$B$2:$B$31,0),MATCH(_xlfn.XLOOKUP($D$14,$D47:$D53,AJ45:AJ51,,0,-1),'Verwachte Resultaten'!$C$1:$BT$1,0))*_xlfn.XLOOKUP($E53,$K$2:$K$6,$J$2:$J$6,,0)),_xlfn.XLOOKUP($D$14,$D47:$D53,AJ47:AJ53,,0,-1)&gt;=(INDEX('Verwachte Resultaten'!$C$2:$BT$31,MATCH(_xlfn.XLOOKUP($D$14,$D47:$D53,$E47:$E53,,0,-1),'Verwachte Resultaten'!$B$2:$B$31,0),MATCH(_xlfn.XLOOKUP($D$14,$D47:$D53,AJ45:AJ51,,0,-1),'Verwachte Resultaten'!$C$1:$BT$1,0))*_xlfn.XLOOKUP($E53,$K$2:$K$6,$L$2:$L$6,,0))),$D53,""),"")</f>
        <v/>
      </c>
      <c r="AK53" s="43" t="str">
        <f>IFERROR(IF(AND(_xlfn.XLOOKUP($D$14,$D47:$D53,AK47:AK53,,0,-1)&lt;=(INDEX('Verwachte Resultaten'!$C$2:$BT$31,MATCH(_xlfn.XLOOKUP($D$14,$D47:$D53,$E47:$E53,,0,-1),'Verwachte Resultaten'!$B$2:$B$31,0),MATCH(_xlfn.XLOOKUP($D$14,$D47:$D53,AK45:AK51,,0,-1),'Verwachte Resultaten'!$C$1:$BT$1,0))*_xlfn.XLOOKUP($E53,$K$2:$K$6,$J$2:$J$6,,0)),_xlfn.XLOOKUP($D$14,$D47:$D53,AK47:AK53,,0,-1)&gt;=(INDEX('Verwachte Resultaten'!$C$2:$BT$31,MATCH(_xlfn.XLOOKUP($D$14,$D47:$D53,$E47:$E53,,0,-1),'Verwachte Resultaten'!$B$2:$B$31,0),MATCH(_xlfn.XLOOKUP($D$14,$D47:$D53,AK45:AK51,,0,-1),'Verwachte Resultaten'!$C$1:$BT$1,0))*_xlfn.XLOOKUP($E53,$K$2:$K$6,$L$2:$L$6,,0))),$D53,""),"")</f>
        <v/>
      </c>
      <c r="AL53" s="43" t="str">
        <f>IFERROR(IF(AND(_xlfn.XLOOKUP($D$14,$D47:$D53,AL47:AL53,,0,-1)&lt;=(INDEX('Verwachte Resultaten'!$C$2:$BT$31,MATCH(_xlfn.XLOOKUP($D$14,$D47:$D53,$E47:$E53,,0,-1),'Verwachte Resultaten'!$B$2:$B$31,0),MATCH(_xlfn.XLOOKUP($D$14,$D47:$D53,AL45:AL51,,0,-1),'Verwachte Resultaten'!$C$1:$BT$1,0))*_xlfn.XLOOKUP($E53,$K$2:$K$6,$J$2:$J$6,,0)),_xlfn.XLOOKUP($D$14,$D47:$D53,AL47:AL53,,0,-1)&gt;=(INDEX('Verwachte Resultaten'!$C$2:$BT$31,MATCH(_xlfn.XLOOKUP($D$14,$D47:$D53,$E47:$E53,,0,-1),'Verwachte Resultaten'!$B$2:$B$31,0),MATCH(_xlfn.XLOOKUP($D$14,$D47:$D53,AL45:AL51,,0,-1),'Verwachte Resultaten'!$C$1:$BT$1,0))*_xlfn.XLOOKUP($E53,$K$2:$K$6,$L$2:$L$6,,0))),$D53,""),"")</f>
        <v/>
      </c>
      <c r="AM53" s="43" t="str">
        <f>IFERROR(IF(AND(_xlfn.XLOOKUP($D$14,$D47:$D53,AM47:AM53,,0,-1)&lt;=(INDEX('Verwachte Resultaten'!$C$2:$BT$31,MATCH(_xlfn.XLOOKUP($D$14,$D47:$D53,$E47:$E53,,0,-1),'Verwachte Resultaten'!$B$2:$B$31,0),MATCH(_xlfn.XLOOKUP($D$14,$D47:$D53,AM45:AM51,,0,-1),'Verwachte Resultaten'!$C$1:$BT$1,0))*_xlfn.XLOOKUP($E53,$K$2:$K$6,$J$2:$J$6,,0)),_xlfn.XLOOKUP($D$14,$D47:$D53,AM47:AM53,,0,-1)&gt;=(INDEX('Verwachte Resultaten'!$C$2:$BT$31,MATCH(_xlfn.XLOOKUP($D$14,$D47:$D53,$E47:$E53,,0,-1),'Verwachte Resultaten'!$B$2:$B$31,0),MATCH(_xlfn.XLOOKUP($D$14,$D47:$D53,AM45:AM51,,0,-1),'Verwachte Resultaten'!$C$1:$BT$1,0))*_xlfn.XLOOKUP($E53,$K$2:$K$6,$L$2:$L$6,,0))),$D53,""),"")</f>
        <v/>
      </c>
      <c r="AN53" s="43" t="str">
        <f>IFERROR(IF(AND(_xlfn.XLOOKUP($D$14,$D47:$D53,AN47:AN53,,0,-1)&lt;=(INDEX('Verwachte Resultaten'!$C$2:$BT$31,MATCH(_xlfn.XLOOKUP($D$14,$D47:$D53,$E47:$E53,,0,-1),'Verwachte Resultaten'!$B$2:$B$31,0),MATCH(_xlfn.XLOOKUP($D$14,$D47:$D53,AN45:AN51,,0,-1),'Verwachte Resultaten'!$C$1:$BT$1,0))*_xlfn.XLOOKUP($E53,$K$2:$K$6,$J$2:$J$6,,0)),_xlfn.XLOOKUP($D$14,$D47:$D53,AN47:AN53,,0,-1)&gt;=(INDEX('Verwachte Resultaten'!$C$2:$BT$31,MATCH(_xlfn.XLOOKUP($D$14,$D47:$D53,$E47:$E53,,0,-1),'Verwachte Resultaten'!$B$2:$B$31,0),MATCH(_xlfn.XLOOKUP($D$14,$D47:$D53,AN45:AN51,,0,-1),'Verwachte Resultaten'!$C$1:$BT$1,0))*_xlfn.XLOOKUP($E53,$K$2:$K$6,$L$2:$L$6,,0))),$D53,""),"")</f>
        <v/>
      </c>
      <c r="AO53" s="43" t="str">
        <f>IFERROR(IF(AND(_xlfn.XLOOKUP($D$14,$D47:$D53,AO47:AO53,,0,-1)&lt;=(INDEX('Verwachte Resultaten'!$C$2:$BT$31,MATCH(_xlfn.XLOOKUP($D$14,$D47:$D53,$E47:$E53,,0,-1),'Verwachte Resultaten'!$B$2:$B$31,0),MATCH(_xlfn.XLOOKUP($D$14,$D47:$D53,AO45:AO51,,0,-1),'Verwachte Resultaten'!$C$1:$BT$1,0))*_xlfn.XLOOKUP($E53,$K$2:$K$6,$J$2:$J$6,,0)),_xlfn.XLOOKUP($D$14,$D47:$D53,AO47:AO53,,0,-1)&gt;=(INDEX('Verwachte Resultaten'!$C$2:$BT$31,MATCH(_xlfn.XLOOKUP($D$14,$D47:$D53,$E47:$E53,,0,-1),'Verwachte Resultaten'!$B$2:$B$31,0),MATCH(_xlfn.XLOOKUP($D$14,$D47:$D53,AO45:AO51,,0,-1),'Verwachte Resultaten'!$C$1:$BT$1,0))*_xlfn.XLOOKUP($E53,$K$2:$K$6,$L$2:$L$6,,0))),$D53,""),"")</f>
        <v/>
      </c>
      <c r="AP53" s="43" t="str">
        <f>IFERROR(IF(AND(_xlfn.XLOOKUP($D$14,$D47:$D53,AP47:AP53,,0,-1)&lt;=(INDEX('Verwachte Resultaten'!$C$2:$BT$31,MATCH(_xlfn.XLOOKUP($D$14,$D47:$D53,$E47:$E53,,0,-1),'Verwachte Resultaten'!$B$2:$B$31,0),MATCH(_xlfn.XLOOKUP($D$14,$D47:$D53,AP45:AP51,,0,-1),'Verwachte Resultaten'!$C$1:$BT$1,0))*_xlfn.XLOOKUP($E53,$K$2:$K$6,$J$2:$J$6,,0)),_xlfn.XLOOKUP($D$14,$D47:$D53,AP47:AP53,,0,-1)&gt;=(INDEX('Verwachte Resultaten'!$C$2:$BT$31,MATCH(_xlfn.XLOOKUP($D$14,$D47:$D53,$E47:$E53,,0,-1),'Verwachte Resultaten'!$B$2:$B$31,0),MATCH(_xlfn.XLOOKUP($D$14,$D47:$D53,AP45:AP51,,0,-1),'Verwachte Resultaten'!$C$1:$BT$1,0))*_xlfn.XLOOKUP($E53,$K$2:$K$6,$L$2:$L$6,,0))),$D53,""),"")</f>
        <v/>
      </c>
      <c r="AQ53" s="43" t="str">
        <f>IFERROR(IF(AND(_xlfn.XLOOKUP($D$14,$D47:$D53,AQ47:AQ53,,0,-1)&lt;=(INDEX('Verwachte Resultaten'!$C$2:$BT$31,MATCH(_xlfn.XLOOKUP($D$14,$D47:$D53,$E47:$E53,,0,-1),'Verwachte Resultaten'!$B$2:$B$31,0),MATCH(_xlfn.XLOOKUP($D$14,$D47:$D53,AQ45:AQ51,,0,-1),'Verwachte Resultaten'!$C$1:$BT$1,0))*_xlfn.XLOOKUP($E53,$K$2:$K$6,$J$2:$J$6,,0)),_xlfn.XLOOKUP($D$14,$D47:$D53,AQ47:AQ53,,0,-1)&gt;=(INDEX('Verwachte Resultaten'!$C$2:$BT$31,MATCH(_xlfn.XLOOKUP($D$14,$D47:$D53,$E47:$E53,,0,-1),'Verwachte Resultaten'!$B$2:$B$31,0),MATCH(_xlfn.XLOOKUP($D$14,$D47:$D53,AQ45:AQ51,,0,-1),'Verwachte Resultaten'!$C$1:$BT$1,0))*_xlfn.XLOOKUP($E53,$K$2:$K$6,$L$2:$L$6,,0))),$D53,""),"")</f>
        <v/>
      </c>
      <c r="AR53" s="43" t="str">
        <f>IFERROR(IF(AND(_xlfn.XLOOKUP($D$14,$D47:$D53,AR47:AR53,,0,-1)&lt;=(INDEX('Verwachte Resultaten'!$C$2:$BT$31,MATCH(_xlfn.XLOOKUP($D$14,$D47:$D53,$E47:$E53,,0,-1),'Verwachte Resultaten'!$B$2:$B$31,0),MATCH(_xlfn.XLOOKUP($D$14,$D47:$D53,AR45:AR51,,0,-1),'Verwachte Resultaten'!$C$1:$BT$1,0))*_xlfn.XLOOKUP($E53,$K$2:$K$6,$J$2:$J$6,,0)),_xlfn.XLOOKUP($D$14,$D47:$D53,AR47:AR53,,0,-1)&gt;=(INDEX('Verwachte Resultaten'!$C$2:$BT$31,MATCH(_xlfn.XLOOKUP($D$14,$D47:$D53,$E47:$E53,,0,-1),'Verwachte Resultaten'!$B$2:$B$31,0),MATCH(_xlfn.XLOOKUP($D$14,$D47:$D53,AR45:AR51,,0,-1),'Verwachte Resultaten'!$C$1:$BT$1,0))*_xlfn.XLOOKUP($E53,$K$2:$K$6,$L$2:$L$6,,0))),$D53,""),"")</f>
        <v/>
      </c>
      <c r="AS53" s="43" t="str">
        <f>IFERROR(IF(AND(_xlfn.XLOOKUP($D$14,$D47:$D53,AS47:AS53,,0,-1)&lt;=(INDEX('Verwachte Resultaten'!$C$2:$BT$31,MATCH(_xlfn.XLOOKUP($D$14,$D47:$D53,$E47:$E53,,0,-1),'Verwachte Resultaten'!$B$2:$B$31,0),MATCH(_xlfn.XLOOKUP($D$14,$D47:$D53,AS45:AS51,,0,-1),'Verwachte Resultaten'!$C$1:$BT$1,0))*_xlfn.XLOOKUP($E53,$K$2:$K$6,$J$2:$J$6,,0)),_xlfn.XLOOKUP($D$14,$D47:$D53,AS47:AS53,,0,-1)&gt;=(INDEX('Verwachte Resultaten'!$C$2:$BT$31,MATCH(_xlfn.XLOOKUP($D$14,$D47:$D53,$E47:$E53,,0,-1),'Verwachte Resultaten'!$B$2:$B$31,0),MATCH(_xlfn.XLOOKUP($D$14,$D47:$D53,AS45:AS51,,0,-1),'Verwachte Resultaten'!$C$1:$BT$1,0))*_xlfn.XLOOKUP($E53,$K$2:$K$6,$L$2:$L$6,,0))),$D53,""),"")</f>
        <v/>
      </c>
      <c r="AT53" s="43" t="str">
        <f>IFERROR(IF(AND(_xlfn.XLOOKUP($D$14,$D47:$D53,AT47:AT53,,0,-1)&lt;=(INDEX('Verwachte Resultaten'!$C$2:$BT$31,MATCH(_xlfn.XLOOKUP($D$14,$D47:$D53,$E47:$E53,,0,-1),'Verwachte Resultaten'!$B$2:$B$31,0),MATCH(_xlfn.XLOOKUP($D$14,$D47:$D53,AT45:AT51,,0,-1),'Verwachte Resultaten'!$C$1:$BT$1,0))*_xlfn.XLOOKUP($E53,$K$2:$K$6,$J$2:$J$6,,0)),_xlfn.XLOOKUP($D$14,$D47:$D53,AT47:AT53,,0,-1)&gt;=(INDEX('Verwachte Resultaten'!$C$2:$BT$31,MATCH(_xlfn.XLOOKUP($D$14,$D47:$D53,$E47:$E53,,0,-1),'Verwachte Resultaten'!$B$2:$B$31,0),MATCH(_xlfn.XLOOKUP($D$14,$D47:$D53,AT45:AT51,,0,-1),'Verwachte Resultaten'!$C$1:$BT$1,0))*_xlfn.XLOOKUP($E53,$K$2:$K$6,$L$2:$L$6,,0))),$D53,""),"")</f>
        <v/>
      </c>
      <c r="AU53" s="43" t="str">
        <f>IFERROR(IF(AND(_xlfn.XLOOKUP($D$14,$D47:$D53,AU47:AU53,,0,-1)&lt;=(INDEX('Verwachte Resultaten'!$C$2:$BT$31,MATCH(_xlfn.XLOOKUP($D$14,$D47:$D53,$E47:$E53,,0,-1),'Verwachte Resultaten'!$B$2:$B$31,0),MATCH(_xlfn.XLOOKUP($D$14,$D47:$D53,AU45:AU51,,0,-1),'Verwachte Resultaten'!$C$1:$BT$1,0))*_xlfn.XLOOKUP($E53,$K$2:$K$6,$J$2:$J$6,,0)),_xlfn.XLOOKUP($D$14,$D47:$D53,AU47:AU53,,0,-1)&gt;=(INDEX('Verwachte Resultaten'!$C$2:$BT$31,MATCH(_xlfn.XLOOKUP($D$14,$D47:$D53,$E47:$E53,,0,-1),'Verwachte Resultaten'!$B$2:$B$31,0),MATCH(_xlfn.XLOOKUP($D$14,$D47:$D53,AU45:AU51,,0,-1),'Verwachte Resultaten'!$C$1:$BT$1,0))*_xlfn.XLOOKUP($E53,$K$2:$K$6,$L$2:$L$6,,0))),$D53,""),"")</f>
        <v/>
      </c>
      <c r="AV53" s="43" t="str">
        <f>IFERROR(IF(AND(_xlfn.XLOOKUP($D$14,$D47:$D53,AV47:AV53,,0,-1)&lt;=(INDEX('Verwachte Resultaten'!$C$2:$BT$31,MATCH(_xlfn.XLOOKUP($D$14,$D47:$D53,$E47:$E53,,0,-1),'Verwachte Resultaten'!$B$2:$B$31,0),MATCH(_xlfn.XLOOKUP($D$14,$D47:$D53,AV45:AV51,,0,-1),'Verwachte Resultaten'!$C$1:$BT$1,0))*_xlfn.XLOOKUP($E53,$K$2:$K$6,$J$2:$J$6,,0)),_xlfn.XLOOKUP($D$14,$D47:$D53,AV47:AV53,,0,-1)&gt;=(INDEX('Verwachte Resultaten'!$C$2:$BT$31,MATCH(_xlfn.XLOOKUP($D$14,$D47:$D53,$E47:$E53,,0,-1),'Verwachte Resultaten'!$B$2:$B$31,0),MATCH(_xlfn.XLOOKUP($D$14,$D47:$D53,AV45:AV51,,0,-1),'Verwachte Resultaten'!$C$1:$BT$1,0))*_xlfn.XLOOKUP($E53,$K$2:$K$6,$L$2:$L$6,,0))),$D53,""),"")</f>
        <v/>
      </c>
      <c r="AW53" s="43" t="str">
        <f>IFERROR(IF(AND(_xlfn.XLOOKUP($D$14,$D47:$D53,AW47:AW53,,0,-1)&lt;=(INDEX('Verwachte Resultaten'!$C$2:$BT$31,MATCH(_xlfn.XLOOKUP($D$14,$D47:$D53,$E47:$E53,,0,-1),'Verwachte Resultaten'!$B$2:$B$31,0),MATCH(_xlfn.XLOOKUP($D$14,$D47:$D53,AW45:AW51,,0,-1),'Verwachte Resultaten'!$C$1:$BT$1,0))*_xlfn.XLOOKUP($E53,$K$2:$K$6,$J$2:$J$6,,0)),_xlfn.XLOOKUP($D$14,$D47:$D53,AW47:AW53,,0,-1)&gt;=(INDEX('Verwachte Resultaten'!$C$2:$BT$31,MATCH(_xlfn.XLOOKUP($D$14,$D47:$D53,$E47:$E53,,0,-1),'Verwachte Resultaten'!$B$2:$B$31,0),MATCH(_xlfn.XLOOKUP($D$14,$D47:$D53,AW45:AW51,,0,-1),'Verwachte Resultaten'!$C$1:$BT$1,0))*_xlfn.XLOOKUP($E53,$K$2:$K$6,$L$2:$L$6,,0))),$D53,""),"")</f>
        <v/>
      </c>
      <c r="AX53" s="43" t="str">
        <f>IFERROR(IF(AND(_xlfn.XLOOKUP($D$14,$D47:$D53,AX47:AX53,,0,-1)&lt;=(INDEX('Verwachte Resultaten'!$C$2:$BT$31,MATCH(_xlfn.XLOOKUP($D$14,$D47:$D53,$E47:$E53,,0,-1),'Verwachte Resultaten'!$B$2:$B$31,0),MATCH(_xlfn.XLOOKUP($D$14,$D47:$D53,AX45:AX51,,0,-1),'Verwachte Resultaten'!$C$1:$BT$1,0))*_xlfn.XLOOKUP($E53,$K$2:$K$6,$J$2:$J$6,,0)),_xlfn.XLOOKUP($D$14,$D47:$D53,AX47:AX53,,0,-1)&gt;=(INDEX('Verwachte Resultaten'!$C$2:$BT$31,MATCH(_xlfn.XLOOKUP($D$14,$D47:$D53,$E47:$E53,,0,-1),'Verwachte Resultaten'!$B$2:$B$31,0),MATCH(_xlfn.XLOOKUP($D$14,$D47:$D53,AX45:AX51,,0,-1),'Verwachte Resultaten'!$C$1:$BT$1,0))*_xlfn.XLOOKUP($E53,$K$2:$K$6,$L$2:$L$6,,0))),$D53,""),"")</f>
        <v/>
      </c>
      <c r="AY53" s="43" t="str">
        <f>IFERROR(IF(AND(_xlfn.XLOOKUP($D$14,$D47:$D53,AY47:AY53,,0,-1)&lt;=(INDEX('Verwachte Resultaten'!$C$2:$BT$31,MATCH(_xlfn.XLOOKUP($D$14,$D47:$D53,$E47:$E53,,0,-1),'Verwachte Resultaten'!$B$2:$B$31,0),MATCH(_xlfn.XLOOKUP($D$14,$D47:$D53,AY45:AY51,,0,-1),'Verwachte Resultaten'!$C$1:$BT$1,0))*_xlfn.XLOOKUP($E53,$K$2:$K$6,$J$2:$J$6,,0)),_xlfn.XLOOKUP($D$14,$D47:$D53,AY47:AY53,,0,-1)&gt;=(INDEX('Verwachte Resultaten'!$C$2:$BT$31,MATCH(_xlfn.XLOOKUP($D$14,$D47:$D53,$E47:$E53,,0,-1),'Verwachte Resultaten'!$B$2:$B$31,0),MATCH(_xlfn.XLOOKUP($D$14,$D47:$D53,AY45:AY51,,0,-1),'Verwachte Resultaten'!$C$1:$BT$1,0))*_xlfn.XLOOKUP($E53,$K$2:$K$6,$L$2:$L$6,,0))),$D53,""),"")</f>
        <v/>
      </c>
      <c r="AZ53" s="43" t="str">
        <f>IFERROR(IF(AND(_xlfn.XLOOKUP($D$14,$D47:$D53,AZ47:AZ53,,0,-1)&lt;=(INDEX('Verwachte Resultaten'!$C$2:$BT$31,MATCH(_xlfn.XLOOKUP($D$14,$D47:$D53,$E47:$E53,,0,-1),'Verwachte Resultaten'!$B$2:$B$31,0),MATCH(_xlfn.XLOOKUP($D$14,$D47:$D53,AZ45:AZ51,,0,-1),'Verwachte Resultaten'!$C$1:$BT$1,0))*_xlfn.XLOOKUP($E53,$K$2:$K$6,$J$2:$J$6,,0)),_xlfn.XLOOKUP($D$14,$D47:$D53,AZ47:AZ53,,0,-1)&gt;=(INDEX('Verwachte Resultaten'!$C$2:$BT$31,MATCH(_xlfn.XLOOKUP($D$14,$D47:$D53,$E47:$E53,,0,-1),'Verwachte Resultaten'!$B$2:$B$31,0),MATCH(_xlfn.XLOOKUP($D$14,$D47:$D53,AZ45:AZ51,,0,-1),'Verwachte Resultaten'!$C$1:$BT$1,0))*_xlfn.XLOOKUP($E53,$K$2:$K$6,$L$2:$L$6,,0))),$D53,""),"")</f>
        <v/>
      </c>
      <c r="BA53" s="43" t="str">
        <f>IFERROR(IF(AND(_xlfn.XLOOKUP($D$14,$D47:$D53,BA47:BA53,,0,-1)&lt;=(INDEX('Verwachte Resultaten'!$C$2:$BT$31,MATCH(_xlfn.XLOOKUP($D$14,$D47:$D53,$E47:$E53,,0,-1),'Verwachte Resultaten'!$B$2:$B$31,0),MATCH(_xlfn.XLOOKUP($D$14,$D47:$D53,BA45:BA51,,0,-1),'Verwachte Resultaten'!$C$1:$BT$1,0))*_xlfn.XLOOKUP($E53,$K$2:$K$6,$J$2:$J$6,,0)),_xlfn.XLOOKUP($D$14,$D47:$D53,BA47:BA53,,0,-1)&gt;=(INDEX('Verwachte Resultaten'!$C$2:$BT$31,MATCH(_xlfn.XLOOKUP($D$14,$D47:$D53,$E47:$E53,,0,-1),'Verwachte Resultaten'!$B$2:$B$31,0),MATCH(_xlfn.XLOOKUP($D$14,$D47:$D53,BA45:BA51,,0,-1),'Verwachte Resultaten'!$C$1:$BT$1,0))*_xlfn.XLOOKUP($E53,$K$2:$K$6,$L$2:$L$6,,0))),$D53,""),"")</f>
        <v/>
      </c>
      <c r="BB53" s="43" t="str">
        <f>IFERROR(IF(AND(_xlfn.XLOOKUP($D$14,$D47:$D53,BB47:BB53,,0,-1)&lt;=(INDEX('Verwachte Resultaten'!$C$2:$BT$31,MATCH(_xlfn.XLOOKUP($D$14,$D47:$D53,$E47:$E53,,0,-1),'Verwachte Resultaten'!$B$2:$B$31,0),MATCH(_xlfn.XLOOKUP($D$14,$D47:$D53,BB45:BB51,,0,-1),'Verwachte Resultaten'!$C$1:$BT$1,0))*_xlfn.XLOOKUP($E53,$K$2:$K$6,$J$2:$J$6,,0)),_xlfn.XLOOKUP($D$14,$D47:$D53,BB47:BB53,,0,-1)&gt;=(INDEX('Verwachte Resultaten'!$C$2:$BT$31,MATCH(_xlfn.XLOOKUP($D$14,$D47:$D53,$E47:$E53,,0,-1),'Verwachte Resultaten'!$B$2:$B$31,0),MATCH(_xlfn.XLOOKUP($D$14,$D47:$D53,BB45:BB51,,0,-1),'Verwachte Resultaten'!$C$1:$BT$1,0))*_xlfn.XLOOKUP($E53,$K$2:$K$6,$L$2:$L$6,,0))),$D53,""),"")</f>
        <v/>
      </c>
      <c r="BC53" s="43" t="str">
        <f>IFERROR(IF(AND(_xlfn.XLOOKUP($D$14,$D47:$D53,BC47:BC53,,0,-1)&lt;=(INDEX('Verwachte Resultaten'!$C$2:$BT$31,MATCH(_xlfn.XLOOKUP($D$14,$D47:$D53,$E47:$E53,,0,-1),'Verwachte Resultaten'!$B$2:$B$31,0),MATCH(_xlfn.XLOOKUP($D$14,$D47:$D53,BC45:BC51,,0,-1),'Verwachte Resultaten'!$C$1:$BT$1,0))*_xlfn.XLOOKUP($E53,$K$2:$K$6,$J$2:$J$6,,0)),_xlfn.XLOOKUP($D$14,$D47:$D53,BC47:BC53,,0,-1)&gt;=(INDEX('Verwachte Resultaten'!$C$2:$BT$31,MATCH(_xlfn.XLOOKUP($D$14,$D47:$D53,$E47:$E53,,0,-1),'Verwachte Resultaten'!$B$2:$B$31,0),MATCH(_xlfn.XLOOKUP($D$14,$D47:$D53,BC45:BC51,,0,-1),'Verwachte Resultaten'!$C$1:$BT$1,0))*_xlfn.XLOOKUP($E53,$K$2:$K$6,$L$2:$L$6,,0))),$D53,""),"")</f>
        <v/>
      </c>
      <c r="BD53" s="43" t="str">
        <f>IFERROR(IF(AND(_xlfn.XLOOKUP($D$14,$D47:$D53,BD47:BD53,,0,-1)&lt;=(INDEX('Verwachte Resultaten'!$C$2:$BT$31,MATCH(_xlfn.XLOOKUP($D$14,$D47:$D53,$E47:$E53,,0,-1),'Verwachte Resultaten'!$B$2:$B$31,0),MATCH(_xlfn.XLOOKUP($D$14,$D47:$D53,BD45:BD51,,0,-1),'Verwachte Resultaten'!$C$1:$BT$1,0))*_xlfn.XLOOKUP($E53,$K$2:$K$6,$J$2:$J$6,,0)),_xlfn.XLOOKUP($D$14,$D47:$D53,BD47:BD53,,0,-1)&gt;=(INDEX('Verwachte Resultaten'!$C$2:$BT$31,MATCH(_xlfn.XLOOKUP($D$14,$D47:$D53,$E47:$E53,,0,-1),'Verwachte Resultaten'!$B$2:$B$31,0),MATCH(_xlfn.XLOOKUP($D$14,$D47:$D53,BD45:BD51,,0,-1),'Verwachte Resultaten'!$C$1:$BT$1,0))*_xlfn.XLOOKUP($E53,$K$2:$K$6,$L$2:$L$6,,0))),$D53,""),"")</f>
        <v/>
      </c>
      <c r="BE53" s="43" t="str">
        <f>IFERROR(IF(AND(_xlfn.XLOOKUP($D$14,$D47:$D53,BE47:BE53,,0,-1)&lt;=(INDEX('Verwachte Resultaten'!$C$2:$BT$31,MATCH(_xlfn.XLOOKUP($D$14,$D47:$D53,$E47:$E53,,0,-1),'Verwachte Resultaten'!$B$2:$B$31,0),MATCH(_xlfn.XLOOKUP($D$14,$D47:$D53,BE45:BE51,,0,-1),'Verwachte Resultaten'!$C$1:$BT$1,0))*_xlfn.XLOOKUP($E53,$K$2:$K$6,$J$2:$J$6,,0)),_xlfn.XLOOKUP($D$14,$D47:$D53,BE47:BE53,,0,-1)&gt;=(INDEX('Verwachte Resultaten'!$C$2:$BT$31,MATCH(_xlfn.XLOOKUP($D$14,$D47:$D53,$E47:$E53,,0,-1),'Verwachte Resultaten'!$B$2:$B$31,0),MATCH(_xlfn.XLOOKUP($D$14,$D47:$D53,BE45:BE51,,0,-1),'Verwachte Resultaten'!$C$1:$BT$1,0))*_xlfn.XLOOKUP($E53,$K$2:$K$6,$L$2:$L$6,,0))),$D53,""),"")</f>
        <v/>
      </c>
      <c r="BF53" s="43" t="str">
        <f>IFERROR(IF(AND(_xlfn.XLOOKUP($D$14,$D47:$D53,BF47:BF53,,0,-1)&lt;=(INDEX('Verwachte Resultaten'!$C$2:$BT$31,MATCH(_xlfn.XLOOKUP($D$14,$D47:$D53,$E47:$E53,,0,-1),'Verwachte Resultaten'!$B$2:$B$31,0),MATCH(_xlfn.XLOOKUP($D$14,$D47:$D53,BF45:BF51,,0,-1),'Verwachte Resultaten'!$C$1:$BT$1,0))*_xlfn.XLOOKUP($E53,$K$2:$K$6,$J$2:$J$6,,0)),_xlfn.XLOOKUP($D$14,$D47:$D53,BF47:BF53,,0,-1)&gt;=(INDEX('Verwachte Resultaten'!$C$2:$BT$31,MATCH(_xlfn.XLOOKUP($D$14,$D47:$D53,$E47:$E53,,0,-1),'Verwachte Resultaten'!$B$2:$B$31,0),MATCH(_xlfn.XLOOKUP($D$14,$D47:$D53,BF45:BF51,,0,-1),'Verwachte Resultaten'!$C$1:$BT$1,0))*_xlfn.XLOOKUP($E53,$K$2:$K$6,$L$2:$L$6,,0))),$D53,""),"")</f>
        <v/>
      </c>
      <c r="BG53" s="43" t="str">
        <f>IFERROR(IF(AND(_xlfn.XLOOKUP($D$14,$D47:$D53,BG47:BG53,,0,-1)&lt;=(INDEX('Verwachte Resultaten'!$C$2:$BT$31,MATCH(_xlfn.XLOOKUP($D$14,$D47:$D53,$E47:$E53,,0,-1),'Verwachte Resultaten'!$B$2:$B$31,0),MATCH(_xlfn.XLOOKUP($D$14,$D47:$D53,BG45:BG51,,0,-1),'Verwachte Resultaten'!$C$1:$BT$1,0))*_xlfn.XLOOKUP($E53,$K$2:$K$6,$J$2:$J$6,,0)),_xlfn.XLOOKUP($D$14,$D47:$D53,BG47:BG53,,0,-1)&gt;=(INDEX('Verwachte Resultaten'!$C$2:$BT$31,MATCH(_xlfn.XLOOKUP($D$14,$D47:$D53,$E47:$E53,,0,-1),'Verwachte Resultaten'!$B$2:$B$31,0),MATCH(_xlfn.XLOOKUP($D$14,$D47:$D53,BG45:BG51,,0,-1),'Verwachte Resultaten'!$C$1:$BT$1,0))*_xlfn.XLOOKUP($E53,$K$2:$K$6,$L$2:$L$6,,0))),$D53,""),"")</f>
        <v/>
      </c>
      <c r="BH53" s="43" t="str">
        <f>IFERROR(IF(AND(_xlfn.XLOOKUP($D$14,$D47:$D53,BH47:BH53,,0,-1)&lt;=(INDEX('Verwachte Resultaten'!$C$2:$BT$31,MATCH(_xlfn.XLOOKUP($D$14,$D47:$D53,$E47:$E53,,0,-1),'Verwachte Resultaten'!$B$2:$B$31,0),MATCH(_xlfn.XLOOKUP($D$14,$D47:$D53,BH45:BH51,,0,-1),'Verwachte Resultaten'!$C$1:$BT$1,0))*_xlfn.XLOOKUP($E53,$K$2:$K$6,$J$2:$J$6,,0)),_xlfn.XLOOKUP($D$14,$D47:$D53,BH47:BH53,,0,-1)&gt;=(INDEX('Verwachte Resultaten'!$C$2:$BT$31,MATCH(_xlfn.XLOOKUP($D$14,$D47:$D53,$E47:$E53,,0,-1),'Verwachte Resultaten'!$B$2:$B$31,0),MATCH(_xlfn.XLOOKUP($D$14,$D47:$D53,BH45:BH51,,0,-1),'Verwachte Resultaten'!$C$1:$BT$1,0))*_xlfn.XLOOKUP($E53,$K$2:$K$6,$L$2:$L$6,,0))),$D53,""),"")</f>
        <v/>
      </c>
      <c r="BI53" s="43" t="str">
        <f>IFERROR(IF(AND(_xlfn.XLOOKUP($D$14,$D47:$D53,BI47:BI53,,0,-1)&lt;=(INDEX('Verwachte Resultaten'!$C$2:$BT$31,MATCH(_xlfn.XLOOKUP($D$14,$D47:$D53,$E47:$E53,,0,-1),'Verwachte Resultaten'!$B$2:$B$31,0),MATCH(_xlfn.XLOOKUP($D$14,$D47:$D53,BI45:BI51,,0,-1),'Verwachte Resultaten'!$C$1:$BT$1,0))*_xlfn.XLOOKUP($E53,$K$2:$K$6,$J$2:$J$6,,0)),_xlfn.XLOOKUP($D$14,$D47:$D53,BI47:BI53,,0,-1)&gt;=(INDEX('Verwachte Resultaten'!$C$2:$BT$31,MATCH(_xlfn.XLOOKUP($D$14,$D47:$D53,$E47:$E53,,0,-1),'Verwachte Resultaten'!$B$2:$B$31,0),MATCH(_xlfn.XLOOKUP($D$14,$D47:$D53,BI45:BI51,,0,-1),'Verwachte Resultaten'!$C$1:$BT$1,0))*_xlfn.XLOOKUP($E53,$K$2:$K$6,$L$2:$L$6,,0))),$D53,""),"")</f>
        <v/>
      </c>
      <c r="BJ53" s="43" t="str">
        <f>IFERROR(IF(AND(_xlfn.XLOOKUP($D$14,$D47:$D53,BJ47:BJ53,,0,-1)&lt;=(INDEX('Verwachte Resultaten'!$C$2:$BT$31,MATCH(_xlfn.XLOOKUP($D$14,$D47:$D53,$E47:$E53,,0,-1),'Verwachte Resultaten'!$B$2:$B$31,0),MATCH(_xlfn.XLOOKUP($D$14,$D47:$D53,BJ45:BJ51,,0,-1),'Verwachte Resultaten'!$C$1:$BT$1,0))*_xlfn.XLOOKUP($E53,$K$2:$K$6,$J$2:$J$6,,0)),_xlfn.XLOOKUP($D$14,$D47:$D53,BJ47:BJ53,,0,-1)&gt;=(INDEX('Verwachte Resultaten'!$C$2:$BT$31,MATCH(_xlfn.XLOOKUP($D$14,$D47:$D53,$E47:$E53,,0,-1),'Verwachte Resultaten'!$B$2:$B$31,0),MATCH(_xlfn.XLOOKUP($D$14,$D47:$D53,BJ45:BJ51,,0,-1),'Verwachte Resultaten'!$C$1:$BT$1,0))*_xlfn.XLOOKUP($E53,$K$2:$K$6,$L$2:$L$6,,0))),$D53,""),"")</f>
        <v/>
      </c>
      <c r="BK53" s="44" t="str">
        <f>IFERROR(IF(AND(_xlfn.XLOOKUP($D$14,$D47:$D53,BK47:BK53,,0,-1)&lt;=(INDEX('Verwachte Resultaten'!$C$2:$BT$31,MATCH(_xlfn.XLOOKUP($D$14,$D47:$D53,$E47:$E53,,0,-1),'Verwachte Resultaten'!$B$2:$B$31,0),MATCH(_xlfn.XLOOKUP($D$14,$D47:$D53,BK45:BK51,,0,-1),'Verwachte Resultaten'!$C$1:$BT$1,0))*_xlfn.XLOOKUP($E53,$K$2:$K$6,$J$2:$J$6,,0)),_xlfn.XLOOKUP($D$14,$D47:$D53,BK47:BK53,,0,-1)&gt;=(INDEX('Verwachte Resultaten'!$C$2:$BT$31,MATCH(_xlfn.XLOOKUP($D$14,$D47:$D53,$E47:$E53,,0,-1),'Verwachte Resultaten'!$B$2:$B$31,0),MATCH(_xlfn.XLOOKUP($D$14,$D47:$D53,BK45:BK51,,0,-1),'Verwachte Resultaten'!$C$1:$BT$1,0))*_xlfn.XLOOKUP($E53,$K$2:$K$6,$L$2:$L$6,,0))),$D53,""),"")</f>
        <v/>
      </c>
    </row>
    <row r="54" spans="1:63">
      <c r="A54" s="85"/>
      <c r="C54" s="23"/>
      <c r="D54" s="44" t="str">
        <f>IFERROR($B50*$B$7,"")</f>
        <v/>
      </c>
      <c r="E54" s="40" t="s">
        <v>160</v>
      </c>
      <c r="F54" s="13" t="str">
        <f>IFERROR(IF(AND(_xlfn.XLOOKUP($D$14,$D48:$D54,F48:F54,,0,-1)&lt;=(INDEX('Verwachte Resultaten'!$C$2:$BT$31,MATCH(_xlfn.XLOOKUP($D$14,$D48:$D54,$E48:$E54,,0,-1),'Verwachte Resultaten'!$B$2:$B$31,0),MATCH(_xlfn.XLOOKUP($D$14,$D48:$D54,F46:F52,,0,-1),'Verwachte Resultaten'!$C$1:$BT$1,0))*_xlfn.XLOOKUP($E54,$K$2:$K$6,$J$2:$J$6,,0)),_xlfn.XLOOKUP($D$14,$D48:$D54,F48:F54,,0,-1)&gt;(INDEX('Verwachte Resultaten'!$C$2:$BT$31,MATCH(_xlfn.XLOOKUP($D$14,$D48:$D54,$E48:$E54,,0,-1),'Verwachte Resultaten'!$B$2:$B$31,0),MATCH(_xlfn.XLOOKUP($D$14,$D48:$D54,F46:F52,,0,-1),'Verwachte Resultaten'!$C$1:$BT$1,0))*_xlfn.XLOOKUP($E54,$K$2:$K$6,$L$2:$L$6,,0))),$D54,""),"")</f>
        <v/>
      </c>
      <c r="G54" s="14" t="str">
        <f>IFERROR(IF(AND(_xlfn.XLOOKUP($D$14,$D48:$D54,G48:G54,,0,-1)&lt;=(INDEX('Verwachte Resultaten'!$C$2:$BT$31,MATCH(_xlfn.XLOOKUP($D$14,$D48:$D54,$E48:$E54,,0,-1),'Verwachte Resultaten'!$B$2:$B$31,0),MATCH(_xlfn.XLOOKUP($D$14,$D48:$D54,G46:G52,,0,-1),'Verwachte Resultaten'!$C$1:$BT$1,0))*_xlfn.XLOOKUP($E54,$K$2:$K$6,$J$2:$J$6,,0)),_xlfn.XLOOKUP($D$14,$D48:$D54,G48:G54,,0,-1)&gt;(INDEX('Verwachte Resultaten'!$C$2:$BT$31,MATCH(_xlfn.XLOOKUP($D$14,$D48:$D54,$E48:$E54,,0,-1),'Verwachte Resultaten'!$B$2:$B$31,0),MATCH(_xlfn.XLOOKUP($D$14,$D48:$D54,G46:G52,,0,-1),'Verwachte Resultaten'!$C$1:$BT$1,0))*_xlfn.XLOOKUP($E54,$K$2:$K$6,$L$2:$L$6,,0))),$D54,""),"")</f>
        <v/>
      </c>
      <c r="H54" s="14" t="str">
        <f>IFERROR(IF(AND(_xlfn.XLOOKUP($D$14,$D48:$D54,H48:H54,,0,-1)&lt;=(INDEX('Verwachte Resultaten'!$C$2:$BT$31,MATCH(_xlfn.XLOOKUP($D$14,$D48:$D54,$E48:$E54,,0,-1),'Verwachte Resultaten'!$B$2:$B$31,0),MATCH(_xlfn.XLOOKUP($D$14,$D48:$D54,H46:H52,,0,-1),'Verwachte Resultaten'!$C$1:$BT$1,0))*_xlfn.XLOOKUP($E54,$K$2:$K$6,$J$2:$J$6,,0)),_xlfn.XLOOKUP($D$14,$D48:$D54,H48:H54,,0,-1)&gt;(INDEX('Verwachte Resultaten'!$C$2:$BT$31,MATCH(_xlfn.XLOOKUP($D$14,$D48:$D54,$E48:$E54,,0,-1),'Verwachte Resultaten'!$B$2:$B$31,0),MATCH(_xlfn.XLOOKUP($D$14,$D48:$D54,H46:H52,,0,-1),'Verwachte Resultaten'!$C$1:$BT$1,0))*_xlfn.XLOOKUP($E54,$K$2:$K$6,$L$2:$L$6,,0))),$D54,""),"")</f>
        <v/>
      </c>
      <c r="I54" s="14" t="str">
        <f>IFERROR(IF(AND(_xlfn.XLOOKUP($D$14,$D48:$D54,I48:I54,,0,-1)&lt;=(INDEX('Verwachte Resultaten'!$C$2:$BT$31,MATCH(_xlfn.XLOOKUP($D$14,$D48:$D54,$E48:$E54,,0,-1),'Verwachte Resultaten'!$B$2:$B$31,0),MATCH(_xlfn.XLOOKUP($D$14,$D48:$D54,I46:I52,,0,-1),'Verwachte Resultaten'!$C$1:$BT$1,0))*_xlfn.XLOOKUP($E54,$K$2:$K$6,$J$2:$J$6,,0)),_xlfn.XLOOKUP($D$14,$D48:$D54,I48:I54,,0,-1)&gt;(INDEX('Verwachte Resultaten'!$C$2:$BT$31,MATCH(_xlfn.XLOOKUP($D$14,$D48:$D54,$E48:$E54,,0,-1),'Verwachte Resultaten'!$B$2:$B$31,0),MATCH(_xlfn.XLOOKUP($D$14,$D48:$D54,I46:I52,,0,-1),'Verwachte Resultaten'!$C$1:$BT$1,0))*_xlfn.XLOOKUP($E54,$K$2:$K$6,$L$2:$L$6,,0))),$D54,""),"")</f>
        <v/>
      </c>
      <c r="J54" s="14" t="str">
        <f>IFERROR(IF(AND(_xlfn.XLOOKUP($D$14,$D48:$D54,J48:J54,,0,-1)&lt;=(INDEX('Verwachte Resultaten'!$C$2:$BT$31,MATCH(_xlfn.XLOOKUP($D$14,$D48:$D54,$E48:$E54,,0,-1),'Verwachte Resultaten'!$B$2:$B$31,0),MATCH(_xlfn.XLOOKUP($D$14,$D48:$D54,J46:J52,,0,-1),'Verwachte Resultaten'!$C$1:$BT$1,0))*_xlfn.XLOOKUP($E54,$K$2:$K$6,$J$2:$J$6,,0)),_xlfn.XLOOKUP($D$14,$D48:$D54,J48:J54,,0,-1)&gt;(INDEX('Verwachte Resultaten'!$C$2:$BT$31,MATCH(_xlfn.XLOOKUP($D$14,$D48:$D54,$E48:$E54,,0,-1),'Verwachte Resultaten'!$B$2:$B$31,0),MATCH(_xlfn.XLOOKUP($D$14,$D48:$D54,J46:J52,,0,-1),'Verwachte Resultaten'!$C$1:$BT$1,0))*_xlfn.XLOOKUP($E54,$K$2:$K$6,$L$2:$L$6,,0))),$D54,""),"")</f>
        <v/>
      </c>
      <c r="K54" s="14" t="str">
        <f>IFERROR(IF(AND(_xlfn.XLOOKUP($D$14,$D48:$D54,K48:K54,,0,-1)&lt;=(INDEX('Verwachte Resultaten'!$C$2:$BT$31,MATCH(_xlfn.XLOOKUP($D$14,$D48:$D54,$E48:$E54,,0,-1),'Verwachte Resultaten'!$B$2:$B$31,0),MATCH(_xlfn.XLOOKUP($D$14,$D48:$D54,K46:K52,,0,-1),'Verwachte Resultaten'!$C$1:$BT$1,0))*_xlfn.XLOOKUP($E54,$K$2:$K$6,$J$2:$J$6,,0)),_xlfn.XLOOKUP($D$14,$D48:$D54,K48:K54,,0,-1)&gt;(INDEX('Verwachte Resultaten'!$C$2:$BT$31,MATCH(_xlfn.XLOOKUP($D$14,$D48:$D54,$E48:$E54,,0,-1),'Verwachte Resultaten'!$B$2:$B$31,0),MATCH(_xlfn.XLOOKUP($D$14,$D48:$D54,K46:K52,,0,-1),'Verwachte Resultaten'!$C$1:$BT$1,0))*_xlfn.XLOOKUP($E54,$K$2:$K$6,$L$2:$L$6,,0))),$D54,""),"")</f>
        <v/>
      </c>
      <c r="L54" s="14" t="str">
        <f>IFERROR(IF(AND(_xlfn.XLOOKUP($D$14,$D48:$D54,L48:L54,,0,-1)&lt;=(INDEX('Verwachte Resultaten'!$C$2:$BT$31,MATCH(_xlfn.XLOOKUP($D$14,$D48:$D54,$E48:$E54,,0,-1),'Verwachte Resultaten'!$B$2:$B$31,0),MATCH(_xlfn.XLOOKUP($D$14,$D48:$D54,L46:L52,,0,-1),'Verwachte Resultaten'!$C$1:$BT$1,0))*_xlfn.XLOOKUP($E54,$K$2:$K$6,$J$2:$J$6,,0)),_xlfn.XLOOKUP($D$14,$D48:$D54,L48:L54,,0,-1)&gt;(INDEX('Verwachte Resultaten'!$C$2:$BT$31,MATCH(_xlfn.XLOOKUP($D$14,$D48:$D54,$E48:$E54,,0,-1),'Verwachte Resultaten'!$B$2:$B$31,0),MATCH(_xlfn.XLOOKUP($D$14,$D48:$D54,L46:L52,,0,-1),'Verwachte Resultaten'!$C$1:$BT$1,0))*_xlfn.XLOOKUP($E54,$K$2:$K$6,$L$2:$L$6,,0))),$D54,""),"")</f>
        <v/>
      </c>
      <c r="M54" s="14" t="str">
        <f>IFERROR(IF(AND(_xlfn.XLOOKUP($D$14,$D48:$D54,M48:M54,,0,-1)&lt;=(INDEX('Verwachte Resultaten'!$C$2:$BT$31,MATCH(_xlfn.XLOOKUP($D$14,$D48:$D54,$E48:$E54,,0,-1),'Verwachte Resultaten'!$B$2:$B$31,0),MATCH(_xlfn.XLOOKUP($D$14,$D48:$D54,M46:M52,,0,-1),'Verwachte Resultaten'!$C$1:$BT$1,0))*_xlfn.XLOOKUP($E54,$K$2:$K$6,$J$2:$J$6,,0)),_xlfn.XLOOKUP($D$14,$D48:$D54,M48:M54,,0,-1)&gt;(INDEX('Verwachte Resultaten'!$C$2:$BT$31,MATCH(_xlfn.XLOOKUP($D$14,$D48:$D54,$E48:$E54,,0,-1),'Verwachte Resultaten'!$B$2:$B$31,0),MATCH(_xlfn.XLOOKUP($D$14,$D48:$D54,M46:M52,,0,-1),'Verwachte Resultaten'!$C$1:$BT$1,0))*_xlfn.XLOOKUP($E54,$K$2:$K$6,$L$2:$L$6,,0))),$D54,""),"")</f>
        <v/>
      </c>
      <c r="N54" s="14" t="str">
        <f>IFERROR(IF(AND(_xlfn.XLOOKUP($D$14,$D48:$D54,N48:N54,,0,-1)&lt;=(INDEX('Verwachte Resultaten'!$C$2:$BT$31,MATCH(_xlfn.XLOOKUP($D$14,$D48:$D54,$E48:$E54,,0,-1),'Verwachte Resultaten'!$B$2:$B$31,0),MATCH(_xlfn.XLOOKUP($D$14,$D48:$D54,N46:N52,,0,-1),'Verwachte Resultaten'!$C$1:$BT$1,0))*_xlfn.XLOOKUP($E54,$K$2:$K$6,$J$2:$J$6,,0)),_xlfn.XLOOKUP($D$14,$D48:$D54,N48:N54,,0,-1)&gt;(INDEX('Verwachte Resultaten'!$C$2:$BT$31,MATCH(_xlfn.XLOOKUP($D$14,$D48:$D54,$E48:$E54,,0,-1),'Verwachte Resultaten'!$B$2:$B$31,0),MATCH(_xlfn.XLOOKUP($D$14,$D48:$D54,N46:N52,,0,-1),'Verwachte Resultaten'!$C$1:$BT$1,0))*_xlfn.XLOOKUP($E54,$K$2:$K$6,$L$2:$L$6,,0))),$D54,""),"")</f>
        <v/>
      </c>
      <c r="O54" s="14" t="str">
        <f>IFERROR(IF(AND(_xlfn.XLOOKUP($D$14,$D48:$D54,O48:O54,,0,-1)&lt;=(INDEX('Verwachte Resultaten'!$C$2:$BT$31,MATCH(_xlfn.XLOOKUP($D$14,$D48:$D54,$E48:$E54,,0,-1),'Verwachte Resultaten'!$B$2:$B$31,0),MATCH(_xlfn.XLOOKUP($D$14,$D48:$D54,O46:O52,,0,-1),'Verwachte Resultaten'!$C$1:$BT$1,0))*_xlfn.XLOOKUP($E54,$K$2:$K$6,$J$2:$J$6,,0)),_xlfn.XLOOKUP($D$14,$D48:$D54,O48:O54,,0,-1)&gt;(INDEX('Verwachte Resultaten'!$C$2:$BT$31,MATCH(_xlfn.XLOOKUP($D$14,$D48:$D54,$E48:$E54,,0,-1),'Verwachte Resultaten'!$B$2:$B$31,0),MATCH(_xlfn.XLOOKUP($D$14,$D48:$D54,O46:O52,,0,-1),'Verwachte Resultaten'!$C$1:$BT$1,0))*_xlfn.XLOOKUP($E54,$K$2:$K$6,$L$2:$L$6,,0))),$D54,""),"")</f>
        <v/>
      </c>
      <c r="P54" s="14" t="str">
        <f>IFERROR(IF(AND(_xlfn.XLOOKUP($D$14,$D48:$D54,P48:P54,,0,-1)&lt;=(INDEX('Verwachte Resultaten'!$C$2:$BT$31,MATCH(_xlfn.XLOOKUP($D$14,$D48:$D54,$E48:$E54,,0,-1),'Verwachte Resultaten'!$B$2:$B$31,0),MATCH(_xlfn.XLOOKUP($D$14,$D48:$D54,P46:P52,,0,-1),'Verwachte Resultaten'!$C$1:$BT$1,0))*_xlfn.XLOOKUP($E54,$K$2:$K$6,$J$2:$J$6,,0)),_xlfn.XLOOKUP($D$14,$D48:$D54,P48:P54,,0,-1)&gt;(INDEX('Verwachte Resultaten'!$C$2:$BT$31,MATCH(_xlfn.XLOOKUP($D$14,$D48:$D54,$E48:$E54,,0,-1),'Verwachte Resultaten'!$B$2:$B$31,0),MATCH(_xlfn.XLOOKUP($D$14,$D48:$D54,P46:P52,,0,-1),'Verwachte Resultaten'!$C$1:$BT$1,0))*_xlfn.XLOOKUP($E54,$K$2:$K$6,$L$2:$L$6,,0))),$D54,""),"")</f>
        <v/>
      </c>
      <c r="Q54" s="14" t="str">
        <f>IFERROR(IF(AND(_xlfn.XLOOKUP($D$14,$D48:$D54,Q48:Q54,,0,-1)&lt;=(INDEX('Verwachte Resultaten'!$C$2:$BT$31,MATCH(_xlfn.XLOOKUP($D$14,$D48:$D54,$E48:$E54,,0,-1),'Verwachte Resultaten'!$B$2:$B$31,0),MATCH(_xlfn.XLOOKUP($D$14,$D48:$D54,Q46:Q52,,0,-1),'Verwachte Resultaten'!$C$1:$BT$1,0))*_xlfn.XLOOKUP($E54,$K$2:$K$6,$J$2:$J$6,,0)),_xlfn.XLOOKUP($D$14,$D48:$D54,Q48:Q54,,0,-1)&gt;(INDEX('Verwachte Resultaten'!$C$2:$BT$31,MATCH(_xlfn.XLOOKUP($D$14,$D48:$D54,$E48:$E54,,0,-1),'Verwachte Resultaten'!$B$2:$B$31,0),MATCH(_xlfn.XLOOKUP($D$14,$D48:$D54,Q46:Q52,,0,-1),'Verwachte Resultaten'!$C$1:$BT$1,0))*_xlfn.XLOOKUP($E54,$K$2:$K$6,$L$2:$L$6,,0))),$D54,""),"")</f>
        <v/>
      </c>
      <c r="R54" s="14" t="str">
        <f>IFERROR(IF(AND(_xlfn.XLOOKUP($D$14,$D48:$D54,R48:R54,,0,-1)&lt;=(INDEX('Verwachte Resultaten'!$C$2:$BT$31,MATCH(_xlfn.XLOOKUP($D$14,$D48:$D54,$E48:$E54,,0,-1),'Verwachte Resultaten'!$B$2:$B$31,0),MATCH(_xlfn.XLOOKUP($D$14,$D48:$D54,R46:R52,,0,-1),'Verwachte Resultaten'!$C$1:$BT$1,0))*_xlfn.XLOOKUP($E54,$K$2:$K$6,$J$2:$J$6,,0)),_xlfn.XLOOKUP($D$14,$D48:$D54,R48:R54,,0,-1)&gt;(INDEX('Verwachte Resultaten'!$C$2:$BT$31,MATCH(_xlfn.XLOOKUP($D$14,$D48:$D54,$E48:$E54,,0,-1),'Verwachte Resultaten'!$B$2:$B$31,0),MATCH(_xlfn.XLOOKUP($D$14,$D48:$D54,R46:R52,,0,-1),'Verwachte Resultaten'!$C$1:$BT$1,0))*_xlfn.XLOOKUP($E54,$K$2:$K$6,$L$2:$L$6,,0))),$D54,""),"")</f>
        <v/>
      </c>
      <c r="S54" s="14" t="str">
        <f>IFERROR(IF(AND(_xlfn.XLOOKUP($D$14,$D48:$D54,S48:S54,,0,-1)&lt;=(INDEX('Verwachte Resultaten'!$C$2:$BT$31,MATCH(_xlfn.XLOOKUP($D$14,$D48:$D54,$E48:$E54,,0,-1),'Verwachte Resultaten'!$B$2:$B$31,0),MATCH(_xlfn.XLOOKUP($D$14,$D48:$D54,S46:S52,,0,-1),'Verwachte Resultaten'!$C$1:$BT$1,0))*_xlfn.XLOOKUP($E54,$K$2:$K$6,$J$2:$J$6,,0)),_xlfn.XLOOKUP($D$14,$D48:$D54,S48:S54,,0,-1)&gt;(INDEX('Verwachte Resultaten'!$C$2:$BT$31,MATCH(_xlfn.XLOOKUP($D$14,$D48:$D54,$E48:$E54,,0,-1),'Verwachte Resultaten'!$B$2:$B$31,0),MATCH(_xlfn.XLOOKUP($D$14,$D48:$D54,S46:S52,,0,-1),'Verwachte Resultaten'!$C$1:$BT$1,0))*_xlfn.XLOOKUP($E54,$K$2:$K$6,$L$2:$L$6,,0))),$D54,""),"")</f>
        <v/>
      </c>
      <c r="T54" s="14" t="str">
        <f>IFERROR(IF(AND(_xlfn.XLOOKUP($D$14,$D48:$D54,T48:T54,,0,-1)&lt;=(INDEX('Verwachte Resultaten'!$C$2:$BT$31,MATCH(_xlfn.XLOOKUP($D$14,$D48:$D54,$E48:$E54,,0,-1),'Verwachte Resultaten'!$B$2:$B$31,0),MATCH(_xlfn.XLOOKUP($D$14,$D48:$D54,T46:T52,,0,-1),'Verwachte Resultaten'!$C$1:$BT$1,0))*_xlfn.XLOOKUP($E54,$K$2:$K$6,$J$2:$J$6,,0)),_xlfn.XLOOKUP($D$14,$D48:$D54,T48:T54,,0,-1)&gt;(INDEX('Verwachte Resultaten'!$C$2:$BT$31,MATCH(_xlfn.XLOOKUP($D$14,$D48:$D54,$E48:$E54,,0,-1),'Verwachte Resultaten'!$B$2:$B$31,0),MATCH(_xlfn.XLOOKUP($D$14,$D48:$D54,T46:T52,,0,-1),'Verwachte Resultaten'!$C$1:$BT$1,0))*_xlfn.XLOOKUP($E54,$K$2:$K$6,$L$2:$L$6,,0))),$D54,""),"")</f>
        <v/>
      </c>
      <c r="U54" s="14" t="str">
        <f>IFERROR(IF(AND(_xlfn.XLOOKUP($D$14,$D48:$D54,U48:U54,,0,-1)&lt;=(INDEX('Verwachte Resultaten'!$C$2:$BT$31,MATCH(_xlfn.XLOOKUP($D$14,$D48:$D54,$E48:$E54,,0,-1),'Verwachte Resultaten'!$B$2:$B$31,0),MATCH(_xlfn.XLOOKUP($D$14,$D48:$D54,U46:U52,,0,-1),'Verwachte Resultaten'!$C$1:$BT$1,0))*_xlfn.XLOOKUP($E54,$K$2:$K$6,$J$2:$J$6,,0)),_xlfn.XLOOKUP($D$14,$D48:$D54,U48:U54,,0,-1)&gt;(INDEX('Verwachte Resultaten'!$C$2:$BT$31,MATCH(_xlfn.XLOOKUP($D$14,$D48:$D54,$E48:$E54,,0,-1),'Verwachte Resultaten'!$B$2:$B$31,0),MATCH(_xlfn.XLOOKUP($D$14,$D48:$D54,U46:U52,,0,-1),'Verwachte Resultaten'!$C$1:$BT$1,0))*_xlfn.XLOOKUP($E54,$K$2:$K$6,$L$2:$L$6,,0))),$D54,""),"")</f>
        <v/>
      </c>
      <c r="V54" s="14" t="str">
        <f>IFERROR(IF(AND(_xlfn.XLOOKUP($D$14,$D48:$D54,V48:V54,,0,-1)&lt;=(INDEX('Verwachte Resultaten'!$C$2:$BT$31,MATCH(_xlfn.XLOOKUP($D$14,$D48:$D54,$E48:$E54,,0,-1),'Verwachte Resultaten'!$B$2:$B$31,0),MATCH(_xlfn.XLOOKUP($D$14,$D48:$D54,V46:V52,,0,-1),'Verwachte Resultaten'!$C$1:$BT$1,0))*_xlfn.XLOOKUP($E54,$K$2:$K$6,$J$2:$J$6,,0)),_xlfn.XLOOKUP($D$14,$D48:$D54,V48:V54,,0,-1)&gt;(INDEX('Verwachte Resultaten'!$C$2:$BT$31,MATCH(_xlfn.XLOOKUP($D$14,$D48:$D54,$E48:$E54,,0,-1),'Verwachte Resultaten'!$B$2:$B$31,0),MATCH(_xlfn.XLOOKUP($D$14,$D48:$D54,V46:V52,,0,-1),'Verwachte Resultaten'!$C$1:$BT$1,0))*_xlfn.XLOOKUP($E54,$K$2:$K$6,$L$2:$L$6,,0))),$D54,""),"")</f>
        <v/>
      </c>
      <c r="W54" s="14" t="str">
        <f>IFERROR(IF(AND(_xlfn.XLOOKUP($D$14,$D48:$D54,W48:W54,,0,-1)&lt;=(INDEX('Verwachte Resultaten'!$C$2:$BT$31,MATCH(_xlfn.XLOOKUP($D$14,$D48:$D54,$E48:$E54,,0,-1),'Verwachte Resultaten'!$B$2:$B$31,0),MATCH(_xlfn.XLOOKUP($D$14,$D48:$D54,W46:W52,,0,-1),'Verwachte Resultaten'!$C$1:$BT$1,0))*_xlfn.XLOOKUP($E54,$K$2:$K$6,$J$2:$J$6,,0)),_xlfn.XLOOKUP($D$14,$D48:$D54,W48:W54,,0,-1)&gt;(INDEX('Verwachte Resultaten'!$C$2:$BT$31,MATCH(_xlfn.XLOOKUP($D$14,$D48:$D54,$E48:$E54,,0,-1),'Verwachte Resultaten'!$B$2:$B$31,0),MATCH(_xlfn.XLOOKUP($D$14,$D48:$D54,W46:W52,,0,-1),'Verwachte Resultaten'!$C$1:$BT$1,0))*_xlfn.XLOOKUP($E54,$K$2:$K$6,$L$2:$L$6,,0))),$D54,""),"")</f>
        <v/>
      </c>
      <c r="X54" s="14" t="str">
        <f>IFERROR(IF(AND(_xlfn.XLOOKUP($D$14,$D48:$D54,X48:X54,,0,-1)&lt;=(INDEX('Verwachte Resultaten'!$C$2:$BT$31,MATCH(_xlfn.XLOOKUP($D$14,$D48:$D54,$E48:$E54,,0,-1),'Verwachte Resultaten'!$B$2:$B$31,0),MATCH(_xlfn.XLOOKUP($D$14,$D48:$D54,X46:X52,,0,-1),'Verwachte Resultaten'!$C$1:$BT$1,0))*_xlfn.XLOOKUP($E54,$K$2:$K$6,$J$2:$J$6,,0)),_xlfn.XLOOKUP($D$14,$D48:$D54,X48:X54,,0,-1)&gt;(INDEX('Verwachte Resultaten'!$C$2:$BT$31,MATCH(_xlfn.XLOOKUP($D$14,$D48:$D54,$E48:$E54,,0,-1),'Verwachte Resultaten'!$B$2:$B$31,0),MATCH(_xlfn.XLOOKUP($D$14,$D48:$D54,X46:X52,,0,-1),'Verwachte Resultaten'!$C$1:$BT$1,0))*_xlfn.XLOOKUP($E54,$K$2:$K$6,$L$2:$L$6,,0))),$D54,""),"")</f>
        <v/>
      </c>
      <c r="Y54" s="14" t="str">
        <f>IFERROR(IF(AND(_xlfn.XLOOKUP($D$14,$D48:$D54,Y48:Y54,,0,-1)&lt;=(INDEX('Verwachte Resultaten'!$C$2:$BT$31,MATCH(_xlfn.XLOOKUP($D$14,$D48:$D54,$E48:$E54,,0,-1),'Verwachte Resultaten'!$B$2:$B$31,0),MATCH(_xlfn.XLOOKUP($D$14,$D48:$D54,Y46:Y52,,0,-1),'Verwachte Resultaten'!$C$1:$BT$1,0))*_xlfn.XLOOKUP($E54,$K$2:$K$6,$J$2:$J$6,,0)),_xlfn.XLOOKUP($D$14,$D48:$D54,Y48:Y54,,0,-1)&gt;(INDEX('Verwachte Resultaten'!$C$2:$BT$31,MATCH(_xlfn.XLOOKUP($D$14,$D48:$D54,$E48:$E54,,0,-1),'Verwachte Resultaten'!$B$2:$B$31,0),MATCH(_xlfn.XLOOKUP($D$14,$D48:$D54,Y46:Y52,,0,-1),'Verwachte Resultaten'!$C$1:$BT$1,0))*_xlfn.XLOOKUP($E54,$K$2:$K$6,$L$2:$L$6,,0))),$D54,""),"")</f>
        <v/>
      </c>
      <c r="Z54" s="14" t="str">
        <f>IFERROR(IF(AND(_xlfn.XLOOKUP($D$14,$D48:$D54,Z48:Z54,,0,-1)&lt;=(INDEX('Verwachte Resultaten'!$C$2:$BT$31,MATCH(_xlfn.XLOOKUP($D$14,$D48:$D54,$E48:$E54,,0,-1),'Verwachte Resultaten'!$B$2:$B$31,0),MATCH(_xlfn.XLOOKUP($D$14,$D48:$D54,Z46:Z52,,0,-1),'Verwachte Resultaten'!$C$1:$BT$1,0))*_xlfn.XLOOKUP($E54,$K$2:$K$6,$J$2:$J$6,,0)),_xlfn.XLOOKUP($D$14,$D48:$D54,Z48:Z54,,0,-1)&gt;(INDEX('Verwachte Resultaten'!$C$2:$BT$31,MATCH(_xlfn.XLOOKUP($D$14,$D48:$D54,$E48:$E54,,0,-1),'Verwachte Resultaten'!$B$2:$B$31,0),MATCH(_xlfn.XLOOKUP($D$14,$D48:$D54,Z46:Z52,,0,-1),'Verwachte Resultaten'!$C$1:$BT$1,0))*_xlfn.XLOOKUP($E54,$K$2:$K$6,$L$2:$L$6,,0))),$D54,""),"")</f>
        <v/>
      </c>
      <c r="AA54" s="14" t="str">
        <f>IFERROR(IF(AND(_xlfn.XLOOKUP($D$14,$D48:$D54,AA48:AA54,,0,-1)&lt;=(INDEX('Verwachte Resultaten'!$C$2:$BT$31,MATCH(_xlfn.XLOOKUP($D$14,$D48:$D54,$E48:$E54,,0,-1),'Verwachte Resultaten'!$B$2:$B$31,0),MATCH(_xlfn.XLOOKUP($D$14,$D48:$D54,AA46:AA52,,0,-1),'Verwachte Resultaten'!$C$1:$BT$1,0))*_xlfn.XLOOKUP($E54,$K$2:$K$6,$J$2:$J$6,,0)),_xlfn.XLOOKUP($D$14,$D48:$D54,AA48:AA54,,0,-1)&gt;(INDEX('Verwachte Resultaten'!$C$2:$BT$31,MATCH(_xlfn.XLOOKUP($D$14,$D48:$D54,$E48:$E54,,0,-1),'Verwachte Resultaten'!$B$2:$B$31,0),MATCH(_xlfn.XLOOKUP($D$14,$D48:$D54,AA46:AA52,,0,-1),'Verwachte Resultaten'!$C$1:$BT$1,0))*_xlfn.XLOOKUP($E54,$K$2:$K$6,$L$2:$L$6,,0))),$D54,""),"")</f>
        <v/>
      </c>
      <c r="AB54" s="14" t="str">
        <f>IFERROR(IF(AND(_xlfn.XLOOKUP($D$14,$D48:$D54,AB48:AB54,,0,-1)&lt;=(INDEX('Verwachte Resultaten'!$C$2:$BT$31,MATCH(_xlfn.XLOOKUP($D$14,$D48:$D54,$E48:$E54,,0,-1),'Verwachte Resultaten'!$B$2:$B$31,0),MATCH(_xlfn.XLOOKUP($D$14,$D48:$D54,AB46:AB52,,0,-1),'Verwachte Resultaten'!$C$1:$BT$1,0))*_xlfn.XLOOKUP($E54,$K$2:$K$6,$J$2:$J$6,,0)),_xlfn.XLOOKUP($D$14,$D48:$D54,AB48:AB54,,0,-1)&gt;(INDEX('Verwachte Resultaten'!$C$2:$BT$31,MATCH(_xlfn.XLOOKUP($D$14,$D48:$D54,$E48:$E54,,0,-1),'Verwachte Resultaten'!$B$2:$B$31,0),MATCH(_xlfn.XLOOKUP($D$14,$D48:$D54,AB46:AB52,,0,-1),'Verwachte Resultaten'!$C$1:$BT$1,0))*_xlfn.XLOOKUP($E54,$K$2:$K$6,$L$2:$L$6,,0))),$D54,""),"")</f>
        <v/>
      </c>
      <c r="AC54" s="14" t="str">
        <f>IFERROR(IF(AND(_xlfn.XLOOKUP($D$14,$D48:$D54,AC48:AC54,,0,-1)&lt;=(INDEX('Verwachte Resultaten'!$C$2:$BT$31,MATCH(_xlfn.XLOOKUP($D$14,$D48:$D54,$E48:$E54,,0,-1),'Verwachte Resultaten'!$B$2:$B$31,0),MATCH(_xlfn.XLOOKUP($D$14,$D48:$D54,AC46:AC52,,0,-1),'Verwachte Resultaten'!$C$1:$BT$1,0))*_xlfn.XLOOKUP($E54,$K$2:$K$6,$J$2:$J$6,,0)),_xlfn.XLOOKUP($D$14,$D48:$D54,AC48:AC54,,0,-1)&gt;(INDEX('Verwachte Resultaten'!$C$2:$BT$31,MATCH(_xlfn.XLOOKUP($D$14,$D48:$D54,$E48:$E54,,0,-1),'Verwachte Resultaten'!$B$2:$B$31,0),MATCH(_xlfn.XLOOKUP($D$14,$D48:$D54,AC46:AC52,,0,-1),'Verwachte Resultaten'!$C$1:$BT$1,0))*_xlfn.XLOOKUP($E54,$K$2:$K$6,$L$2:$L$6,,0))),$D54,""),"")</f>
        <v/>
      </c>
      <c r="AD54" s="14" t="str">
        <f>IFERROR(IF(AND(_xlfn.XLOOKUP($D$14,$D48:$D54,AD48:AD54,,0,-1)&lt;=(INDEX('Verwachte Resultaten'!$C$2:$BT$31,MATCH(_xlfn.XLOOKUP($D$14,$D48:$D54,$E48:$E54,,0,-1),'Verwachte Resultaten'!$B$2:$B$31,0),MATCH(_xlfn.XLOOKUP($D$14,$D48:$D54,AD46:AD52,,0,-1),'Verwachte Resultaten'!$C$1:$BT$1,0))*_xlfn.XLOOKUP($E54,$K$2:$K$6,$J$2:$J$6,,0)),_xlfn.XLOOKUP($D$14,$D48:$D54,AD48:AD54,,0,-1)&gt;(INDEX('Verwachte Resultaten'!$C$2:$BT$31,MATCH(_xlfn.XLOOKUP($D$14,$D48:$D54,$E48:$E54,,0,-1),'Verwachte Resultaten'!$B$2:$B$31,0),MATCH(_xlfn.XLOOKUP($D$14,$D48:$D54,AD46:AD52,,0,-1),'Verwachte Resultaten'!$C$1:$BT$1,0))*_xlfn.XLOOKUP($E54,$K$2:$K$6,$L$2:$L$6,,0))),$D54,""),"")</f>
        <v/>
      </c>
      <c r="AE54" s="14" t="str">
        <f>IFERROR(IF(AND(_xlfn.XLOOKUP($D$14,$D48:$D54,AE48:AE54,,0,-1)&lt;=(INDEX('Verwachte Resultaten'!$C$2:$BT$31,MATCH(_xlfn.XLOOKUP($D$14,$D48:$D54,$E48:$E54,,0,-1),'Verwachte Resultaten'!$B$2:$B$31,0),MATCH(_xlfn.XLOOKUP($D$14,$D48:$D54,AE46:AE52,,0,-1),'Verwachte Resultaten'!$C$1:$BT$1,0))*_xlfn.XLOOKUP($E54,$K$2:$K$6,$J$2:$J$6,,0)),_xlfn.XLOOKUP($D$14,$D48:$D54,AE48:AE54,,0,-1)&gt;(INDEX('Verwachte Resultaten'!$C$2:$BT$31,MATCH(_xlfn.XLOOKUP($D$14,$D48:$D54,$E48:$E54,,0,-1),'Verwachte Resultaten'!$B$2:$B$31,0),MATCH(_xlfn.XLOOKUP($D$14,$D48:$D54,AE46:AE52,,0,-1),'Verwachte Resultaten'!$C$1:$BT$1,0))*_xlfn.XLOOKUP($E54,$K$2:$K$6,$L$2:$L$6,,0))),$D54,""),"")</f>
        <v/>
      </c>
      <c r="AF54" s="14" t="str">
        <f>IFERROR(IF(AND(_xlfn.XLOOKUP($D$14,$D48:$D54,AF48:AF54,,0,-1)&lt;=(INDEX('Verwachte Resultaten'!$C$2:$BT$31,MATCH(_xlfn.XLOOKUP($D$14,$D48:$D54,$E48:$E54,,0,-1),'Verwachte Resultaten'!$B$2:$B$31,0),MATCH(_xlfn.XLOOKUP($D$14,$D48:$D54,AF46:AF52,,0,-1),'Verwachte Resultaten'!$C$1:$BT$1,0))*_xlfn.XLOOKUP($E54,$K$2:$K$6,$J$2:$J$6,,0)),_xlfn.XLOOKUP($D$14,$D48:$D54,AF48:AF54,,0,-1)&gt;(INDEX('Verwachte Resultaten'!$C$2:$BT$31,MATCH(_xlfn.XLOOKUP($D$14,$D48:$D54,$E48:$E54,,0,-1),'Verwachte Resultaten'!$B$2:$B$31,0),MATCH(_xlfn.XLOOKUP($D$14,$D48:$D54,AF46:AF52,,0,-1),'Verwachte Resultaten'!$C$1:$BT$1,0))*_xlfn.XLOOKUP($E54,$K$2:$K$6,$L$2:$L$6,,0))),$D54,""),"")</f>
        <v/>
      </c>
      <c r="AG54" s="14" t="str">
        <f>IFERROR(IF(AND(_xlfn.XLOOKUP($D$14,$D48:$D54,AG48:AG54,,0,-1)&lt;=(INDEX('Verwachte Resultaten'!$C$2:$BT$31,MATCH(_xlfn.XLOOKUP($D$14,$D48:$D54,$E48:$E54,,0,-1),'Verwachte Resultaten'!$B$2:$B$31,0),MATCH(_xlfn.XLOOKUP($D$14,$D48:$D54,AG46:AG52,,0,-1),'Verwachte Resultaten'!$C$1:$BT$1,0))*_xlfn.XLOOKUP($E54,$K$2:$K$6,$J$2:$J$6,,0)),_xlfn.XLOOKUP($D$14,$D48:$D54,AG48:AG54,,0,-1)&gt;(INDEX('Verwachte Resultaten'!$C$2:$BT$31,MATCH(_xlfn.XLOOKUP($D$14,$D48:$D54,$E48:$E54,,0,-1),'Verwachte Resultaten'!$B$2:$B$31,0),MATCH(_xlfn.XLOOKUP($D$14,$D48:$D54,AG46:AG52,,0,-1),'Verwachte Resultaten'!$C$1:$BT$1,0))*_xlfn.XLOOKUP($E54,$K$2:$K$6,$L$2:$L$6,,0))),$D54,""),"")</f>
        <v/>
      </c>
      <c r="AH54" s="14" t="str">
        <f>IFERROR(IF(AND(_xlfn.XLOOKUP($D$14,$D48:$D54,AH48:AH54,,0,-1)&lt;=(INDEX('Verwachte Resultaten'!$C$2:$BT$31,MATCH(_xlfn.XLOOKUP($D$14,$D48:$D54,$E48:$E54,,0,-1),'Verwachte Resultaten'!$B$2:$B$31,0),MATCH(_xlfn.XLOOKUP($D$14,$D48:$D54,AH46:AH52,,0,-1),'Verwachte Resultaten'!$C$1:$BT$1,0))*_xlfn.XLOOKUP($E54,$K$2:$K$6,$J$2:$J$6,,0)),_xlfn.XLOOKUP($D$14,$D48:$D54,AH48:AH54,,0,-1)&gt;(INDEX('Verwachte Resultaten'!$C$2:$BT$31,MATCH(_xlfn.XLOOKUP($D$14,$D48:$D54,$E48:$E54,,0,-1),'Verwachte Resultaten'!$B$2:$B$31,0),MATCH(_xlfn.XLOOKUP($D$14,$D48:$D54,AH46:AH52,,0,-1),'Verwachte Resultaten'!$C$1:$BT$1,0))*_xlfn.XLOOKUP($E54,$K$2:$K$6,$L$2:$L$6,,0))),$D54,""),"")</f>
        <v/>
      </c>
      <c r="AI54" s="14" t="str">
        <f>IFERROR(IF(AND(_xlfn.XLOOKUP($D$14,$D48:$D54,AI48:AI54,,0,-1)&lt;=(INDEX('Verwachte Resultaten'!$C$2:$BT$31,MATCH(_xlfn.XLOOKUP($D$14,$D48:$D54,$E48:$E54,,0,-1),'Verwachte Resultaten'!$B$2:$B$31,0),MATCH(_xlfn.XLOOKUP($D$14,$D48:$D54,AI46:AI52,,0,-1),'Verwachte Resultaten'!$C$1:$BT$1,0))*_xlfn.XLOOKUP($E54,$K$2:$K$6,$J$2:$J$6,,0)),_xlfn.XLOOKUP($D$14,$D48:$D54,AI48:AI54,,0,-1)&gt;(INDEX('Verwachte Resultaten'!$C$2:$BT$31,MATCH(_xlfn.XLOOKUP($D$14,$D48:$D54,$E48:$E54,,0,-1),'Verwachte Resultaten'!$B$2:$B$31,0),MATCH(_xlfn.XLOOKUP($D$14,$D48:$D54,AI46:AI52,,0,-1),'Verwachte Resultaten'!$C$1:$BT$1,0))*_xlfn.XLOOKUP($E54,$K$2:$K$6,$L$2:$L$6,,0))),$D54,""),"")</f>
        <v/>
      </c>
      <c r="AJ54" s="14" t="str">
        <f>IFERROR(IF(AND(_xlfn.XLOOKUP($D$14,$D48:$D54,AJ48:AJ54,,0,-1)&lt;=(INDEX('Verwachte Resultaten'!$C$2:$BT$31,MATCH(_xlfn.XLOOKUP($D$14,$D48:$D54,$E48:$E54,,0,-1),'Verwachte Resultaten'!$B$2:$B$31,0),MATCH(_xlfn.XLOOKUP($D$14,$D48:$D54,AJ46:AJ52,,0,-1),'Verwachte Resultaten'!$C$1:$BT$1,0))*_xlfn.XLOOKUP($E54,$K$2:$K$6,$J$2:$J$6,,0)),_xlfn.XLOOKUP($D$14,$D48:$D54,AJ48:AJ54,,0,-1)&gt;(INDEX('Verwachte Resultaten'!$C$2:$BT$31,MATCH(_xlfn.XLOOKUP($D$14,$D48:$D54,$E48:$E54,,0,-1),'Verwachte Resultaten'!$B$2:$B$31,0),MATCH(_xlfn.XLOOKUP($D$14,$D48:$D54,AJ46:AJ52,,0,-1),'Verwachte Resultaten'!$C$1:$BT$1,0))*_xlfn.XLOOKUP($E54,$K$2:$K$6,$L$2:$L$6,,0))),$D54,""),"")</f>
        <v/>
      </c>
      <c r="AK54" s="14" t="str">
        <f>IFERROR(IF(AND(_xlfn.XLOOKUP($D$14,$D48:$D54,AK48:AK54,,0,-1)&lt;=(INDEX('Verwachte Resultaten'!$C$2:$BT$31,MATCH(_xlfn.XLOOKUP($D$14,$D48:$D54,$E48:$E54,,0,-1),'Verwachte Resultaten'!$B$2:$B$31,0),MATCH(_xlfn.XLOOKUP($D$14,$D48:$D54,AK46:AK52,,0,-1),'Verwachte Resultaten'!$C$1:$BT$1,0))*_xlfn.XLOOKUP($E54,$K$2:$K$6,$J$2:$J$6,,0)),_xlfn.XLOOKUP($D$14,$D48:$D54,AK48:AK54,,0,-1)&gt;(INDEX('Verwachte Resultaten'!$C$2:$BT$31,MATCH(_xlfn.XLOOKUP($D$14,$D48:$D54,$E48:$E54,,0,-1),'Verwachte Resultaten'!$B$2:$B$31,0),MATCH(_xlfn.XLOOKUP($D$14,$D48:$D54,AK46:AK52,,0,-1),'Verwachte Resultaten'!$C$1:$BT$1,0))*_xlfn.XLOOKUP($E54,$K$2:$K$6,$L$2:$L$6,,0))),$D54,""),"")</f>
        <v/>
      </c>
      <c r="AL54" s="14" t="str">
        <f>IFERROR(IF(AND(_xlfn.XLOOKUP($D$14,$D48:$D54,AL48:AL54,,0,-1)&lt;=(INDEX('Verwachte Resultaten'!$C$2:$BT$31,MATCH(_xlfn.XLOOKUP($D$14,$D48:$D54,$E48:$E54,,0,-1),'Verwachte Resultaten'!$B$2:$B$31,0),MATCH(_xlfn.XLOOKUP($D$14,$D48:$D54,AL46:AL52,,0,-1),'Verwachte Resultaten'!$C$1:$BT$1,0))*_xlfn.XLOOKUP($E54,$K$2:$K$6,$J$2:$J$6,,0)),_xlfn.XLOOKUP($D$14,$D48:$D54,AL48:AL54,,0,-1)&gt;(INDEX('Verwachte Resultaten'!$C$2:$BT$31,MATCH(_xlfn.XLOOKUP($D$14,$D48:$D54,$E48:$E54,,0,-1),'Verwachte Resultaten'!$B$2:$B$31,0),MATCH(_xlfn.XLOOKUP($D$14,$D48:$D54,AL46:AL52,,0,-1),'Verwachte Resultaten'!$C$1:$BT$1,0))*_xlfn.XLOOKUP($E54,$K$2:$K$6,$L$2:$L$6,,0))),$D54,""),"")</f>
        <v/>
      </c>
      <c r="AM54" s="14" t="str">
        <f>IFERROR(IF(AND(_xlfn.XLOOKUP($D$14,$D48:$D54,AM48:AM54,,0,-1)&lt;=(INDEX('Verwachte Resultaten'!$C$2:$BT$31,MATCH(_xlfn.XLOOKUP($D$14,$D48:$D54,$E48:$E54,,0,-1),'Verwachte Resultaten'!$B$2:$B$31,0),MATCH(_xlfn.XLOOKUP($D$14,$D48:$D54,AM46:AM52,,0,-1),'Verwachte Resultaten'!$C$1:$BT$1,0))*_xlfn.XLOOKUP($E54,$K$2:$K$6,$J$2:$J$6,,0)),_xlfn.XLOOKUP($D$14,$D48:$D54,AM48:AM54,,0,-1)&gt;(INDEX('Verwachte Resultaten'!$C$2:$BT$31,MATCH(_xlfn.XLOOKUP($D$14,$D48:$D54,$E48:$E54,,0,-1),'Verwachte Resultaten'!$B$2:$B$31,0),MATCH(_xlfn.XLOOKUP($D$14,$D48:$D54,AM46:AM52,,0,-1),'Verwachte Resultaten'!$C$1:$BT$1,0))*_xlfn.XLOOKUP($E54,$K$2:$K$6,$L$2:$L$6,,0))),$D54,""),"")</f>
        <v/>
      </c>
      <c r="AN54" s="14" t="str">
        <f>IFERROR(IF(AND(_xlfn.XLOOKUP($D$14,$D48:$D54,AN48:AN54,,0,-1)&lt;=(INDEX('Verwachte Resultaten'!$C$2:$BT$31,MATCH(_xlfn.XLOOKUP($D$14,$D48:$D54,$E48:$E54,,0,-1),'Verwachte Resultaten'!$B$2:$B$31,0),MATCH(_xlfn.XLOOKUP($D$14,$D48:$D54,AN46:AN52,,0,-1),'Verwachte Resultaten'!$C$1:$BT$1,0))*_xlfn.XLOOKUP($E54,$K$2:$K$6,$J$2:$J$6,,0)),_xlfn.XLOOKUP($D$14,$D48:$D54,AN48:AN54,,0,-1)&gt;(INDEX('Verwachte Resultaten'!$C$2:$BT$31,MATCH(_xlfn.XLOOKUP($D$14,$D48:$D54,$E48:$E54,,0,-1),'Verwachte Resultaten'!$B$2:$B$31,0),MATCH(_xlfn.XLOOKUP($D$14,$D48:$D54,AN46:AN52,,0,-1),'Verwachte Resultaten'!$C$1:$BT$1,0))*_xlfn.XLOOKUP($E54,$K$2:$K$6,$L$2:$L$6,,0))),$D54,""),"")</f>
        <v/>
      </c>
      <c r="AO54" s="14" t="str">
        <f>IFERROR(IF(AND(_xlfn.XLOOKUP($D$14,$D48:$D54,AO48:AO54,,0,-1)&lt;=(INDEX('Verwachte Resultaten'!$C$2:$BT$31,MATCH(_xlfn.XLOOKUP($D$14,$D48:$D54,$E48:$E54,,0,-1),'Verwachte Resultaten'!$B$2:$B$31,0),MATCH(_xlfn.XLOOKUP($D$14,$D48:$D54,AO46:AO52,,0,-1),'Verwachte Resultaten'!$C$1:$BT$1,0))*_xlfn.XLOOKUP($E54,$K$2:$K$6,$J$2:$J$6,,0)),_xlfn.XLOOKUP($D$14,$D48:$D54,AO48:AO54,,0,-1)&gt;(INDEX('Verwachte Resultaten'!$C$2:$BT$31,MATCH(_xlfn.XLOOKUP($D$14,$D48:$D54,$E48:$E54,,0,-1),'Verwachte Resultaten'!$B$2:$B$31,0),MATCH(_xlfn.XLOOKUP($D$14,$D48:$D54,AO46:AO52,,0,-1),'Verwachte Resultaten'!$C$1:$BT$1,0))*_xlfn.XLOOKUP($E54,$K$2:$K$6,$L$2:$L$6,,0))),$D54,""),"")</f>
        <v/>
      </c>
      <c r="AP54" s="14" t="str">
        <f>IFERROR(IF(AND(_xlfn.XLOOKUP($D$14,$D48:$D54,AP48:AP54,,0,-1)&lt;=(INDEX('Verwachte Resultaten'!$C$2:$BT$31,MATCH(_xlfn.XLOOKUP($D$14,$D48:$D54,$E48:$E54,,0,-1),'Verwachte Resultaten'!$B$2:$B$31,0),MATCH(_xlfn.XLOOKUP($D$14,$D48:$D54,AP46:AP52,,0,-1),'Verwachte Resultaten'!$C$1:$BT$1,0))*_xlfn.XLOOKUP($E54,$K$2:$K$6,$J$2:$J$6,,0)),_xlfn.XLOOKUP($D$14,$D48:$D54,AP48:AP54,,0,-1)&gt;(INDEX('Verwachte Resultaten'!$C$2:$BT$31,MATCH(_xlfn.XLOOKUP($D$14,$D48:$D54,$E48:$E54,,0,-1),'Verwachte Resultaten'!$B$2:$B$31,0),MATCH(_xlfn.XLOOKUP($D$14,$D48:$D54,AP46:AP52,,0,-1),'Verwachte Resultaten'!$C$1:$BT$1,0))*_xlfn.XLOOKUP($E54,$K$2:$K$6,$L$2:$L$6,,0))),$D54,""),"")</f>
        <v/>
      </c>
      <c r="AQ54" s="14" t="str">
        <f>IFERROR(IF(AND(_xlfn.XLOOKUP($D$14,$D48:$D54,AQ48:AQ54,,0,-1)&lt;=(INDEX('Verwachte Resultaten'!$C$2:$BT$31,MATCH(_xlfn.XLOOKUP($D$14,$D48:$D54,$E48:$E54,,0,-1),'Verwachte Resultaten'!$B$2:$B$31,0),MATCH(_xlfn.XLOOKUP($D$14,$D48:$D54,AQ46:AQ52,,0,-1),'Verwachte Resultaten'!$C$1:$BT$1,0))*_xlfn.XLOOKUP($E54,$K$2:$K$6,$J$2:$J$6,,0)),_xlfn.XLOOKUP($D$14,$D48:$D54,AQ48:AQ54,,0,-1)&gt;(INDEX('Verwachte Resultaten'!$C$2:$BT$31,MATCH(_xlfn.XLOOKUP($D$14,$D48:$D54,$E48:$E54,,0,-1),'Verwachte Resultaten'!$B$2:$B$31,0),MATCH(_xlfn.XLOOKUP($D$14,$D48:$D54,AQ46:AQ52,,0,-1),'Verwachte Resultaten'!$C$1:$BT$1,0))*_xlfn.XLOOKUP($E54,$K$2:$K$6,$L$2:$L$6,,0))),$D54,""),"")</f>
        <v/>
      </c>
      <c r="AR54" s="14" t="str">
        <f>IFERROR(IF(AND(_xlfn.XLOOKUP($D$14,$D48:$D54,AR48:AR54,,0,-1)&lt;=(INDEX('Verwachte Resultaten'!$C$2:$BT$31,MATCH(_xlfn.XLOOKUP($D$14,$D48:$D54,$E48:$E54,,0,-1),'Verwachte Resultaten'!$B$2:$B$31,0),MATCH(_xlfn.XLOOKUP($D$14,$D48:$D54,AR46:AR52,,0,-1),'Verwachte Resultaten'!$C$1:$BT$1,0))*_xlfn.XLOOKUP($E54,$K$2:$K$6,$J$2:$J$6,,0)),_xlfn.XLOOKUP($D$14,$D48:$D54,AR48:AR54,,0,-1)&gt;(INDEX('Verwachte Resultaten'!$C$2:$BT$31,MATCH(_xlfn.XLOOKUP($D$14,$D48:$D54,$E48:$E54,,0,-1),'Verwachte Resultaten'!$B$2:$B$31,0),MATCH(_xlfn.XLOOKUP($D$14,$D48:$D54,AR46:AR52,,0,-1),'Verwachte Resultaten'!$C$1:$BT$1,0))*_xlfn.XLOOKUP($E54,$K$2:$K$6,$L$2:$L$6,,0))),$D54,""),"")</f>
        <v/>
      </c>
      <c r="AS54" s="14" t="str">
        <f>IFERROR(IF(AND(_xlfn.XLOOKUP($D$14,$D48:$D54,AS48:AS54,,0,-1)&lt;=(INDEX('Verwachte Resultaten'!$C$2:$BT$31,MATCH(_xlfn.XLOOKUP($D$14,$D48:$D54,$E48:$E54,,0,-1),'Verwachte Resultaten'!$B$2:$B$31,0),MATCH(_xlfn.XLOOKUP($D$14,$D48:$D54,AS46:AS52,,0,-1),'Verwachte Resultaten'!$C$1:$BT$1,0))*_xlfn.XLOOKUP($E54,$K$2:$K$6,$J$2:$J$6,,0)),_xlfn.XLOOKUP($D$14,$D48:$D54,AS48:AS54,,0,-1)&gt;(INDEX('Verwachte Resultaten'!$C$2:$BT$31,MATCH(_xlfn.XLOOKUP($D$14,$D48:$D54,$E48:$E54,,0,-1),'Verwachte Resultaten'!$B$2:$B$31,0),MATCH(_xlfn.XLOOKUP($D$14,$D48:$D54,AS46:AS52,,0,-1),'Verwachte Resultaten'!$C$1:$BT$1,0))*_xlfn.XLOOKUP($E54,$K$2:$K$6,$L$2:$L$6,,0))),$D54,""),"")</f>
        <v/>
      </c>
      <c r="AT54" s="14" t="str">
        <f>IFERROR(IF(AND(_xlfn.XLOOKUP($D$14,$D48:$D54,AT48:AT54,,0,-1)&lt;=(INDEX('Verwachte Resultaten'!$C$2:$BT$31,MATCH(_xlfn.XLOOKUP($D$14,$D48:$D54,$E48:$E54,,0,-1),'Verwachte Resultaten'!$B$2:$B$31,0),MATCH(_xlfn.XLOOKUP($D$14,$D48:$D54,AT46:AT52,,0,-1),'Verwachte Resultaten'!$C$1:$BT$1,0))*_xlfn.XLOOKUP($E54,$K$2:$K$6,$J$2:$J$6,,0)),_xlfn.XLOOKUP($D$14,$D48:$D54,AT48:AT54,,0,-1)&gt;(INDEX('Verwachte Resultaten'!$C$2:$BT$31,MATCH(_xlfn.XLOOKUP($D$14,$D48:$D54,$E48:$E54,,0,-1),'Verwachte Resultaten'!$B$2:$B$31,0),MATCH(_xlfn.XLOOKUP($D$14,$D48:$D54,AT46:AT52,,0,-1),'Verwachte Resultaten'!$C$1:$BT$1,0))*_xlfn.XLOOKUP($E54,$K$2:$K$6,$L$2:$L$6,,0))),$D54,""),"")</f>
        <v/>
      </c>
      <c r="AU54" s="14" t="str">
        <f>IFERROR(IF(AND(_xlfn.XLOOKUP($D$14,$D48:$D54,AU48:AU54,,0,-1)&lt;=(INDEX('Verwachte Resultaten'!$C$2:$BT$31,MATCH(_xlfn.XLOOKUP($D$14,$D48:$D54,$E48:$E54,,0,-1),'Verwachte Resultaten'!$B$2:$B$31,0),MATCH(_xlfn.XLOOKUP($D$14,$D48:$D54,AU46:AU52,,0,-1),'Verwachte Resultaten'!$C$1:$BT$1,0))*_xlfn.XLOOKUP($E54,$K$2:$K$6,$J$2:$J$6,,0)),_xlfn.XLOOKUP($D$14,$D48:$D54,AU48:AU54,,0,-1)&gt;(INDEX('Verwachte Resultaten'!$C$2:$BT$31,MATCH(_xlfn.XLOOKUP($D$14,$D48:$D54,$E48:$E54,,0,-1),'Verwachte Resultaten'!$B$2:$B$31,0),MATCH(_xlfn.XLOOKUP($D$14,$D48:$D54,AU46:AU52,,0,-1),'Verwachte Resultaten'!$C$1:$BT$1,0))*_xlfn.XLOOKUP($E54,$K$2:$K$6,$L$2:$L$6,,0))),$D54,""),"")</f>
        <v/>
      </c>
      <c r="AV54" s="14" t="str">
        <f>IFERROR(IF(AND(_xlfn.XLOOKUP($D$14,$D48:$D54,AV48:AV54,,0,-1)&lt;=(INDEX('Verwachte Resultaten'!$C$2:$BT$31,MATCH(_xlfn.XLOOKUP($D$14,$D48:$D54,$E48:$E54,,0,-1),'Verwachte Resultaten'!$B$2:$B$31,0),MATCH(_xlfn.XLOOKUP($D$14,$D48:$D54,AV46:AV52,,0,-1),'Verwachte Resultaten'!$C$1:$BT$1,0))*_xlfn.XLOOKUP($E54,$K$2:$K$6,$J$2:$J$6,,0)),_xlfn.XLOOKUP($D$14,$D48:$D54,AV48:AV54,,0,-1)&gt;(INDEX('Verwachte Resultaten'!$C$2:$BT$31,MATCH(_xlfn.XLOOKUP($D$14,$D48:$D54,$E48:$E54,,0,-1),'Verwachte Resultaten'!$B$2:$B$31,0),MATCH(_xlfn.XLOOKUP($D$14,$D48:$D54,AV46:AV52,,0,-1),'Verwachte Resultaten'!$C$1:$BT$1,0))*_xlfn.XLOOKUP($E54,$K$2:$K$6,$L$2:$L$6,,0))),$D54,""),"")</f>
        <v/>
      </c>
      <c r="AW54" s="14" t="str">
        <f>IFERROR(IF(AND(_xlfn.XLOOKUP($D$14,$D48:$D54,AW48:AW54,,0,-1)&lt;=(INDEX('Verwachte Resultaten'!$C$2:$BT$31,MATCH(_xlfn.XLOOKUP($D$14,$D48:$D54,$E48:$E54,,0,-1),'Verwachte Resultaten'!$B$2:$B$31,0),MATCH(_xlfn.XLOOKUP($D$14,$D48:$D54,AW46:AW52,,0,-1),'Verwachte Resultaten'!$C$1:$BT$1,0))*_xlfn.XLOOKUP($E54,$K$2:$K$6,$J$2:$J$6,,0)),_xlfn.XLOOKUP($D$14,$D48:$D54,AW48:AW54,,0,-1)&gt;(INDEX('Verwachte Resultaten'!$C$2:$BT$31,MATCH(_xlfn.XLOOKUP($D$14,$D48:$D54,$E48:$E54,,0,-1),'Verwachte Resultaten'!$B$2:$B$31,0),MATCH(_xlfn.XLOOKUP($D$14,$D48:$D54,AW46:AW52,,0,-1),'Verwachte Resultaten'!$C$1:$BT$1,0))*_xlfn.XLOOKUP($E54,$K$2:$K$6,$L$2:$L$6,,0))),$D54,""),"")</f>
        <v/>
      </c>
      <c r="AX54" s="14" t="str">
        <f>IFERROR(IF(AND(_xlfn.XLOOKUP($D$14,$D48:$D54,AX48:AX54,,0,-1)&lt;=(INDEX('Verwachte Resultaten'!$C$2:$BT$31,MATCH(_xlfn.XLOOKUP($D$14,$D48:$D54,$E48:$E54,,0,-1),'Verwachte Resultaten'!$B$2:$B$31,0),MATCH(_xlfn.XLOOKUP($D$14,$D48:$D54,AX46:AX52,,0,-1),'Verwachte Resultaten'!$C$1:$BT$1,0))*_xlfn.XLOOKUP($E54,$K$2:$K$6,$J$2:$J$6,,0)),_xlfn.XLOOKUP($D$14,$D48:$D54,AX48:AX54,,0,-1)&gt;(INDEX('Verwachte Resultaten'!$C$2:$BT$31,MATCH(_xlfn.XLOOKUP($D$14,$D48:$D54,$E48:$E54,,0,-1),'Verwachte Resultaten'!$B$2:$B$31,0),MATCH(_xlfn.XLOOKUP($D$14,$D48:$D54,AX46:AX52,,0,-1),'Verwachte Resultaten'!$C$1:$BT$1,0))*_xlfn.XLOOKUP($E54,$K$2:$K$6,$L$2:$L$6,,0))),$D54,""),"")</f>
        <v/>
      </c>
      <c r="AY54" s="14" t="str">
        <f>IFERROR(IF(AND(_xlfn.XLOOKUP($D$14,$D48:$D54,AY48:AY54,,0,-1)&lt;=(INDEX('Verwachte Resultaten'!$C$2:$BT$31,MATCH(_xlfn.XLOOKUP($D$14,$D48:$D54,$E48:$E54,,0,-1),'Verwachte Resultaten'!$B$2:$B$31,0),MATCH(_xlfn.XLOOKUP($D$14,$D48:$D54,AY46:AY52,,0,-1),'Verwachte Resultaten'!$C$1:$BT$1,0))*_xlfn.XLOOKUP($E54,$K$2:$K$6,$J$2:$J$6,,0)),_xlfn.XLOOKUP($D$14,$D48:$D54,AY48:AY54,,0,-1)&gt;(INDEX('Verwachte Resultaten'!$C$2:$BT$31,MATCH(_xlfn.XLOOKUP($D$14,$D48:$D54,$E48:$E54,,0,-1),'Verwachte Resultaten'!$B$2:$B$31,0),MATCH(_xlfn.XLOOKUP($D$14,$D48:$D54,AY46:AY52,,0,-1),'Verwachte Resultaten'!$C$1:$BT$1,0))*_xlfn.XLOOKUP($E54,$K$2:$K$6,$L$2:$L$6,,0))),$D54,""),"")</f>
        <v/>
      </c>
      <c r="AZ54" s="14" t="str">
        <f>IFERROR(IF(AND(_xlfn.XLOOKUP($D$14,$D48:$D54,AZ48:AZ54,,0,-1)&lt;=(INDEX('Verwachte Resultaten'!$C$2:$BT$31,MATCH(_xlfn.XLOOKUP($D$14,$D48:$D54,$E48:$E54,,0,-1),'Verwachte Resultaten'!$B$2:$B$31,0),MATCH(_xlfn.XLOOKUP($D$14,$D48:$D54,AZ46:AZ52,,0,-1),'Verwachte Resultaten'!$C$1:$BT$1,0))*_xlfn.XLOOKUP($E54,$K$2:$K$6,$J$2:$J$6,,0)),_xlfn.XLOOKUP($D$14,$D48:$D54,AZ48:AZ54,,0,-1)&gt;(INDEX('Verwachte Resultaten'!$C$2:$BT$31,MATCH(_xlfn.XLOOKUP($D$14,$D48:$D54,$E48:$E54,,0,-1),'Verwachte Resultaten'!$B$2:$B$31,0),MATCH(_xlfn.XLOOKUP($D$14,$D48:$D54,AZ46:AZ52,,0,-1),'Verwachte Resultaten'!$C$1:$BT$1,0))*_xlfn.XLOOKUP($E54,$K$2:$K$6,$L$2:$L$6,,0))),$D54,""),"")</f>
        <v/>
      </c>
      <c r="BA54" s="14" t="str">
        <f>IFERROR(IF(AND(_xlfn.XLOOKUP($D$14,$D48:$D54,BA48:BA54,,0,-1)&lt;=(INDEX('Verwachte Resultaten'!$C$2:$BT$31,MATCH(_xlfn.XLOOKUP($D$14,$D48:$D54,$E48:$E54,,0,-1),'Verwachte Resultaten'!$B$2:$B$31,0),MATCH(_xlfn.XLOOKUP($D$14,$D48:$D54,BA46:BA52,,0,-1),'Verwachte Resultaten'!$C$1:$BT$1,0))*_xlfn.XLOOKUP($E54,$K$2:$K$6,$J$2:$J$6,,0)),_xlfn.XLOOKUP($D$14,$D48:$D54,BA48:BA54,,0,-1)&gt;(INDEX('Verwachte Resultaten'!$C$2:$BT$31,MATCH(_xlfn.XLOOKUP($D$14,$D48:$D54,$E48:$E54,,0,-1),'Verwachte Resultaten'!$B$2:$B$31,0),MATCH(_xlfn.XLOOKUP($D$14,$D48:$D54,BA46:BA52,,0,-1),'Verwachte Resultaten'!$C$1:$BT$1,0))*_xlfn.XLOOKUP($E54,$K$2:$K$6,$L$2:$L$6,,0))),$D54,""),"")</f>
        <v/>
      </c>
      <c r="BB54" s="14" t="str">
        <f>IFERROR(IF(AND(_xlfn.XLOOKUP($D$14,$D48:$D54,BB48:BB54,,0,-1)&lt;=(INDEX('Verwachte Resultaten'!$C$2:$BT$31,MATCH(_xlfn.XLOOKUP($D$14,$D48:$D54,$E48:$E54,,0,-1),'Verwachte Resultaten'!$B$2:$B$31,0),MATCH(_xlfn.XLOOKUP($D$14,$D48:$D54,BB46:BB52,,0,-1),'Verwachte Resultaten'!$C$1:$BT$1,0))*_xlfn.XLOOKUP($E54,$K$2:$K$6,$J$2:$J$6,,0)),_xlfn.XLOOKUP($D$14,$D48:$D54,BB48:BB54,,0,-1)&gt;(INDEX('Verwachte Resultaten'!$C$2:$BT$31,MATCH(_xlfn.XLOOKUP($D$14,$D48:$D54,$E48:$E54,,0,-1),'Verwachte Resultaten'!$B$2:$B$31,0),MATCH(_xlfn.XLOOKUP($D$14,$D48:$D54,BB46:BB52,,0,-1),'Verwachte Resultaten'!$C$1:$BT$1,0))*_xlfn.XLOOKUP($E54,$K$2:$K$6,$L$2:$L$6,,0))),$D54,""),"")</f>
        <v/>
      </c>
      <c r="BC54" s="14" t="str">
        <f>IFERROR(IF(AND(_xlfn.XLOOKUP($D$14,$D48:$D54,BC48:BC54,,0,-1)&lt;=(INDEX('Verwachte Resultaten'!$C$2:$BT$31,MATCH(_xlfn.XLOOKUP($D$14,$D48:$D54,$E48:$E54,,0,-1),'Verwachte Resultaten'!$B$2:$B$31,0),MATCH(_xlfn.XLOOKUP($D$14,$D48:$D54,BC46:BC52,,0,-1),'Verwachte Resultaten'!$C$1:$BT$1,0))*_xlfn.XLOOKUP($E54,$K$2:$K$6,$J$2:$J$6,,0)),_xlfn.XLOOKUP($D$14,$D48:$D54,BC48:BC54,,0,-1)&gt;(INDEX('Verwachte Resultaten'!$C$2:$BT$31,MATCH(_xlfn.XLOOKUP($D$14,$D48:$D54,$E48:$E54,,0,-1),'Verwachte Resultaten'!$B$2:$B$31,0),MATCH(_xlfn.XLOOKUP($D$14,$D48:$D54,BC46:BC52,,0,-1),'Verwachte Resultaten'!$C$1:$BT$1,0))*_xlfn.XLOOKUP($E54,$K$2:$K$6,$L$2:$L$6,,0))),$D54,""),"")</f>
        <v/>
      </c>
      <c r="BD54" s="14" t="str">
        <f>IFERROR(IF(AND(_xlfn.XLOOKUP($D$14,$D48:$D54,BD48:BD54,,0,-1)&lt;=(INDEX('Verwachte Resultaten'!$C$2:$BT$31,MATCH(_xlfn.XLOOKUP($D$14,$D48:$D54,$E48:$E54,,0,-1),'Verwachte Resultaten'!$B$2:$B$31,0),MATCH(_xlfn.XLOOKUP($D$14,$D48:$D54,BD46:BD52,,0,-1),'Verwachte Resultaten'!$C$1:$BT$1,0))*_xlfn.XLOOKUP($E54,$K$2:$K$6,$J$2:$J$6,,0)),_xlfn.XLOOKUP($D$14,$D48:$D54,BD48:BD54,,0,-1)&gt;(INDEX('Verwachte Resultaten'!$C$2:$BT$31,MATCH(_xlfn.XLOOKUP($D$14,$D48:$D54,$E48:$E54,,0,-1),'Verwachte Resultaten'!$B$2:$B$31,0),MATCH(_xlfn.XLOOKUP($D$14,$D48:$D54,BD46:BD52,,0,-1),'Verwachte Resultaten'!$C$1:$BT$1,0))*_xlfn.XLOOKUP($E54,$K$2:$K$6,$L$2:$L$6,,0))),$D54,""),"")</f>
        <v/>
      </c>
      <c r="BE54" s="14" t="str">
        <f>IFERROR(IF(AND(_xlfn.XLOOKUP($D$14,$D48:$D54,BE48:BE54,,0,-1)&lt;=(INDEX('Verwachte Resultaten'!$C$2:$BT$31,MATCH(_xlfn.XLOOKUP($D$14,$D48:$D54,$E48:$E54,,0,-1),'Verwachte Resultaten'!$B$2:$B$31,0),MATCH(_xlfn.XLOOKUP($D$14,$D48:$D54,BE46:BE52,,0,-1),'Verwachte Resultaten'!$C$1:$BT$1,0))*_xlfn.XLOOKUP($E54,$K$2:$K$6,$J$2:$J$6,,0)),_xlfn.XLOOKUP($D$14,$D48:$D54,BE48:BE54,,0,-1)&gt;(INDEX('Verwachte Resultaten'!$C$2:$BT$31,MATCH(_xlfn.XLOOKUP($D$14,$D48:$D54,$E48:$E54,,0,-1),'Verwachte Resultaten'!$B$2:$B$31,0),MATCH(_xlfn.XLOOKUP($D$14,$D48:$D54,BE46:BE52,,0,-1),'Verwachte Resultaten'!$C$1:$BT$1,0))*_xlfn.XLOOKUP($E54,$K$2:$K$6,$L$2:$L$6,,0))),$D54,""),"")</f>
        <v/>
      </c>
      <c r="BF54" s="14" t="str">
        <f>IFERROR(IF(AND(_xlfn.XLOOKUP($D$14,$D48:$D54,BF48:BF54,,0,-1)&lt;=(INDEX('Verwachte Resultaten'!$C$2:$BT$31,MATCH(_xlfn.XLOOKUP($D$14,$D48:$D54,$E48:$E54,,0,-1),'Verwachte Resultaten'!$B$2:$B$31,0),MATCH(_xlfn.XLOOKUP($D$14,$D48:$D54,BF46:BF52,,0,-1),'Verwachte Resultaten'!$C$1:$BT$1,0))*_xlfn.XLOOKUP($E54,$K$2:$K$6,$J$2:$J$6,,0)),_xlfn.XLOOKUP($D$14,$D48:$D54,BF48:BF54,,0,-1)&gt;(INDEX('Verwachte Resultaten'!$C$2:$BT$31,MATCH(_xlfn.XLOOKUP($D$14,$D48:$D54,$E48:$E54,,0,-1),'Verwachte Resultaten'!$B$2:$B$31,0),MATCH(_xlfn.XLOOKUP($D$14,$D48:$D54,BF46:BF52,,0,-1),'Verwachte Resultaten'!$C$1:$BT$1,0))*_xlfn.XLOOKUP($E54,$K$2:$K$6,$L$2:$L$6,,0))),$D54,""),"")</f>
        <v/>
      </c>
      <c r="BG54" s="14" t="str">
        <f>IFERROR(IF(AND(_xlfn.XLOOKUP($D$14,$D48:$D54,BG48:BG54,,0,-1)&lt;=(INDEX('Verwachte Resultaten'!$C$2:$BT$31,MATCH(_xlfn.XLOOKUP($D$14,$D48:$D54,$E48:$E54,,0,-1),'Verwachte Resultaten'!$B$2:$B$31,0),MATCH(_xlfn.XLOOKUP($D$14,$D48:$D54,BG46:BG52,,0,-1),'Verwachte Resultaten'!$C$1:$BT$1,0))*_xlfn.XLOOKUP($E54,$K$2:$K$6,$J$2:$J$6,,0)),_xlfn.XLOOKUP($D$14,$D48:$D54,BG48:BG54,,0,-1)&gt;(INDEX('Verwachte Resultaten'!$C$2:$BT$31,MATCH(_xlfn.XLOOKUP($D$14,$D48:$D54,$E48:$E54,,0,-1),'Verwachte Resultaten'!$B$2:$B$31,0),MATCH(_xlfn.XLOOKUP($D$14,$D48:$D54,BG46:BG52,,0,-1),'Verwachte Resultaten'!$C$1:$BT$1,0))*_xlfn.XLOOKUP($E54,$K$2:$K$6,$L$2:$L$6,,0))),$D54,""),"")</f>
        <v/>
      </c>
      <c r="BH54" s="14" t="str">
        <f>IFERROR(IF(AND(_xlfn.XLOOKUP($D$14,$D48:$D54,BH48:BH54,,0,-1)&lt;=(INDEX('Verwachte Resultaten'!$C$2:$BT$31,MATCH(_xlfn.XLOOKUP($D$14,$D48:$D54,$E48:$E54,,0,-1),'Verwachte Resultaten'!$B$2:$B$31,0),MATCH(_xlfn.XLOOKUP($D$14,$D48:$D54,BH46:BH52,,0,-1),'Verwachte Resultaten'!$C$1:$BT$1,0))*_xlfn.XLOOKUP($E54,$K$2:$K$6,$J$2:$J$6,,0)),_xlfn.XLOOKUP($D$14,$D48:$D54,BH48:BH54,,0,-1)&gt;(INDEX('Verwachte Resultaten'!$C$2:$BT$31,MATCH(_xlfn.XLOOKUP($D$14,$D48:$D54,$E48:$E54,,0,-1),'Verwachte Resultaten'!$B$2:$B$31,0),MATCH(_xlfn.XLOOKUP($D$14,$D48:$D54,BH46:BH52,,0,-1),'Verwachte Resultaten'!$C$1:$BT$1,0))*_xlfn.XLOOKUP($E54,$K$2:$K$6,$L$2:$L$6,,0))),$D54,""),"")</f>
        <v/>
      </c>
      <c r="BI54" s="14" t="str">
        <f>IFERROR(IF(AND(_xlfn.XLOOKUP($D$14,$D48:$D54,BI48:BI54,,0,-1)&lt;=(INDEX('Verwachte Resultaten'!$C$2:$BT$31,MATCH(_xlfn.XLOOKUP($D$14,$D48:$D54,$E48:$E54,,0,-1),'Verwachte Resultaten'!$B$2:$B$31,0),MATCH(_xlfn.XLOOKUP($D$14,$D48:$D54,BI46:BI52,,0,-1),'Verwachte Resultaten'!$C$1:$BT$1,0))*_xlfn.XLOOKUP($E54,$K$2:$K$6,$J$2:$J$6,,0)),_xlfn.XLOOKUP($D$14,$D48:$D54,BI48:BI54,,0,-1)&gt;(INDEX('Verwachte Resultaten'!$C$2:$BT$31,MATCH(_xlfn.XLOOKUP($D$14,$D48:$D54,$E48:$E54,,0,-1),'Verwachte Resultaten'!$B$2:$B$31,0),MATCH(_xlfn.XLOOKUP($D$14,$D48:$D54,BI46:BI52,,0,-1),'Verwachte Resultaten'!$C$1:$BT$1,0))*_xlfn.XLOOKUP($E54,$K$2:$K$6,$L$2:$L$6,,0))),$D54,""),"")</f>
        <v/>
      </c>
      <c r="BJ54" s="14" t="str">
        <f>IFERROR(IF(AND(_xlfn.XLOOKUP($D$14,$D48:$D54,BJ48:BJ54,,0,-1)&lt;=(INDEX('Verwachte Resultaten'!$C$2:$BT$31,MATCH(_xlfn.XLOOKUP($D$14,$D48:$D54,$E48:$E54,,0,-1),'Verwachte Resultaten'!$B$2:$B$31,0),MATCH(_xlfn.XLOOKUP($D$14,$D48:$D54,BJ46:BJ52,,0,-1),'Verwachte Resultaten'!$C$1:$BT$1,0))*_xlfn.XLOOKUP($E54,$K$2:$K$6,$J$2:$J$6,,0)),_xlfn.XLOOKUP($D$14,$D48:$D54,BJ48:BJ54,,0,-1)&gt;(INDEX('Verwachte Resultaten'!$C$2:$BT$31,MATCH(_xlfn.XLOOKUP($D$14,$D48:$D54,$E48:$E54,,0,-1),'Verwachte Resultaten'!$B$2:$B$31,0),MATCH(_xlfn.XLOOKUP($D$14,$D48:$D54,BJ46:BJ52,,0,-1),'Verwachte Resultaten'!$C$1:$BT$1,0))*_xlfn.XLOOKUP($E54,$K$2:$K$6,$L$2:$L$6,,0))),$D54,""),"")</f>
        <v/>
      </c>
      <c r="BK54" s="41" t="str">
        <f>IFERROR(IF(AND(_xlfn.XLOOKUP($D$14,$D48:$D54,BK48:BK54,,0,-1)&lt;=(INDEX('Verwachte Resultaten'!$C$2:$BT$31,MATCH(_xlfn.XLOOKUP($D$14,$D48:$D54,$E48:$E54,,0,-1),'Verwachte Resultaten'!$B$2:$B$31,0),MATCH(_xlfn.XLOOKUP($D$14,$D48:$D54,BK46:BK52,,0,-1),'Verwachte Resultaten'!$C$1:$BT$1,0))*_xlfn.XLOOKUP($E54,$K$2:$K$6,$J$2:$J$6,,0)),_xlfn.XLOOKUP($D$14,$D48:$D54,BK48:BK54,,0,-1)&gt;(INDEX('Verwachte Resultaten'!$C$2:$BT$31,MATCH(_xlfn.XLOOKUP($D$14,$D48:$D54,$E48:$E54,,0,-1),'Verwachte Resultaten'!$B$2:$B$31,0),MATCH(_xlfn.XLOOKUP($D$14,$D48:$D54,BK46:BK52,,0,-1),'Verwachte Resultaten'!$C$1:$BT$1,0))*_xlfn.XLOOKUP($E54,$K$2:$K$6,$L$2:$L$6,,0))),$D54,""),"")</f>
        <v/>
      </c>
    </row>
    <row r="55" spans="1:63" s="3" customFormat="1" ht="15.75" thickBot="1">
      <c r="A55" s="85"/>
      <c r="B55"/>
      <c r="C55" s="23"/>
      <c r="D55" s="83" t="str">
        <f>IFERROR($B50*$B$6,"")</f>
        <v/>
      </c>
      <c r="E55" s="17" t="s">
        <v>159</v>
      </c>
      <c r="F55" s="18" t="str">
        <f>IFERROR(IF(AND(_xlfn.XLOOKUP($D$14,$D49:$D55,F49:F55,,0,-1)&lt;=(INDEX('Verwachte Resultaten'!$C$2:$BT$31,MATCH(_xlfn.XLOOKUP($D$14,$D49:$D55,$E49:$E55,,0,-1),'Verwachte Resultaten'!$B$2:$B$31,0),MATCH(_xlfn.XLOOKUP($D$14,$D49:$D55,F47:F53,,0,-1),'Verwachte Resultaten'!$C$1:$BT$1,0))*_xlfn.XLOOKUP($E55,$K$2:$K$6,$J$2:$J$6,,0)),_xlfn.XLOOKUP($D$14,$D49:$D55,F49:F55,,0,-1)&gt;(INDEX('Verwachte Resultaten'!$C$2:$BT$31,MATCH(_xlfn.XLOOKUP($D$14,$D49:$D55,$E49:$E55,,0,-1),'Verwachte Resultaten'!$B$2:$B$31,0),MATCH(_xlfn.XLOOKUP($D$14,$D49:$D55,F47:F53,,0,-1),'Verwachte Resultaten'!$C$1:$BT$1,0))*_xlfn.XLOOKUP($E55,$K$2:$K$6,$L$2:$L$6,,0))),$D55,""),"")</f>
        <v/>
      </c>
      <c r="G55" s="19" t="str">
        <f>IFERROR(IF(AND(_xlfn.XLOOKUP($D$14,$D49:$D55,G49:G55,,0,-1)&lt;=(INDEX('Verwachte Resultaten'!$C$2:$BT$31,MATCH(_xlfn.XLOOKUP($D$14,$D49:$D55,$E49:$E55,,0,-1),'Verwachte Resultaten'!$B$2:$B$31,0),MATCH(_xlfn.XLOOKUP($D$14,$D49:$D55,G47:G53,,0,-1),'Verwachte Resultaten'!$C$1:$BT$1,0))*_xlfn.XLOOKUP($E55,$K$2:$K$6,$J$2:$J$6,,0)),_xlfn.XLOOKUP($D$14,$D49:$D55,G49:G55,,0,-1)&gt;(INDEX('Verwachte Resultaten'!$C$2:$BT$31,MATCH(_xlfn.XLOOKUP($D$14,$D49:$D55,$E49:$E55,,0,-1),'Verwachte Resultaten'!$B$2:$B$31,0),MATCH(_xlfn.XLOOKUP($D$14,$D49:$D55,G47:G53,,0,-1),'Verwachte Resultaten'!$C$1:$BT$1,0))*_xlfn.XLOOKUP($E55,$K$2:$K$6,$L$2:$L$6,,0))),$D55,""),"")</f>
        <v/>
      </c>
      <c r="H55" s="19" t="str">
        <f>IFERROR(IF(AND(_xlfn.XLOOKUP($D$14,$D49:$D55,H49:H55,,0,-1)&lt;=(INDEX('Verwachte Resultaten'!$C$2:$BT$31,MATCH(_xlfn.XLOOKUP($D$14,$D49:$D55,$E49:$E55,,0,-1),'Verwachte Resultaten'!$B$2:$B$31,0),MATCH(_xlfn.XLOOKUP($D$14,$D49:$D55,H47:H53,,0,-1),'Verwachte Resultaten'!$C$1:$BT$1,0))*_xlfn.XLOOKUP($E55,$K$2:$K$6,$J$2:$J$6,,0)),_xlfn.XLOOKUP($D$14,$D49:$D55,H49:H55,,0,-1)&gt;(INDEX('Verwachte Resultaten'!$C$2:$BT$31,MATCH(_xlfn.XLOOKUP($D$14,$D49:$D55,$E49:$E55,,0,-1),'Verwachte Resultaten'!$B$2:$B$31,0),MATCH(_xlfn.XLOOKUP($D$14,$D49:$D55,H47:H53,,0,-1),'Verwachte Resultaten'!$C$1:$BT$1,0))*_xlfn.XLOOKUP($E55,$K$2:$K$6,$L$2:$L$6,,0))),$D55,""),"")</f>
        <v/>
      </c>
      <c r="I55" s="19" t="str">
        <f>IFERROR(IF(AND(_xlfn.XLOOKUP($D$14,$D49:$D55,I49:I55,,0,-1)&lt;=(INDEX('Verwachte Resultaten'!$C$2:$BT$31,MATCH(_xlfn.XLOOKUP($D$14,$D49:$D55,$E49:$E55,,0,-1),'Verwachte Resultaten'!$B$2:$B$31,0),MATCH(_xlfn.XLOOKUP($D$14,$D49:$D55,I47:I53,,0,-1),'Verwachte Resultaten'!$C$1:$BT$1,0))*_xlfn.XLOOKUP($E55,$K$2:$K$6,$J$2:$J$6,,0)),_xlfn.XLOOKUP($D$14,$D49:$D55,I49:I55,,0,-1)&gt;(INDEX('Verwachte Resultaten'!$C$2:$BT$31,MATCH(_xlfn.XLOOKUP($D$14,$D49:$D55,$E49:$E55,,0,-1),'Verwachte Resultaten'!$B$2:$B$31,0),MATCH(_xlfn.XLOOKUP($D$14,$D49:$D55,I47:I53,,0,-1),'Verwachte Resultaten'!$C$1:$BT$1,0))*_xlfn.XLOOKUP($E55,$K$2:$K$6,$L$2:$L$6,,0))),$D55,""),"")</f>
        <v/>
      </c>
      <c r="J55" s="19" t="str">
        <f>IFERROR(IF(AND(_xlfn.XLOOKUP($D$14,$D49:$D55,J49:J55,,0,-1)&lt;=(INDEX('Verwachte Resultaten'!$C$2:$BT$31,MATCH(_xlfn.XLOOKUP($D$14,$D49:$D55,$E49:$E55,,0,-1),'Verwachte Resultaten'!$B$2:$B$31,0),MATCH(_xlfn.XLOOKUP($D$14,$D49:$D55,J47:J53,,0,-1),'Verwachte Resultaten'!$C$1:$BT$1,0))*_xlfn.XLOOKUP($E55,$K$2:$K$6,$J$2:$J$6,,0)),_xlfn.XLOOKUP($D$14,$D49:$D55,J49:J55,,0,-1)&gt;(INDEX('Verwachte Resultaten'!$C$2:$BT$31,MATCH(_xlfn.XLOOKUP($D$14,$D49:$D55,$E49:$E55,,0,-1),'Verwachte Resultaten'!$B$2:$B$31,0),MATCH(_xlfn.XLOOKUP($D$14,$D49:$D55,J47:J53,,0,-1),'Verwachte Resultaten'!$C$1:$BT$1,0))*_xlfn.XLOOKUP($E55,$K$2:$K$6,$L$2:$L$6,,0))),$D55,""),"")</f>
        <v/>
      </c>
      <c r="K55" s="19" t="str">
        <f>IFERROR(IF(AND(_xlfn.XLOOKUP($D$14,$D49:$D55,K49:K55,,0,-1)&lt;=(INDEX('Verwachte Resultaten'!$C$2:$BT$31,MATCH(_xlfn.XLOOKUP($D$14,$D49:$D55,$E49:$E55,,0,-1),'Verwachte Resultaten'!$B$2:$B$31,0),MATCH(_xlfn.XLOOKUP($D$14,$D49:$D55,K47:K53,,0,-1),'Verwachte Resultaten'!$C$1:$BT$1,0))*_xlfn.XLOOKUP($E55,$K$2:$K$6,$J$2:$J$6,,0)),_xlfn.XLOOKUP($D$14,$D49:$D55,K49:K55,,0,-1)&gt;(INDEX('Verwachte Resultaten'!$C$2:$BT$31,MATCH(_xlfn.XLOOKUP($D$14,$D49:$D55,$E49:$E55,,0,-1),'Verwachte Resultaten'!$B$2:$B$31,0),MATCH(_xlfn.XLOOKUP($D$14,$D49:$D55,K47:K53,,0,-1),'Verwachte Resultaten'!$C$1:$BT$1,0))*_xlfn.XLOOKUP($E55,$K$2:$K$6,$L$2:$L$6,,0))),$D55,""),"")</f>
        <v/>
      </c>
      <c r="L55" s="19" t="str">
        <f>IFERROR(IF(AND(_xlfn.XLOOKUP($D$14,$D49:$D55,L49:L55,,0,-1)&lt;=(INDEX('Verwachte Resultaten'!$C$2:$BT$31,MATCH(_xlfn.XLOOKUP($D$14,$D49:$D55,$E49:$E55,,0,-1),'Verwachte Resultaten'!$B$2:$B$31,0),MATCH(_xlfn.XLOOKUP($D$14,$D49:$D55,L47:L53,,0,-1),'Verwachte Resultaten'!$C$1:$BT$1,0))*_xlfn.XLOOKUP($E55,$K$2:$K$6,$J$2:$J$6,,0)),_xlfn.XLOOKUP($D$14,$D49:$D55,L49:L55,,0,-1)&gt;(INDEX('Verwachte Resultaten'!$C$2:$BT$31,MATCH(_xlfn.XLOOKUP($D$14,$D49:$D55,$E49:$E55,,0,-1),'Verwachte Resultaten'!$B$2:$B$31,0),MATCH(_xlfn.XLOOKUP($D$14,$D49:$D55,L47:L53,,0,-1),'Verwachte Resultaten'!$C$1:$BT$1,0))*_xlfn.XLOOKUP($E55,$K$2:$K$6,$L$2:$L$6,,0))),$D55,""),"")</f>
        <v/>
      </c>
      <c r="M55" s="19" t="str">
        <f>IFERROR(IF(AND(_xlfn.XLOOKUP($D$14,$D49:$D55,M49:M55,,0,-1)&lt;=(INDEX('Verwachte Resultaten'!$C$2:$BT$31,MATCH(_xlfn.XLOOKUP($D$14,$D49:$D55,$E49:$E55,,0,-1),'Verwachte Resultaten'!$B$2:$B$31,0),MATCH(_xlfn.XLOOKUP($D$14,$D49:$D55,M47:M53,,0,-1),'Verwachte Resultaten'!$C$1:$BT$1,0))*_xlfn.XLOOKUP($E55,$K$2:$K$6,$J$2:$J$6,,0)),_xlfn.XLOOKUP($D$14,$D49:$D55,M49:M55,,0,-1)&gt;(INDEX('Verwachte Resultaten'!$C$2:$BT$31,MATCH(_xlfn.XLOOKUP($D$14,$D49:$D55,$E49:$E55,,0,-1),'Verwachte Resultaten'!$B$2:$B$31,0),MATCH(_xlfn.XLOOKUP($D$14,$D49:$D55,M47:M53,,0,-1),'Verwachte Resultaten'!$C$1:$BT$1,0))*_xlfn.XLOOKUP($E55,$K$2:$K$6,$L$2:$L$6,,0))),$D55,""),"")</f>
        <v/>
      </c>
      <c r="N55" s="19" t="str">
        <f>IFERROR(IF(AND(_xlfn.XLOOKUP($D$14,$D49:$D55,N49:N55,,0,-1)&lt;=(INDEX('Verwachte Resultaten'!$C$2:$BT$31,MATCH(_xlfn.XLOOKUP($D$14,$D49:$D55,$E49:$E55,,0,-1),'Verwachte Resultaten'!$B$2:$B$31,0),MATCH(_xlfn.XLOOKUP($D$14,$D49:$D55,N47:N53,,0,-1),'Verwachte Resultaten'!$C$1:$BT$1,0))*_xlfn.XLOOKUP($E55,$K$2:$K$6,$J$2:$J$6,,0)),_xlfn.XLOOKUP($D$14,$D49:$D55,N49:N55,,0,-1)&gt;(INDEX('Verwachte Resultaten'!$C$2:$BT$31,MATCH(_xlfn.XLOOKUP($D$14,$D49:$D55,$E49:$E55,,0,-1),'Verwachte Resultaten'!$B$2:$B$31,0),MATCH(_xlfn.XLOOKUP($D$14,$D49:$D55,N47:N53,,0,-1),'Verwachte Resultaten'!$C$1:$BT$1,0))*_xlfn.XLOOKUP($E55,$K$2:$K$6,$L$2:$L$6,,0))),$D55,""),"")</f>
        <v/>
      </c>
      <c r="O55" s="19" t="str">
        <f>IFERROR(IF(AND(_xlfn.XLOOKUP($D$14,$D49:$D55,O49:O55,,0,-1)&lt;=(INDEX('Verwachte Resultaten'!$C$2:$BT$31,MATCH(_xlfn.XLOOKUP($D$14,$D49:$D55,$E49:$E55,,0,-1),'Verwachte Resultaten'!$B$2:$B$31,0),MATCH(_xlfn.XLOOKUP($D$14,$D49:$D55,O47:O53,,0,-1),'Verwachte Resultaten'!$C$1:$BT$1,0))*_xlfn.XLOOKUP($E55,$K$2:$K$6,$J$2:$J$6,,0)),_xlfn.XLOOKUP($D$14,$D49:$D55,O49:O55,,0,-1)&gt;(INDEX('Verwachte Resultaten'!$C$2:$BT$31,MATCH(_xlfn.XLOOKUP($D$14,$D49:$D55,$E49:$E55,,0,-1),'Verwachte Resultaten'!$B$2:$B$31,0),MATCH(_xlfn.XLOOKUP($D$14,$D49:$D55,O47:O53,,0,-1),'Verwachte Resultaten'!$C$1:$BT$1,0))*_xlfn.XLOOKUP($E55,$K$2:$K$6,$L$2:$L$6,,0))),$D55,""),"")</f>
        <v/>
      </c>
      <c r="P55" s="19" t="str">
        <f>IFERROR(IF(AND(_xlfn.XLOOKUP($D$14,$D49:$D55,P49:P55,,0,-1)&lt;=(INDEX('Verwachte Resultaten'!$C$2:$BT$31,MATCH(_xlfn.XLOOKUP($D$14,$D49:$D55,$E49:$E55,,0,-1),'Verwachte Resultaten'!$B$2:$B$31,0),MATCH(_xlfn.XLOOKUP($D$14,$D49:$D55,P47:P53,,0,-1),'Verwachte Resultaten'!$C$1:$BT$1,0))*_xlfn.XLOOKUP($E55,$K$2:$K$6,$J$2:$J$6,,0)),_xlfn.XLOOKUP($D$14,$D49:$D55,P49:P55,,0,-1)&gt;(INDEX('Verwachte Resultaten'!$C$2:$BT$31,MATCH(_xlfn.XLOOKUP($D$14,$D49:$D55,$E49:$E55,,0,-1),'Verwachte Resultaten'!$B$2:$B$31,0),MATCH(_xlfn.XLOOKUP($D$14,$D49:$D55,P47:P53,,0,-1),'Verwachte Resultaten'!$C$1:$BT$1,0))*_xlfn.XLOOKUP($E55,$K$2:$K$6,$L$2:$L$6,,0))),$D55,""),"")</f>
        <v/>
      </c>
      <c r="Q55" s="19" t="str">
        <f>IFERROR(IF(AND(_xlfn.XLOOKUP($D$14,$D49:$D55,Q49:Q55,,0,-1)&lt;=(INDEX('Verwachte Resultaten'!$C$2:$BT$31,MATCH(_xlfn.XLOOKUP($D$14,$D49:$D55,$E49:$E55,,0,-1),'Verwachte Resultaten'!$B$2:$B$31,0),MATCH(_xlfn.XLOOKUP($D$14,$D49:$D55,Q47:Q53,,0,-1),'Verwachte Resultaten'!$C$1:$BT$1,0))*_xlfn.XLOOKUP($E55,$K$2:$K$6,$J$2:$J$6,,0)),_xlfn.XLOOKUP($D$14,$D49:$D55,Q49:Q55,,0,-1)&gt;(INDEX('Verwachte Resultaten'!$C$2:$BT$31,MATCH(_xlfn.XLOOKUP($D$14,$D49:$D55,$E49:$E55,,0,-1),'Verwachte Resultaten'!$B$2:$B$31,0),MATCH(_xlfn.XLOOKUP($D$14,$D49:$D55,Q47:Q53,,0,-1),'Verwachte Resultaten'!$C$1:$BT$1,0))*_xlfn.XLOOKUP($E55,$K$2:$K$6,$L$2:$L$6,,0))),$D55,""),"")</f>
        <v/>
      </c>
      <c r="R55" s="19" t="str">
        <f>IFERROR(IF(AND(_xlfn.XLOOKUP($D$14,$D49:$D55,R49:R55,,0,-1)&lt;=(INDEX('Verwachte Resultaten'!$C$2:$BT$31,MATCH(_xlfn.XLOOKUP($D$14,$D49:$D55,$E49:$E55,,0,-1),'Verwachte Resultaten'!$B$2:$B$31,0),MATCH(_xlfn.XLOOKUP($D$14,$D49:$D55,R47:R53,,0,-1),'Verwachte Resultaten'!$C$1:$BT$1,0))*_xlfn.XLOOKUP($E55,$K$2:$K$6,$J$2:$J$6,,0)),_xlfn.XLOOKUP($D$14,$D49:$D55,R49:R55,,0,-1)&gt;(INDEX('Verwachte Resultaten'!$C$2:$BT$31,MATCH(_xlfn.XLOOKUP($D$14,$D49:$D55,$E49:$E55,,0,-1),'Verwachte Resultaten'!$B$2:$B$31,0),MATCH(_xlfn.XLOOKUP($D$14,$D49:$D55,R47:R53,,0,-1),'Verwachte Resultaten'!$C$1:$BT$1,0))*_xlfn.XLOOKUP($E55,$K$2:$K$6,$L$2:$L$6,,0))),$D55,""),"")</f>
        <v/>
      </c>
      <c r="S55" s="19" t="str">
        <f>IFERROR(IF(AND(_xlfn.XLOOKUP($D$14,$D49:$D55,S49:S55,,0,-1)&lt;=(INDEX('Verwachte Resultaten'!$C$2:$BT$31,MATCH(_xlfn.XLOOKUP($D$14,$D49:$D55,$E49:$E55,,0,-1),'Verwachte Resultaten'!$B$2:$B$31,0),MATCH(_xlfn.XLOOKUP($D$14,$D49:$D55,S47:S53,,0,-1),'Verwachte Resultaten'!$C$1:$BT$1,0))*_xlfn.XLOOKUP($E55,$K$2:$K$6,$J$2:$J$6,,0)),_xlfn.XLOOKUP($D$14,$D49:$D55,S49:S55,,0,-1)&gt;(INDEX('Verwachte Resultaten'!$C$2:$BT$31,MATCH(_xlfn.XLOOKUP($D$14,$D49:$D55,$E49:$E55,,0,-1),'Verwachte Resultaten'!$B$2:$B$31,0),MATCH(_xlfn.XLOOKUP($D$14,$D49:$D55,S47:S53,,0,-1),'Verwachte Resultaten'!$C$1:$BT$1,0))*_xlfn.XLOOKUP($E55,$K$2:$K$6,$L$2:$L$6,,0))),$D55,""),"")</f>
        <v/>
      </c>
      <c r="T55" s="19" t="str">
        <f>IFERROR(IF(AND(_xlfn.XLOOKUP($D$14,$D49:$D55,T49:T55,,0,-1)&lt;=(INDEX('Verwachte Resultaten'!$C$2:$BT$31,MATCH(_xlfn.XLOOKUP($D$14,$D49:$D55,$E49:$E55,,0,-1),'Verwachte Resultaten'!$B$2:$B$31,0),MATCH(_xlfn.XLOOKUP($D$14,$D49:$D55,T47:T53,,0,-1),'Verwachte Resultaten'!$C$1:$BT$1,0))*_xlfn.XLOOKUP($E55,$K$2:$K$6,$J$2:$J$6,,0)),_xlfn.XLOOKUP($D$14,$D49:$D55,T49:T55,,0,-1)&gt;(INDEX('Verwachte Resultaten'!$C$2:$BT$31,MATCH(_xlfn.XLOOKUP($D$14,$D49:$D55,$E49:$E55,,0,-1),'Verwachte Resultaten'!$B$2:$B$31,0),MATCH(_xlfn.XLOOKUP($D$14,$D49:$D55,T47:T53,,0,-1),'Verwachte Resultaten'!$C$1:$BT$1,0))*_xlfn.XLOOKUP($E55,$K$2:$K$6,$L$2:$L$6,,0))),$D55,""),"")</f>
        <v/>
      </c>
      <c r="U55" s="19" t="str">
        <f>IFERROR(IF(AND(_xlfn.XLOOKUP($D$14,$D49:$D55,U49:U55,,0,-1)&lt;=(INDEX('Verwachte Resultaten'!$C$2:$BT$31,MATCH(_xlfn.XLOOKUP($D$14,$D49:$D55,$E49:$E55,,0,-1),'Verwachte Resultaten'!$B$2:$B$31,0),MATCH(_xlfn.XLOOKUP($D$14,$D49:$D55,U47:U53,,0,-1),'Verwachte Resultaten'!$C$1:$BT$1,0))*_xlfn.XLOOKUP($E55,$K$2:$K$6,$J$2:$J$6,,0)),_xlfn.XLOOKUP($D$14,$D49:$D55,U49:U55,,0,-1)&gt;(INDEX('Verwachte Resultaten'!$C$2:$BT$31,MATCH(_xlfn.XLOOKUP($D$14,$D49:$D55,$E49:$E55,,0,-1),'Verwachte Resultaten'!$B$2:$B$31,0),MATCH(_xlfn.XLOOKUP($D$14,$D49:$D55,U47:U53,,0,-1),'Verwachte Resultaten'!$C$1:$BT$1,0))*_xlfn.XLOOKUP($E55,$K$2:$K$6,$L$2:$L$6,,0))),$D55,""),"")</f>
        <v/>
      </c>
      <c r="V55" s="19" t="str">
        <f>IFERROR(IF(AND(_xlfn.XLOOKUP($D$14,$D49:$D55,V49:V55,,0,-1)&lt;=(INDEX('Verwachte Resultaten'!$C$2:$BT$31,MATCH(_xlfn.XLOOKUP($D$14,$D49:$D55,$E49:$E55,,0,-1),'Verwachte Resultaten'!$B$2:$B$31,0),MATCH(_xlfn.XLOOKUP($D$14,$D49:$D55,V47:V53,,0,-1),'Verwachte Resultaten'!$C$1:$BT$1,0))*_xlfn.XLOOKUP($E55,$K$2:$K$6,$J$2:$J$6,,0)),_xlfn.XLOOKUP($D$14,$D49:$D55,V49:V55,,0,-1)&gt;(INDEX('Verwachte Resultaten'!$C$2:$BT$31,MATCH(_xlfn.XLOOKUP($D$14,$D49:$D55,$E49:$E55,,0,-1),'Verwachte Resultaten'!$B$2:$B$31,0),MATCH(_xlfn.XLOOKUP($D$14,$D49:$D55,V47:V53,,0,-1),'Verwachte Resultaten'!$C$1:$BT$1,0))*_xlfn.XLOOKUP($E55,$K$2:$K$6,$L$2:$L$6,,0))),$D55,""),"")</f>
        <v/>
      </c>
      <c r="W55" s="19" t="str">
        <f>IFERROR(IF(AND(_xlfn.XLOOKUP($D$14,$D49:$D55,W49:W55,,0,-1)&lt;=(INDEX('Verwachte Resultaten'!$C$2:$BT$31,MATCH(_xlfn.XLOOKUP($D$14,$D49:$D55,$E49:$E55,,0,-1),'Verwachte Resultaten'!$B$2:$B$31,0),MATCH(_xlfn.XLOOKUP($D$14,$D49:$D55,W47:W53,,0,-1),'Verwachte Resultaten'!$C$1:$BT$1,0))*_xlfn.XLOOKUP($E55,$K$2:$K$6,$J$2:$J$6,,0)),_xlfn.XLOOKUP($D$14,$D49:$D55,W49:W55,,0,-1)&gt;(INDEX('Verwachte Resultaten'!$C$2:$BT$31,MATCH(_xlfn.XLOOKUP($D$14,$D49:$D55,$E49:$E55,,0,-1),'Verwachte Resultaten'!$B$2:$B$31,0),MATCH(_xlfn.XLOOKUP($D$14,$D49:$D55,W47:W53,,0,-1),'Verwachte Resultaten'!$C$1:$BT$1,0))*_xlfn.XLOOKUP($E55,$K$2:$K$6,$L$2:$L$6,,0))),$D55,""),"")</f>
        <v/>
      </c>
      <c r="X55" s="19" t="str">
        <f>IFERROR(IF(AND(_xlfn.XLOOKUP($D$14,$D49:$D55,X49:X55,,0,-1)&lt;=(INDEX('Verwachte Resultaten'!$C$2:$BT$31,MATCH(_xlfn.XLOOKUP($D$14,$D49:$D55,$E49:$E55,,0,-1),'Verwachte Resultaten'!$B$2:$B$31,0),MATCH(_xlfn.XLOOKUP($D$14,$D49:$D55,X47:X53,,0,-1),'Verwachte Resultaten'!$C$1:$BT$1,0))*_xlfn.XLOOKUP($E55,$K$2:$K$6,$J$2:$J$6,,0)),_xlfn.XLOOKUP($D$14,$D49:$D55,X49:X55,,0,-1)&gt;(INDEX('Verwachte Resultaten'!$C$2:$BT$31,MATCH(_xlfn.XLOOKUP($D$14,$D49:$D55,$E49:$E55,,0,-1),'Verwachte Resultaten'!$B$2:$B$31,0),MATCH(_xlfn.XLOOKUP($D$14,$D49:$D55,X47:X53,,0,-1),'Verwachte Resultaten'!$C$1:$BT$1,0))*_xlfn.XLOOKUP($E55,$K$2:$K$6,$L$2:$L$6,,0))),$D55,""),"")</f>
        <v/>
      </c>
      <c r="Y55" s="19" t="str">
        <f>IFERROR(IF(AND(_xlfn.XLOOKUP($D$14,$D49:$D55,Y49:Y55,,0,-1)&lt;=(INDEX('Verwachte Resultaten'!$C$2:$BT$31,MATCH(_xlfn.XLOOKUP($D$14,$D49:$D55,$E49:$E55,,0,-1),'Verwachte Resultaten'!$B$2:$B$31,0),MATCH(_xlfn.XLOOKUP($D$14,$D49:$D55,Y47:Y53,,0,-1),'Verwachte Resultaten'!$C$1:$BT$1,0))*_xlfn.XLOOKUP($E55,$K$2:$K$6,$J$2:$J$6,,0)),_xlfn.XLOOKUP($D$14,$D49:$D55,Y49:Y55,,0,-1)&gt;(INDEX('Verwachte Resultaten'!$C$2:$BT$31,MATCH(_xlfn.XLOOKUP($D$14,$D49:$D55,$E49:$E55,,0,-1),'Verwachte Resultaten'!$B$2:$B$31,0),MATCH(_xlfn.XLOOKUP($D$14,$D49:$D55,Y47:Y53,,0,-1),'Verwachte Resultaten'!$C$1:$BT$1,0))*_xlfn.XLOOKUP($E55,$K$2:$K$6,$L$2:$L$6,,0))),$D55,""),"")</f>
        <v/>
      </c>
      <c r="Z55" s="19" t="str">
        <f>IFERROR(IF(AND(_xlfn.XLOOKUP($D$14,$D49:$D55,Z49:Z55,,0,-1)&lt;=(INDEX('Verwachte Resultaten'!$C$2:$BT$31,MATCH(_xlfn.XLOOKUP($D$14,$D49:$D55,$E49:$E55,,0,-1),'Verwachte Resultaten'!$B$2:$B$31,0),MATCH(_xlfn.XLOOKUP($D$14,$D49:$D55,Z47:Z53,,0,-1),'Verwachte Resultaten'!$C$1:$BT$1,0))*_xlfn.XLOOKUP($E55,$K$2:$K$6,$J$2:$J$6,,0)),_xlfn.XLOOKUP($D$14,$D49:$D55,Z49:Z55,,0,-1)&gt;(INDEX('Verwachte Resultaten'!$C$2:$BT$31,MATCH(_xlfn.XLOOKUP($D$14,$D49:$D55,$E49:$E55,,0,-1),'Verwachte Resultaten'!$B$2:$B$31,0),MATCH(_xlfn.XLOOKUP($D$14,$D49:$D55,Z47:Z53,,0,-1),'Verwachte Resultaten'!$C$1:$BT$1,0))*_xlfn.XLOOKUP($E55,$K$2:$K$6,$L$2:$L$6,,0))),$D55,""),"")</f>
        <v/>
      </c>
      <c r="AA55" s="19" t="str">
        <f>IFERROR(IF(AND(_xlfn.XLOOKUP($D$14,$D49:$D55,AA49:AA55,,0,-1)&lt;=(INDEX('Verwachte Resultaten'!$C$2:$BT$31,MATCH(_xlfn.XLOOKUP($D$14,$D49:$D55,$E49:$E55,,0,-1),'Verwachte Resultaten'!$B$2:$B$31,0),MATCH(_xlfn.XLOOKUP($D$14,$D49:$D55,AA47:AA53,,0,-1),'Verwachte Resultaten'!$C$1:$BT$1,0))*_xlfn.XLOOKUP($E55,$K$2:$K$6,$J$2:$J$6,,0)),_xlfn.XLOOKUP($D$14,$D49:$D55,AA49:AA55,,0,-1)&gt;(INDEX('Verwachte Resultaten'!$C$2:$BT$31,MATCH(_xlfn.XLOOKUP($D$14,$D49:$D55,$E49:$E55,,0,-1),'Verwachte Resultaten'!$B$2:$B$31,0),MATCH(_xlfn.XLOOKUP($D$14,$D49:$D55,AA47:AA53,,0,-1),'Verwachte Resultaten'!$C$1:$BT$1,0))*_xlfn.XLOOKUP($E55,$K$2:$K$6,$L$2:$L$6,,0))),$D55,""),"")</f>
        <v/>
      </c>
      <c r="AB55" s="19" t="str">
        <f>IFERROR(IF(AND(_xlfn.XLOOKUP($D$14,$D49:$D55,AB49:AB55,,0,-1)&lt;=(INDEX('Verwachte Resultaten'!$C$2:$BT$31,MATCH(_xlfn.XLOOKUP($D$14,$D49:$D55,$E49:$E55,,0,-1),'Verwachte Resultaten'!$B$2:$B$31,0),MATCH(_xlfn.XLOOKUP($D$14,$D49:$D55,AB47:AB53,,0,-1),'Verwachte Resultaten'!$C$1:$BT$1,0))*_xlfn.XLOOKUP($E55,$K$2:$K$6,$J$2:$J$6,,0)),_xlfn.XLOOKUP($D$14,$D49:$D55,AB49:AB55,,0,-1)&gt;(INDEX('Verwachte Resultaten'!$C$2:$BT$31,MATCH(_xlfn.XLOOKUP($D$14,$D49:$D55,$E49:$E55,,0,-1),'Verwachte Resultaten'!$B$2:$B$31,0),MATCH(_xlfn.XLOOKUP($D$14,$D49:$D55,AB47:AB53,,0,-1),'Verwachte Resultaten'!$C$1:$BT$1,0))*_xlfn.XLOOKUP($E55,$K$2:$K$6,$L$2:$L$6,,0))),$D55,""),"")</f>
        <v/>
      </c>
      <c r="AC55" s="19" t="str">
        <f>IFERROR(IF(AND(_xlfn.XLOOKUP($D$14,$D49:$D55,AC49:AC55,,0,-1)&lt;=(INDEX('Verwachte Resultaten'!$C$2:$BT$31,MATCH(_xlfn.XLOOKUP($D$14,$D49:$D55,$E49:$E55,,0,-1),'Verwachte Resultaten'!$B$2:$B$31,0),MATCH(_xlfn.XLOOKUP($D$14,$D49:$D55,AC47:AC53,,0,-1),'Verwachte Resultaten'!$C$1:$BT$1,0))*_xlfn.XLOOKUP($E55,$K$2:$K$6,$J$2:$J$6,,0)),_xlfn.XLOOKUP($D$14,$D49:$D55,AC49:AC55,,0,-1)&gt;(INDEX('Verwachte Resultaten'!$C$2:$BT$31,MATCH(_xlfn.XLOOKUP($D$14,$D49:$D55,$E49:$E55,,0,-1),'Verwachte Resultaten'!$B$2:$B$31,0),MATCH(_xlfn.XLOOKUP($D$14,$D49:$D55,AC47:AC53,,0,-1),'Verwachte Resultaten'!$C$1:$BT$1,0))*_xlfn.XLOOKUP($E55,$K$2:$K$6,$L$2:$L$6,,0))),$D55,""),"")</f>
        <v/>
      </c>
      <c r="AD55" s="19" t="str">
        <f>IFERROR(IF(AND(_xlfn.XLOOKUP($D$14,$D49:$D55,AD49:AD55,,0,-1)&lt;=(INDEX('Verwachte Resultaten'!$C$2:$BT$31,MATCH(_xlfn.XLOOKUP($D$14,$D49:$D55,$E49:$E55,,0,-1),'Verwachte Resultaten'!$B$2:$B$31,0),MATCH(_xlfn.XLOOKUP($D$14,$D49:$D55,AD47:AD53,,0,-1),'Verwachte Resultaten'!$C$1:$BT$1,0))*_xlfn.XLOOKUP($E55,$K$2:$K$6,$J$2:$J$6,,0)),_xlfn.XLOOKUP($D$14,$D49:$D55,AD49:AD55,,0,-1)&gt;(INDEX('Verwachte Resultaten'!$C$2:$BT$31,MATCH(_xlfn.XLOOKUP($D$14,$D49:$D55,$E49:$E55,,0,-1),'Verwachte Resultaten'!$B$2:$B$31,0),MATCH(_xlfn.XLOOKUP($D$14,$D49:$D55,AD47:AD53,,0,-1),'Verwachte Resultaten'!$C$1:$BT$1,0))*_xlfn.XLOOKUP($E55,$K$2:$K$6,$L$2:$L$6,,0))),$D55,""),"")</f>
        <v/>
      </c>
      <c r="AE55" s="19" t="str">
        <f>IFERROR(IF(AND(_xlfn.XLOOKUP($D$14,$D49:$D55,AE49:AE55,,0,-1)&lt;=(INDEX('Verwachte Resultaten'!$C$2:$BT$31,MATCH(_xlfn.XLOOKUP($D$14,$D49:$D55,$E49:$E55,,0,-1),'Verwachte Resultaten'!$B$2:$B$31,0),MATCH(_xlfn.XLOOKUP($D$14,$D49:$D55,AE47:AE53,,0,-1),'Verwachte Resultaten'!$C$1:$BT$1,0))*_xlfn.XLOOKUP($E55,$K$2:$K$6,$J$2:$J$6,,0)),_xlfn.XLOOKUP($D$14,$D49:$D55,AE49:AE55,,0,-1)&gt;(INDEX('Verwachte Resultaten'!$C$2:$BT$31,MATCH(_xlfn.XLOOKUP($D$14,$D49:$D55,$E49:$E55,,0,-1),'Verwachte Resultaten'!$B$2:$B$31,0),MATCH(_xlfn.XLOOKUP($D$14,$D49:$D55,AE47:AE53,,0,-1),'Verwachte Resultaten'!$C$1:$BT$1,0))*_xlfn.XLOOKUP($E55,$K$2:$K$6,$L$2:$L$6,,0))),$D55,""),"")</f>
        <v/>
      </c>
      <c r="AF55" s="19" t="str">
        <f>IFERROR(IF(AND(_xlfn.XLOOKUP($D$14,$D49:$D55,AF49:AF55,,0,-1)&lt;=(INDEX('Verwachte Resultaten'!$C$2:$BT$31,MATCH(_xlfn.XLOOKUP($D$14,$D49:$D55,$E49:$E55,,0,-1),'Verwachte Resultaten'!$B$2:$B$31,0),MATCH(_xlfn.XLOOKUP($D$14,$D49:$D55,AF47:AF53,,0,-1),'Verwachte Resultaten'!$C$1:$BT$1,0))*_xlfn.XLOOKUP($E55,$K$2:$K$6,$J$2:$J$6,,0)),_xlfn.XLOOKUP($D$14,$D49:$D55,AF49:AF55,,0,-1)&gt;(INDEX('Verwachte Resultaten'!$C$2:$BT$31,MATCH(_xlfn.XLOOKUP($D$14,$D49:$D55,$E49:$E55,,0,-1),'Verwachte Resultaten'!$B$2:$B$31,0),MATCH(_xlfn.XLOOKUP($D$14,$D49:$D55,AF47:AF53,,0,-1),'Verwachte Resultaten'!$C$1:$BT$1,0))*_xlfn.XLOOKUP($E55,$K$2:$K$6,$L$2:$L$6,,0))),$D55,""),"")</f>
        <v/>
      </c>
      <c r="AG55" s="19" t="str">
        <f>IFERROR(IF(AND(_xlfn.XLOOKUP($D$14,$D49:$D55,AG49:AG55,,0,-1)&lt;=(INDEX('Verwachte Resultaten'!$C$2:$BT$31,MATCH(_xlfn.XLOOKUP($D$14,$D49:$D55,$E49:$E55,,0,-1),'Verwachte Resultaten'!$B$2:$B$31,0),MATCH(_xlfn.XLOOKUP($D$14,$D49:$D55,AG47:AG53,,0,-1),'Verwachte Resultaten'!$C$1:$BT$1,0))*_xlfn.XLOOKUP($E55,$K$2:$K$6,$J$2:$J$6,,0)),_xlfn.XLOOKUP($D$14,$D49:$D55,AG49:AG55,,0,-1)&gt;(INDEX('Verwachte Resultaten'!$C$2:$BT$31,MATCH(_xlfn.XLOOKUP($D$14,$D49:$D55,$E49:$E55,,0,-1),'Verwachte Resultaten'!$B$2:$B$31,0),MATCH(_xlfn.XLOOKUP($D$14,$D49:$D55,AG47:AG53,,0,-1),'Verwachte Resultaten'!$C$1:$BT$1,0))*_xlfn.XLOOKUP($E55,$K$2:$K$6,$L$2:$L$6,,0))),$D55,""),"")</f>
        <v/>
      </c>
      <c r="AH55" s="19" t="str">
        <f>IFERROR(IF(AND(_xlfn.XLOOKUP($D$14,$D49:$D55,AH49:AH55,,0,-1)&lt;=(INDEX('Verwachte Resultaten'!$C$2:$BT$31,MATCH(_xlfn.XLOOKUP($D$14,$D49:$D55,$E49:$E55,,0,-1),'Verwachte Resultaten'!$B$2:$B$31,0),MATCH(_xlfn.XLOOKUP($D$14,$D49:$D55,AH47:AH53,,0,-1),'Verwachte Resultaten'!$C$1:$BT$1,0))*_xlfn.XLOOKUP($E55,$K$2:$K$6,$J$2:$J$6,,0)),_xlfn.XLOOKUP($D$14,$D49:$D55,AH49:AH55,,0,-1)&gt;(INDEX('Verwachte Resultaten'!$C$2:$BT$31,MATCH(_xlfn.XLOOKUP($D$14,$D49:$D55,$E49:$E55,,0,-1),'Verwachte Resultaten'!$B$2:$B$31,0),MATCH(_xlfn.XLOOKUP($D$14,$D49:$D55,AH47:AH53,,0,-1),'Verwachte Resultaten'!$C$1:$BT$1,0))*_xlfn.XLOOKUP($E55,$K$2:$K$6,$L$2:$L$6,,0))),$D55,""),"")</f>
        <v/>
      </c>
      <c r="AI55" s="19" t="str">
        <f>IFERROR(IF(AND(_xlfn.XLOOKUP($D$14,$D49:$D55,AI49:AI55,,0,-1)&lt;=(INDEX('Verwachte Resultaten'!$C$2:$BT$31,MATCH(_xlfn.XLOOKUP($D$14,$D49:$D55,$E49:$E55,,0,-1),'Verwachte Resultaten'!$B$2:$B$31,0),MATCH(_xlfn.XLOOKUP($D$14,$D49:$D55,AI47:AI53,,0,-1),'Verwachte Resultaten'!$C$1:$BT$1,0))*_xlfn.XLOOKUP($E55,$K$2:$K$6,$J$2:$J$6,,0)),_xlfn.XLOOKUP($D$14,$D49:$D55,AI49:AI55,,0,-1)&gt;(INDEX('Verwachte Resultaten'!$C$2:$BT$31,MATCH(_xlfn.XLOOKUP($D$14,$D49:$D55,$E49:$E55,,0,-1),'Verwachte Resultaten'!$B$2:$B$31,0),MATCH(_xlfn.XLOOKUP($D$14,$D49:$D55,AI47:AI53,,0,-1),'Verwachte Resultaten'!$C$1:$BT$1,0))*_xlfn.XLOOKUP($E55,$K$2:$K$6,$L$2:$L$6,,0))),$D55,""),"")</f>
        <v/>
      </c>
      <c r="AJ55" s="19" t="str">
        <f>IFERROR(IF(AND(_xlfn.XLOOKUP($D$14,$D49:$D55,AJ49:AJ55,,0,-1)&lt;=(INDEX('Verwachte Resultaten'!$C$2:$BT$31,MATCH(_xlfn.XLOOKUP($D$14,$D49:$D55,$E49:$E55,,0,-1),'Verwachte Resultaten'!$B$2:$B$31,0),MATCH(_xlfn.XLOOKUP($D$14,$D49:$D55,AJ47:AJ53,,0,-1),'Verwachte Resultaten'!$C$1:$BT$1,0))*_xlfn.XLOOKUP($E55,$K$2:$K$6,$J$2:$J$6,,0)),_xlfn.XLOOKUP($D$14,$D49:$D55,AJ49:AJ55,,0,-1)&gt;(INDEX('Verwachte Resultaten'!$C$2:$BT$31,MATCH(_xlfn.XLOOKUP($D$14,$D49:$D55,$E49:$E55,,0,-1),'Verwachte Resultaten'!$B$2:$B$31,0),MATCH(_xlfn.XLOOKUP($D$14,$D49:$D55,AJ47:AJ53,,0,-1),'Verwachte Resultaten'!$C$1:$BT$1,0))*_xlfn.XLOOKUP($E55,$K$2:$K$6,$L$2:$L$6,,0))),$D55,""),"")</f>
        <v/>
      </c>
      <c r="AK55" s="19" t="str">
        <f>IFERROR(IF(AND(_xlfn.XLOOKUP($D$14,$D49:$D55,AK49:AK55,,0,-1)&lt;=(INDEX('Verwachte Resultaten'!$C$2:$BT$31,MATCH(_xlfn.XLOOKUP($D$14,$D49:$D55,$E49:$E55,,0,-1),'Verwachte Resultaten'!$B$2:$B$31,0),MATCH(_xlfn.XLOOKUP($D$14,$D49:$D55,AK47:AK53,,0,-1),'Verwachte Resultaten'!$C$1:$BT$1,0))*_xlfn.XLOOKUP($E55,$K$2:$K$6,$J$2:$J$6,,0)),_xlfn.XLOOKUP($D$14,$D49:$D55,AK49:AK55,,0,-1)&gt;(INDEX('Verwachte Resultaten'!$C$2:$BT$31,MATCH(_xlfn.XLOOKUP($D$14,$D49:$D55,$E49:$E55,,0,-1),'Verwachte Resultaten'!$B$2:$B$31,0),MATCH(_xlfn.XLOOKUP($D$14,$D49:$D55,AK47:AK53,,0,-1),'Verwachte Resultaten'!$C$1:$BT$1,0))*_xlfn.XLOOKUP($E55,$K$2:$K$6,$L$2:$L$6,,0))),$D55,""),"")</f>
        <v/>
      </c>
      <c r="AL55" s="19" t="str">
        <f>IFERROR(IF(AND(_xlfn.XLOOKUP($D$14,$D49:$D55,AL49:AL55,,0,-1)&lt;=(INDEX('Verwachte Resultaten'!$C$2:$BT$31,MATCH(_xlfn.XLOOKUP($D$14,$D49:$D55,$E49:$E55,,0,-1),'Verwachte Resultaten'!$B$2:$B$31,0),MATCH(_xlfn.XLOOKUP($D$14,$D49:$D55,AL47:AL53,,0,-1),'Verwachte Resultaten'!$C$1:$BT$1,0))*_xlfn.XLOOKUP($E55,$K$2:$K$6,$J$2:$J$6,,0)),_xlfn.XLOOKUP($D$14,$D49:$D55,AL49:AL55,,0,-1)&gt;(INDEX('Verwachte Resultaten'!$C$2:$BT$31,MATCH(_xlfn.XLOOKUP($D$14,$D49:$D55,$E49:$E55,,0,-1),'Verwachte Resultaten'!$B$2:$B$31,0),MATCH(_xlfn.XLOOKUP($D$14,$D49:$D55,AL47:AL53,,0,-1),'Verwachte Resultaten'!$C$1:$BT$1,0))*_xlfn.XLOOKUP($E55,$K$2:$K$6,$L$2:$L$6,,0))),$D55,""),"")</f>
        <v/>
      </c>
      <c r="AM55" s="19" t="str">
        <f>IFERROR(IF(AND(_xlfn.XLOOKUP($D$14,$D49:$D55,AM49:AM55,,0,-1)&lt;=(INDEX('Verwachte Resultaten'!$C$2:$BT$31,MATCH(_xlfn.XLOOKUP($D$14,$D49:$D55,$E49:$E55,,0,-1),'Verwachte Resultaten'!$B$2:$B$31,0),MATCH(_xlfn.XLOOKUP($D$14,$D49:$D55,AM47:AM53,,0,-1),'Verwachte Resultaten'!$C$1:$BT$1,0))*_xlfn.XLOOKUP($E55,$K$2:$K$6,$J$2:$J$6,,0)),_xlfn.XLOOKUP($D$14,$D49:$D55,AM49:AM55,,0,-1)&gt;(INDEX('Verwachte Resultaten'!$C$2:$BT$31,MATCH(_xlfn.XLOOKUP($D$14,$D49:$D55,$E49:$E55,,0,-1),'Verwachte Resultaten'!$B$2:$B$31,0),MATCH(_xlfn.XLOOKUP($D$14,$D49:$D55,AM47:AM53,,0,-1),'Verwachte Resultaten'!$C$1:$BT$1,0))*_xlfn.XLOOKUP($E55,$K$2:$K$6,$L$2:$L$6,,0))),$D55,""),"")</f>
        <v/>
      </c>
      <c r="AN55" s="19" t="str">
        <f>IFERROR(IF(AND(_xlfn.XLOOKUP($D$14,$D49:$D55,AN49:AN55,,0,-1)&lt;=(INDEX('Verwachte Resultaten'!$C$2:$BT$31,MATCH(_xlfn.XLOOKUP($D$14,$D49:$D55,$E49:$E55,,0,-1),'Verwachte Resultaten'!$B$2:$B$31,0),MATCH(_xlfn.XLOOKUP($D$14,$D49:$D55,AN47:AN53,,0,-1),'Verwachte Resultaten'!$C$1:$BT$1,0))*_xlfn.XLOOKUP($E55,$K$2:$K$6,$J$2:$J$6,,0)),_xlfn.XLOOKUP($D$14,$D49:$D55,AN49:AN55,,0,-1)&gt;(INDEX('Verwachte Resultaten'!$C$2:$BT$31,MATCH(_xlfn.XLOOKUP($D$14,$D49:$D55,$E49:$E55,,0,-1),'Verwachte Resultaten'!$B$2:$B$31,0),MATCH(_xlfn.XLOOKUP($D$14,$D49:$D55,AN47:AN53,,0,-1),'Verwachte Resultaten'!$C$1:$BT$1,0))*_xlfn.XLOOKUP($E55,$K$2:$K$6,$L$2:$L$6,,0))),$D55,""),"")</f>
        <v/>
      </c>
      <c r="AO55" s="19" t="str">
        <f>IFERROR(IF(AND(_xlfn.XLOOKUP($D$14,$D49:$D55,AO49:AO55,,0,-1)&lt;=(INDEX('Verwachte Resultaten'!$C$2:$BT$31,MATCH(_xlfn.XLOOKUP($D$14,$D49:$D55,$E49:$E55,,0,-1),'Verwachte Resultaten'!$B$2:$B$31,0),MATCH(_xlfn.XLOOKUP($D$14,$D49:$D55,AO47:AO53,,0,-1),'Verwachte Resultaten'!$C$1:$BT$1,0))*_xlfn.XLOOKUP($E55,$K$2:$K$6,$J$2:$J$6,,0)),_xlfn.XLOOKUP($D$14,$D49:$D55,AO49:AO55,,0,-1)&gt;(INDEX('Verwachte Resultaten'!$C$2:$BT$31,MATCH(_xlfn.XLOOKUP($D$14,$D49:$D55,$E49:$E55,,0,-1),'Verwachte Resultaten'!$B$2:$B$31,0),MATCH(_xlfn.XLOOKUP($D$14,$D49:$D55,AO47:AO53,,0,-1),'Verwachte Resultaten'!$C$1:$BT$1,0))*_xlfn.XLOOKUP($E55,$K$2:$K$6,$L$2:$L$6,,0))),$D55,""),"")</f>
        <v/>
      </c>
      <c r="AP55" s="19" t="str">
        <f>IFERROR(IF(AND(_xlfn.XLOOKUP($D$14,$D49:$D55,AP49:AP55,,0,-1)&lt;=(INDEX('Verwachte Resultaten'!$C$2:$BT$31,MATCH(_xlfn.XLOOKUP($D$14,$D49:$D55,$E49:$E55,,0,-1),'Verwachte Resultaten'!$B$2:$B$31,0),MATCH(_xlfn.XLOOKUP($D$14,$D49:$D55,AP47:AP53,,0,-1),'Verwachte Resultaten'!$C$1:$BT$1,0))*_xlfn.XLOOKUP($E55,$K$2:$K$6,$J$2:$J$6,,0)),_xlfn.XLOOKUP($D$14,$D49:$D55,AP49:AP55,,0,-1)&gt;(INDEX('Verwachte Resultaten'!$C$2:$BT$31,MATCH(_xlfn.XLOOKUP($D$14,$D49:$D55,$E49:$E55,,0,-1),'Verwachte Resultaten'!$B$2:$B$31,0),MATCH(_xlfn.XLOOKUP($D$14,$D49:$D55,AP47:AP53,,0,-1),'Verwachte Resultaten'!$C$1:$BT$1,0))*_xlfn.XLOOKUP($E55,$K$2:$K$6,$L$2:$L$6,,0))),$D55,""),"")</f>
        <v/>
      </c>
      <c r="AQ55" s="19" t="str">
        <f>IFERROR(IF(AND(_xlfn.XLOOKUP($D$14,$D49:$D55,AQ49:AQ55,,0,-1)&lt;=(INDEX('Verwachte Resultaten'!$C$2:$BT$31,MATCH(_xlfn.XLOOKUP($D$14,$D49:$D55,$E49:$E55,,0,-1),'Verwachte Resultaten'!$B$2:$B$31,0),MATCH(_xlfn.XLOOKUP($D$14,$D49:$D55,AQ47:AQ53,,0,-1),'Verwachte Resultaten'!$C$1:$BT$1,0))*_xlfn.XLOOKUP($E55,$K$2:$K$6,$J$2:$J$6,,0)),_xlfn.XLOOKUP($D$14,$D49:$D55,AQ49:AQ55,,0,-1)&gt;(INDEX('Verwachte Resultaten'!$C$2:$BT$31,MATCH(_xlfn.XLOOKUP($D$14,$D49:$D55,$E49:$E55,,0,-1),'Verwachte Resultaten'!$B$2:$B$31,0),MATCH(_xlfn.XLOOKUP($D$14,$D49:$D55,AQ47:AQ53,,0,-1),'Verwachte Resultaten'!$C$1:$BT$1,0))*_xlfn.XLOOKUP($E55,$K$2:$K$6,$L$2:$L$6,,0))),$D55,""),"")</f>
        <v/>
      </c>
      <c r="AR55" s="19" t="str">
        <f>IFERROR(IF(AND(_xlfn.XLOOKUP($D$14,$D49:$D55,AR49:AR55,,0,-1)&lt;=(INDEX('Verwachte Resultaten'!$C$2:$BT$31,MATCH(_xlfn.XLOOKUP($D$14,$D49:$D55,$E49:$E55,,0,-1),'Verwachte Resultaten'!$B$2:$B$31,0),MATCH(_xlfn.XLOOKUP($D$14,$D49:$D55,AR47:AR53,,0,-1),'Verwachte Resultaten'!$C$1:$BT$1,0))*_xlfn.XLOOKUP($E55,$K$2:$K$6,$J$2:$J$6,,0)),_xlfn.XLOOKUP($D$14,$D49:$D55,AR49:AR55,,0,-1)&gt;(INDEX('Verwachte Resultaten'!$C$2:$BT$31,MATCH(_xlfn.XLOOKUP($D$14,$D49:$D55,$E49:$E55,,0,-1),'Verwachte Resultaten'!$B$2:$B$31,0),MATCH(_xlfn.XLOOKUP($D$14,$D49:$D55,AR47:AR53,,0,-1),'Verwachte Resultaten'!$C$1:$BT$1,0))*_xlfn.XLOOKUP($E55,$K$2:$K$6,$L$2:$L$6,,0))),$D55,""),"")</f>
        <v/>
      </c>
      <c r="AS55" s="19" t="str">
        <f>IFERROR(IF(AND(_xlfn.XLOOKUP($D$14,$D49:$D55,AS49:AS55,,0,-1)&lt;=(INDEX('Verwachte Resultaten'!$C$2:$BT$31,MATCH(_xlfn.XLOOKUP($D$14,$D49:$D55,$E49:$E55,,0,-1),'Verwachte Resultaten'!$B$2:$B$31,0),MATCH(_xlfn.XLOOKUP($D$14,$D49:$D55,AS47:AS53,,0,-1),'Verwachte Resultaten'!$C$1:$BT$1,0))*_xlfn.XLOOKUP($E55,$K$2:$K$6,$J$2:$J$6,,0)),_xlfn.XLOOKUP($D$14,$D49:$D55,AS49:AS55,,0,-1)&gt;(INDEX('Verwachte Resultaten'!$C$2:$BT$31,MATCH(_xlfn.XLOOKUP($D$14,$D49:$D55,$E49:$E55,,0,-1),'Verwachte Resultaten'!$B$2:$B$31,0),MATCH(_xlfn.XLOOKUP($D$14,$D49:$D55,AS47:AS53,,0,-1),'Verwachte Resultaten'!$C$1:$BT$1,0))*_xlfn.XLOOKUP($E55,$K$2:$K$6,$L$2:$L$6,,0))),$D55,""),"")</f>
        <v/>
      </c>
      <c r="AT55" s="19" t="str">
        <f>IFERROR(IF(AND(_xlfn.XLOOKUP($D$14,$D49:$D55,AT49:AT55,,0,-1)&lt;=(INDEX('Verwachte Resultaten'!$C$2:$BT$31,MATCH(_xlfn.XLOOKUP($D$14,$D49:$D55,$E49:$E55,,0,-1),'Verwachte Resultaten'!$B$2:$B$31,0),MATCH(_xlfn.XLOOKUP($D$14,$D49:$D55,AT47:AT53,,0,-1),'Verwachte Resultaten'!$C$1:$BT$1,0))*_xlfn.XLOOKUP($E55,$K$2:$K$6,$J$2:$J$6,,0)),_xlfn.XLOOKUP($D$14,$D49:$D55,AT49:AT55,,0,-1)&gt;(INDEX('Verwachte Resultaten'!$C$2:$BT$31,MATCH(_xlfn.XLOOKUP($D$14,$D49:$D55,$E49:$E55,,0,-1),'Verwachte Resultaten'!$B$2:$B$31,0),MATCH(_xlfn.XLOOKUP($D$14,$D49:$D55,AT47:AT53,,0,-1),'Verwachte Resultaten'!$C$1:$BT$1,0))*_xlfn.XLOOKUP($E55,$K$2:$K$6,$L$2:$L$6,,0))),$D55,""),"")</f>
        <v/>
      </c>
      <c r="AU55" s="19" t="str">
        <f>IFERROR(IF(AND(_xlfn.XLOOKUP($D$14,$D49:$D55,AU49:AU55,,0,-1)&lt;=(INDEX('Verwachte Resultaten'!$C$2:$BT$31,MATCH(_xlfn.XLOOKUP($D$14,$D49:$D55,$E49:$E55,,0,-1),'Verwachte Resultaten'!$B$2:$B$31,0),MATCH(_xlfn.XLOOKUP($D$14,$D49:$D55,AU47:AU53,,0,-1),'Verwachte Resultaten'!$C$1:$BT$1,0))*_xlfn.XLOOKUP($E55,$K$2:$K$6,$J$2:$J$6,,0)),_xlfn.XLOOKUP($D$14,$D49:$D55,AU49:AU55,,0,-1)&gt;(INDEX('Verwachte Resultaten'!$C$2:$BT$31,MATCH(_xlfn.XLOOKUP($D$14,$D49:$D55,$E49:$E55,,0,-1),'Verwachte Resultaten'!$B$2:$B$31,0),MATCH(_xlfn.XLOOKUP($D$14,$D49:$D55,AU47:AU53,,0,-1),'Verwachte Resultaten'!$C$1:$BT$1,0))*_xlfn.XLOOKUP($E55,$K$2:$K$6,$L$2:$L$6,,0))),$D55,""),"")</f>
        <v/>
      </c>
      <c r="AV55" s="19" t="str">
        <f>IFERROR(IF(AND(_xlfn.XLOOKUP($D$14,$D49:$D55,AV49:AV55,,0,-1)&lt;=(INDEX('Verwachte Resultaten'!$C$2:$BT$31,MATCH(_xlfn.XLOOKUP($D$14,$D49:$D55,$E49:$E55,,0,-1),'Verwachte Resultaten'!$B$2:$B$31,0),MATCH(_xlfn.XLOOKUP($D$14,$D49:$D55,AV47:AV53,,0,-1),'Verwachte Resultaten'!$C$1:$BT$1,0))*_xlfn.XLOOKUP($E55,$K$2:$K$6,$J$2:$J$6,,0)),_xlfn.XLOOKUP($D$14,$D49:$D55,AV49:AV55,,0,-1)&gt;(INDEX('Verwachte Resultaten'!$C$2:$BT$31,MATCH(_xlfn.XLOOKUP($D$14,$D49:$D55,$E49:$E55,,0,-1),'Verwachte Resultaten'!$B$2:$B$31,0),MATCH(_xlfn.XLOOKUP($D$14,$D49:$D55,AV47:AV53,,0,-1),'Verwachte Resultaten'!$C$1:$BT$1,0))*_xlfn.XLOOKUP($E55,$K$2:$K$6,$L$2:$L$6,,0))),$D55,""),"")</f>
        <v/>
      </c>
      <c r="AW55" s="19" t="str">
        <f>IFERROR(IF(AND(_xlfn.XLOOKUP($D$14,$D49:$D55,AW49:AW55,,0,-1)&lt;=(INDEX('Verwachte Resultaten'!$C$2:$BT$31,MATCH(_xlfn.XLOOKUP($D$14,$D49:$D55,$E49:$E55,,0,-1),'Verwachte Resultaten'!$B$2:$B$31,0),MATCH(_xlfn.XLOOKUP($D$14,$D49:$D55,AW47:AW53,,0,-1),'Verwachte Resultaten'!$C$1:$BT$1,0))*_xlfn.XLOOKUP($E55,$K$2:$K$6,$J$2:$J$6,,0)),_xlfn.XLOOKUP($D$14,$D49:$D55,AW49:AW55,,0,-1)&gt;(INDEX('Verwachte Resultaten'!$C$2:$BT$31,MATCH(_xlfn.XLOOKUP($D$14,$D49:$D55,$E49:$E55,,0,-1),'Verwachte Resultaten'!$B$2:$B$31,0),MATCH(_xlfn.XLOOKUP($D$14,$D49:$D55,AW47:AW53,,0,-1),'Verwachte Resultaten'!$C$1:$BT$1,0))*_xlfn.XLOOKUP($E55,$K$2:$K$6,$L$2:$L$6,,0))),$D55,""),"")</f>
        <v/>
      </c>
      <c r="AX55" s="19" t="str">
        <f>IFERROR(IF(AND(_xlfn.XLOOKUP($D$14,$D49:$D55,AX49:AX55,,0,-1)&lt;=(INDEX('Verwachte Resultaten'!$C$2:$BT$31,MATCH(_xlfn.XLOOKUP($D$14,$D49:$D55,$E49:$E55,,0,-1),'Verwachte Resultaten'!$B$2:$B$31,0),MATCH(_xlfn.XLOOKUP($D$14,$D49:$D55,AX47:AX53,,0,-1),'Verwachte Resultaten'!$C$1:$BT$1,0))*_xlfn.XLOOKUP($E55,$K$2:$K$6,$J$2:$J$6,,0)),_xlfn.XLOOKUP($D$14,$D49:$D55,AX49:AX55,,0,-1)&gt;(INDEX('Verwachte Resultaten'!$C$2:$BT$31,MATCH(_xlfn.XLOOKUP($D$14,$D49:$D55,$E49:$E55,,0,-1),'Verwachte Resultaten'!$B$2:$B$31,0),MATCH(_xlfn.XLOOKUP($D$14,$D49:$D55,AX47:AX53,,0,-1),'Verwachte Resultaten'!$C$1:$BT$1,0))*_xlfn.XLOOKUP($E55,$K$2:$K$6,$L$2:$L$6,,0))),$D55,""),"")</f>
        <v/>
      </c>
      <c r="AY55" s="19" t="str">
        <f>IFERROR(IF(AND(_xlfn.XLOOKUP($D$14,$D49:$D55,AY49:AY55,,0,-1)&lt;=(INDEX('Verwachte Resultaten'!$C$2:$BT$31,MATCH(_xlfn.XLOOKUP($D$14,$D49:$D55,$E49:$E55,,0,-1),'Verwachte Resultaten'!$B$2:$B$31,0),MATCH(_xlfn.XLOOKUP($D$14,$D49:$D55,AY47:AY53,,0,-1),'Verwachte Resultaten'!$C$1:$BT$1,0))*_xlfn.XLOOKUP($E55,$K$2:$K$6,$J$2:$J$6,,0)),_xlfn.XLOOKUP($D$14,$D49:$D55,AY49:AY55,,0,-1)&gt;(INDEX('Verwachte Resultaten'!$C$2:$BT$31,MATCH(_xlfn.XLOOKUP($D$14,$D49:$D55,$E49:$E55,,0,-1),'Verwachte Resultaten'!$B$2:$B$31,0),MATCH(_xlfn.XLOOKUP($D$14,$D49:$D55,AY47:AY53,,0,-1),'Verwachte Resultaten'!$C$1:$BT$1,0))*_xlfn.XLOOKUP($E55,$K$2:$K$6,$L$2:$L$6,,0))),$D55,""),"")</f>
        <v/>
      </c>
      <c r="AZ55" s="19" t="str">
        <f>IFERROR(IF(AND(_xlfn.XLOOKUP($D$14,$D49:$D55,AZ49:AZ55,,0,-1)&lt;=(INDEX('Verwachte Resultaten'!$C$2:$BT$31,MATCH(_xlfn.XLOOKUP($D$14,$D49:$D55,$E49:$E55,,0,-1),'Verwachte Resultaten'!$B$2:$B$31,0),MATCH(_xlfn.XLOOKUP($D$14,$D49:$D55,AZ47:AZ53,,0,-1),'Verwachte Resultaten'!$C$1:$BT$1,0))*_xlfn.XLOOKUP($E55,$K$2:$K$6,$J$2:$J$6,,0)),_xlfn.XLOOKUP($D$14,$D49:$D55,AZ49:AZ55,,0,-1)&gt;(INDEX('Verwachte Resultaten'!$C$2:$BT$31,MATCH(_xlfn.XLOOKUP($D$14,$D49:$D55,$E49:$E55,,0,-1),'Verwachte Resultaten'!$B$2:$B$31,0),MATCH(_xlfn.XLOOKUP($D$14,$D49:$D55,AZ47:AZ53,,0,-1),'Verwachte Resultaten'!$C$1:$BT$1,0))*_xlfn.XLOOKUP($E55,$K$2:$K$6,$L$2:$L$6,,0))),$D55,""),"")</f>
        <v/>
      </c>
      <c r="BA55" s="19" t="str">
        <f>IFERROR(IF(AND(_xlfn.XLOOKUP($D$14,$D49:$D55,BA49:BA55,,0,-1)&lt;=(INDEX('Verwachte Resultaten'!$C$2:$BT$31,MATCH(_xlfn.XLOOKUP($D$14,$D49:$D55,$E49:$E55,,0,-1),'Verwachte Resultaten'!$B$2:$B$31,0),MATCH(_xlfn.XLOOKUP($D$14,$D49:$D55,BA47:BA53,,0,-1),'Verwachte Resultaten'!$C$1:$BT$1,0))*_xlfn.XLOOKUP($E55,$K$2:$K$6,$J$2:$J$6,,0)),_xlfn.XLOOKUP($D$14,$D49:$D55,BA49:BA55,,0,-1)&gt;(INDEX('Verwachte Resultaten'!$C$2:$BT$31,MATCH(_xlfn.XLOOKUP($D$14,$D49:$D55,$E49:$E55,,0,-1),'Verwachte Resultaten'!$B$2:$B$31,0),MATCH(_xlfn.XLOOKUP($D$14,$D49:$D55,BA47:BA53,,0,-1),'Verwachte Resultaten'!$C$1:$BT$1,0))*_xlfn.XLOOKUP($E55,$K$2:$K$6,$L$2:$L$6,,0))),$D55,""),"")</f>
        <v/>
      </c>
      <c r="BB55" s="19" t="str">
        <f>IFERROR(IF(AND(_xlfn.XLOOKUP($D$14,$D49:$D55,BB49:BB55,,0,-1)&lt;=(INDEX('Verwachte Resultaten'!$C$2:$BT$31,MATCH(_xlfn.XLOOKUP($D$14,$D49:$D55,$E49:$E55,,0,-1),'Verwachte Resultaten'!$B$2:$B$31,0),MATCH(_xlfn.XLOOKUP($D$14,$D49:$D55,BB47:BB53,,0,-1),'Verwachte Resultaten'!$C$1:$BT$1,0))*_xlfn.XLOOKUP($E55,$K$2:$K$6,$J$2:$J$6,,0)),_xlfn.XLOOKUP($D$14,$D49:$D55,BB49:BB55,,0,-1)&gt;(INDEX('Verwachte Resultaten'!$C$2:$BT$31,MATCH(_xlfn.XLOOKUP($D$14,$D49:$D55,$E49:$E55,,0,-1),'Verwachte Resultaten'!$B$2:$B$31,0),MATCH(_xlfn.XLOOKUP($D$14,$D49:$D55,BB47:BB53,,0,-1),'Verwachte Resultaten'!$C$1:$BT$1,0))*_xlfn.XLOOKUP($E55,$K$2:$K$6,$L$2:$L$6,,0))),$D55,""),"")</f>
        <v/>
      </c>
      <c r="BC55" s="19" t="str">
        <f>IFERROR(IF(AND(_xlfn.XLOOKUP($D$14,$D49:$D55,BC49:BC55,,0,-1)&lt;=(INDEX('Verwachte Resultaten'!$C$2:$BT$31,MATCH(_xlfn.XLOOKUP($D$14,$D49:$D55,$E49:$E55,,0,-1),'Verwachte Resultaten'!$B$2:$B$31,0),MATCH(_xlfn.XLOOKUP($D$14,$D49:$D55,BC47:BC53,,0,-1),'Verwachte Resultaten'!$C$1:$BT$1,0))*_xlfn.XLOOKUP($E55,$K$2:$K$6,$J$2:$J$6,,0)),_xlfn.XLOOKUP($D$14,$D49:$D55,BC49:BC55,,0,-1)&gt;(INDEX('Verwachte Resultaten'!$C$2:$BT$31,MATCH(_xlfn.XLOOKUP($D$14,$D49:$D55,$E49:$E55,,0,-1),'Verwachte Resultaten'!$B$2:$B$31,0),MATCH(_xlfn.XLOOKUP($D$14,$D49:$D55,BC47:BC53,,0,-1),'Verwachte Resultaten'!$C$1:$BT$1,0))*_xlfn.XLOOKUP($E55,$K$2:$K$6,$L$2:$L$6,,0))),$D55,""),"")</f>
        <v/>
      </c>
      <c r="BD55" s="19" t="str">
        <f>IFERROR(IF(AND(_xlfn.XLOOKUP($D$14,$D49:$D55,BD49:BD55,,0,-1)&lt;=(INDEX('Verwachte Resultaten'!$C$2:$BT$31,MATCH(_xlfn.XLOOKUP($D$14,$D49:$D55,$E49:$E55,,0,-1),'Verwachte Resultaten'!$B$2:$B$31,0),MATCH(_xlfn.XLOOKUP($D$14,$D49:$D55,BD47:BD53,,0,-1),'Verwachte Resultaten'!$C$1:$BT$1,0))*_xlfn.XLOOKUP($E55,$K$2:$K$6,$J$2:$J$6,,0)),_xlfn.XLOOKUP($D$14,$D49:$D55,BD49:BD55,,0,-1)&gt;(INDEX('Verwachte Resultaten'!$C$2:$BT$31,MATCH(_xlfn.XLOOKUP($D$14,$D49:$D55,$E49:$E55,,0,-1),'Verwachte Resultaten'!$B$2:$B$31,0),MATCH(_xlfn.XLOOKUP($D$14,$D49:$D55,BD47:BD53,,0,-1),'Verwachte Resultaten'!$C$1:$BT$1,0))*_xlfn.XLOOKUP($E55,$K$2:$K$6,$L$2:$L$6,,0))),$D55,""),"")</f>
        <v/>
      </c>
      <c r="BE55" s="19" t="str">
        <f>IFERROR(IF(AND(_xlfn.XLOOKUP($D$14,$D49:$D55,BE49:BE55,,0,-1)&lt;=(INDEX('Verwachte Resultaten'!$C$2:$BT$31,MATCH(_xlfn.XLOOKUP($D$14,$D49:$D55,$E49:$E55,,0,-1),'Verwachte Resultaten'!$B$2:$B$31,0),MATCH(_xlfn.XLOOKUP($D$14,$D49:$D55,BE47:BE53,,0,-1),'Verwachte Resultaten'!$C$1:$BT$1,0))*_xlfn.XLOOKUP($E55,$K$2:$K$6,$J$2:$J$6,,0)),_xlfn.XLOOKUP($D$14,$D49:$D55,BE49:BE55,,0,-1)&gt;(INDEX('Verwachte Resultaten'!$C$2:$BT$31,MATCH(_xlfn.XLOOKUP($D$14,$D49:$D55,$E49:$E55,,0,-1),'Verwachte Resultaten'!$B$2:$B$31,0),MATCH(_xlfn.XLOOKUP($D$14,$D49:$D55,BE47:BE53,,0,-1),'Verwachte Resultaten'!$C$1:$BT$1,0))*_xlfn.XLOOKUP($E55,$K$2:$K$6,$L$2:$L$6,,0))),$D55,""),"")</f>
        <v/>
      </c>
      <c r="BF55" s="19" t="str">
        <f>IFERROR(IF(AND(_xlfn.XLOOKUP($D$14,$D49:$D55,BF49:BF55,,0,-1)&lt;=(INDEX('Verwachte Resultaten'!$C$2:$BT$31,MATCH(_xlfn.XLOOKUP($D$14,$D49:$D55,$E49:$E55,,0,-1),'Verwachte Resultaten'!$B$2:$B$31,0),MATCH(_xlfn.XLOOKUP($D$14,$D49:$D55,BF47:BF53,,0,-1),'Verwachte Resultaten'!$C$1:$BT$1,0))*_xlfn.XLOOKUP($E55,$K$2:$K$6,$J$2:$J$6,,0)),_xlfn.XLOOKUP($D$14,$D49:$D55,BF49:BF55,,0,-1)&gt;(INDEX('Verwachte Resultaten'!$C$2:$BT$31,MATCH(_xlfn.XLOOKUP($D$14,$D49:$D55,$E49:$E55,,0,-1),'Verwachte Resultaten'!$B$2:$B$31,0),MATCH(_xlfn.XLOOKUP($D$14,$D49:$D55,BF47:BF53,,0,-1),'Verwachte Resultaten'!$C$1:$BT$1,0))*_xlfn.XLOOKUP($E55,$K$2:$K$6,$L$2:$L$6,,0))),$D55,""),"")</f>
        <v/>
      </c>
      <c r="BG55" s="19" t="str">
        <f>IFERROR(IF(AND(_xlfn.XLOOKUP($D$14,$D49:$D55,BG49:BG55,,0,-1)&lt;=(INDEX('Verwachte Resultaten'!$C$2:$BT$31,MATCH(_xlfn.XLOOKUP($D$14,$D49:$D55,$E49:$E55,,0,-1),'Verwachte Resultaten'!$B$2:$B$31,0),MATCH(_xlfn.XLOOKUP($D$14,$D49:$D55,BG47:BG53,,0,-1),'Verwachte Resultaten'!$C$1:$BT$1,0))*_xlfn.XLOOKUP($E55,$K$2:$K$6,$J$2:$J$6,,0)),_xlfn.XLOOKUP($D$14,$D49:$D55,BG49:BG55,,0,-1)&gt;(INDEX('Verwachte Resultaten'!$C$2:$BT$31,MATCH(_xlfn.XLOOKUP($D$14,$D49:$D55,$E49:$E55,,0,-1),'Verwachte Resultaten'!$B$2:$B$31,0),MATCH(_xlfn.XLOOKUP($D$14,$D49:$D55,BG47:BG53,,0,-1),'Verwachte Resultaten'!$C$1:$BT$1,0))*_xlfn.XLOOKUP($E55,$K$2:$K$6,$L$2:$L$6,,0))),$D55,""),"")</f>
        <v/>
      </c>
      <c r="BH55" s="19" t="str">
        <f>IFERROR(IF(AND(_xlfn.XLOOKUP($D$14,$D49:$D55,BH49:BH55,,0,-1)&lt;=(INDEX('Verwachte Resultaten'!$C$2:$BT$31,MATCH(_xlfn.XLOOKUP($D$14,$D49:$D55,$E49:$E55,,0,-1),'Verwachte Resultaten'!$B$2:$B$31,0),MATCH(_xlfn.XLOOKUP($D$14,$D49:$D55,BH47:BH53,,0,-1),'Verwachte Resultaten'!$C$1:$BT$1,0))*_xlfn.XLOOKUP($E55,$K$2:$K$6,$J$2:$J$6,,0)),_xlfn.XLOOKUP($D$14,$D49:$D55,BH49:BH55,,0,-1)&gt;(INDEX('Verwachte Resultaten'!$C$2:$BT$31,MATCH(_xlfn.XLOOKUP($D$14,$D49:$D55,$E49:$E55,,0,-1),'Verwachte Resultaten'!$B$2:$B$31,0),MATCH(_xlfn.XLOOKUP($D$14,$D49:$D55,BH47:BH53,,0,-1),'Verwachte Resultaten'!$C$1:$BT$1,0))*_xlfn.XLOOKUP($E55,$K$2:$K$6,$L$2:$L$6,,0))),$D55,""),"")</f>
        <v/>
      </c>
      <c r="BI55" s="19" t="str">
        <f>IFERROR(IF(AND(_xlfn.XLOOKUP($D$14,$D49:$D55,BI49:BI55,,0,-1)&lt;=(INDEX('Verwachte Resultaten'!$C$2:$BT$31,MATCH(_xlfn.XLOOKUP($D$14,$D49:$D55,$E49:$E55,,0,-1),'Verwachte Resultaten'!$B$2:$B$31,0),MATCH(_xlfn.XLOOKUP($D$14,$D49:$D55,BI47:BI53,,0,-1),'Verwachte Resultaten'!$C$1:$BT$1,0))*_xlfn.XLOOKUP($E55,$K$2:$K$6,$J$2:$J$6,,0)),_xlfn.XLOOKUP($D$14,$D49:$D55,BI49:BI55,,0,-1)&gt;(INDEX('Verwachte Resultaten'!$C$2:$BT$31,MATCH(_xlfn.XLOOKUP($D$14,$D49:$D55,$E49:$E55,,0,-1),'Verwachte Resultaten'!$B$2:$B$31,0),MATCH(_xlfn.XLOOKUP($D$14,$D49:$D55,BI47:BI53,,0,-1),'Verwachte Resultaten'!$C$1:$BT$1,0))*_xlfn.XLOOKUP($E55,$K$2:$K$6,$L$2:$L$6,,0))),$D55,""),"")</f>
        <v/>
      </c>
      <c r="BJ55" s="19" t="str">
        <f>IFERROR(IF(AND(_xlfn.XLOOKUP($D$14,$D49:$D55,BJ49:BJ55,,0,-1)&lt;=(INDEX('Verwachte Resultaten'!$C$2:$BT$31,MATCH(_xlfn.XLOOKUP($D$14,$D49:$D55,$E49:$E55,,0,-1),'Verwachte Resultaten'!$B$2:$B$31,0),MATCH(_xlfn.XLOOKUP($D$14,$D49:$D55,BJ47:BJ53,,0,-1),'Verwachte Resultaten'!$C$1:$BT$1,0))*_xlfn.XLOOKUP($E55,$K$2:$K$6,$J$2:$J$6,,0)),_xlfn.XLOOKUP($D$14,$D49:$D55,BJ49:BJ55,,0,-1)&gt;(INDEX('Verwachte Resultaten'!$C$2:$BT$31,MATCH(_xlfn.XLOOKUP($D$14,$D49:$D55,$E49:$E55,,0,-1),'Verwachte Resultaten'!$B$2:$B$31,0),MATCH(_xlfn.XLOOKUP($D$14,$D49:$D55,BJ47:BJ53,,0,-1),'Verwachte Resultaten'!$C$1:$BT$1,0))*_xlfn.XLOOKUP($E55,$K$2:$K$6,$L$2:$L$6,,0))),$D55,""),"")</f>
        <v/>
      </c>
      <c r="BK55" s="45" t="str">
        <f>IFERROR(IF(AND(_xlfn.XLOOKUP($D$14,$D49:$D55,BK49:BK55,,0,-1)&lt;=(INDEX('Verwachte Resultaten'!$C$2:$BT$31,MATCH(_xlfn.XLOOKUP($D$14,$D49:$D55,$E49:$E55,,0,-1),'Verwachte Resultaten'!$B$2:$B$31,0),MATCH(_xlfn.XLOOKUP($D$14,$D49:$D55,BK47:BK53,,0,-1),'Verwachte Resultaten'!$C$1:$BT$1,0))*_xlfn.XLOOKUP($E55,$K$2:$K$6,$J$2:$J$6,,0)),_xlfn.XLOOKUP($D$14,$D49:$D55,BK49:BK55,,0,-1)&gt;(INDEX('Verwachte Resultaten'!$C$2:$BT$31,MATCH(_xlfn.XLOOKUP($D$14,$D49:$D55,$E49:$E55,,0,-1),'Verwachte Resultaten'!$B$2:$B$31,0),MATCH(_xlfn.XLOOKUP($D$14,$D49:$D55,BK47:BK53,,0,-1),'Verwachte Resultaten'!$C$1:$BT$1,0))*_xlfn.XLOOKUP($E55,$K$2:$K$6,$L$2:$L$6,,0))),$D55,""),"")</f>
        <v/>
      </c>
    </row>
    <row r="56" spans="1:63" ht="30" customHeight="1" thickBot="1">
      <c r="A56" s="85"/>
      <c r="C56" s="23"/>
      <c r="D56" s="44"/>
      <c r="E56" s="20" t="s">
        <v>170</v>
      </c>
      <c r="F56" s="21">
        <f>SUM(F51:AZ55)</f>
        <v>0</v>
      </c>
      <c r="AZ56"/>
    </row>
    <row r="57" spans="1:63" ht="15.75" thickBot="1">
      <c r="A57" s="85"/>
      <c r="C57" s="23"/>
      <c r="D57" s="44"/>
      <c r="AZ57"/>
    </row>
    <row r="58" spans="1:63" s="5" customFormat="1" ht="15.75" thickBot="1">
      <c r="A58" s="85" t="s">
        <v>119</v>
      </c>
      <c r="B58" s="24">
        <f>COUNTA(F58:BK58)-COUNTIF(F58:BK58,"")</f>
        <v>0</v>
      </c>
      <c r="C58" s="23"/>
      <c r="D58" s="128"/>
      <c r="E58" s="5" t="s">
        <v>0</v>
      </c>
      <c r="F58" s="5" t="str">
        <f>IF($D58="","",IF(_xlfn.XLOOKUP($D58,Matrix!$A$9:$A$24,Matrix!B$9:B$24,"",0)="","",_xlfn.XLOOKUP($D58,Matrix!$A$9:$A$24,Matrix!B$9:B$24,"",0)))</f>
        <v/>
      </c>
      <c r="G58" s="5" t="str">
        <f>IF($D58="","",IF(_xlfn.XLOOKUP($D58,Matrix!$A$9:$A$24,Matrix!C$9:C$24,"",0)="","",_xlfn.XLOOKUP($D58,Matrix!$A$9:$A$24,Matrix!C$9:C$24,"",0)))</f>
        <v/>
      </c>
      <c r="H58" s="5" t="str">
        <f>IF($D58="","",IF(_xlfn.XLOOKUP($D58,Matrix!$A$9:$A$24,Matrix!D$9:D$24,"",0)="","",_xlfn.XLOOKUP($D58,Matrix!$A$9:$A$24,Matrix!D$9:D$24,"",0)))</f>
        <v/>
      </c>
      <c r="I58" s="5" t="str">
        <f>IF($D58="","",IF(_xlfn.XLOOKUP($D58,Matrix!$A$9:$A$24,Matrix!E$9:E$24,"",0)="","",_xlfn.XLOOKUP($D58,Matrix!$A$9:$A$24,Matrix!E$9:E$24,"",0)))</f>
        <v/>
      </c>
      <c r="J58" s="5" t="str">
        <f>IF($D58="","",IF(_xlfn.XLOOKUP($D58,Matrix!$A$9:$A$24,Matrix!F$9:F$24,"",0)="","",_xlfn.XLOOKUP($D58,Matrix!$A$9:$A$24,Matrix!F$9:F$24,"",0)))</f>
        <v/>
      </c>
      <c r="K58" s="5" t="str">
        <f>IF($D58="","",IF(_xlfn.XLOOKUP($D58,Matrix!$A$9:$A$24,Matrix!G$9:G$24,"",0)="","",_xlfn.XLOOKUP($D58,Matrix!$A$9:$A$24,Matrix!G$9:G$24,"",0)))</f>
        <v/>
      </c>
      <c r="L58" s="5" t="str">
        <f>IF($D58="","",IF(_xlfn.XLOOKUP($D58,Matrix!$A$9:$A$24,Matrix!H$9:H$24,"",0)="","",_xlfn.XLOOKUP($D58,Matrix!$A$9:$A$24,Matrix!H$9:H$24,"",0)))</f>
        <v/>
      </c>
      <c r="M58" s="5" t="str">
        <f>IF($D58="","",IF(_xlfn.XLOOKUP($D58,Matrix!$A$9:$A$24,Matrix!I$9:I$24,"",0)="","",_xlfn.XLOOKUP($D58,Matrix!$A$9:$A$24,Matrix!I$9:I$24,"",0)))</f>
        <v/>
      </c>
      <c r="N58" s="5" t="str">
        <f>IF($D58="","",IF(_xlfn.XLOOKUP($D58,Matrix!$A$9:$A$24,Matrix!J$9:J$24,"",0)="","",_xlfn.XLOOKUP($D58,Matrix!$A$9:$A$24,Matrix!J$9:J$24,"",0)))</f>
        <v/>
      </c>
      <c r="O58" s="5" t="str">
        <f>IF($D58="","",IF(_xlfn.XLOOKUP($D58,Matrix!$A$9:$A$24,Matrix!K$9:K$24,"",0)="","",_xlfn.XLOOKUP($D58,Matrix!$A$9:$A$24,Matrix!K$9:K$24,"",0)))</f>
        <v/>
      </c>
      <c r="P58" s="5" t="str">
        <f>IF($D58="","",IF(_xlfn.XLOOKUP($D58,Matrix!$A$9:$A$24,Matrix!L$9:L$24,"",0)="","",_xlfn.XLOOKUP($D58,Matrix!$A$9:$A$24,Matrix!L$9:L$24,"",0)))</f>
        <v/>
      </c>
      <c r="Q58" s="5" t="str">
        <f>IF($D58="","",IF(_xlfn.XLOOKUP($D58,Matrix!$A$9:$A$24,Matrix!M$9:M$24,"",0)="","",_xlfn.XLOOKUP($D58,Matrix!$A$9:$A$24,Matrix!M$9:M$24,"",0)))</f>
        <v/>
      </c>
      <c r="R58" s="5" t="str">
        <f>IF($D58="","",IF(_xlfn.XLOOKUP($D58,Matrix!$A$9:$A$24,Matrix!N$9:N$24,"",0)="","",_xlfn.XLOOKUP($D58,Matrix!$A$9:$A$24,Matrix!N$9:N$24,"",0)))</f>
        <v/>
      </c>
      <c r="S58" s="5" t="str">
        <f>IF($D58="","",IF(_xlfn.XLOOKUP($D58,Matrix!$A$9:$A$24,Matrix!O$9:O$24,"",0)="","",_xlfn.XLOOKUP($D58,Matrix!$A$9:$A$24,Matrix!O$9:O$24,"",0)))</f>
        <v/>
      </c>
      <c r="T58" s="5" t="str">
        <f>IF($D58="","",IF(_xlfn.XLOOKUP($D58,Matrix!$A$9:$A$24,Matrix!P$9:P$24,"",0)="","",_xlfn.XLOOKUP($D58,Matrix!$A$9:$A$24,Matrix!P$9:P$24,"",0)))</f>
        <v/>
      </c>
      <c r="U58" s="5" t="str">
        <f>IF($D58="","",IF(_xlfn.XLOOKUP($D58,Matrix!$A$9:$A$24,Matrix!Q$9:Q$24,"",0)="","",_xlfn.XLOOKUP($D58,Matrix!$A$9:$A$24,Matrix!Q$9:Q$24,"",0)))</f>
        <v/>
      </c>
      <c r="V58" s="5" t="str">
        <f>IF($D58="","",IF(_xlfn.XLOOKUP($D58,Matrix!$A$9:$A$24,Matrix!R$9:R$24,"",0)="","",_xlfn.XLOOKUP($D58,Matrix!$A$9:$A$24,Matrix!R$9:R$24,"",0)))</f>
        <v/>
      </c>
      <c r="W58" s="5" t="str">
        <f>IF($D58="","",IF(_xlfn.XLOOKUP($D58,Matrix!$A$9:$A$24,Matrix!S$9:S$24,"",0)="","",_xlfn.XLOOKUP($D58,Matrix!$A$9:$A$24,Matrix!S$9:S$24,"",0)))</f>
        <v/>
      </c>
      <c r="X58" s="5" t="str">
        <f>IF($D58="","",IF(_xlfn.XLOOKUP($D58,Matrix!$A$9:$A$24,Matrix!T$9:T$24,"",0)="","",_xlfn.XLOOKUP($D58,Matrix!$A$9:$A$24,Matrix!T$9:T$24,"",0)))</f>
        <v/>
      </c>
      <c r="Y58" s="5" t="str">
        <f>IF($D58="","",IF(_xlfn.XLOOKUP($D58,Matrix!$A$9:$A$24,Matrix!U$9:U$24,"",0)="","",_xlfn.XLOOKUP($D58,Matrix!$A$9:$A$24,Matrix!U$9:U$24,"",0)))</f>
        <v/>
      </c>
      <c r="Z58" s="5" t="str">
        <f>IF($D58="","",IF(_xlfn.XLOOKUP($D58,Matrix!$A$9:$A$24,Matrix!V$9:V$24,"",0)="","",_xlfn.XLOOKUP($D58,Matrix!$A$9:$A$24,Matrix!V$9:V$24,"",0)))</f>
        <v/>
      </c>
      <c r="AA58" s="5" t="str">
        <f>IF($D58="","",IF(_xlfn.XLOOKUP($D58,Matrix!$A$9:$A$24,Matrix!W$9:W$24,"",0)="","",_xlfn.XLOOKUP($D58,Matrix!$A$9:$A$24,Matrix!W$9:W$24,"",0)))</f>
        <v/>
      </c>
      <c r="AB58" s="5" t="str">
        <f>IF($D58="","",IF(_xlfn.XLOOKUP($D58,Matrix!$A$9:$A$24,Matrix!X$9:X$24,"",0)="","",_xlfn.XLOOKUP($D58,Matrix!$A$9:$A$24,Matrix!X$9:X$24,"",0)))</f>
        <v/>
      </c>
      <c r="AC58" s="5" t="str">
        <f>IF($D58="","",IF(_xlfn.XLOOKUP($D58,Matrix!$A$9:$A$24,Matrix!Y$9:Y$24,"",0)="","",_xlfn.XLOOKUP($D58,Matrix!$A$9:$A$24,Matrix!Y$9:Y$24,"",0)))</f>
        <v/>
      </c>
      <c r="AD58" s="5" t="str">
        <f>IF($D58="","",IF(_xlfn.XLOOKUP($D58,Matrix!$A$9:$A$24,Matrix!Z$9:Z$24,"",0)="","",_xlfn.XLOOKUP($D58,Matrix!$A$9:$A$24,Matrix!Z$9:Z$24,"",0)))</f>
        <v/>
      </c>
      <c r="AE58" s="5" t="str">
        <f>IF($D58="","",IF(_xlfn.XLOOKUP($D58,Matrix!$A$9:$A$24,Matrix!AA$9:AA$24,"",0)="","",_xlfn.XLOOKUP($D58,Matrix!$A$9:$A$24,Matrix!AA$9:AA$24,"",0)))</f>
        <v/>
      </c>
      <c r="AF58" s="5" t="str">
        <f>IF($D58="","",IF(_xlfn.XLOOKUP($D58,Matrix!$A$9:$A$24,Matrix!AB$9:AB$24,"",0)="","",_xlfn.XLOOKUP($D58,Matrix!$A$9:$A$24,Matrix!AB$9:AB$24,"",0)))</f>
        <v/>
      </c>
      <c r="AG58" s="5" t="str">
        <f>IF($D58="","",IF(_xlfn.XLOOKUP($D58,Matrix!$A$9:$A$24,Matrix!AC$9:AC$24,"",0)="","",_xlfn.XLOOKUP($D58,Matrix!$A$9:$A$24,Matrix!AC$9:AC$24,"",0)))</f>
        <v/>
      </c>
      <c r="AH58" s="5" t="str">
        <f>IF($D58="","",IF(_xlfn.XLOOKUP($D58,Matrix!$A$9:$A$24,Matrix!AD$9:AD$24,"",0)="","",_xlfn.XLOOKUP($D58,Matrix!$A$9:$A$24,Matrix!AD$9:AD$24,"",0)))</f>
        <v/>
      </c>
      <c r="AI58" s="5" t="str">
        <f>IF($D58="","",IF(_xlfn.XLOOKUP($D58,Matrix!$A$9:$A$24,Matrix!AE$9:AE$24,"",0)="","",_xlfn.XLOOKUP($D58,Matrix!$A$9:$A$24,Matrix!AE$9:AE$24,"",0)))</f>
        <v/>
      </c>
      <c r="AJ58" s="5" t="str">
        <f>IF($D58="","",IF(_xlfn.XLOOKUP($D58,Matrix!$A$9:$A$24,Matrix!AF$9:AF$24,"",0)="","",_xlfn.XLOOKUP($D58,Matrix!$A$9:$A$24,Matrix!AF$9:AF$24,"",0)))</f>
        <v/>
      </c>
      <c r="AK58" s="5" t="str">
        <f>IF($D58="","",IF(_xlfn.XLOOKUP($D58,Matrix!$A$9:$A$24,Matrix!AG$9:AG$24,"",0)="","",_xlfn.XLOOKUP($D58,Matrix!$A$9:$A$24,Matrix!AG$9:AG$24,"",0)))</f>
        <v/>
      </c>
      <c r="AL58" s="5" t="str">
        <f>IF($D58="","",IF(_xlfn.XLOOKUP($D58,Matrix!$A$9:$A$24,Matrix!AH$9:AH$24,"",0)="","",_xlfn.XLOOKUP($D58,Matrix!$A$9:$A$24,Matrix!AH$9:AH$24,"",0)))</f>
        <v/>
      </c>
      <c r="AM58" s="5" t="str">
        <f>IF($D58="","",IF(_xlfn.XLOOKUP($D58,Matrix!$A$9:$A$24,Matrix!AI$9:AI$24,"",0)="","",_xlfn.XLOOKUP($D58,Matrix!$A$9:$A$24,Matrix!AI$9:AI$24,"",0)))</f>
        <v/>
      </c>
      <c r="AN58" s="5" t="str">
        <f>IF($D58="","",IF(_xlfn.XLOOKUP($D58,Matrix!$A$9:$A$24,Matrix!AJ$9:AJ$24,"",0)="","",_xlfn.XLOOKUP($D58,Matrix!$A$9:$A$24,Matrix!AJ$9:AJ$24,"",0)))</f>
        <v/>
      </c>
      <c r="AO58" s="5" t="str">
        <f>IF($D58="","",IF(_xlfn.XLOOKUP($D58,Matrix!$A$9:$A$24,Matrix!AK$9:AK$24,"",0)="","",_xlfn.XLOOKUP($D58,Matrix!$A$9:$A$24,Matrix!AK$9:AK$24,"",0)))</f>
        <v/>
      </c>
      <c r="AP58" s="5" t="str">
        <f>IF($D58="","",IF(_xlfn.XLOOKUP($D58,Matrix!$A$9:$A$24,Matrix!AL$9:AL$24,"",0)="","",_xlfn.XLOOKUP($D58,Matrix!$A$9:$A$24,Matrix!AL$9:AL$24,"",0)))</f>
        <v/>
      </c>
      <c r="AQ58" s="5" t="str">
        <f>IF($D58="","",IF(_xlfn.XLOOKUP($D58,Matrix!$A$9:$A$24,Matrix!AM$9:AM$24,"",0)="","",_xlfn.XLOOKUP($D58,Matrix!$A$9:$A$24,Matrix!AM$9:AM$24,"",0)))</f>
        <v/>
      </c>
      <c r="AR58" s="5" t="str">
        <f>IF($D58="","",IF(_xlfn.XLOOKUP($D58,Matrix!$A$9:$A$24,Matrix!AN$9:AN$24,"",0)="","",_xlfn.XLOOKUP($D58,Matrix!$A$9:$A$24,Matrix!AN$9:AN$24,"",0)))</f>
        <v/>
      </c>
      <c r="AS58" s="5" t="str">
        <f>IF($D58="","",IF(_xlfn.XLOOKUP($D58,Matrix!$A$9:$A$24,Matrix!AO$9:AO$24,"",0)="","",_xlfn.XLOOKUP($D58,Matrix!$A$9:$A$24,Matrix!AO$9:AO$24,"",0)))</f>
        <v/>
      </c>
      <c r="AT58" s="5" t="str">
        <f>IF($D58="","",IF(_xlfn.XLOOKUP($D58,Matrix!$A$9:$A$24,Matrix!AP$9:AP$24,"",0)="","",_xlfn.XLOOKUP($D58,Matrix!$A$9:$A$24,Matrix!AP$9:AP$24,"",0)))</f>
        <v/>
      </c>
      <c r="AU58" s="5" t="str">
        <f>IF($D58="","",IF(_xlfn.XLOOKUP($D58,Matrix!$A$9:$A$24,Matrix!AQ$9:AQ$24,"",0)="","",_xlfn.XLOOKUP($D58,Matrix!$A$9:$A$24,Matrix!AQ$9:AQ$24,"",0)))</f>
        <v/>
      </c>
      <c r="AV58" s="5" t="str">
        <f>IF($D58="","",IF(_xlfn.XLOOKUP($D58,Matrix!$A$9:$A$24,Matrix!AR$9:AR$24,"",0)="","",_xlfn.XLOOKUP($D58,Matrix!$A$9:$A$24,Matrix!AR$9:AR$24,"",0)))</f>
        <v/>
      </c>
      <c r="AW58" s="5" t="str">
        <f>IF($D58="","",IF(_xlfn.XLOOKUP($D58,Matrix!$A$9:$A$24,Matrix!AS$9:AS$24,"",0)="","",_xlfn.XLOOKUP($D58,Matrix!$A$9:$A$24,Matrix!AS$9:AS$24,"",0)))</f>
        <v/>
      </c>
      <c r="AX58" s="5" t="str">
        <f>IF($D58="","",IF(_xlfn.XLOOKUP($D58,Matrix!$A$9:$A$24,Matrix!AT$9:AT$24,"",0)="","",_xlfn.XLOOKUP($D58,Matrix!$A$9:$A$24,Matrix!AT$9:AT$24,"",0)))</f>
        <v/>
      </c>
      <c r="AY58" s="5" t="str">
        <f>IF($D58="","",IF(_xlfn.XLOOKUP($D58,Matrix!$A$9:$A$24,Matrix!AU$9:AU$24,"",0)="","",_xlfn.XLOOKUP($D58,Matrix!$A$9:$A$24,Matrix!AU$9:AU$24,"",0)))</f>
        <v/>
      </c>
      <c r="AZ58" s="5" t="str">
        <f>IF($D58="","",IF(_xlfn.XLOOKUP($D58,Matrix!$A$9:$A$24,Matrix!AV$9:AV$24,"",0)="","",_xlfn.XLOOKUP($D58,Matrix!$A$9:$A$24,Matrix!AV$9:AV$24,"",0)))</f>
        <v/>
      </c>
      <c r="BA58" s="5" t="str">
        <f>IF($D58="","",IF(_xlfn.XLOOKUP($D58,Matrix!$A$9:$A$24,Matrix!AW$9:AW$24,"",0)="","",_xlfn.XLOOKUP($D58,Matrix!$A$9:$A$24,Matrix!AW$9:AW$24,"",0)))</f>
        <v/>
      </c>
      <c r="BB58" s="5" t="str">
        <f>IF($D58="","",IF(_xlfn.XLOOKUP($D58,Matrix!$A$9:$A$24,Matrix!AX$9:AX$24,"",0)="","",_xlfn.XLOOKUP($D58,Matrix!$A$9:$A$24,Matrix!AX$9:AX$24,"",0)))</f>
        <v/>
      </c>
      <c r="BC58" s="5" t="str">
        <f>IF($D58="","",IF(_xlfn.XLOOKUP($D58,Matrix!$A$9:$A$24,Matrix!AY$9:AY$24,"",0)="","",_xlfn.XLOOKUP($D58,Matrix!$A$9:$A$24,Matrix!AY$9:AY$24,"",0)))</f>
        <v/>
      </c>
      <c r="BD58" s="5" t="str">
        <f>IF($D58="","",IF(_xlfn.XLOOKUP($D58,Matrix!$A$9:$A$24,Matrix!AZ$9:AZ$24,"",0)="","",_xlfn.XLOOKUP($D58,Matrix!$A$9:$A$24,Matrix!AZ$9:AZ$24,"",0)))</f>
        <v/>
      </c>
      <c r="BE58" s="5" t="str">
        <f>IF($D58="","",IF(_xlfn.XLOOKUP($D58,Matrix!$A$9:$A$24,Matrix!BA$9:BA$24,"",0)="","",_xlfn.XLOOKUP($D58,Matrix!$A$9:$A$24,Matrix!BA$9:BA$24,"",0)))</f>
        <v/>
      </c>
      <c r="BF58" s="5" t="str">
        <f>IF($D58="","",IF(_xlfn.XLOOKUP($D58,Matrix!$A$9:$A$24,Matrix!BB$9:BB$24,"",0)="","",_xlfn.XLOOKUP($D58,Matrix!$A$9:$A$24,Matrix!BB$9:BB$24,"",0)))</f>
        <v/>
      </c>
      <c r="BG58" s="5" t="str">
        <f>IF($D58="","",IF(_xlfn.XLOOKUP($D58,Matrix!$A$9:$A$24,Matrix!BC$9:BC$24,"",0)="","",_xlfn.XLOOKUP($D58,Matrix!$A$9:$A$24,Matrix!BC$9:BC$24,"",0)))</f>
        <v/>
      </c>
      <c r="BH58" s="5" t="str">
        <f>IF($D58="","",IF(_xlfn.XLOOKUP($D58,Matrix!$A$9:$A$24,Matrix!BD$9:BD$24,"",0)="","",_xlfn.XLOOKUP($D58,Matrix!$A$9:$A$24,Matrix!BD$9:BD$24,"",0)))</f>
        <v/>
      </c>
      <c r="BI58" s="5" t="str">
        <f>IF($D58="","",IF(_xlfn.XLOOKUP($D58,Matrix!$A$9:$A$24,Matrix!BE$9:BE$24,"",0)="","",_xlfn.XLOOKUP($D58,Matrix!$A$9:$A$24,Matrix!BE$9:BE$24,"",0)))</f>
        <v/>
      </c>
      <c r="BJ58" s="5" t="str">
        <f>IF($D58="","",IF(_xlfn.XLOOKUP($D58,Matrix!$A$9:$A$24,Matrix!BF$9:BF$24,"",0)="","",_xlfn.XLOOKUP($D58,Matrix!$A$9:$A$24,Matrix!BF$9:BF$24,"",0)))</f>
        <v/>
      </c>
      <c r="BK58" s="32" t="str">
        <f>IF($D58="","",IF(_xlfn.XLOOKUP($D58,Matrix!$A$9:$A$24,Matrix!BG$9:BG$24,"",0)="","",_xlfn.XLOOKUP($D58,Matrix!$A$9:$A$24,Matrix!BG$9:BG$24,"",0)))</f>
        <v/>
      </c>
    </row>
    <row r="59" spans="1:63" s="5" customFormat="1" ht="15.75" thickBot="1">
      <c r="A59" s="85" t="s">
        <v>167</v>
      </c>
      <c r="B59" s="24" t="e">
        <f>B$4/B58</f>
        <v>#DIV/0!</v>
      </c>
      <c r="C59" s="23">
        <f>_xlfn.XLOOKUP("Sample",D49:D58,C49:C58,"",0)+1</f>
        <v>6</v>
      </c>
      <c r="D59" s="59" t="s">
        <v>168</v>
      </c>
      <c r="E59" s="57" t="str">
        <f>_xlfn.XLOOKUP('4.Score &amp; Vergelijking'!C59,'1.Invul Blad'!$A$2:$A$31,'1.Invul Blad'!$B$2:$B$31,"",0)</f>
        <v>MO-04</v>
      </c>
      <c r="F59" s="58" t="str" cm="1">
        <f t="array" ref="F59">IFERROR(IF(IF(LEFT(E59,2)="BS",INDEX('1.Invul Blad'!$1:$1048576,MATCH('4.Score &amp; Vergelijking'!$E59,'1.Invul Blad'!$B$36:$B$9000,0)+35,MATCH('4.Score &amp; Vergelijking'!F58,'1.Invul Blad'!$36:$36,0))="",INDEX('1.Invul Blad'!$1:$1048576,MATCH('4.Score &amp; Vergelijking'!$E59,'1.Invul Blad'!$B:$B,0),MATCH('4.Score &amp; Vergelijking'!F58,'1.Invul Blad'!$1:$1,0))=""),"",IF(LEFT(E59,2)="BS",INDEX('1.Invul Blad'!$1:$1048576,MATCH('4.Score &amp; Vergelijking'!$E59,'1.Invul Blad'!$B$36:$B$9000,0)+35,MATCH('4.Score &amp; Vergelijking'!F58,'1.Invul Blad'!$36:$36,0)),INDEX('1.Invul Blad'!$1:$1048576,MATCH('4.Score &amp; Vergelijking'!$E59,'1.Invul Blad'!$B:$B,0),MATCH('4.Score &amp; Vergelijking'!F58,'1.Invul Blad'!$1:$1,0)))),"")</f>
        <v/>
      </c>
      <c r="G59" s="57" t="str" cm="1">
        <f t="array" ref="G59">IFERROR(IF(IF(LEFT(F59,2)="BS",INDEX('1.Invul Blad'!$1:$1048576,MATCH('4.Score &amp; Vergelijking'!$E59,'1.Invul Blad'!$B$36:$B$9000,0)+35,MATCH('4.Score &amp; Vergelijking'!G58,'1.Invul Blad'!$36:$36,0))="",INDEX('1.Invul Blad'!$1:$1048576,MATCH('4.Score &amp; Vergelijking'!$E59,'1.Invul Blad'!$B:$B,0),MATCH('4.Score &amp; Vergelijking'!G58,'1.Invul Blad'!$1:$1,0))=""),"",IF(LEFT(F59,2)="BS",INDEX('1.Invul Blad'!$1:$1048576,MATCH('4.Score &amp; Vergelijking'!$E59,'1.Invul Blad'!$B$36:$B$9000,0)+35,MATCH('4.Score &amp; Vergelijking'!G58,'1.Invul Blad'!$36:$36,0)),INDEX('1.Invul Blad'!$1:$1048576,MATCH('4.Score &amp; Vergelijking'!$E59,'1.Invul Blad'!$B:$B,0),MATCH('4.Score &amp; Vergelijking'!G58,'1.Invul Blad'!$1:$1,0)))),"")</f>
        <v/>
      </c>
      <c r="H59" s="57" t="str" cm="1">
        <f t="array" ref="H59">IFERROR(IF(IF(LEFT(G59,2)="BS",INDEX('1.Invul Blad'!$1:$1048576,MATCH('4.Score &amp; Vergelijking'!$E59,'1.Invul Blad'!$B$36:$B$9000,0)+35,MATCH('4.Score &amp; Vergelijking'!H58,'1.Invul Blad'!$36:$36,0))="",INDEX('1.Invul Blad'!$1:$1048576,MATCH('4.Score &amp; Vergelijking'!$E59,'1.Invul Blad'!$B:$B,0),MATCH('4.Score &amp; Vergelijking'!H58,'1.Invul Blad'!$1:$1,0))=""),"",IF(LEFT(G59,2)="BS",INDEX('1.Invul Blad'!$1:$1048576,MATCH('4.Score &amp; Vergelijking'!$E59,'1.Invul Blad'!$B$36:$B$9000,0)+35,MATCH('4.Score &amp; Vergelijking'!H58,'1.Invul Blad'!$36:$36,0)),INDEX('1.Invul Blad'!$1:$1048576,MATCH('4.Score &amp; Vergelijking'!$E59,'1.Invul Blad'!$B:$B,0),MATCH('4.Score &amp; Vergelijking'!H58,'1.Invul Blad'!$1:$1,0)))),"")</f>
        <v/>
      </c>
      <c r="I59" s="57" t="str" cm="1">
        <f t="array" ref="I59">IFERROR(IF(IF(LEFT(H59,2)="BS",INDEX('1.Invul Blad'!$1:$1048576,MATCH('4.Score &amp; Vergelijking'!$E59,'1.Invul Blad'!$B$36:$B$9000,0)+35,MATCH('4.Score &amp; Vergelijking'!I58,'1.Invul Blad'!$36:$36,0))="",INDEX('1.Invul Blad'!$1:$1048576,MATCH('4.Score &amp; Vergelijking'!$E59,'1.Invul Blad'!$B:$B,0),MATCH('4.Score &amp; Vergelijking'!I58,'1.Invul Blad'!$1:$1,0))=""),"",IF(LEFT(H59,2)="BS",INDEX('1.Invul Blad'!$1:$1048576,MATCH('4.Score &amp; Vergelijking'!$E59,'1.Invul Blad'!$B$36:$B$9000,0)+35,MATCH('4.Score &amp; Vergelijking'!I58,'1.Invul Blad'!$36:$36,0)),INDEX('1.Invul Blad'!$1:$1048576,MATCH('4.Score &amp; Vergelijking'!$E59,'1.Invul Blad'!$B:$B,0),MATCH('4.Score &amp; Vergelijking'!I58,'1.Invul Blad'!$1:$1,0)))),"")</f>
        <v/>
      </c>
      <c r="J59" s="57" t="str" cm="1">
        <f t="array" ref="J59">IFERROR(IF(IF(LEFT(I59,2)="BS",INDEX('1.Invul Blad'!$1:$1048576,MATCH('4.Score &amp; Vergelijking'!$E59,'1.Invul Blad'!$B$36:$B$9000,0)+35,MATCH('4.Score &amp; Vergelijking'!J58,'1.Invul Blad'!$36:$36,0))="",INDEX('1.Invul Blad'!$1:$1048576,MATCH('4.Score &amp; Vergelijking'!$E59,'1.Invul Blad'!$B:$B,0),MATCH('4.Score &amp; Vergelijking'!J58,'1.Invul Blad'!$1:$1,0))=""),"",IF(LEFT(I59,2)="BS",INDEX('1.Invul Blad'!$1:$1048576,MATCH('4.Score &amp; Vergelijking'!$E59,'1.Invul Blad'!$B$36:$B$9000,0)+35,MATCH('4.Score &amp; Vergelijking'!J58,'1.Invul Blad'!$36:$36,0)),INDEX('1.Invul Blad'!$1:$1048576,MATCH('4.Score &amp; Vergelijking'!$E59,'1.Invul Blad'!$B:$B,0),MATCH('4.Score &amp; Vergelijking'!J58,'1.Invul Blad'!$1:$1,0)))),"")</f>
        <v/>
      </c>
      <c r="K59" s="57" t="str" cm="1">
        <f t="array" ref="K59">IFERROR(IF(IF(LEFT(J59,2)="BS",INDEX('1.Invul Blad'!$1:$1048576,MATCH('4.Score &amp; Vergelijking'!$E59,'1.Invul Blad'!$B$36:$B$9000,0)+35,MATCH('4.Score &amp; Vergelijking'!K58,'1.Invul Blad'!$36:$36,0))="",INDEX('1.Invul Blad'!$1:$1048576,MATCH('4.Score &amp; Vergelijking'!$E59,'1.Invul Blad'!$B:$B,0),MATCH('4.Score &amp; Vergelijking'!K58,'1.Invul Blad'!$1:$1,0))=""),"",IF(LEFT(J59,2)="BS",INDEX('1.Invul Blad'!$1:$1048576,MATCH('4.Score &amp; Vergelijking'!$E59,'1.Invul Blad'!$B$36:$B$9000,0)+35,MATCH('4.Score &amp; Vergelijking'!K58,'1.Invul Blad'!$36:$36,0)),INDEX('1.Invul Blad'!$1:$1048576,MATCH('4.Score &amp; Vergelijking'!$E59,'1.Invul Blad'!$B:$B,0),MATCH('4.Score &amp; Vergelijking'!K58,'1.Invul Blad'!$1:$1,0)))),"")</f>
        <v/>
      </c>
      <c r="L59" s="57" t="str" cm="1">
        <f t="array" ref="L59">IFERROR(IF(IF(LEFT(K59,2)="BS",INDEX('1.Invul Blad'!$1:$1048576,MATCH('4.Score &amp; Vergelijking'!$E59,'1.Invul Blad'!$B$36:$B$9000,0)+35,MATCH('4.Score &amp; Vergelijking'!L58,'1.Invul Blad'!$36:$36,0))="",INDEX('1.Invul Blad'!$1:$1048576,MATCH('4.Score &amp; Vergelijking'!$E59,'1.Invul Blad'!$B:$B,0),MATCH('4.Score &amp; Vergelijking'!L58,'1.Invul Blad'!$1:$1,0))=""),"",IF(LEFT(K59,2)="BS",INDEX('1.Invul Blad'!$1:$1048576,MATCH('4.Score &amp; Vergelijking'!$E59,'1.Invul Blad'!$B$36:$B$9000,0)+35,MATCH('4.Score &amp; Vergelijking'!L58,'1.Invul Blad'!$36:$36,0)),INDEX('1.Invul Blad'!$1:$1048576,MATCH('4.Score &amp; Vergelijking'!$E59,'1.Invul Blad'!$B:$B,0),MATCH('4.Score &amp; Vergelijking'!L58,'1.Invul Blad'!$1:$1,0)))),"")</f>
        <v/>
      </c>
      <c r="M59" s="57" t="str" cm="1">
        <f t="array" ref="M59">IFERROR(IF(IF(LEFT(L59,2)="BS",INDEX('1.Invul Blad'!$1:$1048576,MATCH('4.Score &amp; Vergelijking'!$E59,'1.Invul Blad'!$B$36:$B$9000,0)+35,MATCH('4.Score &amp; Vergelijking'!M58,'1.Invul Blad'!$36:$36,0))="",INDEX('1.Invul Blad'!$1:$1048576,MATCH('4.Score &amp; Vergelijking'!$E59,'1.Invul Blad'!$B:$B,0),MATCH('4.Score &amp; Vergelijking'!M58,'1.Invul Blad'!$1:$1,0))=""),"",IF(LEFT(L59,2)="BS",INDEX('1.Invul Blad'!$1:$1048576,MATCH('4.Score &amp; Vergelijking'!$E59,'1.Invul Blad'!$B$36:$B$9000,0)+35,MATCH('4.Score &amp; Vergelijking'!M58,'1.Invul Blad'!$36:$36,0)),INDEX('1.Invul Blad'!$1:$1048576,MATCH('4.Score &amp; Vergelijking'!$E59,'1.Invul Blad'!$B:$B,0),MATCH('4.Score &amp; Vergelijking'!M58,'1.Invul Blad'!$1:$1,0)))),"")</f>
        <v/>
      </c>
      <c r="N59" s="57" t="str" cm="1">
        <f t="array" ref="N59">IFERROR(IF(IF(LEFT(M59,2)="BS",INDEX('1.Invul Blad'!$1:$1048576,MATCH('4.Score &amp; Vergelijking'!$E59,'1.Invul Blad'!$B$36:$B$9000,0)+35,MATCH('4.Score &amp; Vergelijking'!N58,'1.Invul Blad'!$36:$36,0))="",INDEX('1.Invul Blad'!$1:$1048576,MATCH('4.Score &amp; Vergelijking'!$E59,'1.Invul Blad'!$B:$B,0),MATCH('4.Score &amp; Vergelijking'!N58,'1.Invul Blad'!$1:$1,0))=""),"",IF(LEFT(M59,2)="BS",INDEX('1.Invul Blad'!$1:$1048576,MATCH('4.Score &amp; Vergelijking'!$E59,'1.Invul Blad'!$B$36:$B$9000,0)+35,MATCH('4.Score &amp; Vergelijking'!N58,'1.Invul Blad'!$36:$36,0)),INDEX('1.Invul Blad'!$1:$1048576,MATCH('4.Score &amp; Vergelijking'!$E59,'1.Invul Blad'!$B:$B,0),MATCH('4.Score &amp; Vergelijking'!N58,'1.Invul Blad'!$1:$1,0)))),"")</f>
        <v/>
      </c>
      <c r="O59" s="57" t="str" cm="1">
        <f t="array" ref="O59">IFERROR(IF(IF(LEFT(N59,2)="BS",INDEX('1.Invul Blad'!$1:$1048576,MATCH('4.Score &amp; Vergelijking'!$E59,'1.Invul Blad'!$B$36:$B$9000,0)+35,MATCH('4.Score &amp; Vergelijking'!O58,'1.Invul Blad'!$36:$36,0))="",INDEX('1.Invul Blad'!$1:$1048576,MATCH('4.Score &amp; Vergelijking'!$E59,'1.Invul Blad'!$B:$B,0),MATCH('4.Score &amp; Vergelijking'!O58,'1.Invul Blad'!$1:$1,0))=""),"",IF(LEFT(N59,2)="BS",INDEX('1.Invul Blad'!$1:$1048576,MATCH('4.Score &amp; Vergelijking'!$E59,'1.Invul Blad'!$B$36:$B$9000,0)+35,MATCH('4.Score &amp; Vergelijking'!O58,'1.Invul Blad'!$36:$36,0)),INDEX('1.Invul Blad'!$1:$1048576,MATCH('4.Score &amp; Vergelijking'!$E59,'1.Invul Blad'!$B:$B,0),MATCH('4.Score &amp; Vergelijking'!O58,'1.Invul Blad'!$1:$1,0)))),"")</f>
        <v/>
      </c>
      <c r="P59" s="57" t="str" cm="1">
        <f t="array" ref="P59">IFERROR(IF(IF(LEFT(O59,2)="BS",INDEX('1.Invul Blad'!$1:$1048576,MATCH('4.Score &amp; Vergelijking'!$E59,'1.Invul Blad'!$B$36:$B$9000,0)+35,MATCH('4.Score &amp; Vergelijking'!P58,'1.Invul Blad'!$36:$36,0))="",INDEX('1.Invul Blad'!$1:$1048576,MATCH('4.Score &amp; Vergelijking'!$E59,'1.Invul Blad'!$B:$B,0),MATCH('4.Score &amp; Vergelijking'!P58,'1.Invul Blad'!$1:$1,0))=""),"",IF(LEFT(O59,2)="BS",INDEX('1.Invul Blad'!$1:$1048576,MATCH('4.Score &amp; Vergelijking'!$E59,'1.Invul Blad'!$B$36:$B$9000,0)+35,MATCH('4.Score &amp; Vergelijking'!P58,'1.Invul Blad'!$36:$36,0)),INDEX('1.Invul Blad'!$1:$1048576,MATCH('4.Score &amp; Vergelijking'!$E59,'1.Invul Blad'!$B:$B,0),MATCH('4.Score &amp; Vergelijking'!P58,'1.Invul Blad'!$1:$1,0)))),"")</f>
        <v/>
      </c>
      <c r="Q59" s="57" t="str" cm="1">
        <f t="array" ref="Q59">IFERROR(IF(IF(LEFT(P59,2)="BS",INDEX('1.Invul Blad'!$1:$1048576,MATCH('4.Score &amp; Vergelijking'!$E59,'1.Invul Blad'!$B$36:$B$9000,0)+35,MATCH('4.Score &amp; Vergelijking'!Q58,'1.Invul Blad'!$36:$36,0))="",INDEX('1.Invul Blad'!$1:$1048576,MATCH('4.Score &amp; Vergelijking'!$E59,'1.Invul Blad'!$B:$B,0),MATCH('4.Score &amp; Vergelijking'!Q58,'1.Invul Blad'!$1:$1,0))=""),"",IF(LEFT(P59,2)="BS",INDEX('1.Invul Blad'!$1:$1048576,MATCH('4.Score &amp; Vergelijking'!$E59,'1.Invul Blad'!$B$36:$B$9000,0)+35,MATCH('4.Score &amp; Vergelijking'!Q58,'1.Invul Blad'!$36:$36,0)),INDEX('1.Invul Blad'!$1:$1048576,MATCH('4.Score &amp; Vergelijking'!$E59,'1.Invul Blad'!$B:$B,0),MATCH('4.Score &amp; Vergelijking'!Q58,'1.Invul Blad'!$1:$1,0)))),"")</f>
        <v/>
      </c>
      <c r="R59" s="57" t="str" cm="1">
        <f t="array" ref="R59">IFERROR(IF(IF(LEFT(Q59,2)="BS",INDEX('1.Invul Blad'!$1:$1048576,MATCH('4.Score &amp; Vergelijking'!$E59,'1.Invul Blad'!$B$36:$B$9000,0)+35,MATCH('4.Score &amp; Vergelijking'!R58,'1.Invul Blad'!$36:$36,0))="",INDEX('1.Invul Blad'!$1:$1048576,MATCH('4.Score &amp; Vergelijking'!$E59,'1.Invul Blad'!$B:$B,0),MATCH('4.Score &amp; Vergelijking'!R58,'1.Invul Blad'!$1:$1,0))=""),"",IF(LEFT(Q59,2)="BS",INDEX('1.Invul Blad'!$1:$1048576,MATCH('4.Score &amp; Vergelijking'!$E59,'1.Invul Blad'!$B$36:$B$9000,0)+35,MATCH('4.Score &amp; Vergelijking'!R58,'1.Invul Blad'!$36:$36,0)),INDEX('1.Invul Blad'!$1:$1048576,MATCH('4.Score &amp; Vergelijking'!$E59,'1.Invul Blad'!$B:$B,0),MATCH('4.Score &amp; Vergelijking'!R58,'1.Invul Blad'!$1:$1,0)))),"")</f>
        <v/>
      </c>
      <c r="S59" s="57" t="str" cm="1">
        <f t="array" ref="S59">IFERROR(IF(IF(LEFT(R59,2)="BS",INDEX('1.Invul Blad'!$1:$1048576,MATCH('4.Score &amp; Vergelijking'!$E59,'1.Invul Blad'!$B$36:$B$9000,0)+35,MATCH('4.Score &amp; Vergelijking'!S58,'1.Invul Blad'!$36:$36,0))="",INDEX('1.Invul Blad'!$1:$1048576,MATCH('4.Score &amp; Vergelijking'!$E59,'1.Invul Blad'!$B:$B,0),MATCH('4.Score &amp; Vergelijking'!S58,'1.Invul Blad'!$1:$1,0))=""),"",IF(LEFT(R59,2)="BS",INDEX('1.Invul Blad'!$1:$1048576,MATCH('4.Score &amp; Vergelijking'!$E59,'1.Invul Blad'!$B$36:$B$9000,0)+35,MATCH('4.Score &amp; Vergelijking'!S58,'1.Invul Blad'!$36:$36,0)),INDEX('1.Invul Blad'!$1:$1048576,MATCH('4.Score &amp; Vergelijking'!$E59,'1.Invul Blad'!$B:$B,0),MATCH('4.Score &amp; Vergelijking'!S58,'1.Invul Blad'!$1:$1,0)))),"")</f>
        <v/>
      </c>
      <c r="T59" s="57" t="str" cm="1">
        <f t="array" ref="T59">IFERROR(IF(IF(LEFT(S59,2)="BS",INDEX('1.Invul Blad'!$1:$1048576,MATCH('4.Score &amp; Vergelijking'!$E59,'1.Invul Blad'!$B$36:$B$9000,0)+35,MATCH('4.Score &amp; Vergelijking'!T58,'1.Invul Blad'!$36:$36,0))="",INDEX('1.Invul Blad'!$1:$1048576,MATCH('4.Score &amp; Vergelijking'!$E59,'1.Invul Blad'!$B:$B,0),MATCH('4.Score &amp; Vergelijking'!T58,'1.Invul Blad'!$1:$1,0))=""),"",IF(LEFT(S59,2)="BS",INDEX('1.Invul Blad'!$1:$1048576,MATCH('4.Score &amp; Vergelijking'!$E59,'1.Invul Blad'!$B$36:$B$9000,0)+35,MATCH('4.Score &amp; Vergelijking'!T58,'1.Invul Blad'!$36:$36,0)),INDEX('1.Invul Blad'!$1:$1048576,MATCH('4.Score &amp; Vergelijking'!$E59,'1.Invul Blad'!$B:$B,0),MATCH('4.Score &amp; Vergelijking'!T58,'1.Invul Blad'!$1:$1,0)))),"")</f>
        <v/>
      </c>
      <c r="U59" s="57" t="str" cm="1">
        <f t="array" ref="U59">IFERROR(IF(IF(LEFT(T59,2)="BS",INDEX('1.Invul Blad'!$1:$1048576,MATCH('4.Score &amp; Vergelijking'!$E59,'1.Invul Blad'!$B$36:$B$9000,0)+35,MATCH('4.Score &amp; Vergelijking'!U58,'1.Invul Blad'!$36:$36,0))="",INDEX('1.Invul Blad'!$1:$1048576,MATCH('4.Score &amp; Vergelijking'!$E59,'1.Invul Blad'!$B:$B,0),MATCH('4.Score &amp; Vergelijking'!U58,'1.Invul Blad'!$1:$1,0))=""),"",IF(LEFT(T59,2)="BS",INDEX('1.Invul Blad'!$1:$1048576,MATCH('4.Score &amp; Vergelijking'!$E59,'1.Invul Blad'!$B$36:$B$9000,0)+35,MATCH('4.Score &amp; Vergelijking'!U58,'1.Invul Blad'!$36:$36,0)),INDEX('1.Invul Blad'!$1:$1048576,MATCH('4.Score &amp; Vergelijking'!$E59,'1.Invul Blad'!$B:$B,0),MATCH('4.Score &amp; Vergelijking'!U58,'1.Invul Blad'!$1:$1,0)))),"")</f>
        <v/>
      </c>
      <c r="V59" s="57" t="str" cm="1">
        <f t="array" ref="V59">IFERROR(IF(IF(LEFT(U59,2)="BS",INDEX('1.Invul Blad'!$1:$1048576,MATCH('4.Score &amp; Vergelijking'!$E59,'1.Invul Blad'!$B$36:$B$9000,0)+35,MATCH('4.Score &amp; Vergelijking'!V58,'1.Invul Blad'!$36:$36,0))="",INDEX('1.Invul Blad'!$1:$1048576,MATCH('4.Score &amp; Vergelijking'!$E59,'1.Invul Blad'!$B:$B,0),MATCH('4.Score &amp; Vergelijking'!V58,'1.Invul Blad'!$1:$1,0))=""),"",IF(LEFT(U59,2)="BS",INDEX('1.Invul Blad'!$1:$1048576,MATCH('4.Score &amp; Vergelijking'!$E59,'1.Invul Blad'!$B$36:$B$9000,0)+35,MATCH('4.Score &amp; Vergelijking'!V58,'1.Invul Blad'!$36:$36,0)),INDEX('1.Invul Blad'!$1:$1048576,MATCH('4.Score &amp; Vergelijking'!$E59,'1.Invul Blad'!$B:$B,0),MATCH('4.Score &amp; Vergelijking'!V58,'1.Invul Blad'!$1:$1,0)))),"")</f>
        <v/>
      </c>
      <c r="W59" s="57" t="str" cm="1">
        <f t="array" ref="W59">IFERROR(IF(IF(LEFT(V59,2)="BS",INDEX('1.Invul Blad'!$1:$1048576,MATCH('4.Score &amp; Vergelijking'!$E59,'1.Invul Blad'!$B$36:$B$9000,0)+35,MATCH('4.Score &amp; Vergelijking'!W58,'1.Invul Blad'!$36:$36,0))="",INDEX('1.Invul Blad'!$1:$1048576,MATCH('4.Score &amp; Vergelijking'!$E59,'1.Invul Blad'!$B:$B,0),MATCH('4.Score &amp; Vergelijking'!W58,'1.Invul Blad'!$1:$1,0))=""),"",IF(LEFT(V59,2)="BS",INDEX('1.Invul Blad'!$1:$1048576,MATCH('4.Score &amp; Vergelijking'!$E59,'1.Invul Blad'!$B$36:$B$9000,0)+35,MATCH('4.Score &amp; Vergelijking'!W58,'1.Invul Blad'!$36:$36,0)),INDEX('1.Invul Blad'!$1:$1048576,MATCH('4.Score &amp; Vergelijking'!$E59,'1.Invul Blad'!$B:$B,0),MATCH('4.Score &amp; Vergelijking'!W58,'1.Invul Blad'!$1:$1,0)))),"")</f>
        <v/>
      </c>
      <c r="X59" s="57" t="str" cm="1">
        <f t="array" ref="X59">IFERROR(IF(IF(LEFT(W59,2)="BS",INDEX('1.Invul Blad'!$1:$1048576,MATCH('4.Score &amp; Vergelijking'!$E59,'1.Invul Blad'!$B$36:$B$9000,0)+35,MATCH('4.Score &amp; Vergelijking'!X58,'1.Invul Blad'!$36:$36,0))="",INDEX('1.Invul Blad'!$1:$1048576,MATCH('4.Score &amp; Vergelijking'!$E59,'1.Invul Blad'!$B:$B,0),MATCH('4.Score &amp; Vergelijking'!X58,'1.Invul Blad'!$1:$1,0))=""),"",IF(LEFT(W59,2)="BS",INDEX('1.Invul Blad'!$1:$1048576,MATCH('4.Score &amp; Vergelijking'!$E59,'1.Invul Blad'!$B$36:$B$9000,0)+35,MATCH('4.Score &amp; Vergelijking'!X58,'1.Invul Blad'!$36:$36,0)),INDEX('1.Invul Blad'!$1:$1048576,MATCH('4.Score &amp; Vergelijking'!$E59,'1.Invul Blad'!$B:$B,0),MATCH('4.Score &amp; Vergelijking'!X58,'1.Invul Blad'!$1:$1,0)))),"")</f>
        <v/>
      </c>
      <c r="Y59" s="57" t="str" cm="1">
        <f t="array" ref="Y59">IFERROR(IF(IF(LEFT(X59,2)="BS",INDEX('1.Invul Blad'!$1:$1048576,MATCH('4.Score &amp; Vergelijking'!$E59,'1.Invul Blad'!$B$36:$B$9000,0)+35,MATCH('4.Score &amp; Vergelijking'!Y58,'1.Invul Blad'!$36:$36,0))="",INDEX('1.Invul Blad'!$1:$1048576,MATCH('4.Score &amp; Vergelijking'!$E59,'1.Invul Blad'!$B:$B,0),MATCH('4.Score &amp; Vergelijking'!Y58,'1.Invul Blad'!$1:$1,0))=""),"",IF(LEFT(X59,2)="BS",INDEX('1.Invul Blad'!$1:$1048576,MATCH('4.Score &amp; Vergelijking'!$E59,'1.Invul Blad'!$B$36:$B$9000,0)+35,MATCH('4.Score &amp; Vergelijking'!Y58,'1.Invul Blad'!$36:$36,0)),INDEX('1.Invul Blad'!$1:$1048576,MATCH('4.Score &amp; Vergelijking'!$E59,'1.Invul Blad'!$B:$B,0),MATCH('4.Score &amp; Vergelijking'!Y58,'1.Invul Blad'!$1:$1,0)))),"")</f>
        <v/>
      </c>
      <c r="Z59" s="57" t="str" cm="1">
        <f t="array" ref="Z59">IFERROR(IF(IF(LEFT(Y59,2)="BS",INDEX('1.Invul Blad'!$1:$1048576,MATCH('4.Score &amp; Vergelijking'!$E59,'1.Invul Blad'!$B$36:$B$9000,0)+35,MATCH('4.Score &amp; Vergelijking'!Z58,'1.Invul Blad'!$36:$36,0))="",INDEX('1.Invul Blad'!$1:$1048576,MATCH('4.Score &amp; Vergelijking'!$E59,'1.Invul Blad'!$B:$B,0),MATCH('4.Score &amp; Vergelijking'!Z58,'1.Invul Blad'!$1:$1,0))=""),"",IF(LEFT(Y59,2)="BS",INDEX('1.Invul Blad'!$1:$1048576,MATCH('4.Score &amp; Vergelijking'!$E59,'1.Invul Blad'!$B$36:$B$9000,0)+35,MATCH('4.Score &amp; Vergelijking'!Z58,'1.Invul Blad'!$36:$36,0)),INDEX('1.Invul Blad'!$1:$1048576,MATCH('4.Score &amp; Vergelijking'!$E59,'1.Invul Blad'!$B:$B,0),MATCH('4.Score &amp; Vergelijking'!Z58,'1.Invul Blad'!$1:$1,0)))),"")</f>
        <v/>
      </c>
      <c r="AA59" s="57" t="str" cm="1">
        <f t="array" ref="AA59">IFERROR(IF(IF(LEFT(Z59,2)="BS",INDEX('1.Invul Blad'!$1:$1048576,MATCH('4.Score &amp; Vergelijking'!$E59,'1.Invul Blad'!$B$36:$B$9000,0)+35,MATCH('4.Score &amp; Vergelijking'!AA58,'1.Invul Blad'!$36:$36,0))="",INDEX('1.Invul Blad'!$1:$1048576,MATCH('4.Score &amp; Vergelijking'!$E59,'1.Invul Blad'!$B:$B,0),MATCH('4.Score &amp; Vergelijking'!AA58,'1.Invul Blad'!$1:$1,0))=""),"",IF(LEFT(Z59,2)="BS",INDEX('1.Invul Blad'!$1:$1048576,MATCH('4.Score &amp; Vergelijking'!$E59,'1.Invul Blad'!$B$36:$B$9000,0)+35,MATCH('4.Score &amp; Vergelijking'!AA58,'1.Invul Blad'!$36:$36,0)),INDEX('1.Invul Blad'!$1:$1048576,MATCH('4.Score &amp; Vergelijking'!$E59,'1.Invul Blad'!$B:$B,0),MATCH('4.Score &amp; Vergelijking'!AA58,'1.Invul Blad'!$1:$1,0)))),"")</f>
        <v/>
      </c>
      <c r="AB59" s="57" t="str" cm="1">
        <f t="array" ref="AB59">IFERROR(IF(IF(LEFT(AA59,2)="BS",INDEX('1.Invul Blad'!$1:$1048576,MATCH('4.Score &amp; Vergelijking'!$E59,'1.Invul Blad'!$B$36:$B$9000,0)+35,MATCH('4.Score &amp; Vergelijking'!AB58,'1.Invul Blad'!$36:$36,0))="",INDEX('1.Invul Blad'!$1:$1048576,MATCH('4.Score &amp; Vergelijking'!$E59,'1.Invul Blad'!$B:$B,0),MATCH('4.Score &amp; Vergelijking'!AB58,'1.Invul Blad'!$1:$1,0))=""),"",IF(LEFT(AA59,2)="BS",INDEX('1.Invul Blad'!$1:$1048576,MATCH('4.Score &amp; Vergelijking'!$E59,'1.Invul Blad'!$B$36:$B$9000,0)+35,MATCH('4.Score &amp; Vergelijking'!AB58,'1.Invul Blad'!$36:$36,0)),INDEX('1.Invul Blad'!$1:$1048576,MATCH('4.Score &amp; Vergelijking'!$E59,'1.Invul Blad'!$B:$B,0),MATCH('4.Score &amp; Vergelijking'!AB58,'1.Invul Blad'!$1:$1,0)))),"")</f>
        <v/>
      </c>
      <c r="AC59" s="57" t="str" cm="1">
        <f t="array" ref="AC59">IFERROR(IF(IF(LEFT(AB59,2)="BS",INDEX('1.Invul Blad'!$1:$1048576,MATCH('4.Score &amp; Vergelijking'!$E59,'1.Invul Blad'!$B$36:$B$9000,0)+35,MATCH('4.Score &amp; Vergelijking'!AC58,'1.Invul Blad'!$36:$36,0))="",INDEX('1.Invul Blad'!$1:$1048576,MATCH('4.Score &amp; Vergelijking'!$E59,'1.Invul Blad'!$B:$B,0),MATCH('4.Score &amp; Vergelijking'!AC58,'1.Invul Blad'!$1:$1,0))=""),"",IF(LEFT(AB59,2)="BS",INDEX('1.Invul Blad'!$1:$1048576,MATCH('4.Score &amp; Vergelijking'!$E59,'1.Invul Blad'!$B$36:$B$9000,0)+35,MATCH('4.Score &amp; Vergelijking'!AC58,'1.Invul Blad'!$36:$36,0)),INDEX('1.Invul Blad'!$1:$1048576,MATCH('4.Score &amp; Vergelijking'!$E59,'1.Invul Blad'!$B:$B,0),MATCH('4.Score &amp; Vergelijking'!AC58,'1.Invul Blad'!$1:$1,0)))),"")</f>
        <v/>
      </c>
      <c r="AD59" s="57" t="str" cm="1">
        <f t="array" ref="AD59">IFERROR(IF(IF(LEFT(AC59,2)="BS",INDEX('1.Invul Blad'!$1:$1048576,MATCH('4.Score &amp; Vergelijking'!$E59,'1.Invul Blad'!$B$36:$B$9000,0)+35,MATCH('4.Score &amp; Vergelijking'!AD58,'1.Invul Blad'!$36:$36,0))="",INDEX('1.Invul Blad'!$1:$1048576,MATCH('4.Score &amp; Vergelijking'!$E59,'1.Invul Blad'!$B:$B,0),MATCH('4.Score &amp; Vergelijking'!AD58,'1.Invul Blad'!$1:$1,0))=""),"",IF(LEFT(AC59,2)="BS",INDEX('1.Invul Blad'!$1:$1048576,MATCH('4.Score &amp; Vergelijking'!$E59,'1.Invul Blad'!$B$36:$B$9000,0)+35,MATCH('4.Score &amp; Vergelijking'!AD58,'1.Invul Blad'!$36:$36,0)),INDEX('1.Invul Blad'!$1:$1048576,MATCH('4.Score &amp; Vergelijking'!$E59,'1.Invul Blad'!$B:$B,0),MATCH('4.Score &amp; Vergelijking'!AD58,'1.Invul Blad'!$1:$1,0)))),"")</f>
        <v/>
      </c>
      <c r="AE59" s="57" t="str" cm="1">
        <f t="array" ref="AE59">IFERROR(IF(IF(LEFT(AD59,2)="BS",INDEX('1.Invul Blad'!$1:$1048576,MATCH('4.Score &amp; Vergelijking'!$E59,'1.Invul Blad'!$B$36:$B$9000,0)+35,MATCH('4.Score &amp; Vergelijking'!AE58,'1.Invul Blad'!$36:$36,0))="",INDEX('1.Invul Blad'!$1:$1048576,MATCH('4.Score &amp; Vergelijking'!$E59,'1.Invul Blad'!$B:$B,0),MATCH('4.Score &amp; Vergelijking'!AE58,'1.Invul Blad'!$1:$1,0))=""),"",IF(LEFT(AD59,2)="BS",INDEX('1.Invul Blad'!$1:$1048576,MATCH('4.Score &amp; Vergelijking'!$E59,'1.Invul Blad'!$B$36:$B$9000,0)+35,MATCH('4.Score &amp; Vergelijking'!AE58,'1.Invul Blad'!$36:$36,0)),INDEX('1.Invul Blad'!$1:$1048576,MATCH('4.Score &amp; Vergelijking'!$E59,'1.Invul Blad'!$B:$B,0),MATCH('4.Score &amp; Vergelijking'!AE58,'1.Invul Blad'!$1:$1,0)))),"")</f>
        <v/>
      </c>
      <c r="AF59" s="57" t="str" cm="1">
        <f t="array" ref="AF59">IFERROR(IF(IF(LEFT(AE59,2)="BS",INDEX('1.Invul Blad'!$1:$1048576,MATCH('4.Score &amp; Vergelijking'!$E59,'1.Invul Blad'!$B$36:$B$9000,0)+35,MATCH('4.Score &amp; Vergelijking'!AF58,'1.Invul Blad'!$36:$36,0))="",INDEX('1.Invul Blad'!$1:$1048576,MATCH('4.Score &amp; Vergelijking'!$E59,'1.Invul Blad'!$B:$B,0),MATCH('4.Score &amp; Vergelijking'!AF58,'1.Invul Blad'!$1:$1,0))=""),"",IF(LEFT(AE59,2)="BS",INDEX('1.Invul Blad'!$1:$1048576,MATCH('4.Score &amp; Vergelijking'!$E59,'1.Invul Blad'!$B$36:$B$9000,0)+35,MATCH('4.Score &amp; Vergelijking'!AF58,'1.Invul Blad'!$36:$36,0)),INDEX('1.Invul Blad'!$1:$1048576,MATCH('4.Score &amp; Vergelijking'!$E59,'1.Invul Blad'!$B:$B,0),MATCH('4.Score &amp; Vergelijking'!AF58,'1.Invul Blad'!$1:$1,0)))),"")</f>
        <v/>
      </c>
      <c r="AG59" s="57" t="str" cm="1">
        <f t="array" ref="AG59">IFERROR(IF(IF(LEFT(AF59,2)="BS",INDEX('1.Invul Blad'!$1:$1048576,MATCH('4.Score &amp; Vergelijking'!$E59,'1.Invul Blad'!$B$36:$B$9000,0)+35,MATCH('4.Score &amp; Vergelijking'!AG58,'1.Invul Blad'!$36:$36,0))="",INDEX('1.Invul Blad'!$1:$1048576,MATCH('4.Score &amp; Vergelijking'!$E59,'1.Invul Blad'!$B:$B,0),MATCH('4.Score &amp; Vergelijking'!AG58,'1.Invul Blad'!$1:$1,0))=""),"",IF(LEFT(AF59,2)="BS",INDEX('1.Invul Blad'!$1:$1048576,MATCH('4.Score &amp; Vergelijking'!$E59,'1.Invul Blad'!$B$36:$B$9000,0)+35,MATCH('4.Score &amp; Vergelijking'!AG58,'1.Invul Blad'!$36:$36,0)),INDEX('1.Invul Blad'!$1:$1048576,MATCH('4.Score &amp; Vergelijking'!$E59,'1.Invul Blad'!$B:$B,0),MATCH('4.Score &amp; Vergelijking'!AG58,'1.Invul Blad'!$1:$1,0)))),"")</f>
        <v/>
      </c>
      <c r="AH59" s="57" t="str" cm="1">
        <f t="array" ref="AH59">IFERROR(IF(IF(LEFT(AG59,2)="BS",INDEX('1.Invul Blad'!$1:$1048576,MATCH('4.Score &amp; Vergelijking'!$E59,'1.Invul Blad'!$B$36:$B$9000,0)+35,MATCH('4.Score &amp; Vergelijking'!AH58,'1.Invul Blad'!$36:$36,0))="",INDEX('1.Invul Blad'!$1:$1048576,MATCH('4.Score &amp; Vergelijking'!$E59,'1.Invul Blad'!$B:$B,0),MATCH('4.Score &amp; Vergelijking'!AH58,'1.Invul Blad'!$1:$1,0))=""),"",IF(LEFT(AG59,2)="BS",INDEX('1.Invul Blad'!$1:$1048576,MATCH('4.Score &amp; Vergelijking'!$E59,'1.Invul Blad'!$B$36:$B$9000,0)+35,MATCH('4.Score &amp; Vergelijking'!AH58,'1.Invul Blad'!$36:$36,0)),INDEX('1.Invul Blad'!$1:$1048576,MATCH('4.Score &amp; Vergelijking'!$E59,'1.Invul Blad'!$B:$B,0),MATCH('4.Score &amp; Vergelijking'!AH58,'1.Invul Blad'!$1:$1,0)))),"")</f>
        <v/>
      </c>
      <c r="AI59" s="57" t="str" cm="1">
        <f t="array" ref="AI59">IFERROR(IF(IF(LEFT(AH59,2)="BS",INDEX('1.Invul Blad'!$1:$1048576,MATCH('4.Score &amp; Vergelijking'!$E59,'1.Invul Blad'!$B$36:$B$9000,0)+35,MATCH('4.Score &amp; Vergelijking'!AI58,'1.Invul Blad'!$36:$36,0))="",INDEX('1.Invul Blad'!$1:$1048576,MATCH('4.Score &amp; Vergelijking'!$E59,'1.Invul Blad'!$B:$B,0),MATCH('4.Score &amp; Vergelijking'!AI58,'1.Invul Blad'!$1:$1,0))=""),"",IF(LEFT(AH59,2)="BS",INDEX('1.Invul Blad'!$1:$1048576,MATCH('4.Score &amp; Vergelijking'!$E59,'1.Invul Blad'!$B$36:$B$9000,0)+35,MATCH('4.Score &amp; Vergelijking'!AI58,'1.Invul Blad'!$36:$36,0)),INDEX('1.Invul Blad'!$1:$1048576,MATCH('4.Score &amp; Vergelijking'!$E59,'1.Invul Blad'!$B:$B,0),MATCH('4.Score &amp; Vergelijking'!AI58,'1.Invul Blad'!$1:$1,0)))),"")</f>
        <v/>
      </c>
      <c r="AJ59" s="57" t="str" cm="1">
        <f t="array" ref="AJ59">IFERROR(IF(IF(LEFT(AI59,2)="BS",INDEX('1.Invul Blad'!$1:$1048576,MATCH('4.Score &amp; Vergelijking'!$E59,'1.Invul Blad'!$B$36:$B$9000,0)+35,MATCH('4.Score &amp; Vergelijking'!AJ58,'1.Invul Blad'!$36:$36,0))="",INDEX('1.Invul Blad'!$1:$1048576,MATCH('4.Score &amp; Vergelijking'!$E59,'1.Invul Blad'!$B:$B,0),MATCH('4.Score &amp; Vergelijking'!AJ58,'1.Invul Blad'!$1:$1,0))=""),"",IF(LEFT(AI59,2)="BS",INDEX('1.Invul Blad'!$1:$1048576,MATCH('4.Score &amp; Vergelijking'!$E59,'1.Invul Blad'!$B$36:$B$9000,0)+35,MATCH('4.Score &amp; Vergelijking'!AJ58,'1.Invul Blad'!$36:$36,0)),INDEX('1.Invul Blad'!$1:$1048576,MATCH('4.Score &amp; Vergelijking'!$E59,'1.Invul Blad'!$B:$B,0),MATCH('4.Score &amp; Vergelijking'!AJ58,'1.Invul Blad'!$1:$1,0)))),"")</f>
        <v/>
      </c>
      <c r="AK59" s="57" t="str" cm="1">
        <f t="array" ref="AK59">IFERROR(IF(IF(LEFT(AJ59,2)="BS",INDEX('1.Invul Blad'!$1:$1048576,MATCH('4.Score &amp; Vergelijking'!$E59,'1.Invul Blad'!$B$36:$B$9000,0)+35,MATCH('4.Score &amp; Vergelijking'!AK58,'1.Invul Blad'!$36:$36,0))="",INDEX('1.Invul Blad'!$1:$1048576,MATCH('4.Score &amp; Vergelijking'!$E59,'1.Invul Blad'!$B:$B,0),MATCH('4.Score &amp; Vergelijking'!AK58,'1.Invul Blad'!$1:$1,0))=""),"",IF(LEFT(AJ59,2)="BS",INDEX('1.Invul Blad'!$1:$1048576,MATCH('4.Score &amp; Vergelijking'!$E59,'1.Invul Blad'!$B$36:$B$9000,0)+35,MATCH('4.Score &amp; Vergelijking'!AK58,'1.Invul Blad'!$36:$36,0)),INDEX('1.Invul Blad'!$1:$1048576,MATCH('4.Score &amp; Vergelijking'!$E59,'1.Invul Blad'!$B:$B,0),MATCH('4.Score &amp; Vergelijking'!AK58,'1.Invul Blad'!$1:$1,0)))),"")</f>
        <v/>
      </c>
      <c r="AL59" s="57" t="str" cm="1">
        <f t="array" ref="AL59">IFERROR(IF(IF(LEFT(AK59,2)="BS",INDEX('1.Invul Blad'!$1:$1048576,MATCH('4.Score &amp; Vergelijking'!$E59,'1.Invul Blad'!$B$36:$B$9000,0)+35,MATCH('4.Score &amp; Vergelijking'!AL58,'1.Invul Blad'!$36:$36,0))="",INDEX('1.Invul Blad'!$1:$1048576,MATCH('4.Score &amp; Vergelijking'!$E59,'1.Invul Blad'!$B:$B,0),MATCH('4.Score &amp; Vergelijking'!AL58,'1.Invul Blad'!$1:$1,0))=""),"",IF(LEFT(AK59,2)="BS",INDEX('1.Invul Blad'!$1:$1048576,MATCH('4.Score &amp; Vergelijking'!$E59,'1.Invul Blad'!$B$36:$B$9000,0)+35,MATCH('4.Score &amp; Vergelijking'!AL58,'1.Invul Blad'!$36:$36,0)),INDEX('1.Invul Blad'!$1:$1048576,MATCH('4.Score &amp; Vergelijking'!$E59,'1.Invul Blad'!$B:$B,0),MATCH('4.Score &amp; Vergelijking'!AL58,'1.Invul Blad'!$1:$1,0)))),"")</f>
        <v/>
      </c>
      <c r="AM59" s="57" t="str" cm="1">
        <f t="array" ref="AM59">IFERROR(IF(IF(LEFT(AL59,2)="BS",INDEX('1.Invul Blad'!$1:$1048576,MATCH('4.Score &amp; Vergelijking'!$E59,'1.Invul Blad'!$B$36:$B$9000,0)+35,MATCH('4.Score &amp; Vergelijking'!AM58,'1.Invul Blad'!$36:$36,0))="",INDEX('1.Invul Blad'!$1:$1048576,MATCH('4.Score &amp; Vergelijking'!$E59,'1.Invul Blad'!$B:$B,0),MATCH('4.Score &amp; Vergelijking'!AM58,'1.Invul Blad'!$1:$1,0))=""),"",IF(LEFT(AL59,2)="BS",INDEX('1.Invul Blad'!$1:$1048576,MATCH('4.Score &amp; Vergelijking'!$E59,'1.Invul Blad'!$B$36:$B$9000,0)+35,MATCH('4.Score &amp; Vergelijking'!AM58,'1.Invul Blad'!$36:$36,0)),INDEX('1.Invul Blad'!$1:$1048576,MATCH('4.Score &amp; Vergelijking'!$E59,'1.Invul Blad'!$B:$B,0),MATCH('4.Score &amp; Vergelijking'!AM58,'1.Invul Blad'!$1:$1,0)))),"")</f>
        <v/>
      </c>
      <c r="AN59" s="57" t="str" cm="1">
        <f t="array" ref="AN59">IFERROR(IF(IF(LEFT(AM59,2)="BS",INDEX('1.Invul Blad'!$1:$1048576,MATCH('4.Score &amp; Vergelijking'!$E59,'1.Invul Blad'!$B$36:$B$9000,0)+35,MATCH('4.Score &amp; Vergelijking'!AN58,'1.Invul Blad'!$36:$36,0))="",INDEX('1.Invul Blad'!$1:$1048576,MATCH('4.Score &amp; Vergelijking'!$E59,'1.Invul Blad'!$B:$B,0),MATCH('4.Score &amp; Vergelijking'!AN58,'1.Invul Blad'!$1:$1,0))=""),"",IF(LEFT(AM59,2)="BS",INDEX('1.Invul Blad'!$1:$1048576,MATCH('4.Score &amp; Vergelijking'!$E59,'1.Invul Blad'!$B$36:$B$9000,0)+35,MATCH('4.Score &amp; Vergelijking'!AN58,'1.Invul Blad'!$36:$36,0)),INDEX('1.Invul Blad'!$1:$1048576,MATCH('4.Score &amp; Vergelijking'!$E59,'1.Invul Blad'!$B:$B,0),MATCH('4.Score &amp; Vergelijking'!AN58,'1.Invul Blad'!$1:$1,0)))),"")</f>
        <v/>
      </c>
      <c r="AO59" s="57" t="str" cm="1">
        <f t="array" ref="AO59">IFERROR(IF(IF(LEFT(AN59,2)="BS",INDEX('1.Invul Blad'!$1:$1048576,MATCH('4.Score &amp; Vergelijking'!$E59,'1.Invul Blad'!$B$36:$B$9000,0)+35,MATCH('4.Score &amp; Vergelijking'!AO58,'1.Invul Blad'!$36:$36,0))="",INDEX('1.Invul Blad'!$1:$1048576,MATCH('4.Score &amp; Vergelijking'!$E59,'1.Invul Blad'!$B:$B,0),MATCH('4.Score &amp; Vergelijking'!AO58,'1.Invul Blad'!$1:$1,0))=""),"",IF(LEFT(AN59,2)="BS",INDEX('1.Invul Blad'!$1:$1048576,MATCH('4.Score &amp; Vergelijking'!$E59,'1.Invul Blad'!$B$36:$B$9000,0)+35,MATCH('4.Score &amp; Vergelijking'!AO58,'1.Invul Blad'!$36:$36,0)),INDEX('1.Invul Blad'!$1:$1048576,MATCH('4.Score &amp; Vergelijking'!$E59,'1.Invul Blad'!$B:$B,0),MATCH('4.Score &amp; Vergelijking'!AO58,'1.Invul Blad'!$1:$1,0)))),"")</f>
        <v/>
      </c>
      <c r="AP59" s="57" t="str" cm="1">
        <f t="array" ref="AP59">IFERROR(IF(IF(LEFT(AO59,2)="BS",INDEX('1.Invul Blad'!$1:$1048576,MATCH('4.Score &amp; Vergelijking'!$E59,'1.Invul Blad'!$B$36:$B$9000,0)+35,MATCH('4.Score &amp; Vergelijking'!AP58,'1.Invul Blad'!$36:$36,0))="",INDEX('1.Invul Blad'!$1:$1048576,MATCH('4.Score &amp; Vergelijking'!$E59,'1.Invul Blad'!$B:$B,0),MATCH('4.Score &amp; Vergelijking'!AP58,'1.Invul Blad'!$1:$1,0))=""),"",IF(LEFT(AO59,2)="BS",INDEX('1.Invul Blad'!$1:$1048576,MATCH('4.Score &amp; Vergelijking'!$E59,'1.Invul Blad'!$B$36:$B$9000,0)+35,MATCH('4.Score &amp; Vergelijking'!AP58,'1.Invul Blad'!$36:$36,0)),INDEX('1.Invul Blad'!$1:$1048576,MATCH('4.Score &amp; Vergelijking'!$E59,'1.Invul Blad'!$B:$B,0),MATCH('4.Score &amp; Vergelijking'!AP58,'1.Invul Blad'!$1:$1,0)))),"")</f>
        <v/>
      </c>
      <c r="AQ59" s="57" t="str" cm="1">
        <f t="array" ref="AQ59">IFERROR(IF(IF(LEFT(AP59,2)="BS",INDEX('1.Invul Blad'!$1:$1048576,MATCH('4.Score &amp; Vergelijking'!$E59,'1.Invul Blad'!$B$36:$B$9000,0)+35,MATCH('4.Score &amp; Vergelijking'!AQ58,'1.Invul Blad'!$36:$36,0))="",INDEX('1.Invul Blad'!$1:$1048576,MATCH('4.Score &amp; Vergelijking'!$E59,'1.Invul Blad'!$B:$B,0),MATCH('4.Score &amp; Vergelijking'!AQ58,'1.Invul Blad'!$1:$1,0))=""),"",IF(LEFT(AP59,2)="BS",INDEX('1.Invul Blad'!$1:$1048576,MATCH('4.Score &amp; Vergelijking'!$E59,'1.Invul Blad'!$B$36:$B$9000,0)+35,MATCH('4.Score &amp; Vergelijking'!AQ58,'1.Invul Blad'!$36:$36,0)),INDEX('1.Invul Blad'!$1:$1048576,MATCH('4.Score &amp; Vergelijking'!$E59,'1.Invul Blad'!$B:$B,0),MATCH('4.Score &amp; Vergelijking'!AQ58,'1.Invul Blad'!$1:$1,0)))),"")</f>
        <v/>
      </c>
      <c r="AR59" s="57" t="str" cm="1">
        <f t="array" ref="AR59">IFERROR(IF(IF(LEFT(AQ59,2)="BS",INDEX('1.Invul Blad'!$1:$1048576,MATCH('4.Score &amp; Vergelijking'!$E59,'1.Invul Blad'!$B$36:$B$9000,0)+35,MATCH('4.Score &amp; Vergelijking'!AR58,'1.Invul Blad'!$36:$36,0))="",INDEX('1.Invul Blad'!$1:$1048576,MATCH('4.Score &amp; Vergelijking'!$E59,'1.Invul Blad'!$B:$B,0),MATCH('4.Score &amp; Vergelijking'!AR58,'1.Invul Blad'!$1:$1,0))=""),"",IF(LEFT(AQ59,2)="BS",INDEX('1.Invul Blad'!$1:$1048576,MATCH('4.Score &amp; Vergelijking'!$E59,'1.Invul Blad'!$B$36:$B$9000,0)+35,MATCH('4.Score &amp; Vergelijking'!AR58,'1.Invul Blad'!$36:$36,0)),INDEX('1.Invul Blad'!$1:$1048576,MATCH('4.Score &amp; Vergelijking'!$E59,'1.Invul Blad'!$B:$B,0),MATCH('4.Score &amp; Vergelijking'!AR58,'1.Invul Blad'!$1:$1,0)))),"")</f>
        <v/>
      </c>
      <c r="AS59" s="57" t="str" cm="1">
        <f t="array" ref="AS59">IFERROR(IF(IF(LEFT(AR59,2)="BS",INDEX('1.Invul Blad'!$1:$1048576,MATCH('4.Score &amp; Vergelijking'!$E59,'1.Invul Blad'!$B$36:$B$9000,0)+35,MATCH('4.Score &amp; Vergelijking'!AS58,'1.Invul Blad'!$36:$36,0))="",INDEX('1.Invul Blad'!$1:$1048576,MATCH('4.Score &amp; Vergelijking'!$E59,'1.Invul Blad'!$B:$B,0),MATCH('4.Score &amp; Vergelijking'!AS58,'1.Invul Blad'!$1:$1,0))=""),"",IF(LEFT(AR59,2)="BS",INDEX('1.Invul Blad'!$1:$1048576,MATCH('4.Score &amp; Vergelijking'!$E59,'1.Invul Blad'!$B$36:$B$9000,0)+35,MATCH('4.Score &amp; Vergelijking'!AS58,'1.Invul Blad'!$36:$36,0)),INDEX('1.Invul Blad'!$1:$1048576,MATCH('4.Score &amp; Vergelijking'!$E59,'1.Invul Blad'!$B:$B,0),MATCH('4.Score &amp; Vergelijking'!AS58,'1.Invul Blad'!$1:$1,0)))),"")</f>
        <v/>
      </c>
      <c r="AT59" s="57" t="str" cm="1">
        <f t="array" ref="AT59">IFERROR(IF(IF(LEFT(AS59,2)="BS",INDEX('1.Invul Blad'!$1:$1048576,MATCH('4.Score &amp; Vergelijking'!$E59,'1.Invul Blad'!$B$36:$B$9000,0)+35,MATCH('4.Score &amp; Vergelijking'!AT58,'1.Invul Blad'!$36:$36,0))="",INDEX('1.Invul Blad'!$1:$1048576,MATCH('4.Score &amp; Vergelijking'!$E59,'1.Invul Blad'!$B:$B,0),MATCH('4.Score &amp; Vergelijking'!AT58,'1.Invul Blad'!$1:$1,0))=""),"",IF(LEFT(AS59,2)="BS",INDEX('1.Invul Blad'!$1:$1048576,MATCH('4.Score &amp; Vergelijking'!$E59,'1.Invul Blad'!$B$36:$B$9000,0)+35,MATCH('4.Score &amp; Vergelijking'!AT58,'1.Invul Blad'!$36:$36,0)),INDEX('1.Invul Blad'!$1:$1048576,MATCH('4.Score &amp; Vergelijking'!$E59,'1.Invul Blad'!$B:$B,0),MATCH('4.Score &amp; Vergelijking'!AT58,'1.Invul Blad'!$1:$1,0)))),"")</f>
        <v/>
      </c>
      <c r="AU59" s="57" t="str" cm="1">
        <f t="array" ref="AU59">IFERROR(IF(IF(LEFT(AT59,2)="BS",INDEX('1.Invul Blad'!$1:$1048576,MATCH('4.Score &amp; Vergelijking'!$E59,'1.Invul Blad'!$B$36:$B$9000,0)+35,MATCH('4.Score &amp; Vergelijking'!AU58,'1.Invul Blad'!$36:$36,0))="",INDEX('1.Invul Blad'!$1:$1048576,MATCH('4.Score &amp; Vergelijking'!$E59,'1.Invul Blad'!$B:$B,0),MATCH('4.Score &amp; Vergelijking'!AU58,'1.Invul Blad'!$1:$1,0))=""),"",IF(LEFT(AT59,2)="BS",INDEX('1.Invul Blad'!$1:$1048576,MATCH('4.Score &amp; Vergelijking'!$E59,'1.Invul Blad'!$B$36:$B$9000,0)+35,MATCH('4.Score &amp; Vergelijking'!AU58,'1.Invul Blad'!$36:$36,0)),INDEX('1.Invul Blad'!$1:$1048576,MATCH('4.Score &amp; Vergelijking'!$E59,'1.Invul Blad'!$B:$B,0),MATCH('4.Score &amp; Vergelijking'!AU58,'1.Invul Blad'!$1:$1,0)))),"")</f>
        <v/>
      </c>
      <c r="AV59" s="57" t="str" cm="1">
        <f t="array" ref="AV59">IFERROR(IF(IF(LEFT(AU59,2)="BS",INDEX('1.Invul Blad'!$1:$1048576,MATCH('4.Score &amp; Vergelijking'!$E59,'1.Invul Blad'!$B$36:$B$9000,0)+35,MATCH('4.Score &amp; Vergelijking'!AV58,'1.Invul Blad'!$36:$36,0))="",INDEX('1.Invul Blad'!$1:$1048576,MATCH('4.Score &amp; Vergelijking'!$E59,'1.Invul Blad'!$B:$B,0),MATCH('4.Score &amp; Vergelijking'!AV58,'1.Invul Blad'!$1:$1,0))=""),"",IF(LEFT(AU59,2)="BS",INDEX('1.Invul Blad'!$1:$1048576,MATCH('4.Score &amp; Vergelijking'!$E59,'1.Invul Blad'!$B$36:$B$9000,0)+35,MATCH('4.Score &amp; Vergelijking'!AV58,'1.Invul Blad'!$36:$36,0)),INDEX('1.Invul Blad'!$1:$1048576,MATCH('4.Score &amp; Vergelijking'!$E59,'1.Invul Blad'!$B:$B,0),MATCH('4.Score &amp; Vergelijking'!AV58,'1.Invul Blad'!$1:$1,0)))),"")</f>
        <v/>
      </c>
      <c r="AW59" s="57" t="str" cm="1">
        <f t="array" ref="AW59">IFERROR(IF(IF(LEFT(AV59,2)="BS",INDEX('1.Invul Blad'!$1:$1048576,MATCH('4.Score &amp; Vergelijking'!$E59,'1.Invul Blad'!$B$36:$B$9000,0)+35,MATCH('4.Score &amp; Vergelijking'!AW58,'1.Invul Blad'!$36:$36,0))="",INDEX('1.Invul Blad'!$1:$1048576,MATCH('4.Score &amp; Vergelijking'!$E59,'1.Invul Blad'!$B:$B,0),MATCH('4.Score &amp; Vergelijking'!AW58,'1.Invul Blad'!$1:$1,0))=""),"",IF(LEFT(AV59,2)="BS",INDEX('1.Invul Blad'!$1:$1048576,MATCH('4.Score &amp; Vergelijking'!$E59,'1.Invul Blad'!$B$36:$B$9000,0)+35,MATCH('4.Score &amp; Vergelijking'!AW58,'1.Invul Blad'!$36:$36,0)),INDEX('1.Invul Blad'!$1:$1048576,MATCH('4.Score &amp; Vergelijking'!$E59,'1.Invul Blad'!$B:$B,0),MATCH('4.Score &amp; Vergelijking'!AW58,'1.Invul Blad'!$1:$1,0)))),"")</f>
        <v/>
      </c>
      <c r="AX59" s="57" t="str" cm="1">
        <f t="array" ref="AX59">IFERROR(IF(IF(LEFT(AW59,2)="BS",INDEX('1.Invul Blad'!$1:$1048576,MATCH('4.Score &amp; Vergelijking'!$E59,'1.Invul Blad'!$B$36:$B$9000,0)+35,MATCH('4.Score &amp; Vergelijking'!AX58,'1.Invul Blad'!$36:$36,0))="",INDEX('1.Invul Blad'!$1:$1048576,MATCH('4.Score &amp; Vergelijking'!$E59,'1.Invul Blad'!$B:$B,0),MATCH('4.Score &amp; Vergelijking'!AX58,'1.Invul Blad'!$1:$1,0))=""),"",IF(LEFT(AW59,2)="BS",INDEX('1.Invul Blad'!$1:$1048576,MATCH('4.Score &amp; Vergelijking'!$E59,'1.Invul Blad'!$B$36:$B$9000,0)+35,MATCH('4.Score &amp; Vergelijking'!AX58,'1.Invul Blad'!$36:$36,0)),INDEX('1.Invul Blad'!$1:$1048576,MATCH('4.Score &amp; Vergelijking'!$E59,'1.Invul Blad'!$B:$B,0),MATCH('4.Score &amp; Vergelijking'!AX58,'1.Invul Blad'!$1:$1,0)))),"")</f>
        <v/>
      </c>
      <c r="AY59" s="57" t="str" cm="1">
        <f t="array" ref="AY59">IFERROR(IF(IF(LEFT(AX59,2)="BS",INDEX('1.Invul Blad'!$1:$1048576,MATCH('4.Score &amp; Vergelijking'!$E59,'1.Invul Blad'!$B$36:$B$9000,0)+35,MATCH('4.Score &amp; Vergelijking'!AY58,'1.Invul Blad'!$36:$36,0))="",INDEX('1.Invul Blad'!$1:$1048576,MATCH('4.Score &amp; Vergelijking'!$E59,'1.Invul Blad'!$B:$B,0),MATCH('4.Score &amp; Vergelijking'!AY58,'1.Invul Blad'!$1:$1,0))=""),"",IF(LEFT(AX59,2)="BS",INDEX('1.Invul Blad'!$1:$1048576,MATCH('4.Score &amp; Vergelijking'!$E59,'1.Invul Blad'!$B$36:$B$9000,0)+35,MATCH('4.Score &amp; Vergelijking'!AY58,'1.Invul Blad'!$36:$36,0)),INDEX('1.Invul Blad'!$1:$1048576,MATCH('4.Score &amp; Vergelijking'!$E59,'1.Invul Blad'!$B:$B,0),MATCH('4.Score &amp; Vergelijking'!AY58,'1.Invul Blad'!$1:$1,0)))),"")</f>
        <v/>
      </c>
      <c r="AZ59" s="57" t="str" cm="1">
        <f t="array" ref="AZ59">IFERROR(IF(IF(LEFT(AY59,2)="BS",INDEX('1.Invul Blad'!$1:$1048576,MATCH('4.Score &amp; Vergelijking'!$E59,'1.Invul Blad'!$B$36:$B$9000,0)+35,MATCH('4.Score &amp; Vergelijking'!AZ58,'1.Invul Blad'!$36:$36,0))="",INDEX('1.Invul Blad'!$1:$1048576,MATCH('4.Score &amp; Vergelijking'!$E59,'1.Invul Blad'!$B:$B,0),MATCH('4.Score &amp; Vergelijking'!AZ58,'1.Invul Blad'!$1:$1,0))=""),"",IF(LEFT(AY59,2)="BS",INDEX('1.Invul Blad'!$1:$1048576,MATCH('4.Score &amp; Vergelijking'!$E59,'1.Invul Blad'!$B$36:$B$9000,0)+35,MATCH('4.Score &amp; Vergelijking'!AZ58,'1.Invul Blad'!$36:$36,0)),INDEX('1.Invul Blad'!$1:$1048576,MATCH('4.Score &amp; Vergelijking'!$E59,'1.Invul Blad'!$B:$B,0),MATCH('4.Score &amp; Vergelijking'!AZ58,'1.Invul Blad'!$1:$1,0)))),"")</f>
        <v/>
      </c>
      <c r="BA59" s="57" t="str" cm="1">
        <f t="array" ref="BA59">IFERROR(IF(IF(LEFT(AZ59,2)="BS",INDEX('1.Invul Blad'!$1:$1048576,MATCH('4.Score &amp; Vergelijking'!$E59,'1.Invul Blad'!$B$36:$B$9000,0)+35,MATCH('4.Score &amp; Vergelijking'!BA58,'1.Invul Blad'!$36:$36,0))="",INDEX('1.Invul Blad'!$1:$1048576,MATCH('4.Score &amp; Vergelijking'!$E59,'1.Invul Blad'!$B:$B,0),MATCH('4.Score &amp; Vergelijking'!BA58,'1.Invul Blad'!$1:$1,0))=""),"",IF(LEFT(AZ59,2)="BS",INDEX('1.Invul Blad'!$1:$1048576,MATCH('4.Score &amp; Vergelijking'!$E59,'1.Invul Blad'!$B$36:$B$9000,0)+35,MATCH('4.Score &amp; Vergelijking'!BA58,'1.Invul Blad'!$36:$36,0)),INDEX('1.Invul Blad'!$1:$1048576,MATCH('4.Score &amp; Vergelijking'!$E59,'1.Invul Blad'!$B:$B,0),MATCH('4.Score &amp; Vergelijking'!BA58,'1.Invul Blad'!$1:$1,0)))),"")</f>
        <v/>
      </c>
      <c r="BB59" s="57" t="str" cm="1">
        <f t="array" ref="BB59">IFERROR(IF(IF(LEFT(BA59,2)="BS",INDEX('1.Invul Blad'!$1:$1048576,MATCH('4.Score &amp; Vergelijking'!$E59,'1.Invul Blad'!$B$36:$B$9000,0)+35,MATCH('4.Score &amp; Vergelijking'!BB58,'1.Invul Blad'!$36:$36,0))="",INDEX('1.Invul Blad'!$1:$1048576,MATCH('4.Score &amp; Vergelijking'!$E59,'1.Invul Blad'!$B:$B,0),MATCH('4.Score &amp; Vergelijking'!BB58,'1.Invul Blad'!$1:$1,0))=""),"",IF(LEFT(BA59,2)="BS",INDEX('1.Invul Blad'!$1:$1048576,MATCH('4.Score &amp; Vergelijking'!$E59,'1.Invul Blad'!$B$36:$B$9000,0)+35,MATCH('4.Score &amp; Vergelijking'!BB58,'1.Invul Blad'!$36:$36,0)),INDEX('1.Invul Blad'!$1:$1048576,MATCH('4.Score &amp; Vergelijking'!$E59,'1.Invul Blad'!$B:$B,0),MATCH('4.Score &amp; Vergelijking'!BB58,'1.Invul Blad'!$1:$1,0)))),"")</f>
        <v/>
      </c>
      <c r="BC59" s="57" t="str" cm="1">
        <f t="array" ref="BC59">IFERROR(IF(IF(LEFT(BB59,2)="BS",INDEX('1.Invul Blad'!$1:$1048576,MATCH('4.Score &amp; Vergelijking'!$E59,'1.Invul Blad'!$B$36:$B$9000,0)+35,MATCH('4.Score &amp; Vergelijking'!BC58,'1.Invul Blad'!$36:$36,0))="",INDEX('1.Invul Blad'!$1:$1048576,MATCH('4.Score &amp; Vergelijking'!$E59,'1.Invul Blad'!$B:$B,0),MATCH('4.Score &amp; Vergelijking'!BC58,'1.Invul Blad'!$1:$1,0))=""),"",IF(LEFT(BB59,2)="BS",INDEX('1.Invul Blad'!$1:$1048576,MATCH('4.Score &amp; Vergelijking'!$E59,'1.Invul Blad'!$B$36:$B$9000,0)+35,MATCH('4.Score &amp; Vergelijking'!BC58,'1.Invul Blad'!$36:$36,0)),INDEX('1.Invul Blad'!$1:$1048576,MATCH('4.Score &amp; Vergelijking'!$E59,'1.Invul Blad'!$B:$B,0),MATCH('4.Score &amp; Vergelijking'!BC58,'1.Invul Blad'!$1:$1,0)))),"")</f>
        <v/>
      </c>
      <c r="BD59" s="57" t="str" cm="1">
        <f t="array" ref="BD59">IFERROR(IF(IF(LEFT(BC59,2)="BS",INDEX('1.Invul Blad'!$1:$1048576,MATCH('4.Score &amp; Vergelijking'!$E59,'1.Invul Blad'!$B$36:$B$9000,0)+35,MATCH('4.Score &amp; Vergelijking'!BD58,'1.Invul Blad'!$36:$36,0))="",INDEX('1.Invul Blad'!$1:$1048576,MATCH('4.Score &amp; Vergelijking'!$E59,'1.Invul Blad'!$B:$B,0),MATCH('4.Score &amp; Vergelijking'!BD58,'1.Invul Blad'!$1:$1,0))=""),"",IF(LEFT(BC59,2)="BS",INDEX('1.Invul Blad'!$1:$1048576,MATCH('4.Score &amp; Vergelijking'!$E59,'1.Invul Blad'!$B$36:$B$9000,0)+35,MATCH('4.Score &amp; Vergelijking'!BD58,'1.Invul Blad'!$36:$36,0)),INDEX('1.Invul Blad'!$1:$1048576,MATCH('4.Score &amp; Vergelijking'!$E59,'1.Invul Blad'!$B:$B,0),MATCH('4.Score &amp; Vergelijking'!BD58,'1.Invul Blad'!$1:$1,0)))),"")</f>
        <v/>
      </c>
      <c r="BE59" s="57" t="str" cm="1">
        <f t="array" ref="BE59">IFERROR(IF(IF(LEFT(BD59,2)="BS",INDEX('1.Invul Blad'!$1:$1048576,MATCH('4.Score &amp; Vergelijking'!$E59,'1.Invul Blad'!$B$36:$B$9000,0)+35,MATCH('4.Score &amp; Vergelijking'!BE58,'1.Invul Blad'!$36:$36,0))="",INDEX('1.Invul Blad'!$1:$1048576,MATCH('4.Score &amp; Vergelijking'!$E59,'1.Invul Blad'!$B:$B,0),MATCH('4.Score &amp; Vergelijking'!BE58,'1.Invul Blad'!$1:$1,0))=""),"",IF(LEFT(BD59,2)="BS",INDEX('1.Invul Blad'!$1:$1048576,MATCH('4.Score &amp; Vergelijking'!$E59,'1.Invul Blad'!$B$36:$B$9000,0)+35,MATCH('4.Score &amp; Vergelijking'!BE58,'1.Invul Blad'!$36:$36,0)),INDEX('1.Invul Blad'!$1:$1048576,MATCH('4.Score &amp; Vergelijking'!$E59,'1.Invul Blad'!$B:$B,0),MATCH('4.Score &amp; Vergelijking'!BE58,'1.Invul Blad'!$1:$1,0)))),"")</f>
        <v/>
      </c>
      <c r="BF59" s="57" t="str" cm="1">
        <f t="array" ref="BF59">IFERROR(IF(IF(LEFT(BE59,2)="BS",INDEX('1.Invul Blad'!$1:$1048576,MATCH('4.Score &amp; Vergelijking'!$E59,'1.Invul Blad'!$B$36:$B$9000,0)+35,MATCH('4.Score &amp; Vergelijking'!BF58,'1.Invul Blad'!$36:$36,0))="",INDEX('1.Invul Blad'!$1:$1048576,MATCH('4.Score &amp; Vergelijking'!$E59,'1.Invul Blad'!$B:$B,0),MATCH('4.Score &amp; Vergelijking'!BF58,'1.Invul Blad'!$1:$1,0))=""),"",IF(LEFT(BE59,2)="BS",INDEX('1.Invul Blad'!$1:$1048576,MATCH('4.Score &amp; Vergelijking'!$E59,'1.Invul Blad'!$B$36:$B$9000,0)+35,MATCH('4.Score &amp; Vergelijking'!BF58,'1.Invul Blad'!$36:$36,0)),INDEX('1.Invul Blad'!$1:$1048576,MATCH('4.Score &amp; Vergelijking'!$E59,'1.Invul Blad'!$B:$B,0),MATCH('4.Score &amp; Vergelijking'!BF58,'1.Invul Blad'!$1:$1,0)))),"")</f>
        <v/>
      </c>
      <c r="BG59" s="57" t="str" cm="1">
        <f t="array" ref="BG59">IFERROR(IF(IF(LEFT(BF59,2)="BS",INDEX('1.Invul Blad'!$1:$1048576,MATCH('4.Score &amp; Vergelijking'!$E59,'1.Invul Blad'!$B$36:$B$9000,0)+35,MATCH('4.Score &amp; Vergelijking'!BG58,'1.Invul Blad'!$36:$36,0))="",INDEX('1.Invul Blad'!$1:$1048576,MATCH('4.Score &amp; Vergelijking'!$E59,'1.Invul Blad'!$B:$B,0),MATCH('4.Score &amp; Vergelijking'!BG58,'1.Invul Blad'!$1:$1,0))=""),"",IF(LEFT(BF59,2)="BS",INDEX('1.Invul Blad'!$1:$1048576,MATCH('4.Score &amp; Vergelijking'!$E59,'1.Invul Blad'!$B$36:$B$9000,0)+35,MATCH('4.Score &amp; Vergelijking'!BG58,'1.Invul Blad'!$36:$36,0)),INDEX('1.Invul Blad'!$1:$1048576,MATCH('4.Score &amp; Vergelijking'!$E59,'1.Invul Blad'!$B:$B,0),MATCH('4.Score &amp; Vergelijking'!BG58,'1.Invul Blad'!$1:$1,0)))),"")</f>
        <v/>
      </c>
      <c r="BH59" s="57" t="str" cm="1">
        <f t="array" ref="BH59">IFERROR(IF(IF(LEFT(BG59,2)="BS",INDEX('1.Invul Blad'!$1:$1048576,MATCH('4.Score &amp; Vergelijking'!$E59,'1.Invul Blad'!$B$36:$B$9000,0)+35,MATCH('4.Score &amp; Vergelijking'!BH58,'1.Invul Blad'!$36:$36,0))="",INDEX('1.Invul Blad'!$1:$1048576,MATCH('4.Score &amp; Vergelijking'!$E59,'1.Invul Blad'!$B:$B,0),MATCH('4.Score &amp; Vergelijking'!BH58,'1.Invul Blad'!$1:$1,0))=""),"",IF(LEFT(BG59,2)="BS",INDEX('1.Invul Blad'!$1:$1048576,MATCH('4.Score &amp; Vergelijking'!$E59,'1.Invul Blad'!$B$36:$B$9000,0)+35,MATCH('4.Score &amp; Vergelijking'!BH58,'1.Invul Blad'!$36:$36,0)),INDEX('1.Invul Blad'!$1:$1048576,MATCH('4.Score &amp; Vergelijking'!$E59,'1.Invul Blad'!$B:$B,0),MATCH('4.Score &amp; Vergelijking'!BH58,'1.Invul Blad'!$1:$1,0)))),"")</f>
        <v/>
      </c>
      <c r="BI59" s="57" t="str" cm="1">
        <f t="array" ref="BI59">IFERROR(IF(IF(LEFT(BH59,2)="BS",INDEX('1.Invul Blad'!$1:$1048576,MATCH('4.Score &amp; Vergelijking'!$E59,'1.Invul Blad'!$B$36:$B$9000,0)+35,MATCH('4.Score &amp; Vergelijking'!BI58,'1.Invul Blad'!$36:$36,0))="",INDEX('1.Invul Blad'!$1:$1048576,MATCH('4.Score &amp; Vergelijking'!$E59,'1.Invul Blad'!$B:$B,0),MATCH('4.Score &amp; Vergelijking'!BI58,'1.Invul Blad'!$1:$1,0))=""),"",IF(LEFT(BH59,2)="BS",INDEX('1.Invul Blad'!$1:$1048576,MATCH('4.Score &amp; Vergelijking'!$E59,'1.Invul Blad'!$B$36:$B$9000,0)+35,MATCH('4.Score &amp; Vergelijking'!BI58,'1.Invul Blad'!$36:$36,0)),INDEX('1.Invul Blad'!$1:$1048576,MATCH('4.Score &amp; Vergelijking'!$E59,'1.Invul Blad'!$B:$B,0),MATCH('4.Score &amp; Vergelijking'!BI58,'1.Invul Blad'!$1:$1,0)))),"")</f>
        <v/>
      </c>
      <c r="BJ59" s="57" t="str" cm="1">
        <f t="array" ref="BJ59">IFERROR(IF(IF(LEFT(BI59,2)="BS",INDEX('1.Invul Blad'!$1:$1048576,MATCH('4.Score &amp; Vergelijking'!$E59,'1.Invul Blad'!$B$36:$B$9000,0)+35,MATCH('4.Score &amp; Vergelijking'!BJ58,'1.Invul Blad'!$36:$36,0))="",INDEX('1.Invul Blad'!$1:$1048576,MATCH('4.Score &amp; Vergelijking'!$E59,'1.Invul Blad'!$B:$B,0),MATCH('4.Score &amp; Vergelijking'!BJ58,'1.Invul Blad'!$1:$1,0))=""),"",IF(LEFT(BI59,2)="BS",INDEX('1.Invul Blad'!$1:$1048576,MATCH('4.Score &amp; Vergelijking'!$E59,'1.Invul Blad'!$B$36:$B$9000,0)+35,MATCH('4.Score &amp; Vergelijking'!BJ58,'1.Invul Blad'!$36:$36,0)),INDEX('1.Invul Blad'!$1:$1048576,MATCH('4.Score &amp; Vergelijking'!$E59,'1.Invul Blad'!$B:$B,0),MATCH('4.Score &amp; Vergelijking'!BJ58,'1.Invul Blad'!$1:$1,0)))),"")</f>
        <v/>
      </c>
      <c r="BK59" s="59" t="str" cm="1">
        <f t="array" ref="BK59">IFERROR(IF(IF(LEFT(BJ59,2)="BS",INDEX('1.Invul Blad'!$1:$1048576,MATCH('4.Score &amp; Vergelijking'!$E59,'1.Invul Blad'!$B$36:$B$9000,0)+35,MATCH('4.Score &amp; Vergelijking'!BK58,'1.Invul Blad'!$36:$36,0))="",INDEX('1.Invul Blad'!$1:$1048576,MATCH('4.Score &amp; Vergelijking'!$E59,'1.Invul Blad'!$B:$B,0),MATCH('4.Score &amp; Vergelijking'!BK58,'1.Invul Blad'!$1:$1,0))=""),"",IF(LEFT(BJ59,2)="BS",INDEX('1.Invul Blad'!$1:$1048576,MATCH('4.Score &amp; Vergelijking'!$E59,'1.Invul Blad'!$B$36:$B$9000,0)+35,MATCH('4.Score &amp; Vergelijking'!BK58,'1.Invul Blad'!$36:$36,0)),INDEX('1.Invul Blad'!$1:$1048576,MATCH('4.Score &amp; Vergelijking'!$E59,'1.Invul Blad'!$B:$B,0),MATCH('4.Score &amp; Vergelijking'!BK58,'1.Invul Blad'!$1:$1,0)))),"")</f>
        <v/>
      </c>
    </row>
    <row r="60" spans="1:63" s="2" customFormat="1">
      <c r="A60" s="85"/>
      <c r="B60"/>
      <c r="C60" s="23"/>
      <c r="D60" s="82" t="str">
        <f>IFERROR($B59*$B$6,"")</f>
        <v/>
      </c>
      <c r="E60" s="10" t="s">
        <v>152</v>
      </c>
      <c r="F60" s="11" t="str">
        <f>IFERROR(IF(AND(_xlfn.XLOOKUP($D$14,$D54:$D60,F54:F60,,0,-1)&lt;(INDEX('Verwachte Resultaten'!$C$2:$BT$31,MATCH(_xlfn.XLOOKUP($D$14,$D54:$D60,$E54:$E60,,0,-1),'Verwachte Resultaten'!$B$2:$B$31,0),MATCH(_xlfn.XLOOKUP($D$14,$D54:$D60,F53:F59,,0,-1),'Verwachte Resultaten'!$C$1:$BT$1,0))*_xlfn.XLOOKUP($E60,$G$2:$G$6,$F$2:$F$6,,0)),_xlfn.XLOOKUP($D$14,$D54:$D60,F54:F60,,0,-1)&gt;=(INDEX('Verwachte Resultaten'!$C$2:$BT$31,MATCH(_xlfn.XLOOKUP($D$14,$D54:$D60,$E54:$E60,,0,-1),'Verwachte Resultaten'!$B$2:$B$31,0),MATCH(_xlfn.XLOOKUP($D$14,$D54:$D60,F53:F59,,0,-1),'Verwachte Resultaten'!$C$1:$BT$1,0))*_xlfn.XLOOKUP($E60,$G$2:$G$6,$H$2:$H$6,,0))),$D60,""),"")</f>
        <v/>
      </c>
      <c r="G60" s="12" t="str">
        <f>IFERROR(IF(AND(_xlfn.XLOOKUP($D$14,$D54:$D60,G54:G60,,0,-1)&lt;(INDEX('Verwachte Resultaten'!$C$2:$BT$31,MATCH(_xlfn.XLOOKUP($D$14,$D54:$D60,$E54:$E60,,0,-1),'Verwachte Resultaten'!$B$2:$B$31,0),MATCH(_xlfn.XLOOKUP($D$14,$D54:$D60,G53:G59,,0,-1),'Verwachte Resultaten'!$C$1:$BT$1,0))*_xlfn.XLOOKUP($E60,$G$2:$G$6,$F$2:$F$6,,0)),_xlfn.XLOOKUP($D$14,$D54:$D60,G54:G60,,0,-1)&gt;=(INDEX('Verwachte Resultaten'!$C$2:$BT$31,MATCH(_xlfn.XLOOKUP($D$14,$D54:$D60,$E54:$E60,,0,-1),'Verwachte Resultaten'!$B$2:$B$31,0),MATCH(_xlfn.XLOOKUP($D$14,$D54:$D60,G53:G59,,0,-1),'Verwachte Resultaten'!$C$1:$BT$1,0))*_xlfn.XLOOKUP($E60,$G$2:$G$6,$H$2:$H$6,,0))),$D60,""),"")</f>
        <v/>
      </c>
      <c r="H60" s="12" t="str">
        <f>IFERROR(IF(AND(_xlfn.XLOOKUP($D$14,$D54:$D60,H54:H60,,0,-1)&lt;(INDEX('Verwachte Resultaten'!$C$2:$BT$31,MATCH(_xlfn.XLOOKUP($D$14,$D54:$D60,$E54:$E60,,0,-1),'Verwachte Resultaten'!$B$2:$B$31,0),MATCH(_xlfn.XLOOKUP($D$14,$D54:$D60,H53:H59,,0,-1),'Verwachte Resultaten'!$C$1:$BT$1,0))*_xlfn.XLOOKUP($E60,$G$2:$G$6,$F$2:$F$6,,0)),_xlfn.XLOOKUP($D$14,$D54:$D60,H54:H60,,0,-1)&gt;=(INDEX('Verwachte Resultaten'!$C$2:$BT$31,MATCH(_xlfn.XLOOKUP($D$14,$D54:$D60,$E54:$E60,,0,-1),'Verwachte Resultaten'!$B$2:$B$31,0),MATCH(_xlfn.XLOOKUP($D$14,$D54:$D60,H53:H59,,0,-1),'Verwachte Resultaten'!$C$1:$BT$1,0))*_xlfn.XLOOKUP($E60,$G$2:$G$6,$H$2:$H$6,,0))),$D60,""),"")</f>
        <v/>
      </c>
      <c r="I60" s="12" t="str">
        <f>IFERROR(IF(AND(_xlfn.XLOOKUP($D$14,$D54:$D60,I54:I60,,0,-1)&lt;(INDEX('Verwachte Resultaten'!$C$2:$BT$31,MATCH(_xlfn.XLOOKUP($D$14,$D54:$D60,$E54:$E60,,0,-1),'Verwachte Resultaten'!$B$2:$B$31,0),MATCH(_xlfn.XLOOKUP($D$14,$D54:$D60,I53:I59,,0,-1),'Verwachte Resultaten'!$C$1:$BT$1,0))*_xlfn.XLOOKUP($E60,$G$2:$G$6,$F$2:$F$6,,0)),_xlfn.XLOOKUP($D$14,$D54:$D60,I54:I60,,0,-1)&gt;=(INDEX('Verwachte Resultaten'!$C$2:$BT$31,MATCH(_xlfn.XLOOKUP($D$14,$D54:$D60,$E54:$E60,,0,-1),'Verwachte Resultaten'!$B$2:$B$31,0),MATCH(_xlfn.XLOOKUP($D$14,$D54:$D60,I53:I59,,0,-1),'Verwachte Resultaten'!$C$1:$BT$1,0))*_xlfn.XLOOKUP($E60,$G$2:$G$6,$H$2:$H$6,,0))),$D60,""),"")</f>
        <v/>
      </c>
      <c r="J60" s="12" t="str">
        <f>IFERROR(IF(AND(_xlfn.XLOOKUP($D$14,$D54:$D60,J54:J60,,0,-1)&lt;(INDEX('Verwachte Resultaten'!$C$2:$BT$31,MATCH(_xlfn.XLOOKUP($D$14,$D54:$D60,$E54:$E60,,0,-1),'Verwachte Resultaten'!$B$2:$B$31,0),MATCH(_xlfn.XLOOKUP($D$14,$D54:$D60,J53:J59,,0,-1),'Verwachte Resultaten'!$C$1:$BT$1,0))*_xlfn.XLOOKUP($E60,$G$2:$G$6,$F$2:$F$6,,0)),_xlfn.XLOOKUP($D$14,$D54:$D60,J54:J60,,0,-1)&gt;=(INDEX('Verwachte Resultaten'!$C$2:$BT$31,MATCH(_xlfn.XLOOKUP($D$14,$D54:$D60,$E54:$E60,,0,-1),'Verwachte Resultaten'!$B$2:$B$31,0),MATCH(_xlfn.XLOOKUP($D$14,$D54:$D60,J53:J59,,0,-1),'Verwachte Resultaten'!$C$1:$BT$1,0))*_xlfn.XLOOKUP($E60,$G$2:$G$6,$H$2:$H$6,,0))),$D60,""),"")</f>
        <v/>
      </c>
      <c r="K60" s="12" t="str">
        <f>IFERROR(IF(AND(_xlfn.XLOOKUP($D$14,$D54:$D60,K54:K60,,0,-1)&lt;(INDEX('Verwachte Resultaten'!$C$2:$BT$31,MATCH(_xlfn.XLOOKUP($D$14,$D54:$D60,$E54:$E60,,0,-1),'Verwachte Resultaten'!$B$2:$B$31,0),MATCH(_xlfn.XLOOKUP($D$14,$D54:$D60,K53:K59,,0,-1),'Verwachte Resultaten'!$C$1:$BT$1,0))*_xlfn.XLOOKUP($E60,$G$2:$G$6,$F$2:$F$6,,0)),_xlfn.XLOOKUP($D$14,$D54:$D60,K54:K60,,0,-1)&gt;=(INDEX('Verwachte Resultaten'!$C$2:$BT$31,MATCH(_xlfn.XLOOKUP($D$14,$D54:$D60,$E54:$E60,,0,-1),'Verwachte Resultaten'!$B$2:$B$31,0),MATCH(_xlfn.XLOOKUP($D$14,$D54:$D60,K53:K59,,0,-1),'Verwachte Resultaten'!$C$1:$BT$1,0))*_xlfn.XLOOKUP($E60,$G$2:$G$6,$H$2:$H$6,,0))),$D60,""),"")</f>
        <v/>
      </c>
      <c r="L60" s="12" t="str">
        <f>IFERROR(IF(AND(_xlfn.XLOOKUP($D$14,$D54:$D60,L54:L60,,0,-1)&lt;(INDEX('Verwachte Resultaten'!$C$2:$BT$31,MATCH(_xlfn.XLOOKUP($D$14,$D54:$D60,$E54:$E60,,0,-1),'Verwachte Resultaten'!$B$2:$B$31,0),MATCH(_xlfn.XLOOKUP($D$14,$D54:$D60,L53:L59,,0,-1),'Verwachte Resultaten'!$C$1:$BT$1,0))*_xlfn.XLOOKUP($E60,$G$2:$G$6,$F$2:$F$6,,0)),_xlfn.XLOOKUP($D$14,$D54:$D60,L54:L60,,0,-1)&gt;=(INDEX('Verwachte Resultaten'!$C$2:$BT$31,MATCH(_xlfn.XLOOKUP($D$14,$D54:$D60,$E54:$E60,,0,-1),'Verwachte Resultaten'!$B$2:$B$31,0),MATCH(_xlfn.XLOOKUP($D$14,$D54:$D60,L53:L59,,0,-1),'Verwachte Resultaten'!$C$1:$BT$1,0))*_xlfn.XLOOKUP($E60,$G$2:$G$6,$H$2:$H$6,,0))),$D60,""),"")</f>
        <v/>
      </c>
      <c r="M60" s="12" t="str">
        <f>IFERROR(IF(AND(_xlfn.XLOOKUP($D$14,$D54:$D60,M54:M60,,0,-1)&lt;(INDEX('Verwachte Resultaten'!$C$2:$BT$31,MATCH(_xlfn.XLOOKUP($D$14,$D54:$D60,$E54:$E60,,0,-1),'Verwachte Resultaten'!$B$2:$B$31,0),MATCH(_xlfn.XLOOKUP($D$14,$D54:$D60,M53:M59,,0,-1),'Verwachte Resultaten'!$C$1:$BT$1,0))*_xlfn.XLOOKUP($E60,$G$2:$G$6,$F$2:$F$6,,0)),_xlfn.XLOOKUP($D$14,$D54:$D60,M54:M60,,0,-1)&gt;=(INDEX('Verwachte Resultaten'!$C$2:$BT$31,MATCH(_xlfn.XLOOKUP($D$14,$D54:$D60,$E54:$E60,,0,-1),'Verwachte Resultaten'!$B$2:$B$31,0),MATCH(_xlfn.XLOOKUP($D$14,$D54:$D60,M53:M59,,0,-1),'Verwachte Resultaten'!$C$1:$BT$1,0))*_xlfn.XLOOKUP($E60,$G$2:$G$6,$H$2:$H$6,,0))),$D60,""),"")</f>
        <v/>
      </c>
      <c r="N60" s="12" t="str">
        <f>IFERROR(IF(AND(_xlfn.XLOOKUP($D$14,$D54:$D60,N54:N60,,0,-1)&lt;(INDEX('Verwachte Resultaten'!$C$2:$BT$31,MATCH(_xlfn.XLOOKUP($D$14,$D54:$D60,$E54:$E60,,0,-1),'Verwachte Resultaten'!$B$2:$B$31,0),MATCH(_xlfn.XLOOKUP($D$14,$D54:$D60,N53:N59,,0,-1),'Verwachte Resultaten'!$C$1:$BT$1,0))*_xlfn.XLOOKUP($E60,$G$2:$G$6,$F$2:$F$6,,0)),_xlfn.XLOOKUP($D$14,$D54:$D60,N54:N60,,0,-1)&gt;=(INDEX('Verwachte Resultaten'!$C$2:$BT$31,MATCH(_xlfn.XLOOKUP($D$14,$D54:$D60,$E54:$E60,,0,-1),'Verwachte Resultaten'!$B$2:$B$31,0),MATCH(_xlfn.XLOOKUP($D$14,$D54:$D60,N53:N59,,0,-1),'Verwachte Resultaten'!$C$1:$BT$1,0))*_xlfn.XLOOKUP($E60,$G$2:$G$6,$H$2:$H$6,,0))),$D60,""),"")</f>
        <v/>
      </c>
      <c r="O60" s="12" t="str">
        <f>IFERROR(IF(AND(_xlfn.XLOOKUP($D$14,$D54:$D60,O54:O60,,0,-1)&lt;(INDEX('Verwachte Resultaten'!$C$2:$BT$31,MATCH(_xlfn.XLOOKUP($D$14,$D54:$D60,$E54:$E60,,0,-1),'Verwachte Resultaten'!$B$2:$B$31,0),MATCH(_xlfn.XLOOKUP($D$14,$D54:$D60,O53:O59,,0,-1),'Verwachte Resultaten'!$C$1:$BT$1,0))*_xlfn.XLOOKUP($E60,$G$2:$G$6,$F$2:$F$6,,0)),_xlfn.XLOOKUP($D$14,$D54:$D60,O54:O60,,0,-1)&gt;=(INDEX('Verwachte Resultaten'!$C$2:$BT$31,MATCH(_xlfn.XLOOKUP($D$14,$D54:$D60,$E54:$E60,,0,-1),'Verwachte Resultaten'!$B$2:$B$31,0),MATCH(_xlfn.XLOOKUP($D$14,$D54:$D60,O53:O59,,0,-1),'Verwachte Resultaten'!$C$1:$BT$1,0))*_xlfn.XLOOKUP($E60,$G$2:$G$6,$H$2:$H$6,,0))),$D60,""),"")</f>
        <v/>
      </c>
      <c r="P60" s="12" t="str">
        <f>IFERROR(IF(AND(_xlfn.XLOOKUP($D$14,$D54:$D60,P54:P60,,0,-1)&lt;(INDEX('Verwachte Resultaten'!$C$2:$BT$31,MATCH(_xlfn.XLOOKUP($D$14,$D54:$D60,$E54:$E60,,0,-1),'Verwachte Resultaten'!$B$2:$B$31,0),MATCH(_xlfn.XLOOKUP($D$14,$D54:$D60,P53:P59,,0,-1),'Verwachte Resultaten'!$C$1:$BT$1,0))*_xlfn.XLOOKUP($E60,$G$2:$G$6,$F$2:$F$6,,0)),_xlfn.XLOOKUP($D$14,$D54:$D60,P54:P60,,0,-1)&gt;=(INDEX('Verwachte Resultaten'!$C$2:$BT$31,MATCH(_xlfn.XLOOKUP($D$14,$D54:$D60,$E54:$E60,,0,-1),'Verwachte Resultaten'!$B$2:$B$31,0),MATCH(_xlfn.XLOOKUP($D$14,$D54:$D60,P53:P59,,0,-1),'Verwachte Resultaten'!$C$1:$BT$1,0))*_xlfn.XLOOKUP($E60,$G$2:$G$6,$H$2:$H$6,,0))),$D60,""),"")</f>
        <v/>
      </c>
      <c r="Q60" s="12" t="str">
        <f>IFERROR(IF(AND(_xlfn.XLOOKUP($D$14,$D54:$D60,Q54:Q60,,0,-1)&lt;(INDEX('Verwachte Resultaten'!$C$2:$BT$31,MATCH(_xlfn.XLOOKUP($D$14,$D54:$D60,$E54:$E60,,0,-1),'Verwachte Resultaten'!$B$2:$B$31,0),MATCH(_xlfn.XLOOKUP($D$14,$D54:$D60,Q53:Q59,,0,-1),'Verwachte Resultaten'!$C$1:$BT$1,0))*_xlfn.XLOOKUP($E60,$G$2:$G$6,$F$2:$F$6,,0)),_xlfn.XLOOKUP($D$14,$D54:$D60,Q54:Q60,,0,-1)&gt;=(INDEX('Verwachte Resultaten'!$C$2:$BT$31,MATCH(_xlfn.XLOOKUP($D$14,$D54:$D60,$E54:$E60,,0,-1),'Verwachte Resultaten'!$B$2:$B$31,0),MATCH(_xlfn.XLOOKUP($D$14,$D54:$D60,Q53:Q59,,0,-1),'Verwachte Resultaten'!$C$1:$BT$1,0))*_xlfn.XLOOKUP($E60,$G$2:$G$6,$H$2:$H$6,,0))),$D60,""),"")</f>
        <v/>
      </c>
      <c r="R60" s="12" t="str">
        <f>IFERROR(IF(AND(_xlfn.XLOOKUP($D$14,$D54:$D60,R54:R60,,0,-1)&lt;(INDEX('Verwachte Resultaten'!$C$2:$BT$31,MATCH(_xlfn.XLOOKUP($D$14,$D54:$D60,$E54:$E60,,0,-1),'Verwachte Resultaten'!$B$2:$B$31,0),MATCH(_xlfn.XLOOKUP($D$14,$D54:$D60,R53:R59,,0,-1),'Verwachte Resultaten'!$C$1:$BT$1,0))*_xlfn.XLOOKUP($E60,$G$2:$G$6,$F$2:$F$6,,0)),_xlfn.XLOOKUP($D$14,$D54:$D60,R54:R60,,0,-1)&gt;=(INDEX('Verwachte Resultaten'!$C$2:$BT$31,MATCH(_xlfn.XLOOKUP($D$14,$D54:$D60,$E54:$E60,,0,-1),'Verwachte Resultaten'!$B$2:$B$31,0),MATCH(_xlfn.XLOOKUP($D$14,$D54:$D60,R53:R59,,0,-1),'Verwachte Resultaten'!$C$1:$BT$1,0))*_xlfn.XLOOKUP($E60,$G$2:$G$6,$H$2:$H$6,,0))),$D60,""),"")</f>
        <v/>
      </c>
      <c r="S60" s="12" t="str">
        <f>IFERROR(IF(AND(_xlfn.XLOOKUP($D$14,$D54:$D60,S54:S60,,0,-1)&lt;(INDEX('Verwachte Resultaten'!$C$2:$BT$31,MATCH(_xlfn.XLOOKUP($D$14,$D54:$D60,$E54:$E60,,0,-1),'Verwachte Resultaten'!$B$2:$B$31,0),MATCH(_xlfn.XLOOKUP($D$14,$D54:$D60,S53:S59,,0,-1),'Verwachte Resultaten'!$C$1:$BT$1,0))*_xlfn.XLOOKUP($E60,$G$2:$G$6,$F$2:$F$6,,0)),_xlfn.XLOOKUP($D$14,$D54:$D60,S54:S60,,0,-1)&gt;=(INDEX('Verwachte Resultaten'!$C$2:$BT$31,MATCH(_xlfn.XLOOKUP($D$14,$D54:$D60,$E54:$E60,,0,-1),'Verwachte Resultaten'!$B$2:$B$31,0),MATCH(_xlfn.XLOOKUP($D$14,$D54:$D60,S53:S59,,0,-1),'Verwachte Resultaten'!$C$1:$BT$1,0))*_xlfn.XLOOKUP($E60,$G$2:$G$6,$H$2:$H$6,,0))),$D60,""),"")</f>
        <v/>
      </c>
      <c r="T60" s="12" t="str">
        <f>IFERROR(IF(AND(_xlfn.XLOOKUP($D$14,$D54:$D60,T54:T60,,0,-1)&lt;(INDEX('Verwachte Resultaten'!$C$2:$BT$31,MATCH(_xlfn.XLOOKUP($D$14,$D54:$D60,$E54:$E60,,0,-1),'Verwachte Resultaten'!$B$2:$B$31,0),MATCH(_xlfn.XLOOKUP($D$14,$D54:$D60,T53:T59,,0,-1),'Verwachte Resultaten'!$C$1:$BT$1,0))*_xlfn.XLOOKUP($E60,$G$2:$G$6,$F$2:$F$6,,0)),_xlfn.XLOOKUP($D$14,$D54:$D60,T54:T60,,0,-1)&gt;=(INDEX('Verwachte Resultaten'!$C$2:$BT$31,MATCH(_xlfn.XLOOKUP($D$14,$D54:$D60,$E54:$E60,,0,-1),'Verwachte Resultaten'!$B$2:$B$31,0),MATCH(_xlfn.XLOOKUP($D$14,$D54:$D60,T53:T59,,0,-1),'Verwachte Resultaten'!$C$1:$BT$1,0))*_xlfn.XLOOKUP($E60,$G$2:$G$6,$H$2:$H$6,,0))),$D60,""),"")</f>
        <v/>
      </c>
      <c r="U60" s="12" t="str">
        <f>IFERROR(IF(AND(_xlfn.XLOOKUP($D$14,$D54:$D60,U54:U60,,0,-1)&lt;(INDEX('Verwachte Resultaten'!$C$2:$BT$31,MATCH(_xlfn.XLOOKUP($D$14,$D54:$D60,$E54:$E60,,0,-1),'Verwachte Resultaten'!$B$2:$B$31,0),MATCH(_xlfn.XLOOKUP($D$14,$D54:$D60,U53:U59,,0,-1),'Verwachte Resultaten'!$C$1:$BT$1,0))*_xlfn.XLOOKUP($E60,$G$2:$G$6,$F$2:$F$6,,0)),_xlfn.XLOOKUP($D$14,$D54:$D60,U54:U60,,0,-1)&gt;=(INDEX('Verwachte Resultaten'!$C$2:$BT$31,MATCH(_xlfn.XLOOKUP($D$14,$D54:$D60,$E54:$E60,,0,-1),'Verwachte Resultaten'!$B$2:$B$31,0),MATCH(_xlfn.XLOOKUP($D$14,$D54:$D60,U53:U59,,0,-1),'Verwachte Resultaten'!$C$1:$BT$1,0))*_xlfn.XLOOKUP($E60,$G$2:$G$6,$H$2:$H$6,,0))),$D60,""),"")</f>
        <v/>
      </c>
      <c r="V60" s="12" t="str">
        <f>IFERROR(IF(AND(_xlfn.XLOOKUP($D$14,$D54:$D60,V54:V60,,0,-1)&lt;(INDEX('Verwachte Resultaten'!$C$2:$BT$31,MATCH(_xlfn.XLOOKUP($D$14,$D54:$D60,$E54:$E60,,0,-1),'Verwachte Resultaten'!$B$2:$B$31,0),MATCH(_xlfn.XLOOKUP($D$14,$D54:$D60,V53:V59,,0,-1),'Verwachte Resultaten'!$C$1:$BT$1,0))*_xlfn.XLOOKUP($E60,$G$2:$G$6,$F$2:$F$6,,0)),_xlfn.XLOOKUP($D$14,$D54:$D60,V54:V60,,0,-1)&gt;=(INDEX('Verwachte Resultaten'!$C$2:$BT$31,MATCH(_xlfn.XLOOKUP($D$14,$D54:$D60,$E54:$E60,,0,-1),'Verwachte Resultaten'!$B$2:$B$31,0),MATCH(_xlfn.XLOOKUP($D$14,$D54:$D60,V53:V59,,0,-1),'Verwachte Resultaten'!$C$1:$BT$1,0))*_xlfn.XLOOKUP($E60,$G$2:$G$6,$H$2:$H$6,,0))),$D60,""),"")</f>
        <v/>
      </c>
      <c r="W60" s="12" t="str">
        <f>IFERROR(IF(AND(_xlfn.XLOOKUP($D$14,$D54:$D60,W54:W60,,0,-1)&lt;(INDEX('Verwachte Resultaten'!$C$2:$BT$31,MATCH(_xlfn.XLOOKUP($D$14,$D54:$D60,$E54:$E60,,0,-1),'Verwachte Resultaten'!$B$2:$B$31,0),MATCH(_xlfn.XLOOKUP($D$14,$D54:$D60,W53:W59,,0,-1),'Verwachte Resultaten'!$C$1:$BT$1,0))*_xlfn.XLOOKUP($E60,$G$2:$G$6,$F$2:$F$6,,0)),_xlfn.XLOOKUP($D$14,$D54:$D60,W54:W60,,0,-1)&gt;=(INDEX('Verwachte Resultaten'!$C$2:$BT$31,MATCH(_xlfn.XLOOKUP($D$14,$D54:$D60,$E54:$E60,,0,-1),'Verwachte Resultaten'!$B$2:$B$31,0),MATCH(_xlfn.XLOOKUP($D$14,$D54:$D60,W53:W59,,0,-1),'Verwachte Resultaten'!$C$1:$BT$1,0))*_xlfn.XLOOKUP($E60,$G$2:$G$6,$H$2:$H$6,,0))),$D60,""),"")</f>
        <v/>
      </c>
      <c r="X60" s="12" t="str">
        <f>IFERROR(IF(AND(_xlfn.XLOOKUP($D$14,$D54:$D60,X54:X60,,0,-1)&lt;(INDEX('Verwachte Resultaten'!$C$2:$BT$31,MATCH(_xlfn.XLOOKUP($D$14,$D54:$D60,$E54:$E60,,0,-1),'Verwachte Resultaten'!$B$2:$B$31,0),MATCH(_xlfn.XLOOKUP($D$14,$D54:$D60,X53:X59,,0,-1),'Verwachte Resultaten'!$C$1:$BT$1,0))*_xlfn.XLOOKUP($E60,$G$2:$G$6,$F$2:$F$6,,0)),_xlfn.XLOOKUP($D$14,$D54:$D60,X54:X60,,0,-1)&gt;=(INDEX('Verwachte Resultaten'!$C$2:$BT$31,MATCH(_xlfn.XLOOKUP($D$14,$D54:$D60,$E54:$E60,,0,-1),'Verwachte Resultaten'!$B$2:$B$31,0),MATCH(_xlfn.XLOOKUP($D$14,$D54:$D60,X53:X59,,0,-1),'Verwachte Resultaten'!$C$1:$BT$1,0))*_xlfn.XLOOKUP($E60,$G$2:$G$6,$H$2:$H$6,,0))),$D60,""),"")</f>
        <v/>
      </c>
      <c r="Y60" s="12" t="str">
        <f>IFERROR(IF(AND(_xlfn.XLOOKUP($D$14,$D54:$D60,Y54:Y60,,0,-1)&lt;(INDEX('Verwachte Resultaten'!$C$2:$BT$31,MATCH(_xlfn.XLOOKUP($D$14,$D54:$D60,$E54:$E60,,0,-1),'Verwachte Resultaten'!$B$2:$B$31,0),MATCH(_xlfn.XLOOKUP($D$14,$D54:$D60,Y53:Y59,,0,-1),'Verwachte Resultaten'!$C$1:$BT$1,0))*_xlfn.XLOOKUP($E60,$G$2:$G$6,$F$2:$F$6,,0)),_xlfn.XLOOKUP($D$14,$D54:$D60,Y54:Y60,,0,-1)&gt;=(INDEX('Verwachte Resultaten'!$C$2:$BT$31,MATCH(_xlfn.XLOOKUP($D$14,$D54:$D60,$E54:$E60,,0,-1),'Verwachte Resultaten'!$B$2:$B$31,0),MATCH(_xlfn.XLOOKUP($D$14,$D54:$D60,Y53:Y59,,0,-1),'Verwachte Resultaten'!$C$1:$BT$1,0))*_xlfn.XLOOKUP($E60,$G$2:$G$6,$H$2:$H$6,,0))),$D60,""),"")</f>
        <v/>
      </c>
      <c r="Z60" s="12" t="str">
        <f>IFERROR(IF(AND(_xlfn.XLOOKUP($D$14,$D54:$D60,Z54:Z60,,0,-1)&lt;(INDEX('Verwachte Resultaten'!$C$2:$BT$31,MATCH(_xlfn.XLOOKUP($D$14,$D54:$D60,$E54:$E60,,0,-1),'Verwachte Resultaten'!$B$2:$B$31,0),MATCH(_xlfn.XLOOKUP($D$14,$D54:$D60,Z53:Z59,,0,-1),'Verwachte Resultaten'!$C$1:$BT$1,0))*_xlfn.XLOOKUP($E60,$G$2:$G$6,$F$2:$F$6,,0)),_xlfn.XLOOKUP($D$14,$D54:$D60,Z54:Z60,,0,-1)&gt;=(INDEX('Verwachte Resultaten'!$C$2:$BT$31,MATCH(_xlfn.XLOOKUP($D$14,$D54:$D60,$E54:$E60,,0,-1),'Verwachte Resultaten'!$B$2:$B$31,0),MATCH(_xlfn.XLOOKUP($D$14,$D54:$D60,Z53:Z59,,0,-1),'Verwachte Resultaten'!$C$1:$BT$1,0))*_xlfn.XLOOKUP($E60,$G$2:$G$6,$H$2:$H$6,,0))),$D60,""),"")</f>
        <v/>
      </c>
      <c r="AA60" s="12" t="str">
        <f>IFERROR(IF(AND(_xlfn.XLOOKUP($D$14,$D54:$D60,AA54:AA60,,0,-1)&lt;(INDEX('Verwachte Resultaten'!$C$2:$BT$31,MATCH(_xlfn.XLOOKUP($D$14,$D54:$D60,$E54:$E60,,0,-1),'Verwachte Resultaten'!$B$2:$B$31,0),MATCH(_xlfn.XLOOKUP($D$14,$D54:$D60,AA53:AA59,,0,-1),'Verwachte Resultaten'!$C$1:$BT$1,0))*_xlfn.XLOOKUP($E60,$G$2:$G$6,$F$2:$F$6,,0)),_xlfn.XLOOKUP($D$14,$D54:$D60,AA54:AA60,,0,-1)&gt;=(INDEX('Verwachte Resultaten'!$C$2:$BT$31,MATCH(_xlfn.XLOOKUP($D$14,$D54:$D60,$E54:$E60,,0,-1),'Verwachte Resultaten'!$B$2:$B$31,0),MATCH(_xlfn.XLOOKUP($D$14,$D54:$D60,AA53:AA59,,0,-1),'Verwachte Resultaten'!$C$1:$BT$1,0))*_xlfn.XLOOKUP($E60,$G$2:$G$6,$H$2:$H$6,,0))),$D60,""),"")</f>
        <v/>
      </c>
      <c r="AB60" s="12" t="str">
        <f>IFERROR(IF(AND(_xlfn.XLOOKUP($D$14,$D54:$D60,AB54:AB60,,0,-1)&lt;(INDEX('Verwachte Resultaten'!$C$2:$BT$31,MATCH(_xlfn.XLOOKUP($D$14,$D54:$D60,$E54:$E60,,0,-1),'Verwachte Resultaten'!$B$2:$B$31,0),MATCH(_xlfn.XLOOKUP($D$14,$D54:$D60,AB53:AB59,,0,-1),'Verwachte Resultaten'!$C$1:$BT$1,0))*_xlfn.XLOOKUP($E60,$G$2:$G$6,$F$2:$F$6,,0)),_xlfn.XLOOKUP($D$14,$D54:$D60,AB54:AB60,,0,-1)&gt;=(INDEX('Verwachte Resultaten'!$C$2:$BT$31,MATCH(_xlfn.XLOOKUP($D$14,$D54:$D60,$E54:$E60,,0,-1),'Verwachte Resultaten'!$B$2:$B$31,0),MATCH(_xlfn.XLOOKUP($D$14,$D54:$D60,AB53:AB59,,0,-1),'Verwachte Resultaten'!$C$1:$BT$1,0))*_xlfn.XLOOKUP($E60,$G$2:$G$6,$H$2:$H$6,,0))),$D60,""),"")</f>
        <v/>
      </c>
      <c r="AC60" s="12" t="str">
        <f>IFERROR(IF(AND(_xlfn.XLOOKUP($D$14,$D54:$D60,AC54:AC60,,0,-1)&lt;(INDEX('Verwachte Resultaten'!$C$2:$BT$31,MATCH(_xlfn.XLOOKUP($D$14,$D54:$D60,$E54:$E60,,0,-1),'Verwachte Resultaten'!$B$2:$B$31,0),MATCH(_xlfn.XLOOKUP($D$14,$D54:$D60,AC53:AC59,,0,-1),'Verwachte Resultaten'!$C$1:$BT$1,0))*_xlfn.XLOOKUP($E60,$G$2:$G$6,$F$2:$F$6,,0)),_xlfn.XLOOKUP($D$14,$D54:$D60,AC54:AC60,,0,-1)&gt;=(INDEX('Verwachte Resultaten'!$C$2:$BT$31,MATCH(_xlfn.XLOOKUP($D$14,$D54:$D60,$E54:$E60,,0,-1),'Verwachte Resultaten'!$B$2:$B$31,0),MATCH(_xlfn.XLOOKUP($D$14,$D54:$D60,AC53:AC59,,0,-1),'Verwachte Resultaten'!$C$1:$BT$1,0))*_xlfn.XLOOKUP($E60,$G$2:$G$6,$H$2:$H$6,,0))),$D60,""),"")</f>
        <v/>
      </c>
      <c r="AD60" s="12" t="str">
        <f>IFERROR(IF(AND(_xlfn.XLOOKUP($D$14,$D54:$D60,AD54:AD60,,0,-1)&lt;(INDEX('Verwachte Resultaten'!$C$2:$BT$31,MATCH(_xlfn.XLOOKUP($D$14,$D54:$D60,$E54:$E60,,0,-1),'Verwachte Resultaten'!$B$2:$B$31,0),MATCH(_xlfn.XLOOKUP($D$14,$D54:$D60,AD53:AD59,,0,-1),'Verwachte Resultaten'!$C$1:$BT$1,0))*_xlfn.XLOOKUP($E60,$G$2:$G$6,$F$2:$F$6,,0)),_xlfn.XLOOKUP($D$14,$D54:$D60,AD54:AD60,,0,-1)&gt;=(INDEX('Verwachte Resultaten'!$C$2:$BT$31,MATCH(_xlfn.XLOOKUP($D$14,$D54:$D60,$E54:$E60,,0,-1),'Verwachte Resultaten'!$B$2:$B$31,0),MATCH(_xlfn.XLOOKUP($D$14,$D54:$D60,AD53:AD59,,0,-1),'Verwachte Resultaten'!$C$1:$BT$1,0))*_xlfn.XLOOKUP($E60,$G$2:$G$6,$H$2:$H$6,,0))),$D60,""),"")</f>
        <v/>
      </c>
      <c r="AE60" s="12" t="str">
        <f>IFERROR(IF(AND(_xlfn.XLOOKUP($D$14,$D54:$D60,AE54:AE60,,0,-1)&lt;(INDEX('Verwachte Resultaten'!$C$2:$BT$31,MATCH(_xlfn.XLOOKUP($D$14,$D54:$D60,$E54:$E60,,0,-1),'Verwachte Resultaten'!$B$2:$B$31,0),MATCH(_xlfn.XLOOKUP($D$14,$D54:$D60,AE53:AE59,,0,-1),'Verwachte Resultaten'!$C$1:$BT$1,0))*_xlfn.XLOOKUP($E60,$G$2:$G$6,$F$2:$F$6,,0)),_xlfn.XLOOKUP($D$14,$D54:$D60,AE54:AE60,,0,-1)&gt;=(INDEX('Verwachte Resultaten'!$C$2:$BT$31,MATCH(_xlfn.XLOOKUP($D$14,$D54:$D60,$E54:$E60,,0,-1),'Verwachte Resultaten'!$B$2:$B$31,0),MATCH(_xlfn.XLOOKUP($D$14,$D54:$D60,AE53:AE59,,0,-1),'Verwachte Resultaten'!$C$1:$BT$1,0))*_xlfn.XLOOKUP($E60,$G$2:$G$6,$H$2:$H$6,,0))),$D60,""),"")</f>
        <v/>
      </c>
      <c r="AF60" s="12" t="str">
        <f>IFERROR(IF(AND(_xlfn.XLOOKUP($D$14,$D54:$D60,AF54:AF60,,0,-1)&lt;(INDEX('Verwachte Resultaten'!$C$2:$BT$31,MATCH(_xlfn.XLOOKUP($D$14,$D54:$D60,$E54:$E60,,0,-1),'Verwachte Resultaten'!$B$2:$B$31,0),MATCH(_xlfn.XLOOKUP($D$14,$D54:$D60,AF53:AF59,,0,-1),'Verwachte Resultaten'!$C$1:$BT$1,0))*_xlfn.XLOOKUP($E60,$G$2:$G$6,$F$2:$F$6,,0)),_xlfn.XLOOKUP($D$14,$D54:$D60,AF54:AF60,,0,-1)&gt;=(INDEX('Verwachte Resultaten'!$C$2:$BT$31,MATCH(_xlfn.XLOOKUP($D$14,$D54:$D60,$E54:$E60,,0,-1),'Verwachte Resultaten'!$B$2:$B$31,0),MATCH(_xlfn.XLOOKUP($D$14,$D54:$D60,AF53:AF59,,0,-1),'Verwachte Resultaten'!$C$1:$BT$1,0))*_xlfn.XLOOKUP($E60,$G$2:$G$6,$H$2:$H$6,,0))),$D60,""),"")</f>
        <v/>
      </c>
      <c r="AG60" s="12" t="str">
        <f>IFERROR(IF(AND(_xlfn.XLOOKUP($D$14,$D54:$D60,AG54:AG60,,0,-1)&lt;(INDEX('Verwachte Resultaten'!$C$2:$BT$31,MATCH(_xlfn.XLOOKUP($D$14,$D54:$D60,$E54:$E60,,0,-1),'Verwachte Resultaten'!$B$2:$B$31,0),MATCH(_xlfn.XLOOKUP($D$14,$D54:$D60,AG53:AG59,,0,-1),'Verwachte Resultaten'!$C$1:$BT$1,0))*_xlfn.XLOOKUP($E60,$G$2:$G$6,$F$2:$F$6,,0)),_xlfn.XLOOKUP($D$14,$D54:$D60,AG54:AG60,,0,-1)&gt;=(INDEX('Verwachte Resultaten'!$C$2:$BT$31,MATCH(_xlfn.XLOOKUP($D$14,$D54:$D60,$E54:$E60,,0,-1),'Verwachte Resultaten'!$B$2:$B$31,0),MATCH(_xlfn.XLOOKUP($D$14,$D54:$D60,AG53:AG59,,0,-1),'Verwachte Resultaten'!$C$1:$BT$1,0))*_xlfn.XLOOKUP($E60,$G$2:$G$6,$H$2:$H$6,,0))),$D60,""),"")</f>
        <v/>
      </c>
      <c r="AH60" s="12" t="str">
        <f>IFERROR(IF(AND(_xlfn.XLOOKUP($D$14,$D54:$D60,AH54:AH60,,0,-1)&lt;(INDEX('Verwachte Resultaten'!$C$2:$BT$31,MATCH(_xlfn.XLOOKUP($D$14,$D54:$D60,$E54:$E60,,0,-1),'Verwachte Resultaten'!$B$2:$B$31,0),MATCH(_xlfn.XLOOKUP($D$14,$D54:$D60,AH53:AH59,,0,-1),'Verwachte Resultaten'!$C$1:$BT$1,0))*_xlfn.XLOOKUP($E60,$G$2:$G$6,$F$2:$F$6,,0)),_xlfn.XLOOKUP($D$14,$D54:$D60,AH54:AH60,,0,-1)&gt;=(INDEX('Verwachte Resultaten'!$C$2:$BT$31,MATCH(_xlfn.XLOOKUP($D$14,$D54:$D60,$E54:$E60,,0,-1),'Verwachte Resultaten'!$B$2:$B$31,0),MATCH(_xlfn.XLOOKUP($D$14,$D54:$D60,AH53:AH59,,0,-1),'Verwachte Resultaten'!$C$1:$BT$1,0))*_xlfn.XLOOKUP($E60,$G$2:$G$6,$H$2:$H$6,,0))),$D60,""),"")</f>
        <v/>
      </c>
      <c r="AI60" s="12" t="str">
        <f>IFERROR(IF(AND(_xlfn.XLOOKUP($D$14,$D54:$D60,AI54:AI60,,0,-1)&lt;(INDEX('Verwachte Resultaten'!$C$2:$BT$31,MATCH(_xlfn.XLOOKUP($D$14,$D54:$D60,$E54:$E60,,0,-1),'Verwachte Resultaten'!$B$2:$B$31,0),MATCH(_xlfn.XLOOKUP($D$14,$D54:$D60,AI53:AI59,,0,-1),'Verwachte Resultaten'!$C$1:$BT$1,0))*_xlfn.XLOOKUP($E60,$G$2:$G$6,$F$2:$F$6,,0)),_xlfn.XLOOKUP($D$14,$D54:$D60,AI54:AI60,,0,-1)&gt;=(INDEX('Verwachte Resultaten'!$C$2:$BT$31,MATCH(_xlfn.XLOOKUP($D$14,$D54:$D60,$E54:$E60,,0,-1),'Verwachte Resultaten'!$B$2:$B$31,0),MATCH(_xlfn.XLOOKUP($D$14,$D54:$D60,AI53:AI59,,0,-1),'Verwachte Resultaten'!$C$1:$BT$1,0))*_xlfn.XLOOKUP($E60,$G$2:$G$6,$H$2:$H$6,,0))),$D60,""),"")</f>
        <v/>
      </c>
      <c r="AJ60" s="12" t="str">
        <f>IFERROR(IF(AND(_xlfn.XLOOKUP($D$14,$D54:$D60,AJ54:AJ60,,0,-1)&lt;(INDEX('Verwachte Resultaten'!$C$2:$BT$31,MATCH(_xlfn.XLOOKUP($D$14,$D54:$D60,$E54:$E60,,0,-1),'Verwachte Resultaten'!$B$2:$B$31,0),MATCH(_xlfn.XLOOKUP($D$14,$D54:$D60,AJ53:AJ59,,0,-1),'Verwachte Resultaten'!$C$1:$BT$1,0))*_xlfn.XLOOKUP($E60,$G$2:$G$6,$F$2:$F$6,,0)),_xlfn.XLOOKUP($D$14,$D54:$D60,AJ54:AJ60,,0,-1)&gt;=(INDEX('Verwachte Resultaten'!$C$2:$BT$31,MATCH(_xlfn.XLOOKUP($D$14,$D54:$D60,$E54:$E60,,0,-1),'Verwachte Resultaten'!$B$2:$B$31,0),MATCH(_xlfn.XLOOKUP($D$14,$D54:$D60,AJ53:AJ59,,0,-1),'Verwachte Resultaten'!$C$1:$BT$1,0))*_xlfn.XLOOKUP($E60,$G$2:$G$6,$H$2:$H$6,,0))),$D60,""),"")</f>
        <v/>
      </c>
      <c r="AK60" s="12" t="str">
        <f>IFERROR(IF(AND(_xlfn.XLOOKUP($D$14,$D54:$D60,AK54:AK60,,0,-1)&lt;(INDEX('Verwachte Resultaten'!$C$2:$BT$31,MATCH(_xlfn.XLOOKUP($D$14,$D54:$D60,$E54:$E60,,0,-1),'Verwachte Resultaten'!$B$2:$B$31,0),MATCH(_xlfn.XLOOKUP($D$14,$D54:$D60,AK53:AK59,,0,-1),'Verwachte Resultaten'!$C$1:$BT$1,0))*_xlfn.XLOOKUP($E60,$G$2:$G$6,$F$2:$F$6,,0)),_xlfn.XLOOKUP($D$14,$D54:$D60,AK54:AK60,,0,-1)&gt;=(INDEX('Verwachte Resultaten'!$C$2:$BT$31,MATCH(_xlfn.XLOOKUP($D$14,$D54:$D60,$E54:$E60,,0,-1),'Verwachte Resultaten'!$B$2:$B$31,0),MATCH(_xlfn.XLOOKUP($D$14,$D54:$D60,AK53:AK59,,0,-1),'Verwachte Resultaten'!$C$1:$BT$1,0))*_xlfn.XLOOKUP($E60,$G$2:$G$6,$H$2:$H$6,,0))),$D60,""),"")</f>
        <v/>
      </c>
      <c r="AL60" s="12" t="str">
        <f>IFERROR(IF(AND(_xlfn.XLOOKUP($D$14,$D54:$D60,AL54:AL60,,0,-1)&lt;(INDEX('Verwachte Resultaten'!$C$2:$BT$31,MATCH(_xlfn.XLOOKUP($D$14,$D54:$D60,$E54:$E60,,0,-1),'Verwachte Resultaten'!$B$2:$B$31,0),MATCH(_xlfn.XLOOKUP($D$14,$D54:$D60,AL53:AL59,,0,-1),'Verwachte Resultaten'!$C$1:$BT$1,0))*_xlfn.XLOOKUP($E60,$G$2:$G$6,$F$2:$F$6,,0)),_xlfn.XLOOKUP($D$14,$D54:$D60,AL54:AL60,,0,-1)&gt;=(INDEX('Verwachte Resultaten'!$C$2:$BT$31,MATCH(_xlfn.XLOOKUP($D$14,$D54:$D60,$E54:$E60,,0,-1),'Verwachte Resultaten'!$B$2:$B$31,0),MATCH(_xlfn.XLOOKUP($D$14,$D54:$D60,AL53:AL59,,0,-1),'Verwachte Resultaten'!$C$1:$BT$1,0))*_xlfn.XLOOKUP($E60,$G$2:$G$6,$H$2:$H$6,,0))),$D60,""),"")</f>
        <v/>
      </c>
      <c r="AM60" s="12" t="str">
        <f>IFERROR(IF(AND(_xlfn.XLOOKUP($D$14,$D54:$D60,AM54:AM60,,0,-1)&lt;(INDEX('Verwachte Resultaten'!$C$2:$BT$31,MATCH(_xlfn.XLOOKUP($D$14,$D54:$D60,$E54:$E60,,0,-1),'Verwachte Resultaten'!$B$2:$B$31,0),MATCH(_xlfn.XLOOKUP($D$14,$D54:$D60,AM53:AM59,,0,-1),'Verwachte Resultaten'!$C$1:$BT$1,0))*_xlfn.XLOOKUP($E60,$G$2:$G$6,$F$2:$F$6,,0)),_xlfn.XLOOKUP($D$14,$D54:$D60,AM54:AM60,,0,-1)&gt;=(INDEX('Verwachte Resultaten'!$C$2:$BT$31,MATCH(_xlfn.XLOOKUP($D$14,$D54:$D60,$E54:$E60,,0,-1),'Verwachte Resultaten'!$B$2:$B$31,0),MATCH(_xlfn.XLOOKUP($D$14,$D54:$D60,AM53:AM59,,0,-1),'Verwachte Resultaten'!$C$1:$BT$1,0))*_xlfn.XLOOKUP($E60,$G$2:$G$6,$H$2:$H$6,,0))),$D60,""),"")</f>
        <v/>
      </c>
      <c r="AN60" s="12" t="str">
        <f>IFERROR(IF(AND(_xlfn.XLOOKUP($D$14,$D54:$D60,AN54:AN60,,0,-1)&lt;(INDEX('Verwachte Resultaten'!$C$2:$BT$31,MATCH(_xlfn.XLOOKUP($D$14,$D54:$D60,$E54:$E60,,0,-1),'Verwachte Resultaten'!$B$2:$B$31,0),MATCH(_xlfn.XLOOKUP($D$14,$D54:$D60,AN53:AN59,,0,-1),'Verwachte Resultaten'!$C$1:$BT$1,0))*_xlfn.XLOOKUP($E60,$G$2:$G$6,$F$2:$F$6,,0)),_xlfn.XLOOKUP($D$14,$D54:$D60,AN54:AN60,,0,-1)&gt;=(INDEX('Verwachte Resultaten'!$C$2:$BT$31,MATCH(_xlfn.XLOOKUP($D$14,$D54:$D60,$E54:$E60,,0,-1),'Verwachte Resultaten'!$B$2:$B$31,0),MATCH(_xlfn.XLOOKUP($D$14,$D54:$D60,AN53:AN59,,0,-1),'Verwachte Resultaten'!$C$1:$BT$1,0))*_xlfn.XLOOKUP($E60,$G$2:$G$6,$H$2:$H$6,,0))),$D60,""),"")</f>
        <v/>
      </c>
      <c r="AO60" s="12" t="str">
        <f>IFERROR(IF(AND(_xlfn.XLOOKUP($D$14,$D54:$D60,AO54:AO60,,0,-1)&lt;(INDEX('Verwachte Resultaten'!$C$2:$BT$31,MATCH(_xlfn.XLOOKUP($D$14,$D54:$D60,$E54:$E60,,0,-1),'Verwachte Resultaten'!$B$2:$B$31,0),MATCH(_xlfn.XLOOKUP($D$14,$D54:$D60,AO53:AO59,,0,-1),'Verwachte Resultaten'!$C$1:$BT$1,0))*_xlfn.XLOOKUP($E60,$G$2:$G$6,$F$2:$F$6,,0)),_xlfn.XLOOKUP($D$14,$D54:$D60,AO54:AO60,,0,-1)&gt;=(INDEX('Verwachte Resultaten'!$C$2:$BT$31,MATCH(_xlfn.XLOOKUP($D$14,$D54:$D60,$E54:$E60,,0,-1),'Verwachte Resultaten'!$B$2:$B$31,0),MATCH(_xlfn.XLOOKUP($D$14,$D54:$D60,AO53:AO59,,0,-1),'Verwachte Resultaten'!$C$1:$BT$1,0))*_xlfn.XLOOKUP($E60,$G$2:$G$6,$H$2:$H$6,,0))),$D60,""),"")</f>
        <v/>
      </c>
      <c r="AP60" s="12" t="str">
        <f>IFERROR(IF(AND(_xlfn.XLOOKUP($D$14,$D54:$D60,AP54:AP60,,0,-1)&lt;(INDEX('Verwachte Resultaten'!$C$2:$BT$31,MATCH(_xlfn.XLOOKUP($D$14,$D54:$D60,$E54:$E60,,0,-1),'Verwachte Resultaten'!$B$2:$B$31,0),MATCH(_xlfn.XLOOKUP($D$14,$D54:$D60,AP53:AP59,,0,-1),'Verwachte Resultaten'!$C$1:$BT$1,0))*_xlfn.XLOOKUP($E60,$G$2:$G$6,$F$2:$F$6,,0)),_xlfn.XLOOKUP($D$14,$D54:$D60,AP54:AP60,,0,-1)&gt;=(INDEX('Verwachte Resultaten'!$C$2:$BT$31,MATCH(_xlfn.XLOOKUP($D$14,$D54:$D60,$E54:$E60,,0,-1),'Verwachte Resultaten'!$B$2:$B$31,0),MATCH(_xlfn.XLOOKUP($D$14,$D54:$D60,AP53:AP59,,0,-1),'Verwachte Resultaten'!$C$1:$BT$1,0))*_xlfn.XLOOKUP($E60,$G$2:$G$6,$H$2:$H$6,,0))),$D60,""),"")</f>
        <v/>
      </c>
      <c r="AQ60" s="12" t="str">
        <f>IFERROR(IF(AND(_xlfn.XLOOKUP($D$14,$D54:$D60,AQ54:AQ60,,0,-1)&lt;(INDEX('Verwachte Resultaten'!$C$2:$BT$31,MATCH(_xlfn.XLOOKUP($D$14,$D54:$D60,$E54:$E60,,0,-1),'Verwachte Resultaten'!$B$2:$B$31,0),MATCH(_xlfn.XLOOKUP($D$14,$D54:$D60,AQ53:AQ59,,0,-1),'Verwachte Resultaten'!$C$1:$BT$1,0))*_xlfn.XLOOKUP($E60,$G$2:$G$6,$F$2:$F$6,,0)),_xlfn.XLOOKUP($D$14,$D54:$D60,AQ54:AQ60,,0,-1)&gt;=(INDEX('Verwachte Resultaten'!$C$2:$BT$31,MATCH(_xlfn.XLOOKUP($D$14,$D54:$D60,$E54:$E60,,0,-1),'Verwachte Resultaten'!$B$2:$B$31,0),MATCH(_xlfn.XLOOKUP($D$14,$D54:$D60,AQ53:AQ59,,0,-1),'Verwachte Resultaten'!$C$1:$BT$1,0))*_xlfn.XLOOKUP($E60,$G$2:$G$6,$H$2:$H$6,,0))),$D60,""),"")</f>
        <v/>
      </c>
      <c r="AR60" s="12" t="str">
        <f>IFERROR(IF(AND(_xlfn.XLOOKUP($D$14,$D54:$D60,AR54:AR60,,0,-1)&lt;(INDEX('Verwachte Resultaten'!$C$2:$BT$31,MATCH(_xlfn.XLOOKUP($D$14,$D54:$D60,$E54:$E60,,0,-1),'Verwachte Resultaten'!$B$2:$B$31,0),MATCH(_xlfn.XLOOKUP($D$14,$D54:$D60,AR53:AR59,,0,-1),'Verwachte Resultaten'!$C$1:$BT$1,0))*_xlfn.XLOOKUP($E60,$G$2:$G$6,$F$2:$F$6,,0)),_xlfn.XLOOKUP($D$14,$D54:$D60,AR54:AR60,,0,-1)&gt;=(INDEX('Verwachte Resultaten'!$C$2:$BT$31,MATCH(_xlfn.XLOOKUP($D$14,$D54:$D60,$E54:$E60,,0,-1),'Verwachte Resultaten'!$B$2:$B$31,0),MATCH(_xlfn.XLOOKUP($D$14,$D54:$D60,AR53:AR59,,0,-1),'Verwachte Resultaten'!$C$1:$BT$1,0))*_xlfn.XLOOKUP($E60,$G$2:$G$6,$H$2:$H$6,,0))),$D60,""),"")</f>
        <v/>
      </c>
      <c r="AS60" s="12" t="str">
        <f>IFERROR(IF(AND(_xlfn.XLOOKUP($D$14,$D54:$D60,AS54:AS60,,0,-1)&lt;(INDEX('Verwachte Resultaten'!$C$2:$BT$31,MATCH(_xlfn.XLOOKUP($D$14,$D54:$D60,$E54:$E60,,0,-1),'Verwachte Resultaten'!$B$2:$B$31,0),MATCH(_xlfn.XLOOKUP($D$14,$D54:$D60,AS53:AS59,,0,-1),'Verwachte Resultaten'!$C$1:$BT$1,0))*_xlfn.XLOOKUP($E60,$G$2:$G$6,$F$2:$F$6,,0)),_xlfn.XLOOKUP($D$14,$D54:$D60,AS54:AS60,,0,-1)&gt;=(INDEX('Verwachte Resultaten'!$C$2:$BT$31,MATCH(_xlfn.XLOOKUP($D$14,$D54:$D60,$E54:$E60,,0,-1),'Verwachte Resultaten'!$B$2:$B$31,0),MATCH(_xlfn.XLOOKUP($D$14,$D54:$D60,AS53:AS59,,0,-1),'Verwachte Resultaten'!$C$1:$BT$1,0))*_xlfn.XLOOKUP($E60,$G$2:$G$6,$H$2:$H$6,,0))),$D60,""),"")</f>
        <v/>
      </c>
      <c r="AT60" s="12" t="str">
        <f>IFERROR(IF(AND(_xlfn.XLOOKUP($D$14,$D54:$D60,AT54:AT60,,0,-1)&lt;(INDEX('Verwachte Resultaten'!$C$2:$BT$31,MATCH(_xlfn.XLOOKUP($D$14,$D54:$D60,$E54:$E60,,0,-1),'Verwachte Resultaten'!$B$2:$B$31,0),MATCH(_xlfn.XLOOKUP($D$14,$D54:$D60,AT53:AT59,,0,-1),'Verwachte Resultaten'!$C$1:$BT$1,0))*_xlfn.XLOOKUP($E60,$G$2:$G$6,$F$2:$F$6,,0)),_xlfn.XLOOKUP($D$14,$D54:$D60,AT54:AT60,,0,-1)&gt;=(INDEX('Verwachte Resultaten'!$C$2:$BT$31,MATCH(_xlfn.XLOOKUP($D$14,$D54:$D60,$E54:$E60,,0,-1),'Verwachte Resultaten'!$B$2:$B$31,0),MATCH(_xlfn.XLOOKUP($D$14,$D54:$D60,AT53:AT59,,0,-1),'Verwachte Resultaten'!$C$1:$BT$1,0))*_xlfn.XLOOKUP($E60,$G$2:$G$6,$H$2:$H$6,,0))),$D60,""),"")</f>
        <v/>
      </c>
      <c r="AU60" s="12" t="str">
        <f>IFERROR(IF(AND(_xlfn.XLOOKUP($D$14,$D54:$D60,AU54:AU60,,0,-1)&lt;(INDEX('Verwachte Resultaten'!$C$2:$BT$31,MATCH(_xlfn.XLOOKUP($D$14,$D54:$D60,$E54:$E60,,0,-1),'Verwachte Resultaten'!$B$2:$B$31,0),MATCH(_xlfn.XLOOKUP($D$14,$D54:$D60,AU53:AU59,,0,-1),'Verwachte Resultaten'!$C$1:$BT$1,0))*_xlfn.XLOOKUP($E60,$G$2:$G$6,$F$2:$F$6,,0)),_xlfn.XLOOKUP($D$14,$D54:$D60,AU54:AU60,,0,-1)&gt;=(INDEX('Verwachte Resultaten'!$C$2:$BT$31,MATCH(_xlfn.XLOOKUP($D$14,$D54:$D60,$E54:$E60,,0,-1),'Verwachte Resultaten'!$B$2:$B$31,0),MATCH(_xlfn.XLOOKUP($D$14,$D54:$D60,AU53:AU59,,0,-1),'Verwachte Resultaten'!$C$1:$BT$1,0))*_xlfn.XLOOKUP($E60,$G$2:$G$6,$H$2:$H$6,,0))),$D60,""),"")</f>
        <v/>
      </c>
      <c r="AV60" s="12" t="str">
        <f>IFERROR(IF(AND(_xlfn.XLOOKUP($D$14,$D54:$D60,AV54:AV60,,0,-1)&lt;(INDEX('Verwachte Resultaten'!$C$2:$BT$31,MATCH(_xlfn.XLOOKUP($D$14,$D54:$D60,$E54:$E60,,0,-1),'Verwachte Resultaten'!$B$2:$B$31,0),MATCH(_xlfn.XLOOKUP($D$14,$D54:$D60,AV53:AV59,,0,-1),'Verwachte Resultaten'!$C$1:$BT$1,0))*_xlfn.XLOOKUP($E60,$G$2:$G$6,$F$2:$F$6,,0)),_xlfn.XLOOKUP($D$14,$D54:$D60,AV54:AV60,,0,-1)&gt;=(INDEX('Verwachte Resultaten'!$C$2:$BT$31,MATCH(_xlfn.XLOOKUP($D$14,$D54:$D60,$E54:$E60,,0,-1),'Verwachte Resultaten'!$B$2:$B$31,0),MATCH(_xlfn.XLOOKUP($D$14,$D54:$D60,AV53:AV59,,0,-1),'Verwachte Resultaten'!$C$1:$BT$1,0))*_xlfn.XLOOKUP($E60,$G$2:$G$6,$H$2:$H$6,,0))),$D60,""),"")</f>
        <v/>
      </c>
      <c r="AW60" s="12" t="str">
        <f>IFERROR(IF(AND(_xlfn.XLOOKUP($D$14,$D54:$D60,AW54:AW60,,0,-1)&lt;(INDEX('Verwachte Resultaten'!$C$2:$BT$31,MATCH(_xlfn.XLOOKUP($D$14,$D54:$D60,$E54:$E60,,0,-1),'Verwachte Resultaten'!$B$2:$B$31,0),MATCH(_xlfn.XLOOKUP($D$14,$D54:$D60,AW53:AW59,,0,-1),'Verwachte Resultaten'!$C$1:$BT$1,0))*_xlfn.XLOOKUP($E60,$G$2:$G$6,$F$2:$F$6,,0)),_xlfn.XLOOKUP($D$14,$D54:$D60,AW54:AW60,,0,-1)&gt;=(INDEX('Verwachte Resultaten'!$C$2:$BT$31,MATCH(_xlfn.XLOOKUP($D$14,$D54:$D60,$E54:$E60,,0,-1),'Verwachte Resultaten'!$B$2:$B$31,0),MATCH(_xlfn.XLOOKUP($D$14,$D54:$D60,AW53:AW59,,0,-1),'Verwachte Resultaten'!$C$1:$BT$1,0))*_xlfn.XLOOKUP($E60,$G$2:$G$6,$H$2:$H$6,,0))),$D60,""),"")</f>
        <v/>
      </c>
      <c r="AX60" s="12" t="str">
        <f>IFERROR(IF(AND(_xlfn.XLOOKUP($D$14,$D54:$D60,AX54:AX60,,0,-1)&lt;(INDEX('Verwachte Resultaten'!$C$2:$BT$31,MATCH(_xlfn.XLOOKUP($D$14,$D54:$D60,$E54:$E60,,0,-1),'Verwachte Resultaten'!$B$2:$B$31,0),MATCH(_xlfn.XLOOKUP($D$14,$D54:$D60,AX53:AX59,,0,-1),'Verwachte Resultaten'!$C$1:$BT$1,0))*_xlfn.XLOOKUP($E60,$G$2:$G$6,$F$2:$F$6,,0)),_xlfn.XLOOKUP($D$14,$D54:$D60,AX54:AX60,,0,-1)&gt;=(INDEX('Verwachte Resultaten'!$C$2:$BT$31,MATCH(_xlfn.XLOOKUP($D$14,$D54:$D60,$E54:$E60,,0,-1),'Verwachte Resultaten'!$B$2:$B$31,0),MATCH(_xlfn.XLOOKUP($D$14,$D54:$D60,AX53:AX59,,0,-1),'Verwachte Resultaten'!$C$1:$BT$1,0))*_xlfn.XLOOKUP($E60,$G$2:$G$6,$H$2:$H$6,,0))),$D60,""),"")</f>
        <v/>
      </c>
      <c r="AY60" s="12" t="str">
        <f>IFERROR(IF(AND(_xlfn.XLOOKUP($D$14,$D54:$D60,AY54:AY60,,0,-1)&lt;(INDEX('Verwachte Resultaten'!$C$2:$BT$31,MATCH(_xlfn.XLOOKUP($D$14,$D54:$D60,$E54:$E60,,0,-1),'Verwachte Resultaten'!$B$2:$B$31,0),MATCH(_xlfn.XLOOKUP($D$14,$D54:$D60,AY53:AY59,,0,-1),'Verwachte Resultaten'!$C$1:$BT$1,0))*_xlfn.XLOOKUP($E60,$G$2:$G$6,$F$2:$F$6,,0)),_xlfn.XLOOKUP($D$14,$D54:$D60,AY54:AY60,,0,-1)&gt;=(INDEX('Verwachte Resultaten'!$C$2:$BT$31,MATCH(_xlfn.XLOOKUP($D$14,$D54:$D60,$E54:$E60,,0,-1),'Verwachte Resultaten'!$B$2:$B$31,0),MATCH(_xlfn.XLOOKUP($D$14,$D54:$D60,AY53:AY59,,0,-1),'Verwachte Resultaten'!$C$1:$BT$1,0))*_xlfn.XLOOKUP($E60,$G$2:$G$6,$H$2:$H$6,,0))),$D60,""),"")</f>
        <v/>
      </c>
      <c r="AZ60" s="12" t="str">
        <f>IFERROR(IF(AND(_xlfn.XLOOKUP($D$14,$D54:$D60,AZ54:AZ60,,0,-1)&lt;(INDEX('Verwachte Resultaten'!$C$2:$BT$31,MATCH(_xlfn.XLOOKUP($D$14,$D54:$D60,$E54:$E60,,0,-1),'Verwachte Resultaten'!$B$2:$B$31,0),MATCH(_xlfn.XLOOKUP($D$14,$D54:$D60,AZ53:AZ59,,0,-1),'Verwachte Resultaten'!$C$1:$BT$1,0))*_xlfn.XLOOKUP($E60,$G$2:$G$6,$F$2:$F$6,,0)),_xlfn.XLOOKUP($D$14,$D54:$D60,AZ54:AZ60,,0,-1)&gt;=(INDEX('Verwachte Resultaten'!$C$2:$BT$31,MATCH(_xlfn.XLOOKUP($D$14,$D54:$D60,$E54:$E60,,0,-1),'Verwachte Resultaten'!$B$2:$B$31,0),MATCH(_xlfn.XLOOKUP($D$14,$D54:$D60,AZ53:AZ59,,0,-1),'Verwachte Resultaten'!$C$1:$BT$1,0))*_xlfn.XLOOKUP($E60,$G$2:$G$6,$H$2:$H$6,,0))),$D60,""),"")</f>
        <v/>
      </c>
      <c r="BA60" s="12" t="str">
        <f>IFERROR(IF(AND(_xlfn.XLOOKUP($D$14,$D54:$D60,BA54:BA60,,0,-1)&lt;(INDEX('Verwachte Resultaten'!$C$2:$BT$31,MATCH(_xlfn.XLOOKUP($D$14,$D54:$D60,$E54:$E60,,0,-1),'Verwachte Resultaten'!$B$2:$B$31,0),MATCH(_xlfn.XLOOKUP($D$14,$D54:$D60,BA53:BA59,,0,-1),'Verwachte Resultaten'!$C$1:$BT$1,0))*_xlfn.XLOOKUP($E60,$G$2:$G$6,$F$2:$F$6,,0)),_xlfn.XLOOKUP($D$14,$D54:$D60,BA54:BA60,,0,-1)&gt;=(INDEX('Verwachte Resultaten'!$C$2:$BT$31,MATCH(_xlfn.XLOOKUP($D$14,$D54:$D60,$E54:$E60,,0,-1),'Verwachte Resultaten'!$B$2:$B$31,0),MATCH(_xlfn.XLOOKUP($D$14,$D54:$D60,BA53:BA59,,0,-1),'Verwachte Resultaten'!$C$1:$BT$1,0))*_xlfn.XLOOKUP($E60,$G$2:$G$6,$H$2:$H$6,,0))),$D60,""),"")</f>
        <v/>
      </c>
      <c r="BB60" s="12" t="str">
        <f>IFERROR(IF(AND(_xlfn.XLOOKUP($D$14,$D54:$D60,BB54:BB60,,0,-1)&lt;(INDEX('Verwachte Resultaten'!$C$2:$BT$31,MATCH(_xlfn.XLOOKUP($D$14,$D54:$D60,$E54:$E60,,0,-1),'Verwachte Resultaten'!$B$2:$B$31,0),MATCH(_xlfn.XLOOKUP($D$14,$D54:$D60,BB53:BB59,,0,-1),'Verwachte Resultaten'!$C$1:$BT$1,0))*_xlfn.XLOOKUP($E60,$G$2:$G$6,$F$2:$F$6,,0)),_xlfn.XLOOKUP($D$14,$D54:$D60,BB54:BB60,,0,-1)&gt;=(INDEX('Verwachte Resultaten'!$C$2:$BT$31,MATCH(_xlfn.XLOOKUP($D$14,$D54:$D60,$E54:$E60,,0,-1),'Verwachte Resultaten'!$B$2:$B$31,0),MATCH(_xlfn.XLOOKUP($D$14,$D54:$D60,BB53:BB59,,0,-1),'Verwachte Resultaten'!$C$1:$BT$1,0))*_xlfn.XLOOKUP($E60,$G$2:$G$6,$H$2:$H$6,,0))),$D60,""),"")</f>
        <v/>
      </c>
      <c r="BC60" s="12" t="str">
        <f>IFERROR(IF(AND(_xlfn.XLOOKUP($D$14,$D54:$D60,BC54:BC60,,0,-1)&lt;(INDEX('Verwachte Resultaten'!$C$2:$BT$31,MATCH(_xlfn.XLOOKUP($D$14,$D54:$D60,$E54:$E60,,0,-1),'Verwachte Resultaten'!$B$2:$B$31,0),MATCH(_xlfn.XLOOKUP($D$14,$D54:$D60,BC53:BC59,,0,-1),'Verwachte Resultaten'!$C$1:$BT$1,0))*_xlfn.XLOOKUP($E60,$G$2:$G$6,$F$2:$F$6,,0)),_xlfn.XLOOKUP($D$14,$D54:$D60,BC54:BC60,,0,-1)&gt;=(INDEX('Verwachte Resultaten'!$C$2:$BT$31,MATCH(_xlfn.XLOOKUP($D$14,$D54:$D60,$E54:$E60,,0,-1),'Verwachte Resultaten'!$B$2:$B$31,0),MATCH(_xlfn.XLOOKUP($D$14,$D54:$D60,BC53:BC59,,0,-1),'Verwachte Resultaten'!$C$1:$BT$1,0))*_xlfn.XLOOKUP($E60,$G$2:$G$6,$H$2:$H$6,,0))),$D60,""),"")</f>
        <v/>
      </c>
      <c r="BD60" s="12" t="str">
        <f>IFERROR(IF(AND(_xlfn.XLOOKUP($D$14,$D54:$D60,BD54:BD60,,0,-1)&lt;(INDEX('Verwachte Resultaten'!$C$2:$BT$31,MATCH(_xlfn.XLOOKUP($D$14,$D54:$D60,$E54:$E60,,0,-1),'Verwachte Resultaten'!$B$2:$B$31,0),MATCH(_xlfn.XLOOKUP($D$14,$D54:$D60,BD53:BD59,,0,-1),'Verwachte Resultaten'!$C$1:$BT$1,0))*_xlfn.XLOOKUP($E60,$G$2:$G$6,$F$2:$F$6,,0)),_xlfn.XLOOKUP($D$14,$D54:$D60,BD54:BD60,,0,-1)&gt;=(INDEX('Verwachte Resultaten'!$C$2:$BT$31,MATCH(_xlfn.XLOOKUP($D$14,$D54:$D60,$E54:$E60,,0,-1),'Verwachte Resultaten'!$B$2:$B$31,0),MATCH(_xlfn.XLOOKUP($D$14,$D54:$D60,BD53:BD59,,0,-1),'Verwachte Resultaten'!$C$1:$BT$1,0))*_xlfn.XLOOKUP($E60,$G$2:$G$6,$H$2:$H$6,,0))),$D60,""),"")</f>
        <v/>
      </c>
      <c r="BE60" s="12" t="str">
        <f>IFERROR(IF(AND(_xlfn.XLOOKUP($D$14,$D54:$D60,BE54:BE60,,0,-1)&lt;(INDEX('Verwachte Resultaten'!$C$2:$BT$31,MATCH(_xlfn.XLOOKUP($D$14,$D54:$D60,$E54:$E60,,0,-1),'Verwachte Resultaten'!$B$2:$B$31,0),MATCH(_xlfn.XLOOKUP($D$14,$D54:$D60,BE53:BE59,,0,-1),'Verwachte Resultaten'!$C$1:$BT$1,0))*_xlfn.XLOOKUP($E60,$G$2:$G$6,$F$2:$F$6,,0)),_xlfn.XLOOKUP($D$14,$D54:$D60,BE54:BE60,,0,-1)&gt;=(INDEX('Verwachte Resultaten'!$C$2:$BT$31,MATCH(_xlfn.XLOOKUP($D$14,$D54:$D60,$E54:$E60,,0,-1),'Verwachte Resultaten'!$B$2:$B$31,0),MATCH(_xlfn.XLOOKUP($D$14,$D54:$D60,BE53:BE59,,0,-1),'Verwachte Resultaten'!$C$1:$BT$1,0))*_xlfn.XLOOKUP($E60,$G$2:$G$6,$H$2:$H$6,,0))),$D60,""),"")</f>
        <v/>
      </c>
      <c r="BF60" s="12" t="str">
        <f>IFERROR(IF(AND(_xlfn.XLOOKUP($D$14,$D54:$D60,BF54:BF60,,0,-1)&lt;(INDEX('Verwachte Resultaten'!$C$2:$BT$31,MATCH(_xlfn.XLOOKUP($D$14,$D54:$D60,$E54:$E60,,0,-1),'Verwachte Resultaten'!$B$2:$B$31,0),MATCH(_xlfn.XLOOKUP($D$14,$D54:$D60,BF53:BF59,,0,-1),'Verwachte Resultaten'!$C$1:$BT$1,0))*_xlfn.XLOOKUP($E60,$G$2:$G$6,$F$2:$F$6,,0)),_xlfn.XLOOKUP($D$14,$D54:$D60,BF54:BF60,,0,-1)&gt;=(INDEX('Verwachte Resultaten'!$C$2:$BT$31,MATCH(_xlfn.XLOOKUP($D$14,$D54:$D60,$E54:$E60,,0,-1),'Verwachte Resultaten'!$B$2:$B$31,0),MATCH(_xlfn.XLOOKUP($D$14,$D54:$D60,BF53:BF59,,0,-1),'Verwachte Resultaten'!$C$1:$BT$1,0))*_xlfn.XLOOKUP($E60,$G$2:$G$6,$H$2:$H$6,,0))),$D60,""),"")</f>
        <v/>
      </c>
      <c r="BG60" s="12" t="str">
        <f>IFERROR(IF(AND(_xlfn.XLOOKUP($D$14,$D54:$D60,BG54:BG60,,0,-1)&lt;(INDEX('Verwachte Resultaten'!$C$2:$BT$31,MATCH(_xlfn.XLOOKUP($D$14,$D54:$D60,$E54:$E60,,0,-1),'Verwachte Resultaten'!$B$2:$B$31,0),MATCH(_xlfn.XLOOKUP($D$14,$D54:$D60,BG53:BG59,,0,-1),'Verwachte Resultaten'!$C$1:$BT$1,0))*_xlfn.XLOOKUP($E60,$G$2:$G$6,$F$2:$F$6,,0)),_xlfn.XLOOKUP($D$14,$D54:$D60,BG54:BG60,,0,-1)&gt;=(INDEX('Verwachte Resultaten'!$C$2:$BT$31,MATCH(_xlfn.XLOOKUP($D$14,$D54:$D60,$E54:$E60,,0,-1),'Verwachte Resultaten'!$B$2:$B$31,0),MATCH(_xlfn.XLOOKUP($D$14,$D54:$D60,BG53:BG59,,0,-1),'Verwachte Resultaten'!$C$1:$BT$1,0))*_xlfn.XLOOKUP($E60,$G$2:$G$6,$H$2:$H$6,,0))),$D60,""),"")</f>
        <v/>
      </c>
      <c r="BH60" s="12" t="str">
        <f>IFERROR(IF(AND(_xlfn.XLOOKUP($D$14,$D54:$D60,BH54:BH60,,0,-1)&lt;(INDEX('Verwachte Resultaten'!$C$2:$BT$31,MATCH(_xlfn.XLOOKUP($D$14,$D54:$D60,$E54:$E60,,0,-1),'Verwachte Resultaten'!$B$2:$B$31,0),MATCH(_xlfn.XLOOKUP($D$14,$D54:$D60,BH53:BH59,,0,-1),'Verwachte Resultaten'!$C$1:$BT$1,0))*_xlfn.XLOOKUP($E60,$G$2:$G$6,$F$2:$F$6,,0)),_xlfn.XLOOKUP($D$14,$D54:$D60,BH54:BH60,,0,-1)&gt;=(INDEX('Verwachte Resultaten'!$C$2:$BT$31,MATCH(_xlfn.XLOOKUP($D$14,$D54:$D60,$E54:$E60,,0,-1),'Verwachte Resultaten'!$B$2:$B$31,0),MATCH(_xlfn.XLOOKUP($D$14,$D54:$D60,BH53:BH59,,0,-1),'Verwachte Resultaten'!$C$1:$BT$1,0))*_xlfn.XLOOKUP($E60,$G$2:$G$6,$H$2:$H$6,,0))),$D60,""),"")</f>
        <v/>
      </c>
      <c r="BI60" s="12" t="str">
        <f>IFERROR(IF(AND(_xlfn.XLOOKUP($D$14,$D54:$D60,BI54:BI60,,0,-1)&lt;(INDEX('Verwachte Resultaten'!$C$2:$BT$31,MATCH(_xlfn.XLOOKUP($D$14,$D54:$D60,$E54:$E60,,0,-1),'Verwachte Resultaten'!$B$2:$B$31,0),MATCH(_xlfn.XLOOKUP($D$14,$D54:$D60,BI53:BI59,,0,-1),'Verwachte Resultaten'!$C$1:$BT$1,0))*_xlfn.XLOOKUP($E60,$G$2:$G$6,$F$2:$F$6,,0)),_xlfn.XLOOKUP($D$14,$D54:$D60,BI54:BI60,,0,-1)&gt;=(INDEX('Verwachte Resultaten'!$C$2:$BT$31,MATCH(_xlfn.XLOOKUP($D$14,$D54:$D60,$E54:$E60,,0,-1),'Verwachte Resultaten'!$B$2:$B$31,0),MATCH(_xlfn.XLOOKUP($D$14,$D54:$D60,BI53:BI59,,0,-1),'Verwachte Resultaten'!$C$1:$BT$1,0))*_xlfn.XLOOKUP($E60,$G$2:$G$6,$H$2:$H$6,,0))),$D60,""),"")</f>
        <v/>
      </c>
      <c r="BJ60" s="12" t="str">
        <f>IFERROR(IF(AND(_xlfn.XLOOKUP($D$14,$D54:$D60,BJ54:BJ60,,0,-1)&lt;(INDEX('Verwachte Resultaten'!$C$2:$BT$31,MATCH(_xlfn.XLOOKUP($D$14,$D54:$D60,$E54:$E60,,0,-1),'Verwachte Resultaten'!$B$2:$B$31,0),MATCH(_xlfn.XLOOKUP($D$14,$D54:$D60,BJ53:BJ59,,0,-1),'Verwachte Resultaten'!$C$1:$BT$1,0))*_xlfn.XLOOKUP($E60,$G$2:$G$6,$F$2:$F$6,,0)),_xlfn.XLOOKUP($D$14,$D54:$D60,BJ54:BJ60,,0,-1)&gt;=(INDEX('Verwachte Resultaten'!$C$2:$BT$31,MATCH(_xlfn.XLOOKUP($D$14,$D54:$D60,$E54:$E60,,0,-1),'Verwachte Resultaten'!$B$2:$B$31,0),MATCH(_xlfn.XLOOKUP($D$14,$D54:$D60,BJ53:BJ59,,0,-1),'Verwachte Resultaten'!$C$1:$BT$1,0))*_xlfn.XLOOKUP($E60,$G$2:$G$6,$H$2:$H$6,,0))),$D60,""),"")</f>
        <v/>
      </c>
      <c r="BK60" s="39" t="str">
        <f>IFERROR(IF(AND(_xlfn.XLOOKUP($D$14,$D54:$D60,BK54:BK60,,0,-1)&lt;(INDEX('Verwachte Resultaten'!$C$2:$BT$31,MATCH(_xlfn.XLOOKUP($D$14,$D54:$D60,$E54:$E60,,0,-1),'Verwachte Resultaten'!$B$2:$B$31,0),MATCH(_xlfn.XLOOKUP($D$14,$D54:$D60,BK53:BK59,,0,-1),'Verwachte Resultaten'!$C$1:$BT$1,0))*_xlfn.XLOOKUP($E60,$G$2:$G$6,$F$2:$F$6,,0)),_xlfn.XLOOKUP($D$14,$D54:$D60,BK54:BK60,,0,-1)&gt;=(INDEX('Verwachte Resultaten'!$C$2:$BT$31,MATCH(_xlfn.XLOOKUP($D$14,$D54:$D60,$E54:$E60,,0,-1),'Verwachte Resultaten'!$B$2:$B$31,0),MATCH(_xlfn.XLOOKUP($D$14,$D54:$D60,BK53:BK59,,0,-1),'Verwachte Resultaten'!$C$1:$BT$1,0))*_xlfn.XLOOKUP($E60,$G$2:$G$6,$H$2:$H$6,,0))),$D60,""),"")</f>
        <v/>
      </c>
    </row>
    <row r="61" spans="1:63">
      <c r="A61" s="85"/>
      <c r="C61" s="23"/>
      <c r="D61" s="44" t="str">
        <f>IFERROR($B59*$B$7,"")</f>
        <v/>
      </c>
      <c r="E61" s="40" t="s">
        <v>153</v>
      </c>
      <c r="F61" s="13" t="str">
        <f>IFERROR(IF(AND(_xlfn.XLOOKUP($D$14,$D55:$D61,F55:F61,,0,-1)&lt;(INDEX('Verwachte Resultaten'!$C$2:$BT$31,MATCH(_xlfn.XLOOKUP($D$14,$D55:$D61,$E55:$E61,,0,-1),'Verwachte Resultaten'!$B$2:$B$31,0),MATCH(_xlfn.XLOOKUP($D$14,$D55:$D61,F54:F60,,0,-1),'Verwachte Resultaten'!$C$1:$BT$1,0))*_xlfn.XLOOKUP($E61,$G$2:$G$6,$F$2:$F$6,,0)),_xlfn.XLOOKUP($D$14,$D55:$D61,F55:F61,,0,-1)&gt;=(INDEX('Verwachte Resultaten'!$C$2:$BT$31,MATCH(_xlfn.XLOOKUP($D$14,$D55:$D61,$E55:$E61,,0,-1),'Verwachte Resultaten'!$B$2:$B$31,0),MATCH(_xlfn.XLOOKUP($D$14,$D55:$D61,F54:F60,,0,-1),'Verwachte Resultaten'!$C$1:$BT$1,0))*_xlfn.XLOOKUP($E61,$G$2:$G$6,$H$2:$H$6,,0))),$D61,""),"")</f>
        <v/>
      </c>
      <c r="G61" s="14" t="str">
        <f>IFERROR(IF(AND(_xlfn.XLOOKUP($D$14,$D55:$D61,G55:G61,,0,-1)&lt;(INDEX('Verwachte Resultaten'!$C$2:$BT$31,MATCH(_xlfn.XLOOKUP($D$14,$D55:$D61,$E55:$E61,,0,-1),'Verwachte Resultaten'!$B$2:$B$31,0),MATCH(_xlfn.XLOOKUP($D$14,$D55:$D61,G54:G60,,0,-1),'Verwachte Resultaten'!$C$1:$BT$1,0))*_xlfn.XLOOKUP($E61,$G$2:$G$6,$F$2:$F$6,,0)),_xlfn.XLOOKUP($D$14,$D55:$D61,G55:G61,,0,-1)&gt;=(INDEX('Verwachte Resultaten'!$C$2:$BT$31,MATCH(_xlfn.XLOOKUP($D$14,$D55:$D61,$E55:$E61,,0,-1),'Verwachte Resultaten'!$B$2:$B$31,0),MATCH(_xlfn.XLOOKUP($D$14,$D55:$D61,G54:G60,,0,-1),'Verwachte Resultaten'!$C$1:$BT$1,0))*_xlfn.XLOOKUP($E61,$G$2:$G$6,$H$2:$H$6,,0))),$D61,""),"")</f>
        <v/>
      </c>
      <c r="H61" s="14" t="str">
        <f>IFERROR(IF(AND(_xlfn.XLOOKUP($D$14,$D55:$D61,H55:H61,,0,-1)&lt;(INDEX('Verwachte Resultaten'!$C$2:$BT$31,MATCH(_xlfn.XLOOKUP($D$14,$D55:$D61,$E55:$E61,,0,-1),'Verwachte Resultaten'!$B$2:$B$31,0),MATCH(_xlfn.XLOOKUP($D$14,$D55:$D61,H54:H60,,0,-1),'Verwachte Resultaten'!$C$1:$BT$1,0))*_xlfn.XLOOKUP($E61,$G$2:$G$6,$F$2:$F$6,,0)),_xlfn.XLOOKUP($D$14,$D55:$D61,H55:H61,,0,-1)&gt;=(INDEX('Verwachte Resultaten'!$C$2:$BT$31,MATCH(_xlfn.XLOOKUP($D$14,$D55:$D61,$E55:$E61,,0,-1),'Verwachte Resultaten'!$B$2:$B$31,0),MATCH(_xlfn.XLOOKUP($D$14,$D55:$D61,H54:H60,,0,-1),'Verwachte Resultaten'!$C$1:$BT$1,0))*_xlfn.XLOOKUP($E61,$G$2:$G$6,$H$2:$H$6,,0))),$D61,""),"")</f>
        <v/>
      </c>
      <c r="I61" s="14" t="str">
        <f>IFERROR(IF(AND(_xlfn.XLOOKUP($D$14,$D55:$D61,I55:I61,,0,-1)&lt;(INDEX('Verwachte Resultaten'!$C$2:$BT$31,MATCH(_xlfn.XLOOKUP($D$14,$D55:$D61,$E55:$E61,,0,-1),'Verwachte Resultaten'!$B$2:$B$31,0),MATCH(_xlfn.XLOOKUP($D$14,$D55:$D61,I54:I60,,0,-1),'Verwachte Resultaten'!$C$1:$BT$1,0))*_xlfn.XLOOKUP($E61,$G$2:$G$6,$F$2:$F$6,,0)),_xlfn.XLOOKUP($D$14,$D55:$D61,I55:I61,,0,-1)&gt;=(INDEX('Verwachte Resultaten'!$C$2:$BT$31,MATCH(_xlfn.XLOOKUP($D$14,$D55:$D61,$E55:$E61,,0,-1),'Verwachte Resultaten'!$B$2:$B$31,0),MATCH(_xlfn.XLOOKUP($D$14,$D55:$D61,I54:I60,,0,-1),'Verwachte Resultaten'!$C$1:$BT$1,0))*_xlfn.XLOOKUP($E61,$G$2:$G$6,$H$2:$H$6,,0))),$D61,""),"")</f>
        <v/>
      </c>
      <c r="J61" s="14" t="str">
        <f>IFERROR(IF(AND(_xlfn.XLOOKUP($D$14,$D55:$D61,J55:J61,,0,-1)&lt;(INDEX('Verwachte Resultaten'!$C$2:$BT$31,MATCH(_xlfn.XLOOKUP($D$14,$D55:$D61,$E55:$E61,,0,-1),'Verwachte Resultaten'!$B$2:$B$31,0),MATCH(_xlfn.XLOOKUP($D$14,$D55:$D61,J54:J60,,0,-1),'Verwachte Resultaten'!$C$1:$BT$1,0))*_xlfn.XLOOKUP($E61,$G$2:$G$6,$F$2:$F$6,,0)),_xlfn.XLOOKUP($D$14,$D55:$D61,J55:J61,,0,-1)&gt;=(INDEX('Verwachte Resultaten'!$C$2:$BT$31,MATCH(_xlfn.XLOOKUP($D$14,$D55:$D61,$E55:$E61,,0,-1),'Verwachte Resultaten'!$B$2:$B$31,0),MATCH(_xlfn.XLOOKUP($D$14,$D55:$D61,J54:J60,,0,-1),'Verwachte Resultaten'!$C$1:$BT$1,0))*_xlfn.XLOOKUP($E61,$G$2:$G$6,$H$2:$H$6,,0))),$D61,""),"")</f>
        <v/>
      </c>
      <c r="K61" s="14" t="str">
        <f>IFERROR(IF(AND(_xlfn.XLOOKUP($D$14,$D55:$D61,K55:K61,,0,-1)&lt;(INDEX('Verwachte Resultaten'!$C$2:$BT$31,MATCH(_xlfn.XLOOKUP($D$14,$D55:$D61,$E55:$E61,,0,-1),'Verwachte Resultaten'!$B$2:$B$31,0),MATCH(_xlfn.XLOOKUP($D$14,$D55:$D61,K54:K60,,0,-1),'Verwachte Resultaten'!$C$1:$BT$1,0))*_xlfn.XLOOKUP($E61,$G$2:$G$6,$F$2:$F$6,,0)),_xlfn.XLOOKUP($D$14,$D55:$D61,K55:K61,,0,-1)&gt;=(INDEX('Verwachte Resultaten'!$C$2:$BT$31,MATCH(_xlfn.XLOOKUP($D$14,$D55:$D61,$E55:$E61,,0,-1),'Verwachte Resultaten'!$B$2:$B$31,0),MATCH(_xlfn.XLOOKUP($D$14,$D55:$D61,K54:K60,,0,-1),'Verwachte Resultaten'!$C$1:$BT$1,0))*_xlfn.XLOOKUP($E61,$G$2:$G$6,$H$2:$H$6,,0))),$D61,""),"")</f>
        <v/>
      </c>
      <c r="L61" s="14" t="str">
        <f>IFERROR(IF(AND(_xlfn.XLOOKUP($D$14,$D55:$D61,L55:L61,,0,-1)&lt;(INDEX('Verwachte Resultaten'!$C$2:$BT$31,MATCH(_xlfn.XLOOKUP($D$14,$D55:$D61,$E55:$E61,,0,-1),'Verwachte Resultaten'!$B$2:$B$31,0),MATCH(_xlfn.XLOOKUP($D$14,$D55:$D61,L54:L60,,0,-1),'Verwachte Resultaten'!$C$1:$BT$1,0))*_xlfn.XLOOKUP($E61,$G$2:$G$6,$F$2:$F$6,,0)),_xlfn.XLOOKUP($D$14,$D55:$D61,L55:L61,,0,-1)&gt;=(INDEX('Verwachte Resultaten'!$C$2:$BT$31,MATCH(_xlfn.XLOOKUP($D$14,$D55:$D61,$E55:$E61,,0,-1),'Verwachte Resultaten'!$B$2:$B$31,0),MATCH(_xlfn.XLOOKUP($D$14,$D55:$D61,L54:L60,,0,-1),'Verwachte Resultaten'!$C$1:$BT$1,0))*_xlfn.XLOOKUP($E61,$G$2:$G$6,$H$2:$H$6,,0))),$D61,""),"")</f>
        <v/>
      </c>
      <c r="M61" s="14" t="str">
        <f>IFERROR(IF(AND(_xlfn.XLOOKUP($D$14,$D55:$D61,M55:M61,,0,-1)&lt;(INDEX('Verwachte Resultaten'!$C$2:$BT$31,MATCH(_xlfn.XLOOKUP($D$14,$D55:$D61,$E55:$E61,,0,-1),'Verwachte Resultaten'!$B$2:$B$31,0),MATCH(_xlfn.XLOOKUP($D$14,$D55:$D61,M54:M60,,0,-1),'Verwachte Resultaten'!$C$1:$BT$1,0))*_xlfn.XLOOKUP($E61,$G$2:$G$6,$F$2:$F$6,,0)),_xlfn.XLOOKUP($D$14,$D55:$D61,M55:M61,,0,-1)&gt;=(INDEX('Verwachte Resultaten'!$C$2:$BT$31,MATCH(_xlfn.XLOOKUP($D$14,$D55:$D61,$E55:$E61,,0,-1),'Verwachte Resultaten'!$B$2:$B$31,0),MATCH(_xlfn.XLOOKUP($D$14,$D55:$D61,M54:M60,,0,-1),'Verwachte Resultaten'!$C$1:$BT$1,0))*_xlfn.XLOOKUP($E61,$G$2:$G$6,$H$2:$H$6,,0))),$D61,""),"")</f>
        <v/>
      </c>
      <c r="N61" s="14" t="str">
        <f>IFERROR(IF(AND(_xlfn.XLOOKUP($D$14,$D55:$D61,N55:N61,,0,-1)&lt;(INDEX('Verwachte Resultaten'!$C$2:$BT$31,MATCH(_xlfn.XLOOKUP($D$14,$D55:$D61,$E55:$E61,,0,-1),'Verwachte Resultaten'!$B$2:$B$31,0),MATCH(_xlfn.XLOOKUP($D$14,$D55:$D61,N54:N60,,0,-1),'Verwachte Resultaten'!$C$1:$BT$1,0))*_xlfn.XLOOKUP($E61,$G$2:$G$6,$F$2:$F$6,,0)),_xlfn.XLOOKUP($D$14,$D55:$D61,N55:N61,,0,-1)&gt;=(INDEX('Verwachte Resultaten'!$C$2:$BT$31,MATCH(_xlfn.XLOOKUP($D$14,$D55:$D61,$E55:$E61,,0,-1),'Verwachte Resultaten'!$B$2:$B$31,0),MATCH(_xlfn.XLOOKUP($D$14,$D55:$D61,N54:N60,,0,-1),'Verwachte Resultaten'!$C$1:$BT$1,0))*_xlfn.XLOOKUP($E61,$G$2:$G$6,$H$2:$H$6,,0))),$D61,""),"")</f>
        <v/>
      </c>
      <c r="O61" s="14" t="str">
        <f>IFERROR(IF(AND(_xlfn.XLOOKUP($D$14,$D55:$D61,O55:O61,,0,-1)&lt;(INDEX('Verwachte Resultaten'!$C$2:$BT$31,MATCH(_xlfn.XLOOKUP($D$14,$D55:$D61,$E55:$E61,,0,-1),'Verwachte Resultaten'!$B$2:$B$31,0),MATCH(_xlfn.XLOOKUP($D$14,$D55:$D61,O54:O60,,0,-1),'Verwachte Resultaten'!$C$1:$BT$1,0))*_xlfn.XLOOKUP($E61,$G$2:$G$6,$F$2:$F$6,,0)),_xlfn.XLOOKUP($D$14,$D55:$D61,O55:O61,,0,-1)&gt;=(INDEX('Verwachte Resultaten'!$C$2:$BT$31,MATCH(_xlfn.XLOOKUP($D$14,$D55:$D61,$E55:$E61,,0,-1),'Verwachte Resultaten'!$B$2:$B$31,0),MATCH(_xlfn.XLOOKUP($D$14,$D55:$D61,O54:O60,,0,-1),'Verwachte Resultaten'!$C$1:$BT$1,0))*_xlfn.XLOOKUP($E61,$G$2:$G$6,$H$2:$H$6,,0))),$D61,""),"")</f>
        <v/>
      </c>
      <c r="P61" s="14" t="str">
        <f>IFERROR(IF(AND(_xlfn.XLOOKUP($D$14,$D55:$D61,P55:P61,,0,-1)&lt;(INDEX('Verwachte Resultaten'!$C$2:$BT$31,MATCH(_xlfn.XLOOKUP($D$14,$D55:$D61,$E55:$E61,,0,-1),'Verwachte Resultaten'!$B$2:$B$31,0),MATCH(_xlfn.XLOOKUP($D$14,$D55:$D61,P54:P60,,0,-1),'Verwachte Resultaten'!$C$1:$BT$1,0))*_xlfn.XLOOKUP($E61,$G$2:$G$6,$F$2:$F$6,,0)),_xlfn.XLOOKUP($D$14,$D55:$D61,P55:P61,,0,-1)&gt;=(INDEX('Verwachte Resultaten'!$C$2:$BT$31,MATCH(_xlfn.XLOOKUP($D$14,$D55:$D61,$E55:$E61,,0,-1),'Verwachte Resultaten'!$B$2:$B$31,0),MATCH(_xlfn.XLOOKUP($D$14,$D55:$D61,P54:P60,,0,-1),'Verwachte Resultaten'!$C$1:$BT$1,0))*_xlfn.XLOOKUP($E61,$G$2:$G$6,$H$2:$H$6,,0))),$D61,""),"")</f>
        <v/>
      </c>
      <c r="Q61" s="14" t="str">
        <f>IFERROR(IF(AND(_xlfn.XLOOKUP($D$14,$D55:$D61,Q55:Q61,,0,-1)&lt;(INDEX('Verwachte Resultaten'!$C$2:$BT$31,MATCH(_xlfn.XLOOKUP($D$14,$D55:$D61,$E55:$E61,,0,-1),'Verwachte Resultaten'!$B$2:$B$31,0),MATCH(_xlfn.XLOOKUP($D$14,$D55:$D61,Q54:Q60,,0,-1),'Verwachte Resultaten'!$C$1:$BT$1,0))*_xlfn.XLOOKUP($E61,$G$2:$G$6,$F$2:$F$6,,0)),_xlfn.XLOOKUP($D$14,$D55:$D61,Q55:Q61,,0,-1)&gt;=(INDEX('Verwachte Resultaten'!$C$2:$BT$31,MATCH(_xlfn.XLOOKUP($D$14,$D55:$D61,$E55:$E61,,0,-1),'Verwachte Resultaten'!$B$2:$B$31,0),MATCH(_xlfn.XLOOKUP($D$14,$D55:$D61,Q54:Q60,,0,-1),'Verwachte Resultaten'!$C$1:$BT$1,0))*_xlfn.XLOOKUP($E61,$G$2:$G$6,$H$2:$H$6,,0))),$D61,""),"")</f>
        <v/>
      </c>
      <c r="R61" s="14" t="str">
        <f>IFERROR(IF(AND(_xlfn.XLOOKUP($D$14,$D55:$D61,R55:R61,,0,-1)&lt;(INDEX('Verwachte Resultaten'!$C$2:$BT$31,MATCH(_xlfn.XLOOKUP($D$14,$D55:$D61,$E55:$E61,,0,-1),'Verwachte Resultaten'!$B$2:$B$31,0),MATCH(_xlfn.XLOOKUP($D$14,$D55:$D61,R54:R60,,0,-1),'Verwachte Resultaten'!$C$1:$BT$1,0))*_xlfn.XLOOKUP($E61,$G$2:$G$6,$F$2:$F$6,,0)),_xlfn.XLOOKUP($D$14,$D55:$D61,R55:R61,,0,-1)&gt;=(INDEX('Verwachte Resultaten'!$C$2:$BT$31,MATCH(_xlfn.XLOOKUP($D$14,$D55:$D61,$E55:$E61,,0,-1),'Verwachte Resultaten'!$B$2:$B$31,0),MATCH(_xlfn.XLOOKUP($D$14,$D55:$D61,R54:R60,,0,-1),'Verwachte Resultaten'!$C$1:$BT$1,0))*_xlfn.XLOOKUP($E61,$G$2:$G$6,$H$2:$H$6,,0))),$D61,""),"")</f>
        <v/>
      </c>
      <c r="S61" s="14" t="str">
        <f>IFERROR(IF(AND(_xlfn.XLOOKUP($D$14,$D55:$D61,S55:S61,,0,-1)&lt;(INDEX('Verwachte Resultaten'!$C$2:$BT$31,MATCH(_xlfn.XLOOKUP($D$14,$D55:$D61,$E55:$E61,,0,-1),'Verwachte Resultaten'!$B$2:$B$31,0),MATCH(_xlfn.XLOOKUP($D$14,$D55:$D61,S54:S60,,0,-1),'Verwachte Resultaten'!$C$1:$BT$1,0))*_xlfn.XLOOKUP($E61,$G$2:$G$6,$F$2:$F$6,,0)),_xlfn.XLOOKUP($D$14,$D55:$D61,S55:S61,,0,-1)&gt;=(INDEX('Verwachte Resultaten'!$C$2:$BT$31,MATCH(_xlfn.XLOOKUP($D$14,$D55:$D61,$E55:$E61,,0,-1),'Verwachte Resultaten'!$B$2:$B$31,0),MATCH(_xlfn.XLOOKUP($D$14,$D55:$D61,S54:S60,,0,-1),'Verwachte Resultaten'!$C$1:$BT$1,0))*_xlfn.XLOOKUP($E61,$G$2:$G$6,$H$2:$H$6,,0))),$D61,""),"")</f>
        <v/>
      </c>
      <c r="T61" s="14" t="str">
        <f>IFERROR(IF(AND(_xlfn.XLOOKUP($D$14,$D55:$D61,T55:T61,,0,-1)&lt;(INDEX('Verwachte Resultaten'!$C$2:$BT$31,MATCH(_xlfn.XLOOKUP($D$14,$D55:$D61,$E55:$E61,,0,-1),'Verwachte Resultaten'!$B$2:$B$31,0),MATCH(_xlfn.XLOOKUP($D$14,$D55:$D61,T54:T60,,0,-1),'Verwachte Resultaten'!$C$1:$BT$1,0))*_xlfn.XLOOKUP($E61,$G$2:$G$6,$F$2:$F$6,,0)),_xlfn.XLOOKUP($D$14,$D55:$D61,T55:T61,,0,-1)&gt;=(INDEX('Verwachte Resultaten'!$C$2:$BT$31,MATCH(_xlfn.XLOOKUP($D$14,$D55:$D61,$E55:$E61,,0,-1),'Verwachte Resultaten'!$B$2:$B$31,0),MATCH(_xlfn.XLOOKUP($D$14,$D55:$D61,T54:T60,,0,-1),'Verwachte Resultaten'!$C$1:$BT$1,0))*_xlfn.XLOOKUP($E61,$G$2:$G$6,$H$2:$H$6,,0))),$D61,""),"")</f>
        <v/>
      </c>
      <c r="U61" s="14" t="str">
        <f>IFERROR(IF(AND(_xlfn.XLOOKUP($D$14,$D55:$D61,U55:U61,,0,-1)&lt;(INDEX('Verwachte Resultaten'!$C$2:$BT$31,MATCH(_xlfn.XLOOKUP($D$14,$D55:$D61,$E55:$E61,,0,-1),'Verwachte Resultaten'!$B$2:$B$31,0),MATCH(_xlfn.XLOOKUP($D$14,$D55:$D61,U54:U60,,0,-1),'Verwachte Resultaten'!$C$1:$BT$1,0))*_xlfn.XLOOKUP($E61,$G$2:$G$6,$F$2:$F$6,,0)),_xlfn.XLOOKUP($D$14,$D55:$D61,U55:U61,,0,-1)&gt;=(INDEX('Verwachte Resultaten'!$C$2:$BT$31,MATCH(_xlfn.XLOOKUP($D$14,$D55:$D61,$E55:$E61,,0,-1),'Verwachte Resultaten'!$B$2:$B$31,0),MATCH(_xlfn.XLOOKUP($D$14,$D55:$D61,U54:U60,,0,-1),'Verwachte Resultaten'!$C$1:$BT$1,0))*_xlfn.XLOOKUP($E61,$G$2:$G$6,$H$2:$H$6,,0))),$D61,""),"")</f>
        <v/>
      </c>
      <c r="V61" s="14" t="str">
        <f>IFERROR(IF(AND(_xlfn.XLOOKUP($D$14,$D55:$D61,V55:V61,,0,-1)&lt;(INDEX('Verwachte Resultaten'!$C$2:$BT$31,MATCH(_xlfn.XLOOKUP($D$14,$D55:$D61,$E55:$E61,,0,-1),'Verwachte Resultaten'!$B$2:$B$31,0),MATCH(_xlfn.XLOOKUP($D$14,$D55:$D61,V54:V60,,0,-1),'Verwachte Resultaten'!$C$1:$BT$1,0))*_xlfn.XLOOKUP($E61,$G$2:$G$6,$F$2:$F$6,,0)),_xlfn.XLOOKUP($D$14,$D55:$D61,V55:V61,,0,-1)&gt;=(INDEX('Verwachte Resultaten'!$C$2:$BT$31,MATCH(_xlfn.XLOOKUP($D$14,$D55:$D61,$E55:$E61,,0,-1),'Verwachte Resultaten'!$B$2:$B$31,0),MATCH(_xlfn.XLOOKUP($D$14,$D55:$D61,V54:V60,,0,-1),'Verwachte Resultaten'!$C$1:$BT$1,0))*_xlfn.XLOOKUP($E61,$G$2:$G$6,$H$2:$H$6,,0))),$D61,""),"")</f>
        <v/>
      </c>
      <c r="W61" s="14" t="str">
        <f>IFERROR(IF(AND(_xlfn.XLOOKUP($D$14,$D55:$D61,W55:W61,,0,-1)&lt;(INDEX('Verwachte Resultaten'!$C$2:$BT$31,MATCH(_xlfn.XLOOKUP($D$14,$D55:$D61,$E55:$E61,,0,-1),'Verwachte Resultaten'!$B$2:$B$31,0),MATCH(_xlfn.XLOOKUP($D$14,$D55:$D61,W54:W60,,0,-1),'Verwachte Resultaten'!$C$1:$BT$1,0))*_xlfn.XLOOKUP($E61,$G$2:$G$6,$F$2:$F$6,,0)),_xlfn.XLOOKUP($D$14,$D55:$D61,W55:W61,,0,-1)&gt;=(INDEX('Verwachte Resultaten'!$C$2:$BT$31,MATCH(_xlfn.XLOOKUP($D$14,$D55:$D61,$E55:$E61,,0,-1),'Verwachte Resultaten'!$B$2:$B$31,0),MATCH(_xlfn.XLOOKUP($D$14,$D55:$D61,W54:W60,,0,-1),'Verwachte Resultaten'!$C$1:$BT$1,0))*_xlfn.XLOOKUP($E61,$G$2:$G$6,$H$2:$H$6,,0))),$D61,""),"")</f>
        <v/>
      </c>
      <c r="X61" s="14" t="str">
        <f>IFERROR(IF(AND(_xlfn.XLOOKUP($D$14,$D55:$D61,X55:X61,,0,-1)&lt;(INDEX('Verwachte Resultaten'!$C$2:$BT$31,MATCH(_xlfn.XLOOKUP($D$14,$D55:$D61,$E55:$E61,,0,-1),'Verwachte Resultaten'!$B$2:$B$31,0),MATCH(_xlfn.XLOOKUP($D$14,$D55:$D61,X54:X60,,0,-1),'Verwachte Resultaten'!$C$1:$BT$1,0))*_xlfn.XLOOKUP($E61,$G$2:$G$6,$F$2:$F$6,,0)),_xlfn.XLOOKUP($D$14,$D55:$D61,X55:X61,,0,-1)&gt;=(INDEX('Verwachte Resultaten'!$C$2:$BT$31,MATCH(_xlfn.XLOOKUP($D$14,$D55:$D61,$E55:$E61,,0,-1),'Verwachte Resultaten'!$B$2:$B$31,0),MATCH(_xlfn.XLOOKUP($D$14,$D55:$D61,X54:X60,,0,-1),'Verwachte Resultaten'!$C$1:$BT$1,0))*_xlfn.XLOOKUP($E61,$G$2:$G$6,$H$2:$H$6,,0))),$D61,""),"")</f>
        <v/>
      </c>
      <c r="Y61" s="14" t="str">
        <f>IFERROR(IF(AND(_xlfn.XLOOKUP($D$14,$D55:$D61,Y55:Y61,,0,-1)&lt;(INDEX('Verwachte Resultaten'!$C$2:$BT$31,MATCH(_xlfn.XLOOKUP($D$14,$D55:$D61,$E55:$E61,,0,-1),'Verwachte Resultaten'!$B$2:$B$31,0),MATCH(_xlfn.XLOOKUP($D$14,$D55:$D61,Y54:Y60,,0,-1),'Verwachte Resultaten'!$C$1:$BT$1,0))*_xlfn.XLOOKUP($E61,$G$2:$G$6,$F$2:$F$6,,0)),_xlfn.XLOOKUP($D$14,$D55:$D61,Y55:Y61,,0,-1)&gt;=(INDEX('Verwachte Resultaten'!$C$2:$BT$31,MATCH(_xlfn.XLOOKUP($D$14,$D55:$D61,$E55:$E61,,0,-1),'Verwachte Resultaten'!$B$2:$B$31,0),MATCH(_xlfn.XLOOKUP($D$14,$D55:$D61,Y54:Y60,,0,-1),'Verwachte Resultaten'!$C$1:$BT$1,0))*_xlfn.XLOOKUP($E61,$G$2:$G$6,$H$2:$H$6,,0))),$D61,""),"")</f>
        <v/>
      </c>
      <c r="Z61" s="14" t="str">
        <f>IFERROR(IF(AND(_xlfn.XLOOKUP($D$14,$D55:$D61,Z55:Z61,,0,-1)&lt;(INDEX('Verwachte Resultaten'!$C$2:$BT$31,MATCH(_xlfn.XLOOKUP($D$14,$D55:$D61,$E55:$E61,,0,-1),'Verwachte Resultaten'!$B$2:$B$31,0),MATCH(_xlfn.XLOOKUP($D$14,$D55:$D61,Z54:Z60,,0,-1),'Verwachte Resultaten'!$C$1:$BT$1,0))*_xlfn.XLOOKUP($E61,$G$2:$G$6,$F$2:$F$6,,0)),_xlfn.XLOOKUP($D$14,$D55:$D61,Z55:Z61,,0,-1)&gt;=(INDEX('Verwachte Resultaten'!$C$2:$BT$31,MATCH(_xlfn.XLOOKUP($D$14,$D55:$D61,$E55:$E61,,0,-1),'Verwachte Resultaten'!$B$2:$B$31,0),MATCH(_xlfn.XLOOKUP($D$14,$D55:$D61,Z54:Z60,,0,-1),'Verwachte Resultaten'!$C$1:$BT$1,0))*_xlfn.XLOOKUP($E61,$G$2:$G$6,$H$2:$H$6,,0))),$D61,""),"")</f>
        <v/>
      </c>
      <c r="AA61" s="14" t="str">
        <f>IFERROR(IF(AND(_xlfn.XLOOKUP($D$14,$D55:$D61,AA55:AA61,,0,-1)&lt;(INDEX('Verwachte Resultaten'!$C$2:$BT$31,MATCH(_xlfn.XLOOKUP($D$14,$D55:$D61,$E55:$E61,,0,-1),'Verwachte Resultaten'!$B$2:$B$31,0),MATCH(_xlfn.XLOOKUP($D$14,$D55:$D61,AA54:AA60,,0,-1),'Verwachte Resultaten'!$C$1:$BT$1,0))*_xlfn.XLOOKUP($E61,$G$2:$G$6,$F$2:$F$6,,0)),_xlfn.XLOOKUP($D$14,$D55:$D61,AA55:AA61,,0,-1)&gt;=(INDEX('Verwachte Resultaten'!$C$2:$BT$31,MATCH(_xlfn.XLOOKUP($D$14,$D55:$D61,$E55:$E61,,0,-1),'Verwachte Resultaten'!$B$2:$B$31,0),MATCH(_xlfn.XLOOKUP($D$14,$D55:$D61,AA54:AA60,,0,-1),'Verwachte Resultaten'!$C$1:$BT$1,0))*_xlfn.XLOOKUP($E61,$G$2:$G$6,$H$2:$H$6,,0))),$D61,""),"")</f>
        <v/>
      </c>
      <c r="AB61" s="14" t="str">
        <f>IFERROR(IF(AND(_xlfn.XLOOKUP($D$14,$D55:$D61,AB55:AB61,,0,-1)&lt;(INDEX('Verwachte Resultaten'!$C$2:$BT$31,MATCH(_xlfn.XLOOKUP($D$14,$D55:$D61,$E55:$E61,,0,-1),'Verwachte Resultaten'!$B$2:$B$31,0),MATCH(_xlfn.XLOOKUP($D$14,$D55:$D61,AB54:AB60,,0,-1),'Verwachte Resultaten'!$C$1:$BT$1,0))*_xlfn.XLOOKUP($E61,$G$2:$G$6,$F$2:$F$6,,0)),_xlfn.XLOOKUP($D$14,$D55:$D61,AB55:AB61,,0,-1)&gt;=(INDEX('Verwachte Resultaten'!$C$2:$BT$31,MATCH(_xlfn.XLOOKUP($D$14,$D55:$D61,$E55:$E61,,0,-1),'Verwachte Resultaten'!$B$2:$B$31,0),MATCH(_xlfn.XLOOKUP($D$14,$D55:$D61,AB54:AB60,,0,-1),'Verwachte Resultaten'!$C$1:$BT$1,0))*_xlfn.XLOOKUP($E61,$G$2:$G$6,$H$2:$H$6,,0))),$D61,""),"")</f>
        <v/>
      </c>
      <c r="AC61" s="14" t="str">
        <f>IFERROR(IF(AND(_xlfn.XLOOKUP($D$14,$D55:$D61,AC55:AC61,,0,-1)&lt;(INDEX('Verwachte Resultaten'!$C$2:$BT$31,MATCH(_xlfn.XLOOKUP($D$14,$D55:$D61,$E55:$E61,,0,-1),'Verwachte Resultaten'!$B$2:$B$31,0),MATCH(_xlfn.XLOOKUP($D$14,$D55:$D61,AC54:AC60,,0,-1),'Verwachte Resultaten'!$C$1:$BT$1,0))*_xlfn.XLOOKUP($E61,$G$2:$G$6,$F$2:$F$6,,0)),_xlfn.XLOOKUP($D$14,$D55:$D61,AC55:AC61,,0,-1)&gt;=(INDEX('Verwachte Resultaten'!$C$2:$BT$31,MATCH(_xlfn.XLOOKUP($D$14,$D55:$D61,$E55:$E61,,0,-1),'Verwachte Resultaten'!$B$2:$B$31,0),MATCH(_xlfn.XLOOKUP($D$14,$D55:$D61,AC54:AC60,,0,-1),'Verwachte Resultaten'!$C$1:$BT$1,0))*_xlfn.XLOOKUP($E61,$G$2:$G$6,$H$2:$H$6,,0))),$D61,""),"")</f>
        <v/>
      </c>
      <c r="AD61" s="14" t="str">
        <f>IFERROR(IF(AND(_xlfn.XLOOKUP($D$14,$D55:$D61,AD55:AD61,,0,-1)&lt;(INDEX('Verwachte Resultaten'!$C$2:$BT$31,MATCH(_xlfn.XLOOKUP($D$14,$D55:$D61,$E55:$E61,,0,-1),'Verwachte Resultaten'!$B$2:$B$31,0),MATCH(_xlfn.XLOOKUP($D$14,$D55:$D61,AD54:AD60,,0,-1),'Verwachte Resultaten'!$C$1:$BT$1,0))*_xlfn.XLOOKUP($E61,$G$2:$G$6,$F$2:$F$6,,0)),_xlfn.XLOOKUP($D$14,$D55:$D61,AD55:AD61,,0,-1)&gt;=(INDEX('Verwachte Resultaten'!$C$2:$BT$31,MATCH(_xlfn.XLOOKUP($D$14,$D55:$D61,$E55:$E61,,0,-1),'Verwachte Resultaten'!$B$2:$B$31,0),MATCH(_xlfn.XLOOKUP($D$14,$D55:$D61,AD54:AD60,,0,-1),'Verwachte Resultaten'!$C$1:$BT$1,0))*_xlfn.XLOOKUP($E61,$G$2:$G$6,$H$2:$H$6,,0))),$D61,""),"")</f>
        <v/>
      </c>
      <c r="AE61" s="14" t="str">
        <f>IFERROR(IF(AND(_xlfn.XLOOKUP($D$14,$D55:$D61,AE55:AE61,,0,-1)&lt;(INDEX('Verwachte Resultaten'!$C$2:$BT$31,MATCH(_xlfn.XLOOKUP($D$14,$D55:$D61,$E55:$E61,,0,-1),'Verwachte Resultaten'!$B$2:$B$31,0),MATCH(_xlfn.XLOOKUP($D$14,$D55:$D61,AE54:AE60,,0,-1),'Verwachte Resultaten'!$C$1:$BT$1,0))*_xlfn.XLOOKUP($E61,$G$2:$G$6,$F$2:$F$6,,0)),_xlfn.XLOOKUP($D$14,$D55:$D61,AE55:AE61,,0,-1)&gt;=(INDEX('Verwachte Resultaten'!$C$2:$BT$31,MATCH(_xlfn.XLOOKUP($D$14,$D55:$D61,$E55:$E61,,0,-1),'Verwachte Resultaten'!$B$2:$B$31,0),MATCH(_xlfn.XLOOKUP($D$14,$D55:$D61,AE54:AE60,,0,-1),'Verwachte Resultaten'!$C$1:$BT$1,0))*_xlfn.XLOOKUP($E61,$G$2:$G$6,$H$2:$H$6,,0))),$D61,""),"")</f>
        <v/>
      </c>
      <c r="AF61" s="14" t="str">
        <f>IFERROR(IF(AND(_xlfn.XLOOKUP($D$14,$D55:$D61,AF55:AF61,,0,-1)&lt;(INDEX('Verwachte Resultaten'!$C$2:$BT$31,MATCH(_xlfn.XLOOKUP($D$14,$D55:$D61,$E55:$E61,,0,-1),'Verwachte Resultaten'!$B$2:$B$31,0),MATCH(_xlfn.XLOOKUP($D$14,$D55:$D61,AF54:AF60,,0,-1),'Verwachte Resultaten'!$C$1:$BT$1,0))*_xlfn.XLOOKUP($E61,$G$2:$G$6,$F$2:$F$6,,0)),_xlfn.XLOOKUP($D$14,$D55:$D61,AF55:AF61,,0,-1)&gt;=(INDEX('Verwachte Resultaten'!$C$2:$BT$31,MATCH(_xlfn.XLOOKUP($D$14,$D55:$D61,$E55:$E61,,0,-1),'Verwachte Resultaten'!$B$2:$B$31,0),MATCH(_xlfn.XLOOKUP($D$14,$D55:$D61,AF54:AF60,,0,-1),'Verwachte Resultaten'!$C$1:$BT$1,0))*_xlfn.XLOOKUP($E61,$G$2:$G$6,$H$2:$H$6,,0))),$D61,""),"")</f>
        <v/>
      </c>
      <c r="AG61" s="14" t="str">
        <f>IFERROR(IF(AND(_xlfn.XLOOKUP($D$14,$D55:$D61,AG55:AG61,,0,-1)&lt;(INDEX('Verwachte Resultaten'!$C$2:$BT$31,MATCH(_xlfn.XLOOKUP($D$14,$D55:$D61,$E55:$E61,,0,-1),'Verwachte Resultaten'!$B$2:$B$31,0),MATCH(_xlfn.XLOOKUP($D$14,$D55:$D61,AG54:AG60,,0,-1),'Verwachte Resultaten'!$C$1:$BT$1,0))*_xlfn.XLOOKUP($E61,$G$2:$G$6,$F$2:$F$6,,0)),_xlfn.XLOOKUP($D$14,$D55:$D61,AG55:AG61,,0,-1)&gt;=(INDEX('Verwachte Resultaten'!$C$2:$BT$31,MATCH(_xlfn.XLOOKUP($D$14,$D55:$D61,$E55:$E61,,0,-1),'Verwachte Resultaten'!$B$2:$B$31,0),MATCH(_xlfn.XLOOKUP($D$14,$D55:$D61,AG54:AG60,,0,-1),'Verwachte Resultaten'!$C$1:$BT$1,0))*_xlfn.XLOOKUP($E61,$G$2:$G$6,$H$2:$H$6,,0))),$D61,""),"")</f>
        <v/>
      </c>
      <c r="AH61" s="14" t="str">
        <f>IFERROR(IF(AND(_xlfn.XLOOKUP($D$14,$D55:$D61,AH55:AH61,,0,-1)&lt;(INDEX('Verwachte Resultaten'!$C$2:$BT$31,MATCH(_xlfn.XLOOKUP($D$14,$D55:$D61,$E55:$E61,,0,-1),'Verwachte Resultaten'!$B$2:$B$31,0),MATCH(_xlfn.XLOOKUP($D$14,$D55:$D61,AH54:AH60,,0,-1),'Verwachte Resultaten'!$C$1:$BT$1,0))*_xlfn.XLOOKUP($E61,$G$2:$G$6,$F$2:$F$6,,0)),_xlfn.XLOOKUP($D$14,$D55:$D61,AH55:AH61,,0,-1)&gt;=(INDEX('Verwachte Resultaten'!$C$2:$BT$31,MATCH(_xlfn.XLOOKUP($D$14,$D55:$D61,$E55:$E61,,0,-1),'Verwachte Resultaten'!$B$2:$B$31,0),MATCH(_xlfn.XLOOKUP($D$14,$D55:$D61,AH54:AH60,,0,-1),'Verwachte Resultaten'!$C$1:$BT$1,0))*_xlfn.XLOOKUP($E61,$G$2:$G$6,$H$2:$H$6,,0))),$D61,""),"")</f>
        <v/>
      </c>
      <c r="AI61" s="14" t="str">
        <f>IFERROR(IF(AND(_xlfn.XLOOKUP($D$14,$D55:$D61,AI55:AI61,,0,-1)&lt;(INDEX('Verwachte Resultaten'!$C$2:$BT$31,MATCH(_xlfn.XLOOKUP($D$14,$D55:$D61,$E55:$E61,,0,-1),'Verwachte Resultaten'!$B$2:$B$31,0),MATCH(_xlfn.XLOOKUP($D$14,$D55:$D61,AI54:AI60,,0,-1),'Verwachte Resultaten'!$C$1:$BT$1,0))*_xlfn.XLOOKUP($E61,$G$2:$G$6,$F$2:$F$6,,0)),_xlfn.XLOOKUP($D$14,$D55:$D61,AI55:AI61,,0,-1)&gt;=(INDEX('Verwachte Resultaten'!$C$2:$BT$31,MATCH(_xlfn.XLOOKUP($D$14,$D55:$D61,$E55:$E61,,0,-1),'Verwachte Resultaten'!$B$2:$B$31,0),MATCH(_xlfn.XLOOKUP($D$14,$D55:$D61,AI54:AI60,,0,-1),'Verwachte Resultaten'!$C$1:$BT$1,0))*_xlfn.XLOOKUP($E61,$G$2:$G$6,$H$2:$H$6,,0))),$D61,""),"")</f>
        <v/>
      </c>
      <c r="AJ61" s="14" t="str">
        <f>IFERROR(IF(AND(_xlfn.XLOOKUP($D$14,$D55:$D61,AJ55:AJ61,,0,-1)&lt;(INDEX('Verwachte Resultaten'!$C$2:$BT$31,MATCH(_xlfn.XLOOKUP($D$14,$D55:$D61,$E55:$E61,,0,-1),'Verwachte Resultaten'!$B$2:$B$31,0),MATCH(_xlfn.XLOOKUP($D$14,$D55:$D61,AJ54:AJ60,,0,-1),'Verwachte Resultaten'!$C$1:$BT$1,0))*_xlfn.XLOOKUP($E61,$G$2:$G$6,$F$2:$F$6,,0)),_xlfn.XLOOKUP($D$14,$D55:$D61,AJ55:AJ61,,0,-1)&gt;=(INDEX('Verwachte Resultaten'!$C$2:$BT$31,MATCH(_xlfn.XLOOKUP($D$14,$D55:$D61,$E55:$E61,,0,-1),'Verwachte Resultaten'!$B$2:$B$31,0),MATCH(_xlfn.XLOOKUP($D$14,$D55:$D61,AJ54:AJ60,,0,-1),'Verwachte Resultaten'!$C$1:$BT$1,0))*_xlfn.XLOOKUP($E61,$G$2:$G$6,$H$2:$H$6,,0))),$D61,""),"")</f>
        <v/>
      </c>
      <c r="AK61" s="14" t="str">
        <f>IFERROR(IF(AND(_xlfn.XLOOKUP($D$14,$D55:$D61,AK55:AK61,,0,-1)&lt;(INDEX('Verwachte Resultaten'!$C$2:$BT$31,MATCH(_xlfn.XLOOKUP($D$14,$D55:$D61,$E55:$E61,,0,-1),'Verwachte Resultaten'!$B$2:$B$31,0),MATCH(_xlfn.XLOOKUP($D$14,$D55:$D61,AK54:AK60,,0,-1),'Verwachte Resultaten'!$C$1:$BT$1,0))*_xlfn.XLOOKUP($E61,$G$2:$G$6,$F$2:$F$6,,0)),_xlfn.XLOOKUP($D$14,$D55:$D61,AK55:AK61,,0,-1)&gt;=(INDEX('Verwachte Resultaten'!$C$2:$BT$31,MATCH(_xlfn.XLOOKUP($D$14,$D55:$D61,$E55:$E61,,0,-1),'Verwachte Resultaten'!$B$2:$B$31,0),MATCH(_xlfn.XLOOKUP($D$14,$D55:$D61,AK54:AK60,,0,-1),'Verwachte Resultaten'!$C$1:$BT$1,0))*_xlfn.XLOOKUP($E61,$G$2:$G$6,$H$2:$H$6,,0))),$D61,""),"")</f>
        <v/>
      </c>
      <c r="AL61" s="14" t="str">
        <f>IFERROR(IF(AND(_xlfn.XLOOKUP($D$14,$D55:$D61,AL55:AL61,,0,-1)&lt;(INDEX('Verwachte Resultaten'!$C$2:$BT$31,MATCH(_xlfn.XLOOKUP($D$14,$D55:$D61,$E55:$E61,,0,-1),'Verwachte Resultaten'!$B$2:$B$31,0),MATCH(_xlfn.XLOOKUP($D$14,$D55:$D61,AL54:AL60,,0,-1),'Verwachte Resultaten'!$C$1:$BT$1,0))*_xlfn.XLOOKUP($E61,$G$2:$G$6,$F$2:$F$6,,0)),_xlfn.XLOOKUP($D$14,$D55:$D61,AL55:AL61,,0,-1)&gt;=(INDEX('Verwachte Resultaten'!$C$2:$BT$31,MATCH(_xlfn.XLOOKUP($D$14,$D55:$D61,$E55:$E61,,0,-1),'Verwachte Resultaten'!$B$2:$B$31,0),MATCH(_xlfn.XLOOKUP($D$14,$D55:$D61,AL54:AL60,,0,-1),'Verwachte Resultaten'!$C$1:$BT$1,0))*_xlfn.XLOOKUP($E61,$G$2:$G$6,$H$2:$H$6,,0))),$D61,""),"")</f>
        <v/>
      </c>
      <c r="AM61" s="14" t="str">
        <f>IFERROR(IF(AND(_xlfn.XLOOKUP($D$14,$D55:$D61,AM55:AM61,,0,-1)&lt;(INDEX('Verwachte Resultaten'!$C$2:$BT$31,MATCH(_xlfn.XLOOKUP($D$14,$D55:$D61,$E55:$E61,,0,-1),'Verwachte Resultaten'!$B$2:$B$31,0),MATCH(_xlfn.XLOOKUP($D$14,$D55:$D61,AM54:AM60,,0,-1),'Verwachte Resultaten'!$C$1:$BT$1,0))*_xlfn.XLOOKUP($E61,$G$2:$G$6,$F$2:$F$6,,0)),_xlfn.XLOOKUP($D$14,$D55:$D61,AM55:AM61,,0,-1)&gt;=(INDEX('Verwachte Resultaten'!$C$2:$BT$31,MATCH(_xlfn.XLOOKUP($D$14,$D55:$D61,$E55:$E61,,0,-1),'Verwachte Resultaten'!$B$2:$B$31,0),MATCH(_xlfn.XLOOKUP($D$14,$D55:$D61,AM54:AM60,,0,-1),'Verwachte Resultaten'!$C$1:$BT$1,0))*_xlfn.XLOOKUP($E61,$G$2:$G$6,$H$2:$H$6,,0))),$D61,""),"")</f>
        <v/>
      </c>
      <c r="AN61" s="14" t="str">
        <f>IFERROR(IF(AND(_xlfn.XLOOKUP($D$14,$D55:$D61,AN55:AN61,,0,-1)&lt;(INDEX('Verwachte Resultaten'!$C$2:$BT$31,MATCH(_xlfn.XLOOKUP($D$14,$D55:$D61,$E55:$E61,,0,-1),'Verwachte Resultaten'!$B$2:$B$31,0),MATCH(_xlfn.XLOOKUP($D$14,$D55:$D61,AN54:AN60,,0,-1),'Verwachte Resultaten'!$C$1:$BT$1,0))*_xlfn.XLOOKUP($E61,$G$2:$G$6,$F$2:$F$6,,0)),_xlfn.XLOOKUP($D$14,$D55:$D61,AN55:AN61,,0,-1)&gt;=(INDEX('Verwachte Resultaten'!$C$2:$BT$31,MATCH(_xlfn.XLOOKUP($D$14,$D55:$D61,$E55:$E61,,0,-1),'Verwachte Resultaten'!$B$2:$B$31,0),MATCH(_xlfn.XLOOKUP($D$14,$D55:$D61,AN54:AN60,,0,-1),'Verwachte Resultaten'!$C$1:$BT$1,0))*_xlfn.XLOOKUP($E61,$G$2:$G$6,$H$2:$H$6,,0))),$D61,""),"")</f>
        <v/>
      </c>
      <c r="AO61" s="14" t="str">
        <f>IFERROR(IF(AND(_xlfn.XLOOKUP($D$14,$D55:$D61,AO55:AO61,,0,-1)&lt;(INDEX('Verwachte Resultaten'!$C$2:$BT$31,MATCH(_xlfn.XLOOKUP($D$14,$D55:$D61,$E55:$E61,,0,-1),'Verwachte Resultaten'!$B$2:$B$31,0),MATCH(_xlfn.XLOOKUP($D$14,$D55:$D61,AO54:AO60,,0,-1),'Verwachte Resultaten'!$C$1:$BT$1,0))*_xlfn.XLOOKUP($E61,$G$2:$G$6,$F$2:$F$6,,0)),_xlfn.XLOOKUP($D$14,$D55:$D61,AO55:AO61,,0,-1)&gt;=(INDEX('Verwachte Resultaten'!$C$2:$BT$31,MATCH(_xlfn.XLOOKUP($D$14,$D55:$D61,$E55:$E61,,0,-1),'Verwachte Resultaten'!$B$2:$B$31,0),MATCH(_xlfn.XLOOKUP($D$14,$D55:$D61,AO54:AO60,,0,-1),'Verwachte Resultaten'!$C$1:$BT$1,0))*_xlfn.XLOOKUP($E61,$G$2:$G$6,$H$2:$H$6,,0))),$D61,""),"")</f>
        <v/>
      </c>
      <c r="AP61" s="14" t="str">
        <f>IFERROR(IF(AND(_xlfn.XLOOKUP($D$14,$D55:$D61,AP55:AP61,,0,-1)&lt;(INDEX('Verwachte Resultaten'!$C$2:$BT$31,MATCH(_xlfn.XLOOKUP($D$14,$D55:$D61,$E55:$E61,,0,-1),'Verwachte Resultaten'!$B$2:$B$31,0),MATCH(_xlfn.XLOOKUP($D$14,$D55:$D61,AP54:AP60,,0,-1),'Verwachte Resultaten'!$C$1:$BT$1,0))*_xlfn.XLOOKUP($E61,$G$2:$G$6,$F$2:$F$6,,0)),_xlfn.XLOOKUP($D$14,$D55:$D61,AP55:AP61,,0,-1)&gt;=(INDEX('Verwachte Resultaten'!$C$2:$BT$31,MATCH(_xlfn.XLOOKUP($D$14,$D55:$D61,$E55:$E61,,0,-1),'Verwachte Resultaten'!$B$2:$B$31,0),MATCH(_xlfn.XLOOKUP($D$14,$D55:$D61,AP54:AP60,,0,-1),'Verwachte Resultaten'!$C$1:$BT$1,0))*_xlfn.XLOOKUP($E61,$G$2:$G$6,$H$2:$H$6,,0))),$D61,""),"")</f>
        <v/>
      </c>
      <c r="AQ61" s="14" t="str">
        <f>IFERROR(IF(AND(_xlfn.XLOOKUP($D$14,$D55:$D61,AQ55:AQ61,,0,-1)&lt;(INDEX('Verwachte Resultaten'!$C$2:$BT$31,MATCH(_xlfn.XLOOKUP($D$14,$D55:$D61,$E55:$E61,,0,-1),'Verwachte Resultaten'!$B$2:$B$31,0),MATCH(_xlfn.XLOOKUP($D$14,$D55:$D61,AQ54:AQ60,,0,-1),'Verwachte Resultaten'!$C$1:$BT$1,0))*_xlfn.XLOOKUP($E61,$G$2:$G$6,$F$2:$F$6,,0)),_xlfn.XLOOKUP($D$14,$D55:$D61,AQ55:AQ61,,0,-1)&gt;=(INDEX('Verwachte Resultaten'!$C$2:$BT$31,MATCH(_xlfn.XLOOKUP($D$14,$D55:$D61,$E55:$E61,,0,-1),'Verwachte Resultaten'!$B$2:$B$31,0),MATCH(_xlfn.XLOOKUP($D$14,$D55:$D61,AQ54:AQ60,,0,-1),'Verwachte Resultaten'!$C$1:$BT$1,0))*_xlfn.XLOOKUP($E61,$G$2:$G$6,$H$2:$H$6,,0))),$D61,""),"")</f>
        <v/>
      </c>
      <c r="AR61" s="14" t="str">
        <f>IFERROR(IF(AND(_xlfn.XLOOKUP($D$14,$D55:$D61,AR55:AR61,,0,-1)&lt;(INDEX('Verwachte Resultaten'!$C$2:$BT$31,MATCH(_xlfn.XLOOKUP($D$14,$D55:$D61,$E55:$E61,,0,-1),'Verwachte Resultaten'!$B$2:$B$31,0),MATCH(_xlfn.XLOOKUP($D$14,$D55:$D61,AR54:AR60,,0,-1),'Verwachte Resultaten'!$C$1:$BT$1,0))*_xlfn.XLOOKUP($E61,$G$2:$G$6,$F$2:$F$6,,0)),_xlfn.XLOOKUP($D$14,$D55:$D61,AR55:AR61,,0,-1)&gt;=(INDEX('Verwachte Resultaten'!$C$2:$BT$31,MATCH(_xlfn.XLOOKUP($D$14,$D55:$D61,$E55:$E61,,0,-1),'Verwachte Resultaten'!$B$2:$B$31,0),MATCH(_xlfn.XLOOKUP($D$14,$D55:$D61,AR54:AR60,,0,-1),'Verwachte Resultaten'!$C$1:$BT$1,0))*_xlfn.XLOOKUP($E61,$G$2:$G$6,$H$2:$H$6,,0))),$D61,""),"")</f>
        <v/>
      </c>
      <c r="AS61" s="14" t="str">
        <f>IFERROR(IF(AND(_xlfn.XLOOKUP($D$14,$D55:$D61,AS55:AS61,,0,-1)&lt;(INDEX('Verwachte Resultaten'!$C$2:$BT$31,MATCH(_xlfn.XLOOKUP($D$14,$D55:$D61,$E55:$E61,,0,-1),'Verwachte Resultaten'!$B$2:$B$31,0),MATCH(_xlfn.XLOOKUP($D$14,$D55:$D61,AS54:AS60,,0,-1),'Verwachte Resultaten'!$C$1:$BT$1,0))*_xlfn.XLOOKUP($E61,$G$2:$G$6,$F$2:$F$6,,0)),_xlfn.XLOOKUP($D$14,$D55:$D61,AS55:AS61,,0,-1)&gt;=(INDEX('Verwachte Resultaten'!$C$2:$BT$31,MATCH(_xlfn.XLOOKUP($D$14,$D55:$D61,$E55:$E61,,0,-1),'Verwachte Resultaten'!$B$2:$B$31,0),MATCH(_xlfn.XLOOKUP($D$14,$D55:$D61,AS54:AS60,,0,-1),'Verwachte Resultaten'!$C$1:$BT$1,0))*_xlfn.XLOOKUP($E61,$G$2:$G$6,$H$2:$H$6,,0))),$D61,""),"")</f>
        <v/>
      </c>
      <c r="AT61" s="14" t="str">
        <f>IFERROR(IF(AND(_xlfn.XLOOKUP($D$14,$D55:$D61,AT55:AT61,,0,-1)&lt;(INDEX('Verwachte Resultaten'!$C$2:$BT$31,MATCH(_xlfn.XLOOKUP($D$14,$D55:$D61,$E55:$E61,,0,-1),'Verwachte Resultaten'!$B$2:$B$31,0),MATCH(_xlfn.XLOOKUP($D$14,$D55:$D61,AT54:AT60,,0,-1),'Verwachte Resultaten'!$C$1:$BT$1,0))*_xlfn.XLOOKUP($E61,$G$2:$G$6,$F$2:$F$6,,0)),_xlfn.XLOOKUP($D$14,$D55:$D61,AT55:AT61,,0,-1)&gt;=(INDEX('Verwachte Resultaten'!$C$2:$BT$31,MATCH(_xlfn.XLOOKUP($D$14,$D55:$D61,$E55:$E61,,0,-1),'Verwachte Resultaten'!$B$2:$B$31,0),MATCH(_xlfn.XLOOKUP($D$14,$D55:$D61,AT54:AT60,,0,-1),'Verwachte Resultaten'!$C$1:$BT$1,0))*_xlfn.XLOOKUP($E61,$G$2:$G$6,$H$2:$H$6,,0))),$D61,""),"")</f>
        <v/>
      </c>
      <c r="AU61" s="14" t="str">
        <f>IFERROR(IF(AND(_xlfn.XLOOKUP($D$14,$D55:$D61,AU55:AU61,,0,-1)&lt;(INDEX('Verwachte Resultaten'!$C$2:$BT$31,MATCH(_xlfn.XLOOKUP($D$14,$D55:$D61,$E55:$E61,,0,-1),'Verwachte Resultaten'!$B$2:$B$31,0),MATCH(_xlfn.XLOOKUP($D$14,$D55:$D61,AU54:AU60,,0,-1),'Verwachte Resultaten'!$C$1:$BT$1,0))*_xlfn.XLOOKUP($E61,$G$2:$G$6,$F$2:$F$6,,0)),_xlfn.XLOOKUP($D$14,$D55:$D61,AU55:AU61,,0,-1)&gt;=(INDEX('Verwachte Resultaten'!$C$2:$BT$31,MATCH(_xlfn.XLOOKUP($D$14,$D55:$D61,$E55:$E61,,0,-1),'Verwachte Resultaten'!$B$2:$B$31,0),MATCH(_xlfn.XLOOKUP($D$14,$D55:$D61,AU54:AU60,,0,-1),'Verwachte Resultaten'!$C$1:$BT$1,0))*_xlfn.XLOOKUP($E61,$G$2:$G$6,$H$2:$H$6,,0))),$D61,""),"")</f>
        <v/>
      </c>
      <c r="AV61" s="14" t="str">
        <f>IFERROR(IF(AND(_xlfn.XLOOKUP($D$14,$D55:$D61,AV55:AV61,,0,-1)&lt;(INDEX('Verwachte Resultaten'!$C$2:$BT$31,MATCH(_xlfn.XLOOKUP($D$14,$D55:$D61,$E55:$E61,,0,-1),'Verwachte Resultaten'!$B$2:$B$31,0),MATCH(_xlfn.XLOOKUP($D$14,$D55:$D61,AV54:AV60,,0,-1),'Verwachte Resultaten'!$C$1:$BT$1,0))*_xlfn.XLOOKUP($E61,$G$2:$G$6,$F$2:$F$6,,0)),_xlfn.XLOOKUP($D$14,$D55:$D61,AV55:AV61,,0,-1)&gt;=(INDEX('Verwachte Resultaten'!$C$2:$BT$31,MATCH(_xlfn.XLOOKUP($D$14,$D55:$D61,$E55:$E61,,0,-1),'Verwachte Resultaten'!$B$2:$B$31,0),MATCH(_xlfn.XLOOKUP($D$14,$D55:$D61,AV54:AV60,,0,-1),'Verwachte Resultaten'!$C$1:$BT$1,0))*_xlfn.XLOOKUP($E61,$G$2:$G$6,$H$2:$H$6,,0))),$D61,""),"")</f>
        <v/>
      </c>
      <c r="AW61" s="14" t="str">
        <f>IFERROR(IF(AND(_xlfn.XLOOKUP($D$14,$D55:$D61,AW55:AW61,,0,-1)&lt;(INDEX('Verwachte Resultaten'!$C$2:$BT$31,MATCH(_xlfn.XLOOKUP($D$14,$D55:$D61,$E55:$E61,,0,-1),'Verwachte Resultaten'!$B$2:$B$31,0),MATCH(_xlfn.XLOOKUP($D$14,$D55:$D61,AW54:AW60,,0,-1),'Verwachte Resultaten'!$C$1:$BT$1,0))*_xlfn.XLOOKUP($E61,$G$2:$G$6,$F$2:$F$6,,0)),_xlfn.XLOOKUP($D$14,$D55:$D61,AW55:AW61,,0,-1)&gt;=(INDEX('Verwachte Resultaten'!$C$2:$BT$31,MATCH(_xlfn.XLOOKUP($D$14,$D55:$D61,$E55:$E61,,0,-1),'Verwachte Resultaten'!$B$2:$B$31,0),MATCH(_xlfn.XLOOKUP($D$14,$D55:$D61,AW54:AW60,,0,-1),'Verwachte Resultaten'!$C$1:$BT$1,0))*_xlfn.XLOOKUP($E61,$G$2:$G$6,$H$2:$H$6,,0))),$D61,""),"")</f>
        <v/>
      </c>
      <c r="AX61" s="14" t="str">
        <f>IFERROR(IF(AND(_xlfn.XLOOKUP($D$14,$D55:$D61,AX55:AX61,,0,-1)&lt;(INDEX('Verwachte Resultaten'!$C$2:$BT$31,MATCH(_xlfn.XLOOKUP($D$14,$D55:$D61,$E55:$E61,,0,-1),'Verwachte Resultaten'!$B$2:$B$31,0),MATCH(_xlfn.XLOOKUP($D$14,$D55:$D61,AX54:AX60,,0,-1),'Verwachte Resultaten'!$C$1:$BT$1,0))*_xlfn.XLOOKUP($E61,$G$2:$G$6,$F$2:$F$6,,0)),_xlfn.XLOOKUP($D$14,$D55:$D61,AX55:AX61,,0,-1)&gt;=(INDEX('Verwachte Resultaten'!$C$2:$BT$31,MATCH(_xlfn.XLOOKUP($D$14,$D55:$D61,$E55:$E61,,0,-1),'Verwachte Resultaten'!$B$2:$B$31,0),MATCH(_xlfn.XLOOKUP($D$14,$D55:$D61,AX54:AX60,,0,-1),'Verwachte Resultaten'!$C$1:$BT$1,0))*_xlfn.XLOOKUP($E61,$G$2:$G$6,$H$2:$H$6,,0))),$D61,""),"")</f>
        <v/>
      </c>
      <c r="AY61" s="14" t="str">
        <f>IFERROR(IF(AND(_xlfn.XLOOKUP($D$14,$D55:$D61,AY55:AY61,,0,-1)&lt;(INDEX('Verwachte Resultaten'!$C$2:$BT$31,MATCH(_xlfn.XLOOKUP($D$14,$D55:$D61,$E55:$E61,,0,-1),'Verwachte Resultaten'!$B$2:$B$31,0),MATCH(_xlfn.XLOOKUP($D$14,$D55:$D61,AY54:AY60,,0,-1),'Verwachte Resultaten'!$C$1:$BT$1,0))*_xlfn.XLOOKUP($E61,$G$2:$G$6,$F$2:$F$6,,0)),_xlfn.XLOOKUP($D$14,$D55:$D61,AY55:AY61,,0,-1)&gt;=(INDEX('Verwachte Resultaten'!$C$2:$BT$31,MATCH(_xlfn.XLOOKUP($D$14,$D55:$D61,$E55:$E61,,0,-1),'Verwachte Resultaten'!$B$2:$B$31,0),MATCH(_xlfn.XLOOKUP($D$14,$D55:$D61,AY54:AY60,,0,-1),'Verwachte Resultaten'!$C$1:$BT$1,0))*_xlfn.XLOOKUP($E61,$G$2:$G$6,$H$2:$H$6,,0))),$D61,""),"")</f>
        <v/>
      </c>
      <c r="AZ61" s="14" t="str">
        <f>IFERROR(IF(AND(_xlfn.XLOOKUP($D$14,$D55:$D61,AZ55:AZ61,,0,-1)&lt;(INDEX('Verwachte Resultaten'!$C$2:$BT$31,MATCH(_xlfn.XLOOKUP($D$14,$D55:$D61,$E55:$E61,,0,-1),'Verwachte Resultaten'!$B$2:$B$31,0),MATCH(_xlfn.XLOOKUP($D$14,$D55:$D61,AZ54:AZ60,,0,-1),'Verwachte Resultaten'!$C$1:$BT$1,0))*_xlfn.XLOOKUP($E61,$G$2:$G$6,$F$2:$F$6,,0)),_xlfn.XLOOKUP($D$14,$D55:$D61,AZ55:AZ61,,0,-1)&gt;=(INDEX('Verwachte Resultaten'!$C$2:$BT$31,MATCH(_xlfn.XLOOKUP($D$14,$D55:$D61,$E55:$E61,,0,-1),'Verwachte Resultaten'!$B$2:$B$31,0),MATCH(_xlfn.XLOOKUP($D$14,$D55:$D61,AZ54:AZ60,,0,-1),'Verwachte Resultaten'!$C$1:$BT$1,0))*_xlfn.XLOOKUP($E61,$G$2:$G$6,$H$2:$H$6,,0))),$D61,""),"")</f>
        <v/>
      </c>
      <c r="BA61" s="14" t="str">
        <f>IFERROR(IF(AND(_xlfn.XLOOKUP($D$14,$D55:$D61,BA55:BA61,,0,-1)&lt;(INDEX('Verwachte Resultaten'!$C$2:$BT$31,MATCH(_xlfn.XLOOKUP($D$14,$D55:$D61,$E55:$E61,,0,-1),'Verwachte Resultaten'!$B$2:$B$31,0),MATCH(_xlfn.XLOOKUP($D$14,$D55:$D61,BA54:BA60,,0,-1),'Verwachte Resultaten'!$C$1:$BT$1,0))*_xlfn.XLOOKUP($E61,$G$2:$G$6,$F$2:$F$6,,0)),_xlfn.XLOOKUP($D$14,$D55:$D61,BA55:BA61,,0,-1)&gt;=(INDEX('Verwachte Resultaten'!$C$2:$BT$31,MATCH(_xlfn.XLOOKUP($D$14,$D55:$D61,$E55:$E61,,0,-1),'Verwachte Resultaten'!$B$2:$B$31,0),MATCH(_xlfn.XLOOKUP($D$14,$D55:$D61,BA54:BA60,,0,-1),'Verwachte Resultaten'!$C$1:$BT$1,0))*_xlfn.XLOOKUP($E61,$G$2:$G$6,$H$2:$H$6,,0))),$D61,""),"")</f>
        <v/>
      </c>
      <c r="BB61" s="14" t="str">
        <f>IFERROR(IF(AND(_xlfn.XLOOKUP($D$14,$D55:$D61,BB55:BB61,,0,-1)&lt;(INDEX('Verwachte Resultaten'!$C$2:$BT$31,MATCH(_xlfn.XLOOKUP($D$14,$D55:$D61,$E55:$E61,,0,-1),'Verwachte Resultaten'!$B$2:$B$31,0),MATCH(_xlfn.XLOOKUP($D$14,$D55:$D61,BB54:BB60,,0,-1),'Verwachte Resultaten'!$C$1:$BT$1,0))*_xlfn.XLOOKUP($E61,$G$2:$G$6,$F$2:$F$6,,0)),_xlfn.XLOOKUP($D$14,$D55:$D61,BB55:BB61,,0,-1)&gt;=(INDEX('Verwachte Resultaten'!$C$2:$BT$31,MATCH(_xlfn.XLOOKUP($D$14,$D55:$D61,$E55:$E61,,0,-1),'Verwachte Resultaten'!$B$2:$B$31,0),MATCH(_xlfn.XLOOKUP($D$14,$D55:$D61,BB54:BB60,,0,-1),'Verwachte Resultaten'!$C$1:$BT$1,0))*_xlfn.XLOOKUP($E61,$G$2:$G$6,$H$2:$H$6,,0))),$D61,""),"")</f>
        <v/>
      </c>
      <c r="BC61" s="14" t="str">
        <f>IFERROR(IF(AND(_xlfn.XLOOKUP($D$14,$D55:$D61,BC55:BC61,,0,-1)&lt;(INDEX('Verwachte Resultaten'!$C$2:$BT$31,MATCH(_xlfn.XLOOKUP($D$14,$D55:$D61,$E55:$E61,,0,-1),'Verwachte Resultaten'!$B$2:$B$31,0),MATCH(_xlfn.XLOOKUP($D$14,$D55:$D61,BC54:BC60,,0,-1),'Verwachte Resultaten'!$C$1:$BT$1,0))*_xlfn.XLOOKUP($E61,$G$2:$G$6,$F$2:$F$6,,0)),_xlfn.XLOOKUP($D$14,$D55:$D61,BC55:BC61,,0,-1)&gt;=(INDEX('Verwachte Resultaten'!$C$2:$BT$31,MATCH(_xlfn.XLOOKUP($D$14,$D55:$D61,$E55:$E61,,0,-1),'Verwachte Resultaten'!$B$2:$B$31,0),MATCH(_xlfn.XLOOKUP($D$14,$D55:$D61,BC54:BC60,,0,-1),'Verwachte Resultaten'!$C$1:$BT$1,0))*_xlfn.XLOOKUP($E61,$G$2:$G$6,$H$2:$H$6,,0))),$D61,""),"")</f>
        <v/>
      </c>
      <c r="BD61" s="14" t="str">
        <f>IFERROR(IF(AND(_xlfn.XLOOKUP($D$14,$D55:$D61,BD55:BD61,,0,-1)&lt;(INDEX('Verwachte Resultaten'!$C$2:$BT$31,MATCH(_xlfn.XLOOKUP($D$14,$D55:$D61,$E55:$E61,,0,-1),'Verwachte Resultaten'!$B$2:$B$31,0),MATCH(_xlfn.XLOOKUP($D$14,$D55:$D61,BD54:BD60,,0,-1),'Verwachte Resultaten'!$C$1:$BT$1,0))*_xlfn.XLOOKUP($E61,$G$2:$G$6,$F$2:$F$6,,0)),_xlfn.XLOOKUP($D$14,$D55:$D61,BD55:BD61,,0,-1)&gt;=(INDEX('Verwachte Resultaten'!$C$2:$BT$31,MATCH(_xlfn.XLOOKUP($D$14,$D55:$D61,$E55:$E61,,0,-1),'Verwachte Resultaten'!$B$2:$B$31,0),MATCH(_xlfn.XLOOKUP($D$14,$D55:$D61,BD54:BD60,,0,-1),'Verwachte Resultaten'!$C$1:$BT$1,0))*_xlfn.XLOOKUP($E61,$G$2:$G$6,$H$2:$H$6,,0))),$D61,""),"")</f>
        <v/>
      </c>
      <c r="BE61" s="14" t="str">
        <f>IFERROR(IF(AND(_xlfn.XLOOKUP($D$14,$D55:$D61,BE55:BE61,,0,-1)&lt;(INDEX('Verwachte Resultaten'!$C$2:$BT$31,MATCH(_xlfn.XLOOKUP($D$14,$D55:$D61,$E55:$E61,,0,-1),'Verwachte Resultaten'!$B$2:$B$31,0),MATCH(_xlfn.XLOOKUP($D$14,$D55:$D61,BE54:BE60,,0,-1),'Verwachte Resultaten'!$C$1:$BT$1,0))*_xlfn.XLOOKUP($E61,$G$2:$G$6,$F$2:$F$6,,0)),_xlfn.XLOOKUP($D$14,$D55:$D61,BE55:BE61,,0,-1)&gt;=(INDEX('Verwachte Resultaten'!$C$2:$BT$31,MATCH(_xlfn.XLOOKUP($D$14,$D55:$D61,$E55:$E61,,0,-1),'Verwachte Resultaten'!$B$2:$B$31,0),MATCH(_xlfn.XLOOKUP($D$14,$D55:$D61,BE54:BE60,,0,-1),'Verwachte Resultaten'!$C$1:$BT$1,0))*_xlfn.XLOOKUP($E61,$G$2:$G$6,$H$2:$H$6,,0))),$D61,""),"")</f>
        <v/>
      </c>
      <c r="BF61" s="14" t="str">
        <f>IFERROR(IF(AND(_xlfn.XLOOKUP($D$14,$D55:$D61,BF55:BF61,,0,-1)&lt;(INDEX('Verwachte Resultaten'!$C$2:$BT$31,MATCH(_xlfn.XLOOKUP($D$14,$D55:$D61,$E55:$E61,,0,-1),'Verwachte Resultaten'!$B$2:$B$31,0),MATCH(_xlfn.XLOOKUP($D$14,$D55:$D61,BF54:BF60,,0,-1),'Verwachte Resultaten'!$C$1:$BT$1,0))*_xlfn.XLOOKUP($E61,$G$2:$G$6,$F$2:$F$6,,0)),_xlfn.XLOOKUP($D$14,$D55:$D61,BF55:BF61,,0,-1)&gt;=(INDEX('Verwachte Resultaten'!$C$2:$BT$31,MATCH(_xlfn.XLOOKUP($D$14,$D55:$D61,$E55:$E61,,0,-1),'Verwachte Resultaten'!$B$2:$B$31,0),MATCH(_xlfn.XLOOKUP($D$14,$D55:$D61,BF54:BF60,,0,-1),'Verwachte Resultaten'!$C$1:$BT$1,0))*_xlfn.XLOOKUP($E61,$G$2:$G$6,$H$2:$H$6,,0))),$D61,""),"")</f>
        <v/>
      </c>
      <c r="BG61" s="14" t="str">
        <f>IFERROR(IF(AND(_xlfn.XLOOKUP($D$14,$D55:$D61,BG55:BG61,,0,-1)&lt;(INDEX('Verwachte Resultaten'!$C$2:$BT$31,MATCH(_xlfn.XLOOKUP($D$14,$D55:$D61,$E55:$E61,,0,-1),'Verwachte Resultaten'!$B$2:$B$31,0),MATCH(_xlfn.XLOOKUP($D$14,$D55:$D61,BG54:BG60,,0,-1),'Verwachte Resultaten'!$C$1:$BT$1,0))*_xlfn.XLOOKUP($E61,$G$2:$G$6,$F$2:$F$6,,0)),_xlfn.XLOOKUP($D$14,$D55:$D61,BG55:BG61,,0,-1)&gt;=(INDEX('Verwachte Resultaten'!$C$2:$BT$31,MATCH(_xlfn.XLOOKUP($D$14,$D55:$D61,$E55:$E61,,0,-1),'Verwachte Resultaten'!$B$2:$B$31,0),MATCH(_xlfn.XLOOKUP($D$14,$D55:$D61,BG54:BG60,,0,-1),'Verwachte Resultaten'!$C$1:$BT$1,0))*_xlfn.XLOOKUP($E61,$G$2:$G$6,$H$2:$H$6,,0))),$D61,""),"")</f>
        <v/>
      </c>
      <c r="BH61" s="14" t="str">
        <f>IFERROR(IF(AND(_xlfn.XLOOKUP($D$14,$D55:$D61,BH55:BH61,,0,-1)&lt;(INDEX('Verwachte Resultaten'!$C$2:$BT$31,MATCH(_xlfn.XLOOKUP($D$14,$D55:$D61,$E55:$E61,,0,-1),'Verwachte Resultaten'!$B$2:$B$31,0),MATCH(_xlfn.XLOOKUP($D$14,$D55:$D61,BH54:BH60,,0,-1),'Verwachte Resultaten'!$C$1:$BT$1,0))*_xlfn.XLOOKUP($E61,$G$2:$G$6,$F$2:$F$6,,0)),_xlfn.XLOOKUP($D$14,$D55:$D61,BH55:BH61,,0,-1)&gt;=(INDEX('Verwachte Resultaten'!$C$2:$BT$31,MATCH(_xlfn.XLOOKUP($D$14,$D55:$D61,$E55:$E61,,0,-1),'Verwachte Resultaten'!$B$2:$B$31,0),MATCH(_xlfn.XLOOKUP($D$14,$D55:$D61,BH54:BH60,,0,-1),'Verwachte Resultaten'!$C$1:$BT$1,0))*_xlfn.XLOOKUP($E61,$G$2:$G$6,$H$2:$H$6,,0))),$D61,""),"")</f>
        <v/>
      </c>
      <c r="BI61" s="14" t="str">
        <f>IFERROR(IF(AND(_xlfn.XLOOKUP($D$14,$D55:$D61,BI55:BI61,,0,-1)&lt;(INDEX('Verwachte Resultaten'!$C$2:$BT$31,MATCH(_xlfn.XLOOKUP($D$14,$D55:$D61,$E55:$E61,,0,-1),'Verwachte Resultaten'!$B$2:$B$31,0),MATCH(_xlfn.XLOOKUP($D$14,$D55:$D61,BI54:BI60,,0,-1),'Verwachte Resultaten'!$C$1:$BT$1,0))*_xlfn.XLOOKUP($E61,$G$2:$G$6,$F$2:$F$6,,0)),_xlfn.XLOOKUP($D$14,$D55:$D61,BI55:BI61,,0,-1)&gt;=(INDEX('Verwachte Resultaten'!$C$2:$BT$31,MATCH(_xlfn.XLOOKUP($D$14,$D55:$D61,$E55:$E61,,0,-1),'Verwachte Resultaten'!$B$2:$B$31,0),MATCH(_xlfn.XLOOKUP($D$14,$D55:$D61,BI54:BI60,,0,-1),'Verwachte Resultaten'!$C$1:$BT$1,0))*_xlfn.XLOOKUP($E61,$G$2:$G$6,$H$2:$H$6,,0))),$D61,""),"")</f>
        <v/>
      </c>
      <c r="BJ61" s="14" t="str">
        <f>IFERROR(IF(AND(_xlfn.XLOOKUP($D$14,$D55:$D61,BJ55:BJ61,,0,-1)&lt;(INDEX('Verwachte Resultaten'!$C$2:$BT$31,MATCH(_xlfn.XLOOKUP($D$14,$D55:$D61,$E55:$E61,,0,-1),'Verwachte Resultaten'!$B$2:$B$31,0),MATCH(_xlfn.XLOOKUP($D$14,$D55:$D61,BJ54:BJ60,,0,-1),'Verwachte Resultaten'!$C$1:$BT$1,0))*_xlfn.XLOOKUP($E61,$G$2:$G$6,$F$2:$F$6,,0)),_xlfn.XLOOKUP($D$14,$D55:$D61,BJ55:BJ61,,0,-1)&gt;=(INDEX('Verwachte Resultaten'!$C$2:$BT$31,MATCH(_xlfn.XLOOKUP($D$14,$D55:$D61,$E55:$E61,,0,-1),'Verwachte Resultaten'!$B$2:$B$31,0),MATCH(_xlfn.XLOOKUP($D$14,$D55:$D61,BJ54:BJ60,,0,-1),'Verwachte Resultaten'!$C$1:$BT$1,0))*_xlfn.XLOOKUP($E61,$G$2:$G$6,$H$2:$H$6,,0))),$D61,""),"")</f>
        <v/>
      </c>
      <c r="BK61" s="41" t="str">
        <f>IFERROR(IF(AND(_xlfn.XLOOKUP($D$14,$D55:$D61,BK55:BK61,,0,-1)&lt;(INDEX('Verwachte Resultaten'!$C$2:$BT$31,MATCH(_xlfn.XLOOKUP($D$14,$D55:$D61,$E55:$E61,,0,-1),'Verwachte Resultaten'!$B$2:$B$31,0),MATCH(_xlfn.XLOOKUP($D$14,$D55:$D61,BK54:BK60,,0,-1),'Verwachte Resultaten'!$C$1:$BT$1,0))*_xlfn.XLOOKUP($E61,$G$2:$G$6,$F$2:$F$6,,0)),_xlfn.XLOOKUP($D$14,$D55:$D61,BK55:BK61,,0,-1)&gt;=(INDEX('Verwachte Resultaten'!$C$2:$BT$31,MATCH(_xlfn.XLOOKUP($D$14,$D55:$D61,$E55:$E61,,0,-1),'Verwachte Resultaten'!$B$2:$B$31,0),MATCH(_xlfn.XLOOKUP($D$14,$D55:$D61,BK54:BK60,,0,-1),'Verwachte Resultaten'!$C$1:$BT$1,0))*_xlfn.XLOOKUP($E61,$G$2:$G$6,$H$2:$H$6,,0))),$D61,""),"")</f>
        <v/>
      </c>
    </row>
    <row r="62" spans="1:63">
      <c r="A62" s="85"/>
      <c r="C62" s="23"/>
      <c r="D62" s="44" t="str">
        <f>IFERROR($B59*$B$8,"")</f>
        <v/>
      </c>
      <c r="E62" s="42" t="s">
        <v>157</v>
      </c>
      <c r="F62" s="16" t="str">
        <f>IFERROR(IF(AND(_xlfn.XLOOKUP($D$14,$D56:$D62,F56:F62,,0,-1)&lt;=(INDEX('Verwachte Resultaten'!$C$2:$BT$31,MATCH(_xlfn.XLOOKUP($D$14,$D56:$D62,$E56:$E62,,0,-1),'Verwachte Resultaten'!$B$2:$B$31,0),MATCH(_xlfn.XLOOKUP($D$14,$D56:$D62,F55:F61,,0,-1),'Verwachte Resultaten'!$C$1:$BT$1,0))*_xlfn.XLOOKUP($E62,$G$2:$G$6,$F$2:$F$6,,0)),_xlfn.XLOOKUP($D$14,$D56:$D62,F56:F62,,0,-1)&gt;=(INDEX('Verwachte Resultaten'!$C$2:$BT$31,MATCH(_xlfn.XLOOKUP($D$14,$D56:$D62,$E56:$E62,,0,-1),'Verwachte Resultaten'!$B$2:$B$31,0),MATCH(_xlfn.XLOOKUP($D$14,$D56:$D62,F55:F61,,0,-1),'Verwachte Resultaten'!$C$1:$BT$1,0))*_xlfn.XLOOKUP($E62,$G$2:$G$6,$H$2:$H$6,,0))),$D62,""),"")</f>
        <v/>
      </c>
      <c r="G62" s="43" t="str">
        <f>IFERROR(IF(AND(_xlfn.XLOOKUP($D$14,$D56:$D62,G56:G62,,0,-1)&lt;=(INDEX('Verwachte Resultaten'!$C$2:$BT$31,MATCH(_xlfn.XLOOKUP($D$14,$D56:$D62,$E56:$E62,,0,-1),'Verwachte Resultaten'!$B$2:$B$31,0),MATCH(_xlfn.XLOOKUP($D$14,$D56:$D62,G55:G61,,0,-1),'Verwachte Resultaten'!$C$1:$BT$1,0))*_xlfn.XLOOKUP($E62,$G$2:$G$6,$F$2:$F$6,,0)),_xlfn.XLOOKUP($D$14,$D56:$D62,G56:G62,,0,-1)&gt;=(INDEX('Verwachte Resultaten'!$C$2:$BT$31,MATCH(_xlfn.XLOOKUP($D$14,$D56:$D62,$E56:$E62,,0,-1),'Verwachte Resultaten'!$B$2:$B$31,0),MATCH(_xlfn.XLOOKUP($D$14,$D56:$D62,G55:G61,,0,-1),'Verwachte Resultaten'!$C$1:$BT$1,0))*_xlfn.XLOOKUP($E62,$G$2:$G$6,$H$2:$H$6,,0))),$D62,""),"")</f>
        <v/>
      </c>
      <c r="H62" s="43" t="str">
        <f>IFERROR(IF(AND(_xlfn.XLOOKUP($D$14,$D56:$D62,H56:H62,,0,-1)&lt;=(INDEX('Verwachte Resultaten'!$C$2:$BT$31,MATCH(_xlfn.XLOOKUP($D$14,$D56:$D62,$E56:$E62,,0,-1),'Verwachte Resultaten'!$B$2:$B$31,0),MATCH(_xlfn.XLOOKUP($D$14,$D56:$D62,H55:H61,,0,-1),'Verwachte Resultaten'!$C$1:$BT$1,0))*_xlfn.XLOOKUP($E62,$G$2:$G$6,$F$2:$F$6,,0)),_xlfn.XLOOKUP($D$14,$D56:$D62,H56:H62,,0,-1)&gt;=(INDEX('Verwachte Resultaten'!$C$2:$BT$31,MATCH(_xlfn.XLOOKUP($D$14,$D56:$D62,$E56:$E62,,0,-1),'Verwachte Resultaten'!$B$2:$B$31,0),MATCH(_xlfn.XLOOKUP($D$14,$D56:$D62,H55:H61,,0,-1),'Verwachte Resultaten'!$C$1:$BT$1,0))*_xlfn.XLOOKUP($E62,$G$2:$G$6,$H$2:$H$6,,0))),$D62,""),"")</f>
        <v/>
      </c>
      <c r="I62" s="43" t="str">
        <f>IFERROR(IF(AND(_xlfn.XLOOKUP($D$14,$D56:$D62,I56:I62,,0,-1)&lt;=(INDEX('Verwachte Resultaten'!$C$2:$BT$31,MATCH(_xlfn.XLOOKUP($D$14,$D56:$D62,$E56:$E62,,0,-1),'Verwachte Resultaten'!$B$2:$B$31,0),MATCH(_xlfn.XLOOKUP($D$14,$D56:$D62,I55:I61,,0,-1),'Verwachte Resultaten'!$C$1:$BT$1,0))*_xlfn.XLOOKUP($E62,$G$2:$G$6,$F$2:$F$6,,0)),_xlfn.XLOOKUP($D$14,$D56:$D62,I56:I62,,0,-1)&gt;=(INDEX('Verwachte Resultaten'!$C$2:$BT$31,MATCH(_xlfn.XLOOKUP($D$14,$D56:$D62,$E56:$E62,,0,-1),'Verwachte Resultaten'!$B$2:$B$31,0),MATCH(_xlfn.XLOOKUP($D$14,$D56:$D62,I55:I61,,0,-1),'Verwachte Resultaten'!$C$1:$BT$1,0))*_xlfn.XLOOKUP($E62,$G$2:$G$6,$H$2:$H$6,,0))),$D62,""),"")</f>
        <v/>
      </c>
      <c r="J62" s="43" t="str">
        <f>IFERROR(IF(AND(_xlfn.XLOOKUP($D$14,$D56:$D62,J56:J62,,0,-1)&lt;=(INDEX('Verwachte Resultaten'!$C$2:$BT$31,MATCH(_xlfn.XLOOKUP($D$14,$D56:$D62,$E56:$E62,,0,-1),'Verwachte Resultaten'!$B$2:$B$31,0),MATCH(_xlfn.XLOOKUP($D$14,$D56:$D62,J55:J61,,0,-1),'Verwachte Resultaten'!$C$1:$BT$1,0))*_xlfn.XLOOKUP($E62,$G$2:$G$6,$F$2:$F$6,,0)),_xlfn.XLOOKUP($D$14,$D56:$D62,J56:J62,,0,-1)&gt;=(INDEX('Verwachte Resultaten'!$C$2:$BT$31,MATCH(_xlfn.XLOOKUP($D$14,$D56:$D62,$E56:$E62,,0,-1),'Verwachte Resultaten'!$B$2:$B$31,0),MATCH(_xlfn.XLOOKUP($D$14,$D56:$D62,J55:J61,,0,-1),'Verwachte Resultaten'!$C$1:$BT$1,0))*_xlfn.XLOOKUP($E62,$G$2:$G$6,$H$2:$H$6,,0))),$D62,""),"")</f>
        <v/>
      </c>
      <c r="K62" s="43" t="str">
        <f>IFERROR(IF(AND(_xlfn.XLOOKUP($D$14,$D56:$D62,K56:K62,,0,-1)&lt;=(INDEX('Verwachte Resultaten'!$C$2:$BT$31,MATCH(_xlfn.XLOOKUP($D$14,$D56:$D62,$E56:$E62,,0,-1),'Verwachte Resultaten'!$B$2:$B$31,0),MATCH(_xlfn.XLOOKUP($D$14,$D56:$D62,K55:K61,,0,-1),'Verwachte Resultaten'!$C$1:$BT$1,0))*_xlfn.XLOOKUP($E62,$G$2:$G$6,$F$2:$F$6,,0)),_xlfn.XLOOKUP($D$14,$D56:$D62,K56:K62,,0,-1)&gt;=(INDEX('Verwachte Resultaten'!$C$2:$BT$31,MATCH(_xlfn.XLOOKUP($D$14,$D56:$D62,$E56:$E62,,0,-1),'Verwachte Resultaten'!$B$2:$B$31,0),MATCH(_xlfn.XLOOKUP($D$14,$D56:$D62,K55:K61,,0,-1),'Verwachte Resultaten'!$C$1:$BT$1,0))*_xlfn.XLOOKUP($E62,$G$2:$G$6,$H$2:$H$6,,0))),$D62,""),"")</f>
        <v/>
      </c>
      <c r="L62" s="43" t="str">
        <f>IFERROR(IF(AND(_xlfn.XLOOKUP($D$14,$D56:$D62,L56:L62,,0,-1)&lt;=(INDEX('Verwachte Resultaten'!$C$2:$BT$31,MATCH(_xlfn.XLOOKUP($D$14,$D56:$D62,$E56:$E62,,0,-1),'Verwachte Resultaten'!$B$2:$B$31,0),MATCH(_xlfn.XLOOKUP($D$14,$D56:$D62,L55:L61,,0,-1),'Verwachte Resultaten'!$C$1:$BT$1,0))*_xlfn.XLOOKUP($E62,$G$2:$G$6,$F$2:$F$6,,0)),_xlfn.XLOOKUP($D$14,$D56:$D62,L56:L62,,0,-1)&gt;=(INDEX('Verwachte Resultaten'!$C$2:$BT$31,MATCH(_xlfn.XLOOKUP($D$14,$D56:$D62,$E56:$E62,,0,-1),'Verwachte Resultaten'!$B$2:$B$31,0),MATCH(_xlfn.XLOOKUP($D$14,$D56:$D62,L55:L61,,0,-1),'Verwachte Resultaten'!$C$1:$BT$1,0))*_xlfn.XLOOKUP($E62,$G$2:$G$6,$H$2:$H$6,,0))),$D62,""),"")</f>
        <v/>
      </c>
      <c r="M62" s="43" t="str">
        <f>IFERROR(IF(AND(_xlfn.XLOOKUP($D$14,$D56:$D62,M56:M62,,0,-1)&lt;=(INDEX('Verwachte Resultaten'!$C$2:$BT$31,MATCH(_xlfn.XLOOKUP($D$14,$D56:$D62,$E56:$E62,,0,-1),'Verwachte Resultaten'!$B$2:$B$31,0),MATCH(_xlfn.XLOOKUP($D$14,$D56:$D62,M55:M61,,0,-1),'Verwachte Resultaten'!$C$1:$BT$1,0))*_xlfn.XLOOKUP($E62,$G$2:$G$6,$F$2:$F$6,,0)),_xlfn.XLOOKUP($D$14,$D56:$D62,M56:M62,,0,-1)&gt;=(INDEX('Verwachte Resultaten'!$C$2:$BT$31,MATCH(_xlfn.XLOOKUP($D$14,$D56:$D62,$E56:$E62,,0,-1),'Verwachte Resultaten'!$B$2:$B$31,0),MATCH(_xlfn.XLOOKUP($D$14,$D56:$D62,M55:M61,,0,-1),'Verwachte Resultaten'!$C$1:$BT$1,0))*_xlfn.XLOOKUP($E62,$G$2:$G$6,$H$2:$H$6,,0))),$D62,""),"")</f>
        <v/>
      </c>
      <c r="N62" s="43" t="str">
        <f>IFERROR(IF(AND(_xlfn.XLOOKUP($D$14,$D56:$D62,N56:N62,,0,-1)&lt;=(INDEX('Verwachte Resultaten'!$C$2:$BT$31,MATCH(_xlfn.XLOOKUP($D$14,$D56:$D62,$E56:$E62,,0,-1),'Verwachte Resultaten'!$B$2:$B$31,0),MATCH(_xlfn.XLOOKUP($D$14,$D56:$D62,N55:N61,,0,-1),'Verwachte Resultaten'!$C$1:$BT$1,0))*_xlfn.XLOOKUP($E62,$G$2:$G$6,$F$2:$F$6,,0)),_xlfn.XLOOKUP($D$14,$D56:$D62,N56:N62,,0,-1)&gt;=(INDEX('Verwachte Resultaten'!$C$2:$BT$31,MATCH(_xlfn.XLOOKUP($D$14,$D56:$D62,$E56:$E62,,0,-1),'Verwachte Resultaten'!$B$2:$B$31,0),MATCH(_xlfn.XLOOKUP($D$14,$D56:$D62,N55:N61,,0,-1),'Verwachte Resultaten'!$C$1:$BT$1,0))*_xlfn.XLOOKUP($E62,$G$2:$G$6,$H$2:$H$6,,0))),$D62,""),"")</f>
        <v/>
      </c>
      <c r="O62" s="43" t="str">
        <f>IFERROR(IF(AND(_xlfn.XLOOKUP($D$14,$D56:$D62,O56:O62,,0,-1)&lt;=(INDEX('Verwachte Resultaten'!$C$2:$BT$31,MATCH(_xlfn.XLOOKUP($D$14,$D56:$D62,$E56:$E62,,0,-1),'Verwachte Resultaten'!$B$2:$B$31,0),MATCH(_xlfn.XLOOKUP($D$14,$D56:$D62,O55:O61,,0,-1),'Verwachte Resultaten'!$C$1:$BT$1,0))*_xlfn.XLOOKUP($E62,$G$2:$G$6,$F$2:$F$6,,0)),_xlfn.XLOOKUP($D$14,$D56:$D62,O56:O62,,0,-1)&gt;=(INDEX('Verwachte Resultaten'!$C$2:$BT$31,MATCH(_xlfn.XLOOKUP($D$14,$D56:$D62,$E56:$E62,,0,-1),'Verwachte Resultaten'!$B$2:$B$31,0),MATCH(_xlfn.XLOOKUP($D$14,$D56:$D62,O55:O61,,0,-1),'Verwachte Resultaten'!$C$1:$BT$1,0))*_xlfn.XLOOKUP($E62,$G$2:$G$6,$H$2:$H$6,,0))),$D62,""),"")</f>
        <v/>
      </c>
      <c r="P62" s="43" t="str">
        <f>IFERROR(IF(AND(_xlfn.XLOOKUP($D$14,$D56:$D62,P56:P62,,0,-1)&lt;=(INDEX('Verwachte Resultaten'!$C$2:$BT$31,MATCH(_xlfn.XLOOKUP($D$14,$D56:$D62,$E56:$E62,,0,-1),'Verwachte Resultaten'!$B$2:$B$31,0),MATCH(_xlfn.XLOOKUP($D$14,$D56:$D62,P55:P61,,0,-1),'Verwachte Resultaten'!$C$1:$BT$1,0))*_xlfn.XLOOKUP($E62,$G$2:$G$6,$F$2:$F$6,,0)),_xlfn.XLOOKUP($D$14,$D56:$D62,P56:P62,,0,-1)&gt;=(INDEX('Verwachte Resultaten'!$C$2:$BT$31,MATCH(_xlfn.XLOOKUP($D$14,$D56:$D62,$E56:$E62,,0,-1),'Verwachte Resultaten'!$B$2:$B$31,0),MATCH(_xlfn.XLOOKUP($D$14,$D56:$D62,P55:P61,,0,-1),'Verwachte Resultaten'!$C$1:$BT$1,0))*_xlfn.XLOOKUP($E62,$G$2:$G$6,$H$2:$H$6,,0))),$D62,""),"")</f>
        <v/>
      </c>
      <c r="Q62" s="43" t="str">
        <f>IFERROR(IF(AND(_xlfn.XLOOKUP($D$14,$D56:$D62,Q56:Q62,,0,-1)&lt;=(INDEX('Verwachte Resultaten'!$C$2:$BT$31,MATCH(_xlfn.XLOOKUP($D$14,$D56:$D62,$E56:$E62,,0,-1),'Verwachte Resultaten'!$B$2:$B$31,0),MATCH(_xlfn.XLOOKUP($D$14,$D56:$D62,Q55:Q61,,0,-1),'Verwachte Resultaten'!$C$1:$BT$1,0))*_xlfn.XLOOKUP($E62,$G$2:$G$6,$F$2:$F$6,,0)),_xlfn.XLOOKUP($D$14,$D56:$D62,Q56:Q62,,0,-1)&gt;=(INDEX('Verwachte Resultaten'!$C$2:$BT$31,MATCH(_xlfn.XLOOKUP($D$14,$D56:$D62,$E56:$E62,,0,-1),'Verwachte Resultaten'!$B$2:$B$31,0),MATCH(_xlfn.XLOOKUP($D$14,$D56:$D62,Q55:Q61,,0,-1),'Verwachte Resultaten'!$C$1:$BT$1,0))*_xlfn.XLOOKUP($E62,$G$2:$G$6,$H$2:$H$6,,0))),$D62,""),"")</f>
        <v/>
      </c>
      <c r="R62" s="43" t="str">
        <f>IFERROR(IF(AND(_xlfn.XLOOKUP($D$14,$D56:$D62,R56:R62,,0,-1)&lt;=(INDEX('Verwachte Resultaten'!$C$2:$BT$31,MATCH(_xlfn.XLOOKUP($D$14,$D56:$D62,$E56:$E62,,0,-1),'Verwachte Resultaten'!$B$2:$B$31,0),MATCH(_xlfn.XLOOKUP($D$14,$D56:$D62,R55:R61,,0,-1),'Verwachte Resultaten'!$C$1:$BT$1,0))*_xlfn.XLOOKUP($E62,$G$2:$G$6,$F$2:$F$6,,0)),_xlfn.XLOOKUP($D$14,$D56:$D62,R56:R62,,0,-1)&gt;=(INDEX('Verwachte Resultaten'!$C$2:$BT$31,MATCH(_xlfn.XLOOKUP($D$14,$D56:$D62,$E56:$E62,,0,-1),'Verwachte Resultaten'!$B$2:$B$31,0),MATCH(_xlfn.XLOOKUP($D$14,$D56:$D62,R55:R61,,0,-1),'Verwachte Resultaten'!$C$1:$BT$1,0))*_xlfn.XLOOKUP($E62,$G$2:$G$6,$H$2:$H$6,,0))),$D62,""),"")</f>
        <v/>
      </c>
      <c r="S62" s="43" t="str">
        <f>IFERROR(IF(AND(_xlfn.XLOOKUP($D$14,$D56:$D62,S56:S62,,0,-1)&lt;=(INDEX('Verwachte Resultaten'!$C$2:$BT$31,MATCH(_xlfn.XLOOKUP($D$14,$D56:$D62,$E56:$E62,,0,-1),'Verwachte Resultaten'!$B$2:$B$31,0),MATCH(_xlfn.XLOOKUP($D$14,$D56:$D62,S55:S61,,0,-1),'Verwachte Resultaten'!$C$1:$BT$1,0))*_xlfn.XLOOKUP($E62,$G$2:$G$6,$F$2:$F$6,,0)),_xlfn.XLOOKUP($D$14,$D56:$D62,S56:S62,,0,-1)&gt;=(INDEX('Verwachte Resultaten'!$C$2:$BT$31,MATCH(_xlfn.XLOOKUP($D$14,$D56:$D62,$E56:$E62,,0,-1),'Verwachte Resultaten'!$B$2:$B$31,0),MATCH(_xlfn.XLOOKUP($D$14,$D56:$D62,S55:S61,,0,-1),'Verwachte Resultaten'!$C$1:$BT$1,0))*_xlfn.XLOOKUP($E62,$G$2:$G$6,$H$2:$H$6,,0))),$D62,""),"")</f>
        <v/>
      </c>
      <c r="T62" s="43" t="str">
        <f>IFERROR(IF(AND(_xlfn.XLOOKUP($D$14,$D56:$D62,T56:T62,,0,-1)&lt;=(INDEX('Verwachte Resultaten'!$C$2:$BT$31,MATCH(_xlfn.XLOOKUP($D$14,$D56:$D62,$E56:$E62,,0,-1),'Verwachte Resultaten'!$B$2:$B$31,0),MATCH(_xlfn.XLOOKUP($D$14,$D56:$D62,T55:T61,,0,-1),'Verwachte Resultaten'!$C$1:$BT$1,0))*_xlfn.XLOOKUP($E62,$G$2:$G$6,$F$2:$F$6,,0)),_xlfn.XLOOKUP($D$14,$D56:$D62,T56:T62,,0,-1)&gt;=(INDEX('Verwachte Resultaten'!$C$2:$BT$31,MATCH(_xlfn.XLOOKUP($D$14,$D56:$D62,$E56:$E62,,0,-1),'Verwachte Resultaten'!$B$2:$B$31,0),MATCH(_xlfn.XLOOKUP($D$14,$D56:$D62,T55:T61,,0,-1),'Verwachte Resultaten'!$C$1:$BT$1,0))*_xlfn.XLOOKUP($E62,$G$2:$G$6,$H$2:$H$6,,0))),$D62,""),"")</f>
        <v/>
      </c>
      <c r="U62" s="43" t="str">
        <f>IFERROR(IF(AND(_xlfn.XLOOKUP($D$14,$D56:$D62,U56:U62,,0,-1)&lt;=(INDEX('Verwachte Resultaten'!$C$2:$BT$31,MATCH(_xlfn.XLOOKUP($D$14,$D56:$D62,$E56:$E62,,0,-1),'Verwachte Resultaten'!$B$2:$B$31,0),MATCH(_xlfn.XLOOKUP($D$14,$D56:$D62,U55:U61,,0,-1),'Verwachte Resultaten'!$C$1:$BT$1,0))*_xlfn.XLOOKUP($E62,$G$2:$G$6,$F$2:$F$6,,0)),_xlfn.XLOOKUP($D$14,$D56:$D62,U56:U62,,0,-1)&gt;=(INDEX('Verwachte Resultaten'!$C$2:$BT$31,MATCH(_xlfn.XLOOKUP($D$14,$D56:$D62,$E56:$E62,,0,-1),'Verwachte Resultaten'!$B$2:$B$31,0),MATCH(_xlfn.XLOOKUP($D$14,$D56:$D62,U55:U61,,0,-1),'Verwachte Resultaten'!$C$1:$BT$1,0))*_xlfn.XLOOKUP($E62,$G$2:$G$6,$H$2:$H$6,,0))),$D62,""),"")</f>
        <v/>
      </c>
      <c r="V62" s="43" t="str">
        <f>IFERROR(IF(AND(_xlfn.XLOOKUP($D$14,$D56:$D62,V56:V62,,0,-1)&lt;=(INDEX('Verwachte Resultaten'!$C$2:$BT$31,MATCH(_xlfn.XLOOKUP($D$14,$D56:$D62,$E56:$E62,,0,-1),'Verwachte Resultaten'!$B$2:$B$31,0),MATCH(_xlfn.XLOOKUP($D$14,$D56:$D62,V55:V61,,0,-1),'Verwachte Resultaten'!$C$1:$BT$1,0))*_xlfn.XLOOKUP($E62,$G$2:$G$6,$F$2:$F$6,,0)),_xlfn.XLOOKUP($D$14,$D56:$D62,V56:V62,,0,-1)&gt;=(INDEX('Verwachte Resultaten'!$C$2:$BT$31,MATCH(_xlfn.XLOOKUP($D$14,$D56:$D62,$E56:$E62,,0,-1),'Verwachte Resultaten'!$B$2:$B$31,0),MATCH(_xlfn.XLOOKUP($D$14,$D56:$D62,V55:V61,,0,-1),'Verwachte Resultaten'!$C$1:$BT$1,0))*_xlfn.XLOOKUP($E62,$G$2:$G$6,$H$2:$H$6,,0))),$D62,""),"")</f>
        <v/>
      </c>
      <c r="W62" s="43" t="str">
        <f>IFERROR(IF(AND(_xlfn.XLOOKUP($D$14,$D56:$D62,W56:W62,,0,-1)&lt;=(INDEX('Verwachte Resultaten'!$C$2:$BT$31,MATCH(_xlfn.XLOOKUP($D$14,$D56:$D62,$E56:$E62,,0,-1),'Verwachte Resultaten'!$B$2:$B$31,0),MATCH(_xlfn.XLOOKUP($D$14,$D56:$D62,W55:W61,,0,-1),'Verwachte Resultaten'!$C$1:$BT$1,0))*_xlfn.XLOOKUP($E62,$G$2:$G$6,$F$2:$F$6,,0)),_xlfn.XLOOKUP($D$14,$D56:$D62,W56:W62,,0,-1)&gt;=(INDEX('Verwachte Resultaten'!$C$2:$BT$31,MATCH(_xlfn.XLOOKUP($D$14,$D56:$D62,$E56:$E62,,0,-1),'Verwachte Resultaten'!$B$2:$B$31,0),MATCH(_xlfn.XLOOKUP($D$14,$D56:$D62,W55:W61,,0,-1),'Verwachte Resultaten'!$C$1:$BT$1,0))*_xlfn.XLOOKUP($E62,$G$2:$G$6,$H$2:$H$6,,0))),$D62,""),"")</f>
        <v/>
      </c>
      <c r="X62" s="43" t="str">
        <f>IFERROR(IF(AND(_xlfn.XLOOKUP($D$14,$D56:$D62,X56:X62,,0,-1)&lt;=(INDEX('Verwachte Resultaten'!$C$2:$BT$31,MATCH(_xlfn.XLOOKUP($D$14,$D56:$D62,$E56:$E62,,0,-1),'Verwachte Resultaten'!$B$2:$B$31,0),MATCH(_xlfn.XLOOKUP($D$14,$D56:$D62,X55:X61,,0,-1),'Verwachte Resultaten'!$C$1:$BT$1,0))*_xlfn.XLOOKUP($E62,$G$2:$G$6,$F$2:$F$6,,0)),_xlfn.XLOOKUP($D$14,$D56:$D62,X56:X62,,0,-1)&gt;=(INDEX('Verwachte Resultaten'!$C$2:$BT$31,MATCH(_xlfn.XLOOKUP($D$14,$D56:$D62,$E56:$E62,,0,-1),'Verwachte Resultaten'!$B$2:$B$31,0),MATCH(_xlfn.XLOOKUP($D$14,$D56:$D62,X55:X61,,0,-1),'Verwachte Resultaten'!$C$1:$BT$1,0))*_xlfn.XLOOKUP($E62,$G$2:$G$6,$H$2:$H$6,,0))),$D62,""),"")</f>
        <v/>
      </c>
      <c r="Y62" s="43" t="str">
        <f>IFERROR(IF(AND(_xlfn.XLOOKUP($D$14,$D56:$D62,Y56:Y62,,0,-1)&lt;=(INDEX('Verwachte Resultaten'!$C$2:$BT$31,MATCH(_xlfn.XLOOKUP($D$14,$D56:$D62,$E56:$E62,,0,-1),'Verwachte Resultaten'!$B$2:$B$31,0),MATCH(_xlfn.XLOOKUP($D$14,$D56:$D62,Y55:Y61,,0,-1),'Verwachte Resultaten'!$C$1:$BT$1,0))*_xlfn.XLOOKUP($E62,$G$2:$G$6,$F$2:$F$6,,0)),_xlfn.XLOOKUP($D$14,$D56:$D62,Y56:Y62,,0,-1)&gt;=(INDEX('Verwachte Resultaten'!$C$2:$BT$31,MATCH(_xlfn.XLOOKUP($D$14,$D56:$D62,$E56:$E62,,0,-1),'Verwachte Resultaten'!$B$2:$B$31,0),MATCH(_xlfn.XLOOKUP($D$14,$D56:$D62,Y55:Y61,,0,-1),'Verwachte Resultaten'!$C$1:$BT$1,0))*_xlfn.XLOOKUP($E62,$G$2:$G$6,$H$2:$H$6,,0))),$D62,""),"")</f>
        <v/>
      </c>
      <c r="Z62" s="43" t="str">
        <f>IFERROR(IF(AND(_xlfn.XLOOKUP($D$14,$D56:$D62,Z56:Z62,,0,-1)&lt;=(INDEX('Verwachte Resultaten'!$C$2:$BT$31,MATCH(_xlfn.XLOOKUP($D$14,$D56:$D62,$E56:$E62,,0,-1),'Verwachte Resultaten'!$B$2:$B$31,0),MATCH(_xlfn.XLOOKUP($D$14,$D56:$D62,Z55:Z61,,0,-1),'Verwachte Resultaten'!$C$1:$BT$1,0))*_xlfn.XLOOKUP($E62,$G$2:$G$6,$F$2:$F$6,,0)),_xlfn.XLOOKUP($D$14,$D56:$D62,Z56:Z62,,0,-1)&gt;=(INDEX('Verwachte Resultaten'!$C$2:$BT$31,MATCH(_xlfn.XLOOKUP($D$14,$D56:$D62,$E56:$E62,,0,-1),'Verwachte Resultaten'!$B$2:$B$31,0),MATCH(_xlfn.XLOOKUP($D$14,$D56:$D62,Z55:Z61,,0,-1),'Verwachte Resultaten'!$C$1:$BT$1,0))*_xlfn.XLOOKUP($E62,$G$2:$G$6,$H$2:$H$6,,0))),$D62,""),"")</f>
        <v/>
      </c>
      <c r="AA62" s="43" t="str">
        <f>IFERROR(IF(AND(_xlfn.XLOOKUP($D$14,$D56:$D62,AA56:AA62,,0,-1)&lt;=(INDEX('Verwachte Resultaten'!$C$2:$BT$31,MATCH(_xlfn.XLOOKUP($D$14,$D56:$D62,$E56:$E62,,0,-1),'Verwachte Resultaten'!$B$2:$B$31,0),MATCH(_xlfn.XLOOKUP($D$14,$D56:$D62,AA55:AA61,,0,-1),'Verwachte Resultaten'!$C$1:$BT$1,0))*_xlfn.XLOOKUP($E62,$G$2:$G$6,$F$2:$F$6,,0)),_xlfn.XLOOKUP($D$14,$D56:$D62,AA56:AA62,,0,-1)&gt;=(INDEX('Verwachte Resultaten'!$C$2:$BT$31,MATCH(_xlfn.XLOOKUP($D$14,$D56:$D62,$E56:$E62,,0,-1),'Verwachte Resultaten'!$B$2:$B$31,0),MATCH(_xlfn.XLOOKUP($D$14,$D56:$D62,AA55:AA61,,0,-1),'Verwachte Resultaten'!$C$1:$BT$1,0))*_xlfn.XLOOKUP($E62,$G$2:$G$6,$H$2:$H$6,,0))),$D62,""),"")</f>
        <v/>
      </c>
      <c r="AB62" s="43" t="str">
        <f>IFERROR(IF(AND(_xlfn.XLOOKUP($D$14,$D56:$D62,AB56:AB62,,0,-1)&lt;=(INDEX('Verwachte Resultaten'!$C$2:$BT$31,MATCH(_xlfn.XLOOKUP($D$14,$D56:$D62,$E56:$E62,,0,-1),'Verwachte Resultaten'!$B$2:$B$31,0),MATCH(_xlfn.XLOOKUP($D$14,$D56:$D62,AB55:AB61,,0,-1),'Verwachte Resultaten'!$C$1:$BT$1,0))*_xlfn.XLOOKUP($E62,$G$2:$G$6,$F$2:$F$6,,0)),_xlfn.XLOOKUP($D$14,$D56:$D62,AB56:AB62,,0,-1)&gt;=(INDEX('Verwachte Resultaten'!$C$2:$BT$31,MATCH(_xlfn.XLOOKUP($D$14,$D56:$D62,$E56:$E62,,0,-1),'Verwachte Resultaten'!$B$2:$B$31,0),MATCH(_xlfn.XLOOKUP($D$14,$D56:$D62,AB55:AB61,,0,-1),'Verwachte Resultaten'!$C$1:$BT$1,0))*_xlfn.XLOOKUP($E62,$G$2:$G$6,$H$2:$H$6,,0))),$D62,""),"")</f>
        <v/>
      </c>
      <c r="AC62" s="43" t="str">
        <f>IFERROR(IF(AND(_xlfn.XLOOKUP($D$14,$D56:$D62,AC56:AC62,,0,-1)&lt;=(INDEX('Verwachte Resultaten'!$C$2:$BT$31,MATCH(_xlfn.XLOOKUP($D$14,$D56:$D62,$E56:$E62,,0,-1),'Verwachte Resultaten'!$B$2:$B$31,0),MATCH(_xlfn.XLOOKUP($D$14,$D56:$D62,AC55:AC61,,0,-1),'Verwachte Resultaten'!$C$1:$BT$1,0))*_xlfn.XLOOKUP($E62,$G$2:$G$6,$F$2:$F$6,,0)),_xlfn.XLOOKUP($D$14,$D56:$D62,AC56:AC62,,0,-1)&gt;=(INDEX('Verwachte Resultaten'!$C$2:$BT$31,MATCH(_xlfn.XLOOKUP($D$14,$D56:$D62,$E56:$E62,,0,-1),'Verwachte Resultaten'!$B$2:$B$31,0),MATCH(_xlfn.XLOOKUP($D$14,$D56:$D62,AC55:AC61,,0,-1),'Verwachte Resultaten'!$C$1:$BT$1,0))*_xlfn.XLOOKUP($E62,$G$2:$G$6,$H$2:$H$6,,0))),$D62,""),"")</f>
        <v/>
      </c>
      <c r="AD62" s="43" t="str">
        <f>IFERROR(IF(AND(_xlfn.XLOOKUP($D$14,$D56:$D62,AD56:AD62,,0,-1)&lt;=(INDEX('Verwachte Resultaten'!$C$2:$BT$31,MATCH(_xlfn.XLOOKUP($D$14,$D56:$D62,$E56:$E62,,0,-1),'Verwachte Resultaten'!$B$2:$B$31,0),MATCH(_xlfn.XLOOKUP($D$14,$D56:$D62,AD55:AD61,,0,-1),'Verwachte Resultaten'!$C$1:$BT$1,0))*_xlfn.XLOOKUP($E62,$G$2:$G$6,$F$2:$F$6,,0)),_xlfn.XLOOKUP($D$14,$D56:$D62,AD56:AD62,,0,-1)&gt;=(INDEX('Verwachte Resultaten'!$C$2:$BT$31,MATCH(_xlfn.XLOOKUP($D$14,$D56:$D62,$E56:$E62,,0,-1),'Verwachte Resultaten'!$B$2:$B$31,0),MATCH(_xlfn.XLOOKUP($D$14,$D56:$D62,AD55:AD61,,0,-1),'Verwachte Resultaten'!$C$1:$BT$1,0))*_xlfn.XLOOKUP($E62,$G$2:$G$6,$H$2:$H$6,,0))),$D62,""),"")</f>
        <v/>
      </c>
      <c r="AE62" s="43" t="str">
        <f>IFERROR(IF(AND(_xlfn.XLOOKUP($D$14,$D56:$D62,AE56:AE62,,0,-1)&lt;=(INDEX('Verwachte Resultaten'!$C$2:$BT$31,MATCH(_xlfn.XLOOKUP($D$14,$D56:$D62,$E56:$E62,,0,-1),'Verwachte Resultaten'!$B$2:$B$31,0),MATCH(_xlfn.XLOOKUP($D$14,$D56:$D62,AE55:AE61,,0,-1),'Verwachte Resultaten'!$C$1:$BT$1,0))*_xlfn.XLOOKUP($E62,$G$2:$G$6,$F$2:$F$6,,0)),_xlfn.XLOOKUP($D$14,$D56:$D62,AE56:AE62,,0,-1)&gt;=(INDEX('Verwachte Resultaten'!$C$2:$BT$31,MATCH(_xlfn.XLOOKUP($D$14,$D56:$D62,$E56:$E62,,0,-1),'Verwachte Resultaten'!$B$2:$B$31,0),MATCH(_xlfn.XLOOKUP($D$14,$D56:$D62,AE55:AE61,,0,-1),'Verwachte Resultaten'!$C$1:$BT$1,0))*_xlfn.XLOOKUP($E62,$G$2:$G$6,$H$2:$H$6,,0))),$D62,""),"")</f>
        <v/>
      </c>
      <c r="AF62" s="43" t="str">
        <f>IFERROR(IF(AND(_xlfn.XLOOKUP($D$14,$D56:$D62,AF56:AF62,,0,-1)&lt;=(INDEX('Verwachte Resultaten'!$C$2:$BT$31,MATCH(_xlfn.XLOOKUP($D$14,$D56:$D62,$E56:$E62,,0,-1),'Verwachte Resultaten'!$B$2:$B$31,0),MATCH(_xlfn.XLOOKUP($D$14,$D56:$D62,AF55:AF61,,0,-1),'Verwachte Resultaten'!$C$1:$BT$1,0))*_xlfn.XLOOKUP($E62,$G$2:$G$6,$F$2:$F$6,,0)),_xlfn.XLOOKUP($D$14,$D56:$D62,AF56:AF62,,0,-1)&gt;=(INDEX('Verwachte Resultaten'!$C$2:$BT$31,MATCH(_xlfn.XLOOKUP($D$14,$D56:$D62,$E56:$E62,,0,-1),'Verwachte Resultaten'!$B$2:$B$31,0),MATCH(_xlfn.XLOOKUP($D$14,$D56:$D62,AF55:AF61,,0,-1),'Verwachte Resultaten'!$C$1:$BT$1,0))*_xlfn.XLOOKUP($E62,$G$2:$G$6,$H$2:$H$6,,0))),$D62,""),"")</f>
        <v/>
      </c>
      <c r="AG62" s="43" t="str">
        <f>IFERROR(IF(AND(_xlfn.XLOOKUP($D$14,$D56:$D62,AG56:AG62,,0,-1)&lt;=(INDEX('Verwachte Resultaten'!$C$2:$BT$31,MATCH(_xlfn.XLOOKUP($D$14,$D56:$D62,$E56:$E62,,0,-1),'Verwachte Resultaten'!$B$2:$B$31,0),MATCH(_xlfn.XLOOKUP($D$14,$D56:$D62,AG55:AG61,,0,-1),'Verwachte Resultaten'!$C$1:$BT$1,0))*_xlfn.XLOOKUP($E62,$G$2:$G$6,$F$2:$F$6,,0)),_xlfn.XLOOKUP($D$14,$D56:$D62,AG56:AG62,,0,-1)&gt;=(INDEX('Verwachte Resultaten'!$C$2:$BT$31,MATCH(_xlfn.XLOOKUP($D$14,$D56:$D62,$E56:$E62,,0,-1),'Verwachte Resultaten'!$B$2:$B$31,0),MATCH(_xlfn.XLOOKUP($D$14,$D56:$D62,AG55:AG61,,0,-1),'Verwachte Resultaten'!$C$1:$BT$1,0))*_xlfn.XLOOKUP($E62,$G$2:$G$6,$H$2:$H$6,,0))),$D62,""),"")</f>
        <v/>
      </c>
      <c r="AH62" s="43" t="str">
        <f>IFERROR(IF(AND(_xlfn.XLOOKUP($D$14,$D56:$D62,AH56:AH62,,0,-1)&lt;=(INDEX('Verwachte Resultaten'!$C$2:$BT$31,MATCH(_xlfn.XLOOKUP($D$14,$D56:$D62,$E56:$E62,,0,-1),'Verwachte Resultaten'!$B$2:$B$31,0),MATCH(_xlfn.XLOOKUP($D$14,$D56:$D62,AH55:AH61,,0,-1),'Verwachte Resultaten'!$C$1:$BT$1,0))*_xlfn.XLOOKUP($E62,$G$2:$G$6,$F$2:$F$6,,0)),_xlfn.XLOOKUP($D$14,$D56:$D62,AH56:AH62,,0,-1)&gt;=(INDEX('Verwachte Resultaten'!$C$2:$BT$31,MATCH(_xlfn.XLOOKUP($D$14,$D56:$D62,$E56:$E62,,0,-1),'Verwachte Resultaten'!$B$2:$B$31,0),MATCH(_xlfn.XLOOKUP($D$14,$D56:$D62,AH55:AH61,,0,-1),'Verwachte Resultaten'!$C$1:$BT$1,0))*_xlfn.XLOOKUP($E62,$G$2:$G$6,$H$2:$H$6,,0))),$D62,""),"")</f>
        <v/>
      </c>
      <c r="AI62" s="43" t="str">
        <f>IFERROR(IF(AND(_xlfn.XLOOKUP($D$14,$D56:$D62,AI56:AI62,,0,-1)&lt;=(INDEX('Verwachte Resultaten'!$C$2:$BT$31,MATCH(_xlfn.XLOOKUP($D$14,$D56:$D62,$E56:$E62,,0,-1),'Verwachte Resultaten'!$B$2:$B$31,0),MATCH(_xlfn.XLOOKUP($D$14,$D56:$D62,AI55:AI61,,0,-1),'Verwachte Resultaten'!$C$1:$BT$1,0))*_xlfn.XLOOKUP($E62,$G$2:$G$6,$F$2:$F$6,,0)),_xlfn.XLOOKUP($D$14,$D56:$D62,AI56:AI62,,0,-1)&gt;=(INDEX('Verwachte Resultaten'!$C$2:$BT$31,MATCH(_xlfn.XLOOKUP($D$14,$D56:$D62,$E56:$E62,,0,-1),'Verwachte Resultaten'!$B$2:$B$31,0),MATCH(_xlfn.XLOOKUP($D$14,$D56:$D62,AI55:AI61,,0,-1),'Verwachte Resultaten'!$C$1:$BT$1,0))*_xlfn.XLOOKUP($E62,$G$2:$G$6,$H$2:$H$6,,0))),$D62,""),"")</f>
        <v/>
      </c>
      <c r="AJ62" s="43" t="str">
        <f>IFERROR(IF(AND(_xlfn.XLOOKUP($D$14,$D56:$D62,AJ56:AJ62,,0,-1)&lt;=(INDEX('Verwachte Resultaten'!$C$2:$BT$31,MATCH(_xlfn.XLOOKUP($D$14,$D56:$D62,$E56:$E62,,0,-1),'Verwachte Resultaten'!$B$2:$B$31,0),MATCH(_xlfn.XLOOKUP($D$14,$D56:$D62,AJ55:AJ61,,0,-1),'Verwachte Resultaten'!$C$1:$BT$1,0))*_xlfn.XLOOKUP($E62,$G$2:$G$6,$F$2:$F$6,,0)),_xlfn.XLOOKUP($D$14,$D56:$D62,AJ56:AJ62,,0,-1)&gt;=(INDEX('Verwachte Resultaten'!$C$2:$BT$31,MATCH(_xlfn.XLOOKUP($D$14,$D56:$D62,$E56:$E62,,0,-1),'Verwachte Resultaten'!$B$2:$B$31,0),MATCH(_xlfn.XLOOKUP($D$14,$D56:$D62,AJ55:AJ61,,0,-1),'Verwachte Resultaten'!$C$1:$BT$1,0))*_xlfn.XLOOKUP($E62,$G$2:$G$6,$H$2:$H$6,,0))),$D62,""),"")</f>
        <v/>
      </c>
      <c r="AK62" s="43" t="str">
        <f>IFERROR(IF(AND(_xlfn.XLOOKUP($D$14,$D56:$D62,AK56:AK62,,0,-1)&lt;=(INDEX('Verwachte Resultaten'!$C$2:$BT$31,MATCH(_xlfn.XLOOKUP($D$14,$D56:$D62,$E56:$E62,,0,-1),'Verwachte Resultaten'!$B$2:$B$31,0),MATCH(_xlfn.XLOOKUP($D$14,$D56:$D62,AK55:AK61,,0,-1),'Verwachte Resultaten'!$C$1:$BT$1,0))*_xlfn.XLOOKUP($E62,$G$2:$G$6,$F$2:$F$6,,0)),_xlfn.XLOOKUP($D$14,$D56:$D62,AK56:AK62,,0,-1)&gt;=(INDEX('Verwachte Resultaten'!$C$2:$BT$31,MATCH(_xlfn.XLOOKUP($D$14,$D56:$D62,$E56:$E62,,0,-1),'Verwachte Resultaten'!$B$2:$B$31,0),MATCH(_xlfn.XLOOKUP($D$14,$D56:$D62,AK55:AK61,,0,-1),'Verwachte Resultaten'!$C$1:$BT$1,0))*_xlfn.XLOOKUP($E62,$G$2:$G$6,$H$2:$H$6,,0))),$D62,""),"")</f>
        <v/>
      </c>
      <c r="AL62" s="43" t="str">
        <f>IFERROR(IF(AND(_xlfn.XLOOKUP($D$14,$D56:$D62,AL56:AL62,,0,-1)&lt;=(INDEX('Verwachte Resultaten'!$C$2:$BT$31,MATCH(_xlfn.XLOOKUP($D$14,$D56:$D62,$E56:$E62,,0,-1),'Verwachte Resultaten'!$B$2:$B$31,0),MATCH(_xlfn.XLOOKUP($D$14,$D56:$D62,AL55:AL61,,0,-1),'Verwachte Resultaten'!$C$1:$BT$1,0))*_xlfn.XLOOKUP($E62,$G$2:$G$6,$F$2:$F$6,,0)),_xlfn.XLOOKUP($D$14,$D56:$D62,AL56:AL62,,0,-1)&gt;=(INDEX('Verwachte Resultaten'!$C$2:$BT$31,MATCH(_xlfn.XLOOKUP($D$14,$D56:$D62,$E56:$E62,,0,-1),'Verwachte Resultaten'!$B$2:$B$31,0),MATCH(_xlfn.XLOOKUP($D$14,$D56:$D62,AL55:AL61,,0,-1),'Verwachte Resultaten'!$C$1:$BT$1,0))*_xlfn.XLOOKUP($E62,$G$2:$G$6,$H$2:$H$6,,0))),$D62,""),"")</f>
        <v/>
      </c>
      <c r="AM62" s="43" t="str">
        <f>IFERROR(IF(AND(_xlfn.XLOOKUP($D$14,$D56:$D62,AM56:AM62,,0,-1)&lt;=(INDEX('Verwachte Resultaten'!$C$2:$BT$31,MATCH(_xlfn.XLOOKUP($D$14,$D56:$D62,$E56:$E62,,0,-1),'Verwachte Resultaten'!$B$2:$B$31,0),MATCH(_xlfn.XLOOKUP($D$14,$D56:$D62,AM55:AM61,,0,-1),'Verwachte Resultaten'!$C$1:$BT$1,0))*_xlfn.XLOOKUP($E62,$G$2:$G$6,$F$2:$F$6,,0)),_xlfn.XLOOKUP($D$14,$D56:$D62,AM56:AM62,,0,-1)&gt;=(INDEX('Verwachte Resultaten'!$C$2:$BT$31,MATCH(_xlfn.XLOOKUP($D$14,$D56:$D62,$E56:$E62,,0,-1),'Verwachte Resultaten'!$B$2:$B$31,0),MATCH(_xlfn.XLOOKUP($D$14,$D56:$D62,AM55:AM61,,0,-1),'Verwachte Resultaten'!$C$1:$BT$1,0))*_xlfn.XLOOKUP($E62,$G$2:$G$6,$H$2:$H$6,,0))),$D62,""),"")</f>
        <v/>
      </c>
      <c r="AN62" s="43" t="str">
        <f>IFERROR(IF(AND(_xlfn.XLOOKUP($D$14,$D56:$D62,AN56:AN62,,0,-1)&lt;=(INDEX('Verwachte Resultaten'!$C$2:$BT$31,MATCH(_xlfn.XLOOKUP($D$14,$D56:$D62,$E56:$E62,,0,-1),'Verwachte Resultaten'!$B$2:$B$31,0),MATCH(_xlfn.XLOOKUP($D$14,$D56:$D62,AN55:AN61,,0,-1),'Verwachte Resultaten'!$C$1:$BT$1,0))*_xlfn.XLOOKUP($E62,$G$2:$G$6,$F$2:$F$6,,0)),_xlfn.XLOOKUP($D$14,$D56:$D62,AN56:AN62,,0,-1)&gt;=(INDEX('Verwachte Resultaten'!$C$2:$BT$31,MATCH(_xlfn.XLOOKUP($D$14,$D56:$D62,$E56:$E62,,0,-1),'Verwachte Resultaten'!$B$2:$B$31,0),MATCH(_xlfn.XLOOKUP($D$14,$D56:$D62,AN55:AN61,,0,-1),'Verwachte Resultaten'!$C$1:$BT$1,0))*_xlfn.XLOOKUP($E62,$G$2:$G$6,$H$2:$H$6,,0))),$D62,""),"")</f>
        <v/>
      </c>
      <c r="AO62" s="43" t="str">
        <f>IFERROR(IF(AND(_xlfn.XLOOKUP($D$14,$D56:$D62,AO56:AO62,,0,-1)&lt;=(INDEX('Verwachte Resultaten'!$C$2:$BT$31,MATCH(_xlfn.XLOOKUP($D$14,$D56:$D62,$E56:$E62,,0,-1),'Verwachte Resultaten'!$B$2:$B$31,0),MATCH(_xlfn.XLOOKUP($D$14,$D56:$D62,AO55:AO61,,0,-1),'Verwachte Resultaten'!$C$1:$BT$1,0))*_xlfn.XLOOKUP($E62,$G$2:$G$6,$F$2:$F$6,,0)),_xlfn.XLOOKUP($D$14,$D56:$D62,AO56:AO62,,0,-1)&gt;=(INDEX('Verwachte Resultaten'!$C$2:$BT$31,MATCH(_xlfn.XLOOKUP($D$14,$D56:$D62,$E56:$E62,,0,-1),'Verwachte Resultaten'!$B$2:$B$31,0),MATCH(_xlfn.XLOOKUP($D$14,$D56:$D62,AO55:AO61,,0,-1),'Verwachte Resultaten'!$C$1:$BT$1,0))*_xlfn.XLOOKUP($E62,$G$2:$G$6,$H$2:$H$6,,0))),$D62,""),"")</f>
        <v/>
      </c>
      <c r="AP62" s="43" t="str">
        <f>IFERROR(IF(AND(_xlfn.XLOOKUP($D$14,$D56:$D62,AP56:AP62,,0,-1)&lt;=(INDEX('Verwachte Resultaten'!$C$2:$BT$31,MATCH(_xlfn.XLOOKUP($D$14,$D56:$D62,$E56:$E62,,0,-1),'Verwachte Resultaten'!$B$2:$B$31,0),MATCH(_xlfn.XLOOKUP($D$14,$D56:$D62,AP55:AP61,,0,-1),'Verwachte Resultaten'!$C$1:$BT$1,0))*_xlfn.XLOOKUP($E62,$G$2:$G$6,$F$2:$F$6,,0)),_xlfn.XLOOKUP($D$14,$D56:$D62,AP56:AP62,,0,-1)&gt;=(INDEX('Verwachte Resultaten'!$C$2:$BT$31,MATCH(_xlfn.XLOOKUP($D$14,$D56:$D62,$E56:$E62,,0,-1),'Verwachte Resultaten'!$B$2:$B$31,0),MATCH(_xlfn.XLOOKUP($D$14,$D56:$D62,AP55:AP61,,0,-1),'Verwachte Resultaten'!$C$1:$BT$1,0))*_xlfn.XLOOKUP($E62,$G$2:$G$6,$H$2:$H$6,,0))),$D62,""),"")</f>
        <v/>
      </c>
      <c r="AQ62" s="43" t="str">
        <f>IFERROR(IF(AND(_xlfn.XLOOKUP($D$14,$D56:$D62,AQ56:AQ62,,0,-1)&lt;=(INDEX('Verwachte Resultaten'!$C$2:$BT$31,MATCH(_xlfn.XLOOKUP($D$14,$D56:$D62,$E56:$E62,,0,-1),'Verwachte Resultaten'!$B$2:$B$31,0),MATCH(_xlfn.XLOOKUP($D$14,$D56:$D62,AQ55:AQ61,,0,-1),'Verwachte Resultaten'!$C$1:$BT$1,0))*_xlfn.XLOOKUP($E62,$G$2:$G$6,$F$2:$F$6,,0)),_xlfn.XLOOKUP($D$14,$D56:$D62,AQ56:AQ62,,0,-1)&gt;=(INDEX('Verwachte Resultaten'!$C$2:$BT$31,MATCH(_xlfn.XLOOKUP($D$14,$D56:$D62,$E56:$E62,,0,-1),'Verwachte Resultaten'!$B$2:$B$31,0),MATCH(_xlfn.XLOOKUP($D$14,$D56:$D62,AQ55:AQ61,,0,-1),'Verwachte Resultaten'!$C$1:$BT$1,0))*_xlfn.XLOOKUP($E62,$G$2:$G$6,$H$2:$H$6,,0))),$D62,""),"")</f>
        <v/>
      </c>
      <c r="AR62" s="43" t="str">
        <f>IFERROR(IF(AND(_xlfn.XLOOKUP($D$14,$D56:$D62,AR56:AR62,,0,-1)&lt;=(INDEX('Verwachte Resultaten'!$C$2:$BT$31,MATCH(_xlfn.XLOOKUP($D$14,$D56:$D62,$E56:$E62,,0,-1),'Verwachte Resultaten'!$B$2:$B$31,0),MATCH(_xlfn.XLOOKUP($D$14,$D56:$D62,AR55:AR61,,0,-1),'Verwachte Resultaten'!$C$1:$BT$1,0))*_xlfn.XLOOKUP($E62,$G$2:$G$6,$F$2:$F$6,,0)),_xlfn.XLOOKUP($D$14,$D56:$D62,AR56:AR62,,0,-1)&gt;=(INDEX('Verwachte Resultaten'!$C$2:$BT$31,MATCH(_xlfn.XLOOKUP($D$14,$D56:$D62,$E56:$E62,,0,-1),'Verwachte Resultaten'!$B$2:$B$31,0),MATCH(_xlfn.XLOOKUP($D$14,$D56:$D62,AR55:AR61,,0,-1),'Verwachte Resultaten'!$C$1:$BT$1,0))*_xlfn.XLOOKUP($E62,$G$2:$G$6,$H$2:$H$6,,0))),$D62,""),"")</f>
        <v/>
      </c>
      <c r="AS62" s="43" t="str">
        <f>IFERROR(IF(AND(_xlfn.XLOOKUP($D$14,$D56:$D62,AS56:AS62,,0,-1)&lt;=(INDEX('Verwachte Resultaten'!$C$2:$BT$31,MATCH(_xlfn.XLOOKUP($D$14,$D56:$D62,$E56:$E62,,0,-1),'Verwachte Resultaten'!$B$2:$B$31,0),MATCH(_xlfn.XLOOKUP($D$14,$D56:$D62,AS55:AS61,,0,-1),'Verwachte Resultaten'!$C$1:$BT$1,0))*_xlfn.XLOOKUP($E62,$G$2:$G$6,$F$2:$F$6,,0)),_xlfn.XLOOKUP($D$14,$D56:$D62,AS56:AS62,,0,-1)&gt;=(INDEX('Verwachte Resultaten'!$C$2:$BT$31,MATCH(_xlfn.XLOOKUP($D$14,$D56:$D62,$E56:$E62,,0,-1),'Verwachte Resultaten'!$B$2:$B$31,0),MATCH(_xlfn.XLOOKUP($D$14,$D56:$D62,AS55:AS61,,0,-1),'Verwachte Resultaten'!$C$1:$BT$1,0))*_xlfn.XLOOKUP($E62,$G$2:$G$6,$H$2:$H$6,,0))),$D62,""),"")</f>
        <v/>
      </c>
      <c r="AT62" s="43" t="str">
        <f>IFERROR(IF(AND(_xlfn.XLOOKUP($D$14,$D56:$D62,AT56:AT62,,0,-1)&lt;=(INDEX('Verwachte Resultaten'!$C$2:$BT$31,MATCH(_xlfn.XLOOKUP($D$14,$D56:$D62,$E56:$E62,,0,-1),'Verwachte Resultaten'!$B$2:$B$31,0),MATCH(_xlfn.XLOOKUP($D$14,$D56:$D62,AT55:AT61,,0,-1),'Verwachte Resultaten'!$C$1:$BT$1,0))*_xlfn.XLOOKUP($E62,$G$2:$G$6,$F$2:$F$6,,0)),_xlfn.XLOOKUP($D$14,$D56:$D62,AT56:AT62,,0,-1)&gt;=(INDEX('Verwachte Resultaten'!$C$2:$BT$31,MATCH(_xlfn.XLOOKUP($D$14,$D56:$D62,$E56:$E62,,0,-1),'Verwachte Resultaten'!$B$2:$B$31,0),MATCH(_xlfn.XLOOKUP($D$14,$D56:$D62,AT55:AT61,,0,-1),'Verwachte Resultaten'!$C$1:$BT$1,0))*_xlfn.XLOOKUP($E62,$G$2:$G$6,$H$2:$H$6,,0))),$D62,""),"")</f>
        <v/>
      </c>
      <c r="AU62" s="43" t="str">
        <f>IFERROR(IF(AND(_xlfn.XLOOKUP($D$14,$D56:$D62,AU56:AU62,,0,-1)&lt;=(INDEX('Verwachte Resultaten'!$C$2:$BT$31,MATCH(_xlfn.XLOOKUP($D$14,$D56:$D62,$E56:$E62,,0,-1),'Verwachte Resultaten'!$B$2:$B$31,0),MATCH(_xlfn.XLOOKUP($D$14,$D56:$D62,AU55:AU61,,0,-1),'Verwachte Resultaten'!$C$1:$BT$1,0))*_xlfn.XLOOKUP($E62,$G$2:$G$6,$F$2:$F$6,,0)),_xlfn.XLOOKUP($D$14,$D56:$D62,AU56:AU62,,0,-1)&gt;=(INDEX('Verwachte Resultaten'!$C$2:$BT$31,MATCH(_xlfn.XLOOKUP($D$14,$D56:$D62,$E56:$E62,,0,-1),'Verwachte Resultaten'!$B$2:$B$31,0),MATCH(_xlfn.XLOOKUP($D$14,$D56:$D62,AU55:AU61,,0,-1),'Verwachte Resultaten'!$C$1:$BT$1,0))*_xlfn.XLOOKUP($E62,$G$2:$G$6,$H$2:$H$6,,0))),$D62,""),"")</f>
        <v/>
      </c>
      <c r="AV62" s="43" t="str">
        <f>IFERROR(IF(AND(_xlfn.XLOOKUP($D$14,$D56:$D62,AV56:AV62,,0,-1)&lt;=(INDEX('Verwachte Resultaten'!$C$2:$BT$31,MATCH(_xlfn.XLOOKUP($D$14,$D56:$D62,$E56:$E62,,0,-1),'Verwachte Resultaten'!$B$2:$B$31,0),MATCH(_xlfn.XLOOKUP($D$14,$D56:$D62,AV55:AV61,,0,-1),'Verwachte Resultaten'!$C$1:$BT$1,0))*_xlfn.XLOOKUP($E62,$G$2:$G$6,$F$2:$F$6,,0)),_xlfn.XLOOKUP($D$14,$D56:$D62,AV56:AV62,,0,-1)&gt;=(INDEX('Verwachte Resultaten'!$C$2:$BT$31,MATCH(_xlfn.XLOOKUP($D$14,$D56:$D62,$E56:$E62,,0,-1),'Verwachte Resultaten'!$B$2:$B$31,0),MATCH(_xlfn.XLOOKUP($D$14,$D56:$D62,AV55:AV61,,0,-1),'Verwachte Resultaten'!$C$1:$BT$1,0))*_xlfn.XLOOKUP($E62,$G$2:$G$6,$H$2:$H$6,,0))),$D62,""),"")</f>
        <v/>
      </c>
      <c r="AW62" s="43" t="str">
        <f>IFERROR(IF(AND(_xlfn.XLOOKUP($D$14,$D56:$D62,AW56:AW62,,0,-1)&lt;=(INDEX('Verwachte Resultaten'!$C$2:$BT$31,MATCH(_xlfn.XLOOKUP($D$14,$D56:$D62,$E56:$E62,,0,-1),'Verwachte Resultaten'!$B$2:$B$31,0),MATCH(_xlfn.XLOOKUP($D$14,$D56:$D62,AW55:AW61,,0,-1),'Verwachte Resultaten'!$C$1:$BT$1,0))*_xlfn.XLOOKUP($E62,$G$2:$G$6,$F$2:$F$6,,0)),_xlfn.XLOOKUP($D$14,$D56:$D62,AW56:AW62,,0,-1)&gt;=(INDEX('Verwachte Resultaten'!$C$2:$BT$31,MATCH(_xlfn.XLOOKUP($D$14,$D56:$D62,$E56:$E62,,0,-1),'Verwachte Resultaten'!$B$2:$B$31,0),MATCH(_xlfn.XLOOKUP($D$14,$D56:$D62,AW55:AW61,,0,-1),'Verwachte Resultaten'!$C$1:$BT$1,0))*_xlfn.XLOOKUP($E62,$G$2:$G$6,$H$2:$H$6,,0))),$D62,""),"")</f>
        <v/>
      </c>
      <c r="AX62" s="43" t="str">
        <f>IFERROR(IF(AND(_xlfn.XLOOKUP($D$14,$D56:$D62,AX56:AX62,,0,-1)&lt;=(INDEX('Verwachte Resultaten'!$C$2:$BT$31,MATCH(_xlfn.XLOOKUP($D$14,$D56:$D62,$E56:$E62,,0,-1),'Verwachte Resultaten'!$B$2:$B$31,0),MATCH(_xlfn.XLOOKUP($D$14,$D56:$D62,AX55:AX61,,0,-1),'Verwachte Resultaten'!$C$1:$BT$1,0))*_xlfn.XLOOKUP($E62,$G$2:$G$6,$F$2:$F$6,,0)),_xlfn.XLOOKUP($D$14,$D56:$D62,AX56:AX62,,0,-1)&gt;=(INDEX('Verwachte Resultaten'!$C$2:$BT$31,MATCH(_xlfn.XLOOKUP($D$14,$D56:$D62,$E56:$E62,,0,-1),'Verwachte Resultaten'!$B$2:$B$31,0),MATCH(_xlfn.XLOOKUP($D$14,$D56:$D62,AX55:AX61,,0,-1),'Verwachte Resultaten'!$C$1:$BT$1,0))*_xlfn.XLOOKUP($E62,$G$2:$G$6,$H$2:$H$6,,0))),$D62,""),"")</f>
        <v/>
      </c>
      <c r="AY62" s="43" t="str">
        <f>IFERROR(IF(AND(_xlfn.XLOOKUP($D$14,$D56:$D62,AY56:AY62,,0,-1)&lt;=(INDEX('Verwachte Resultaten'!$C$2:$BT$31,MATCH(_xlfn.XLOOKUP($D$14,$D56:$D62,$E56:$E62,,0,-1),'Verwachte Resultaten'!$B$2:$B$31,0),MATCH(_xlfn.XLOOKUP($D$14,$D56:$D62,AY55:AY61,,0,-1),'Verwachte Resultaten'!$C$1:$BT$1,0))*_xlfn.XLOOKUP($E62,$G$2:$G$6,$F$2:$F$6,,0)),_xlfn.XLOOKUP($D$14,$D56:$D62,AY56:AY62,,0,-1)&gt;=(INDEX('Verwachte Resultaten'!$C$2:$BT$31,MATCH(_xlfn.XLOOKUP($D$14,$D56:$D62,$E56:$E62,,0,-1),'Verwachte Resultaten'!$B$2:$B$31,0),MATCH(_xlfn.XLOOKUP($D$14,$D56:$D62,AY55:AY61,,0,-1),'Verwachte Resultaten'!$C$1:$BT$1,0))*_xlfn.XLOOKUP($E62,$G$2:$G$6,$H$2:$H$6,,0))),$D62,""),"")</f>
        <v/>
      </c>
      <c r="AZ62" s="43" t="str">
        <f>IFERROR(IF(AND(_xlfn.XLOOKUP($D$14,$D56:$D62,AZ56:AZ62,,0,-1)&lt;=(INDEX('Verwachte Resultaten'!$C$2:$BT$31,MATCH(_xlfn.XLOOKUP($D$14,$D56:$D62,$E56:$E62,,0,-1),'Verwachte Resultaten'!$B$2:$B$31,0),MATCH(_xlfn.XLOOKUP($D$14,$D56:$D62,AZ55:AZ61,,0,-1),'Verwachte Resultaten'!$C$1:$BT$1,0))*_xlfn.XLOOKUP($E62,$G$2:$G$6,$F$2:$F$6,,0)),_xlfn.XLOOKUP($D$14,$D56:$D62,AZ56:AZ62,,0,-1)&gt;=(INDEX('Verwachte Resultaten'!$C$2:$BT$31,MATCH(_xlfn.XLOOKUP($D$14,$D56:$D62,$E56:$E62,,0,-1),'Verwachte Resultaten'!$B$2:$B$31,0),MATCH(_xlfn.XLOOKUP($D$14,$D56:$D62,AZ55:AZ61,,0,-1),'Verwachte Resultaten'!$C$1:$BT$1,0))*_xlfn.XLOOKUP($E62,$G$2:$G$6,$H$2:$H$6,,0))),$D62,""),"")</f>
        <v/>
      </c>
      <c r="BA62" s="43" t="str">
        <f>IFERROR(IF(AND(_xlfn.XLOOKUP($D$14,$D56:$D62,BA56:BA62,,0,-1)&lt;=(INDEX('Verwachte Resultaten'!$C$2:$BT$31,MATCH(_xlfn.XLOOKUP($D$14,$D56:$D62,$E56:$E62,,0,-1),'Verwachte Resultaten'!$B$2:$B$31,0),MATCH(_xlfn.XLOOKUP($D$14,$D56:$D62,BA55:BA61,,0,-1),'Verwachte Resultaten'!$C$1:$BT$1,0))*_xlfn.XLOOKUP($E62,$G$2:$G$6,$F$2:$F$6,,0)),_xlfn.XLOOKUP($D$14,$D56:$D62,BA56:BA62,,0,-1)&gt;=(INDEX('Verwachte Resultaten'!$C$2:$BT$31,MATCH(_xlfn.XLOOKUP($D$14,$D56:$D62,$E56:$E62,,0,-1),'Verwachte Resultaten'!$B$2:$B$31,0),MATCH(_xlfn.XLOOKUP($D$14,$D56:$D62,BA55:BA61,,0,-1),'Verwachte Resultaten'!$C$1:$BT$1,0))*_xlfn.XLOOKUP($E62,$G$2:$G$6,$H$2:$H$6,,0))),$D62,""),"")</f>
        <v/>
      </c>
      <c r="BB62" s="43" t="str">
        <f>IFERROR(IF(AND(_xlfn.XLOOKUP($D$14,$D56:$D62,BB56:BB62,,0,-1)&lt;=(INDEX('Verwachte Resultaten'!$C$2:$BT$31,MATCH(_xlfn.XLOOKUP($D$14,$D56:$D62,$E56:$E62,,0,-1),'Verwachte Resultaten'!$B$2:$B$31,0),MATCH(_xlfn.XLOOKUP($D$14,$D56:$D62,BB55:BB61,,0,-1),'Verwachte Resultaten'!$C$1:$BT$1,0))*_xlfn.XLOOKUP($E62,$G$2:$G$6,$F$2:$F$6,,0)),_xlfn.XLOOKUP($D$14,$D56:$D62,BB56:BB62,,0,-1)&gt;=(INDEX('Verwachte Resultaten'!$C$2:$BT$31,MATCH(_xlfn.XLOOKUP($D$14,$D56:$D62,$E56:$E62,,0,-1),'Verwachte Resultaten'!$B$2:$B$31,0),MATCH(_xlfn.XLOOKUP($D$14,$D56:$D62,BB55:BB61,,0,-1),'Verwachte Resultaten'!$C$1:$BT$1,0))*_xlfn.XLOOKUP($E62,$G$2:$G$6,$H$2:$H$6,,0))),$D62,""),"")</f>
        <v/>
      </c>
      <c r="BC62" s="43" t="str">
        <f>IFERROR(IF(AND(_xlfn.XLOOKUP($D$14,$D56:$D62,BC56:BC62,,0,-1)&lt;=(INDEX('Verwachte Resultaten'!$C$2:$BT$31,MATCH(_xlfn.XLOOKUP($D$14,$D56:$D62,$E56:$E62,,0,-1),'Verwachte Resultaten'!$B$2:$B$31,0),MATCH(_xlfn.XLOOKUP($D$14,$D56:$D62,BC55:BC61,,0,-1),'Verwachte Resultaten'!$C$1:$BT$1,0))*_xlfn.XLOOKUP($E62,$G$2:$G$6,$F$2:$F$6,,0)),_xlfn.XLOOKUP($D$14,$D56:$D62,BC56:BC62,,0,-1)&gt;=(INDEX('Verwachte Resultaten'!$C$2:$BT$31,MATCH(_xlfn.XLOOKUP($D$14,$D56:$D62,$E56:$E62,,0,-1),'Verwachte Resultaten'!$B$2:$B$31,0),MATCH(_xlfn.XLOOKUP($D$14,$D56:$D62,BC55:BC61,,0,-1),'Verwachte Resultaten'!$C$1:$BT$1,0))*_xlfn.XLOOKUP($E62,$G$2:$G$6,$H$2:$H$6,,0))),$D62,""),"")</f>
        <v/>
      </c>
      <c r="BD62" s="43" t="str">
        <f>IFERROR(IF(AND(_xlfn.XLOOKUP($D$14,$D56:$D62,BD56:BD62,,0,-1)&lt;=(INDEX('Verwachte Resultaten'!$C$2:$BT$31,MATCH(_xlfn.XLOOKUP($D$14,$D56:$D62,$E56:$E62,,0,-1),'Verwachte Resultaten'!$B$2:$B$31,0),MATCH(_xlfn.XLOOKUP($D$14,$D56:$D62,BD55:BD61,,0,-1),'Verwachte Resultaten'!$C$1:$BT$1,0))*_xlfn.XLOOKUP($E62,$G$2:$G$6,$F$2:$F$6,,0)),_xlfn.XLOOKUP($D$14,$D56:$D62,BD56:BD62,,0,-1)&gt;=(INDEX('Verwachte Resultaten'!$C$2:$BT$31,MATCH(_xlfn.XLOOKUP($D$14,$D56:$D62,$E56:$E62,,0,-1),'Verwachte Resultaten'!$B$2:$B$31,0),MATCH(_xlfn.XLOOKUP($D$14,$D56:$D62,BD55:BD61,,0,-1),'Verwachte Resultaten'!$C$1:$BT$1,0))*_xlfn.XLOOKUP($E62,$G$2:$G$6,$H$2:$H$6,,0))),$D62,""),"")</f>
        <v/>
      </c>
      <c r="BE62" s="43" t="str">
        <f>IFERROR(IF(AND(_xlfn.XLOOKUP($D$14,$D56:$D62,BE56:BE62,,0,-1)&lt;=(INDEX('Verwachte Resultaten'!$C$2:$BT$31,MATCH(_xlfn.XLOOKUP($D$14,$D56:$D62,$E56:$E62,,0,-1),'Verwachte Resultaten'!$B$2:$B$31,0),MATCH(_xlfn.XLOOKUP($D$14,$D56:$D62,BE55:BE61,,0,-1),'Verwachte Resultaten'!$C$1:$BT$1,0))*_xlfn.XLOOKUP($E62,$G$2:$G$6,$F$2:$F$6,,0)),_xlfn.XLOOKUP($D$14,$D56:$D62,BE56:BE62,,0,-1)&gt;=(INDEX('Verwachte Resultaten'!$C$2:$BT$31,MATCH(_xlfn.XLOOKUP($D$14,$D56:$D62,$E56:$E62,,0,-1),'Verwachte Resultaten'!$B$2:$B$31,0),MATCH(_xlfn.XLOOKUP($D$14,$D56:$D62,BE55:BE61,,0,-1),'Verwachte Resultaten'!$C$1:$BT$1,0))*_xlfn.XLOOKUP($E62,$G$2:$G$6,$H$2:$H$6,,0))),$D62,""),"")</f>
        <v/>
      </c>
      <c r="BF62" s="43" t="str">
        <f>IFERROR(IF(AND(_xlfn.XLOOKUP($D$14,$D56:$D62,BF56:BF62,,0,-1)&lt;=(INDEX('Verwachte Resultaten'!$C$2:$BT$31,MATCH(_xlfn.XLOOKUP($D$14,$D56:$D62,$E56:$E62,,0,-1),'Verwachte Resultaten'!$B$2:$B$31,0),MATCH(_xlfn.XLOOKUP($D$14,$D56:$D62,BF55:BF61,,0,-1),'Verwachte Resultaten'!$C$1:$BT$1,0))*_xlfn.XLOOKUP($E62,$G$2:$G$6,$F$2:$F$6,,0)),_xlfn.XLOOKUP($D$14,$D56:$D62,BF56:BF62,,0,-1)&gt;=(INDEX('Verwachte Resultaten'!$C$2:$BT$31,MATCH(_xlfn.XLOOKUP($D$14,$D56:$D62,$E56:$E62,,0,-1),'Verwachte Resultaten'!$B$2:$B$31,0),MATCH(_xlfn.XLOOKUP($D$14,$D56:$D62,BF55:BF61,,0,-1),'Verwachte Resultaten'!$C$1:$BT$1,0))*_xlfn.XLOOKUP($E62,$G$2:$G$6,$H$2:$H$6,,0))),$D62,""),"")</f>
        <v/>
      </c>
      <c r="BG62" s="43" t="str">
        <f>IFERROR(IF(AND(_xlfn.XLOOKUP($D$14,$D56:$D62,BG56:BG62,,0,-1)&lt;=(INDEX('Verwachte Resultaten'!$C$2:$BT$31,MATCH(_xlfn.XLOOKUP($D$14,$D56:$D62,$E56:$E62,,0,-1),'Verwachte Resultaten'!$B$2:$B$31,0),MATCH(_xlfn.XLOOKUP($D$14,$D56:$D62,BG55:BG61,,0,-1),'Verwachte Resultaten'!$C$1:$BT$1,0))*_xlfn.XLOOKUP($E62,$G$2:$G$6,$F$2:$F$6,,0)),_xlfn.XLOOKUP($D$14,$D56:$D62,BG56:BG62,,0,-1)&gt;=(INDEX('Verwachte Resultaten'!$C$2:$BT$31,MATCH(_xlfn.XLOOKUP($D$14,$D56:$D62,$E56:$E62,,0,-1),'Verwachte Resultaten'!$B$2:$B$31,0),MATCH(_xlfn.XLOOKUP($D$14,$D56:$D62,BG55:BG61,,0,-1),'Verwachte Resultaten'!$C$1:$BT$1,0))*_xlfn.XLOOKUP($E62,$G$2:$G$6,$H$2:$H$6,,0))),$D62,""),"")</f>
        <v/>
      </c>
      <c r="BH62" s="43" t="str">
        <f>IFERROR(IF(AND(_xlfn.XLOOKUP($D$14,$D56:$D62,BH56:BH62,,0,-1)&lt;=(INDEX('Verwachte Resultaten'!$C$2:$BT$31,MATCH(_xlfn.XLOOKUP($D$14,$D56:$D62,$E56:$E62,,0,-1),'Verwachte Resultaten'!$B$2:$B$31,0),MATCH(_xlfn.XLOOKUP($D$14,$D56:$D62,BH55:BH61,,0,-1),'Verwachte Resultaten'!$C$1:$BT$1,0))*_xlfn.XLOOKUP($E62,$G$2:$G$6,$F$2:$F$6,,0)),_xlfn.XLOOKUP($D$14,$D56:$D62,BH56:BH62,,0,-1)&gt;=(INDEX('Verwachte Resultaten'!$C$2:$BT$31,MATCH(_xlfn.XLOOKUP($D$14,$D56:$D62,$E56:$E62,,0,-1),'Verwachte Resultaten'!$B$2:$B$31,0),MATCH(_xlfn.XLOOKUP($D$14,$D56:$D62,BH55:BH61,,0,-1),'Verwachte Resultaten'!$C$1:$BT$1,0))*_xlfn.XLOOKUP($E62,$G$2:$G$6,$H$2:$H$6,,0))),$D62,""),"")</f>
        <v/>
      </c>
      <c r="BI62" s="43" t="str">
        <f>IFERROR(IF(AND(_xlfn.XLOOKUP($D$14,$D56:$D62,BI56:BI62,,0,-1)&lt;=(INDEX('Verwachte Resultaten'!$C$2:$BT$31,MATCH(_xlfn.XLOOKUP($D$14,$D56:$D62,$E56:$E62,,0,-1),'Verwachte Resultaten'!$B$2:$B$31,0),MATCH(_xlfn.XLOOKUP($D$14,$D56:$D62,BI55:BI61,,0,-1),'Verwachte Resultaten'!$C$1:$BT$1,0))*_xlfn.XLOOKUP($E62,$G$2:$G$6,$F$2:$F$6,,0)),_xlfn.XLOOKUP($D$14,$D56:$D62,BI56:BI62,,0,-1)&gt;=(INDEX('Verwachte Resultaten'!$C$2:$BT$31,MATCH(_xlfn.XLOOKUP($D$14,$D56:$D62,$E56:$E62,,0,-1),'Verwachte Resultaten'!$B$2:$B$31,0),MATCH(_xlfn.XLOOKUP($D$14,$D56:$D62,BI55:BI61,,0,-1),'Verwachte Resultaten'!$C$1:$BT$1,0))*_xlfn.XLOOKUP($E62,$G$2:$G$6,$H$2:$H$6,,0))),$D62,""),"")</f>
        <v/>
      </c>
      <c r="BJ62" s="43" t="str">
        <f>IFERROR(IF(AND(_xlfn.XLOOKUP($D$14,$D56:$D62,BJ56:BJ62,,0,-1)&lt;=(INDEX('Verwachte Resultaten'!$C$2:$BT$31,MATCH(_xlfn.XLOOKUP($D$14,$D56:$D62,$E56:$E62,,0,-1),'Verwachte Resultaten'!$B$2:$B$31,0),MATCH(_xlfn.XLOOKUP($D$14,$D56:$D62,BJ55:BJ61,,0,-1),'Verwachte Resultaten'!$C$1:$BT$1,0))*_xlfn.XLOOKUP($E62,$G$2:$G$6,$F$2:$F$6,,0)),_xlfn.XLOOKUP($D$14,$D56:$D62,BJ56:BJ62,,0,-1)&gt;=(INDEX('Verwachte Resultaten'!$C$2:$BT$31,MATCH(_xlfn.XLOOKUP($D$14,$D56:$D62,$E56:$E62,,0,-1),'Verwachte Resultaten'!$B$2:$B$31,0),MATCH(_xlfn.XLOOKUP($D$14,$D56:$D62,BJ55:BJ61,,0,-1),'Verwachte Resultaten'!$C$1:$BT$1,0))*_xlfn.XLOOKUP($E62,$G$2:$G$6,$H$2:$H$6,,0))),$D62,""),"")</f>
        <v/>
      </c>
      <c r="BK62" s="44" t="str">
        <f>IFERROR(IF(AND(_xlfn.XLOOKUP($D$14,$D56:$D62,BK56:BK62,,0,-1)&lt;=(INDEX('Verwachte Resultaten'!$C$2:$BT$31,MATCH(_xlfn.XLOOKUP($D$14,$D56:$D62,$E56:$E62,,0,-1),'Verwachte Resultaten'!$B$2:$B$31,0),MATCH(_xlfn.XLOOKUP($D$14,$D56:$D62,BK55:BK61,,0,-1),'Verwachte Resultaten'!$C$1:$BT$1,0))*_xlfn.XLOOKUP($E62,$G$2:$G$6,$F$2:$F$6,,0)),_xlfn.XLOOKUP($D$14,$D56:$D62,BK56:BK62,,0,-1)&gt;=(INDEX('Verwachte Resultaten'!$C$2:$BT$31,MATCH(_xlfn.XLOOKUP($D$14,$D56:$D62,$E56:$E62,,0,-1),'Verwachte Resultaten'!$B$2:$B$31,0),MATCH(_xlfn.XLOOKUP($D$14,$D56:$D62,BK55:BK61,,0,-1),'Verwachte Resultaten'!$C$1:$BT$1,0))*_xlfn.XLOOKUP($E62,$G$2:$G$6,$H$2:$H$6,,0))),$D62,""),"")</f>
        <v/>
      </c>
    </row>
    <row r="63" spans="1:63">
      <c r="A63" s="85"/>
      <c r="C63" s="23"/>
      <c r="D63" s="44" t="str">
        <f>IFERROR($B59*$B$7,"")</f>
        <v/>
      </c>
      <c r="E63" s="40" t="s">
        <v>159</v>
      </c>
      <c r="F63" s="13" t="str">
        <f>IFERROR(IF(AND(_xlfn.XLOOKUP($D$14,$D57:$D63,F57:F63,,0,-1)&lt;=(INDEX('Verwachte Resultaten'!$C$2:$BT$31,MATCH(_xlfn.XLOOKUP($D$14,$D57:$D63,$E57:$E63,,0,-1),'Verwachte Resultaten'!$B$2:$B$31,0),MATCH(_xlfn.XLOOKUP($D$14,$D57:$D63,F56:F62,,0,-1),'Verwachte Resultaten'!$C$1:$BT$1,0))*_xlfn.XLOOKUP($E63,$G$2:$G$6,$F$2:$F$6,,0)),_xlfn.XLOOKUP($D$14,$D57:$D63,F57:F63,,0,-1)&gt;(INDEX('Verwachte Resultaten'!$C$2:$BT$31,MATCH(_xlfn.XLOOKUP($D$14,$D57:$D63,$E57:$E63,,0,-1),'Verwachte Resultaten'!$B$2:$B$31,0),MATCH(_xlfn.XLOOKUP($D$14,$D57:$D63,F56:F62,,0,-1),'Verwachte Resultaten'!$C$1:$BT$1,0))*_xlfn.XLOOKUP($E63,$G$2:$G$6,$H$2:$H$6,,0))),$D63,""),"")</f>
        <v/>
      </c>
      <c r="G63" s="14" t="str">
        <f>IFERROR(IF(AND(_xlfn.XLOOKUP($D$14,$D57:$D63,G57:G63,,0,-1)&lt;=(INDEX('Verwachte Resultaten'!$C$2:$BT$31,MATCH(_xlfn.XLOOKUP($D$14,$D57:$D63,$E57:$E63,,0,-1),'Verwachte Resultaten'!$B$2:$B$31,0),MATCH(_xlfn.XLOOKUP($D$14,$D57:$D63,G56:G62,,0,-1),'Verwachte Resultaten'!$C$1:$BT$1,0))*_xlfn.XLOOKUP($E63,$G$2:$G$6,$F$2:$F$6,,0)),_xlfn.XLOOKUP($D$14,$D57:$D63,G57:G63,,0,-1)&gt;(INDEX('Verwachte Resultaten'!$C$2:$BT$31,MATCH(_xlfn.XLOOKUP($D$14,$D57:$D63,$E57:$E63,,0,-1),'Verwachte Resultaten'!$B$2:$B$31,0),MATCH(_xlfn.XLOOKUP($D$14,$D57:$D63,G56:G62,,0,-1),'Verwachte Resultaten'!$C$1:$BT$1,0))*_xlfn.XLOOKUP($E63,$G$2:$G$6,$H$2:$H$6,,0))),$D63,""),"")</f>
        <v/>
      </c>
      <c r="H63" s="14" t="str">
        <f>IFERROR(IF(AND(_xlfn.XLOOKUP($D$14,$D57:$D63,H57:H63,,0,-1)&lt;=(INDEX('Verwachte Resultaten'!$C$2:$BT$31,MATCH(_xlfn.XLOOKUP($D$14,$D57:$D63,$E57:$E63,,0,-1),'Verwachte Resultaten'!$B$2:$B$31,0),MATCH(_xlfn.XLOOKUP($D$14,$D57:$D63,H56:H62,,0,-1),'Verwachte Resultaten'!$C$1:$BT$1,0))*_xlfn.XLOOKUP($E63,$G$2:$G$6,$F$2:$F$6,,0)),_xlfn.XLOOKUP($D$14,$D57:$D63,H57:H63,,0,-1)&gt;(INDEX('Verwachte Resultaten'!$C$2:$BT$31,MATCH(_xlfn.XLOOKUP($D$14,$D57:$D63,$E57:$E63,,0,-1),'Verwachte Resultaten'!$B$2:$B$31,0),MATCH(_xlfn.XLOOKUP($D$14,$D57:$D63,H56:H62,,0,-1),'Verwachte Resultaten'!$C$1:$BT$1,0))*_xlfn.XLOOKUP($E63,$G$2:$G$6,$H$2:$H$6,,0))),$D63,""),"")</f>
        <v/>
      </c>
      <c r="I63" s="14" t="str">
        <f>IFERROR(IF(AND(_xlfn.XLOOKUP($D$14,$D57:$D63,I57:I63,,0,-1)&lt;=(INDEX('Verwachte Resultaten'!$C$2:$BT$31,MATCH(_xlfn.XLOOKUP($D$14,$D57:$D63,$E57:$E63,,0,-1),'Verwachte Resultaten'!$B$2:$B$31,0),MATCH(_xlfn.XLOOKUP($D$14,$D57:$D63,I56:I62,,0,-1),'Verwachte Resultaten'!$C$1:$BT$1,0))*_xlfn.XLOOKUP($E63,$G$2:$G$6,$F$2:$F$6,,0)),_xlfn.XLOOKUP($D$14,$D57:$D63,I57:I63,,0,-1)&gt;(INDEX('Verwachte Resultaten'!$C$2:$BT$31,MATCH(_xlfn.XLOOKUP($D$14,$D57:$D63,$E57:$E63,,0,-1),'Verwachte Resultaten'!$B$2:$B$31,0),MATCH(_xlfn.XLOOKUP($D$14,$D57:$D63,I56:I62,,0,-1),'Verwachte Resultaten'!$C$1:$BT$1,0))*_xlfn.XLOOKUP($E63,$G$2:$G$6,$H$2:$H$6,,0))),$D63,""),"")</f>
        <v/>
      </c>
      <c r="J63" s="14" t="str">
        <f>IFERROR(IF(AND(_xlfn.XLOOKUP($D$14,$D57:$D63,J57:J63,,0,-1)&lt;=(INDEX('Verwachte Resultaten'!$C$2:$BT$31,MATCH(_xlfn.XLOOKUP($D$14,$D57:$D63,$E57:$E63,,0,-1),'Verwachte Resultaten'!$B$2:$B$31,0),MATCH(_xlfn.XLOOKUP($D$14,$D57:$D63,J56:J62,,0,-1),'Verwachte Resultaten'!$C$1:$BT$1,0))*_xlfn.XLOOKUP($E63,$G$2:$G$6,$F$2:$F$6,,0)),_xlfn.XLOOKUP($D$14,$D57:$D63,J57:J63,,0,-1)&gt;(INDEX('Verwachte Resultaten'!$C$2:$BT$31,MATCH(_xlfn.XLOOKUP($D$14,$D57:$D63,$E57:$E63,,0,-1),'Verwachte Resultaten'!$B$2:$B$31,0),MATCH(_xlfn.XLOOKUP($D$14,$D57:$D63,J56:J62,,0,-1),'Verwachte Resultaten'!$C$1:$BT$1,0))*_xlfn.XLOOKUP($E63,$G$2:$G$6,$H$2:$H$6,,0))),$D63,""),"")</f>
        <v/>
      </c>
      <c r="K63" s="14" t="str">
        <f>IFERROR(IF(AND(_xlfn.XLOOKUP($D$14,$D57:$D63,K57:K63,,0,-1)&lt;=(INDEX('Verwachte Resultaten'!$C$2:$BT$31,MATCH(_xlfn.XLOOKUP($D$14,$D57:$D63,$E57:$E63,,0,-1),'Verwachte Resultaten'!$B$2:$B$31,0),MATCH(_xlfn.XLOOKUP($D$14,$D57:$D63,K56:K62,,0,-1),'Verwachte Resultaten'!$C$1:$BT$1,0))*_xlfn.XLOOKUP($E63,$G$2:$G$6,$F$2:$F$6,,0)),_xlfn.XLOOKUP($D$14,$D57:$D63,K57:K63,,0,-1)&gt;(INDEX('Verwachte Resultaten'!$C$2:$BT$31,MATCH(_xlfn.XLOOKUP($D$14,$D57:$D63,$E57:$E63,,0,-1),'Verwachte Resultaten'!$B$2:$B$31,0),MATCH(_xlfn.XLOOKUP($D$14,$D57:$D63,K56:K62,,0,-1),'Verwachte Resultaten'!$C$1:$BT$1,0))*_xlfn.XLOOKUP($E63,$G$2:$G$6,$H$2:$H$6,,0))),$D63,""),"")</f>
        <v/>
      </c>
      <c r="L63" s="14" t="str">
        <f>IFERROR(IF(AND(_xlfn.XLOOKUP($D$14,$D57:$D63,L57:L63,,0,-1)&lt;=(INDEX('Verwachte Resultaten'!$C$2:$BT$31,MATCH(_xlfn.XLOOKUP($D$14,$D57:$D63,$E57:$E63,,0,-1),'Verwachte Resultaten'!$B$2:$B$31,0),MATCH(_xlfn.XLOOKUP($D$14,$D57:$D63,L56:L62,,0,-1),'Verwachte Resultaten'!$C$1:$BT$1,0))*_xlfn.XLOOKUP($E63,$G$2:$G$6,$F$2:$F$6,,0)),_xlfn.XLOOKUP($D$14,$D57:$D63,L57:L63,,0,-1)&gt;(INDEX('Verwachte Resultaten'!$C$2:$BT$31,MATCH(_xlfn.XLOOKUP($D$14,$D57:$D63,$E57:$E63,,0,-1),'Verwachte Resultaten'!$B$2:$B$31,0),MATCH(_xlfn.XLOOKUP($D$14,$D57:$D63,L56:L62,,0,-1),'Verwachte Resultaten'!$C$1:$BT$1,0))*_xlfn.XLOOKUP($E63,$G$2:$G$6,$H$2:$H$6,,0))),$D63,""),"")</f>
        <v/>
      </c>
      <c r="M63" s="14" t="str">
        <f>IFERROR(IF(AND(_xlfn.XLOOKUP($D$14,$D57:$D63,M57:M63,,0,-1)&lt;=(INDEX('Verwachte Resultaten'!$C$2:$BT$31,MATCH(_xlfn.XLOOKUP($D$14,$D57:$D63,$E57:$E63,,0,-1),'Verwachte Resultaten'!$B$2:$B$31,0),MATCH(_xlfn.XLOOKUP($D$14,$D57:$D63,M56:M62,,0,-1),'Verwachte Resultaten'!$C$1:$BT$1,0))*_xlfn.XLOOKUP($E63,$G$2:$G$6,$F$2:$F$6,,0)),_xlfn.XLOOKUP($D$14,$D57:$D63,M57:M63,,0,-1)&gt;(INDEX('Verwachte Resultaten'!$C$2:$BT$31,MATCH(_xlfn.XLOOKUP($D$14,$D57:$D63,$E57:$E63,,0,-1),'Verwachte Resultaten'!$B$2:$B$31,0),MATCH(_xlfn.XLOOKUP($D$14,$D57:$D63,M56:M62,,0,-1),'Verwachte Resultaten'!$C$1:$BT$1,0))*_xlfn.XLOOKUP($E63,$G$2:$G$6,$H$2:$H$6,,0))),$D63,""),"")</f>
        <v/>
      </c>
      <c r="N63" s="14" t="str">
        <f>IFERROR(IF(AND(_xlfn.XLOOKUP($D$14,$D57:$D63,N57:N63,,0,-1)&lt;=(INDEX('Verwachte Resultaten'!$C$2:$BT$31,MATCH(_xlfn.XLOOKUP($D$14,$D57:$D63,$E57:$E63,,0,-1),'Verwachte Resultaten'!$B$2:$B$31,0),MATCH(_xlfn.XLOOKUP($D$14,$D57:$D63,N56:N62,,0,-1),'Verwachte Resultaten'!$C$1:$BT$1,0))*_xlfn.XLOOKUP($E63,$G$2:$G$6,$F$2:$F$6,,0)),_xlfn.XLOOKUP($D$14,$D57:$D63,N57:N63,,0,-1)&gt;(INDEX('Verwachte Resultaten'!$C$2:$BT$31,MATCH(_xlfn.XLOOKUP($D$14,$D57:$D63,$E57:$E63,,0,-1),'Verwachte Resultaten'!$B$2:$B$31,0),MATCH(_xlfn.XLOOKUP($D$14,$D57:$D63,N56:N62,,0,-1),'Verwachte Resultaten'!$C$1:$BT$1,0))*_xlfn.XLOOKUP($E63,$G$2:$G$6,$H$2:$H$6,,0))),$D63,""),"")</f>
        <v/>
      </c>
      <c r="O63" s="14" t="str">
        <f>IFERROR(IF(AND(_xlfn.XLOOKUP($D$14,$D57:$D63,O57:O63,,0,-1)&lt;=(INDEX('Verwachte Resultaten'!$C$2:$BT$31,MATCH(_xlfn.XLOOKUP($D$14,$D57:$D63,$E57:$E63,,0,-1),'Verwachte Resultaten'!$B$2:$B$31,0),MATCH(_xlfn.XLOOKUP($D$14,$D57:$D63,O56:O62,,0,-1),'Verwachte Resultaten'!$C$1:$BT$1,0))*_xlfn.XLOOKUP($E63,$G$2:$G$6,$F$2:$F$6,,0)),_xlfn.XLOOKUP($D$14,$D57:$D63,O57:O63,,0,-1)&gt;(INDEX('Verwachte Resultaten'!$C$2:$BT$31,MATCH(_xlfn.XLOOKUP($D$14,$D57:$D63,$E57:$E63,,0,-1),'Verwachte Resultaten'!$B$2:$B$31,0),MATCH(_xlfn.XLOOKUP($D$14,$D57:$D63,O56:O62,,0,-1),'Verwachte Resultaten'!$C$1:$BT$1,0))*_xlfn.XLOOKUP($E63,$G$2:$G$6,$H$2:$H$6,,0))),$D63,""),"")</f>
        <v/>
      </c>
      <c r="P63" s="14" t="str">
        <f>IFERROR(IF(AND(_xlfn.XLOOKUP($D$14,$D57:$D63,P57:P63,,0,-1)&lt;=(INDEX('Verwachte Resultaten'!$C$2:$BT$31,MATCH(_xlfn.XLOOKUP($D$14,$D57:$D63,$E57:$E63,,0,-1),'Verwachte Resultaten'!$B$2:$B$31,0),MATCH(_xlfn.XLOOKUP($D$14,$D57:$D63,P56:P62,,0,-1),'Verwachte Resultaten'!$C$1:$BT$1,0))*_xlfn.XLOOKUP($E63,$G$2:$G$6,$F$2:$F$6,,0)),_xlfn.XLOOKUP($D$14,$D57:$D63,P57:P63,,0,-1)&gt;(INDEX('Verwachte Resultaten'!$C$2:$BT$31,MATCH(_xlfn.XLOOKUP($D$14,$D57:$D63,$E57:$E63,,0,-1),'Verwachte Resultaten'!$B$2:$B$31,0),MATCH(_xlfn.XLOOKUP($D$14,$D57:$D63,P56:P62,,0,-1),'Verwachte Resultaten'!$C$1:$BT$1,0))*_xlfn.XLOOKUP($E63,$G$2:$G$6,$H$2:$H$6,,0))),$D63,""),"")</f>
        <v/>
      </c>
      <c r="Q63" s="14" t="str">
        <f>IFERROR(IF(AND(_xlfn.XLOOKUP($D$14,$D57:$D63,Q57:Q63,,0,-1)&lt;=(INDEX('Verwachte Resultaten'!$C$2:$BT$31,MATCH(_xlfn.XLOOKUP($D$14,$D57:$D63,$E57:$E63,,0,-1),'Verwachte Resultaten'!$B$2:$B$31,0),MATCH(_xlfn.XLOOKUP($D$14,$D57:$D63,Q56:Q62,,0,-1),'Verwachte Resultaten'!$C$1:$BT$1,0))*_xlfn.XLOOKUP($E63,$G$2:$G$6,$F$2:$F$6,,0)),_xlfn.XLOOKUP($D$14,$D57:$D63,Q57:Q63,,0,-1)&gt;(INDEX('Verwachte Resultaten'!$C$2:$BT$31,MATCH(_xlfn.XLOOKUP($D$14,$D57:$D63,$E57:$E63,,0,-1),'Verwachte Resultaten'!$B$2:$B$31,0),MATCH(_xlfn.XLOOKUP($D$14,$D57:$D63,Q56:Q62,,0,-1),'Verwachte Resultaten'!$C$1:$BT$1,0))*_xlfn.XLOOKUP($E63,$G$2:$G$6,$H$2:$H$6,,0))),$D63,""),"")</f>
        <v/>
      </c>
      <c r="R63" s="14" t="str">
        <f>IFERROR(IF(AND(_xlfn.XLOOKUP($D$14,$D57:$D63,R57:R63,,0,-1)&lt;=(INDEX('Verwachte Resultaten'!$C$2:$BT$31,MATCH(_xlfn.XLOOKUP($D$14,$D57:$D63,$E57:$E63,,0,-1),'Verwachte Resultaten'!$B$2:$B$31,0),MATCH(_xlfn.XLOOKUP($D$14,$D57:$D63,R56:R62,,0,-1),'Verwachte Resultaten'!$C$1:$BT$1,0))*_xlfn.XLOOKUP($E63,$G$2:$G$6,$F$2:$F$6,,0)),_xlfn.XLOOKUP($D$14,$D57:$D63,R57:R63,,0,-1)&gt;(INDEX('Verwachte Resultaten'!$C$2:$BT$31,MATCH(_xlfn.XLOOKUP($D$14,$D57:$D63,$E57:$E63,,0,-1),'Verwachte Resultaten'!$B$2:$B$31,0),MATCH(_xlfn.XLOOKUP($D$14,$D57:$D63,R56:R62,,0,-1),'Verwachte Resultaten'!$C$1:$BT$1,0))*_xlfn.XLOOKUP($E63,$G$2:$G$6,$H$2:$H$6,,0))),$D63,""),"")</f>
        <v/>
      </c>
      <c r="S63" s="14" t="str">
        <f>IFERROR(IF(AND(_xlfn.XLOOKUP($D$14,$D57:$D63,S57:S63,,0,-1)&lt;=(INDEX('Verwachte Resultaten'!$C$2:$BT$31,MATCH(_xlfn.XLOOKUP($D$14,$D57:$D63,$E57:$E63,,0,-1),'Verwachte Resultaten'!$B$2:$B$31,0),MATCH(_xlfn.XLOOKUP($D$14,$D57:$D63,S56:S62,,0,-1),'Verwachte Resultaten'!$C$1:$BT$1,0))*_xlfn.XLOOKUP($E63,$G$2:$G$6,$F$2:$F$6,,0)),_xlfn.XLOOKUP($D$14,$D57:$D63,S57:S63,,0,-1)&gt;(INDEX('Verwachte Resultaten'!$C$2:$BT$31,MATCH(_xlfn.XLOOKUP($D$14,$D57:$D63,$E57:$E63,,0,-1),'Verwachte Resultaten'!$B$2:$B$31,0),MATCH(_xlfn.XLOOKUP($D$14,$D57:$D63,S56:S62,,0,-1),'Verwachte Resultaten'!$C$1:$BT$1,0))*_xlfn.XLOOKUP($E63,$G$2:$G$6,$H$2:$H$6,,0))),$D63,""),"")</f>
        <v/>
      </c>
      <c r="T63" s="14" t="str">
        <f>IFERROR(IF(AND(_xlfn.XLOOKUP($D$14,$D57:$D63,T57:T63,,0,-1)&lt;=(INDEX('Verwachte Resultaten'!$C$2:$BT$31,MATCH(_xlfn.XLOOKUP($D$14,$D57:$D63,$E57:$E63,,0,-1),'Verwachte Resultaten'!$B$2:$B$31,0),MATCH(_xlfn.XLOOKUP($D$14,$D57:$D63,T56:T62,,0,-1),'Verwachte Resultaten'!$C$1:$BT$1,0))*_xlfn.XLOOKUP($E63,$G$2:$G$6,$F$2:$F$6,,0)),_xlfn.XLOOKUP($D$14,$D57:$D63,T57:T63,,0,-1)&gt;(INDEX('Verwachte Resultaten'!$C$2:$BT$31,MATCH(_xlfn.XLOOKUP($D$14,$D57:$D63,$E57:$E63,,0,-1),'Verwachte Resultaten'!$B$2:$B$31,0),MATCH(_xlfn.XLOOKUP($D$14,$D57:$D63,T56:T62,,0,-1),'Verwachte Resultaten'!$C$1:$BT$1,0))*_xlfn.XLOOKUP($E63,$G$2:$G$6,$H$2:$H$6,,0))),$D63,""),"")</f>
        <v/>
      </c>
      <c r="U63" s="14" t="str">
        <f>IFERROR(IF(AND(_xlfn.XLOOKUP($D$14,$D57:$D63,U57:U63,,0,-1)&lt;=(INDEX('Verwachte Resultaten'!$C$2:$BT$31,MATCH(_xlfn.XLOOKUP($D$14,$D57:$D63,$E57:$E63,,0,-1),'Verwachte Resultaten'!$B$2:$B$31,0),MATCH(_xlfn.XLOOKUP($D$14,$D57:$D63,U56:U62,,0,-1),'Verwachte Resultaten'!$C$1:$BT$1,0))*_xlfn.XLOOKUP($E63,$G$2:$G$6,$F$2:$F$6,,0)),_xlfn.XLOOKUP($D$14,$D57:$D63,U57:U63,,0,-1)&gt;(INDEX('Verwachte Resultaten'!$C$2:$BT$31,MATCH(_xlfn.XLOOKUP($D$14,$D57:$D63,$E57:$E63,,0,-1),'Verwachte Resultaten'!$B$2:$B$31,0),MATCH(_xlfn.XLOOKUP($D$14,$D57:$D63,U56:U62,,0,-1),'Verwachte Resultaten'!$C$1:$BT$1,0))*_xlfn.XLOOKUP($E63,$G$2:$G$6,$H$2:$H$6,,0))),$D63,""),"")</f>
        <v/>
      </c>
      <c r="V63" s="14" t="str">
        <f>IFERROR(IF(AND(_xlfn.XLOOKUP($D$14,$D57:$D63,V57:V63,,0,-1)&lt;=(INDEX('Verwachte Resultaten'!$C$2:$BT$31,MATCH(_xlfn.XLOOKUP($D$14,$D57:$D63,$E57:$E63,,0,-1),'Verwachte Resultaten'!$B$2:$B$31,0),MATCH(_xlfn.XLOOKUP($D$14,$D57:$D63,V56:V62,,0,-1),'Verwachte Resultaten'!$C$1:$BT$1,0))*_xlfn.XLOOKUP($E63,$G$2:$G$6,$F$2:$F$6,,0)),_xlfn.XLOOKUP($D$14,$D57:$D63,V57:V63,,0,-1)&gt;(INDEX('Verwachte Resultaten'!$C$2:$BT$31,MATCH(_xlfn.XLOOKUP($D$14,$D57:$D63,$E57:$E63,,0,-1),'Verwachte Resultaten'!$B$2:$B$31,0),MATCH(_xlfn.XLOOKUP($D$14,$D57:$D63,V56:V62,,0,-1),'Verwachte Resultaten'!$C$1:$BT$1,0))*_xlfn.XLOOKUP($E63,$G$2:$G$6,$H$2:$H$6,,0))),$D63,""),"")</f>
        <v/>
      </c>
      <c r="W63" s="14" t="str">
        <f>IFERROR(IF(AND(_xlfn.XLOOKUP($D$14,$D57:$D63,W57:W63,,0,-1)&lt;=(INDEX('Verwachte Resultaten'!$C$2:$BT$31,MATCH(_xlfn.XLOOKUP($D$14,$D57:$D63,$E57:$E63,,0,-1),'Verwachte Resultaten'!$B$2:$B$31,0),MATCH(_xlfn.XLOOKUP($D$14,$D57:$D63,W56:W62,,0,-1),'Verwachte Resultaten'!$C$1:$BT$1,0))*_xlfn.XLOOKUP($E63,$G$2:$G$6,$F$2:$F$6,,0)),_xlfn.XLOOKUP($D$14,$D57:$D63,W57:W63,,0,-1)&gt;(INDEX('Verwachte Resultaten'!$C$2:$BT$31,MATCH(_xlfn.XLOOKUP($D$14,$D57:$D63,$E57:$E63,,0,-1),'Verwachte Resultaten'!$B$2:$B$31,0),MATCH(_xlfn.XLOOKUP($D$14,$D57:$D63,W56:W62,,0,-1),'Verwachte Resultaten'!$C$1:$BT$1,0))*_xlfn.XLOOKUP($E63,$G$2:$G$6,$H$2:$H$6,,0))),$D63,""),"")</f>
        <v/>
      </c>
      <c r="X63" s="14" t="str">
        <f>IFERROR(IF(AND(_xlfn.XLOOKUP($D$14,$D57:$D63,X57:X63,,0,-1)&lt;=(INDEX('Verwachte Resultaten'!$C$2:$BT$31,MATCH(_xlfn.XLOOKUP($D$14,$D57:$D63,$E57:$E63,,0,-1),'Verwachte Resultaten'!$B$2:$B$31,0),MATCH(_xlfn.XLOOKUP($D$14,$D57:$D63,X56:X62,,0,-1),'Verwachte Resultaten'!$C$1:$BT$1,0))*_xlfn.XLOOKUP($E63,$G$2:$G$6,$F$2:$F$6,,0)),_xlfn.XLOOKUP($D$14,$D57:$D63,X57:X63,,0,-1)&gt;(INDEX('Verwachte Resultaten'!$C$2:$BT$31,MATCH(_xlfn.XLOOKUP($D$14,$D57:$D63,$E57:$E63,,0,-1),'Verwachte Resultaten'!$B$2:$B$31,0),MATCH(_xlfn.XLOOKUP($D$14,$D57:$D63,X56:X62,,0,-1),'Verwachte Resultaten'!$C$1:$BT$1,0))*_xlfn.XLOOKUP($E63,$G$2:$G$6,$H$2:$H$6,,0))),$D63,""),"")</f>
        <v/>
      </c>
      <c r="Y63" s="14" t="str">
        <f>IFERROR(IF(AND(_xlfn.XLOOKUP($D$14,$D57:$D63,Y57:Y63,,0,-1)&lt;=(INDEX('Verwachte Resultaten'!$C$2:$BT$31,MATCH(_xlfn.XLOOKUP($D$14,$D57:$D63,$E57:$E63,,0,-1),'Verwachte Resultaten'!$B$2:$B$31,0),MATCH(_xlfn.XLOOKUP($D$14,$D57:$D63,Y56:Y62,,0,-1),'Verwachte Resultaten'!$C$1:$BT$1,0))*_xlfn.XLOOKUP($E63,$G$2:$G$6,$F$2:$F$6,,0)),_xlfn.XLOOKUP($D$14,$D57:$D63,Y57:Y63,,0,-1)&gt;(INDEX('Verwachte Resultaten'!$C$2:$BT$31,MATCH(_xlfn.XLOOKUP($D$14,$D57:$D63,$E57:$E63,,0,-1),'Verwachte Resultaten'!$B$2:$B$31,0),MATCH(_xlfn.XLOOKUP($D$14,$D57:$D63,Y56:Y62,,0,-1),'Verwachte Resultaten'!$C$1:$BT$1,0))*_xlfn.XLOOKUP($E63,$G$2:$G$6,$H$2:$H$6,,0))),$D63,""),"")</f>
        <v/>
      </c>
      <c r="Z63" s="14" t="str">
        <f>IFERROR(IF(AND(_xlfn.XLOOKUP($D$14,$D57:$D63,Z57:Z63,,0,-1)&lt;=(INDEX('Verwachte Resultaten'!$C$2:$BT$31,MATCH(_xlfn.XLOOKUP($D$14,$D57:$D63,$E57:$E63,,0,-1),'Verwachte Resultaten'!$B$2:$B$31,0),MATCH(_xlfn.XLOOKUP($D$14,$D57:$D63,Z56:Z62,,0,-1),'Verwachte Resultaten'!$C$1:$BT$1,0))*_xlfn.XLOOKUP($E63,$G$2:$G$6,$F$2:$F$6,,0)),_xlfn.XLOOKUP($D$14,$D57:$D63,Z57:Z63,,0,-1)&gt;(INDEX('Verwachte Resultaten'!$C$2:$BT$31,MATCH(_xlfn.XLOOKUP($D$14,$D57:$D63,$E57:$E63,,0,-1),'Verwachte Resultaten'!$B$2:$B$31,0),MATCH(_xlfn.XLOOKUP($D$14,$D57:$D63,Z56:Z62,,0,-1),'Verwachte Resultaten'!$C$1:$BT$1,0))*_xlfn.XLOOKUP($E63,$G$2:$G$6,$H$2:$H$6,,0))),$D63,""),"")</f>
        <v/>
      </c>
      <c r="AA63" s="14" t="str">
        <f>IFERROR(IF(AND(_xlfn.XLOOKUP($D$14,$D57:$D63,AA57:AA63,,0,-1)&lt;=(INDEX('Verwachte Resultaten'!$C$2:$BT$31,MATCH(_xlfn.XLOOKUP($D$14,$D57:$D63,$E57:$E63,,0,-1),'Verwachte Resultaten'!$B$2:$B$31,0),MATCH(_xlfn.XLOOKUP($D$14,$D57:$D63,AA56:AA62,,0,-1),'Verwachte Resultaten'!$C$1:$BT$1,0))*_xlfn.XLOOKUP($E63,$G$2:$G$6,$F$2:$F$6,,0)),_xlfn.XLOOKUP($D$14,$D57:$D63,AA57:AA63,,0,-1)&gt;(INDEX('Verwachte Resultaten'!$C$2:$BT$31,MATCH(_xlfn.XLOOKUP($D$14,$D57:$D63,$E57:$E63,,0,-1),'Verwachte Resultaten'!$B$2:$B$31,0),MATCH(_xlfn.XLOOKUP($D$14,$D57:$D63,AA56:AA62,,0,-1),'Verwachte Resultaten'!$C$1:$BT$1,0))*_xlfn.XLOOKUP($E63,$G$2:$G$6,$H$2:$H$6,,0))),$D63,""),"")</f>
        <v/>
      </c>
      <c r="AB63" s="14" t="str">
        <f>IFERROR(IF(AND(_xlfn.XLOOKUP($D$14,$D57:$D63,AB57:AB63,,0,-1)&lt;=(INDEX('Verwachte Resultaten'!$C$2:$BT$31,MATCH(_xlfn.XLOOKUP($D$14,$D57:$D63,$E57:$E63,,0,-1),'Verwachte Resultaten'!$B$2:$B$31,0),MATCH(_xlfn.XLOOKUP($D$14,$D57:$D63,AB56:AB62,,0,-1),'Verwachte Resultaten'!$C$1:$BT$1,0))*_xlfn.XLOOKUP($E63,$G$2:$G$6,$F$2:$F$6,,0)),_xlfn.XLOOKUP($D$14,$D57:$D63,AB57:AB63,,0,-1)&gt;(INDEX('Verwachte Resultaten'!$C$2:$BT$31,MATCH(_xlfn.XLOOKUP($D$14,$D57:$D63,$E57:$E63,,0,-1),'Verwachte Resultaten'!$B$2:$B$31,0),MATCH(_xlfn.XLOOKUP($D$14,$D57:$D63,AB56:AB62,,0,-1),'Verwachte Resultaten'!$C$1:$BT$1,0))*_xlfn.XLOOKUP($E63,$G$2:$G$6,$H$2:$H$6,,0))),$D63,""),"")</f>
        <v/>
      </c>
      <c r="AC63" s="14" t="str">
        <f>IFERROR(IF(AND(_xlfn.XLOOKUP($D$14,$D57:$D63,AC57:AC63,,0,-1)&lt;=(INDEX('Verwachte Resultaten'!$C$2:$BT$31,MATCH(_xlfn.XLOOKUP($D$14,$D57:$D63,$E57:$E63,,0,-1),'Verwachte Resultaten'!$B$2:$B$31,0),MATCH(_xlfn.XLOOKUP($D$14,$D57:$D63,AC56:AC62,,0,-1),'Verwachte Resultaten'!$C$1:$BT$1,0))*_xlfn.XLOOKUP($E63,$G$2:$G$6,$F$2:$F$6,,0)),_xlfn.XLOOKUP($D$14,$D57:$D63,AC57:AC63,,0,-1)&gt;(INDEX('Verwachte Resultaten'!$C$2:$BT$31,MATCH(_xlfn.XLOOKUP($D$14,$D57:$D63,$E57:$E63,,0,-1),'Verwachte Resultaten'!$B$2:$B$31,0),MATCH(_xlfn.XLOOKUP($D$14,$D57:$D63,AC56:AC62,,0,-1),'Verwachte Resultaten'!$C$1:$BT$1,0))*_xlfn.XLOOKUP($E63,$G$2:$G$6,$H$2:$H$6,,0))),$D63,""),"")</f>
        <v/>
      </c>
      <c r="AD63" s="14" t="str">
        <f>IFERROR(IF(AND(_xlfn.XLOOKUP($D$14,$D57:$D63,AD57:AD63,,0,-1)&lt;=(INDEX('Verwachte Resultaten'!$C$2:$BT$31,MATCH(_xlfn.XLOOKUP($D$14,$D57:$D63,$E57:$E63,,0,-1),'Verwachte Resultaten'!$B$2:$B$31,0),MATCH(_xlfn.XLOOKUP($D$14,$D57:$D63,AD56:AD62,,0,-1),'Verwachte Resultaten'!$C$1:$BT$1,0))*_xlfn.XLOOKUP($E63,$G$2:$G$6,$F$2:$F$6,,0)),_xlfn.XLOOKUP($D$14,$D57:$D63,AD57:AD63,,0,-1)&gt;(INDEX('Verwachte Resultaten'!$C$2:$BT$31,MATCH(_xlfn.XLOOKUP($D$14,$D57:$D63,$E57:$E63,,0,-1),'Verwachte Resultaten'!$B$2:$B$31,0),MATCH(_xlfn.XLOOKUP($D$14,$D57:$D63,AD56:AD62,,0,-1),'Verwachte Resultaten'!$C$1:$BT$1,0))*_xlfn.XLOOKUP($E63,$G$2:$G$6,$H$2:$H$6,,0))),$D63,""),"")</f>
        <v/>
      </c>
      <c r="AE63" s="14" t="str">
        <f>IFERROR(IF(AND(_xlfn.XLOOKUP($D$14,$D57:$D63,AE57:AE63,,0,-1)&lt;=(INDEX('Verwachte Resultaten'!$C$2:$BT$31,MATCH(_xlfn.XLOOKUP($D$14,$D57:$D63,$E57:$E63,,0,-1),'Verwachte Resultaten'!$B$2:$B$31,0),MATCH(_xlfn.XLOOKUP($D$14,$D57:$D63,AE56:AE62,,0,-1),'Verwachte Resultaten'!$C$1:$BT$1,0))*_xlfn.XLOOKUP($E63,$G$2:$G$6,$F$2:$F$6,,0)),_xlfn.XLOOKUP($D$14,$D57:$D63,AE57:AE63,,0,-1)&gt;(INDEX('Verwachte Resultaten'!$C$2:$BT$31,MATCH(_xlfn.XLOOKUP($D$14,$D57:$D63,$E57:$E63,,0,-1),'Verwachte Resultaten'!$B$2:$B$31,0),MATCH(_xlfn.XLOOKUP($D$14,$D57:$D63,AE56:AE62,,0,-1),'Verwachte Resultaten'!$C$1:$BT$1,0))*_xlfn.XLOOKUP($E63,$G$2:$G$6,$H$2:$H$6,,0))),$D63,""),"")</f>
        <v/>
      </c>
      <c r="AF63" s="14" t="str">
        <f>IFERROR(IF(AND(_xlfn.XLOOKUP($D$14,$D57:$D63,AF57:AF63,,0,-1)&lt;=(INDEX('Verwachte Resultaten'!$C$2:$BT$31,MATCH(_xlfn.XLOOKUP($D$14,$D57:$D63,$E57:$E63,,0,-1),'Verwachte Resultaten'!$B$2:$B$31,0),MATCH(_xlfn.XLOOKUP($D$14,$D57:$D63,AF56:AF62,,0,-1),'Verwachte Resultaten'!$C$1:$BT$1,0))*_xlfn.XLOOKUP($E63,$G$2:$G$6,$F$2:$F$6,,0)),_xlfn.XLOOKUP($D$14,$D57:$D63,AF57:AF63,,0,-1)&gt;(INDEX('Verwachte Resultaten'!$C$2:$BT$31,MATCH(_xlfn.XLOOKUP($D$14,$D57:$D63,$E57:$E63,,0,-1),'Verwachte Resultaten'!$B$2:$B$31,0),MATCH(_xlfn.XLOOKUP($D$14,$D57:$D63,AF56:AF62,,0,-1),'Verwachte Resultaten'!$C$1:$BT$1,0))*_xlfn.XLOOKUP($E63,$G$2:$G$6,$H$2:$H$6,,0))),$D63,""),"")</f>
        <v/>
      </c>
      <c r="AG63" s="14" t="str">
        <f>IFERROR(IF(AND(_xlfn.XLOOKUP($D$14,$D57:$D63,AG57:AG63,,0,-1)&lt;=(INDEX('Verwachte Resultaten'!$C$2:$BT$31,MATCH(_xlfn.XLOOKUP($D$14,$D57:$D63,$E57:$E63,,0,-1),'Verwachte Resultaten'!$B$2:$B$31,0),MATCH(_xlfn.XLOOKUP($D$14,$D57:$D63,AG56:AG62,,0,-1),'Verwachte Resultaten'!$C$1:$BT$1,0))*_xlfn.XLOOKUP($E63,$G$2:$G$6,$F$2:$F$6,,0)),_xlfn.XLOOKUP($D$14,$D57:$D63,AG57:AG63,,0,-1)&gt;(INDEX('Verwachte Resultaten'!$C$2:$BT$31,MATCH(_xlfn.XLOOKUP($D$14,$D57:$D63,$E57:$E63,,0,-1),'Verwachte Resultaten'!$B$2:$B$31,0),MATCH(_xlfn.XLOOKUP($D$14,$D57:$D63,AG56:AG62,,0,-1),'Verwachte Resultaten'!$C$1:$BT$1,0))*_xlfn.XLOOKUP($E63,$G$2:$G$6,$H$2:$H$6,,0))),$D63,""),"")</f>
        <v/>
      </c>
      <c r="AH63" s="14" t="str">
        <f>IFERROR(IF(AND(_xlfn.XLOOKUP($D$14,$D57:$D63,AH57:AH63,,0,-1)&lt;=(INDEX('Verwachte Resultaten'!$C$2:$BT$31,MATCH(_xlfn.XLOOKUP($D$14,$D57:$D63,$E57:$E63,,0,-1),'Verwachte Resultaten'!$B$2:$B$31,0),MATCH(_xlfn.XLOOKUP($D$14,$D57:$D63,AH56:AH62,,0,-1),'Verwachte Resultaten'!$C$1:$BT$1,0))*_xlfn.XLOOKUP($E63,$G$2:$G$6,$F$2:$F$6,,0)),_xlfn.XLOOKUP($D$14,$D57:$D63,AH57:AH63,,0,-1)&gt;(INDEX('Verwachte Resultaten'!$C$2:$BT$31,MATCH(_xlfn.XLOOKUP($D$14,$D57:$D63,$E57:$E63,,0,-1),'Verwachte Resultaten'!$B$2:$B$31,0),MATCH(_xlfn.XLOOKUP($D$14,$D57:$D63,AH56:AH62,,0,-1),'Verwachte Resultaten'!$C$1:$BT$1,0))*_xlfn.XLOOKUP($E63,$G$2:$G$6,$H$2:$H$6,,0))),$D63,""),"")</f>
        <v/>
      </c>
      <c r="AI63" s="14" t="str">
        <f>IFERROR(IF(AND(_xlfn.XLOOKUP($D$14,$D57:$D63,AI57:AI63,,0,-1)&lt;=(INDEX('Verwachte Resultaten'!$C$2:$BT$31,MATCH(_xlfn.XLOOKUP($D$14,$D57:$D63,$E57:$E63,,0,-1),'Verwachte Resultaten'!$B$2:$B$31,0),MATCH(_xlfn.XLOOKUP($D$14,$D57:$D63,AI56:AI62,,0,-1),'Verwachte Resultaten'!$C$1:$BT$1,0))*_xlfn.XLOOKUP($E63,$G$2:$G$6,$F$2:$F$6,,0)),_xlfn.XLOOKUP($D$14,$D57:$D63,AI57:AI63,,0,-1)&gt;(INDEX('Verwachte Resultaten'!$C$2:$BT$31,MATCH(_xlfn.XLOOKUP($D$14,$D57:$D63,$E57:$E63,,0,-1),'Verwachte Resultaten'!$B$2:$B$31,0),MATCH(_xlfn.XLOOKUP($D$14,$D57:$D63,AI56:AI62,,0,-1),'Verwachte Resultaten'!$C$1:$BT$1,0))*_xlfn.XLOOKUP($E63,$G$2:$G$6,$H$2:$H$6,,0))),$D63,""),"")</f>
        <v/>
      </c>
      <c r="AJ63" s="14" t="str">
        <f>IFERROR(IF(AND(_xlfn.XLOOKUP($D$14,$D57:$D63,AJ57:AJ63,,0,-1)&lt;=(INDEX('Verwachte Resultaten'!$C$2:$BT$31,MATCH(_xlfn.XLOOKUP($D$14,$D57:$D63,$E57:$E63,,0,-1),'Verwachte Resultaten'!$B$2:$B$31,0),MATCH(_xlfn.XLOOKUP($D$14,$D57:$D63,AJ56:AJ62,,0,-1),'Verwachte Resultaten'!$C$1:$BT$1,0))*_xlfn.XLOOKUP($E63,$G$2:$G$6,$F$2:$F$6,,0)),_xlfn.XLOOKUP($D$14,$D57:$D63,AJ57:AJ63,,0,-1)&gt;(INDEX('Verwachte Resultaten'!$C$2:$BT$31,MATCH(_xlfn.XLOOKUP($D$14,$D57:$D63,$E57:$E63,,0,-1),'Verwachte Resultaten'!$B$2:$B$31,0),MATCH(_xlfn.XLOOKUP($D$14,$D57:$D63,AJ56:AJ62,,0,-1),'Verwachte Resultaten'!$C$1:$BT$1,0))*_xlfn.XLOOKUP($E63,$G$2:$G$6,$H$2:$H$6,,0))),$D63,""),"")</f>
        <v/>
      </c>
      <c r="AK63" s="14" t="str">
        <f>IFERROR(IF(AND(_xlfn.XLOOKUP($D$14,$D57:$D63,AK57:AK63,,0,-1)&lt;=(INDEX('Verwachte Resultaten'!$C$2:$BT$31,MATCH(_xlfn.XLOOKUP($D$14,$D57:$D63,$E57:$E63,,0,-1),'Verwachte Resultaten'!$B$2:$B$31,0),MATCH(_xlfn.XLOOKUP($D$14,$D57:$D63,AK56:AK62,,0,-1),'Verwachte Resultaten'!$C$1:$BT$1,0))*_xlfn.XLOOKUP($E63,$G$2:$G$6,$F$2:$F$6,,0)),_xlfn.XLOOKUP($D$14,$D57:$D63,AK57:AK63,,0,-1)&gt;(INDEX('Verwachte Resultaten'!$C$2:$BT$31,MATCH(_xlfn.XLOOKUP($D$14,$D57:$D63,$E57:$E63,,0,-1),'Verwachte Resultaten'!$B$2:$B$31,0),MATCH(_xlfn.XLOOKUP($D$14,$D57:$D63,AK56:AK62,,0,-1),'Verwachte Resultaten'!$C$1:$BT$1,0))*_xlfn.XLOOKUP($E63,$G$2:$G$6,$H$2:$H$6,,0))),$D63,""),"")</f>
        <v/>
      </c>
      <c r="AL63" s="14" t="str">
        <f>IFERROR(IF(AND(_xlfn.XLOOKUP($D$14,$D57:$D63,AL57:AL63,,0,-1)&lt;=(INDEX('Verwachte Resultaten'!$C$2:$BT$31,MATCH(_xlfn.XLOOKUP($D$14,$D57:$D63,$E57:$E63,,0,-1),'Verwachte Resultaten'!$B$2:$B$31,0),MATCH(_xlfn.XLOOKUP($D$14,$D57:$D63,AL56:AL62,,0,-1),'Verwachte Resultaten'!$C$1:$BT$1,0))*_xlfn.XLOOKUP($E63,$G$2:$G$6,$F$2:$F$6,,0)),_xlfn.XLOOKUP($D$14,$D57:$D63,AL57:AL63,,0,-1)&gt;(INDEX('Verwachte Resultaten'!$C$2:$BT$31,MATCH(_xlfn.XLOOKUP($D$14,$D57:$D63,$E57:$E63,,0,-1),'Verwachte Resultaten'!$B$2:$B$31,0),MATCH(_xlfn.XLOOKUP($D$14,$D57:$D63,AL56:AL62,,0,-1),'Verwachte Resultaten'!$C$1:$BT$1,0))*_xlfn.XLOOKUP($E63,$G$2:$G$6,$H$2:$H$6,,0))),$D63,""),"")</f>
        <v/>
      </c>
      <c r="AM63" s="14" t="str">
        <f>IFERROR(IF(AND(_xlfn.XLOOKUP($D$14,$D57:$D63,AM57:AM63,,0,-1)&lt;=(INDEX('Verwachte Resultaten'!$C$2:$BT$31,MATCH(_xlfn.XLOOKUP($D$14,$D57:$D63,$E57:$E63,,0,-1),'Verwachte Resultaten'!$B$2:$B$31,0),MATCH(_xlfn.XLOOKUP($D$14,$D57:$D63,AM56:AM62,,0,-1),'Verwachte Resultaten'!$C$1:$BT$1,0))*_xlfn.XLOOKUP($E63,$G$2:$G$6,$F$2:$F$6,,0)),_xlfn.XLOOKUP($D$14,$D57:$D63,AM57:AM63,,0,-1)&gt;(INDEX('Verwachte Resultaten'!$C$2:$BT$31,MATCH(_xlfn.XLOOKUP($D$14,$D57:$D63,$E57:$E63,,0,-1),'Verwachte Resultaten'!$B$2:$B$31,0),MATCH(_xlfn.XLOOKUP($D$14,$D57:$D63,AM56:AM62,,0,-1),'Verwachte Resultaten'!$C$1:$BT$1,0))*_xlfn.XLOOKUP($E63,$G$2:$G$6,$H$2:$H$6,,0))),$D63,""),"")</f>
        <v/>
      </c>
      <c r="AN63" s="14" t="str">
        <f>IFERROR(IF(AND(_xlfn.XLOOKUP($D$14,$D57:$D63,AN57:AN63,,0,-1)&lt;=(INDEX('Verwachte Resultaten'!$C$2:$BT$31,MATCH(_xlfn.XLOOKUP($D$14,$D57:$D63,$E57:$E63,,0,-1),'Verwachte Resultaten'!$B$2:$B$31,0),MATCH(_xlfn.XLOOKUP($D$14,$D57:$D63,AN56:AN62,,0,-1),'Verwachte Resultaten'!$C$1:$BT$1,0))*_xlfn.XLOOKUP($E63,$G$2:$G$6,$F$2:$F$6,,0)),_xlfn.XLOOKUP($D$14,$D57:$D63,AN57:AN63,,0,-1)&gt;(INDEX('Verwachte Resultaten'!$C$2:$BT$31,MATCH(_xlfn.XLOOKUP($D$14,$D57:$D63,$E57:$E63,,0,-1),'Verwachte Resultaten'!$B$2:$B$31,0),MATCH(_xlfn.XLOOKUP($D$14,$D57:$D63,AN56:AN62,,0,-1),'Verwachte Resultaten'!$C$1:$BT$1,0))*_xlfn.XLOOKUP($E63,$G$2:$G$6,$H$2:$H$6,,0))),$D63,""),"")</f>
        <v/>
      </c>
      <c r="AO63" s="14" t="str">
        <f>IFERROR(IF(AND(_xlfn.XLOOKUP($D$14,$D57:$D63,AO57:AO63,,0,-1)&lt;=(INDEX('Verwachte Resultaten'!$C$2:$BT$31,MATCH(_xlfn.XLOOKUP($D$14,$D57:$D63,$E57:$E63,,0,-1),'Verwachte Resultaten'!$B$2:$B$31,0),MATCH(_xlfn.XLOOKUP($D$14,$D57:$D63,AO56:AO62,,0,-1),'Verwachte Resultaten'!$C$1:$BT$1,0))*_xlfn.XLOOKUP($E63,$G$2:$G$6,$F$2:$F$6,,0)),_xlfn.XLOOKUP($D$14,$D57:$D63,AO57:AO63,,0,-1)&gt;(INDEX('Verwachte Resultaten'!$C$2:$BT$31,MATCH(_xlfn.XLOOKUP($D$14,$D57:$D63,$E57:$E63,,0,-1),'Verwachte Resultaten'!$B$2:$B$31,0),MATCH(_xlfn.XLOOKUP($D$14,$D57:$D63,AO56:AO62,,0,-1),'Verwachte Resultaten'!$C$1:$BT$1,0))*_xlfn.XLOOKUP($E63,$G$2:$G$6,$H$2:$H$6,,0))),$D63,""),"")</f>
        <v/>
      </c>
      <c r="AP63" s="14" t="str">
        <f>IFERROR(IF(AND(_xlfn.XLOOKUP($D$14,$D57:$D63,AP57:AP63,,0,-1)&lt;=(INDEX('Verwachte Resultaten'!$C$2:$BT$31,MATCH(_xlfn.XLOOKUP($D$14,$D57:$D63,$E57:$E63,,0,-1),'Verwachte Resultaten'!$B$2:$B$31,0),MATCH(_xlfn.XLOOKUP($D$14,$D57:$D63,AP56:AP62,,0,-1),'Verwachte Resultaten'!$C$1:$BT$1,0))*_xlfn.XLOOKUP($E63,$G$2:$G$6,$F$2:$F$6,,0)),_xlfn.XLOOKUP($D$14,$D57:$D63,AP57:AP63,,0,-1)&gt;(INDEX('Verwachte Resultaten'!$C$2:$BT$31,MATCH(_xlfn.XLOOKUP($D$14,$D57:$D63,$E57:$E63,,0,-1),'Verwachte Resultaten'!$B$2:$B$31,0),MATCH(_xlfn.XLOOKUP($D$14,$D57:$D63,AP56:AP62,,0,-1),'Verwachte Resultaten'!$C$1:$BT$1,0))*_xlfn.XLOOKUP($E63,$G$2:$G$6,$H$2:$H$6,,0))),$D63,""),"")</f>
        <v/>
      </c>
      <c r="AQ63" s="14" t="str">
        <f>IFERROR(IF(AND(_xlfn.XLOOKUP($D$14,$D57:$D63,AQ57:AQ63,,0,-1)&lt;=(INDEX('Verwachte Resultaten'!$C$2:$BT$31,MATCH(_xlfn.XLOOKUP($D$14,$D57:$D63,$E57:$E63,,0,-1),'Verwachte Resultaten'!$B$2:$B$31,0),MATCH(_xlfn.XLOOKUP($D$14,$D57:$D63,AQ56:AQ62,,0,-1),'Verwachte Resultaten'!$C$1:$BT$1,0))*_xlfn.XLOOKUP($E63,$G$2:$G$6,$F$2:$F$6,,0)),_xlfn.XLOOKUP($D$14,$D57:$D63,AQ57:AQ63,,0,-1)&gt;(INDEX('Verwachte Resultaten'!$C$2:$BT$31,MATCH(_xlfn.XLOOKUP($D$14,$D57:$D63,$E57:$E63,,0,-1),'Verwachte Resultaten'!$B$2:$B$31,0),MATCH(_xlfn.XLOOKUP($D$14,$D57:$D63,AQ56:AQ62,,0,-1),'Verwachte Resultaten'!$C$1:$BT$1,0))*_xlfn.XLOOKUP($E63,$G$2:$G$6,$H$2:$H$6,,0))),$D63,""),"")</f>
        <v/>
      </c>
      <c r="AR63" s="14" t="str">
        <f>IFERROR(IF(AND(_xlfn.XLOOKUP($D$14,$D57:$D63,AR57:AR63,,0,-1)&lt;=(INDEX('Verwachte Resultaten'!$C$2:$BT$31,MATCH(_xlfn.XLOOKUP($D$14,$D57:$D63,$E57:$E63,,0,-1),'Verwachte Resultaten'!$B$2:$B$31,0),MATCH(_xlfn.XLOOKUP($D$14,$D57:$D63,AR56:AR62,,0,-1),'Verwachte Resultaten'!$C$1:$BT$1,0))*_xlfn.XLOOKUP($E63,$G$2:$G$6,$F$2:$F$6,,0)),_xlfn.XLOOKUP($D$14,$D57:$D63,AR57:AR63,,0,-1)&gt;(INDEX('Verwachte Resultaten'!$C$2:$BT$31,MATCH(_xlfn.XLOOKUP($D$14,$D57:$D63,$E57:$E63,,0,-1),'Verwachte Resultaten'!$B$2:$B$31,0),MATCH(_xlfn.XLOOKUP($D$14,$D57:$D63,AR56:AR62,,0,-1),'Verwachte Resultaten'!$C$1:$BT$1,0))*_xlfn.XLOOKUP($E63,$G$2:$G$6,$H$2:$H$6,,0))),$D63,""),"")</f>
        <v/>
      </c>
      <c r="AS63" s="14" t="str">
        <f>IFERROR(IF(AND(_xlfn.XLOOKUP($D$14,$D57:$D63,AS57:AS63,,0,-1)&lt;=(INDEX('Verwachte Resultaten'!$C$2:$BT$31,MATCH(_xlfn.XLOOKUP($D$14,$D57:$D63,$E57:$E63,,0,-1),'Verwachte Resultaten'!$B$2:$B$31,0),MATCH(_xlfn.XLOOKUP($D$14,$D57:$D63,AS56:AS62,,0,-1),'Verwachte Resultaten'!$C$1:$BT$1,0))*_xlfn.XLOOKUP($E63,$G$2:$G$6,$F$2:$F$6,,0)),_xlfn.XLOOKUP($D$14,$D57:$D63,AS57:AS63,,0,-1)&gt;(INDEX('Verwachte Resultaten'!$C$2:$BT$31,MATCH(_xlfn.XLOOKUP($D$14,$D57:$D63,$E57:$E63,,0,-1),'Verwachte Resultaten'!$B$2:$B$31,0),MATCH(_xlfn.XLOOKUP($D$14,$D57:$D63,AS56:AS62,,0,-1),'Verwachte Resultaten'!$C$1:$BT$1,0))*_xlfn.XLOOKUP($E63,$G$2:$G$6,$H$2:$H$6,,0))),$D63,""),"")</f>
        <v/>
      </c>
      <c r="AT63" s="14" t="str">
        <f>IFERROR(IF(AND(_xlfn.XLOOKUP($D$14,$D57:$D63,AT57:AT63,,0,-1)&lt;=(INDEX('Verwachte Resultaten'!$C$2:$BT$31,MATCH(_xlfn.XLOOKUP($D$14,$D57:$D63,$E57:$E63,,0,-1),'Verwachte Resultaten'!$B$2:$B$31,0),MATCH(_xlfn.XLOOKUP($D$14,$D57:$D63,AT56:AT62,,0,-1),'Verwachte Resultaten'!$C$1:$BT$1,0))*_xlfn.XLOOKUP($E63,$G$2:$G$6,$F$2:$F$6,,0)),_xlfn.XLOOKUP($D$14,$D57:$D63,AT57:AT63,,0,-1)&gt;(INDEX('Verwachte Resultaten'!$C$2:$BT$31,MATCH(_xlfn.XLOOKUP($D$14,$D57:$D63,$E57:$E63,,0,-1),'Verwachte Resultaten'!$B$2:$B$31,0),MATCH(_xlfn.XLOOKUP($D$14,$D57:$D63,AT56:AT62,,0,-1),'Verwachte Resultaten'!$C$1:$BT$1,0))*_xlfn.XLOOKUP($E63,$G$2:$G$6,$H$2:$H$6,,0))),$D63,""),"")</f>
        <v/>
      </c>
      <c r="AU63" s="14" t="str">
        <f>IFERROR(IF(AND(_xlfn.XLOOKUP($D$14,$D57:$D63,AU57:AU63,,0,-1)&lt;=(INDEX('Verwachte Resultaten'!$C$2:$BT$31,MATCH(_xlfn.XLOOKUP($D$14,$D57:$D63,$E57:$E63,,0,-1),'Verwachte Resultaten'!$B$2:$B$31,0),MATCH(_xlfn.XLOOKUP($D$14,$D57:$D63,AU56:AU62,,0,-1),'Verwachte Resultaten'!$C$1:$BT$1,0))*_xlfn.XLOOKUP($E63,$G$2:$G$6,$F$2:$F$6,,0)),_xlfn.XLOOKUP($D$14,$D57:$D63,AU57:AU63,,0,-1)&gt;(INDEX('Verwachte Resultaten'!$C$2:$BT$31,MATCH(_xlfn.XLOOKUP($D$14,$D57:$D63,$E57:$E63,,0,-1),'Verwachte Resultaten'!$B$2:$B$31,0),MATCH(_xlfn.XLOOKUP($D$14,$D57:$D63,AU56:AU62,,0,-1),'Verwachte Resultaten'!$C$1:$BT$1,0))*_xlfn.XLOOKUP($E63,$G$2:$G$6,$H$2:$H$6,,0))),$D63,""),"")</f>
        <v/>
      </c>
      <c r="AV63" s="14" t="str">
        <f>IFERROR(IF(AND(_xlfn.XLOOKUP($D$14,$D57:$D63,AV57:AV63,,0,-1)&lt;=(INDEX('Verwachte Resultaten'!$C$2:$BT$31,MATCH(_xlfn.XLOOKUP($D$14,$D57:$D63,$E57:$E63,,0,-1),'Verwachte Resultaten'!$B$2:$B$31,0),MATCH(_xlfn.XLOOKUP($D$14,$D57:$D63,AV56:AV62,,0,-1),'Verwachte Resultaten'!$C$1:$BT$1,0))*_xlfn.XLOOKUP($E63,$G$2:$G$6,$F$2:$F$6,,0)),_xlfn.XLOOKUP($D$14,$D57:$D63,AV57:AV63,,0,-1)&gt;(INDEX('Verwachte Resultaten'!$C$2:$BT$31,MATCH(_xlfn.XLOOKUP($D$14,$D57:$D63,$E57:$E63,,0,-1),'Verwachte Resultaten'!$B$2:$B$31,0),MATCH(_xlfn.XLOOKUP($D$14,$D57:$D63,AV56:AV62,,0,-1),'Verwachte Resultaten'!$C$1:$BT$1,0))*_xlfn.XLOOKUP($E63,$G$2:$G$6,$H$2:$H$6,,0))),$D63,""),"")</f>
        <v/>
      </c>
      <c r="AW63" s="14" t="str">
        <f>IFERROR(IF(AND(_xlfn.XLOOKUP($D$14,$D57:$D63,AW57:AW63,,0,-1)&lt;=(INDEX('Verwachte Resultaten'!$C$2:$BT$31,MATCH(_xlfn.XLOOKUP($D$14,$D57:$D63,$E57:$E63,,0,-1),'Verwachte Resultaten'!$B$2:$B$31,0),MATCH(_xlfn.XLOOKUP($D$14,$D57:$D63,AW56:AW62,,0,-1),'Verwachte Resultaten'!$C$1:$BT$1,0))*_xlfn.XLOOKUP($E63,$G$2:$G$6,$F$2:$F$6,,0)),_xlfn.XLOOKUP($D$14,$D57:$D63,AW57:AW63,,0,-1)&gt;(INDEX('Verwachte Resultaten'!$C$2:$BT$31,MATCH(_xlfn.XLOOKUP($D$14,$D57:$D63,$E57:$E63,,0,-1),'Verwachte Resultaten'!$B$2:$B$31,0),MATCH(_xlfn.XLOOKUP($D$14,$D57:$D63,AW56:AW62,,0,-1),'Verwachte Resultaten'!$C$1:$BT$1,0))*_xlfn.XLOOKUP($E63,$G$2:$G$6,$H$2:$H$6,,0))),$D63,""),"")</f>
        <v/>
      </c>
      <c r="AX63" s="14" t="str">
        <f>IFERROR(IF(AND(_xlfn.XLOOKUP($D$14,$D57:$D63,AX57:AX63,,0,-1)&lt;=(INDEX('Verwachte Resultaten'!$C$2:$BT$31,MATCH(_xlfn.XLOOKUP($D$14,$D57:$D63,$E57:$E63,,0,-1),'Verwachte Resultaten'!$B$2:$B$31,0),MATCH(_xlfn.XLOOKUP($D$14,$D57:$D63,AX56:AX62,,0,-1),'Verwachte Resultaten'!$C$1:$BT$1,0))*_xlfn.XLOOKUP($E63,$G$2:$G$6,$F$2:$F$6,,0)),_xlfn.XLOOKUP($D$14,$D57:$D63,AX57:AX63,,0,-1)&gt;(INDEX('Verwachte Resultaten'!$C$2:$BT$31,MATCH(_xlfn.XLOOKUP($D$14,$D57:$D63,$E57:$E63,,0,-1),'Verwachte Resultaten'!$B$2:$B$31,0),MATCH(_xlfn.XLOOKUP($D$14,$D57:$D63,AX56:AX62,,0,-1),'Verwachte Resultaten'!$C$1:$BT$1,0))*_xlfn.XLOOKUP($E63,$G$2:$G$6,$H$2:$H$6,,0))),$D63,""),"")</f>
        <v/>
      </c>
      <c r="AY63" s="14" t="str">
        <f>IFERROR(IF(AND(_xlfn.XLOOKUP($D$14,$D57:$D63,AY57:AY63,,0,-1)&lt;=(INDEX('Verwachte Resultaten'!$C$2:$BT$31,MATCH(_xlfn.XLOOKUP($D$14,$D57:$D63,$E57:$E63,,0,-1),'Verwachte Resultaten'!$B$2:$B$31,0),MATCH(_xlfn.XLOOKUP($D$14,$D57:$D63,AY56:AY62,,0,-1),'Verwachte Resultaten'!$C$1:$BT$1,0))*_xlfn.XLOOKUP($E63,$G$2:$G$6,$F$2:$F$6,,0)),_xlfn.XLOOKUP($D$14,$D57:$D63,AY57:AY63,,0,-1)&gt;(INDEX('Verwachte Resultaten'!$C$2:$BT$31,MATCH(_xlfn.XLOOKUP($D$14,$D57:$D63,$E57:$E63,,0,-1),'Verwachte Resultaten'!$B$2:$B$31,0),MATCH(_xlfn.XLOOKUP($D$14,$D57:$D63,AY56:AY62,,0,-1),'Verwachte Resultaten'!$C$1:$BT$1,0))*_xlfn.XLOOKUP($E63,$G$2:$G$6,$H$2:$H$6,,0))),$D63,""),"")</f>
        <v/>
      </c>
      <c r="AZ63" s="14" t="str">
        <f>IFERROR(IF(AND(_xlfn.XLOOKUP($D$14,$D57:$D63,AZ57:AZ63,,0,-1)&lt;=(INDEX('Verwachte Resultaten'!$C$2:$BT$31,MATCH(_xlfn.XLOOKUP($D$14,$D57:$D63,$E57:$E63,,0,-1),'Verwachte Resultaten'!$B$2:$B$31,0),MATCH(_xlfn.XLOOKUP($D$14,$D57:$D63,AZ56:AZ62,,0,-1),'Verwachte Resultaten'!$C$1:$BT$1,0))*_xlfn.XLOOKUP($E63,$G$2:$G$6,$F$2:$F$6,,0)),_xlfn.XLOOKUP($D$14,$D57:$D63,AZ57:AZ63,,0,-1)&gt;(INDEX('Verwachte Resultaten'!$C$2:$BT$31,MATCH(_xlfn.XLOOKUP($D$14,$D57:$D63,$E57:$E63,,0,-1),'Verwachte Resultaten'!$B$2:$B$31,0),MATCH(_xlfn.XLOOKUP($D$14,$D57:$D63,AZ56:AZ62,,0,-1),'Verwachte Resultaten'!$C$1:$BT$1,0))*_xlfn.XLOOKUP($E63,$G$2:$G$6,$H$2:$H$6,,0))),$D63,""),"")</f>
        <v/>
      </c>
      <c r="BA63" s="14" t="str">
        <f>IFERROR(IF(AND(_xlfn.XLOOKUP($D$14,$D57:$D63,BA57:BA63,,0,-1)&lt;=(INDEX('Verwachte Resultaten'!$C$2:$BT$31,MATCH(_xlfn.XLOOKUP($D$14,$D57:$D63,$E57:$E63,,0,-1),'Verwachte Resultaten'!$B$2:$B$31,0),MATCH(_xlfn.XLOOKUP($D$14,$D57:$D63,BA56:BA62,,0,-1),'Verwachte Resultaten'!$C$1:$BT$1,0))*_xlfn.XLOOKUP($E63,$G$2:$G$6,$F$2:$F$6,,0)),_xlfn.XLOOKUP($D$14,$D57:$D63,BA57:BA63,,0,-1)&gt;(INDEX('Verwachte Resultaten'!$C$2:$BT$31,MATCH(_xlfn.XLOOKUP($D$14,$D57:$D63,$E57:$E63,,0,-1),'Verwachte Resultaten'!$B$2:$B$31,0),MATCH(_xlfn.XLOOKUP($D$14,$D57:$D63,BA56:BA62,,0,-1),'Verwachte Resultaten'!$C$1:$BT$1,0))*_xlfn.XLOOKUP($E63,$G$2:$G$6,$H$2:$H$6,,0))),$D63,""),"")</f>
        <v/>
      </c>
      <c r="BB63" s="14" t="str">
        <f>IFERROR(IF(AND(_xlfn.XLOOKUP($D$14,$D57:$D63,BB57:BB63,,0,-1)&lt;=(INDEX('Verwachte Resultaten'!$C$2:$BT$31,MATCH(_xlfn.XLOOKUP($D$14,$D57:$D63,$E57:$E63,,0,-1),'Verwachte Resultaten'!$B$2:$B$31,0),MATCH(_xlfn.XLOOKUP($D$14,$D57:$D63,BB56:BB62,,0,-1),'Verwachte Resultaten'!$C$1:$BT$1,0))*_xlfn.XLOOKUP($E63,$G$2:$G$6,$F$2:$F$6,,0)),_xlfn.XLOOKUP($D$14,$D57:$D63,BB57:BB63,,0,-1)&gt;(INDEX('Verwachte Resultaten'!$C$2:$BT$31,MATCH(_xlfn.XLOOKUP($D$14,$D57:$D63,$E57:$E63,,0,-1),'Verwachte Resultaten'!$B$2:$B$31,0),MATCH(_xlfn.XLOOKUP($D$14,$D57:$D63,BB56:BB62,,0,-1),'Verwachte Resultaten'!$C$1:$BT$1,0))*_xlfn.XLOOKUP($E63,$G$2:$G$6,$H$2:$H$6,,0))),$D63,""),"")</f>
        <v/>
      </c>
      <c r="BC63" s="14" t="str">
        <f>IFERROR(IF(AND(_xlfn.XLOOKUP($D$14,$D57:$D63,BC57:BC63,,0,-1)&lt;=(INDEX('Verwachte Resultaten'!$C$2:$BT$31,MATCH(_xlfn.XLOOKUP($D$14,$D57:$D63,$E57:$E63,,0,-1),'Verwachte Resultaten'!$B$2:$B$31,0),MATCH(_xlfn.XLOOKUP($D$14,$D57:$D63,BC56:BC62,,0,-1),'Verwachte Resultaten'!$C$1:$BT$1,0))*_xlfn.XLOOKUP($E63,$G$2:$G$6,$F$2:$F$6,,0)),_xlfn.XLOOKUP($D$14,$D57:$D63,BC57:BC63,,0,-1)&gt;(INDEX('Verwachte Resultaten'!$C$2:$BT$31,MATCH(_xlfn.XLOOKUP($D$14,$D57:$D63,$E57:$E63,,0,-1),'Verwachte Resultaten'!$B$2:$B$31,0),MATCH(_xlfn.XLOOKUP($D$14,$D57:$D63,BC56:BC62,,0,-1),'Verwachte Resultaten'!$C$1:$BT$1,0))*_xlfn.XLOOKUP($E63,$G$2:$G$6,$H$2:$H$6,,0))),$D63,""),"")</f>
        <v/>
      </c>
      <c r="BD63" s="14" t="str">
        <f>IFERROR(IF(AND(_xlfn.XLOOKUP($D$14,$D57:$D63,BD57:BD63,,0,-1)&lt;=(INDEX('Verwachte Resultaten'!$C$2:$BT$31,MATCH(_xlfn.XLOOKUP($D$14,$D57:$D63,$E57:$E63,,0,-1),'Verwachte Resultaten'!$B$2:$B$31,0),MATCH(_xlfn.XLOOKUP($D$14,$D57:$D63,BD56:BD62,,0,-1),'Verwachte Resultaten'!$C$1:$BT$1,0))*_xlfn.XLOOKUP($E63,$G$2:$G$6,$F$2:$F$6,,0)),_xlfn.XLOOKUP($D$14,$D57:$D63,BD57:BD63,,0,-1)&gt;(INDEX('Verwachte Resultaten'!$C$2:$BT$31,MATCH(_xlfn.XLOOKUP($D$14,$D57:$D63,$E57:$E63,,0,-1),'Verwachte Resultaten'!$B$2:$B$31,0),MATCH(_xlfn.XLOOKUP($D$14,$D57:$D63,BD56:BD62,,0,-1),'Verwachte Resultaten'!$C$1:$BT$1,0))*_xlfn.XLOOKUP($E63,$G$2:$G$6,$H$2:$H$6,,0))),$D63,""),"")</f>
        <v/>
      </c>
      <c r="BE63" s="14" t="str">
        <f>IFERROR(IF(AND(_xlfn.XLOOKUP($D$14,$D57:$D63,BE57:BE63,,0,-1)&lt;=(INDEX('Verwachte Resultaten'!$C$2:$BT$31,MATCH(_xlfn.XLOOKUP($D$14,$D57:$D63,$E57:$E63,,0,-1),'Verwachte Resultaten'!$B$2:$B$31,0),MATCH(_xlfn.XLOOKUP($D$14,$D57:$D63,BE56:BE62,,0,-1),'Verwachte Resultaten'!$C$1:$BT$1,0))*_xlfn.XLOOKUP($E63,$G$2:$G$6,$F$2:$F$6,,0)),_xlfn.XLOOKUP($D$14,$D57:$D63,BE57:BE63,,0,-1)&gt;(INDEX('Verwachte Resultaten'!$C$2:$BT$31,MATCH(_xlfn.XLOOKUP($D$14,$D57:$D63,$E57:$E63,,0,-1),'Verwachte Resultaten'!$B$2:$B$31,0),MATCH(_xlfn.XLOOKUP($D$14,$D57:$D63,BE56:BE62,,0,-1),'Verwachte Resultaten'!$C$1:$BT$1,0))*_xlfn.XLOOKUP($E63,$G$2:$G$6,$H$2:$H$6,,0))),$D63,""),"")</f>
        <v/>
      </c>
      <c r="BF63" s="14" t="str">
        <f>IFERROR(IF(AND(_xlfn.XLOOKUP($D$14,$D57:$D63,BF57:BF63,,0,-1)&lt;=(INDEX('Verwachte Resultaten'!$C$2:$BT$31,MATCH(_xlfn.XLOOKUP($D$14,$D57:$D63,$E57:$E63,,0,-1),'Verwachte Resultaten'!$B$2:$B$31,0),MATCH(_xlfn.XLOOKUP($D$14,$D57:$D63,BF56:BF62,,0,-1),'Verwachte Resultaten'!$C$1:$BT$1,0))*_xlfn.XLOOKUP($E63,$G$2:$G$6,$F$2:$F$6,,0)),_xlfn.XLOOKUP($D$14,$D57:$D63,BF57:BF63,,0,-1)&gt;(INDEX('Verwachte Resultaten'!$C$2:$BT$31,MATCH(_xlfn.XLOOKUP($D$14,$D57:$D63,$E57:$E63,,0,-1),'Verwachte Resultaten'!$B$2:$B$31,0),MATCH(_xlfn.XLOOKUP($D$14,$D57:$D63,BF56:BF62,,0,-1),'Verwachte Resultaten'!$C$1:$BT$1,0))*_xlfn.XLOOKUP($E63,$G$2:$G$6,$H$2:$H$6,,0))),$D63,""),"")</f>
        <v/>
      </c>
      <c r="BG63" s="14" t="str">
        <f>IFERROR(IF(AND(_xlfn.XLOOKUP($D$14,$D57:$D63,BG57:BG63,,0,-1)&lt;=(INDEX('Verwachte Resultaten'!$C$2:$BT$31,MATCH(_xlfn.XLOOKUP($D$14,$D57:$D63,$E57:$E63,,0,-1),'Verwachte Resultaten'!$B$2:$B$31,0),MATCH(_xlfn.XLOOKUP($D$14,$D57:$D63,BG56:BG62,,0,-1),'Verwachte Resultaten'!$C$1:$BT$1,0))*_xlfn.XLOOKUP($E63,$G$2:$G$6,$F$2:$F$6,,0)),_xlfn.XLOOKUP($D$14,$D57:$D63,BG57:BG63,,0,-1)&gt;(INDEX('Verwachte Resultaten'!$C$2:$BT$31,MATCH(_xlfn.XLOOKUP($D$14,$D57:$D63,$E57:$E63,,0,-1),'Verwachte Resultaten'!$B$2:$B$31,0),MATCH(_xlfn.XLOOKUP($D$14,$D57:$D63,BG56:BG62,,0,-1),'Verwachte Resultaten'!$C$1:$BT$1,0))*_xlfn.XLOOKUP($E63,$G$2:$G$6,$H$2:$H$6,,0))),$D63,""),"")</f>
        <v/>
      </c>
      <c r="BH63" s="14" t="str">
        <f>IFERROR(IF(AND(_xlfn.XLOOKUP($D$14,$D57:$D63,BH57:BH63,,0,-1)&lt;=(INDEX('Verwachte Resultaten'!$C$2:$BT$31,MATCH(_xlfn.XLOOKUP($D$14,$D57:$D63,$E57:$E63,,0,-1),'Verwachte Resultaten'!$B$2:$B$31,0),MATCH(_xlfn.XLOOKUP($D$14,$D57:$D63,BH56:BH62,,0,-1),'Verwachte Resultaten'!$C$1:$BT$1,0))*_xlfn.XLOOKUP($E63,$G$2:$G$6,$F$2:$F$6,,0)),_xlfn.XLOOKUP($D$14,$D57:$D63,BH57:BH63,,0,-1)&gt;(INDEX('Verwachte Resultaten'!$C$2:$BT$31,MATCH(_xlfn.XLOOKUP($D$14,$D57:$D63,$E57:$E63,,0,-1),'Verwachte Resultaten'!$B$2:$B$31,0),MATCH(_xlfn.XLOOKUP($D$14,$D57:$D63,BH56:BH62,,0,-1),'Verwachte Resultaten'!$C$1:$BT$1,0))*_xlfn.XLOOKUP($E63,$G$2:$G$6,$H$2:$H$6,,0))),$D63,""),"")</f>
        <v/>
      </c>
      <c r="BI63" s="14" t="str">
        <f>IFERROR(IF(AND(_xlfn.XLOOKUP($D$14,$D57:$D63,BI57:BI63,,0,-1)&lt;=(INDEX('Verwachte Resultaten'!$C$2:$BT$31,MATCH(_xlfn.XLOOKUP($D$14,$D57:$D63,$E57:$E63,,0,-1),'Verwachte Resultaten'!$B$2:$B$31,0),MATCH(_xlfn.XLOOKUP($D$14,$D57:$D63,BI56:BI62,,0,-1),'Verwachte Resultaten'!$C$1:$BT$1,0))*_xlfn.XLOOKUP($E63,$G$2:$G$6,$F$2:$F$6,,0)),_xlfn.XLOOKUP($D$14,$D57:$D63,BI57:BI63,,0,-1)&gt;(INDEX('Verwachte Resultaten'!$C$2:$BT$31,MATCH(_xlfn.XLOOKUP($D$14,$D57:$D63,$E57:$E63,,0,-1),'Verwachte Resultaten'!$B$2:$B$31,0),MATCH(_xlfn.XLOOKUP($D$14,$D57:$D63,BI56:BI62,,0,-1),'Verwachte Resultaten'!$C$1:$BT$1,0))*_xlfn.XLOOKUP($E63,$G$2:$G$6,$H$2:$H$6,,0))),$D63,""),"")</f>
        <v/>
      </c>
      <c r="BJ63" s="14" t="str">
        <f>IFERROR(IF(AND(_xlfn.XLOOKUP($D$14,$D57:$D63,BJ57:BJ63,,0,-1)&lt;=(INDEX('Verwachte Resultaten'!$C$2:$BT$31,MATCH(_xlfn.XLOOKUP($D$14,$D57:$D63,$E57:$E63,,0,-1),'Verwachte Resultaten'!$B$2:$B$31,0),MATCH(_xlfn.XLOOKUP($D$14,$D57:$D63,BJ56:BJ62,,0,-1),'Verwachte Resultaten'!$C$1:$BT$1,0))*_xlfn.XLOOKUP($E63,$G$2:$G$6,$F$2:$F$6,,0)),_xlfn.XLOOKUP($D$14,$D57:$D63,BJ57:BJ63,,0,-1)&gt;(INDEX('Verwachte Resultaten'!$C$2:$BT$31,MATCH(_xlfn.XLOOKUP($D$14,$D57:$D63,$E57:$E63,,0,-1),'Verwachte Resultaten'!$B$2:$B$31,0),MATCH(_xlfn.XLOOKUP($D$14,$D57:$D63,BJ56:BJ62,,0,-1),'Verwachte Resultaten'!$C$1:$BT$1,0))*_xlfn.XLOOKUP($E63,$G$2:$G$6,$H$2:$H$6,,0))),$D63,""),"")</f>
        <v/>
      </c>
      <c r="BK63" s="41" t="str">
        <f>IFERROR(IF(AND(_xlfn.XLOOKUP($D$14,$D57:$D63,BK57:BK63,,0,-1)&lt;=(INDEX('Verwachte Resultaten'!$C$2:$BT$31,MATCH(_xlfn.XLOOKUP($D$14,$D57:$D63,$E57:$E63,,0,-1),'Verwachte Resultaten'!$B$2:$B$31,0),MATCH(_xlfn.XLOOKUP($D$14,$D57:$D63,BK56:BK62,,0,-1),'Verwachte Resultaten'!$C$1:$BT$1,0))*_xlfn.XLOOKUP($E63,$G$2:$G$6,$F$2:$F$6,,0)),_xlfn.XLOOKUP($D$14,$D57:$D63,BK57:BK63,,0,-1)&gt;(INDEX('Verwachte Resultaten'!$C$2:$BT$31,MATCH(_xlfn.XLOOKUP($D$14,$D57:$D63,$E57:$E63,,0,-1),'Verwachte Resultaten'!$B$2:$B$31,0),MATCH(_xlfn.XLOOKUP($D$14,$D57:$D63,BK56:BK62,,0,-1),'Verwachte Resultaten'!$C$1:$BT$1,0))*_xlfn.XLOOKUP($E63,$G$2:$G$6,$H$2:$H$6,,0))),$D63,""),"")</f>
        <v/>
      </c>
    </row>
    <row r="64" spans="1:63" s="3" customFormat="1" ht="15.75" thickBot="1">
      <c r="A64" s="85"/>
      <c r="B64"/>
      <c r="C64" s="23"/>
      <c r="D64" s="83" t="str">
        <f>IFERROR($B59*$B$6,"")</f>
        <v/>
      </c>
      <c r="E64" s="17" t="s">
        <v>162</v>
      </c>
      <c r="F64" s="18" t="str">
        <f>IFERROR(IF(AND(_xlfn.XLOOKUP($D$14,$D58:$D64,F58:F64,,0,-1)&lt;=(INDEX('Verwachte Resultaten'!$C$2:$BT$31,MATCH(_xlfn.XLOOKUP($D$14,$D58:$D64,$E58:$E64,,0,-1),'Verwachte Resultaten'!$B$2:$B$31,0),MATCH(_xlfn.XLOOKUP($D$14,$D58:$D64,F57:F63,,0,-1),'Verwachte Resultaten'!$C$1:$BT$1,0))*_xlfn.XLOOKUP($E64,$G$2:$G$6,$F$2:$F$6,,0)),_xlfn.XLOOKUP($D$14,$D58:$D64,F58:F64,,0,-1)&gt;(INDEX('Verwachte Resultaten'!$C$2:$BT$31,MATCH(_xlfn.XLOOKUP($D$14,$D58:$D64,$E58:$E64,,0,-1),'Verwachte Resultaten'!$B$2:$B$31,0),MATCH(_xlfn.XLOOKUP($D$14,$D58:$D64,F57:F63,,0,-1),'Verwachte Resultaten'!$C$1:$BT$1,0))*_xlfn.XLOOKUP($E64,$G$2:$G$6,$H$2:$H$6,,0))),$D64,""),"")</f>
        <v/>
      </c>
      <c r="G64" s="19" t="str">
        <f>IFERROR(IF(AND(_xlfn.XLOOKUP($D$14,$D58:$D64,G58:G64,,0,-1)&lt;=(INDEX('Verwachte Resultaten'!$C$2:$BT$31,MATCH(_xlfn.XLOOKUP($D$14,$D58:$D64,$E58:$E64,,0,-1),'Verwachte Resultaten'!$B$2:$B$31,0),MATCH(_xlfn.XLOOKUP($D$14,$D58:$D64,G57:G63,,0,-1),'Verwachte Resultaten'!$C$1:$BT$1,0))*_xlfn.XLOOKUP($E64,$G$2:$G$6,$F$2:$F$6,,0)),_xlfn.XLOOKUP($D$14,$D58:$D64,G58:G64,,0,-1)&gt;(INDEX('Verwachte Resultaten'!$C$2:$BT$31,MATCH(_xlfn.XLOOKUP($D$14,$D58:$D64,$E58:$E64,,0,-1),'Verwachte Resultaten'!$B$2:$B$31,0),MATCH(_xlfn.XLOOKUP($D$14,$D58:$D64,G57:G63,,0,-1),'Verwachte Resultaten'!$C$1:$BT$1,0))*_xlfn.XLOOKUP($E64,$G$2:$G$6,$H$2:$H$6,,0))),$D64,""),"")</f>
        <v/>
      </c>
      <c r="H64" s="19" t="str">
        <f>IFERROR(IF(AND(_xlfn.XLOOKUP($D$14,$D58:$D64,H58:H64,,0,-1)&lt;=(INDEX('Verwachte Resultaten'!$C$2:$BT$31,MATCH(_xlfn.XLOOKUP($D$14,$D58:$D64,$E58:$E64,,0,-1),'Verwachte Resultaten'!$B$2:$B$31,0),MATCH(_xlfn.XLOOKUP($D$14,$D58:$D64,H57:H63,,0,-1),'Verwachte Resultaten'!$C$1:$BT$1,0))*_xlfn.XLOOKUP($E64,$G$2:$G$6,$F$2:$F$6,,0)),_xlfn.XLOOKUP($D$14,$D58:$D64,H58:H64,,0,-1)&gt;(INDEX('Verwachte Resultaten'!$C$2:$BT$31,MATCH(_xlfn.XLOOKUP($D$14,$D58:$D64,$E58:$E64,,0,-1),'Verwachte Resultaten'!$B$2:$B$31,0),MATCH(_xlfn.XLOOKUP($D$14,$D58:$D64,H57:H63,,0,-1),'Verwachte Resultaten'!$C$1:$BT$1,0))*_xlfn.XLOOKUP($E64,$G$2:$G$6,$H$2:$H$6,,0))),$D64,""),"")</f>
        <v/>
      </c>
      <c r="I64" s="19" t="str">
        <f>IFERROR(IF(AND(_xlfn.XLOOKUP($D$14,$D58:$D64,I58:I64,,0,-1)&lt;=(INDEX('Verwachte Resultaten'!$C$2:$BT$31,MATCH(_xlfn.XLOOKUP($D$14,$D58:$D64,$E58:$E64,,0,-1),'Verwachte Resultaten'!$B$2:$B$31,0),MATCH(_xlfn.XLOOKUP($D$14,$D58:$D64,I57:I63,,0,-1),'Verwachte Resultaten'!$C$1:$BT$1,0))*_xlfn.XLOOKUP($E64,$G$2:$G$6,$F$2:$F$6,,0)),_xlfn.XLOOKUP($D$14,$D58:$D64,I58:I64,,0,-1)&gt;(INDEX('Verwachte Resultaten'!$C$2:$BT$31,MATCH(_xlfn.XLOOKUP($D$14,$D58:$D64,$E58:$E64,,0,-1),'Verwachte Resultaten'!$B$2:$B$31,0),MATCH(_xlfn.XLOOKUP($D$14,$D58:$D64,I57:I63,,0,-1),'Verwachte Resultaten'!$C$1:$BT$1,0))*_xlfn.XLOOKUP($E64,$G$2:$G$6,$H$2:$H$6,,0))),$D64,""),"")</f>
        <v/>
      </c>
      <c r="J64" s="19" t="str">
        <f>IFERROR(IF(AND(_xlfn.XLOOKUP($D$14,$D58:$D64,J58:J64,,0,-1)&lt;=(INDEX('Verwachte Resultaten'!$C$2:$BT$31,MATCH(_xlfn.XLOOKUP($D$14,$D58:$D64,$E58:$E64,,0,-1),'Verwachte Resultaten'!$B$2:$B$31,0),MATCH(_xlfn.XLOOKUP($D$14,$D58:$D64,J57:J63,,0,-1),'Verwachte Resultaten'!$C$1:$BT$1,0))*_xlfn.XLOOKUP($E64,$G$2:$G$6,$F$2:$F$6,,0)),_xlfn.XLOOKUP($D$14,$D58:$D64,J58:J64,,0,-1)&gt;(INDEX('Verwachte Resultaten'!$C$2:$BT$31,MATCH(_xlfn.XLOOKUP($D$14,$D58:$D64,$E58:$E64,,0,-1),'Verwachte Resultaten'!$B$2:$B$31,0),MATCH(_xlfn.XLOOKUP($D$14,$D58:$D64,J57:J63,,0,-1),'Verwachte Resultaten'!$C$1:$BT$1,0))*_xlfn.XLOOKUP($E64,$G$2:$G$6,$H$2:$H$6,,0))),$D64,""),"")</f>
        <v/>
      </c>
      <c r="K64" s="19" t="str">
        <f>IFERROR(IF(AND(_xlfn.XLOOKUP($D$14,$D58:$D64,K58:K64,,0,-1)&lt;=(INDEX('Verwachte Resultaten'!$C$2:$BT$31,MATCH(_xlfn.XLOOKUP($D$14,$D58:$D64,$E58:$E64,,0,-1),'Verwachte Resultaten'!$B$2:$B$31,0),MATCH(_xlfn.XLOOKUP($D$14,$D58:$D64,K57:K63,,0,-1),'Verwachte Resultaten'!$C$1:$BT$1,0))*_xlfn.XLOOKUP($E64,$G$2:$G$6,$F$2:$F$6,,0)),_xlfn.XLOOKUP($D$14,$D58:$D64,K58:K64,,0,-1)&gt;(INDEX('Verwachte Resultaten'!$C$2:$BT$31,MATCH(_xlfn.XLOOKUP($D$14,$D58:$D64,$E58:$E64,,0,-1),'Verwachte Resultaten'!$B$2:$B$31,0),MATCH(_xlfn.XLOOKUP($D$14,$D58:$D64,K57:K63,,0,-1),'Verwachte Resultaten'!$C$1:$BT$1,0))*_xlfn.XLOOKUP($E64,$G$2:$G$6,$H$2:$H$6,,0))),$D64,""),"")</f>
        <v/>
      </c>
      <c r="L64" s="19" t="str">
        <f>IFERROR(IF(AND(_xlfn.XLOOKUP($D$14,$D58:$D64,L58:L64,,0,-1)&lt;=(INDEX('Verwachte Resultaten'!$C$2:$BT$31,MATCH(_xlfn.XLOOKUP($D$14,$D58:$D64,$E58:$E64,,0,-1),'Verwachte Resultaten'!$B$2:$B$31,0),MATCH(_xlfn.XLOOKUP($D$14,$D58:$D64,L57:L63,,0,-1),'Verwachte Resultaten'!$C$1:$BT$1,0))*_xlfn.XLOOKUP($E64,$G$2:$G$6,$F$2:$F$6,,0)),_xlfn.XLOOKUP($D$14,$D58:$D64,L58:L64,,0,-1)&gt;(INDEX('Verwachte Resultaten'!$C$2:$BT$31,MATCH(_xlfn.XLOOKUP($D$14,$D58:$D64,$E58:$E64,,0,-1),'Verwachte Resultaten'!$B$2:$B$31,0),MATCH(_xlfn.XLOOKUP($D$14,$D58:$D64,L57:L63,,0,-1),'Verwachte Resultaten'!$C$1:$BT$1,0))*_xlfn.XLOOKUP($E64,$G$2:$G$6,$H$2:$H$6,,0))),$D64,""),"")</f>
        <v/>
      </c>
      <c r="M64" s="19" t="str">
        <f>IFERROR(IF(AND(_xlfn.XLOOKUP($D$14,$D58:$D64,M58:M64,,0,-1)&lt;=(INDEX('Verwachte Resultaten'!$C$2:$BT$31,MATCH(_xlfn.XLOOKUP($D$14,$D58:$D64,$E58:$E64,,0,-1),'Verwachte Resultaten'!$B$2:$B$31,0),MATCH(_xlfn.XLOOKUP($D$14,$D58:$D64,M57:M63,,0,-1),'Verwachte Resultaten'!$C$1:$BT$1,0))*_xlfn.XLOOKUP($E64,$G$2:$G$6,$F$2:$F$6,,0)),_xlfn.XLOOKUP($D$14,$D58:$D64,M58:M64,,0,-1)&gt;(INDEX('Verwachte Resultaten'!$C$2:$BT$31,MATCH(_xlfn.XLOOKUP($D$14,$D58:$D64,$E58:$E64,,0,-1),'Verwachte Resultaten'!$B$2:$B$31,0),MATCH(_xlfn.XLOOKUP($D$14,$D58:$D64,M57:M63,,0,-1),'Verwachte Resultaten'!$C$1:$BT$1,0))*_xlfn.XLOOKUP($E64,$G$2:$G$6,$H$2:$H$6,,0))),$D64,""),"")</f>
        <v/>
      </c>
      <c r="N64" s="19" t="str">
        <f>IFERROR(IF(AND(_xlfn.XLOOKUP($D$14,$D58:$D64,N58:N64,,0,-1)&lt;=(INDEX('Verwachte Resultaten'!$C$2:$BT$31,MATCH(_xlfn.XLOOKUP($D$14,$D58:$D64,$E58:$E64,,0,-1),'Verwachte Resultaten'!$B$2:$B$31,0),MATCH(_xlfn.XLOOKUP($D$14,$D58:$D64,N57:N63,,0,-1),'Verwachte Resultaten'!$C$1:$BT$1,0))*_xlfn.XLOOKUP($E64,$G$2:$G$6,$F$2:$F$6,,0)),_xlfn.XLOOKUP($D$14,$D58:$D64,N58:N64,,0,-1)&gt;(INDEX('Verwachte Resultaten'!$C$2:$BT$31,MATCH(_xlfn.XLOOKUP($D$14,$D58:$D64,$E58:$E64,,0,-1),'Verwachte Resultaten'!$B$2:$B$31,0),MATCH(_xlfn.XLOOKUP($D$14,$D58:$D64,N57:N63,,0,-1),'Verwachte Resultaten'!$C$1:$BT$1,0))*_xlfn.XLOOKUP($E64,$G$2:$G$6,$H$2:$H$6,,0))),$D64,""),"")</f>
        <v/>
      </c>
      <c r="O64" s="19" t="str">
        <f>IFERROR(IF(AND(_xlfn.XLOOKUP($D$14,$D58:$D64,O58:O64,,0,-1)&lt;=(INDEX('Verwachte Resultaten'!$C$2:$BT$31,MATCH(_xlfn.XLOOKUP($D$14,$D58:$D64,$E58:$E64,,0,-1),'Verwachte Resultaten'!$B$2:$B$31,0),MATCH(_xlfn.XLOOKUP($D$14,$D58:$D64,O57:O63,,0,-1),'Verwachte Resultaten'!$C$1:$BT$1,0))*_xlfn.XLOOKUP($E64,$G$2:$G$6,$F$2:$F$6,,0)),_xlfn.XLOOKUP($D$14,$D58:$D64,O58:O64,,0,-1)&gt;(INDEX('Verwachte Resultaten'!$C$2:$BT$31,MATCH(_xlfn.XLOOKUP($D$14,$D58:$D64,$E58:$E64,,0,-1),'Verwachte Resultaten'!$B$2:$B$31,0),MATCH(_xlfn.XLOOKUP($D$14,$D58:$D64,O57:O63,,0,-1),'Verwachte Resultaten'!$C$1:$BT$1,0))*_xlfn.XLOOKUP($E64,$G$2:$G$6,$H$2:$H$6,,0))),$D64,""),"")</f>
        <v/>
      </c>
      <c r="P64" s="19" t="str">
        <f>IFERROR(IF(AND(_xlfn.XLOOKUP($D$14,$D58:$D64,P58:P64,,0,-1)&lt;=(INDEX('Verwachte Resultaten'!$C$2:$BT$31,MATCH(_xlfn.XLOOKUP($D$14,$D58:$D64,$E58:$E64,,0,-1),'Verwachte Resultaten'!$B$2:$B$31,0),MATCH(_xlfn.XLOOKUP($D$14,$D58:$D64,P57:P63,,0,-1),'Verwachte Resultaten'!$C$1:$BT$1,0))*_xlfn.XLOOKUP($E64,$G$2:$G$6,$F$2:$F$6,,0)),_xlfn.XLOOKUP($D$14,$D58:$D64,P58:P64,,0,-1)&gt;(INDEX('Verwachte Resultaten'!$C$2:$BT$31,MATCH(_xlfn.XLOOKUP($D$14,$D58:$D64,$E58:$E64,,0,-1),'Verwachte Resultaten'!$B$2:$B$31,0),MATCH(_xlfn.XLOOKUP($D$14,$D58:$D64,P57:P63,,0,-1),'Verwachte Resultaten'!$C$1:$BT$1,0))*_xlfn.XLOOKUP($E64,$G$2:$G$6,$H$2:$H$6,,0))),$D64,""),"")</f>
        <v/>
      </c>
      <c r="Q64" s="19" t="str">
        <f>IFERROR(IF(AND(_xlfn.XLOOKUP($D$14,$D58:$D64,Q58:Q64,,0,-1)&lt;=(INDEX('Verwachte Resultaten'!$C$2:$BT$31,MATCH(_xlfn.XLOOKUP($D$14,$D58:$D64,$E58:$E64,,0,-1),'Verwachte Resultaten'!$B$2:$B$31,0),MATCH(_xlfn.XLOOKUP($D$14,$D58:$D64,Q57:Q63,,0,-1),'Verwachte Resultaten'!$C$1:$BT$1,0))*_xlfn.XLOOKUP($E64,$G$2:$G$6,$F$2:$F$6,,0)),_xlfn.XLOOKUP($D$14,$D58:$D64,Q58:Q64,,0,-1)&gt;(INDEX('Verwachte Resultaten'!$C$2:$BT$31,MATCH(_xlfn.XLOOKUP($D$14,$D58:$D64,$E58:$E64,,0,-1),'Verwachte Resultaten'!$B$2:$B$31,0),MATCH(_xlfn.XLOOKUP($D$14,$D58:$D64,Q57:Q63,,0,-1),'Verwachte Resultaten'!$C$1:$BT$1,0))*_xlfn.XLOOKUP($E64,$G$2:$G$6,$H$2:$H$6,,0))),$D64,""),"")</f>
        <v/>
      </c>
      <c r="R64" s="19" t="str">
        <f>IFERROR(IF(AND(_xlfn.XLOOKUP($D$14,$D58:$D64,R58:R64,,0,-1)&lt;=(INDEX('Verwachte Resultaten'!$C$2:$BT$31,MATCH(_xlfn.XLOOKUP($D$14,$D58:$D64,$E58:$E64,,0,-1),'Verwachte Resultaten'!$B$2:$B$31,0),MATCH(_xlfn.XLOOKUP($D$14,$D58:$D64,R57:R63,,0,-1),'Verwachte Resultaten'!$C$1:$BT$1,0))*_xlfn.XLOOKUP($E64,$G$2:$G$6,$F$2:$F$6,,0)),_xlfn.XLOOKUP($D$14,$D58:$D64,R58:R64,,0,-1)&gt;(INDEX('Verwachte Resultaten'!$C$2:$BT$31,MATCH(_xlfn.XLOOKUP($D$14,$D58:$D64,$E58:$E64,,0,-1),'Verwachte Resultaten'!$B$2:$B$31,0),MATCH(_xlfn.XLOOKUP($D$14,$D58:$D64,R57:R63,,0,-1),'Verwachte Resultaten'!$C$1:$BT$1,0))*_xlfn.XLOOKUP($E64,$G$2:$G$6,$H$2:$H$6,,0))),$D64,""),"")</f>
        <v/>
      </c>
      <c r="S64" s="19" t="str">
        <f>IFERROR(IF(AND(_xlfn.XLOOKUP($D$14,$D58:$D64,S58:S64,,0,-1)&lt;=(INDEX('Verwachte Resultaten'!$C$2:$BT$31,MATCH(_xlfn.XLOOKUP($D$14,$D58:$D64,$E58:$E64,,0,-1),'Verwachte Resultaten'!$B$2:$B$31,0),MATCH(_xlfn.XLOOKUP($D$14,$D58:$D64,S57:S63,,0,-1),'Verwachte Resultaten'!$C$1:$BT$1,0))*_xlfn.XLOOKUP($E64,$G$2:$G$6,$F$2:$F$6,,0)),_xlfn.XLOOKUP($D$14,$D58:$D64,S58:S64,,0,-1)&gt;(INDEX('Verwachte Resultaten'!$C$2:$BT$31,MATCH(_xlfn.XLOOKUP($D$14,$D58:$D64,$E58:$E64,,0,-1),'Verwachte Resultaten'!$B$2:$B$31,0),MATCH(_xlfn.XLOOKUP($D$14,$D58:$D64,S57:S63,,0,-1),'Verwachte Resultaten'!$C$1:$BT$1,0))*_xlfn.XLOOKUP($E64,$G$2:$G$6,$H$2:$H$6,,0))),$D64,""),"")</f>
        <v/>
      </c>
      <c r="T64" s="19" t="str">
        <f>IFERROR(IF(AND(_xlfn.XLOOKUP($D$14,$D58:$D64,T58:T64,,0,-1)&lt;=(INDEX('Verwachte Resultaten'!$C$2:$BT$31,MATCH(_xlfn.XLOOKUP($D$14,$D58:$D64,$E58:$E64,,0,-1),'Verwachte Resultaten'!$B$2:$B$31,0),MATCH(_xlfn.XLOOKUP($D$14,$D58:$D64,T57:T63,,0,-1),'Verwachte Resultaten'!$C$1:$BT$1,0))*_xlfn.XLOOKUP($E64,$G$2:$G$6,$F$2:$F$6,,0)),_xlfn.XLOOKUP($D$14,$D58:$D64,T58:T64,,0,-1)&gt;(INDEX('Verwachte Resultaten'!$C$2:$BT$31,MATCH(_xlfn.XLOOKUP($D$14,$D58:$D64,$E58:$E64,,0,-1),'Verwachte Resultaten'!$B$2:$B$31,0),MATCH(_xlfn.XLOOKUP($D$14,$D58:$D64,T57:T63,,0,-1),'Verwachte Resultaten'!$C$1:$BT$1,0))*_xlfn.XLOOKUP($E64,$G$2:$G$6,$H$2:$H$6,,0))),$D64,""),"")</f>
        <v/>
      </c>
      <c r="U64" s="19" t="str">
        <f>IFERROR(IF(AND(_xlfn.XLOOKUP($D$14,$D58:$D64,U58:U64,,0,-1)&lt;=(INDEX('Verwachte Resultaten'!$C$2:$BT$31,MATCH(_xlfn.XLOOKUP($D$14,$D58:$D64,$E58:$E64,,0,-1),'Verwachte Resultaten'!$B$2:$B$31,0),MATCH(_xlfn.XLOOKUP($D$14,$D58:$D64,U57:U63,,0,-1),'Verwachte Resultaten'!$C$1:$BT$1,0))*_xlfn.XLOOKUP($E64,$G$2:$G$6,$F$2:$F$6,,0)),_xlfn.XLOOKUP($D$14,$D58:$D64,U58:U64,,0,-1)&gt;(INDEX('Verwachte Resultaten'!$C$2:$BT$31,MATCH(_xlfn.XLOOKUP($D$14,$D58:$D64,$E58:$E64,,0,-1),'Verwachte Resultaten'!$B$2:$B$31,0),MATCH(_xlfn.XLOOKUP($D$14,$D58:$D64,U57:U63,,0,-1),'Verwachte Resultaten'!$C$1:$BT$1,0))*_xlfn.XLOOKUP($E64,$G$2:$G$6,$H$2:$H$6,,0))),$D64,""),"")</f>
        <v/>
      </c>
      <c r="V64" s="19" t="str">
        <f>IFERROR(IF(AND(_xlfn.XLOOKUP($D$14,$D58:$D64,V58:V64,,0,-1)&lt;=(INDEX('Verwachte Resultaten'!$C$2:$BT$31,MATCH(_xlfn.XLOOKUP($D$14,$D58:$D64,$E58:$E64,,0,-1),'Verwachte Resultaten'!$B$2:$B$31,0),MATCH(_xlfn.XLOOKUP($D$14,$D58:$D64,V57:V63,,0,-1),'Verwachte Resultaten'!$C$1:$BT$1,0))*_xlfn.XLOOKUP($E64,$G$2:$G$6,$F$2:$F$6,,0)),_xlfn.XLOOKUP($D$14,$D58:$D64,V58:V64,,0,-1)&gt;(INDEX('Verwachte Resultaten'!$C$2:$BT$31,MATCH(_xlfn.XLOOKUP($D$14,$D58:$D64,$E58:$E64,,0,-1),'Verwachte Resultaten'!$B$2:$B$31,0),MATCH(_xlfn.XLOOKUP($D$14,$D58:$D64,V57:V63,,0,-1),'Verwachte Resultaten'!$C$1:$BT$1,0))*_xlfn.XLOOKUP($E64,$G$2:$G$6,$H$2:$H$6,,0))),$D64,""),"")</f>
        <v/>
      </c>
      <c r="W64" s="19" t="str">
        <f>IFERROR(IF(AND(_xlfn.XLOOKUP($D$14,$D58:$D64,W58:W64,,0,-1)&lt;=(INDEX('Verwachte Resultaten'!$C$2:$BT$31,MATCH(_xlfn.XLOOKUP($D$14,$D58:$D64,$E58:$E64,,0,-1),'Verwachte Resultaten'!$B$2:$B$31,0),MATCH(_xlfn.XLOOKUP($D$14,$D58:$D64,W57:W63,,0,-1),'Verwachte Resultaten'!$C$1:$BT$1,0))*_xlfn.XLOOKUP($E64,$G$2:$G$6,$F$2:$F$6,,0)),_xlfn.XLOOKUP($D$14,$D58:$D64,W58:W64,,0,-1)&gt;(INDEX('Verwachte Resultaten'!$C$2:$BT$31,MATCH(_xlfn.XLOOKUP($D$14,$D58:$D64,$E58:$E64,,0,-1),'Verwachte Resultaten'!$B$2:$B$31,0),MATCH(_xlfn.XLOOKUP($D$14,$D58:$D64,W57:W63,,0,-1),'Verwachte Resultaten'!$C$1:$BT$1,0))*_xlfn.XLOOKUP($E64,$G$2:$G$6,$H$2:$H$6,,0))),$D64,""),"")</f>
        <v/>
      </c>
      <c r="X64" s="19" t="str">
        <f>IFERROR(IF(AND(_xlfn.XLOOKUP($D$14,$D58:$D64,X58:X64,,0,-1)&lt;=(INDEX('Verwachte Resultaten'!$C$2:$BT$31,MATCH(_xlfn.XLOOKUP($D$14,$D58:$D64,$E58:$E64,,0,-1),'Verwachte Resultaten'!$B$2:$B$31,0),MATCH(_xlfn.XLOOKUP($D$14,$D58:$D64,X57:X63,,0,-1),'Verwachte Resultaten'!$C$1:$BT$1,0))*_xlfn.XLOOKUP($E64,$G$2:$G$6,$F$2:$F$6,,0)),_xlfn.XLOOKUP($D$14,$D58:$D64,X58:X64,,0,-1)&gt;(INDEX('Verwachte Resultaten'!$C$2:$BT$31,MATCH(_xlfn.XLOOKUP($D$14,$D58:$D64,$E58:$E64,,0,-1),'Verwachte Resultaten'!$B$2:$B$31,0),MATCH(_xlfn.XLOOKUP($D$14,$D58:$D64,X57:X63,,0,-1),'Verwachte Resultaten'!$C$1:$BT$1,0))*_xlfn.XLOOKUP($E64,$G$2:$G$6,$H$2:$H$6,,0))),$D64,""),"")</f>
        <v/>
      </c>
      <c r="Y64" s="19" t="str">
        <f>IFERROR(IF(AND(_xlfn.XLOOKUP($D$14,$D58:$D64,Y58:Y64,,0,-1)&lt;=(INDEX('Verwachte Resultaten'!$C$2:$BT$31,MATCH(_xlfn.XLOOKUP($D$14,$D58:$D64,$E58:$E64,,0,-1),'Verwachte Resultaten'!$B$2:$B$31,0),MATCH(_xlfn.XLOOKUP($D$14,$D58:$D64,Y57:Y63,,0,-1),'Verwachte Resultaten'!$C$1:$BT$1,0))*_xlfn.XLOOKUP($E64,$G$2:$G$6,$F$2:$F$6,,0)),_xlfn.XLOOKUP($D$14,$D58:$D64,Y58:Y64,,0,-1)&gt;(INDEX('Verwachte Resultaten'!$C$2:$BT$31,MATCH(_xlfn.XLOOKUP($D$14,$D58:$D64,$E58:$E64,,0,-1),'Verwachte Resultaten'!$B$2:$B$31,0),MATCH(_xlfn.XLOOKUP($D$14,$D58:$D64,Y57:Y63,,0,-1),'Verwachte Resultaten'!$C$1:$BT$1,0))*_xlfn.XLOOKUP($E64,$G$2:$G$6,$H$2:$H$6,,0))),$D64,""),"")</f>
        <v/>
      </c>
      <c r="Z64" s="19" t="str">
        <f>IFERROR(IF(AND(_xlfn.XLOOKUP($D$14,$D58:$D64,Z58:Z64,,0,-1)&lt;=(INDEX('Verwachte Resultaten'!$C$2:$BT$31,MATCH(_xlfn.XLOOKUP($D$14,$D58:$D64,$E58:$E64,,0,-1),'Verwachte Resultaten'!$B$2:$B$31,0),MATCH(_xlfn.XLOOKUP($D$14,$D58:$D64,Z57:Z63,,0,-1),'Verwachte Resultaten'!$C$1:$BT$1,0))*_xlfn.XLOOKUP($E64,$G$2:$G$6,$F$2:$F$6,,0)),_xlfn.XLOOKUP($D$14,$D58:$D64,Z58:Z64,,0,-1)&gt;(INDEX('Verwachte Resultaten'!$C$2:$BT$31,MATCH(_xlfn.XLOOKUP($D$14,$D58:$D64,$E58:$E64,,0,-1),'Verwachte Resultaten'!$B$2:$B$31,0),MATCH(_xlfn.XLOOKUP($D$14,$D58:$D64,Z57:Z63,,0,-1),'Verwachte Resultaten'!$C$1:$BT$1,0))*_xlfn.XLOOKUP($E64,$G$2:$G$6,$H$2:$H$6,,0))),$D64,""),"")</f>
        <v/>
      </c>
      <c r="AA64" s="19" t="str">
        <f>IFERROR(IF(AND(_xlfn.XLOOKUP($D$14,$D58:$D64,AA58:AA64,,0,-1)&lt;=(INDEX('Verwachte Resultaten'!$C$2:$BT$31,MATCH(_xlfn.XLOOKUP($D$14,$D58:$D64,$E58:$E64,,0,-1),'Verwachte Resultaten'!$B$2:$B$31,0),MATCH(_xlfn.XLOOKUP($D$14,$D58:$D64,AA57:AA63,,0,-1),'Verwachte Resultaten'!$C$1:$BT$1,0))*_xlfn.XLOOKUP($E64,$G$2:$G$6,$F$2:$F$6,,0)),_xlfn.XLOOKUP($D$14,$D58:$D64,AA58:AA64,,0,-1)&gt;(INDEX('Verwachte Resultaten'!$C$2:$BT$31,MATCH(_xlfn.XLOOKUP($D$14,$D58:$D64,$E58:$E64,,0,-1),'Verwachte Resultaten'!$B$2:$B$31,0),MATCH(_xlfn.XLOOKUP($D$14,$D58:$D64,AA57:AA63,,0,-1),'Verwachte Resultaten'!$C$1:$BT$1,0))*_xlfn.XLOOKUP($E64,$G$2:$G$6,$H$2:$H$6,,0))),$D64,""),"")</f>
        <v/>
      </c>
      <c r="AB64" s="19" t="str">
        <f>IFERROR(IF(AND(_xlfn.XLOOKUP($D$14,$D58:$D64,AB58:AB64,,0,-1)&lt;=(INDEX('Verwachte Resultaten'!$C$2:$BT$31,MATCH(_xlfn.XLOOKUP($D$14,$D58:$D64,$E58:$E64,,0,-1),'Verwachte Resultaten'!$B$2:$B$31,0),MATCH(_xlfn.XLOOKUP($D$14,$D58:$D64,AB57:AB63,,0,-1),'Verwachte Resultaten'!$C$1:$BT$1,0))*_xlfn.XLOOKUP($E64,$G$2:$G$6,$F$2:$F$6,,0)),_xlfn.XLOOKUP($D$14,$D58:$D64,AB58:AB64,,0,-1)&gt;(INDEX('Verwachte Resultaten'!$C$2:$BT$31,MATCH(_xlfn.XLOOKUP($D$14,$D58:$D64,$E58:$E64,,0,-1),'Verwachte Resultaten'!$B$2:$B$31,0),MATCH(_xlfn.XLOOKUP($D$14,$D58:$D64,AB57:AB63,,0,-1),'Verwachte Resultaten'!$C$1:$BT$1,0))*_xlfn.XLOOKUP($E64,$G$2:$G$6,$H$2:$H$6,,0))),$D64,""),"")</f>
        <v/>
      </c>
      <c r="AC64" s="19" t="str">
        <f>IFERROR(IF(AND(_xlfn.XLOOKUP($D$14,$D58:$D64,AC58:AC64,,0,-1)&lt;=(INDEX('Verwachte Resultaten'!$C$2:$BT$31,MATCH(_xlfn.XLOOKUP($D$14,$D58:$D64,$E58:$E64,,0,-1),'Verwachte Resultaten'!$B$2:$B$31,0),MATCH(_xlfn.XLOOKUP($D$14,$D58:$D64,AC57:AC63,,0,-1),'Verwachte Resultaten'!$C$1:$BT$1,0))*_xlfn.XLOOKUP($E64,$G$2:$G$6,$F$2:$F$6,,0)),_xlfn.XLOOKUP($D$14,$D58:$D64,AC58:AC64,,0,-1)&gt;(INDEX('Verwachte Resultaten'!$C$2:$BT$31,MATCH(_xlfn.XLOOKUP($D$14,$D58:$D64,$E58:$E64,,0,-1),'Verwachte Resultaten'!$B$2:$B$31,0),MATCH(_xlfn.XLOOKUP($D$14,$D58:$D64,AC57:AC63,,0,-1),'Verwachte Resultaten'!$C$1:$BT$1,0))*_xlfn.XLOOKUP($E64,$G$2:$G$6,$H$2:$H$6,,0))),$D64,""),"")</f>
        <v/>
      </c>
      <c r="AD64" s="19" t="str">
        <f>IFERROR(IF(AND(_xlfn.XLOOKUP($D$14,$D58:$D64,AD58:AD64,,0,-1)&lt;=(INDEX('Verwachte Resultaten'!$C$2:$BT$31,MATCH(_xlfn.XLOOKUP($D$14,$D58:$D64,$E58:$E64,,0,-1),'Verwachte Resultaten'!$B$2:$B$31,0),MATCH(_xlfn.XLOOKUP($D$14,$D58:$D64,AD57:AD63,,0,-1),'Verwachte Resultaten'!$C$1:$BT$1,0))*_xlfn.XLOOKUP($E64,$G$2:$G$6,$F$2:$F$6,,0)),_xlfn.XLOOKUP($D$14,$D58:$D64,AD58:AD64,,0,-1)&gt;(INDEX('Verwachte Resultaten'!$C$2:$BT$31,MATCH(_xlfn.XLOOKUP($D$14,$D58:$D64,$E58:$E64,,0,-1),'Verwachte Resultaten'!$B$2:$B$31,0),MATCH(_xlfn.XLOOKUP($D$14,$D58:$D64,AD57:AD63,,0,-1),'Verwachte Resultaten'!$C$1:$BT$1,0))*_xlfn.XLOOKUP($E64,$G$2:$G$6,$H$2:$H$6,,0))),$D64,""),"")</f>
        <v/>
      </c>
      <c r="AE64" s="19" t="str">
        <f>IFERROR(IF(AND(_xlfn.XLOOKUP($D$14,$D58:$D64,AE58:AE64,,0,-1)&lt;=(INDEX('Verwachte Resultaten'!$C$2:$BT$31,MATCH(_xlfn.XLOOKUP($D$14,$D58:$D64,$E58:$E64,,0,-1),'Verwachte Resultaten'!$B$2:$B$31,0),MATCH(_xlfn.XLOOKUP($D$14,$D58:$D64,AE57:AE63,,0,-1),'Verwachte Resultaten'!$C$1:$BT$1,0))*_xlfn.XLOOKUP($E64,$G$2:$G$6,$F$2:$F$6,,0)),_xlfn.XLOOKUP($D$14,$D58:$D64,AE58:AE64,,0,-1)&gt;(INDEX('Verwachte Resultaten'!$C$2:$BT$31,MATCH(_xlfn.XLOOKUP($D$14,$D58:$D64,$E58:$E64,,0,-1),'Verwachte Resultaten'!$B$2:$B$31,0),MATCH(_xlfn.XLOOKUP($D$14,$D58:$D64,AE57:AE63,,0,-1),'Verwachte Resultaten'!$C$1:$BT$1,0))*_xlfn.XLOOKUP($E64,$G$2:$G$6,$H$2:$H$6,,0))),$D64,""),"")</f>
        <v/>
      </c>
      <c r="AF64" s="19" t="str">
        <f>IFERROR(IF(AND(_xlfn.XLOOKUP($D$14,$D58:$D64,AF58:AF64,,0,-1)&lt;=(INDEX('Verwachte Resultaten'!$C$2:$BT$31,MATCH(_xlfn.XLOOKUP($D$14,$D58:$D64,$E58:$E64,,0,-1),'Verwachte Resultaten'!$B$2:$B$31,0),MATCH(_xlfn.XLOOKUP($D$14,$D58:$D64,AF57:AF63,,0,-1),'Verwachte Resultaten'!$C$1:$BT$1,0))*_xlfn.XLOOKUP($E64,$G$2:$G$6,$F$2:$F$6,,0)),_xlfn.XLOOKUP($D$14,$D58:$D64,AF58:AF64,,0,-1)&gt;(INDEX('Verwachte Resultaten'!$C$2:$BT$31,MATCH(_xlfn.XLOOKUP($D$14,$D58:$D64,$E58:$E64,,0,-1),'Verwachte Resultaten'!$B$2:$B$31,0),MATCH(_xlfn.XLOOKUP($D$14,$D58:$D64,AF57:AF63,,0,-1),'Verwachte Resultaten'!$C$1:$BT$1,0))*_xlfn.XLOOKUP($E64,$G$2:$G$6,$H$2:$H$6,,0))),$D64,""),"")</f>
        <v/>
      </c>
      <c r="AG64" s="19" t="str">
        <f>IFERROR(IF(AND(_xlfn.XLOOKUP($D$14,$D58:$D64,AG58:AG64,,0,-1)&lt;=(INDEX('Verwachte Resultaten'!$C$2:$BT$31,MATCH(_xlfn.XLOOKUP($D$14,$D58:$D64,$E58:$E64,,0,-1),'Verwachte Resultaten'!$B$2:$B$31,0),MATCH(_xlfn.XLOOKUP($D$14,$D58:$D64,AG57:AG63,,0,-1),'Verwachte Resultaten'!$C$1:$BT$1,0))*_xlfn.XLOOKUP($E64,$G$2:$G$6,$F$2:$F$6,,0)),_xlfn.XLOOKUP($D$14,$D58:$D64,AG58:AG64,,0,-1)&gt;(INDEX('Verwachte Resultaten'!$C$2:$BT$31,MATCH(_xlfn.XLOOKUP($D$14,$D58:$D64,$E58:$E64,,0,-1),'Verwachte Resultaten'!$B$2:$B$31,0),MATCH(_xlfn.XLOOKUP($D$14,$D58:$D64,AG57:AG63,,0,-1),'Verwachte Resultaten'!$C$1:$BT$1,0))*_xlfn.XLOOKUP($E64,$G$2:$G$6,$H$2:$H$6,,0))),$D64,""),"")</f>
        <v/>
      </c>
      <c r="AH64" s="19" t="str">
        <f>IFERROR(IF(AND(_xlfn.XLOOKUP($D$14,$D58:$D64,AH58:AH64,,0,-1)&lt;=(INDEX('Verwachte Resultaten'!$C$2:$BT$31,MATCH(_xlfn.XLOOKUP($D$14,$D58:$D64,$E58:$E64,,0,-1),'Verwachte Resultaten'!$B$2:$B$31,0),MATCH(_xlfn.XLOOKUP($D$14,$D58:$D64,AH57:AH63,,0,-1),'Verwachte Resultaten'!$C$1:$BT$1,0))*_xlfn.XLOOKUP($E64,$G$2:$G$6,$F$2:$F$6,,0)),_xlfn.XLOOKUP($D$14,$D58:$D64,AH58:AH64,,0,-1)&gt;(INDEX('Verwachte Resultaten'!$C$2:$BT$31,MATCH(_xlfn.XLOOKUP($D$14,$D58:$D64,$E58:$E64,,0,-1),'Verwachte Resultaten'!$B$2:$B$31,0),MATCH(_xlfn.XLOOKUP($D$14,$D58:$D64,AH57:AH63,,0,-1),'Verwachte Resultaten'!$C$1:$BT$1,0))*_xlfn.XLOOKUP($E64,$G$2:$G$6,$H$2:$H$6,,0))),$D64,""),"")</f>
        <v/>
      </c>
      <c r="AI64" s="19" t="str">
        <f>IFERROR(IF(AND(_xlfn.XLOOKUP($D$14,$D58:$D64,AI58:AI64,,0,-1)&lt;=(INDEX('Verwachte Resultaten'!$C$2:$BT$31,MATCH(_xlfn.XLOOKUP($D$14,$D58:$D64,$E58:$E64,,0,-1),'Verwachte Resultaten'!$B$2:$B$31,0),MATCH(_xlfn.XLOOKUP($D$14,$D58:$D64,AI57:AI63,,0,-1),'Verwachte Resultaten'!$C$1:$BT$1,0))*_xlfn.XLOOKUP($E64,$G$2:$G$6,$F$2:$F$6,,0)),_xlfn.XLOOKUP($D$14,$D58:$D64,AI58:AI64,,0,-1)&gt;(INDEX('Verwachte Resultaten'!$C$2:$BT$31,MATCH(_xlfn.XLOOKUP($D$14,$D58:$D64,$E58:$E64,,0,-1),'Verwachte Resultaten'!$B$2:$B$31,0),MATCH(_xlfn.XLOOKUP($D$14,$D58:$D64,AI57:AI63,,0,-1),'Verwachte Resultaten'!$C$1:$BT$1,0))*_xlfn.XLOOKUP($E64,$G$2:$G$6,$H$2:$H$6,,0))),$D64,""),"")</f>
        <v/>
      </c>
      <c r="AJ64" s="19" t="str">
        <f>IFERROR(IF(AND(_xlfn.XLOOKUP($D$14,$D58:$D64,AJ58:AJ64,,0,-1)&lt;=(INDEX('Verwachte Resultaten'!$C$2:$BT$31,MATCH(_xlfn.XLOOKUP($D$14,$D58:$D64,$E58:$E64,,0,-1),'Verwachte Resultaten'!$B$2:$B$31,0),MATCH(_xlfn.XLOOKUP($D$14,$D58:$D64,AJ57:AJ63,,0,-1),'Verwachte Resultaten'!$C$1:$BT$1,0))*_xlfn.XLOOKUP($E64,$G$2:$G$6,$F$2:$F$6,,0)),_xlfn.XLOOKUP($D$14,$D58:$D64,AJ58:AJ64,,0,-1)&gt;(INDEX('Verwachte Resultaten'!$C$2:$BT$31,MATCH(_xlfn.XLOOKUP($D$14,$D58:$D64,$E58:$E64,,0,-1),'Verwachte Resultaten'!$B$2:$B$31,0),MATCH(_xlfn.XLOOKUP($D$14,$D58:$D64,AJ57:AJ63,,0,-1),'Verwachte Resultaten'!$C$1:$BT$1,0))*_xlfn.XLOOKUP($E64,$G$2:$G$6,$H$2:$H$6,,0))),$D64,""),"")</f>
        <v/>
      </c>
      <c r="AK64" s="19" t="str">
        <f>IFERROR(IF(AND(_xlfn.XLOOKUP($D$14,$D58:$D64,AK58:AK64,,0,-1)&lt;=(INDEX('Verwachte Resultaten'!$C$2:$BT$31,MATCH(_xlfn.XLOOKUP($D$14,$D58:$D64,$E58:$E64,,0,-1),'Verwachte Resultaten'!$B$2:$B$31,0),MATCH(_xlfn.XLOOKUP($D$14,$D58:$D64,AK57:AK63,,0,-1),'Verwachte Resultaten'!$C$1:$BT$1,0))*_xlfn.XLOOKUP($E64,$G$2:$G$6,$F$2:$F$6,,0)),_xlfn.XLOOKUP($D$14,$D58:$D64,AK58:AK64,,0,-1)&gt;(INDEX('Verwachte Resultaten'!$C$2:$BT$31,MATCH(_xlfn.XLOOKUP($D$14,$D58:$D64,$E58:$E64,,0,-1),'Verwachte Resultaten'!$B$2:$B$31,0),MATCH(_xlfn.XLOOKUP($D$14,$D58:$D64,AK57:AK63,,0,-1),'Verwachte Resultaten'!$C$1:$BT$1,0))*_xlfn.XLOOKUP($E64,$G$2:$G$6,$H$2:$H$6,,0))),$D64,""),"")</f>
        <v/>
      </c>
      <c r="AL64" s="19" t="str">
        <f>IFERROR(IF(AND(_xlfn.XLOOKUP($D$14,$D58:$D64,AL58:AL64,,0,-1)&lt;=(INDEX('Verwachte Resultaten'!$C$2:$BT$31,MATCH(_xlfn.XLOOKUP($D$14,$D58:$D64,$E58:$E64,,0,-1),'Verwachte Resultaten'!$B$2:$B$31,0),MATCH(_xlfn.XLOOKUP($D$14,$D58:$D64,AL57:AL63,,0,-1),'Verwachte Resultaten'!$C$1:$BT$1,0))*_xlfn.XLOOKUP($E64,$G$2:$G$6,$F$2:$F$6,,0)),_xlfn.XLOOKUP($D$14,$D58:$D64,AL58:AL64,,0,-1)&gt;(INDEX('Verwachte Resultaten'!$C$2:$BT$31,MATCH(_xlfn.XLOOKUP($D$14,$D58:$D64,$E58:$E64,,0,-1),'Verwachte Resultaten'!$B$2:$B$31,0),MATCH(_xlfn.XLOOKUP($D$14,$D58:$D64,AL57:AL63,,0,-1),'Verwachte Resultaten'!$C$1:$BT$1,0))*_xlfn.XLOOKUP($E64,$G$2:$G$6,$H$2:$H$6,,0))),$D64,""),"")</f>
        <v/>
      </c>
      <c r="AM64" s="19" t="str">
        <f>IFERROR(IF(AND(_xlfn.XLOOKUP($D$14,$D58:$D64,AM58:AM64,,0,-1)&lt;=(INDEX('Verwachte Resultaten'!$C$2:$BT$31,MATCH(_xlfn.XLOOKUP($D$14,$D58:$D64,$E58:$E64,,0,-1),'Verwachte Resultaten'!$B$2:$B$31,0),MATCH(_xlfn.XLOOKUP($D$14,$D58:$D64,AM57:AM63,,0,-1),'Verwachte Resultaten'!$C$1:$BT$1,0))*_xlfn.XLOOKUP($E64,$G$2:$G$6,$F$2:$F$6,,0)),_xlfn.XLOOKUP($D$14,$D58:$D64,AM58:AM64,,0,-1)&gt;(INDEX('Verwachte Resultaten'!$C$2:$BT$31,MATCH(_xlfn.XLOOKUP($D$14,$D58:$D64,$E58:$E64,,0,-1),'Verwachte Resultaten'!$B$2:$B$31,0),MATCH(_xlfn.XLOOKUP($D$14,$D58:$D64,AM57:AM63,,0,-1),'Verwachte Resultaten'!$C$1:$BT$1,0))*_xlfn.XLOOKUP($E64,$G$2:$G$6,$H$2:$H$6,,0))),$D64,""),"")</f>
        <v/>
      </c>
      <c r="AN64" s="19" t="str">
        <f>IFERROR(IF(AND(_xlfn.XLOOKUP($D$14,$D58:$D64,AN58:AN64,,0,-1)&lt;=(INDEX('Verwachte Resultaten'!$C$2:$BT$31,MATCH(_xlfn.XLOOKUP($D$14,$D58:$D64,$E58:$E64,,0,-1),'Verwachte Resultaten'!$B$2:$B$31,0),MATCH(_xlfn.XLOOKUP($D$14,$D58:$D64,AN57:AN63,,0,-1),'Verwachte Resultaten'!$C$1:$BT$1,0))*_xlfn.XLOOKUP($E64,$G$2:$G$6,$F$2:$F$6,,0)),_xlfn.XLOOKUP($D$14,$D58:$D64,AN58:AN64,,0,-1)&gt;(INDEX('Verwachte Resultaten'!$C$2:$BT$31,MATCH(_xlfn.XLOOKUP($D$14,$D58:$D64,$E58:$E64,,0,-1),'Verwachte Resultaten'!$B$2:$B$31,0),MATCH(_xlfn.XLOOKUP($D$14,$D58:$D64,AN57:AN63,,0,-1),'Verwachte Resultaten'!$C$1:$BT$1,0))*_xlfn.XLOOKUP($E64,$G$2:$G$6,$H$2:$H$6,,0))),$D64,""),"")</f>
        <v/>
      </c>
      <c r="AO64" s="19" t="str">
        <f>IFERROR(IF(AND(_xlfn.XLOOKUP($D$14,$D58:$D64,AO58:AO64,,0,-1)&lt;=(INDEX('Verwachte Resultaten'!$C$2:$BT$31,MATCH(_xlfn.XLOOKUP($D$14,$D58:$D64,$E58:$E64,,0,-1),'Verwachte Resultaten'!$B$2:$B$31,0),MATCH(_xlfn.XLOOKUP($D$14,$D58:$D64,AO57:AO63,,0,-1),'Verwachte Resultaten'!$C$1:$BT$1,0))*_xlfn.XLOOKUP($E64,$G$2:$G$6,$F$2:$F$6,,0)),_xlfn.XLOOKUP($D$14,$D58:$D64,AO58:AO64,,0,-1)&gt;(INDEX('Verwachte Resultaten'!$C$2:$BT$31,MATCH(_xlfn.XLOOKUP($D$14,$D58:$D64,$E58:$E64,,0,-1),'Verwachte Resultaten'!$B$2:$B$31,0),MATCH(_xlfn.XLOOKUP($D$14,$D58:$D64,AO57:AO63,,0,-1),'Verwachte Resultaten'!$C$1:$BT$1,0))*_xlfn.XLOOKUP($E64,$G$2:$G$6,$H$2:$H$6,,0))),$D64,""),"")</f>
        <v/>
      </c>
      <c r="AP64" s="19" t="str">
        <f>IFERROR(IF(AND(_xlfn.XLOOKUP($D$14,$D58:$D64,AP58:AP64,,0,-1)&lt;=(INDEX('Verwachte Resultaten'!$C$2:$BT$31,MATCH(_xlfn.XLOOKUP($D$14,$D58:$D64,$E58:$E64,,0,-1),'Verwachte Resultaten'!$B$2:$B$31,0),MATCH(_xlfn.XLOOKUP($D$14,$D58:$D64,AP57:AP63,,0,-1),'Verwachte Resultaten'!$C$1:$BT$1,0))*_xlfn.XLOOKUP($E64,$G$2:$G$6,$F$2:$F$6,,0)),_xlfn.XLOOKUP($D$14,$D58:$D64,AP58:AP64,,0,-1)&gt;(INDEX('Verwachte Resultaten'!$C$2:$BT$31,MATCH(_xlfn.XLOOKUP($D$14,$D58:$D64,$E58:$E64,,0,-1),'Verwachte Resultaten'!$B$2:$B$31,0),MATCH(_xlfn.XLOOKUP($D$14,$D58:$D64,AP57:AP63,,0,-1),'Verwachte Resultaten'!$C$1:$BT$1,0))*_xlfn.XLOOKUP($E64,$G$2:$G$6,$H$2:$H$6,,0))),$D64,""),"")</f>
        <v/>
      </c>
      <c r="AQ64" s="19" t="str">
        <f>IFERROR(IF(AND(_xlfn.XLOOKUP($D$14,$D58:$D64,AQ58:AQ64,,0,-1)&lt;=(INDEX('Verwachte Resultaten'!$C$2:$BT$31,MATCH(_xlfn.XLOOKUP($D$14,$D58:$D64,$E58:$E64,,0,-1),'Verwachte Resultaten'!$B$2:$B$31,0),MATCH(_xlfn.XLOOKUP($D$14,$D58:$D64,AQ57:AQ63,,0,-1),'Verwachte Resultaten'!$C$1:$BT$1,0))*_xlfn.XLOOKUP($E64,$G$2:$G$6,$F$2:$F$6,,0)),_xlfn.XLOOKUP($D$14,$D58:$D64,AQ58:AQ64,,0,-1)&gt;(INDEX('Verwachte Resultaten'!$C$2:$BT$31,MATCH(_xlfn.XLOOKUP($D$14,$D58:$D64,$E58:$E64,,0,-1),'Verwachte Resultaten'!$B$2:$B$31,0),MATCH(_xlfn.XLOOKUP($D$14,$D58:$D64,AQ57:AQ63,,0,-1),'Verwachte Resultaten'!$C$1:$BT$1,0))*_xlfn.XLOOKUP($E64,$G$2:$G$6,$H$2:$H$6,,0))),$D64,""),"")</f>
        <v/>
      </c>
      <c r="AR64" s="19" t="str">
        <f>IFERROR(IF(AND(_xlfn.XLOOKUP($D$14,$D58:$D64,AR58:AR64,,0,-1)&lt;=(INDEX('Verwachte Resultaten'!$C$2:$BT$31,MATCH(_xlfn.XLOOKUP($D$14,$D58:$D64,$E58:$E64,,0,-1),'Verwachte Resultaten'!$B$2:$B$31,0),MATCH(_xlfn.XLOOKUP($D$14,$D58:$D64,AR57:AR63,,0,-1),'Verwachte Resultaten'!$C$1:$BT$1,0))*_xlfn.XLOOKUP($E64,$G$2:$G$6,$F$2:$F$6,,0)),_xlfn.XLOOKUP($D$14,$D58:$D64,AR58:AR64,,0,-1)&gt;(INDEX('Verwachte Resultaten'!$C$2:$BT$31,MATCH(_xlfn.XLOOKUP($D$14,$D58:$D64,$E58:$E64,,0,-1),'Verwachte Resultaten'!$B$2:$B$31,0),MATCH(_xlfn.XLOOKUP($D$14,$D58:$D64,AR57:AR63,,0,-1),'Verwachte Resultaten'!$C$1:$BT$1,0))*_xlfn.XLOOKUP($E64,$G$2:$G$6,$H$2:$H$6,,0))),$D64,""),"")</f>
        <v/>
      </c>
      <c r="AS64" s="19" t="str">
        <f>IFERROR(IF(AND(_xlfn.XLOOKUP($D$14,$D58:$D64,AS58:AS64,,0,-1)&lt;=(INDEX('Verwachte Resultaten'!$C$2:$BT$31,MATCH(_xlfn.XLOOKUP($D$14,$D58:$D64,$E58:$E64,,0,-1),'Verwachte Resultaten'!$B$2:$B$31,0),MATCH(_xlfn.XLOOKUP($D$14,$D58:$D64,AS57:AS63,,0,-1),'Verwachte Resultaten'!$C$1:$BT$1,0))*_xlfn.XLOOKUP($E64,$G$2:$G$6,$F$2:$F$6,,0)),_xlfn.XLOOKUP($D$14,$D58:$D64,AS58:AS64,,0,-1)&gt;(INDEX('Verwachte Resultaten'!$C$2:$BT$31,MATCH(_xlfn.XLOOKUP($D$14,$D58:$D64,$E58:$E64,,0,-1),'Verwachte Resultaten'!$B$2:$B$31,0),MATCH(_xlfn.XLOOKUP($D$14,$D58:$D64,AS57:AS63,,0,-1),'Verwachte Resultaten'!$C$1:$BT$1,0))*_xlfn.XLOOKUP($E64,$G$2:$G$6,$H$2:$H$6,,0))),$D64,""),"")</f>
        <v/>
      </c>
      <c r="AT64" s="19" t="str">
        <f>IFERROR(IF(AND(_xlfn.XLOOKUP($D$14,$D58:$D64,AT58:AT64,,0,-1)&lt;=(INDEX('Verwachte Resultaten'!$C$2:$BT$31,MATCH(_xlfn.XLOOKUP($D$14,$D58:$D64,$E58:$E64,,0,-1),'Verwachte Resultaten'!$B$2:$B$31,0),MATCH(_xlfn.XLOOKUP($D$14,$D58:$D64,AT57:AT63,,0,-1),'Verwachte Resultaten'!$C$1:$BT$1,0))*_xlfn.XLOOKUP($E64,$G$2:$G$6,$F$2:$F$6,,0)),_xlfn.XLOOKUP($D$14,$D58:$D64,AT58:AT64,,0,-1)&gt;(INDEX('Verwachte Resultaten'!$C$2:$BT$31,MATCH(_xlfn.XLOOKUP($D$14,$D58:$D64,$E58:$E64,,0,-1),'Verwachte Resultaten'!$B$2:$B$31,0),MATCH(_xlfn.XLOOKUP($D$14,$D58:$D64,AT57:AT63,,0,-1),'Verwachte Resultaten'!$C$1:$BT$1,0))*_xlfn.XLOOKUP($E64,$G$2:$G$6,$H$2:$H$6,,0))),$D64,""),"")</f>
        <v/>
      </c>
      <c r="AU64" s="19" t="str">
        <f>IFERROR(IF(AND(_xlfn.XLOOKUP($D$14,$D58:$D64,AU58:AU64,,0,-1)&lt;=(INDEX('Verwachte Resultaten'!$C$2:$BT$31,MATCH(_xlfn.XLOOKUP($D$14,$D58:$D64,$E58:$E64,,0,-1),'Verwachte Resultaten'!$B$2:$B$31,0),MATCH(_xlfn.XLOOKUP($D$14,$D58:$D64,AU57:AU63,,0,-1),'Verwachte Resultaten'!$C$1:$BT$1,0))*_xlfn.XLOOKUP($E64,$G$2:$G$6,$F$2:$F$6,,0)),_xlfn.XLOOKUP($D$14,$D58:$D64,AU58:AU64,,0,-1)&gt;(INDEX('Verwachte Resultaten'!$C$2:$BT$31,MATCH(_xlfn.XLOOKUP($D$14,$D58:$D64,$E58:$E64,,0,-1),'Verwachte Resultaten'!$B$2:$B$31,0),MATCH(_xlfn.XLOOKUP($D$14,$D58:$D64,AU57:AU63,,0,-1),'Verwachte Resultaten'!$C$1:$BT$1,0))*_xlfn.XLOOKUP($E64,$G$2:$G$6,$H$2:$H$6,,0))),$D64,""),"")</f>
        <v/>
      </c>
      <c r="AV64" s="19" t="str">
        <f>IFERROR(IF(AND(_xlfn.XLOOKUP($D$14,$D58:$D64,AV58:AV64,,0,-1)&lt;=(INDEX('Verwachte Resultaten'!$C$2:$BT$31,MATCH(_xlfn.XLOOKUP($D$14,$D58:$D64,$E58:$E64,,0,-1),'Verwachte Resultaten'!$B$2:$B$31,0),MATCH(_xlfn.XLOOKUP($D$14,$D58:$D64,AV57:AV63,,0,-1),'Verwachte Resultaten'!$C$1:$BT$1,0))*_xlfn.XLOOKUP($E64,$G$2:$G$6,$F$2:$F$6,,0)),_xlfn.XLOOKUP($D$14,$D58:$D64,AV58:AV64,,0,-1)&gt;(INDEX('Verwachte Resultaten'!$C$2:$BT$31,MATCH(_xlfn.XLOOKUP($D$14,$D58:$D64,$E58:$E64,,0,-1),'Verwachte Resultaten'!$B$2:$B$31,0),MATCH(_xlfn.XLOOKUP($D$14,$D58:$D64,AV57:AV63,,0,-1),'Verwachte Resultaten'!$C$1:$BT$1,0))*_xlfn.XLOOKUP($E64,$G$2:$G$6,$H$2:$H$6,,0))),$D64,""),"")</f>
        <v/>
      </c>
      <c r="AW64" s="19" t="str">
        <f>IFERROR(IF(AND(_xlfn.XLOOKUP($D$14,$D58:$D64,AW58:AW64,,0,-1)&lt;=(INDEX('Verwachte Resultaten'!$C$2:$BT$31,MATCH(_xlfn.XLOOKUP($D$14,$D58:$D64,$E58:$E64,,0,-1),'Verwachte Resultaten'!$B$2:$B$31,0),MATCH(_xlfn.XLOOKUP($D$14,$D58:$D64,AW57:AW63,,0,-1),'Verwachte Resultaten'!$C$1:$BT$1,0))*_xlfn.XLOOKUP($E64,$G$2:$G$6,$F$2:$F$6,,0)),_xlfn.XLOOKUP($D$14,$D58:$D64,AW58:AW64,,0,-1)&gt;(INDEX('Verwachte Resultaten'!$C$2:$BT$31,MATCH(_xlfn.XLOOKUP($D$14,$D58:$D64,$E58:$E64,,0,-1),'Verwachte Resultaten'!$B$2:$B$31,0),MATCH(_xlfn.XLOOKUP($D$14,$D58:$D64,AW57:AW63,,0,-1),'Verwachte Resultaten'!$C$1:$BT$1,0))*_xlfn.XLOOKUP($E64,$G$2:$G$6,$H$2:$H$6,,0))),$D64,""),"")</f>
        <v/>
      </c>
      <c r="AX64" s="19" t="str">
        <f>IFERROR(IF(AND(_xlfn.XLOOKUP($D$14,$D58:$D64,AX58:AX64,,0,-1)&lt;=(INDEX('Verwachte Resultaten'!$C$2:$BT$31,MATCH(_xlfn.XLOOKUP($D$14,$D58:$D64,$E58:$E64,,0,-1),'Verwachte Resultaten'!$B$2:$B$31,0),MATCH(_xlfn.XLOOKUP($D$14,$D58:$D64,AX57:AX63,,0,-1),'Verwachte Resultaten'!$C$1:$BT$1,0))*_xlfn.XLOOKUP($E64,$G$2:$G$6,$F$2:$F$6,,0)),_xlfn.XLOOKUP($D$14,$D58:$D64,AX58:AX64,,0,-1)&gt;(INDEX('Verwachte Resultaten'!$C$2:$BT$31,MATCH(_xlfn.XLOOKUP($D$14,$D58:$D64,$E58:$E64,,0,-1),'Verwachte Resultaten'!$B$2:$B$31,0),MATCH(_xlfn.XLOOKUP($D$14,$D58:$D64,AX57:AX63,,0,-1),'Verwachte Resultaten'!$C$1:$BT$1,0))*_xlfn.XLOOKUP($E64,$G$2:$G$6,$H$2:$H$6,,0))),$D64,""),"")</f>
        <v/>
      </c>
      <c r="AY64" s="19" t="str">
        <f>IFERROR(IF(AND(_xlfn.XLOOKUP($D$14,$D58:$D64,AY58:AY64,,0,-1)&lt;=(INDEX('Verwachte Resultaten'!$C$2:$BT$31,MATCH(_xlfn.XLOOKUP($D$14,$D58:$D64,$E58:$E64,,0,-1),'Verwachte Resultaten'!$B$2:$B$31,0),MATCH(_xlfn.XLOOKUP($D$14,$D58:$D64,AY57:AY63,,0,-1),'Verwachte Resultaten'!$C$1:$BT$1,0))*_xlfn.XLOOKUP($E64,$G$2:$G$6,$F$2:$F$6,,0)),_xlfn.XLOOKUP($D$14,$D58:$D64,AY58:AY64,,0,-1)&gt;(INDEX('Verwachte Resultaten'!$C$2:$BT$31,MATCH(_xlfn.XLOOKUP($D$14,$D58:$D64,$E58:$E64,,0,-1),'Verwachte Resultaten'!$B$2:$B$31,0),MATCH(_xlfn.XLOOKUP($D$14,$D58:$D64,AY57:AY63,,0,-1),'Verwachte Resultaten'!$C$1:$BT$1,0))*_xlfn.XLOOKUP($E64,$G$2:$G$6,$H$2:$H$6,,0))),$D64,""),"")</f>
        <v/>
      </c>
      <c r="AZ64" s="19" t="str">
        <f>IFERROR(IF(AND(_xlfn.XLOOKUP($D$14,$D58:$D64,AZ58:AZ64,,0,-1)&lt;=(INDEX('Verwachte Resultaten'!$C$2:$BT$31,MATCH(_xlfn.XLOOKUP($D$14,$D58:$D64,$E58:$E64,,0,-1),'Verwachte Resultaten'!$B$2:$B$31,0),MATCH(_xlfn.XLOOKUP($D$14,$D58:$D64,AZ57:AZ63,,0,-1),'Verwachte Resultaten'!$C$1:$BT$1,0))*_xlfn.XLOOKUP($E64,$G$2:$G$6,$F$2:$F$6,,0)),_xlfn.XLOOKUP($D$14,$D58:$D64,AZ58:AZ64,,0,-1)&gt;(INDEX('Verwachte Resultaten'!$C$2:$BT$31,MATCH(_xlfn.XLOOKUP($D$14,$D58:$D64,$E58:$E64,,0,-1),'Verwachte Resultaten'!$B$2:$B$31,0),MATCH(_xlfn.XLOOKUP($D$14,$D58:$D64,AZ57:AZ63,,0,-1),'Verwachte Resultaten'!$C$1:$BT$1,0))*_xlfn.XLOOKUP($E64,$G$2:$G$6,$H$2:$H$6,,0))),$D64,""),"")</f>
        <v/>
      </c>
      <c r="BA64" s="19" t="str">
        <f>IFERROR(IF(AND(_xlfn.XLOOKUP($D$14,$D58:$D64,BA58:BA64,,0,-1)&lt;=(INDEX('Verwachte Resultaten'!$C$2:$BT$31,MATCH(_xlfn.XLOOKUP($D$14,$D58:$D64,$E58:$E64,,0,-1),'Verwachte Resultaten'!$B$2:$B$31,0),MATCH(_xlfn.XLOOKUP($D$14,$D58:$D64,BA57:BA63,,0,-1),'Verwachte Resultaten'!$C$1:$BT$1,0))*_xlfn.XLOOKUP($E64,$G$2:$G$6,$F$2:$F$6,,0)),_xlfn.XLOOKUP($D$14,$D58:$D64,BA58:BA64,,0,-1)&gt;(INDEX('Verwachte Resultaten'!$C$2:$BT$31,MATCH(_xlfn.XLOOKUP($D$14,$D58:$D64,$E58:$E64,,0,-1),'Verwachte Resultaten'!$B$2:$B$31,0),MATCH(_xlfn.XLOOKUP($D$14,$D58:$D64,BA57:BA63,,0,-1),'Verwachte Resultaten'!$C$1:$BT$1,0))*_xlfn.XLOOKUP($E64,$G$2:$G$6,$H$2:$H$6,,0))),$D64,""),"")</f>
        <v/>
      </c>
      <c r="BB64" s="19" t="str">
        <f>IFERROR(IF(AND(_xlfn.XLOOKUP($D$14,$D58:$D64,BB58:BB64,,0,-1)&lt;=(INDEX('Verwachte Resultaten'!$C$2:$BT$31,MATCH(_xlfn.XLOOKUP($D$14,$D58:$D64,$E58:$E64,,0,-1),'Verwachte Resultaten'!$B$2:$B$31,0),MATCH(_xlfn.XLOOKUP($D$14,$D58:$D64,BB57:BB63,,0,-1),'Verwachte Resultaten'!$C$1:$BT$1,0))*_xlfn.XLOOKUP($E64,$G$2:$G$6,$F$2:$F$6,,0)),_xlfn.XLOOKUP($D$14,$D58:$D64,BB58:BB64,,0,-1)&gt;(INDEX('Verwachte Resultaten'!$C$2:$BT$31,MATCH(_xlfn.XLOOKUP($D$14,$D58:$D64,$E58:$E64,,0,-1),'Verwachte Resultaten'!$B$2:$B$31,0),MATCH(_xlfn.XLOOKUP($D$14,$D58:$D64,BB57:BB63,,0,-1),'Verwachte Resultaten'!$C$1:$BT$1,0))*_xlfn.XLOOKUP($E64,$G$2:$G$6,$H$2:$H$6,,0))),$D64,""),"")</f>
        <v/>
      </c>
      <c r="BC64" s="19" t="str">
        <f>IFERROR(IF(AND(_xlfn.XLOOKUP($D$14,$D58:$D64,BC58:BC64,,0,-1)&lt;=(INDEX('Verwachte Resultaten'!$C$2:$BT$31,MATCH(_xlfn.XLOOKUP($D$14,$D58:$D64,$E58:$E64,,0,-1),'Verwachte Resultaten'!$B$2:$B$31,0),MATCH(_xlfn.XLOOKUP($D$14,$D58:$D64,BC57:BC63,,0,-1),'Verwachte Resultaten'!$C$1:$BT$1,0))*_xlfn.XLOOKUP($E64,$G$2:$G$6,$F$2:$F$6,,0)),_xlfn.XLOOKUP($D$14,$D58:$D64,BC58:BC64,,0,-1)&gt;(INDEX('Verwachte Resultaten'!$C$2:$BT$31,MATCH(_xlfn.XLOOKUP($D$14,$D58:$D64,$E58:$E64,,0,-1),'Verwachte Resultaten'!$B$2:$B$31,0),MATCH(_xlfn.XLOOKUP($D$14,$D58:$D64,BC57:BC63,,0,-1),'Verwachte Resultaten'!$C$1:$BT$1,0))*_xlfn.XLOOKUP($E64,$G$2:$G$6,$H$2:$H$6,,0))),$D64,""),"")</f>
        <v/>
      </c>
      <c r="BD64" s="19" t="str">
        <f>IFERROR(IF(AND(_xlfn.XLOOKUP($D$14,$D58:$D64,BD58:BD64,,0,-1)&lt;=(INDEX('Verwachte Resultaten'!$C$2:$BT$31,MATCH(_xlfn.XLOOKUP($D$14,$D58:$D64,$E58:$E64,,0,-1),'Verwachte Resultaten'!$B$2:$B$31,0),MATCH(_xlfn.XLOOKUP($D$14,$D58:$D64,BD57:BD63,,0,-1),'Verwachte Resultaten'!$C$1:$BT$1,0))*_xlfn.XLOOKUP($E64,$G$2:$G$6,$F$2:$F$6,,0)),_xlfn.XLOOKUP($D$14,$D58:$D64,BD58:BD64,,0,-1)&gt;(INDEX('Verwachte Resultaten'!$C$2:$BT$31,MATCH(_xlfn.XLOOKUP($D$14,$D58:$D64,$E58:$E64,,0,-1),'Verwachte Resultaten'!$B$2:$B$31,0),MATCH(_xlfn.XLOOKUP($D$14,$D58:$D64,BD57:BD63,,0,-1),'Verwachte Resultaten'!$C$1:$BT$1,0))*_xlfn.XLOOKUP($E64,$G$2:$G$6,$H$2:$H$6,,0))),$D64,""),"")</f>
        <v/>
      </c>
      <c r="BE64" s="19" t="str">
        <f>IFERROR(IF(AND(_xlfn.XLOOKUP($D$14,$D58:$D64,BE58:BE64,,0,-1)&lt;=(INDEX('Verwachte Resultaten'!$C$2:$BT$31,MATCH(_xlfn.XLOOKUP($D$14,$D58:$D64,$E58:$E64,,0,-1),'Verwachte Resultaten'!$B$2:$B$31,0),MATCH(_xlfn.XLOOKUP($D$14,$D58:$D64,BE57:BE63,,0,-1),'Verwachte Resultaten'!$C$1:$BT$1,0))*_xlfn.XLOOKUP($E64,$G$2:$G$6,$F$2:$F$6,,0)),_xlfn.XLOOKUP($D$14,$D58:$D64,BE58:BE64,,0,-1)&gt;(INDEX('Verwachte Resultaten'!$C$2:$BT$31,MATCH(_xlfn.XLOOKUP($D$14,$D58:$D64,$E58:$E64,,0,-1),'Verwachte Resultaten'!$B$2:$B$31,0),MATCH(_xlfn.XLOOKUP($D$14,$D58:$D64,BE57:BE63,,0,-1),'Verwachte Resultaten'!$C$1:$BT$1,0))*_xlfn.XLOOKUP($E64,$G$2:$G$6,$H$2:$H$6,,0))),$D64,""),"")</f>
        <v/>
      </c>
      <c r="BF64" s="19" t="str">
        <f>IFERROR(IF(AND(_xlfn.XLOOKUP($D$14,$D58:$D64,BF58:BF64,,0,-1)&lt;=(INDEX('Verwachte Resultaten'!$C$2:$BT$31,MATCH(_xlfn.XLOOKUP($D$14,$D58:$D64,$E58:$E64,,0,-1),'Verwachte Resultaten'!$B$2:$B$31,0),MATCH(_xlfn.XLOOKUP($D$14,$D58:$D64,BF57:BF63,,0,-1),'Verwachte Resultaten'!$C$1:$BT$1,0))*_xlfn.XLOOKUP($E64,$G$2:$G$6,$F$2:$F$6,,0)),_xlfn.XLOOKUP($D$14,$D58:$D64,BF58:BF64,,0,-1)&gt;(INDEX('Verwachte Resultaten'!$C$2:$BT$31,MATCH(_xlfn.XLOOKUP($D$14,$D58:$D64,$E58:$E64,,0,-1),'Verwachte Resultaten'!$B$2:$B$31,0),MATCH(_xlfn.XLOOKUP($D$14,$D58:$D64,BF57:BF63,,0,-1),'Verwachte Resultaten'!$C$1:$BT$1,0))*_xlfn.XLOOKUP($E64,$G$2:$G$6,$H$2:$H$6,,0))),$D64,""),"")</f>
        <v/>
      </c>
      <c r="BG64" s="19" t="str">
        <f>IFERROR(IF(AND(_xlfn.XLOOKUP($D$14,$D58:$D64,BG58:BG64,,0,-1)&lt;=(INDEX('Verwachte Resultaten'!$C$2:$BT$31,MATCH(_xlfn.XLOOKUP($D$14,$D58:$D64,$E58:$E64,,0,-1),'Verwachte Resultaten'!$B$2:$B$31,0),MATCH(_xlfn.XLOOKUP($D$14,$D58:$D64,BG57:BG63,,0,-1),'Verwachte Resultaten'!$C$1:$BT$1,0))*_xlfn.XLOOKUP($E64,$G$2:$G$6,$F$2:$F$6,,0)),_xlfn.XLOOKUP($D$14,$D58:$D64,BG58:BG64,,0,-1)&gt;(INDEX('Verwachte Resultaten'!$C$2:$BT$31,MATCH(_xlfn.XLOOKUP($D$14,$D58:$D64,$E58:$E64,,0,-1),'Verwachte Resultaten'!$B$2:$B$31,0),MATCH(_xlfn.XLOOKUP($D$14,$D58:$D64,BG57:BG63,,0,-1),'Verwachte Resultaten'!$C$1:$BT$1,0))*_xlfn.XLOOKUP($E64,$G$2:$G$6,$H$2:$H$6,,0))),$D64,""),"")</f>
        <v/>
      </c>
      <c r="BH64" s="19" t="str">
        <f>IFERROR(IF(AND(_xlfn.XLOOKUP($D$14,$D58:$D64,BH58:BH64,,0,-1)&lt;=(INDEX('Verwachte Resultaten'!$C$2:$BT$31,MATCH(_xlfn.XLOOKUP($D$14,$D58:$D64,$E58:$E64,,0,-1),'Verwachte Resultaten'!$B$2:$B$31,0),MATCH(_xlfn.XLOOKUP($D$14,$D58:$D64,BH57:BH63,,0,-1),'Verwachte Resultaten'!$C$1:$BT$1,0))*_xlfn.XLOOKUP($E64,$G$2:$G$6,$F$2:$F$6,,0)),_xlfn.XLOOKUP($D$14,$D58:$D64,BH58:BH64,,0,-1)&gt;(INDEX('Verwachte Resultaten'!$C$2:$BT$31,MATCH(_xlfn.XLOOKUP($D$14,$D58:$D64,$E58:$E64,,0,-1),'Verwachte Resultaten'!$B$2:$B$31,0),MATCH(_xlfn.XLOOKUP($D$14,$D58:$D64,BH57:BH63,,0,-1),'Verwachte Resultaten'!$C$1:$BT$1,0))*_xlfn.XLOOKUP($E64,$G$2:$G$6,$H$2:$H$6,,0))),$D64,""),"")</f>
        <v/>
      </c>
      <c r="BI64" s="19" t="str">
        <f>IFERROR(IF(AND(_xlfn.XLOOKUP($D$14,$D58:$D64,BI58:BI64,,0,-1)&lt;=(INDEX('Verwachte Resultaten'!$C$2:$BT$31,MATCH(_xlfn.XLOOKUP($D$14,$D58:$D64,$E58:$E64,,0,-1),'Verwachte Resultaten'!$B$2:$B$31,0),MATCH(_xlfn.XLOOKUP($D$14,$D58:$D64,BI57:BI63,,0,-1),'Verwachte Resultaten'!$C$1:$BT$1,0))*_xlfn.XLOOKUP($E64,$G$2:$G$6,$F$2:$F$6,,0)),_xlfn.XLOOKUP($D$14,$D58:$D64,BI58:BI64,,0,-1)&gt;(INDEX('Verwachte Resultaten'!$C$2:$BT$31,MATCH(_xlfn.XLOOKUP($D$14,$D58:$D64,$E58:$E64,,0,-1),'Verwachte Resultaten'!$B$2:$B$31,0),MATCH(_xlfn.XLOOKUP($D$14,$D58:$D64,BI57:BI63,,0,-1),'Verwachte Resultaten'!$C$1:$BT$1,0))*_xlfn.XLOOKUP($E64,$G$2:$G$6,$H$2:$H$6,,0))),$D64,""),"")</f>
        <v/>
      </c>
      <c r="BJ64" s="19" t="str">
        <f>IFERROR(IF(AND(_xlfn.XLOOKUP($D$14,$D58:$D64,BJ58:BJ64,,0,-1)&lt;=(INDEX('Verwachte Resultaten'!$C$2:$BT$31,MATCH(_xlfn.XLOOKUP($D$14,$D58:$D64,$E58:$E64,,0,-1),'Verwachte Resultaten'!$B$2:$B$31,0),MATCH(_xlfn.XLOOKUP($D$14,$D58:$D64,BJ57:BJ63,,0,-1),'Verwachte Resultaten'!$C$1:$BT$1,0))*_xlfn.XLOOKUP($E64,$G$2:$G$6,$F$2:$F$6,,0)),_xlfn.XLOOKUP($D$14,$D58:$D64,BJ58:BJ64,,0,-1)&gt;(INDEX('Verwachte Resultaten'!$C$2:$BT$31,MATCH(_xlfn.XLOOKUP($D$14,$D58:$D64,$E58:$E64,,0,-1),'Verwachte Resultaten'!$B$2:$B$31,0),MATCH(_xlfn.XLOOKUP($D$14,$D58:$D64,BJ57:BJ63,,0,-1),'Verwachte Resultaten'!$C$1:$BT$1,0))*_xlfn.XLOOKUP($E64,$G$2:$G$6,$H$2:$H$6,,0))),$D64,""),"")</f>
        <v/>
      </c>
      <c r="BK64" s="45" t="str">
        <f>IFERROR(IF(AND(_xlfn.XLOOKUP($D$14,$D58:$D64,BK58:BK64,,0,-1)&lt;=(INDEX('Verwachte Resultaten'!$C$2:$BT$31,MATCH(_xlfn.XLOOKUP($D$14,$D58:$D64,$E58:$E64,,0,-1),'Verwachte Resultaten'!$B$2:$B$31,0),MATCH(_xlfn.XLOOKUP($D$14,$D58:$D64,BK57:BK63,,0,-1),'Verwachte Resultaten'!$C$1:$BT$1,0))*_xlfn.XLOOKUP($E64,$G$2:$G$6,$F$2:$F$6,,0)),_xlfn.XLOOKUP($D$14,$D58:$D64,BK58:BK64,,0,-1)&gt;(INDEX('Verwachte Resultaten'!$C$2:$BT$31,MATCH(_xlfn.XLOOKUP($D$14,$D58:$D64,$E58:$E64,,0,-1),'Verwachte Resultaten'!$B$2:$B$31,0),MATCH(_xlfn.XLOOKUP($D$14,$D58:$D64,BK57:BK63,,0,-1),'Verwachte Resultaten'!$C$1:$BT$1,0))*_xlfn.XLOOKUP($E64,$G$2:$G$6,$H$2:$H$6,,0))),$D64,""),"")</f>
        <v/>
      </c>
    </row>
    <row r="65" spans="1:63" ht="30" customHeight="1" thickBot="1">
      <c r="A65" s="85"/>
      <c r="C65" s="23"/>
      <c r="D65" s="44"/>
      <c r="E65" s="20" t="s">
        <v>170</v>
      </c>
      <c r="F65" s="21">
        <f>SUM(F60:AZ64)</f>
        <v>0</v>
      </c>
      <c r="AZ65"/>
    </row>
    <row r="66" spans="1:63" ht="15.75" thickBot="1">
      <c r="A66" s="85"/>
      <c r="C66" s="23"/>
      <c r="D66" s="44"/>
      <c r="AZ66"/>
    </row>
    <row r="67" spans="1:63" s="5" customFormat="1" ht="15.75" thickBot="1">
      <c r="A67" s="85" t="s">
        <v>119</v>
      </c>
      <c r="B67" s="24">
        <f>COUNTA(F67:BK67)-COUNTIF(F67:BK67,"")</f>
        <v>0</v>
      </c>
      <c r="C67" s="23"/>
      <c r="D67" s="128"/>
      <c r="E67" s="5" t="s">
        <v>0</v>
      </c>
      <c r="F67" s="5" t="str">
        <f>IF($D67="","",IF(_xlfn.XLOOKUP($D67,Matrix!$A$9:$A$24,Matrix!B$9:B$24,"",0)="","",_xlfn.XLOOKUP($D67,Matrix!$A$9:$A$24,Matrix!B$9:B$24,"",0)))</f>
        <v/>
      </c>
      <c r="G67" s="5" t="str">
        <f>IF($D67="","",IF(_xlfn.XLOOKUP($D67,Matrix!$A$9:$A$24,Matrix!C$9:C$24,"",0)="","",_xlfn.XLOOKUP($D67,Matrix!$A$9:$A$24,Matrix!C$9:C$24,"",0)))</f>
        <v/>
      </c>
      <c r="H67" s="5" t="str">
        <f>IF($D67="","",IF(_xlfn.XLOOKUP($D67,Matrix!$A$9:$A$24,Matrix!D$9:D$24,"",0)="","",_xlfn.XLOOKUP($D67,Matrix!$A$9:$A$24,Matrix!D$9:D$24,"",0)))</f>
        <v/>
      </c>
      <c r="I67" s="5" t="str">
        <f>IF($D67="","",IF(_xlfn.XLOOKUP($D67,Matrix!$A$9:$A$24,Matrix!E$9:E$24,"",0)="","",_xlfn.XLOOKUP($D67,Matrix!$A$9:$A$24,Matrix!E$9:E$24,"",0)))</f>
        <v/>
      </c>
      <c r="J67" s="5" t="str">
        <f>IF($D67="","",IF(_xlfn.XLOOKUP($D67,Matrix!$A$9:$A$24,Matrix!F$9:F$24,"",0)="","",_xlfn.XLOOKUP($D67,Matrix!$A$9:$A$24,Matrix!F$9:F$24,"",0)))</f>
        <v/>
      </c>
      <c r="K67" s="5" t="str">
        <f>IF($D67="","",IF(_xlfn.XLOOKUP($D67,Matrix!$A$9:$A$24,Matrix!G$9:G$24,"",0)="","",_xlfn.XLOOKUP($D67,Matrix!$A$9:$A$24,Matrix!G$9:G$24,"",0)))</f>
        <v/>
      </c>
      <c r="L67" s="5" t="str">
        <f>IF($D67="","",IF(_xlfn.XLOOKUP($D67,Matrix!$A$9:$A$24,Matrix!H$9:H$24,"",0)="","",_xlfn.XLOOKUP($D67,Matrix!$A$9:$A$24,Matrix!H$9:H$24,"",0)))</f>
        <v/>
      </c>
      <c r="M67" s="5" t="str">
        <f>IF($D67="","",IF(_xlfn.XLOOKUP($D67,Matrix!$A$9:$A$24,Matrix!I$9:I$24,"",0)="","",_xlfn.XLOOKUP($D67,Matrix!$A$9:$A$24,Matrix!I$9:I$24,"",0)))</f>
        <v/>
      </c>
      <c r="N67" s="5" t="str">
        <f>IF($D67="","",IF(_xlfn.XLOOKUP($D67,Matrix!$A$9:$A$24,Matrix!J$9:J$24,"",0)="","",_xlfn.XLOOKUP($D67,Matrix!$A$9:$A$24,Matrix!J$9:J$24,"",0)))</f>
        <v/>
      </c>
      <c r="O67" s="5" t="str">
        <f>IF($D67="","",IF(_xlfn.XLOOKUP($D67,Matrix!$A$9:$A$24,Matrix!K$9:K$24,"",0)="","",_xlfn.XLOOKUP($D67,Matrix!$A$9:$A$24,Matrix!K$9:K$24,"",0)))</f>
        <v/>
      </c>
      <c r="P67" s="5" t="str">
        <f>IF($D67="","",IF(_xlfn.XLOOKUP($D67,Matrix!$A$9:$A$24,Matrix!L$9:L$24,"",0)="","",_xlfn.XLOOKUP($D67,Matrix!$A$9:$A$24,Matrix!L$9:L$24,"",0)))</f>
        <v/>
      </c>
      <c r="Q67" s="5" t="str">
        <f>IF($D67="","",IF(_xlfn.XLOOKUP($D67,Matrix!$A$9:$A$24,Matrix!M$9:M$24,"",0)="","",_xlfn.XLOOKUP($D67,Matrix!$A$9:$A$24,Matrix!M$9:M$24,"",0)))</f>
        <v/>
      </c>
      <c r="R67" s="5" t="str">
        <f>IF($D67="","",IF(_xlfn.XLOOKUP($D67,Matrix!$A$9:$A$24,Matrix!N$9:N$24,"",0)="","",_xlfn.XLOOKUP($D67,Matrix!$A$9:$A$24,Matrix!N$9:N$24,"",0)))</f>
        <v/>
      </c>
      <c r="S67" s="5" t="str">
        <f>IF($D67="","",IF(_xlfn.XLOOKUP($D67,Matrix!$A$9:$A$24,Matrix!O$9:O$24,"",0)="","",_xlfn.XLOOKUP($D67,Matrix!$A$9:$A$24,Matrix!O$9:O$24,"",0)))</f>
        <v/>
      </c>
      <c r="T67" s="5" t="str">
        <f>IF($D67="","",IF(_xlfn.XLOOKUP($D67,Matrix!$A$9:$A$24,Matrix!P$9:P$24,"",0)="","",_xlfn.XLOOKUP($D67,Matrix!$A$9:$A$24,Matrix!P$9:P$24,"",0)))</f>
        <v/>
      </c>
      <c r="U67" s="5" t="str">
        <f>IF($D67="","",IF(_xlfn.XLOOKUP($D67,Matrix!$A$9:$A$24,Matrix!Q$9:Q$24,"",0)="","",_xlfn.XLOOKUP($D67,Matrix!$A$9:$A$24,Matrix!Q$9:Q$24,"",0)))</f>
        <v/>
      </c>
      <c r="V67" s="5" t="str">
        <f>IF($D67="","",IF(_xlfn.XLOOKUP($D67,Matrix!$A$9:$A$24,Matrix!R$9:R$24,"",0)="","",_xlfn.XLOOKUP($D67,Matrix!$A$9:$A$24,Matrix!R$9:R$24,"",0)))</f>
        <v/>
      </c>
      <c r="W67" s="5" t="str">
        <f>IF($D67="","",IF(_xlfn.XLOOKUP($D67,Matrix!$A$9:$A$24,Matrix!S$9:S$24,"",0)="","",_xlfn.XLOOKUP($D67,Matrix!$A$9:$A$24,Matrix!S$9:S$24,"",0)))</f>
        <v/>
      </c>
      <c r="X67" s="5" t="str">
        <f>IF($D67="","",IF(_xlfn.XLOOKUP($D67,Matrix!$A$9:$A$24,Matrix!T$9:T$24,"",0)="","",_xlfn.XLOOKUP($D67,Matrix!$A$9:$A$24,Matrix!T$9:T$24,"",0)))</f>
        <v/>
      </c>
      <c r="Y67" s="5" t="str">
        <f>IF($D67="","",IF(_xlfn.XLOOKUP($D67,Matrix!$A$9:$A$24,Matrix!U$9:U$24,"",0)="","",_xlfn.XLOOKUP($D67,Matrix!$A$9:$A$24,Matrix!U$9:U$24,"",0)))</f>
        <v/>
      </c>
      <c r="Z67" s="5" t="str">
        <f>IF($D67="","",IF(_xlfn.XLOOKUP($D67,Matrix!$A$9:$A$24,Matrix!V$9:V$24,"",0)="","",_xlfn.XLOOKUP($D67,Matrix!$A$9:$A$24,Matrix!V$9:V$24,"",0)))</f>
        <v/>
      </c>
      <c r="AA67" s="5" t="str">
        <f>IF($D67="","",IF(_xlfn.XLOOKUP($D67,Matrix!$A$9:$A$24,Matrix!W$9:W$24,"",0)="","",_xlfn.XLOOKUP($D67,Matrix!$A$9:$A$24,Matrix!W$9:W$24,"",0)))</f>
        <v/>
      </c>
      <c r="AB67" s="5" t="str">
        <f>IF($D67="","",IF(_xlfn.XLOOKUP($D67,Matrix!$A$9:$A$24,Matrix!X$9:X$24,"",0)="","",_xlfn.XLOOKUP($D67,Matrix!$A$9:$A$24,Matrix!X$9:X$24,"",0)))</f>
        <v/>
      </c>
      <c r="AC67" s="5" t="str">
        <f>IF($D67="","",IF(_xlfn.XLOOKUP($D67,Matrix!$A$9:$A$24,Matrix!Y$9:Y$24,"",0)="","",_xlfn.XLOOKUP($D67,Matrix!$A$9:$A$24,Matrix!Y$9:Y$24,"",0)))</f>
        <v/>
      </c>
      <c r="AD67" s="5" t="str">
        <f>IF($D67="","",IF(_xlfn.XLOOKUP($D67,Matrix!$A$9:$A$24,Matrix!Z$9:Z$24,"",0)="","",_xlfn.XLOOKUP($D67,Matrix!$A$9:$A$24,Matrix!Z$9:Z$24,"",0)))</f>
        <v/>
      </c>
      <c r="AE67" s="5" t="str">
        <f>IF($D67="","",IF(_xlfn.XLOOKUP($D67,Matrix!$A$9:$A$24,Matrix!AA$9:AA$24,"",0)="","",_xlfn.XLOOKUP($D67,Matrix!$A$9:$A$24,Matrix!AA$9:AA$24,"",0)))</f>
        <v/>
      </c>
      <c r="AF67" s="5" t="str">
        <f>IF($D67="","",IF(_xlfn.XLOOKUP($D67,Matrix!$A$9:$A$24,Matrix!AB$9:AB$24,"",0)="","",_xlfn.XLOOKUP($D67,Matrix!$A$9:$A$24,Matrix!AB$9:AB$24,"",0)))</f>
        <v/>
      </c>
      <c r="AG67" s="5" t="str">
        <f>IF($D67="","",IF(_xlfn.XLOOKUP($D67,Matrix!$A$9:$A$24,Matrix!AC$9:AC$24,"",0)="","",_xlfn.XLOOKUP($D67,Matrix!$A$9:$A$24,Matrix!AC$9:AC$24,"",0)))</f>
        <v/>
      </c>
      <c r="AH67" s="5" t="str">
        <f>IF($D67="","",IF(_xlfn.XLOOKUP($D67,Matrix!$A$9:$A$24,Matrix!AD$9:AD$24,"",0)="","",_xlfn.XLOOKUP($D67,Matrix!$A$9:$A$24,Matrix!AD$9:AD$24,"",0)))</f>
        <v/>
      </c>
      <c r="AI67" s="5" t="str">
        <f>IF($D67="","",IF(_xlfn.XLOOKUP($D67,Matrix!$A$9:$A$24,Matrix!AE$9:AE$24,"",0)="","",_xlfn.XLOOKUP($D67,Matrix!$A$9:$A$24,Matrix!AE$9:AE$24,"",0)))</f>
        <v/>
      </c>
      <c r="AJ67" s="5" t="str">
        <f>IF($D67="","",IF(_xlfn.XLOOKUP($D67,Matrix!$A$9:$A$24,Matrix!AF$9:AF$24,"",0)="","",_xlfn.XLOOKUP($D67,Matrix!$A$9:$A$24,Matrix!AF$9:AF$24,"",0)))</f>
        <v/>
      </c>
      <c r="AK67" s="5" t="str">
        <f>IF($D67="","",IF(_xlfn.XLOOKUP($D67,Matrix!$A$9:$A$24,Matrix!AG$9:AG$24,"",0)="","",_xlfn.XLOOKUP($D67,Matrix!$A$9:$A$24,Matrix!AG$9:AG$24,"",0)))</f>
        <v/>
      </c>
      <c r="AL67" s="5" t="str">
        <f>IF($D67="","",IF(_xlfn.XLOOKUP($D67,Matrix!$A$9:$A$24,Matrix!AH$9:AH$24,"",0)="","",_xlfn.XLOOKUP($D67,Matrix!$A$9:$A$24,Matrix!AH$9:AH$24,"",0)))</f>
        <v/>
      </c>
      <c r="AM67" s="5" t="str">
        <f>IF($D67="","",IF(_xlfn.XLOOKUP($D67,Matrix!$A$9:$A$24,Matrix!AI$9:AI$24,"",0)="","",_xlfn.XLOOKUP($D67,Matrix!$A$9:$A$24,Matrix!AI$9:AI$24,"",0)))</f>
        <v/>
      </c>
      <c r="AN67" s="5" t="str">
        <f>IF($D67="","",IF(_xlfn.XLOOKUP($D67,Matrix!$A$9:$A$24,Matrix!AJ$9:AJ$24,"",0)="","",_xlfn.XLOOKUP($D67,Matrix!$A$9:$A$24,Matrix!AJ$9:AJ$24,"",0)))</f>
        <v/>
      </c>
      <c r="AO67" s="5" t="str">
        <f>IF($D67="","",IF(_xlfn.XLOOKUP($D67,Matrix!$A$9:$A$24,Matrix!AK$9:AK$24,"",0)="","",_xlfn.XLOOKUP($D67,Matrix!$A$9:$A$24,Matrix!AK$9:AK$24,"",0)))</f>
        <v/>
      </c>
      <c r="AP67" s="5" t="str">
        <f>IF($D67="","",IF(_xlfn.XLOOKUP($D67,Matrix!$A$9:$A$24,Matrix!AL$9:AL$24,"",0)="","",_xlfn.XLOOKUP($D67,Matrix!$A$9:$A$24,Matrix!AL$9:AL$24,"",0)))</f>
        <v/>
      </c>
      <c r="AQ67" s="5" t="str">
        <f>IF($D67="","",IF(_xlfn.XLOOKUP($D67,Matrix!$A$9:$A$24,Matrix!AM$9:AM$24,"",0)="","",_xlfn.XLOOKUP($D67,Matrix!$A$9:$A$24,Matrix!AM$9:AM$24,"",0)))</f>
        <v/>
      </c>
      <c r="AR67" s="5" t="str">
        <f>IF($D67="","",IF(_xlfn.XLOOKUP($D67,Matrix!$A$9:$A$24,Matrix!AN$9:AN$24,"",0)="","",_xlfn.XLOOKUP($D67,Matrix!$A$9:$A$24,Matrix!AN$9:AN$24,"",0)))</f>
        <v/>
      </c>
      <c r="AS67" s="5" t="str">
        <f>IF($D67="","",IF(_xlfn.XLOOKUP($D67,Matrix!$A$9:$A$24,Matrix!AO$9:AO$24,"",0)="","",_xlfn.XLOOKUP($D67,Matrix!$A$9:$A$24,Matrix!AO$9:AO$24,"",0)))</f>
        <v/>
      </c>
      <c r="AT67" s="5" t="str">
        <f>IF($D67="","",IF(_xlfn.XLOOKUP($D67,Matrix!$A$9:$A$24,Matrix!AP$9:AP$24,"",0)="","",_xlfn.XLOOKUP($D67,Matrix!$A$9:$A$24,Matrix!AP$9:AP$24,"",0)))</f>
        <v/>
      </c>
      <c r="AU67" s="5" t="str">
        <f>IF($D67="","",IF(_xlfn.XLOOKUP($D67,Matrix!$A$9:$A$24,Matrix!AQ$9:AQ$24,"",0)="","",_xlfn.XLOOKUP($D67,Matrix!$A$9:$A$24,Matrix!AQ$9:AQ$24,"",0)))</f>
        <v/>
      </c>
      <c r="AV67" s="5" t="str">
        <f>IF($D67="","",IF(_xlfn.XLOOKUP($D67,Matrix!$A$9:$A$24,Matrix!AR$9:AR$24,"",0)="","",_xlfn.XLOOKUP($D67,Matrix!$A$9:$A$24,Matrix!AR$9:AR$24,"",0)))</f>
        <v/>
      </c>
      <c r="AW67" s="5" t="str">
        <f>IF($D67="","",IF(_xlfn.XLOOKUP($D67,Matrix!$A$9:$A$24,Matrix!AS$9:AS$24,"",0)="","",_xlfn.XLOOKUP($D67,Matrix!$A$9:$A$24,Matrix!AS$9:AS$24,"",0)))</f>
        <v/>
      </c>
      <c r="AX67" s="5" t="str">
        <f>IF($D67="","",IF(_xlfn.XLOOKUP($D67,Matrix!$A$9:$A$24,Matrix!AT$9:AT$24,"",0)="","",_xlfn.XLOOKUP($D67,Matrix!$A$9:$A$24,Matrix!AT$9:AT$24,"",0)))</f>
        <v/>
      </c>
      <c r="AY67" s="5" t="str">
        <f>IF($D67="","",IF(_xlfn.XLOOKUP($D67,Matrix!$A$9:$A$24,Matrix!AU$9:AU$24,"",0)="","",_xlfn.XLOOKUP($D67,Matrix!$A$9:$A$24,Matrix!AU$9:AU$24,"",0)))</f>
        <v/>
      </c>
      <c r="AZ67" s="5" t="str">
        <f>IF($D67="","",IF(_xlfn.XLOOKUP($D67,Matrix!$A$9:$A$24,Matrix!AV$9:AV$24,"",0)="","",_xlfn.XLOOKUP($D67,Matrix!$A$9:$A$24,Matrix!AV$9:AV$24,"",0)))</f>
        <v/>
      </c>
      <c r="BA67" s="5" t="str">
        <f>IF($D67="","",IF(_xlfn.XLOOKUP($D67,Matrix!$A$9:$A$24,Matrix!AW$9:AW$24,"",0)="","",_xlfn.XLOOKUP($D67,Matrix!$A$9:$A$24,Matrix!AW$9:AW$24,"",0)))</f>
        <v/>
      </c>
      <c r="BB67" s="5" t="str">
        <f>IF($D67="","",IF(_xlfn.XLOOKUP($D67,Matrix!$A$9:$A$24,Matrix!AX$9:AX$24,"",0)="","",_xlfn.XLOOKUP($D67,Matrix!$A$9:$A$24,Matrix!AX$9:AX$24,"",0)))</f>
        <v/>
      </c>
      <c r="BC67" s="5" t="str">
        <f>IF($D67="","",IF(_xlfn.XLOOKUP($D67,Matrix!$A$9:$A$24,Matrix!AY$9:AY$24,"",0)="","",_xlfn.XLOOKUP($D67,Matrix!$A$9:$A$24,Matrix!AY$9:AY$24,"",0)))</f>
        <v/>
      </c>
      <c r="BD67" s="5" t="str">
        <f>IF($D67="","",IF(_xlfn.XLOOKUP($D67,Matrix!$A$9:$A$24,Matrix!AZ$9:AZ$24,"",0)="","",_xlfn.XLOOKUP($D67,Matrix!$A$9:$A$24,Matrix!AZ$9:AZ$24,"",0)))</f>
        <v/>
      </c>
      <c r="BE67" s="5" t="str">
        <f>IF($D67="","",IF(_xlfn.XLOOKUP($D67,Matrix!$A$9:$A$24,Matrix!BA$9:BA$24,"",0)="","",_xlfn.XLOOKUP($D67,Matrix!$A$9:$A$24,Matrix!BA$9:BA$24,"",0)))</f>
        <v/>
      </c>
      <c r="BF67" s="5" t="str">
        <f>IF($D67="","",IF(_xlfn.XLOOKUP($D67,Matrix!$A$9:$A$24,Matrix!BB$9:BB$24,"",0)="","",_xlfn.XLOOKUP($D67,Matrix!$A$9:$A$24,Matrix!BB$9:BB$24,"",0)))</f>
        <v/>
      </c>
      <c r="BG67" s="5" t="str">
        <f>IF($D67="","",IF(_xlfn.XLOOKUP($D67,Matrix!$A$9:$A$24,Matrix!BC$9:BC$24,"",0)="","",_xlfn.XLOOKUP($D67,Matrix!$A$9:$A$24,Matrix!BC$9:BC$24,"",0)))</f>
        <v/>
      </c>
      <c r="BH67" s="5" t="str">
        <f>IF($D67="","",IF(_xlfn.XLOOKUP($D67,Matrix!$A$9:$A$24,Matrix!BD$9:BD$24,"",0)="","",_xlfn.XLOOKUP($D67,Matrix!$A$9:$A$24,Matrix!BD$9:BD$24,"",0)))</f>
        <v/>
      </c>
      <c r="BI67" s="5" t="str">
        <f>IF($D67="","",IF(_xlfn.XLOOKUP($D67,Matrix!$A$9:$A$24,Matrix!BE$9:BE$24,"",0)="","",_xlfn.XLOOKUP($D67,Matrix!$A$9:$A$24,Matrix!BE$9:BE$24,"",0)))</f>
        <v/>
      </c>
      <c r="BJ67" s="5" t="str">
        <f>IF($D67="","",IF(_xlfn.XLOOKUP($D67,Matrix!$A$9:$A$24,Matrix!BF$9:BF$24,"",0)="","",_xlfn.XLOOKUP($D67,Matrix!$A$9:$A$24,Matrix!BF$9:BF$24,"",0)))</f>
        <v/>
      </c>
      <c r="BK67" s="32" t="str">
        <f>IF($D67="","",IF(_xlfn.XLOOKUP($D67,Matrix!$A$9:$A$24,Matrix!BG$9:BG$24,"",0)="","",_xlfn.XLOOKUP($D67,Matrix!$A$9:$A$24,Matrix!BG$9:BG$24,"",0)))</f>
        <v/>
      </c>
    </row>
    <row r="68" spans="1:63" s="5" customFormat="1" ht="15.75" thickBot="1">
      <c r="A68" s="85" t="s">
        <v>167</v>
      </c>
      <c r="B68" s="24" t="e">
        <f>B$4/B67</f>
        <v>#DIV/0!</v>
      </c>
      <c r="C68" s="23">
        <f>_xlfn.XLOOKUP("Sample",D58:D67,C58:C67,"",0)+1</f>
        <v>7</v>
      </c>
      <c r="D68" s="59" t="s">
        <v>168</v>
      </c>
      <c r="E68" s="57" t="str">
        <f>_xlfn.XLOOKUP('4.Score &amp; Vergelijking'!C68,'1.Invul Blad'!$A$2:$A$31,'1.Invul Blad'!$B$2:$B$31,"",0)</f>
        <v>MO-05</v>
      </c>
      <c r="F68" s="58" t="str" cm="1">
        <f t="array" ref="F68">IFERROR(IF(IF(LEFT(E68,2)="BS",INDEX('1.Invul Blad'!$1:$1048576,MATCH('4.Score &amp; Vergelijking'!$E68,'1.Invul Blad'!$B$36:$B$9000,0)+35,MATCH('4.Score &amp; Vergelijking'!F67,'1.Invul Blad'!$36:$36,0))="",INDEX('1.Invul Blad'!$1:$1048576,MATCH('4.Score &amp; Vergelijking'!$E68,'1.Invul Blad'!$B:$B,0),MATCH('4.Score &amp; Vergelijking'!F67,'1.Invul Blad'!$1:$1,0))=""),"",IF(LEFT(E68,2)="BS",INDEX('1.Invul Blad'!$1:$1048576,MATCH('4.Score &amp; Vergelijking'!$E68,'1.Invul Blad'!$B$36:$B$9000,0)+35,MATCH('4.Score &amp; Vergelijking'!F67,'1.Invul Blad'!$36:$36,0)),INDEX('1.Invul Blad'!$1:$1048576,MATCH('4.Score &amp; Vergelijking'!$E68,'1.Invul Blad'!$B:$B,0),MATCH('4.Score &amp; Vergelijking'!F67,'1.Invul Blad'!$1:$1,0)))),"")</f>
        <v/>
      </c>
      <c r="G68" s="57" t="str" cm="1">
        <f t="array" ref="G68">IFERROR(IF(IF(LEFT(F68,2)="BS",INDEX('1.Invul Blad'!$1:$1048576,MATCH('4.Score &amp; Vergelijking'!$E68,'1.Invul Blad'!$B$36:$B$9000,0)+35,MATCH('4.Score &amp; Vergelijking'!G67,'1.Invul Blad'!$36:$36,0))="",INDEX('1.Invul Blad'!$1:$1048576,MATCH('4.Score &amp; Vergelijking'!$E68,'1.Invul Blad'!$B:$B,0),MATCH('4.Score &amp; Vergelijking'!G67,'1.Invul Blad'!$1:$1,0))=""),"",IF(LEFT(F68,2)="BS",INDEX('1.Invul Blad'!$1:$1048576,MATCH('4.Score &amp; Vergelijking'!$E68,'1.Invul Blad'!$B$36:$B$9000,0)+35,MATCH('4.Score &amp; Vergelijking'!G67,'1.Invul Blad'!$36:$36,0)),INDEX('1.Invul Blad'!$1:$1048576,MATCH('4.Score &amp; Vergelijking'!$E68,'1.Invul Blad'!$B:$B,0),MATCH('4.Score &amp; Vergelijking'!G67,'1.Invul Blad'!$1:$1,0)))),"")</f>
        <v/>
      </c>
      <c r="H68" s="57" t="str" cm="1">
        <f t="array" ref="H68">IFERROR(IF(IF(LEFT(G68,2)="BS",INDEX('1.Invul Blad'!$1:$1048576,MATCH('4.Score &amp; Vergelijking'!$E68,'1.Invul Blad'!$B$36:$B$9000,0)+35,MATCH('4.Score &amp; Vergelijking'!H67,'1.Invul Blad'!$36:$36,0))="",INDEX('1.Invul Blad'!$1:$1048576,MATCH('4.Score &amp; Vergelijking'!$E68,'1.Invul Blad'!$B:$B,0),MATCH('4.Score &amp; Vergelijking'!H67,'1.Invul Blad'!$1:$1,0))=""),"",IF(LEFT(G68,2)="BS",INDEX('1.Invul Blad'!$1:$1048576,MATCH('4.Score &amp; Vergelijking'!$E68,'1.Invul Blad'!$B$36:$B$9000,0)+35,MATCH('4.Score &amp; Vergelijking'!H67,'1.Invul Blad'!$36:$36,0)),INDEX('1.Invul Blad'!$1:$1048576,MATCH('4.Score &amp; Vergelijking'!$E68,'1.Invul Blad'!$B:$B,0),MATCH('4.Score &amp; Vergelijking'!H67,'1.Invul Blad'!$1:$1,0)))),"")</f>
        <v/>
      </c>
      <c r="I68" s="57" t="str" cm="1">
        <f t="array" ref="I68">IFERROR(IF(IF(LEFT(H68,2)="BS",INDEX('1.Invul Blad'!$1:$1048576,MATCH('4.Score &amp; Vergelijking'!$E68,'1.Invul Blad'!$B$36:$B$9000,0)+35,MATCH('4.Score &amp; Vergelijking'!I67,'1.Invul Blad'!$36:$36,0))="",INDEX('1.Invul Blad'!$1:$1048576,MATCH('4.Score &amp; Vergelijking'!$E68,'1.Invul Blad'!$B:$B,0),MATCH('4.Score &amp; Vergelijking'!I67,'1.Invul Blad'!$1:$1,0))=""),"",IF(LEFT(H68,2)="BS",INDEX('1.Invul Blad'!$1:$1048576,MATCH('4.Score &amp; Vergelijking'!$E68,'1.Invul Blad'!$B$36:$B$9000,0)+35,MATCH('4.Score &amp; Vergelijking'!I67,'1.Invul Blad'!$36:$36,0)),INDEX('1.Invul Blad'!$1:$1048576,MATCH('4.Score &amp; Vergelijking'!$E68,'1.Invul Blad'!$B:$B,0),MATCH('4.Score &amp; Vergelijking'!I67,'1.Invul Blad'!$1:$1,0)))),"")</f>
        <v/>
      </c>
      <c r="J68" s="57" t="str" cm="1">
        <f t="array" ref="J68">IFERROR(IF(IF(LEFT(I68,2)="BS",INDEX('1.Invul Blad'!$1:$1048576,MATCH('4.Score &amp; Vergelijking'!$E68,'1.Invul Blad'!$B$36:$B$9000,0)+35,MATCH('4.Score &amp; Vergelijking'!J67,'1.Invul Blad'!$36:$36,0))="",INDEX('1.Invul Blad'!$1:$1048576,MATCH('4.Score &amp; Vergelijking'!$E68,'1.Invul Blad'!$B:$B,0),MATCH('4.Score &amp; Vergelijking'!J67,'1.Invul Blad'!$1:$1,0))=""),"",IF(LEFT(I68,2)="BS",INDEX('1.Invul Blad'!$1:$1048576,MATCH('4.Score &amp; Vergelijking'!$E68,'1.Invul Blad'!$B$36:$B$9000,0)+35,MATCH('4.Score &amp; Vergelijking'!J67,'1.Invul Blad'!$36:$36,0)),INDEX('1.Invul Blad'!$1:$1048576,MATCH('4.Score &amp; Vergelijking'!$E68,'1.Invul Blad'!$B:$B,0),MATCH('4.Score &amp; Vergelijking'!J67,'1.Invul Blad'!$1:$1,0)))),"")</f>
        <v/>
      </c>
      <c r="K68" s="57" t="str" cm="1">
        <f t="array" ref="K68">IFERROR(IF(IF(LEFT(J68,2)="BS",INDEX('1.Invul Blad'!$1:$1048576,MATCH('4.Score &amp; Vergelijking'!$E68,'1.Invul Blad'!$B$36:$B$9000,0)+35,MATCH('4.Score &amp; Vergelijking'!K67,'1.Invul Blad'!$36:$36,0))="",INDEX('1.Invul Blad'!$1:$1048576,MATCH('4.Score &amp; Vergelijking'!$E68,'1.Invul Blad'!$B:$B,0),MATCH('4.Score &amp; Vergelijking'!K67,'1.Invul Blad'!$1:$1,0))=""),"",IF(LEFT(J68,2)="BS",INDEX('1.Invul Blad'!$1:$1048576,MATCH('4.Score &amp; Vergelijking'!$E68,'1.Invul Blad'!$B$36:$B$9000,0)+35,MATCH('4.Score &amp; Vergelijking'!K67,'1.Invul Blad'!$36:$36,0)),INDEX('1.Invul Blad'!$1:$1048576,MATCH('4.Score &amp; Vergelijking'!$E68,'1.Invul Blad'!$B:$B,0),MATCH('4.Score &amp; Vergelijking'!K67,'1.Invul Blad'!$1:$1,0)))),"")</f>
        <v/>
      </c>
      <c r="L68" s="57" t="str" cm="1">
        <f t="array" ref="L68">IFERROR(IF(IF(LEFT(K68,2)="BS",INDEX('1.Invul Blad'!$1:$1048576,MATCH('4.Score &amp; Vergelijking'!$E68,'1.Invul Blad'!$B$36:$B$9000,0)+35,MATCH('4.Score &amp; Vergelijking'!L67,'1.Invul Blad'!$36:$36,0))="",INDEX('1.Invul Blad'!$1:$1048576,MATCH('4.Score &amp; Vergelijking'!$E68,'1.Invul Blad'!$B:$B,0),MATCH('4.Score &amp; Vergelijking'!L67,'1.Invul Blad'!$1:$1,0))=""),"",IF(LEFT(K68,2)="BS",INDEX('1.Invul Blad'!$1:$1048576,MATCH('4.Score &amp; Vergelijking'!$E68,'1.Invul Blad'!$B$36:$B$9000,0)+35,MATCH('4.Score &amp; Vergelijking'!L67,'1.Invul Blad'!$36:$36,0)),INDEX('1.Invul Blad'!$1:$1048576,MATCH('4.Score &amp; Vergelijking'!$E68,'1.Invul Blad'!$B:$B,0),MATCH('4.Score &amp; Vergelijking'!L67,'1.Invul Blad'!$1:$1,0)))),"")</f>
        <v/>
      </c>
      <c r="M68" s="57" t="str" cm="1">
        <f t="array" ref="M68">IFERROR(IF(IF(LEFT(L68,2)="BS",INDEX('1.Invul Blad'!$1:$1048576,MATCH('4.Score &amp; Vergelijking'!$E68,'1.Invul Blad'!$B$36:$B$9000,0)+35,MATCH('4.Score &amp; Vergelijking'!M67,'1.Invul Blad'!$36:$36,0))="",INDEX('1.Invul Blad'!$1:$1048576,MATCH('4.Score &amp; Vergelijking'!$E68,'1.Invul Blad'!$B:$B,0),MATCH('4.Score &amp; Vergelijking'!M67,'1.Invul Blad'!$1:$1,0))=""),"",IF(LEFT(L68,2)="BS",INDEX('1.Invul Blad'!$1:$1048576,MATCH('4.Score &amp; Vergelijking'!$E68,'1.Invul Blad'!$B$36:$B$9000,0)+35,MATCH('4.Score &amp; Vergelijking'!M67,'1.Invul Blad'!$36:$36,0)),INDEX('1.Invul Blad'!$1:$1048576,MATCH('4.Score &amp; Vergelijking'!$E68,'1.Invul Blad'!$B:$B,0),MATCH('4.Score &amp; Vergelijking'!M67,'1.Invul Blad'!$1:$1,0)))),"")</f>
        <v/>
      </c>
      <c r="N68" s="57" t="str" cm="1">
        <f t="array" ref="N68">IFERROR(IF(IF(LEFT(M68,2)="BS",INDEX('1.Invul Blad'!$1:$1048576,MATCH('4.Score &amp; Vergelijking'!$E68,'1.Invul Blad'!$B$36:$B$9000,0)+35,MATCH('4.Score &amp; Vergelijking'!N67,'1.Invul Blad'!$36:$36,0))="",INDEX('1.Invul Blad'!$1:$1048576,MATCH('4.Score &amp; Vergelijking'!$E68,'1.Invul Blad'!$B:$B,0),MATCH('4.Score &amp; Vergelijking'!N67,'1.Invul Blad'!$1:$1,0))=""),"",IF(LEFT(M68,2)="BS",INDEX('1.Invul Blad'!$1:$1048576,MATCH('4.Score &amp; Vergelijking'!$E68,'1.Invul Blad'!$B$36:$B$9000,0)+35,MATCH('4.Score &amp; Vergelijking'!N67,'1.Invul Blad'!$36:$36,0)),INDEX('1.Invul Blad'!$1:$1048576,MATCH('4.Score &amp; Vergelijking'!$E68,'1.Invul Blad'!$B:$B,0),MATCH('4.Score &amp; Vergelijking'!N67,'1.Invul Blad'!$1:$1,0)))),"")</f>
        <v/>
      </c>
      <c r="O68" s="57" t="str" cm="1">
        <f t="array" ref="O68">IFERROR(IF(IF(LEFT(N68,2)="BS",INDEX('1.Invul Blad'!$1:$1048576,MATCH('4.Score &amp; Vergelijking'!$E68,'1.Invul Blad'!$B$36:$B$9000,0)+35,MATCH('4.Score &amp; Vergelijking'!O67,'1.Invul Blad'!$36:$36,0))="",INDEX('1.Invul Blad'!$1:$1048576,MATCH('4.Score &amp; Vergelijking'!$E68,'1.Invul Blad'!$B:$B,0),MATCH('4.Score &amp; Vergelijking'!O67,'1.Invul Blad'!$1:$1,0))=""),"",IF(LEFT(N68,2)="BS",INDEX('1.Invul Blad'!$1:$1048576,MATCH('4.Score &amp; Vergelijking'!$E68,'1.Invul Blad'!$B$36:$B$9000,0)+35,MATCH('4.Score &amp; Vergelijking'!O67,'1.Invul Blad'!$36:$36,0)),INDEX('1.Invul Blad'!$1:$1048576,MATCH('4.Score &amp; Vergelijking'!$E68,'1.Invul Blad'!$B:$B,0),MATCH('4.Score &amp; Vergelijking'!O67,'1.Invul Blad'!$1:$1,0)))),"")</f>
        <v/>
      </c>
      <c r="P68" s="57" t="str" cm="1">
        <f t="array" ref="P68">IFERROR(IF(IF(LEFT(O68,2)="BS",INDEX('1.Invul Blad'!$1:$1048576,MATCH('4.Score &amp; Vergelijking'!$E68,'1.Invul Blad'!$B$36:$B$9000,0)+35,MATCH('4.Score &amp; Vergelijking'!P67,'1.Invul Blad'!$36:$36,0))="",INDEX('1.Invul Blad'!$1:$1048576,MATCH('4.Score &amp; Vergelijking'!$E68,'1.Invul Blad'!$B:$B,0),MATCH('4.Score &amp; Vergelijking'!P67,'1.Invul Blad'!$1:$1,0))=""),"",IF(LEFT(O68,2)="BS",INDEX('1.Invul Blad'!$1:$1048576,MATCH('4.Score &amp; Vergelijking'!$E68,'1.Invul Blad'!$B$36:$B$9000,0)+35,MATCH('4.Score &amp; Vergelijking'!P67,'1.Invul Blad'!$36:$36,0)),INDEX('1.Invul Blad'!$1:$1048576,MATCH('4.Score &amp; Vergelijking'!$E68,'1.Invul Blad'!$B:$B,0),MATCH('4.Score &amp; Vergelijking'!P67,'1.Invul Blad'!$1:$1,0)))),"")</f>
        <v/>
      </c>
      <c r="Q68" s="57" t="str" cm="1">
        <f t="array" ref="Q68">IFERROR(IF(IF(LEFT(P68,2)="BS",INDEX('1.Invul Blad'!$1:$1048576,MATCH('4.Score &amp; Vergelijking'!$E68,'1.Invul Blad'!$B$36:$B$9000,0)+35,MATCH('4.Score &amp; Vergelijking'!Q67,'1.Invul Blad'!$36:$36,0))="",INDEX('1.Invul Blad'!$1:$1048576,MATCH('4.Score &amp; Vergelijking'!$E68,'1.Invul Blad'!$B:$B,0),MATCH('4.Score &amp; Vergelijking'!Q67,'1.Invul Blad'!$1:$1,0))=""),"",IF(LEFT(P68,2)="BS",INDEX('1.Invul Blad'!$1:$1048576,MATCH('4.Score &amp; Vergelijking'!$E68,'1.Invul Blad'!$B$36:$B$9000,0)+35,MATCH('4.Score &amp; Vergelijking'!Q67,'1.Invul Blad'!$36:$36,0)),INDEX('1.Invul Blad'!$1:$1048576,MATCH('4.Score &amp; Vergelijking'!$E68,'1.Invul Blad'!$B:$B,0),MATCH('4.Score &amp; Vergelijking'!Q67,'1.Invul Blad'!$1:$1,0)))),"")</f>
        <v/>
      </c>
      <c r="R68" s="57" t="str" cm="1">
        <f t="array" ref="R68">IFERROR(IF(IF(LEFT(Q68,2)="BS",INDEX('1.Invul Blad'!$1:$1048576,MATCH('4.Score &amp; Vergelijking'!$E68,'1.Invul Blad'!$B$36:$B$9000,0)+35,MATCH('4.Score &amp; Vergelijking'!R67,'1.Invul Blad'!$36:$36,0))="",INDEX('1.Invul Blad'!$1:$1048576,MATCH('4.Score &amp; Vergelijking'!$E68,'1.Invul Blad'!$B:$B,0),MATCH('4.Score &amp; Vergelijking'!R67,'1.Invul Blad'!$1:$1,0))=""),"",IF(LEFT(Q68,2)="BS",INDEX('1.Invul Blad'!$1:$1048576,MATCH('4.Score &amp; Vergelijking'!$E68,'1.Invul Blad'!$B$36:$B$9000,0)+35,MATCH('4.Score &amp; Vergelijking'!R67,'1.Invul Blad'!$36:$36,0)),INDEX('1.Invul Blad'!$1:$1048576,MATCH('4.Score &amp; Vergelijking'!$E68,'1.Invul Blad'!$B:$B,0),MATCH('4.Score &amp; Vergelijking'!R67,'1.Invul Blad'!$1:$1,0)))),"")</f>
        <v/>
      </c>
      <c r="S68" s="57" t="str" cm="1">
        <f t="array" ref="S68">IFERROR(IF(IF(LEFT(R68,2)="BS",INDEX('1.Invul Blad'!$1:$1048576,MATCH('4.Score &amp; Vergelijking'!$E68,'1.Invul Blad'!$B$36:$B$9000,0)+35,MATCH('4.Score &amp; Vergelijking'!S67,'1.Invul Blad'!$36:$36,0))="",INDEX('1.Invul Blad'!$1:$1048576,MATCH('4.Score &amp; Vergelijking'!$E68,'1.Invul Blad'!$B:$B,0),MATCH('4.Score &amp; Vergelijking'!S67,'1.Invul Blad'!$1:$1,0))=""),"",IF(LEFT(R68,2)="BS",INDEX('1.Invul Blad'!$1:$1048576,MATCH('4.Score &amp; Vergelijking'!$E68,'1.Invul Blad'!$B$36:$B$9000,0)+35,MATCH('4.Score &amp; Vergelijking'!S67,'1.Invul Blad'!$36:$36,0)),INDEX('1.Invul Blad'!$1:$1048576,MATCH('4.Score &amp; Vergelijking'!$E68,'1.Invul Blad'!$B:$B,0),MATCH('4.Score &amp; Vergelijking'!S67,'1.Invul Blad'!$1:$1,0)))),"")</f>
        <v/>
      </c>
      <c r="T68" s="57" t="str" cm="1">
        <f t="array" ref="T68">IFERROR(IF(IF(LEFT(S68,2)="BS",INDEX('1.Invul Blad'!$1:$1048576,MATCH('4.Score &amp; Vergelijking'!$E68,'1.Invul Blad'!$B$36:$B$9000,0)+35,MATCH('4.Score &amp; Vergelijking'!T67,'1.Invul Blad'!$36:$36,0))="",INDEX('1.Invul Blad'!$1:$1048576,MATCH('4.Score &amp; Vergelijking'!$E68,'1.Invul Blad'!$B:$B,0),MATCH('4.Score &amp; Vergelijking'!T67,'1.Invul Blad'!$1:$1,0))=""),"",IF(LEFT(S68,2)="BS",INDEX('1.Invul Blad'!$1:$1048576,MATCH('4.Score &amp; Vergelijking'!$E68,'1.Invul Blad'!$B$36:$B$9000,0)+35,MATCH('4.Score &amp; Vergelijking'!T67,'1.Invul Blad'!$36:$36,0)),INDEX('1.Invul Blad'!$1:$1048576,MATCH('4.Score &amp; Vergelijking'!$E68,'1.Invul Blad'!$B:$B,0),MATCH('4.Score &amp; Vergelijking'!T67,'1.Invul Blad'!$1:$1,0)))),"")</f>
        <v/>
      </c>
      <c r="U68" s="57" t="str" cm="1">
        <f t="array" ref="U68">IFERROR(IF(IF(LEFT(T68,2)="BS",INDEX('1.Invul Blad'!$1:$1048576,MATCH('4.Score &amp; Vergelijking'!$E68,'1.Invul Blad'!$B$36:$B$9000,0)+35,MATCH('4.Score &amp; Vergelijking'!U67,'1.Invul Blad'!$36:$36,0))="",INDEX('1.Invul Blad'!$1:$1048576,MATCH('4.Score &amp; Vergelijking'!$E68,'1.Invul Blad'!$B:$B,0),MATCH('4.Score &amp; Vergelijking'!U67,'1.Invul Blad'!$1:$1,0))=""),"",IF(LEFT(T68,2)="BS",INDEX('1.Invul Blad'!$1:$1048576,MATCH('4.Score &amp; Vergelijking'!$E68,'1.Invul Blad'!$B$36:$B$9000,0)+35,MATCH('4.Score &amp; Vergelijking'!U67,'1.Invul Blad'!$36:$36,0)),INDEX('1.Invul Blad'!$1:$1048576,MATCH('4.Score &amp; Vergelijking'!$E68,'1.Invul Blad'!$B:$B,0),MATCH('4.Score &amp; Vergelijking'!U67,'1.Invul Blad'!$1:$1,0)))),"")</f>
        <v/>
      </c>
      <c r="V68" s="57" t="str" cm="1">
        <f t="array" ref="V68">IFERROR(IF(IF(LEFT(U68,2)="BS",INDEX('1.Invul Blad'!$1:$1048576,MATCH('4.Score &amp; Vergelijking'!$E68,'1.Invul Blad'!$B$36:$B$9000,0)+35,MATCH('4.Score &amp; Vergelijking'!V67,'1.Invul Blad'!$36:$36,0))="",INDEX('1.Invul Blad'!$1:$1048576,MATCH('4.Score &amp; Vergelijking'!$E68,'1.Invul Blad'!$B:$B,0),MATCH('4.Score &amp; Vergelijking'!V67,'1.Invul Blad'!$1:$1,0))=""),"",IF(LEFT(U68,2)="BS",INDEX('1.Invul Blad'!$1:$1048576,MATCH('4.Score &amp; Vergelijking'!$E68,'1.Invul Blad'!$B$36:$B$9000,0)+35,MATCH('4.Score &amp; Vergelijking'!V67,'1.Invul Blad'!$36:$36,0)),INDEX('1.Invul Blad'!$1:$1048576,MATCH('4.Score &amp; Vergelijking'!$E68,'1.Invul Blad'!$B:$B,0),MATCH('4.Score &amp; Vergelijking'!V67,'1.Invul Blad'!$1:$1,0)))),"")</f>
        <v/>
      </c>
      <c r="W68" s="57" t="str" cm="1">
        <f t="array" ref="W68">IFERROR(IF(IF(LEFT(V68,2)="BS",INDEX('1.Invul Blad'!$1:$1048576,MATCH('4.Score &amp; Vergelijking'!$E68,'1.Invul Blad'!$B$36:$B$9000,0)+35,MATCH('4.Score &amp; Vergelijking'!W67,'1.Invul Blad'!$36:$36,0))="",INDEX('1.Invul Blad'!$1:$1048576,MATCH('4.Score &amp; Vergelijking'!$E68,'1.Invul Blad'!$B:$B,0),MATCH('4.Score &amp; Vergelijking'!W67,'1.Invul Blad'!$1:$1,0))=""),"",IF(LEFT(V68,2)="BS",INDEX('1.Invul Blad'!$1:$1048576,MATCH('4.Score &amp; Vergelijking'!$E68,'1.Invul Blad'!$B$36:$B$9000,0)+35,MATCH('4.Score &amp; Vergelijking'!W67,'1.Invul Blad'!$36:$36,0)),INDEX('1.Invul Blad'!$1:$1048576,MATCH('4.Score &amp; Vergelijking'!$E68,'1.Invul Blad'!$B:$B,0),MATCH('4.Score &amp; Vergelijking'!W67,'1.Invul Blad'!$1:$1,0)))),"")</f>
        <v/>
      </c>
      <c r="X68" s="57" t="str" cm="1">
        <f t="array" ref="X68">IFERROR(IF(IF(LEFT(W68,2)="BS",INDEX('1.Invul Blad'!$1:$1048576,MATCH('4.Score &amp; Vergelijking'!$E68,'1.Invul Blad'!$B$36:$B$9000,0)+35,MATCH('4.Score &amp; Vergelijking'!X67,'1.Invul Blad'!$36:$36,0))="",INDEX('1.Invul Blad'!$1:$1048576,MATCH('4.Score &amp; Vergelijking'!$E68,'1.Invul Blad'!$B:$B,0),MATCH('4.Score &amp; Vergelijking'!X67,'1.Invul Blad'!$1:$1,0))=""),"",IF(LEFT(W68,2)="BS",INDEX('1.Invul Blad'!$1:$1048576,MATCH('4.Score &amp; Vergelijking'!$E68,'1.Invul Blad'!$B$36:$B$9000,0)+35,MATCH('4.Score &amp; Vergelijking'!X67,'1.Invul Blad'!$36:$36,0)),INDEX('1.Invul Blad'!$1:$1048576,MATCH('4.Score &amp; Vergelijking'!$E68,'1.Invul Blad'!$B:$B,0),MATCH('4.Score &amp; Vergelijking'!X67,'1.Invul Blad'!$1:$1,0)))),"")</f>
        <v/>
      </c>
      <c r="Y68" s="57" t="str" cm="1">
        <f t="array" ref="Y68">IFERROR(IF(IF(LEFT(X68,2)="BS",INDEX('1.Invul Blad'!$1:$1048576,MATCH('4.Score &amp; Vergelijking'!$E68,'1.Invul Blad'!$B$36:$B$9000,0)+35,MATCH('4.Score &amp; Vergelijking'!Y67,'1.Invul Blad'!$36:$36,0))="",INDEX('1.Invul Blad'!$1:$1048576,MATCH('4.Score &amp; Vergelijking'!$E68,'1.Invul Blad'!$B:$B,0),MATCH('4.Score &amp; Vergelijking'!Y67,'1.Invul Blad'!$1:$1,0))=""),"",IF(LEFT(X68,2)="BS",INDEX('1.Invul Blad'!$1:$1048576,MATCH('4.Score &amp; Vergelijking'!$E68,'1.Invul Blad'!$B$36:$B$9000,0)+35,MATCH('4.Score &amp; Vergelijking'!Y67,'1.Invul Blad'!$36:$36,0)),INDEX('1.Invul Blad'!$1:$1048576,MATCH('4.Score &amp; Vergelijking'!$E68,'1.Invul Blad'!$B:$B,0),MATCH('4.Score &amp; Vergelijking'!Y67,'1.Invul Blad'!$1:$1,0)))),"")</f>
        <v/>
      </c>
      <c r="Z68" s="57" t="str" cm="1">
        <f t="array" ref="Z68">IFERROR(IF(IF(LEFT(Y68,2)="BS",INDEX('1.Invul Blad'!$1:$1048576,MATCH('4.Score &amp; Vergelijking'!$E68,'1.Invul Blad'!$B$36:$B$9000,0)+35,MATCH('4.Score &amp; Vergelijking'!Z67,'1.Invul Blad'!$36:$36,0))="",INDEX('1.Invul Blad'!$1:$1048576,MATCH('4.Score &amp; Vergelijking'!$E68,'1.Invul Blad'!$B:$B,0),MATCH('4.Score &amp; Vergelijking'!Z67,'1.Invul Blad'!$1:$1,0))=""),"",IF(LEFT(Y68,2)="BS",INDEX('1.Invul Blad'!$1:$1048576,MATCH('4.Score &amp; Vergelijking'!$E68,'1.Invul Blad'!$B$36:$B$9000,0)+35,MATCH('4.Score &amp; Vergelijking'!Z67,'1.Invul Blad'!$36:$36,0)),INDEX('1.Invul Blad'!$1:$1048576,MATCH('4.Score &amp; Vergelijking'!$E68,'1.Invul Blad'!$B:$B,0),MATCH('4.Score &amp; Vergelijking'!Z67,'1.Invul Blad'!$1:$1,0)))),"")</f>
        <v/>
      </c>
      <c r="AA68" s="57" t="str" cm="1">
        <f t="array" ref="AA68">IFERROR(IF(IF(LEFT(Z68,2)="BS",INDEX('1.Invul Blad'!$1:$1048576,MATCH('4.Score &amp; Vergelijking'!$E68,'1.Invul Blad'!$B$36:$B$9000,0)+35,MATCH('4.Score &amp; Vergelijking'!AA67,'1.Invul Blad'!$36:$36,0))="",INDEX('1.Invul Blad'!$1:$1048576,MATCH('4.Score &amp; Vergelijking'!$E68,'1.Invul Blad'!$B:$B,0),MATCH('4.Score &amp; Vergelijking'!AA67,'1.Invul Blad'!$1:$1,0))=""),"",IF(LEFT(Z68,2)="BS",INDEX('1.Invul Blad'!$1:$1048576,MATCH('4.Score &amp; Vergelijking'!$E68,'1.Invul Blad'!$B$36:$B$9000,0)+35,MATCH('4.Score &amp; Vergelijking'!AA67,'1.Invul Blad'!$36:$36,0)),INDEX('1.Invul Blad'!$1:$1048576,MATCH('4.Score &amp; Vergelijking'!$E68,'1.Invul Blad'!$B:$B,0),MATCH('4.Score &amp; Vergelijking'!AA67,'1.Invul Blad'!$1:$1,0)))),"")</f>
        <v/>
      </c>
      <c r="AB68" s="57" t="str" cm="1">
        <f t="array" ref="AB68">IFERROR(IF(IF(LEFT(AA68,2)="BS",INDEX('1.Invul Blad'!$1:$1048576,MATCH('4.Score &amp; Vergelijking'!$E68,'1.Invul Blad'!$B$36:$B$9000,0)+35,MATCH('4.Score &amp; Vergelijking'!AB67,'1.Invul Blad'!$36:$36,0))="",INDEX('1.Invul Blad'!$1:$1048576,MATCH('4.Score &amp; Vergelijking'!$E68,'1.Invul Blad'!$B:$B,0),MATCH('4.Score &amp; Vergelijking'!AB67,'1.Invul Blad'!$1:$1,0))=""),"",IF(LEFT(AA68,2)="BS",INDEX('1.Invul Blad'!$1:$1048576,MATCH('4.Score &amp; Vergelijking'!$E68,'1.Invul Blad'!$B$36:$B$9000,0)+35,MATCH('4.Score &amp; Vergelijking'!AB67,'1.Invul Blad'!$36:$36,0)),INDEX('1.Invul Blad'!$1:$1048576,MATCH('4.Score &amp; Vergelijking'!$E68,'1.Invul Blad'!$B:$B,0),MATCH('4.Score &amp; Vergelijking'!AB67,'1.Invul Blad'!$1:$1,0)))),"")</f>
        <v/>
      </c>
      <c r="AC68" s="57" t="str" cm="1">
        <f t="array" ref="AC68">IFERROR(IF(IF(LEFT(AB68,2)="BS",INDEX('1.Invul Blad'!$1:$1048576,MATCH('4.Score &amp; Vergelijking'!$E68,'1.Invul Blad'!$B$36:$B$9000,0)+35,MATCH('4.Score &amp; Vergelijking'!AC67,'1.Invul Blad'!$36:$36,0))="",INDEX('1.Invul Blad'!$1:$1048576,MATCH('4.Score &amp; Vergelijking'!$E68,'1.Invul Blad'!$B:$B,0),MATCH('4.Score &amp; Vergelijking'!AC67,'1.Invul Blad'!$1:$1,0))=""),"",IF(LEFT(AB68,2)="BS",INDEX('1.Invul Blad'!$1:$1048576,MATCH('4.Score &amp; Vergelijking'!$E68,'1.Invul Blad'!$B$36:$B$9000,0)+35,MATCH('4.Score &amp; Vergelijking'!AC67,'1.Invul Blad'!$36:$36,0)),INDEX('1.Invul Blad'!$1:$1048576,MATCH('4.Score &amp; Vergelijking'!$E68,'1.Invul Blad'!$B:$B,0),MATCH('4.Score &amp; Vergelijking'!AC67,'1.Invul Blad'!$1:$1,0)))),"")</f>
        <v/>
      </c>
      <c r="AD68" s="57" t="str" cm="1">
        <f t="array" ref="AD68">IFERROR(IF(IF(LEFT(AC68,2)="BS",INDEX('1.Invul Blad'!$1:$1048576,MATCH('4.Score &amp; Vergelijking'!$E68,'1.Invul Blad'!$B$36:$B$9000,0)+35,MATCH('4.Score &amp; Vergelijking'!AD67,'1.Invul Blad'!$36:$36,0))="",INDEX('1.Invul Blad'!$1:$1048576,MATCH('4.Score &amp; Vergelijking'!$E68,'1.Invul Blad'!$B:$B,0),MATCH('4.Score &amp; Vergelijking'!AD67,'1.Invul Blad'!$1:$1,0))=""),"",IF(LEFT(AC68,2)="BS",INDEX('1.Invul Blad'!$1:$1048576,MATCH('4.Score &amp; Vergelijking'!$E68,'1.Invul Blad'!$B$36:$B$9000,0)+35,MATCH('4.Score &amp; Vergelijking'!AD67,'1.Invul Blad'!$36:$36,0)),INDEX('1.Invul Blad'!$1:$1048576,MATCH('4.Score &amp; Vergelijking'!$E68,'1.Invul Blad'!$B:$B,0),MATCH('4.Score &amp; Vergelijking'!AD67,'1.Invul Blad'!$1:$1,0)))),"")</f>
        <v/>
      </c>
      <c r="AE68" s="57" t="str" cm="1">
        <f t="array" ref="AE68">IFERROR(IF(IF(LEFT(AD68,2)="BS",INDEX('1.Invul Blad'!$1:$1048576,MATCH('4.Score &amp; Vergelijking'!$E68,'1.Invul Blad'!$B$36:$B$9000,0)+35,MATCH('4.Score &amp; Vergelijking'!AE67,'1.Invul Blad'!$36:$36,0))="",INDEX('1.Invul Blad'!$1:$1048576,MATCH('4.Score &amp; Vergelijking'!$E68,'1.Invul Blad'!$B:$B,0),MATCH('4.Score &amp; Vergelijking'!AE67,'1.Invul Blad'!$1:$1,0))=""),"",IF(LEFT(AD68,2)="BS",INDEX('1.Invul Blad'!$1:$1048576,MATCH('4.Score &amp; Vergelijking'!$E68,'1.Invul Blad'!$B$36:$B$9000,0)+35,MATCH('4.Score &amp; Vergelijking'!AE67,'1.Invul Blad'!$36:$36,0)),INDEX('1.Invul Blad'!$1:$1048576,MATCH('4.Score &amp; Vergelijking'!$E68,'1.Invul Blad'!$B:$B,0),MATCH('4.Score &amp; Vergelijking'!AE67,'1.Invul Blad'!$1:$1,0)))),"")</f>
        <v/>
      </c>
      <c r="AF68" s="57" t="str" cm="1">
        <f t="array" ref="AF68">IFERROR(IF(IF(LEFT(AE68,2)="BS",INDEX('1.Invul Blad'!$1:$1048576,MATCH('4.Score &amp; Vergelijking'!$E68,'1.Invul Blad'!$B$36:$B$9000,0)+35,MATCH('4.Score &amp; Vergelijking'!AF67,'1.Invul Blad'!$36:$36,0))="",INDEX('1.Invul Blad'!$1:$1048576,MATCH('4.Score &amp; Vergelijking'!$E68,'1.Invul Blad'!$B:$B,0),MATCH('4.Score &amp; Vergelijking'!AF67,'1.Invul Blad'!$1:$1,0))=""),"",IF(LEFT(AE68,2)="BS",INDEX('1.Invul Blad'!$1:$1048576,MATCH('4.Score &amp; Vergelijking'!$E68,'1.Invul Blad'!$B$36:$B$9000,0)+35,MATCH('4.Score &amp; Vergelijking'!AF67,'1.Invul Blad'!$36:$36,0)),INDEX('1.Invul Blad'!$1:$1048576,MATCH('4.Score &amp; Vergelijking'!$E68,'1.Invul Blad'!$B:$B,0),MATCH('4.Score &amp; Vergelijking'!AF67,'1.Invul Blad'!$1:$1,0)))),"")</f>
        <v/>
      </c>
      <c r="AG68" s="57" t="str" cm="1">
        <f t="array" ref="AG68">IFERROR(IF(IF(LEFT(AF68,2)="BS",INDEX('1.Invul Blad'!$1:$1048576,MATCH('4.Score &amp; Vergelijking'!$E68,'1.Invul Blad'!$B$36:$B$9000,0)+35,MATCH('4.Score &amp; Vergelijking'!AG67,'1.Invul Blad'!$36:$36,0))="",INDEX('1.Invul Blad'!$1:$1048576,MATCH('4.Score &amp; Vergelijking'!$E68,'1.Invul Blad'!$B:$B,0),MATCH('4.Score &amp; Vergelijking'!AG67,'1.Invul Blad'!$1:$1,0))=""),"",IF(LEFT(AF68,2)="BS",INDEX('1.Invul Blad'!$1:$1048576,MATCH('4.Score &amp; Vergelijking'!$E68,'1.Invul Blad'!$B$36:$B$9000,0)+35,MATCH('4.Score &amp; Vergelijking'!AG67,'1.Invul Blad'!$36:$36,0)),INDEX('1.Invul Blad'!$1:$1048576,MATCH('4.Score &amp; Vergelijking'!$E68,'1.Invul Blad'!$B:$B,0),MATCH('4.Score &amp; Vergelijking'!AG67,'1.Invul Blad'!$1:$1,0)))),"")</f>
        <v/>
      </c>
      <c r="AH68" s="57" t="str" cm="1">
        <f t="array" ref="AH68">IFERROR(IF(IF(LEFT(AG68,2)="BS",INDEX('1.Invul Blad'!$1:$1048576,MATCH('4.Score &amp; Vergelijking'!$E68,'1.Invul Blad'!$B$36:$B$9000,0)+35,MATCH('4.Score &amp; Vergelijking'!AH67,'1.Invul Blad'!$36:$36,0))="",INDEX('1.Invul Blad'!$1:$1048576,MATCH('4.Score &amp; Vergelijking'!$E68,'1.Invul Blad'!$B:$B,0),MATCH('4.Score &amp; Vergelijking'!AH67,'1.Invul Blad'!$1:$1,0))=""),"",IF(LEFT(AG68,2)="BS",INDEX('1.Invul Blad'!$1:$1048576,MATCH('4.Score &amp; Vergelijking'!$E68,'1.Invul Blad'!$B$36:$B$9000,0)+35,MATCH('4.Score &amp; Vergelijking'!AH67,'1.Invul Blad'!$36:$36,0)),INDEX('1.Invul Blad'!$1:$1048576,MATCH('4.Score &amp; Vergelijking'!$E68,'1.Invul Blad'!$B:$B,0),MATCH('4.Score &amp; Vergelijking'!AH67,'1.Invul Blad'!$1:$1,0)))),"")</f>
        <v/>
      </c>
      <c r="AI68" s="57" t="str" cm="1">
        <f t="array" ref="AI68">IFERROR(IF(IF(LEFT(AH68,2)="BS",INDEX('1.Invul Blad'!$1:$1048576,MATCH('4.Score &amp; Vergelijking'!$E68,'1.Invul Blad'!$B$36:$B$9000,0)+35,MATCH('4.Score &amp; Vergelijking'!AI67,'1.Invul Blad'!$36:$36,0))="",INDEX('1.Invul Blad'!$1:$1048576,MATCH('4.Score &amp; Vergelijking'!$E68,'1.Invul Blad'!$B:$B,0),MATCH('4.Score &amp; Vergelijking'!AI67,'1.Invul Blad'!$1:$1,0))=""),"",IF(LEFT(AH68,2)="BS",INDEX('1.Invul Blad'!$1:$1048576,MATCH('4.Score &amp; Vergelijking'!$E68,'1.Invul Blad'!$B$36:$B$9000,0)+35,MATCH('4.Score &amp; Vergelijking'!AI67,'1.Invul Blad'!$36:$36,0)),INDEX('1.Invul Blad'!$1:$1048576,MATCH('4.Score &amp; Vergelijking'!$E68,'1.Invul Blad'!$B:$B,0),MATCH('4.Score &amp; Vergelijking'!AI67,'1.Invul Blad'!$1:$1,0)))),"")</f>
        <v/>
      </c>
      <c r="AJ68" s="57" t="str" cm="1">
        <f t="array" ref="AJ68">IFERROR(IF(IF(LEFT(AI68,2)="BS",INDEX('1.Invul Blad'!$1:$1048576,MATCH('4.Score &amp; Vergelijking'!$E68,'1.Invul Blad'!$B$36:$B$9000,0)+35,MATCH('4.Score &amp; Vergelijking'!AJ67,'1.Invul Blad'!$36:$36,0))="",INDEX('1.Invul Blad'!$1:$1048576,MATCH('4.Score &amp; Vergelijking'!$E68,'1.Invul Blad'!$B:$B,0),MATCH('4.Score &amp; Vergelijking'!AJ67,'1.Invul Blad'!$1:$1,0))=""),"",IF(LEFT(AI68,2)="BS",INDEX('1.Invul Blad'!$1:$1048576,MATCH('4.Score &amp; Vergelijking'!$E68,'1.Invul Blad'!$B$36:$B$9000,0)+35,MATCH('4.Score &amp; Vergelijking'!AJ67,'1.Invul Blad'!$36:$36,0)),INDEX('1.Invul Blad'!$1:$1048576,MATCH('4.Score &amp; Vergelijking'!$E68,'1.Invul Blad'!$B:$B,0),MATCH('4.Score &amp; Vergelijking'!AJ67,'1.Invul Blad'!$1:$1,0)))),"")</f>
        <v/>
      </c>
      <c r="AK68" s="57" t="str" cm="1">
        <f t="array" ref="AK68">IFERROR(IF(IF(LEFT(AJ68,2)="BS",INDEX('1.Invul Blad'!$1:$1048576,MATCH('4.Score &amp; Vergelijking'!$E68,'1.Invul Blad'!$B$36:$B$9000,0)+35,MATCH('4.Score &amp; Vergelijking'!AK67,'1.Invul Blad'!$36:$36,0))="",INDEX('1.Invul Blad'!$1:$1048576,MATCH('4.Score &amp; Vergelijking'!$E68,'1.Invul Blad'!$B:$B,0),MATCH('4.Score &amp; Vergelijking'!AK67,'1.Invul Blad'!$1:$1,0))=""),"",IF(LEFT(AJ68,2)="BS",INDEX('1.Invul Blad'!$1:$1048576,MATCH('4.Score &amp; Vergelijking'!$E68,'1.Invul Blad'!$B$36:$B$9000,0)+35,MATCH('4.Score &amp; Vergelijking'!AK67,'1.Invul Blad'!$36:$36,0)),INDEX('1.Invul Blad'!$1:$1048576,MATCH('4.Score &amp; Vergelijking'!$E68,'1.Invul Blad'!$B:$B,0),MATCH('4.Score &amp; Vergelijking'!AK67,'1.Invul Blad'!$1:$1,0)))),"")</f>
        <v/>
      </c>
      <c r="AL68" s="57" t="str" cm="1">
        <f t="array" ref="AL68">IFERROR(IF(IF(LEFT(AK68,2)="BS",INDEX('1.Invul Blad'!$1:$1048576,MATCH('4.Score &amp; Vergelijking'!$E68,'1.Invul Blad'!$B$36:$B$9000,0)+35,MATCH('4.Score &amp; Vergelijking'!AL67,'1.Invul Blad'!$36:$36,0))="",INDEX('1.Invul Blad'!$1:$1048576,MATCH('4.Score &amp; Vergelijking'!$E68,'1.Invul Blad'!$B:$B,0),MATCH('4.Score &amp; Vergelijking'!AL67,'1.Invul Blad'!$1:$1,0))=""),"",IF(LEFT(AK68,2)="BS",INDEX('1.Invul Blad'!$1:$1048576,MATCH('4.Score &amp; Vergelijking'!$E68,'1.Invul Blad'!$B$36:$B$9000,0)+35,MATCH('4.Score &amp; Vergelijking'!AL67,'1.Invul Blad'!$36:$36,0)),INDEX('1.Invul Blad'!$1:$1048576,MATCH('4.Score &amp; Vergelijking'!$E68,'1.Invul Blad'!$B:$B,0),MATCH('4.Score &amp; Vergelijking'!AL67,'1.Invul Blad'!$1:$1,0)))),"")</f>
        <v/>
      </c>
      <c r="AM68" s="57" t="str" cm="1">
        <f t="array" ref="AM68">IFERROR(IF(IF(LEFT(AL68,2)="BS",INDEX('1.Invul Blad'!$1:$1048576,MATCH('4.Score &amp; Vergelijking'!$E68,'1.Invul Blad'!$B$36:$B$9000,0)+35,MATCH('4.Score &amp; Vergelijking'!AM67,'1.Invul Blad'!$36:$36,0))="",INDEX('1.Invul Blad'!$1:$1048576,MATCH('4.Score &amp; Vergelijking'!$E68,'1.Invul Blad'!$B:$B,0),MATCH('4.Score &amp; Vergelijking'!AM67,'1.Invul Blad'!$1:$1,0))=""),"",IF(LEFT(AL68,2)="BS",INDEX('1.Invul Blad'!$1:$1048576,MATCH('4.Score &amp; Vergelijking'!$E68,'1.Invul Blad'!$B$36:$B$9000,0)+35,MATCH('4.Score &amp; Vergelijking'!AM67,'1.Invul Blad'!$36:$36,0)),INDEX('1.Invul Blad'!$1:$1048576,MATCH('4.Score &amp; Vergelijking'!$E68,'1.Invul Blad'!$B:$B,0),MATCH('4.Score &amp; Vergelijking'!AM67,'1.Invul Blad'!$1:$1,0)))),"")</f>
        <v/>
      </c>
      <c r="AN68" s="57" t="str" cm="1">
        <f t="array" ref="AN68">IFERROR(IF(IF(LEFT(AM68,2)="BS",INDEX('1.Invul Blad'!$1:$1048576,MATCH('4.Score &amp; Vergelijking'!$E68,'1.Invul Blad'!$B$36:$B$9000,0)+35,MATCH('4.Score &amp; Vergelijking'!AN67,'1.Invul Blad'!$36:$36,0))="",INDEX('1.Invul Blad'!$1:$1048576,MATCH('4.Score &amp; Vergelijking'!$E68,'1.Invul Blad'!$B:$B,0),MATCH('4.Score &amp; Vergelijking'!AN67,'1.Invul Blad'!$1:$1,0))=""),"",IF(LEFT(AM68,2)="BS",INDEX('1.Invul Blad'!$1:$1048576,MATCH('4.Score &amp; Vergelijking'!$E68,'1.Invul Blad'!$B$36:$B$9000,0)+35,MATCH('4.Score &amp; Vergelijking'!AN67,'1.Invul Blad'!$36:$36,0)),INDEX('1.Invul Blad'!$1:$1048576,MATCH('4.Score &amp; Vergelijking'!$E68,'1.Invul Blad'!$B:$B,0),MATCH('4.Score &amp; Vergelijking'!AN67,'1.Invul Blad'!$1:$1,0)))),"")</f>
        <v/>
      </c>
      <c r="AO68" s="57" t="str" cm="1">
        <f t="array" ref="AO68">IFERROR(IF(IF(LEFT(AN68,2)="BS",INDEX('1.Invul Blad'!$1:$1048576,MATCH('4.Score &amp; Vergelijking'!$E68,'1.Invul Blad'!$B$36:$B$9000,0)+35,MATCH('4.Score &amp; Vergelijking'!AO67,'1.Invul Blad'!$36:$36,0))="",INDEX('1.Invul Blad'!$1:$1048576,MATCH('4.Score &amp; Vergelijking'!$E68,'1.Invul Blad'!$B:$B,0),MATCH('4.Score &amp; Vergelijking'!AO67,'1.Invul Blad'!$1:$1,0))=""),"",IF(LEFT(AN68,2)="BS",INDEX('1.Invul Blad'!$1:$1048576,MATCH('4.Score &amp; Vergelijking'!$E68,'1.Invul Blad'!$B$36:$B$9000,0)+35,MATCH('4.Score &amp; Vergelijking'!AO67,'1.Invul Blad'!$36:$36,0)),INDEX('1.Invul Blad'!$1:$1048576,MATCH('4.Score &amp; Vergelijking'!$E68,'1.Invul Blad'!$B:$B,0),MATCH('4.Score &amp; Vergelijking'!AO67,'1.Invul Blad'!$1:$1,0)))),"")</f>
        <v/>
      </c>
      <c r="AP68" s="57" t="str" cm="1">
        <f t="array" ref="AP68">IFERROR(IF(IF(LEFT(AO68,2)="BS",INDEX('1.Invul Blad'!$1:$1048576,MATCH('4.Score &amp; Vergelijking'!$E68,'1.Invul Blad'!$B$36:$B$9000,0)+35,MATCH('4.Score &amp; Vergelijking'!AP67,'1.Invul Blad'!$36:$36,0))="",INDEX('1.Invul Blad'!$1:$1048576,MATCH('4.Score &amp; Vergelijking'!$E68,'1.Invul Blad'!$B:$B,0),MATCH('4.Score &amp; Vergelijking'!AP67,'1.Invul Blad'!$1:$1,0))=""),"",IF(LEFT(AO68,2)="BS",INDEX('1.Invul Blad'!$1:$1048576,MATCH('4.Score &amp; Vergelijking'!$E68,'1.Invul Blad'!$B$36:$B$9000,0)+35,MATCH('4.Score &amp; Vergelijking'!AP67,'1.Invul Blad'!$36:$36,0)),INDEX('1.Invul Blad'!$1:$1048576,MATCH('4.Score &amp; Vergelijking'!$E68,'1.Invul Blad'!$B:$B,0),MATCH('4.Score &amp; Vergelijking'!AP67,'1.Invul Blad'!$1:$1,0)))),"")</f>
        <v/>
      </c>
      <c r="AQ68" s="57" t="str" cm="1">
        <f t="array" ref="AQ68">IFERROR(IF(IF(LEFT(AP68,2)="BS",INDEX('1.Invul Blad'!$1:$1048576,MATCH('4.Score &amp; Vergelijking'!$E68,'1.Invul Blad'!$B$36:$B$9000,0)+35,MATCH('4.Score &amp; Vergelijking'!AQ67,'1.Invul Blad'!$36:$36,0))="",INDEX('1.Invul Blad'!$1:$1048576,MATCH('4.Score &amp; Vergelijking'!$E68,'1.Invul Blad'!$B:$B,0),MATCH('4.Score &amp; Vergelijking'!AQ67,'1.Invul Blad'!$1:$1,0))=""),"",IF(LEFT(AP68,2)="BS",INDEX('1.Invul Blad'!$1:$1048576,MATCH('4.Score &amp; Vergelijking'!$E68,'1.Invul Blad'!$B$36:$B$9000,0)+35,MATCH('4.Score &amp; Vergelijking'!AQ67,'1.Invul Blad'!$36:$36,0)),INDEX('1.Invul Blad'!$1:$1048576,MATCH('4.Score &amp; Vergelijking'!$E68,'1.Invul Blad'!$B:$B,0),MATCH('4.Score &amp; Vergelijking'!AQ67,'1.Invul Blad'!$1:$1,0)))),"")</f>
        <v/>
      </c>
      <c r="AR68" s="57" t="str" cm="1">
        <f t="array" ref="AR68">IFERROR(IF(IF(LEFT(AQ68,2)="BS",INDEX('1.Invul Blad'!$1:$1048576,MATCH('4.Score &amp; Vergelijking'!$E68,'1.Invul Blad'!$B$36:$B$9000,0)+35,MATCH('4.Score &amp; Vergelijking'!AR67,'1.Invul Blad'!$36:$36,0))="",INDEX('1.Invul Blad'!$1:$1048576,MATCH('4.Score &amp; Vergelijking'!$E68,'1.Invul Blad'!$B:$B,0),MATCH('4.Score &amp; Vergelijking'!AR67,'1.Invul Blad'!$1:$1,0))=""),"",IF(LEFT(AQ68,2)="BS",INDEX('1.Invul Blad'!$1:$1048576,MATCH('4.Score &amp; Vergelijking'!$E68,'1.Invul Blad'!$B$36:$B$9000,0)+35,MATCH('4.Score &amp; Vergelijking'!AR67,'1.Invul Blad'!$36:$36,0)),INDEX('1.Invul Blad'!$1:$1048576,MATCH('4.Score &amp; Vergelijking'!$E68,'1.Invul Blad'!$B:$B,0),MATCH('4.Score &amp; Vergelijking'!AR67,'1.Invul Blad'!$1:$1,0)))),"")</f>
        <v/>
      </c>
      <c r="AS68" s="57" t="str" cm="1">
        <f t="array" ref="AS68">IFERROR(IF(IF(LEFT(AR68,2)="BS",INDEX('1.Invul Blad'!$1:$1048576,MATCH('4.Score &amp; Vergelijking'!$E68,'1.Invul Blad'!$B$36:$B$9000,0)+35,MATCH('4.Score &amp; Vergelijking'!AS67,'1.Invul Blad'!$36:$36,0))="",INDEX('1.Invul Blad'!$1:$1048576,MATCH('4.Score &amp; Vergelijking'!$E68,'1.Invul Blad'!$B:$B,0),MATCH('4.Score &amp; Vergelijking'!AS67,'1.Invul Blad'!$1:$1,0))=""),"",IF(LEFT(AR68,2)="BS",INDEX('1.Invul Blad'!$1:$1048576,MATCH('4.Score &amp; Vergelijking'!$E68,'1.Invul Blad'!$B$36:$B$9000,0)+35,MATCH('4.Score &amp; Vergelijking'!AS67,'1.Invul Blad'!$36:$36,0)),INDEX('1.Invul Blad'!$1:$1048576,MATCH('4.Score &amp; Vergelijking'!$E68,'1.Invul Blad'!$B:$B,0),MATCH('4.Score &amp; Vergelijking'!AS67,'1.Invul Blad'!$1:$1,0)))),"")</f>
        <v/>
      </c>
      <c r="AT68" s="57" t="str" cm="1">
        <f t="array" ref="AT68">IFERROR(IF(IF(LEFT(AS68,2)="BS",INDEX('1.Invul Blad'!$1:$1048576,MATCH('4.Score &amp; Vergelijking'!$E68,'1.Invul Blad'!$B$36:$B$9000,0)+35,MATCH('4.Score &amp; Vergelijking'!AT67,'1.Invul Blad'!$36:$36,0))="",INDEX('1.Invul Blad'!$1:$1048576,MATCH('4.Score &amp; Vergelijking'!$E68,'1.Invul Blad'!$B:$B,0),MATCH('4.Score &amp; Vergelijking'!AT67,'1.Invul Blad'!$1:$1,0))=""),"",IF(LEFT(AS68,2)="BS",INDEX('1.Invul Blad'!$1:$1048576,MATCH('4.Score &amp; Vergelijking'!$E68,'1.Invul Blad'!$B$36:$B$9000,0)+35,MATCH('4.Score &amp; Vergelijking'!AT67,'1.Invul Blad'!$36:$36,0)),INDEX('1.Invul Blad'!$1:$1048576,MATCH('4.Score &amp; Vergelijking'!$E68,'1.Invul Blad'!$B:$B,0),MATCH('4.Score &amp; Vergelijking'!AT67,'1.Invul Blad'!$1:$1,0)))),"")</f>
        <v/>
      </c>
      <c r="AU68" s="57" t="str" cm="1">
        <f t="array" ref="AU68">IFERROR(IF(IF(LEFT(AT68,2)="BS",INDEX('1.Invul Blad'!$1:$1048576,MATCH('4.Score &amp; Vergelijking'!$E68,'1.Invul Blad'!$B$36:$B$9000,0)+35,MATCH('4.Score &amp; Vergelijking'!AU67,'1.Invul Blad'!$36:$36,0))="",INDEX('1.Invul Blad'!$1:$1048576,MATCH('4.Score &amp; Vergelijking'!$E68,'1.Invul Blad'!$B:$B,0),MATCH('4.Score &amp; Vergelijking'!AU67,'1.Invul Blad'!$1:$1,0))=""),"",IF(LEFT(AT68,2)="BS",INDEX('1.Invul Blad'!$1:$1048576,MATCH('4.Score &amp; Vergelijking'!$E68,'1.Invul Blad'!$B$36:$B$9000,0)+35,MATCH('4.Score &amp; Vergelijking'!AU67,'1.Invul Blad'!$36:$36,0)),INDEX('1.Invul Blad'!$1:$1048576,MATCH('4.Score &amp; Vergelijking'!$E68,'1.Invul Blad'!$B:$B,0),MATCH('4.Score &amp; Vergelijking'!AU67,'1.Invul Blad'!$1:$1,0)))),"")</f>
        <v/>
      </c>
      <c r="AV68" s="57" t="str" cm="1">
        <f t="array" ref="AV68">IFERROR(IF(IF(LEFT(AU68,2)="BS",INDEX('1.Invul Blad'!$1:$1048576,MATCH('4.Score &amp; Vergelijking'!$E68,'1.Invul Blad'!$B$36:$B$9000,0)+35,MATCH('4.Score &amp; Vergelijking'!AV67,'1.Invul Blad'!$36:$36,0))="",INDEX('1.Invul Blad'!$1:$1048576,MATCH('4.Score &amp; Vergelijking'!$E68,'1.Invul Blad'!$B:$B,0),MATCH('4.Score &amp; Vergelijking'!AV67,'1.Invul Blad'!$1:$1,0))=""),"",IF(LEFT(AU68,2)="BS",INDEX('1.Invul Blad'!$1:$1048576,MATCH('4.Score &amp; Vergelijking'!$E68,'1.Invul Blad'!$B$36:$B$9000,0)+35,MATCH('4.Score &amp; Vergelijking'!AV67,'1.Invul Blad'!$36:$36,0)),INDEX('1.Invul Blad'!$1:$1048576,MATCH('4.Score &amp; Vergelijking'!$E68,'1.Invul Blad'!$B:$B,0),MATCH('4.Score &amp; Vergelijking'!AV67,'1.Invul Blad'!$1:$1,0)))),"")</f>
        <v/>
      </c>
      <c r="AW68" s="57" t="str" cm="1">
        <f t="array" ref="AW68">IFERROR(IF(IF(LEFT(AV68,2)="BS",INDEX('1.Invul Blad'!$1:$1048576,MATCH('4.Score &amp; Vergelijking'!$E68,'1.Invul Blad'!$B$36:$B$9000,0)+35,MATCH('4.Score &amp; Vergelijking'!AW67,'1.Invul Blad'!$36:$36,0))="",INDEX('1.Invul Blad'!$1:$1048576,MATCH('4.Score &amp; Vergelijking'!$E68,'1.Invul Blad'!$B:$B,0),MATCH('4.Score &amp; Vergelijking'!AW67,'1.Invul Blad'!$1:$1,0))=""),"",IF(LEFT(AV68,2)="BS",INDEX('1.Invul Blad'!$1:$1048576,MATCH('4.Score &amp; Vergelijking'!$E68,'1.Invul Blad'!$B$36:$B$9000,0)+35,MATCH('4.Score &amp; Vergelijking'!AW67,'1.Invul Blad'!$36:$36,0)),INDEX('1.Invul Blad'!$1:$1048576,MATCH('4.Score &amp; Vergelijking'!$E68,'1.Invul Blad'!$B:$B,0),MATCH('4.Score &amp; Vergelijking'!AW67,'1.Invul Blad'!$1:$1,0)))),"")</f>
        <v/>
      </c>
      <c r="AX68" s="57" t="str" cm="1">
        <f t="array" ref="AX68">IFERROR(IF(IF(LEFT(AW68,2)="BS",INDEX('1.Invul Blad'!$1:$1048576,MATCH('4.Score &amp; Vergelijking'!$E68,'1.Invul Blad'!$B$36:$B$9000,0)+35,MATCH('4.Score &amp; Vergelijking'!AX67,'1.Invul Blad'!$36:$36,0))="",INDEX('1.Invul Blad'!$1:$1048576,MATCH('4.Score &amp; Vergelijking'!$E68,'1.Invul Blad'!$B:$B,0),MATCH('4.Score &amp; Vergelijking'!AX67,'1.Invul Blad'!$1:$1,0))=""),"",IF(LEFT(AW68,2)="BS",INDEX('1.Invul Blad'!$1:$1048576,MATCH('4.Score &amp; Vergelijking'!$E68,'1.Invul Blad'!$B$36:$B$9000,0)+35,MATCH('4.Score &amp; Vergelijking'!AX67,'1.Invul Blad'!$36:$36,0)),INDEX('1.Invul Blad'!$1:$1048576,MATCH('4.Score &amp; Vergelijking'!$E68,'1.Invul Blad'!$B:$B,0),MATCH('4.Score &amp; Vergelijking'!AX67,'1.Invul Blad'!$1:$1,0)))),"")</f>
        <v/>
      </c>
      <c r="AY68" s="57" t="str" cm="1">
        <f t="array" ref="AY68">IFERROR(IF(IF(LEFT(AX68,2)="BS",INDEX('1.Invul Blad'!$1:$1048576,MATCH('4.Score &amp; Vergelijking'!$E68,'1.Invul Blad'!$B$36:$B$9000,0)+35,MATCH('4.Score &amp; Vergelijking'!AY67,'1.Invul Blad'!$36:$36,0))="",INDEX('1.Invul Blad'!$1:$1048576,MATCH('4.Score &amp; Vergelijking'!$E68,'1.Invul Blad'!$B:$B,0),MATCH('4.Score &amp; Vergelijking'!AY67,'1.Invul Blad'!$1:$1,0))=""),"",IF(LEFT(AX68,2)="BS",INDEX('1.Invul Blad'!$1:$1048576,MATCH('4.Score &amp; Vergelijking'!$E68,'1.Invul Blad'!$B$36:$B$9000,0)+35,MATCH('4.Score &amp; Vergelijking'!AY67,'1.Invul Blad'!$36:$36,0)),INDEX('1.Invul Blad'!$1:$1048576,MATCH('4.Score &amp; Vergelijking'!$E68,'1.Invul Blad'!$B:$B,0),MATCH('4.Score &amp; Vergelijking'!AY67,'1.Invul Blad'!$1:$1,0)))),"")</f>
        <v/>
      </c>
      <c r="AZ68" s="57" t="str" cm="1">
        <f t="array" ref="AZ68">IFERROR(IF(IF(LEFT(AY68,2)="BS",INDEX('1.Invul Blad'!$1:$1048576,MATCH('4.Score &amp; Vergelijking'!$E68,'1.Invul Blad'!$B$36:$B$9000,0)+35,MATCH('4.Score &amp; Vergelijking'!AZ67,'1.Invul Blad'!$36:$36,0))="",INDEX('1.Invul Blad'!$1:$1048576,MATCH('4.Score &amp; Vergelijking'!$E68,'1.Invul Blad'!$B:$B,0),MATCH('4.Score &amp; Vergelijking'!AZ67,'1.Invul Blad'!$1:$1,0))=""),"",IF(LEFT(AY68,2)="BS",INDEX('1.Invul Blad'!$1:$1048576,MATCH('4.Score &amp; Vergelijking'!$E68,'1.Invul Blad'!$B$36:$B$9000,0)+35,MATCH('4.Score &amp; Vergelijking'!AZ67,'1.Invul Blad'!$36:$36,0)),INDEX('1.Invul Blad'!$1:$1048576,MATCH('4.Score &amp; Vergelijking'!$E68,'1.Invul Blad'!$B:$B,0),MATCH('4.Score &amp; Vergelijking'!AZ67,'1.Invul Blad'!$1:$1,0)))),"")</f>
        <v/>
      </c>
      <c r="BA68" s="57" t="str" cm="1">
        <f t="array" ref="BA68">IFERROR(IF(IF(LEFT(AZ68,2)="BS",INDEX('1.Invul Blad'!$1:$1048576,MATCH('4.Score &amp; Vergelijking'!$E68,'1.Invul Blad'!$B$36:$B$9000,0)+35,MATCH('4.Score &amp; Vergelijking'!BA67,'1.Invul Blad'!$36:$36,0))="",INDEX('1.Invul Blad'!$1:$1048576,MATCH('4.Score &amp; Vergelijking'!$E68,'1.Invul Blad'!$B:$B,0),MATCH('4.Score &amp; Vergelijking'!BA67,'1.Invul Blad'!$1:$1,0))=""),"",IF(LEFT(AZ68,2)="BS",INDEX('1.Invul Blad'!$1:$1048576,MATCH('4.Score &amp; Vergelijking'!$E68,'1.Invul Blad'!$B$36:$B$9000,0)+35,MATCH('4.Score &amp; Vergelijking'!BA67,'1.Invul Blad'!$36:$36,0)),INDEX('1.Invul Blad'!$1:$1048576,MATCH('4.Score &amp; Vergelijking'!$E68,'1.Invul Blad'!$B:$B,0),MATCH('4.Score &amp; Vergelijking'!BA67,'1.Invul Blad'!$1:$1,0)))),"")</f>
        <v/>
      </c>
      <c r="BB68" s="57" t="str" cm="1">
        <f t="array" ref="BB68">IFERROR(IF(IF(LEFT(BA68,2)="BS",INDEX('1.Invul Blad'!$1:$1048576,MATCH('4.Score &amp; Vergelijking'!$E68,'1.Invul Blad'!$B$36:$B$9000,0)+35,MATCH('4.Score &amp; Vergelijking'!BB67,'1.Invul Blad'!$36:$36,0))="",INDEX('1.Invul Blad'!$1:$1048576,MATCH('4.Score &amp; Vergelijking'!$E68,'1.Invul Blad'!$B:$B,0),MATCH('4.Score &amp; Vergelijking'!BB67,'1.Invul Blad'!$1:$1,0))=""),"",IF(LEFT(BA68,2)="BS",INDEX('1.Invul Blad'!$1:$1048576,MATCH('4.Score &amp; Vergelijking'!$E68,'1.Invul Blad'!$B$36:$B$9000,0)+35,MATCH('4.Score &amp; Vergelijking'!BB67,'1.Invul Blad'!$36:$36,0)),INDEX('1.Invul Blad'!$1:$1048576,MATCH('4.Score &amp; Vergelijking'!$E68,'1.Invul Blad'!$B:$B,0),MATCH('4.Score &amp; Vergelijking'!BB67,'1.Invul Blad'!$1:$1,0)))),"")</f>
        <v/>
      </c>
      <c r="BC68" s="57" t="str" cm="1">
        <f t="array" ref="BC68">IFERROR(IF(IF(LEFT(BB68,2)="BS",INDEX('1.Invul Blad'!$1:$1048576,MATCH('4.Score &amp; Vergelijking'!$E68,'1.Invul Blad'!$B$36:$B$9000,0)+35,MATCH('4.Score &amp; Vergelijking'!BC67,'1.Invul Blad'!$36:$36,0))="",INDEX('1.Invul Blad'!$1:$1048576,MATCH('4.Score &amp; Vergelijking'!$E68,'1.Invul Blad'!$B:$B,0),MATCH('4.Score &amp; Vergelijking'!BC67,'1.Invul Blad'!$1:$1,0))=""),"",IF(LEFT(BB68,2)="BS",INDEX('1.Invul Blad'!$1:$1048576,MATCH('4.Score &amp; Vergelijking'!$E68,'1.Invul Blad'!$B$36:$B$9000,0)+35,MATCH('4.Score &amp; Vergelijking'!BC67,'1.Invul Blad'!$36:$36,0)),INDEX('1.Invul Blad'!$1:$1048576,MATCH('4.Score &amp; Vergelijking'!$E68,'1.Invul Blad'!$B:$B,0),MATCH('4.Score &amp; Vergelijking'!BC67,'1.Invul Blad'!$1:$1,0)))),"")</f>
        <v/>
      </c>
      <c r="BD68" s="57" t="str" cm="1">
        <f t="array" ref="BD68">IFERROR(IF(IF(LEFT(BC68,2)="BS",INDEX('1.Invul Blad'!$1:$1048576,MATCH('4.Score &amp; Vergelijking'!$E68,'1.Invul Blad'!$B$36:$B$9000,0)+35,MATCH('4.Score &amp; Vergelijking'!BD67,'1.Invul Blad'!$36:$36,0))="",INDEX('1.Invul Blad'!$1:$1048576,MATCH('4.Score &amp; Vergelijking'!$E68,'1.Invul Blad'!$B:$B,0),MATCH('4.Score &amp; Vergelijking'!BD67,'1.Invul Blad'!$1:$1,0))=""),"",IF(LEFT(BC68,2)="BS",INDEX('1.Invul Blad'!$1:$1048576,MATCH('4.Score &amp; Vergelijking'!$E68,'1.Invul Blad'!$B$36:$B$9000,0)+35,MATCH('4.Score &amp; Vergelijking'!BD67,'1.Invul Blad'!$36:$36,0)),INDEX('1.Invul Blad'!$1:$1048576,MATCH('4.Score &amp; Vergelijking'!$E68,'1.Invul Blad'!$B:$B,0),MATCH('4.Score &amp; Vergelijking'!BD67,'1.Invul Blad'!$1:$1,0)))),"")</f>
        <v/>
      </c>
      <c r="BE68" s="57" t="str" cm="1">
        <f t="array" ref="BE68">IFERROR(IF(IF(LEFT(BD68,2)="BS",INDEX('1.Invul Blad'!$1:$1048576,MATCH('4.Score &amp; Vergelijking'!$E68,'1.Invul Blad'!$B$36:$B$9000,0)+35,MATCH('4.Score &amp; Vergelijking'!BE67,'1.Invul Blad'!$36:$36,0))="",INDEX('1.Invul Blad'!$1:$1048576,MATCH('4.Score &amp; Vergelijking'!$E68,'1.Invul Blad'!$B:$B,0),MATCH('4.Score &amp; Vergelijking'!BE67,'1.Invul Blad'!$1:$1,0))=""),"",IF(LEFT(BD68,2)="BS",INDEX('1.Invul Blad'!$1:$1048576,MATCH('4.Score &amp; Vergelijking'!$E68,'1.Invul Blad'!$B$36:$B$9000,0)+35,MATCH('4.Score &amp; Vergelijking'!BE67,'1.Invul Blad'!$36:$36,0)),INDEX('1.Invul Blad'!$1:$1048576,MATCH('4.Score &amp; Vergelijking'!$E68,'1.Invul Blad'!$B:$B,0),MATCH('4.Score &amp; Vergelijking'!BE67,'1.Invul Blad'!$1:$1,0)))),"")</f>
        <v/>
      </c>
      <c r="BF68" s="57" t="str" cm="1">
        <f t="array" ref="BF68">IFERROR(IF(IF(LEFT(BE68,2)="BS",INDEX('1.Invul Blad'!$1:$1048576,MATCH('4.Score &amp; Vergelijking'!$E68,'1.Invul Blad'!$B$36:$B$9000,0)+35,MATCH('4.Score &amp; Vergelijking'!BF67,'1.Invul Blad'!$36:$36,0))="",INDEX('1.Invul Blad'!$1:$1048576,MATCH('4.Score &amp; Vergelijking'!$E68,'1.Invul Blad'!$B:$B,0),MATCH('4.Score &amp; Vergelijking'!BF67,'1.Invul Blad'!$1:$1,0))=""),"",IF(LEFT(BE68,2)="BS",INDEX('1.Invul Blad'!$1:$1048576,MATCH('4.Score &amp; Vergelijking'!$E68,'1.Invul Blad'!$B$36:$B$9000,0)+35,MATCH('4.Score &amp; Vergelijking'!BF67,'1.Invul Blad'!$36:$36,0)),INDEX('1.Invul Blad'!$1:$1048576,MATCH('4.Score &amp; Vergelijking'!$E68,'1.Invul Blad'!$B:$B,0),MATCH('4.Score &amp; Vergelijking'!BF67,'1.Invul Blad'!$1:$1,0)))),"")</f>
        <v/>
      </c>
      <c r="BG68" s="57" t="str" cm="1">
        <f t="array" ref="BG68">IFERROR(IF(IF(LEFT(BF68,2)="BS",INDEX('1.Invul Blad'!$1:$1048576,MATCH('4.Score &amp; Vergelijking'!$E68,'1.Invul Blad'!$B$36:$B$9000,0)+35,MATCH('4.Score &amp; Vergelijking'!BG67,'1.Invul Blad'!$36:$36,0))="",INDEX('1.Invul Blad'!$1:$1048576,MATCH('4.Score &amp; Vergelijking'!$E68,'1.Invul Blad'!$B:$B,0),MATCH('4.Score &amp; Vergelijking'!BG67,'1.Invul Blad'!$1:$1,0))=""),"",IF(LEFT(BF68,2)="BS",INDEX('1.Invul Blad'!$1:$1048576,MATCH('4.Score &amp; Vergelijking'!$E68,'1.Invul Blad'!$B$36:$B$9000,0)+35,MATCH('4.Score &amp; Vergelijking'!BG67,'1.Invul Blad'!$36:$36,0)),INDEX('1.Invul Blad'!$1:$1048576,MATCH('4.Score &amp; Vergelijking'!$E68,'1.Invul Blad'!$B:$B,0),MATCH('4.Score &amp; Vergelijking'!BG67,'1.Invul Blad'!$1:$1,0)))),"")</f>
        <v/>
      </c>
      <c r="BH68" s="57" t="str" cm="1">
        <f t="array" ref="BH68">IFERROR(IF(IF(LEFT(BG68,2)="BS",INDEX('1.Invul Blad'!$1:$1048576,MATCH('4.Score &amp; Vergelijking'!$E68,'1.Invul Blad'!$B$36:$B$9000,0)+35,MATCH('4.Score &amp; Vergelijking'!BH67,'1.Invul Blad'!$36:$36,0))="",INDEX('1.Invul Blad'!$1:$1048576,MATCH('4.Score &amp; Vergelijking'!$E68,'1.Invul Blad'!$B:$B,0),MATCH('4.Score &amp; Vergelijking'!BH67,'1.Invul Blad'!$1:$1,0))=""),"",IF(LEFT(BG68,2)="BS",INDEX('1.Invul Blad'!$1:$1048576,MATCH('4.Score &amp; Vergelijking'!$E68,'1.Invul Blad'!$B$36:$B$9000,0)+35,MATCH('4.Score &amp; Vergelijking'!BH67,'1.Invul Blad'!$36:$36,0)),INDEX('1.Invul Blad'!$1:$1048576,MATCH('4.Score &amp; Vergelijking'!$E68,'1.Invul Blad'!$B:$B,0),MATCH('4.Score &amp; Vergelijking'!BH67,'1.Invul Blad'!$1:$1,0)))),"")</f>
        <v/>
      </c>
      <c r="BI68" s="57" t="str" cm="1">
        <f t="array" ref="BI68">IFERROR(IF(IF(LEFT(BH68,2)="BS",INDEX('1.Invul Blad'!$1:$1048576,MATCH('4.Score &amp; Vergelijking'!$E68,'1.Invul Blad'!$B$36:$B$9000,0)+35,MATCH('4.Score &amp; Vergelijking'!BI67,'1.Invul Blad'!$36:$36,0))="",INDEX('1.Invul Blad'!$1:$1048576,MATCH('4.Score &amp; Vergelijking'!$E68,'1.Invul Blad'!$B:$B,0),MATCH('4.Score &amp; Vergelijking'!BI67,'1.Invul Blad'!$1:$1,0))=""),"",IF(LEFT(BH68,2)="BS",INDEX('1.Invul Blad'!$1:$1048576,MATCH('4.Score &amp; Vergelijking'!$E68,'1.Invul Blad'!$B$36:$B$9000,0)+35,MATCH('4.Score &amp; Vergelijking'!BI67,'1.Invul Blad'!$36:$36,0)),INDEX('1.Invul Blad'!$1:$1048576,MATCH('4.Score &amp; Vergelijking'!$E68,'1.Invul Blad'!$B:$B,0),MATCH('4.Score &amp; Vergelijking'!BI67,'1.Invul Blad'!$1:$1,0)))),"")</f>
        <v/>
      </c>
      <c r="BJ68" s="57" t="str" cm="1">
        <f t="array" ref="BJ68">IFERROR(IF(IF(LEFT(BI68,2)="BS",INDEX('1.Invul Blad'!$1:$1048576,MATCH('4.Score &amp; Vergelijking'!$E68,'1.Invul Blad'!$B$36:$B$9000,0)+35,MATCH('4.Score &amp; Vergelijking'!BJ67,'1.Invul Blad'!$36:$36,0))="",INDEX('1.Invul Blad'!$1:$1048576,MATCH('4.Score &amp; Vergelijking'!$E68,'1.Invul Blad'!$B:$B,0),MATCH('4.Score &amp; Vergelijking'!BJ67,'1.Invul Blad'!$1:$1,0))=""),"",IF(LEFT(BI68,2)="BS",INDEX('1.Invul Blad'!$1:$1048576,MATCH('4.Score &amp; Vergelijking'!$E68,'1.Invul Blad'!$B$36:$B$9000,0)+35,MATCH('4.Score &amp; Vergelijking'!BJ67,'1.Invul Blad'!$36:$36,0)),INDEX('1.Invul Blad'!$1:$1048576,MATCH('4.Score &amp; Vergelijking'!$E68,'1.Invul Blad'!$B:$B,0),MATCH('4.Score &amp; Vergelijking'!BJ67,'1.Invul Blad'!$1:$1,0)))),"")</f>
        <v/>
      </c>
      <c r="BK68" s="59" t="str" cm="1">
        <f t="array" ref="BK68">IFERROR(IF(IF(LEFT(BJ68,2)="BS",INDEX('1.Invul Blad'!$1:$1048576,MATCH('4.Score &amp; Vergelijking'!$E68,'1.Invul Blad'!$B$36:$B$9000,0)+35,MATCH('4.Score &amp; Vergelijking'!BK67,'1.Invul Blad'!$36:$36,0))="",INDEX('1.Invul Blad'!$1:$1048576,MATCH('4.Score &amp; Vergelijking'!$E68,'1.Invul Blad'!$B:$B,0),MATCH('4.Score &amp; Vergelijking'!BK67,'1.Invul Blad'!$1:$1,0))=""),"",IF(LEFT(BJ68,2)="BS",INDEX('1.Invul Blad'!$1:$1048576,MATCH('4.Score &amp; Vergelijking'!$E68,'1.Invul Blad'!$B$36:$B$9000,0)+35,MATCH('4.Score &amp; Vergelijking'!BK67,'1.Invul Blad'!$36:$36,0)),INDEX('1.Invul Blad'!$1:$1048576,MATCH('4.Score &amp; Vergelijking'!$E68,'1.Invul Blad'!$B:$B,0),MATCH('4.Score &amp; Vergelijking'!BK67,'1.Invul Blad'!$1:$1,0)))),"")</f>
        <v/>
      </c>
    </row>
    <row r="69" spans="1:63" s="2" customFormat="1">
      <c r="A69" s="85"/>
      <c r="B69"/>
      <c r="C69" s="23"/>
      <c r="D69" s="82" t="str">
        <f>IFERROR($B68*$B$6,"")</f>
        <v/>
      </c>
      <c r="E69" s="10" t="s">
        <v>152</v>
      </c>
      <c r="F69" s="11" t="str">
        <f>IFERROR(IF(AND(_xlfn.XLOOKUP($D$14,$D63:$D69,F63:F69,,0,-1)&lt;(INDEX('Verwachte Resultaten'!$C$2:$BT$31,MATCH(_xlfn.XLOOKUP($D$14,$D63:$D69,$E63:$E69,,0,-1),'Verwachte Resultaten'!$B$2:$B$31,0),MATCH(_xlfn.XLOOKUP($D$14,$D63:$D69,F62:F68,,0,-1),'Verwachte Resultaten'!$C$1:$BT$1,0))*_xlfn.XLOOKUP($E69,$G$2:$G$6,$F$2:$F$6,,0)),_xlfn.XLOOKUP($D$14,$D63:$D69,F63:F69,,0,-1)&gt;=(INDEX('Verwachte Resultaten'!$C$2:$BT$31,MATCH(_xlfn.XLOOKUP($D$14,$D63:$D69,$E63:$E69,,0,-1),'Verwachte Resultaten'!$B$2:$B$31,0),MATCH(_xlfn.XLOOKUP($D$14,$D63:$D69,F62:F68,,0,-1),'Verwachte Resultaten'!$C$1:$BT$1,0))*_xlfn.XLOOKUP($E69,$G$2:$G$6,$H$2:$H$6,,0))),$D69,""),"")</f>
        <v/>
      </c>
      <c r="G69" s="12" t="str">
        <f>IFERROR(IF(AND(_xlfn.XLOOKUP($D$14,$D63:$D69,G63:G69,,0,-1)&lt;(INDEX('Verwachte Resultaten'!$C$2:$BT$31,MATCH(_xlfn.XLOOKUP($D$14,$D63:$D69,$E63:$E69,,0,-1),'Verwachte Resultaten'!$B$2:$B$31,0),MATCH(_xlfn.XLOOKUP($D$14,$D63:$D69,G62:G68,,0,-1),'Verwachte Resultaten'!$C$1:$BT$1,0))*_xlfn.XLOOKUP($E69,$G$2:$G$6,$F$2:$F$6,,0)),_xlfn.XLOOKUP($D$14,$D63:$D69,G63:G69,,0,-1)&gt;=(INDEX('Verwachte Resultaten'!$C$2:$BT$31,MATCH(_xlfn.XLOOKUP($D$14,$D63:$D69,$E63:$E69,,0,-1),'Verwachte Resultaten'!$B$2:$B$31,0),MATCH(_xlfn.XLOOKUP($D$14,$D63:$D69,G62:G68,,0,-1),'Verwachte Resultaten'!$C$1:$BT$1,0))*_xlfn.XLOOKUP($E69,$G$2:$G$6,$H$2:$H$6,,0))),$D69,""),"")</f>
        <v/>
      </c>
      <c r="H69" s="12" t="str">
        <f>IFERROR(IF(AND(_xlfn.XLOOKUP($D$14,$D63:$D69,H63:H69,,0,-1)&lt;(INDEX('Verwachte Resultaten'!$C$2:$BT$31,MATCH(_xlfn.XLOOKUP($D$14,$D63:$D69,$E63:$E69,,0,-1),'Verwachte Resultaten'!$B$2:$B$31,0),MATCH(_xlfn.XLOOKUP($D$14,$D63:$D69,H62:H68,,0,-1),'Verwachte Resultaten'!$C$1:$BT$1,0))*_xlfn.XLOOKUP($E69,$G$2:$G$6,$F$2:$F$6,,0)),_xlfn.XLOOKUP($D$14,$D63:$D69,H63:H69,,0,-1)&gt;=(INDEX('Verwachte Resultaten'!$C$2:$BT$31,MATCH(_xlfn.XLOOKUP($D$14,$D63:$D69,$E63:$E69,,0,-1),'Verwachte Resultaten'!$B$2:$B$31,0),MATCH(_xlfn.XLOOKUP($D$14,$D63:$D69,H62:H68,,0,-1),'Verwachte Resultaten'!$C$1:$BT$1,0))*_xlfn.XLOOKUP($E69,$G$2:$G$6,$H$2:$H$6,,0))),$D69,""),"")</f>
        <v/>
      </c>
      <c r="I69" s="12" t="str">
        <f>IFERROR(IF(AND(_xlfn.XLOOKUP($D$14,$D63:$D69,I63:I69,,0,-1)&lt;(INDEX('Verwachte Resultaten'!$C$2:$BT$31,MATCH(_xlfn.XLOOKUP($D$14,$D63:$D69,$E63:$E69,,0,-1),'Verwachte Resultaten'!$B$2:$B$31,0),MATCH(_xlfn.XLOOKUP($D$14,$D63:$D69,I62:I68,,0,-1),'Verwachte Resultaten'!$C$1:$BT$1,0))*_xlfn.XLOOKUP($E69,$G$2:$G$6,$F$2:$F$6,,0)),_xlfn.XLOOKUP($D$14,$D63:$D69,I63:I69,,0,-1)&gt;=(INDEX('Verwachte Resultaten'!$C$2:$BT$31,MATCH(_xlfn.XLOOKUP($D$14,$D63:$D69,$E63:$E69,,0,-1),'Verwachte Resultaten'!$B$2:$B$31,0),MATCH(_xlfn.XLOOKUP($D$14,$D63:$D69,I62:I68,,0,-1),'Verwachte Resultaten'!$C$1:$BT$1,0))*_xlfn.XLOOKUP($E69,$G$2:$G$6,$H$2:$H$6,,0))),$D69,""),"")</f>
        <v/>
      </c>
      <c r="J69" s="12" t="str">
        <f>IFERROR(IF(AND(_xlfn.XLOOKUP($D$14,$D63:$D69,J63:J69,,0,-1)&lt;(INDEX('Verwachte Resultaten'!$C$2:$BT$31,MATCH(_xlfn.XLOOKUP($D$14,$D63:$D69,$E63:$E69,,0,-1),'Verwachte Resultaten'!$B$2:$B$31,0),MATCH(_xlfn.XLOOKUP($D$14,$D63:$D69,J62:J68,,0,-1),'Verwachte Resultaten'!$C$1:$BT$1,0))*_xlfn.XLOOKUP($E69,$G$2:$G$6,$F$2:$F$6,,0)),_xlfn.XLOOKUP($D$14,$D63:$D69,J63:J69,,0,-1)&gt;=(INDEX('Verwachte Resultaten'!$C$2:$BT$31,MATCH(_xlfn.XLOOKUP($D$14,$D63:$D69,$E63:$E69,,0,-1),'Verwachte Resultaten'!$B$2:$B$31,0),MATCH(_xlfn.XLOOKUP($D$14,$D63:$D69,J62:J68,,0,-1),'Verwachte Resultaten'!$C$1:$BT$1,0))*_xlfn.XLOOKUP($E69,$G$2:$G$6,$H$2:$H$6,,0))),$D69,""),"")</f>
        <v/>
      </c>
      <c r="K69" s="12" t="str">
        <f>IFERROR(IF(AND(_xlfn.XLOOKUP($D$14,$D63:$D69,K63:K69,,0,-1)&lt;(INDEX('Verwachte Resultaten'!$C$2:$BT$31,MATCH(_xlfn.XLOOKUP($D$14,$D63:$D69,$E63:$E69,,0,-1),'Verwachte Resultaten'!$B$2:$B$31,0),MATCH(_xlfn.XLOOKUP($D$14,$D63:$D69,K62:K68,,0,-1),'Verwachte Resultaten'!$C$1:$BT$1,0))*_xlfn.XLOOKUP($E69,$G$2:$G$6,$F$2:$F$6,,0)),_xlfn.XLOOKUP($D$14,$D63:$D69,K63:K69,,0,-1)&gt;=(INDEX('Verwachte Resultaten'!$C$2:$BT$31,MATCH(_xlfn.XLOOKUP($D$14,$D63:$D69,$E63:$E69,,0,-1),'Verwachte Resultaten'!$B$2:$B$31,0),MATCH(_xlfn.XLOOKUP($D$14,$D63:$D69,K62:K68,,0,-1),'Verwachte Resultaten'!$C$1:$BT$1,0))*_xlfn.XLOOKUP($E69,$G$2:$G$6,$H$2:$H$6,,0))),$D69,""),"")</f>
        <v/>
      </c>
      <c r="L69" s="12" t="str">
        <f>IFERROR(IF(AND(_xlfn.XLOOKUP($D$14,$D63:$D69,L63:L69,,0,-1)&lt;(INDEX('Verwachte Resultaten'!$C$2:$BT$31,MATCH(_xlfn.XLOOKUP($D$14,$D63:$D69,$E63:$E69,,0,-1),'Verwachte Resultaten'!$B$2:$B$31,0),MATCH(_xlfn.XLOOKUP($D$14,$D63:$D69,L62:L68,,0,-1),'Verwachte Resultaten'!$C$1:$BT$1,0))*_xlfn.XLOOKUP($E69,$G$2:$G$6,$F$2:$F$6,,0)),_xlfn.XLOOKUP($D$14,$D63:$D69,L63:L69,,0,-1)&gt;=(INDEX('Verwachte Resultaten'!$C$2:$BT$31,MATCH(_xlfn.XLOOKUP($D$14,$D63:$D69,$E63:$E69,,0,-1),'Verwachte Resultaten'!$B$2:$B$31,0),MATCH(_xlfn.XLOOKUP($D$14,$D63:$D69,L62:L68,,0,-1),'Verwachte Resultaten'!$C$1:$BT$1,0))*_xlfn.XLOOKUP($E69,$G$2:$G$6,$H$2:$H$6,,0))),$D69,""),"")</f>
        <v/>
      </c>
      <c r="M69" s="12" t="str">
        <f>IFERROR(IF(AND(_xlfn.XLOOKUP($D$14,$D63:$D69,M63:M69,,0,-1)&lt;(INDEX('Verwachte Resultaten'!$C$2:$BT$31,MATCH(_xlfn.XLOOKUP($D$14,$D63:$D69,$E63:$E69,,0,-1),'Verwachte Resultaten'!$B$2:$B$31,0),MATCH(_xlfn.XLOOKUP($D$14,$D63:$D69,M62:M68,,0,-1),'Verwachte Resultaten'!$C$1:$BT$1,0))*_xlfn.XLOOKUP($E69,$G$2:$G$6,$F$2:$F$6,,0)),_xlfn.XLOOKUP($D$14,$D63:$D69,M63:M69,,0,-1)&gt;=(INDEX('Verwachte Resultaten'!$C$2:$BT$31,MATCH(_xlfn.XLOOKUP($D$14,$D63:$D69,$E63:$E69,,0,-1),'Verwachte Resultaten'!$B$2:$B$31,0),MATCH(_xlfn.XLOOKUP($D$14,$D63:$D69,M62:M68,,0,-1),'Verwachte Resultaten'!$C$1:$BT$1,0))*_xlfn.XLOOKUP($E69,$G$2:$G$6,$H$2:$H$6,,0))),$D69,""),"")</f>
        <v/>
      </c>
      <c r="N69" s="12" t="str">
        <f>IFERROR(IF(AND(_xlfn.XLOOKUP($D$14,$D63:$D69,N63:N69,,0,-1)&lt;(INDEX('Verwachte Resultaten'!$C$2:$BT$31,MATCH(_xlfn.XLOOKUP($D$14,$D63:$D69,$E63:$E69,,0,-1),'Verwachte Resultaten'!$B$2:$B$31,0),MATCH(_xlfn.XLOOKUP($D$14,$D63:$D69,N62:N68,,0,-1),'Verwachte Resultaten'!$C$1:$BT$1,0))*_xlfn.XLOOKUP($E69,$G$2:$G$6,$F$2:$F$6,,0)),_xlfn.XLOOKUP($D$14,$D63:$D69,N63:N69,,0,-1)&gt;=(INDEX('Verwachte Resultaten'!$C$2:$BT$31,MATCH(_xlfn.XLOOKUP($D$14,$D63:$D69,$E63:$E69,,0,-1),'Verwachte Resultaten'!$B$2:$B$31,0),MATCH(_xlfn.XLOOKUP($D$14,$D63:$D69,N62:N68,,0,-1),'Verwachte Resultaten'!$C$1:$BT$1,0))*_xlfn.XLOOKUP($E69,$G$2:$G$6,$H$2:$H$6,,0))),$D69,""),"")</f>
        <v/>
      </c>
      <c r="O69" s="12" t="str">
        <f>IFERROR(IF(AND(_xlfn.XLOOKUP($D$14,$D63:$D69,O63:O69,,0,-1)&lt;(INDEX('Verwachte Resultaten'!$C$2:$BT$31,MATCH(_xlfn.XLOOKUP($D$14,$D63:$D69,$E63:$E69,,0,-1),'Verwachte Resultaten'!$B$2:$B$31,0),MATCH(_xlfn.XLOOKUP($D$14,$D63:$D69,O62:O68,,0,-1),'Verwachte Resultaten'!$C$1:$BT$1,0))*_xlfn.XLOOKUP($E69,$G$2:$G$6,$F$2:$F$6,,0)),_xlfn.XLOOKUP($D$14,$D63:$D69,O63:O69,,0,-1)&gt;=(INDEX('Verwachte Resultaten'!$C$2:$BT$31,MATCH(_xlfn.XLOOKUP($D$14,$D63:$D69,$E63:$E69,,0,-1),'Verwachte Resultaten'!$B$2:$B$31,0),MATCH(_xlfn.XLOOKUP($D$14,$D63:$D69,O62:O68,,0,-1),'Verwachte Resultaten'!$C$1:$BT$1,0))*_xlfn.XLOOKUP($E69,$G$2:$G$6,$H$2:$H$6,,0))),$D69,""),"")</f>
        <v/>
      </c>
      <c r="P69" s="12" t="str">
        <f>IFERROR(IF(AND(_xlfn.XLOOKUP($D$14,$D63:$D69,P63:P69,,0,-1)&lt;(INDEX('Verwachte Resultaten'!$C$2:$BT$31,MATCH(_xlfn.XLOOKUP($D$14,$D63:$D69,$E63:$E69,,0,-1),'Verwachte Resultaten'!$B$2:$B$31,0),MATCH(_xlfn.XLOOKUP($D$14,$D63:$D69,P62:P68,,0,-1),'Verwachte Resultaten'!$C$1:$BT$1,0))*_xlfn.XLOOKUP($E69,$G$2:$G$6,$F$2:$F$6,,0)),_xlfn.XLOOKUP($D$14,$D63:$D69,P63:P69,,0,-1)&gt;=(INDEX('Verwachte Resultaten'!$C$2:$BT$31,MATCH(_xlfn.XLOOKUP($D$14,$D63:$D69,$E63:$E69,,0,-1),'Verwachte Resultaten'!$B$2:$B$31,0),MATCH(_xlfn.XLOOKUP($D$14,$D63:$D69,P62:P68,,0,-1),'Verwachte Resultaten'!$C$1:$BT$1,0))*_xlfn.XLOOKUP($E69,$G$2:$G$6,$H$2:$H$6,,0))),$D69,""),"")</f>
        <v/>
      </c>
      <c r="Q69" s="12" t="str">
        <f>IFERROR(IF(AND(_xlfn.XLOOKUP($D$14,$D63:$D69,Q63:Q69,,0,-1)&lt;(INDEX('Verwachte Resultaten'!$C$2:$BT$31,MATCH(_xlfn.XLOOKUP($D$14,$D63:$D69,$E63:$E69,,0,-1),'Verwachte Resultaten'!$B$2:$B$31,0),MATCH(_xlfn.XLOOKUP($D$14,$D63:$D69,Q62:Q68,,0,-1),'Verwachte Resultaten'!$C$1:$BT$1,0))*_xlfn.XLOOKUP($E69,$G$2:$G$6,$F$2:$F$6,,0)),_xlfn.XLOOKUP($D$14,$D63:$D69,Q63:Q69,,0,-1)&gt;=(INDEX('Verwachte Resultaten'!$C$2:$BT$31,MATCH(_xlfn.XLOOKUP($D$14,$D63:$D69,$E63:$E69,,0,-1),'Verwachte Resultaten'!$B$2:$B$31,0),MATCH(_xlfn.XLOOKUP($D$14,$D63:$D69,Q62:Q68,,0,-1),'Verwachte Resultaten'!$C$1:$BT$1,0))*_xlfn.XLOOKUP($E69,$G$2:$G$6,$H$2:$H$6,,0))),$D69,""),"")</f>
        <v/>
      </c>
      <c r="R69" s="12" t="str">
        <f>IFERROR(IF(AND(_xlfn.XLOOKUP($D$14,$D63:$D69,R63:R69,,0,-1)&lt;(INDEX('Verwachte Resultaten'!$C$2:$BT$31,MATCH(_xlfn.XLOOKUP($D$14,$D63:$D69,$E63:$E69,,0,-1),'Verwachte Resultaten'!$B$2:$B$31,0),MATCH(_xlfn.XLOOKUP($D$14,$D63:$D69,R62:R68,,0,-1),'Verwachte Resultaten'!$C$1:$BT$1,0))*_xlfn.XLOOKUP($E69,$G$2:$G$6,$F$2:$F$6,,0)),_xlfn.XLOOKUP($D$14,$D63:$D69,R63:R69,,0,-1)&gt;=(INDEX('Verwachte Resultaten'!$C$2:$BT$31,MATCH(_xlfn.XLOOKUP($D$14,$D63:$D69,$E63:$E69,,0,-1),'Verwachte Resultaten'!$B$2:$B$31,0),MATCH(_xlfn.XLOOKUP($D$14,$D63:$D69,R62:R68,,0,-1),'Verwachte Resultaten'!$C$1:$BT$1,0))*_xlfn.XLOOKUP($E69,$G$2:$G$6,$H$2:$H$6,,0))),$D69,""),"")</f>
        <v/>
      </c>
      <c r="S69" s="12" t="str">
        <f>IFERROR(IF(AND(_xlfn.XLOOKUP($D$14,$D63:$D69,S63:S69,,0,-1)&lt;(INDEX('Verwachte Resultaten'!$C$2:$BT$31,MATCH(_xlfn.XLOOKUP($D$14,$D63:$D69,$E63:$E69,,0,-1),'Verwachte Resultaten'!$B$2:$B$31,0),MATCH(_xlfn.XLOOKUP($D$14,$D63:$D69,S62:S68,,0,-1),'Verwachte Resultaten'!$C$1:$BT$1,0))*_xlfn.XLOOKUP($E69,$G$2:$G$6,$F$2:$F$6,,0)),_xlfn.XLOOKUP($D$14,$D63:$D69,S63:S69,,0,-1)&gt;=(INDEX('Verwachte Resultaten'!$C$2:$BT$31,MATCH(_xlfn.XLOOKUP($D$14,$D63:$D69,$E63:$E69,,0,-1),'Verwachte Resultaten'!$B$2:$B$31,0),MATCH(_xlfn.XLOOKUP($D$14,$D63:$D69,S62:S68,,0,-1),'Verwachte Resultaten'!$C$1:$BT$1,0))*_xlfn.XLOOKUP($E69,$G$2:$G$6,$H$2:$H$6,,0))),$D69,""),"")</f>
        <v/>
      </c>
      <c r="T69" s="12" t="str">
        <f>IFERROR(IF(AND(_xlfn.XLOOKUP($D$14,$D63:$D69,T63:T69,,0,-1)&lt;(INDEX('Verwachte Resultaten'!$C$2:$BT$31,MATCH(_xlfn.XLOOKUP($D$14,$D63:$D69,$E63:$E69,,0,-1),'Verwachte Resultaten'!$B$2:$B$31,0),MATCH(_xlfn.XLOOKUP($D$14,$D63:$D69,T62:T68,,0,-1),'Verwachte Resultaten'!$C$1:$BT$1,0))*_xlfn.XLOOKUP($E69,$G$2:$G$6,$F$2:$F$6,,0)),_xlfn.XLOOKUP($D$14,$D63:$D69,T63:T69,,0,-1)&gt;=(INDEX('Verwachte Resultaten'!$C$2:$BT$31,MATCH(_xlfn.XLOOKUP($D$14,$D63:$D69,$E63:$E69,,0,-1),'Verwachte Resultaten'!$B$2:$B$31,0),MATCH(_xlfn.XLOOKUP($D$14,$D63:$D69,T62:T68,,0,-1),'Verwachte Resultaten'!$C$1:$BT$1,0))*_xlfn.XLOOKUP($E69,$G$2:$G$6,$H$2:$H$6,,0))),$D69,""),"")</f>
        <v/>
      </c>
      <c r="U69" s="12" t="str">
        <f>IFERROR(IF(AND(_xlfn.XLOOKUP($D$14,$D63:$D69,U63:U69,,0,-1)&lt;(INDEX('Verwachte Resultaten'!$C$2:$BT$31,MATCH(_xlfn.XLOOKUP($D$14,$D63:$D69,$E63:$E69,,0,-1),'Verwachte Resultaten'!$B$2:$B$31,0),MATCH(_xlfn.XLOOKUP($D$14,$D63:$D69,U62:U68,,0,-1),'Verwachte Resultaten'!$C$1:$BT$1,0))*_xlfn.XLOOKUP($E69,$G$2:$G$6,$F$2:$F$6,,0)),_xlfn.XLOOKUP($D$14,$D63:$D69,U63:U69,,0,-1)&gt;=(INDEX('Verwachte Resultaten'!$C$2:$BT$31,MATCH(_xlfn.XLOOKUP($D$14,$D63:$D69,$E63:$E69,,0,-1),'Verwachte Resultaten'!$B$2:$B$31,0),MATCH(_xlfn.XLOOKUP($D$14,$D63:$D69,U62:U68,,0,-1),'Verwachte Resultaten'!$C$1:$BT$1,0))*_xlfn.XLOOKUP($E69,$G$2:$G$6,$H$2:$H$6,,0))),$D69,""),"")</f>
        <v/>
      </c>
      <c r="V69" s="12" t="str">
        <f>IFERROR(IF(AND(_xlfn.XLOOKUP($D$14,$D63:$D69,V63:V69,,0,-1)&lt;(INDEX('Verwachte Resultaten'!$C$2:$BT$31,MATCH(_xlfn.XLOOKUP($D$14,$D63:$D69,$E63:$E69,,0,-1),'Verwachte Resultaten'!$B$2:$B$31,0),MATCH(_xlfn.XLOOKUP($D$14,$D63:$D69,V62:V68,,0,-1),'Verwachte Resultaten'!$C$1:$BT$1,0))*_xlfn.XLOOKUP($E69,$G$2:$G$6,$F$2:$F$6,,0)),_xlfn.XLOOKUP($D$14,$D63:$D69,V63:V69,,0,-1)&gt;=(INDEX('Verwachte Resultaten'!$C$2:$BT$31,MATCH(_xlfn.XLOOKUP($D$14,$D63:$D69,$E63:$E69,,0,-1),'Verwachte Resultaten'!$B$2:$B$31,0),MATCH(_xlfn.XLOOKUP($D$14,$D63:$D69,V62:V68,,0,-1),'Verwachte Resultaten'!$C$1:$BT$1,0))*_xlfn.XLOOKUP($E69,$G$2:$G$6,$H$2:$H$6,,0))),$D69,""),"")</f>
        <v/>
      </c>
      <c r="W69" s="12" t="str">
        <f>IFERROR(IF(AND(_xlfn.XLOOKUP($D$14,$D63:$D69,W63:W69,,0,-1)&lt;(INDEX('Verwachte Resultaten'!$C$2:$BT$31,MATCH(_xlfn.XLOOKUP($D$14,$D63:$D69,$E63:$E69,,0,-1),'Verwachte Resultaten'!$B$2:$B$31,0),MATCH(_xlfn.XLOOKUP($D$14,$D63:$D69,W62:W68,,0,-1),'Verwachte Resultaten'!$C$1:$BT$1,0))*_xlfn.XLOOKUP($E69,$G$2:$G$6,$F$2:$F$6,,0)),_xlfn.XLOOKUP($D$14,$D63:$D69,W63:W69,,0,-1)&gt;=(INDEX('Verwachte Resultaten'!$C$2:$BT$31,MATCH(_xlfn.XLOOKUP($D$14,$D63:$D69,$E63:$E69,,0,-1),'Verwachte Resultaten'!$B$2:$B$31,0),MATCH(_xlfn.XLOOKUP($D$14,$D63:$D69,W62:W68,,0,-1),'Verwachte Resultaten'!$C$1:$BT$1,0))*_xlfn.XLOOKUP($E69,$G$2:$G$6,$H$2:$H$6,,0))),$D69,""),"")</f>
        <v/>
      </c>
      <c r="X69" s="12" t="str">
        <f>IFERROR(IF(AND(_xlfn.XLOOKUP($D$14,$D63:$D69,X63:X69,,0,-1)&lt;(INDEX('Verwachte Resultaten'!$C$2:$BT$31,MATCH(_xlfn.XLOOKUP($D$14,$D63:$D69,$E63:$E69,,0,-1),'Verwachte Resultaten'!$B$2:$B$31,0),MATCH(_xlfn.XLOOKUP($D$14,$D63:$D69,X62:X68,,0,-1),'Verwachte Resultaten'!$C$1:$BT$1,0))*_xlfn.XLOOKUP($E69,$G$2:$G$6,$F$2:$F$6,,0)),_xlfn.XLOOKUP($D$14,$D63:$D69,X63:X69,,0,-1)&gt;=(INDEX('Verwachte Resultaten'!$C$2:$BT$31,MATCH(_xlfn.XLOOKUP($D$14,$D63:$D69,$E63:$E69,,0,-1),'Verwachte Resultaten'!$B$2:$B$31,0),MATCH(_xlfn.XLOOKUP($D$14,$D63:$D69,X62:X68,,0,-1),'Verwachte Resultaten'!$C$1:$BT$1,0))*_xlfn.XLOOKUP($E69,$G$2:$G$6,$H$2:$H$6,,0))),$D69,""),"")</f>
        <v/>
      </c>
      <c r="Y69" s="12" t="str">
        <f>IFERROR(IF(AND(_xlfn.XLOOKUP($D$14,$D63:$D69,Y63:Y69,,0,-1)&lt;(INDEX('Verwachte Resultaten'!$C$2:$BT$31,MATCH(_xlfn.XLOOKUP($D$14,$D63:$D69,$E63:$E69,,0,-1),'Verwachte Resultaten'!$B$2:$B$31,0),MATCH(_xlfn.XLOOKUP($D$14,$D63:$D69,Y62:Y68,,0,-1),'Verwachte Resultaten'!$C$1:$BT$1,0))*_xlfn.XLOOKUP($E69,$G$2:$G$6,$F$2:$F$6,,0)),_xlfn.XLOOKUP($D$14,$D63:$D69,Y63:Y69,,0,-1)&gt;=(INDEX('Verwachte Resultaten'!$C$2:$BT$31,MATCH(_xlfn.XLOOKUP($D$14,$D63:$D69,$E63:$E69,,0,-1),'Verwachte Resultaten'!$B$2:$B$31,0),MATCH(_xlfn.XLOOKUP($D$14,$D63:$D69,Y62:Y68,,0,-1),'Verwachte Resultaten'!$C$1:$BT$1,0))*_xlfn.XLOOKUP($E69,$G$2:$G$6,$H$2:$H$6,,0))),$D69,""),"")</f>
        <v/>
      </c>
      <c r="Z69" s="12" t="str">
        <f>IFERROR(IF(AND(_xlfn.XLOOKUP($D$14,$D63:$D69,Z63:Z69,,0,-1)&lt;(INDEX('Verwachte Resultaten'!$C$2:$BT$31,MATCH(_xlfn.XLOOKUP($D$14,$D63:$D69,$E63:$E69,,0,-1),'Verwachte Resultaten'!$B$2:$B$31,0),MATCH(_xlfn.XLOOKUP($D$14,$D63:$D69,Z62:Z68,,0,-1),'Verwachte Resultaten'!$C$1:$BT$1,0))*_xlfn.XLOOKUP($E69,$G$2:$G$6,$F$2:$F$6,,0)),_xlfn.XLOOKUP($D$14,$D63:$D69,Z63:Z69,,0,-1)&gt;=(INDEX('Verwachte Resultaten'!$C$2:$BT$31,MATCH(_xlfn.XLOOKUP($D$14,$D63:$D69,$E63:$E69,,0,-1),'Verwachte Resultaten'!$B$2:$B$31,0),MATCH(_xlfn.XLOOKUP($D$14,$D63:$D69,Z62:Z68,,0,-1),'Verwachte Resultaten'!$C$1:$BT$1,0))*_xlfn.XLOOKUP($E69,$G$2:$G$6,$H$2:$H$6,,0))),$D69,""),"")</f>
        <v/>
      </c>
      <c r="AA69" s="12" t="str">
        <f>IFERROR(IF(AND(_xlfn.XLOOKUP($D$14,$D63:$D69,AA63:AA69,,0,-1)&lt;(INDEX('Verwachte Resultaten'!$C$2:$BT$31,MATCH(_xlfn.XLOOKUP($D$14,$D63:$D69,$E63:$E69,,0,-1),'Verwachte Resultaten'!$B$2:$B$31,0),MATCH(_xlfn.XLOOKUP($D$14,$D63:$D69,AA62:AA68,,0,-1),'Verwachte Resultaten'!$C$1:$BT$1,0))*_xlfn.XLOOKUP($E69,$G$2:$G$6,$F$2:$F$6,,0)),_xlfn.XLOOKUP($D$14,$D63:$D69,AA63:AA69,,0,-1)&gt;=(INDEX('Verwachte Resultaten'!$C$2:$BT$31,MATCH(_xlfn.XLOOKUP($D$14,$D63:$D69,$E63:$E69,,0,-1),'Verwachte Resultaten'!$B$2:$B$31,0),MATCH(_xlfn.XLOOKUP($D$14,$D63:$D69,AA62:AA68,,0,-1),'Verwachte Resultaten'!$C$1:$BT$1,0))*_xlfn.XLOOKUP($E69,$G$2:$G$6,$H$2:$H$6,,0))),$D69,""),"")</f>
        <v/>
      </c>
      <c r="AB69" s="12" t="str">
        <f>IFERROR(IF(AND(_xlfn.XLOOKUP($D$14,$D63:$D69,AB63:AB69,,0,-1)&lt;(INDEX('Verwachte Resultaten'!$C$2:$BT$31,MATCH(_xlfn.XLOOKUP($D$14,$D63:$D69,$E63:$E69,,0,-1),'Verwachte Resultaten'!$B$2:$B$31,0),MATCH(_xlfn.XLOOKUP($D$14,$D63:$D69,AB62:AB68,,0,-1),'Verwachte Resultaten'!$C$1:$BT$1,0))*_xlfn.XLOOKUP($E69,$G$2:$G$6,$F$2:$F$6,,0)),_xlfn.XLOOKUP($D$14,$D63:$D69,AB63:AB69,,0,-1)&gt;=(INDEX('Verwachte Resultaten'!$C$2:$BT$31,MATCH(_xlfn.XLOOKUP($D$14,$D63:$D69,$E63:$E69,,0,-1),'Verwachte Resultaten'!$B$2:$B$31,0),MATCH(_xlfn.XLOOKUP($D$14,$D63:$D69,AB62:AB68,,0,-1),'Verwachte Resultaten'!$C$1:$BT$1,0))*_xlfn.XLOOKUP($E69,$G$2:$G$6,$H$2:$H$6,,0))),$D69,""),"")</f>
        <v/>
      </c>
      <c r="AC69" s="12" t="str">
        <f>IFERROR(IF(AND(_xlfn.XLOOKUP($D$14,$D63:$D69,AC63:AC69,,0,-1)&lt;(INDEX('Verwachte Resultaten'!$C$2:$BT$31,MATCH(_xlfn.XLOOKUP($D$14,$D63:$D69,$E63:$E69,,0,-1),'Verwachte Resultaten'!$B$2:$B$31,0),MATCH(_xlfn.XLOOKUP($D$14,$D63:$D69,AC62:AC68,,0,-1),'Verwachte Resultaten'!$C$1:$BT$1,0))*_xlfn.XLOOKUP($E69,$G$2:$G$6,$F$2:$F$6,,0)),_xlfn.XLOOKUP($D$14,$D63:$D69,AC63:AC69,,0,-1)&gt;=(INDEX('Verwachte Resultaten'!$C$2:$BT$31,MATCH(_xlfn.XLOOKUP($D$14,$D63:$D69,$E63:$E69,,0,-1),'Verwachte Resultaten'!$B$2:$B$31,0),MATCH(_xlfn.XLOOKUP($D$14,$D63:$D69,AC62:AC68,,0,-1),'Verwachte Resultaten'!$C$1:$BT$1,0))*_xlfn.XLOOKUP($E69,$G$2:$G$6,$H$2:$H$6,,0))),$D69,""),"")</f>
        <v/>
      </c>
      <c r="AD69" s="12" t="str">
        <f>IFERROR(IF(AND(_xlfn.XLOOKUP($D$14,$D63:$D69,AD63:AD69,,0,-1)&lt;(INDEX('Verwachte Resultaten'!$C$2:$BT$31,MATCH(_xlfn.XLOOKUP($D$14,$D63:$D69,$E63:$E69,,0,-1),'Verwachte Resultaten'!$B$2:$B$31,0),MATCH(_xlfn.XLOOKUP($D$14,$D63:$D69,AD62:AD68,,0,-1),'Verwachte Resultaten'!$C$1:$BT$1,0))*_xlfn.XLOOKUP($E69,$G$2:$G$6,$F$2:$F$6,,0)),_xlfn.XLOOKUP($D$14,$D63:$D69,AD63:AD69,,0,-1)&gt;=(INDEX('Verwachte Resultaten'!$C$2:$BT$31,MATCH(_xlfn.XLOOKUP($D$14,$D63:$D69,$E63:$E69,,0,-1),'Verwachte Resultaten'!$B$2:$B$31,0),MATCH(_xlfn.XLOOKUP($D$14,$D63:$D69,AD62:AD68,,0,-1),'Verwachte Resultaten'!$C$1:$BT$1,0))*_xlfn.XLOOKUP($E69,$G$2:$G$6,$H$2:$H$6,,0))),$D69,""),"")</f>
        <v/>
      </c>
      <c r="AE69" s="12" t="str">
        <f>IFERROR(IF(AND(_xlfn.XLOOKUP($D$14,$D63:$D69,AE63:AE69,,0,-1)&lt;(INDEX('Verwachte Resultaten'!$C$2:$BT$31,MATCH(_xlfn.XLOOKUP($D$14,$D63:$D69,$E63:$E69,,0,-1),'Verwachte Resultaten'!$B$2:$B$31,0),MATCH(_xlfn.XLOOKUP($D$14,$D63:$D69,AE62:AE68,,0,-1),'Verwachte Resultaten'!$C$1:$BT$1,0))*_xlfn.XLOOKUP($E69,$G$2:$G$6,$F$2:$F$6,,0)),_xlfn.XLOOKUP($D$14,$D63:$D69,AE63:AE69,,0,-1)&gt;=(INDEX('Verwachte Resultaten'!$C$2:$BT$31,MATCH(_xlfn.XLOOKUP($D$14,$D63:$D69,$E63:$E69,,0,-1),'Verwachte Resultaten'!$B$2:$B$31,0),MATCH(_xlfn.XLOOKUP($D$14,$D63:$D69,AE62:AE68,,0,-1),'Verwachte Resultaten'!$C$1:$BT$1,0))*_xlfn.XLOOKUP($E69,$G$2:$G$6,$H$2:$H$6,,0))),$D69,""),"")</f>
        <v/>
      </c>
      <c r="AF69" s="12" t="str">
        <f>IFERROR(IF(AND(_xlfn.XLOOKUP($D$14,$D63:$D69,AF63:AF69,,0,-1)&lt;(INDEX('Verwachte Resultaten'!$C$2:$BT$31,MATCH(_xlfn.XLOOKUP($D$14,$D63:$D69,$E63:$E69,,0,-1),'Verwachte Resultaten'!$B$2:$B$31,0),MATCH(_xlfn.XLOOKUP($D$14,$D63:$D69,AF62:AF68,,0,-1),'Verwachte Resultaten'!$C$1:$BT$1,0))*_xlfn.XLOOKUP($E69,$G$2:$G$6,$F$2:$F$6,,0)),_xlfn.XLOOKUP($D$14,$D63:$D69,AF63:AF69,,0,-1)&gt;=(INDEX('Verwachte Resultaten'!$C$2:$BT$31,MATCH(_xlfn.XLOOKUP($D$14,$D63:$D69,$E63:$E69,,0,-1),'Verwachte Resultaten'!$B$2:$B$31,0),MATCH(_xlfn.XLOOKUP($D$14,$D63:$D69,AF62:AF68,,0,-1),'Verwachte Resultaten'!$C$1:$BT$1,0))*_xlfn.XLOOKUP($E69,$G$2:$G$6,$H$2:$H$6,,0))),$D69,""),"")</f>
        <v/>
      </c>
      <c r="AG69" s="12" t="str">
        <f>IFERROR(IF(AND(_xlfn.XLOOKUP($D$14,$D63:$D69,AG63:AG69,,0,-1)&lt;(INDEX('Verwachte Resultaten'!$C$2:$BT$31,MATCH(_xlfn.XLOOKUP($D$14,$D63:$D69,$E63:$E69,,0,-1),'Verwachte Resultaten'!$B$2:$B$31,0),MATCH(_xlfn.XLOOKUP($D$14,$D63:$D69,AG62:AG68,,0,-1),'Verwachte Resultaten'!$C$1:$BT$1,0))*_xlfn.XLOOKUP($E69,$G$2:$G$6,$F$2:$F$6,,0)),_xlfn.XLOOKUP($D$14,$D63:$D69,AG63:AG69,,0,-1)&gt;=(INDEX('Verwachte Resultaten'!$C$2:$BT$31,MATCH(_xlfn.XLOOKUP($D$14,$D63:$D69,$E63:$E69,,0,-1),'Verwachte Resultaten'!$B$2:$B$31,0),MATCH(_xlfn.XLOOKUP($D$14,$D63:$D69,AG62:AG68,,0,-1),'Verwachte Resultaten'!$C$1:$BT$1,0))*_xlfn.XLOOKUP($E69,$G$2:$G$6,$H$2:$H$6,,0))),$D69,""),"")</f>
        <v/>
      </c>
      <c r="AH69" s="12" t="str">
        <f>IFERROR(IF(AND(_xlfn.XLOOKUP($D$14,$D63:$D69,AH63:AH69,,0,-1)&lt;(INDEX('Verwachte Resultaten'!$C$2:$BT$31,MATCH(_xlfn.XLOOKUP($D$14,$D63:$D69,$E63:$E69,,0,-1),'Verwachte Resultaten'!$B$2:$B$31,0),MATCH(_xlfn.XLOOKUP($D$14,$D63:$D69,AH62:AH68,,0,-1),'Verwachte Resultaten'!$C$1:$BT$1,0))*_xlfn.XLOOKUP($E69,$G$2:$G$6,$F$2:$F$6,,0)),_xlfn.XLOOKUP($D$14,$D63:$D69,AH63:AH69,,0,-1)&gt;=(INDEX('Verwachte Resultaten'!$C$2:$BT$31,MATCH(_xlfn.XLOOKUP($D$14,$D63:$D69,$E63:$E69,,0,-1),'Verwachte Resultaten'!$B$2:$B$31,0),MATCH(_xlfn.XLOOKUP($D$14,$D63:$D69,AH62:AH68,,0,-1),'Verwachte Resultaten'!$C$1:$BT$1,0))*_xlfn.XLOOKUP($E69,$G$2:$G$6,$H$2:$H$6,,0))),$D69,""),"")</f>
        <v/>
      </c>
      <c r="AI69" s="12" t="str">
        <f>IFERROR(IF(AND(_xlfn.XLOOKUP($D$14,$D63:$D69,AI63:AI69,,0,-1)&lt;(INDEX('Verwachte Resultaten'!$C$2:$BT$31,MATCH(_xlfn.XLOOKUP($D$14,$D63:$D69,$E63:$E69,,0,-1),'Verwachte Resultaten'!$B$2:$B$31,0),MATCH(_xlfn.XLOOKUP($D$14,$D63:$D69,AI62:AI68,,0,-1),'Verwachte Resultaten'!$C$1:$BT$1,0))*_xlfn.XLOOKUP($E69,$G$2:$G$6,$F$2:$F$6,,0)),_xlfn.XLOOKUP($D$14,$D63:$D69,AI63:AI69,,0,-1)&gt;=(INDEX('Verwachte Resultaten'!$C$2:$BT$31,MATCH(_xlfn.XLOOKUP($D$14,$D63:$D69,$E63:$E69,,0,-1),'Verwachte Resultaten'!$B$2:$B$31,0),MATCH(_xlfn.XLOOKUP($D$14,$D63:$D69,AI62:AI68,,0,-1),'Verwachte Resultaten'!$C$1:$BT$1,0))*_xlfn.XLOOKUP($E69,$G$2:$G$6,$H$2:$H$6,,0))),$D69,""),"")</f>
        <v/>
      </c>
      <c r="AJ69" s="12" t="str">
        <f>IFERROR(IF(AND(_xlfn.XLOOKUP($D$14,$D63:$D69,AJ63:AJ69,,0,-1)&lt;(INDEX('Verwachte Resultaten'!$C$2:$BT$31,MATCH(_xlfn.XLOOKUP($D$14,$D63:$D69,$E63:$E69,,0,-1),'Verwachte Resultaten'!$B$2:$B$31,0),MATCH(_xlfn.XLOOKUP($D$14,$D63:$D69,AJ62:AJ68,,0,-1),'Verwachte Resultaten'!$C$1:$BT$1,0))*_xlfn.XLOOKUP($E69,$G$2:$G$6,$F$2:$F$6,,0)),_xlfn.XLOOKUP($D$14,$D63:$D69,AJ63:AJ69,,0,-1)&gt;=(INDEX('Verwachte Resultaten'!$C$2:$BT$31,MATCH(_xlfn.XLOOKUP($D$14,$D63:$D69,$E63:$E69,,0,-1),'Verwachte Resultaten'!$B$2:$B$31,0),MATCH(_xlfn.XLOOKUP($D$14,$D63:$D69,AJ62:AJ68,,0,-1),'Verwachte Resultaten'!$C$1:$BT$1,0))*_xlfn.XLOOKUP($E69,$G$2:$G$6,$H$2:$H$6,,0))),$D69,""),"")</f>
        <v/>
      </c>
      <c r="AK69" s="12" t="str">
        <f>IFERROR(IF(AND(_xlfn.XLOOKUP($D$14,$D63:$D69,AK63:AK69,,0,-1)&lt;(INDEX('Verwachte Resultaten'!$C$2:$BT$31,MATCH(_xlfn.XLOOKUP($D$14,$D63:$D69,$E63:$E69,,0,-1),'Verwachte Resultaten'!$B$2:$B$31,0),MATCH(_xlfn.XLOOKUP($D$14,$D63:$D69,AK62:AK68,,0,-1),'Verwachte Resultaten'!$C$1:$BT$1,0))*_xlfn.XLOOKUP($E69,$G$2:$G$6,$F$2:$F$6,,0)),_xlfn.XLOOKUP($D$14,$D63:$D69,AK63:AK69,,0,-1)&gt;=(INDEX('Verwachte Resultaten'!$C$2:$BT$31,MATCH(_xlfn.XLOOKUP($D$14,$D63:$D69,$E63:$E69,,0,-1),'Verwachte Resultaten'!$B$2:$B$31,0),MATCH(_xlfn.XLOOKUP($D$14,$D63:$D69,AK62:AK68,,0,-1),'Verwachte Resultaten'!$C$1:$BT$1,0))*_xlfn.XLOOKUP($E69,$G$2:$G$6,$H$2:$H$6,,0))),$D69,""),"")</f>
        <v/>
      </c>
      <c r="AL69" s="12" t="str">
        <f>IFERROR(IF(AND(_xlfn.XLOOKUP($D$14,$D63:$D69,AL63:AL69,,0,-1)&lt;(INDEX('Verwachte Resultaten'!$C$2:$BT$31,MATCH(_xlfn.XLOOKUP($D$14,$D63:$D69,$E63:$E69,,0,-1),'Verwachte Resultaten'!$B$2:$B$31,0),MATCH(_xlfn.XLOOKUP($D$14,$D63:$D69,AL62:AL68,,0,-1),'Verwachte Resultaten'!$C$1:$BT$1,0))*_xlfn.XLOOKUP($E69,$G$2:$G$6,$F$2:$F$6,,0)),_xlfn.XLOOKUP($D$14,$D63:$D69,AL63:AL69,,0,-1)&gt;=(INDEX('Verwachte Resultaten'!$C$2:$BT$31,MATCH(_xlfn.XLOOKUP($D$14,$D63:$D69,$E63:$E69,,0,-1),'Verwachte Resultaten'!$B$2:$B$31,0),MATCH(_xlfn.XLOOKUP($D$14,$D63:$D69,AL62:AL68,,0,-1),'Verwachte Resultaten'!$C$1:$BT$1,0))*_xlfn.XLOOKUP($E69,$G$2:$G$6,$H$2:$H$6,,0))),$D69,""),"")</f>
        <v/>
      </c>
      <c r="AM69" s="12" t="str">
        <f>IFERROR(IF(AND(_xlfn.XLOOKUP($D$14,$D63:$D69,AM63:AM69,,0,-1)&lt;(INDEX('Verwachte Resultaten'!$C$2:$BT$31,MATCH(_xlfn.XLOOKUP($D$14,$D63:$D69,$E63:$E69,,0,-1),'Verwachte Resultaten'!$B$2:$B$31,0),MATCH(_xlfn.XLOOKUP($D$14,$D63:$D69,AM62:AM68,,0,-1),'Verwachte Resultaten'!$C$1:$BT$1,0))*_xlfn.XLOOKUP($E69,$G$2:$G$6,$F$2:$F$6,,0)),_xlfn.XLOOKUP($D$14,$D63:$D69,AM63:AM69,,0,-1)&gt;=(INDEX('Verwachte Resultaten'!$C$2:$BT$31,MATCH(_xlfn.XLOOKUP($D$14,$D63:$D69,$E63:$E69,,0,-1),'Verwachte Resultaten'!$B$2:$B$31,0),MATCH(_xlfn.XLOOKUP($D$14,$D63:$D69,AM62:AM68,,0,-1),'Verwachte Resultaten'!$C$1:$BT$1,0))*_xlfn.XLOOKUP($E69,$G$2:$G$6,$H$2:$H$6,,0))),$D69,""),"")</f>
        <v/>
      </c>
      <c r="AN69" s="12" t="str">
        <f>IFERROR(IF(AND(_xlfn.XLOOKUP($D$14,$D63:$D69,AN63:AN69,,0,-1)&lt;(INDEX('Verwachte Resultaten'!$C$2:$BT$31,MATCH(_xlfn.XLOOKUP($D$14,$D63:$D69,$E63:$E69,,0,-1),'Verwachte Resultaten'!$B$2:$B$31,0),MATCH(_xlfn.XLOOKUP($D$14,$D63:$D69,AN62:AN68,,0,-1),'Verwachte Resultaten'!$C$1:$BT$1,0))*_xlfn.XLOOKUP($E69,$G$2:$G$6,$F$2:$F$6,,0)),_xlfn.XLOOKUP($D$14,$D63:$D69,AN63:AN69,,0,-1)&gt;=(INDEX('Verwachte Resultaten'!$C$2:$BT$31,MATCH(_xlfn.XLOOKUP($D$14,$D63:$D69,$E63:$E69,,0,-1),'Verwachte Resultaten'!$B$2:$B$31,0),MATCH(_xlfn.XLOOKUP($D$14,$D63:$D69,AN62:AN68,,0,-1),'Verwachte Resultaten'!$C$1:$BT$1,0))*_xlfn.XLOOKUP($E69,$G$2:$G$6,$H$2:$H$6,,0))),$D69,""),"")</f>
        <v/>
      </c>
      <c r="AO69" s="12" t="str">
        <f>IFERROR(IF(AND(_xlfn.XLOOKUP($D$14,$D63:$D69,AO63:AO69,,0,-1)&lt;(INDEX('Verwachte Resultaten'!$C$2:$BT$31,MATCH(_xlfn.XLOOKUP($D$14,$D63:$D69,$E63:$E69,,0,-1),'Verwachte Resultaten'!$B$2:$B$31,0),MATCH(_xlfn.XLOOKUP($D$14,$D63:$D69,AO62:AO68,,0,-1),'Verwachte Resultaten'!$C$1:$BT$1,0))*_xlfn.XLOOKUP($E69,$G$2:$G$6,$F$2:$F$6,,0)),_xlfn.XLOOKUP($D$14,$D63:$D69,AO63:AO69,,0,-1)&gt;=(INDEX('Verwachte Resultaten'!$C$2:$BT$31,MATCH(_xlfn.XLOOKUP($D$14,$D63:$D69,$E63:$E69,,0,-1),'Verwachte Resultaten'!$B$2:$B$31,0),MATCH(_xlfn.XLOOKUP($D$14,$D63:$D69,AO62:AO68,,0,-1),'Verwachte Resultaten'!$C$1:$BT$1,0))*_xlfn.XLOOKUP($E69,$G$2:$G$6,$H$2:$H$6,,0))),$D69,""),"")</f>
        <v/>
      </c>
      <c r="AP69" s="12" t="str">
        <f>IFERROR(IF(AND(_xlfn.XLOOKUP($D$14,$D63:$D69,AP63:AP69,,0,-1)&lt;(INDEX('Verwachte Resultaten'!$C$2:$BT$31,MATCH(_xlfn.XLOOKUP($D$14,$D63:$D69,$E63:$E69,,0,-1),'Verwachte Resultaten'!$B$2:$B$31,0),MATCH(_xlfn.XLOOKUP($D$14,$D63:$D69,AP62:AP68,,0,-1),'Verwachte Resultaten'!$C$1:$BT$1,0))*_xlfn.XLOOKUP($E69,$G$2:$G$6,$F$2:$F$6,,0)),_xlfn.XLOOKUP($D$14,$D63:$D69,AP63:AP69,,0,-1)&gt;=(INDEX('Verwachte Resultaten'!$C$2:$BT$31,MATCH(_xlfn.XLOOKUP($D$14,$D63:$D69,$E63:$E69,,0,-1),'Verwachte Resultaten'!$B$2:$B$31,0),MATCH(_xlfn.XLOOKUP($D$14,$D63:$D69,AP62:AP68,,0,-1),'Verwachte Resultaten'!$C$1:$BT$1,0))*_xlfn.XLOOKUP($E69,$G$2:$G$6,$H$2:$H$6,,0))),$D69,""),"")</f>
        <v/>
      </c>
      <c r="AQ69" s="12" t="str">
        <f>IFERROR(IF(AND(_xlfn.XLOOKUP($D$14,$D63:$D69,AQ63:AQ69,,0,-1)&lt;(INDEX('Verwachte Resultaten'!$C$2:$BT$31,MATCH(_xlfn.XLOOKUP($D$14,$D63:$D69,$E63:$E69,,0,-1),'Verwachte Resultaten'!$B$2:$B$31,0),MATCH(_xlfn.XLOOKUP($D$14,$D63:$D69,AQ62:AQ68,,0,-1),'Verwachte Resultaten'!$C$1:$BT$1,0))*_xlfn.XLOOKUP($E69,$G$2:$G$6,$F$2:$F$6,,0)),_xlfn.XLOOKUP($D$14,$D63:$D69,AQ63:AQ69,,0,-1)&gt;=(INDEX('Verwachte Resultaten'!$C$2:$BT$31,MATCH(_xlfn.XLOOKUP($D$14,$D63:$D69,$E63:$E69,,0,-1),'Verwachte Resultaten'!$B$2:$B$31,0),MATCH(_xlfn.XLOOKUP($D$14,$D63:$D69,AQ62:AQ68,,0,-1),'Verwachte Resultaten'!$C$1:$BT$1,0))*_xlfn.XLOOKUP($E69,$G$2:$G$6,$H$2:$H$6,,0))),$D69,""),"")</f>
        <v/>
      </c>
      <c r="AR69" s="12" t="str">
        <f>IFERROR(IF(AND(_xlfn.XLOOKUP($D$14,$D63:$D69,AR63:AR69,,0,-1)&lt;(INDEX('Verwachte Resultaten'!$C$2:$BT$31,MATCH(_xlfn.XLOOKUP($D$14,$D63:$D69,$E63:$E69,,0,-1),'Verwachte Resultaten'!$B$2:$B$31,0),MATCH(_xlfn.XLOOKUP($D$14,$D63:$D69,AR62:AR68,,0,-1),'Verwachte Resultaten'!$C$1:$BT$1,0))*_xlfn.XLOOKUP($E69,$G$2:$G$6,$F$2:$F$6,,0)),_xlfn.XLOOKUP($D$14,$D63:$D69,AR63:AR69,,0,-1)&gt;=(INDEX('Verwachte Resultaten'!$C$2:$BT$31,MATCH(_xlfn.XLOOKUP($D$14,$D63:$D69,$E63:$E69,,0,-1),'Verwachte Resultaten'!$B$2:$B$31,0),MATCH(_xlfn.XLOOKUP($D$14,$D63:$D69,AR62:AR68,,0,-1),'Verwachte Resultaten'!$C$1:$BT$1,0))*_xlfn.XLOOKUP($E69,$G$2:$G$6,$H$2:$H$6,,0))),$D69,""),"")</f>
        <v/>
      </c>
      <c r="AS69" s="12" t="str">
        <f>IFERROR(IF(AND(_xlfn.XLOOKUP($D$14,$D63:$D69,AS63:AS69,,0,-1)&lt;(INDEX('Verwachte Resultaten'!$C$2:$BT$31,MATCH(_xlfn.XLOOKUP($D$14,$D63:$D69,$E63:$E69,,0,-1),'Verwachte Resultaten'!$B$2:$B$31,0),MATCH(_xlfn.XLOOKUP($D$14,$D63:$D69,AS62:AS68,,0,-1),'Verwachte Resultaten'!$C$1:$BT$1,0))*_xlfn.XLOOKUP($E69,$G$2:$G$6,$F$2:$F$6,,0)),_xlfn.XLOOKUP($D$14,$D63:$D69,AS63:AS69,,0,-1)&gt;=(INDEX('Verwachte Resultaten'!$C$2:$BT$31,MATCH(_xlfn.XLOOKUP($D$14,$D63:$D69,$E63:$E69,,0,-1),'Verwachte Resultaten'!$B$2:$B$31,0),MATCH(_xlfn.XLOOKUP($D$14,$D63:$D69,AS62:AS68,,0,-1),'Verwachte Resultaten'!$C$1:$BT$1,0))*_xlfn.XLOOKUP($E69,$G$2:$G$6,$H$2:$H$6,,0))),$D69,""),"")</f>
        <v/>
      </c>
      <c r="AT69" s="12" t="str">
        <f>IFERROR(IF(AND(_xlfn.XLOOKUP($D$14,$D63:$D69,AT63:AT69,,0,-1)&lt;(INDEX('Verwachte Resultaten'!$C$2:$BT$31,MATCH(_xlfn.XLOOKUP($D$14,$D63:$D69,$E63:$E69,,0,-1),'Verwachte Resultaten'!$B$2:$B$31,0),MATCH(_xlfn.XLOOKUP($D$14,$D63:$D69,AT62:AT68,,0,-1),'Verwachte Resultaten'!$C$1:$BT$1,0))*_xlfn.XLOOKUP($E69,$G$2:$G$6,$F$2:$F$6,,0)),_xlfn.XLOOKUP($D$14,$D63:$D69,AT63:AT69,,0,-1)&gt;=(INDEX('Verwachte Resultaten'!$C$2:$BT$31,MATCH(_xlfn.XLOOKUP($D$14,$D63:$D69,$E63:$E69,,0,-1),'Verwachte Resultaten'!$B$2:$B$31,0),MATCH(_xlfn.XLOOKUP($D$14,$D63:$D69,AT62:AT68,,0,-1),'Verwachte Resultaten'!$C$1:$BT$1,0))*_xlfn.XLOOKUP($E69,$G$2:$G$6,$H$2:$H$6,,0))),$D69,""),"")</f>
        <v/>
      </c>
      <c r="AU69" s="12" t="str">
        <f>IFERROR(IF(AND(_xlfn.XLOOKUP($D$14,$D63:$D69,AU63:AU69,,0,-1)&lt;(INDEX('Verwachte Resultaten'!$C$2:$BT$31,MATCH(_xlfn.XLOOKUP($D$14,$D63:$D69,$E63:$E69,,0,-1),'Verwachte Resultaten'!$B$2:$B$31,0),MATCH(_xlfn.XLOOKUP($D$14,$D63:$D69,AU62:AU68,,0,-1),'Verwachte Resultaten'!$C$1:$BT$1,0))*_xlfn.XLOOKUP($E69,$G$2:$G$6,$F$2:$F$6,,0)),_xlfn.XLOOKUP($D$14,$D63:$D69,AU63:AU69,,0,-1)&gt;=(INDEX('Verwachte Resultaten'!$C$2:$BT$31,MATCH(_xlfn.XLOOKUP($D$14,$D63:$D69,$E63:$E69,,0,-1),'Verwachte Resultaten'!$B$2:$B$31,0),MATCH(_xlfn.XLOOKUP($D$14,$D63:$D69,AU62:AU68,,0,-1),'Verwachte Resultaten'!$C$1:$BT$1,0))*_xlfn.XLOOKUP($E69,$G$2:$G$6,$H$2:$H$6,,0))),$D69,""),"")</f>
        <v/>
      </c>
      <c r="AV69" s="12" t="str">
        <f>IFERROR(IF(AND(_xlfn.XLOOKUP($D$14,$D63:$D69,AV63:AV69,,0,-1)&lt;(INDEX('Verwachte Resultaten'!$C$2:$BT$31,MATCH(_xlfn.XLOOKUP($D$14,$D63:$D69,$E63:$E69,,0,-1),'Verwachte Resultaten'!$B$2:$B$31,0),MATCH(_xlfn.XLOOKUP($D$14,$D63:$D69,AV62:AV68,,0,-1),'Verwachte Resultaten'!$C$1:$BT$1,0))*_xlfn.XLOOKUP($E69,$G$2:$G$6,$F$2:$F$6,,0)),_xlfn.XLOOKUP($D$14,$D63:$D69,AV63:AV69,,0,-1)&gt;=(INDEX('Verwachte Resultaten'!$C$2:$BT$31,MATCH(_xlfn.XLOOKUP($D$14,$D63:$D69,$E63:$E69,,0,-1),'Verwachte Resultaten'!$B$2:$B$31,0),MATCH(_xlfn.XLOOKUP($D$14,$D63:$D69,AV62:AV68,,0,-1),'Verwachte Resultaten'!$C$1:$BT$1,0))*_xlfn.XLOOKUP($E69,$G$2:$G$6,$H$2:$H$6,,0))),$D69,""),"")</f>
        <v/>
      </c>
      <c r="AW69" s="12" t="str">
        <f>IFERROR(IF(AND(_xlfn.XLOOKUP($D$14,$D63:$D69,AW63:AW69,,0,-1)&lt;(INDEX('Verwachte Resultaten'!$C$2:$BT$31,MATCH(_xlfn.XLOOKUP($D$14,$D63:$D69,$E63:$E69,,0,-1),'Verwachte Resultaten'!$B$2:$B$31,0),MATCH(_xlfn.XLOOKUP($D$14,$D63:$D69,AW62:AW68,,0,-1),'Verwachte Resultaten'!$C$1:$BT$1,0))*_xlfn.XLOOKUP($E69,$G$2:$G$6,$F$2:$F$6,,0)),_xlfn.XLOOKUP($D$14,$D63:$D69,AW63:AW69,,0,-1)&gt;=(INDEX('Verwachte Resultaten'!$C$2:$BT$31,MATCH(_xlfn.XLOOKUP($D$14,$D63:$D69,$E63:$E69,,0,-1),'Verwachte Resultaten'!$B$2:$B$31,0),MATCH(_xlfn.XLOOKUP($D$14,$D63:$D69,AW62:AW68,,0,-1),'Verwachte Resultaten'!$C$1:$BT$1,0))*_xlfn.XLOOKUP($E69,$G$2:$G$6,$H$2:$H$6,,0))),$D69,""),"")</f>
        <v/>
      </c>
      <c r="AX69" s="12" t="str">
        <f>IFERROR(IF(AND(_xlfn.XLOOKUP($D$14,$D63:$D69,AX63:AX69,,0,-1)&lt;(INDEX('Verwachte Resultaten'!$C$2:$BT$31,MATCH(_xlfn.XLOOKUP($D$14,$D63:$D69,$E63:$E69,,0,-1),'Verwachte Resultaten'!$B$2:$B$31,0),MATCH(_xlfn.XLOOKUP($D$14,$D63:$D69,AX62:AX68,,0,-1),'Verwachte Resultaten'!$C$1:$BT$1,0))*_xlfn.XLOOKUP($E69,$G$2:$G$6,$F$2:$F$6,,0)),_xlfn.XLOOKUP($D$14,$D63:$D69,AX63:AX69,,0,-1)&gt;=(INDEX('Verwachte Resultaten'!$C$2:$BT$31,MATCH(_xlfn.XLOOKUP($D$14,$D63:$D69,$E63:$E69,,0,-1),'Verwachte Resultaten'!$B$2:$B$31,0),MATCH(_xlfn.XLOOKUP($D$14,$D63:$D69,AX62:AX68,,0,-1),'Verwachte Resultaten'!$C$1:$BT$1,0))*_xlfn.XLOOKUP($E69,$G$2:$G$6,$H$2:$H$6,,0))),$D69,""),"")</f>
        <v/>
      </c>
      <c r="AY69" s="12" t="str">
        <f>IFERROR(IF(AND(_xlfn.XLOOKUP($D$14,$D63:$D69,AY63:AY69,,0,-1)&lt;(INDEX('Verwachte Resultaten'!$C$2:$BT$31,MATCH(_xlfn.XLOOKUP($D$14,$D63:$D69,$E63:$E69,,0,-1),'Verwachte Resultaten'!$B$2:$B$31,0),MATCH(_xlfn.XLOOKUP($D$14,$D63:$D69,AY62:AY68,,0,-1),'Verwachte Resultaten'!$C$1:$BT$1,0))*_xlfn.XLOOKUP($E69,$G$2:$G$6,$F$2:$F$6,,0)),_xlfn.XLOOKUP($D$14,$D63:$D69,AY63:AY69,,0,-1)&gt;=(INDEX('Verwachte Resultaten'!$C$2:$BT$31,MATCH(_xlfn.XLOOKUP($D$14,$D63:$D69,$E63:$E69,,0,-1),'Verwachte Resultaten'!$B$2:$B$31,0),MATCH(_xlfn.XLOOKUP($D$14,$D63:$D69,AY62:AY68,,0,-1),'Verwachte Resultaten'!$C$1:$BT$1,0))*_xlfn.XLOOKUP($E69,$G$2:$G$6,$H$2:$H$6,,0))),$D69,""),"")</f>
        <v/>
      </c>
      <c r="AZ69" s="12" t="str">
        <f>IFERROR(IF(AND(_xlfn.XLOOKUP($D$14,$D63:$D69,AZ63:AZ69,,0,-1)&lt;(INDEX('Verwachte Resultaten'!$C$2:$BT$31,MATCH(_xlfn.XLOOKUP($D$14,$D63:$D69,$E63:$E69,,0,-1),'Verwachte Resultaten'!$B$2:$B$31,0),MATCH(_xlfn.XLOOKUP($D$14,$D63:$D69,AZ62:AZ68,,0,-1),'Verwachte Resultaten'!$C$1:$BT$1,0))*_xlfn.XLOOKUP($E69,$G$2:$G$6,$F$2:$F$6,,0)),_xlfn.XLOOKUP($D$14,$D63:$D69,AZ63:AZ69,,0,-1)&gt;=(INDEX('Verwachte Resultaten'!$C$2:$BT$31,MATCH(_xlfn.XLOOKUP($D$14,$D63:$D69,$E63:$E69,,0,-1),'Verwachte Resultaten'!$B$2:$B$31,0),MATCH(_xlfn.XLOOKUP($D$14,$D63:$D69,AZ62:AZ68,,0,-1),'Verwachte Resultaten'!$C$1:$BT$1,0))*_xlfn.XLOOKUP($E69,$G$2:$G$6,$H$2:$H$6,,0))),$D69,""),"")</f>
        <v/>
      </c>
      <c r="BA69" s="12" t="str">
        <f>IFERROR(IF(AND(_xlfn.XLOOKUP($D$14,$D63:$D69,BA63:BA69,,0,-1)&lt;(INDEX('Verwachte Resultaten'!$C$2:$BT$31,MATCH(_xlfn.XLOOKUP($D$14,$D63:$D69,$E63:$E69,,0,-1),'Verwachte Resultaten'!$B$2:$B$31,0),MATCH(_xlfn.XLOOKUP($D$14,$D63:$D69,BA62:BA68,,0,-1),'Verwachte Resultaten'!$C$1:$BT$1,0))*_xlfn.XLOOKUP($E69,$G$2:$G$6,$F$2:$F$6,,0)),_xlfn.XLOOKUP($D$14,$D63:$D69,BA63:BA69,,0,-1)&gt;=(INDEX('Verwachte Resultaten'!$C$2:$BT$31,MATCH(_xlfn.XLOOKUP($D$14,$D63:$D69,$E63:$E69,,0,-1),'Verwachte Resultaten'!$B$2:$B$31,0),MATCH(_xlfn.XLOOKUP($D$14,$D63:$D69,BA62:BA68,,0,-1),'Verwachte Resultaten'!$C$1:$BT$1,0))*_xlfn.XLOOKUP($E69,$G$2:$G$6,$H$2:$H$6,,0))),$D69,""),"")</f>
        <v/>
      </c>
      <c r="BB69" s="12" t="str">
        <f>IFERROR(IF(AND(_xlfn.XLOOKUP($D$14,$D63:$D69,BB63:BB69,,0,-1)&lt;(INDEX('Verwachte Resultaten'!$C$2:$BT$31,MATCH(_xlfn.XLOOKUP($D$14,$D63:$D69,$E63:$E69,,0,-1),'Verwachte Resultaten'!$B$2:$B$31,0),MATCH(_xlfn.XLOOKUP($D$14,$D63:$D69,BB62:BB68,,0,-1),'Verwachte Resultaten'!$C$1:$BT$1,0))*_xlfn.XLOOKUP($E69,$G$2:$G$6,$F$2:$F$6,,0)),_xlfn.XLOOKUP($D$14,$D63:$D69,BB63:BB69,,0,-1)&gt;=(INDEX('Verwachte Resultaten'!$C$2:$BT$31,MATCH(_xlfn.XLOOKUP($D$14,$D63:$D69,$E63:$E69,,0,-1),'Verwachte Resultaten'!$B$2:$B$31,0),MATCH(_xlfn.XLOOKUP($D$14,$D63:$D69,BB62:BB68,,0,-1),'Verwachte Resultaten'!$C$1:$BT$1,0))*_xlfn.XLOOKUP($E69,$G$2:$G$6,$H$2:$H$6,,0))),$D69,""),"")</f>
        <v/>
      </c>
      <c r="BC69" s="12" t="str">
        <f>IFERROR(IF(AND(_xlfn.XLOOKUP($D$14,$D63:$D69,BC63:BC69,,0,-1)&lt;(INDEX('Verwachte Resultaten'!$C$2:$BT$31,MATCH(_xlfn.XLOOKUP($D$14,$D63:$D69,$E63:$E69,,0,-1),'Verwachte Resultaten'!$B$2:$B$31,0),MATCH(_xlfn.XLOOKUP($D$14,$D63:$D69,BC62:BC68,,0,-1),'Verwachte Resultaten'!$C$1:$BT$1,0))*_xlfn.XLOOKUP($E69,$G$2:$G$6,$F$2:$F$6,,0)),_xlfn.XLOOKUP($D$14,$D63:$D69,BC63:BC69,,0,-1)&gt;=(INDEX('Verwachte Resultaten'!$C$2:$BT$31,MATCH(_xlfn.XLOOKUP($D$14,$D63:$D69,$E63:$E69,,0,-1),'Verwachte Resultaten'!$B$2:$B$31,0),MATCH(_xlfn.XLOOKUP($D$14,$D63:$D69,BC62:BC68,,0,-1),'Verwachte Resultaten'!$C$1:$BT$1,0))*_xlfn.XLOOKUP($E69,$G$2:$G$6,$H$2:$H$6,,0))),$D69,""),"")</f>
        <v/>
      </c>
      <c r="BD69" s="12" t="str">
        <f>IFERROR(IF(AND(_xlfn.XLOOKUP($D$14,$D63:$D69,BD63:BD69,,0,-1)&lt;(INDEX('Verwachte Resultaten'!$C$2:$BT$31,MATCH(_xlfn.XLOOKUP($D$14,$D63:$D69,$E63:$E69,,0,-1),'Verwachte Resultaten'!$B$2:$B$31,0),MATCH(_xlfn.XLOOKUP($D$14,$D63:$D69,BD62:BD68,,0,-1),'Verwachte Resultaten'!$C$1:$BT$1,0))*_xlfn.XLOOKUP($E69,$G$2:$G$6,$F$2:$F$6,,0)),_xlfn.XLOOKUP($D$14,$D63:$D69,BD63:BD69,,0,-1)&gt;=(INDEX('Verwachte Resultaten'!$C$2:$BT$31,MATCH(_xlfn.XLOOKUP($D$14,$D63:$D69,$E63:$E69,,0,-1),'Verwachte Resultaten'!$B$2:$B$31,0),MATCH(_xlfn.XLOOKUP($D$14,$D63:$D69,BD62:BD68,,0,-1),'Verwachte Resultaten'!$C$1:$BT$1,0))*_xlfn.XLOOKUP($E69,$G$2:$G$6,$H$2:$H$6,,0))),$D69,""),"")</f>
        <v/>
      </c>
      <c r="BE69" s="12" t="str">
        <f>IFERROR(IF(AND(_xlfn.XLOOKUP($D$14,$D63:$D69,BE63:BE69,,0,-1)&lt;(INDEX('Verwachte Resultaten'!$C$2:$BT$31,MATCH(_xlfn.XLOOKUP($D$14,$D63:$D69,$E63:$E69,,0,-1),'Verwachte Resultaten'!$B$2:$B$31,0),MATCH(_xlfn.XLOOKUP($D$14,$D63:$D69,BE62:BE68,,0,-1),'Verwachte Resultaten'!$C$1:$BT$1,0))*_xlfn.XLOOKUP($E69,$G$2:$G$6,$F$2:$F$6,,0)),_xlfn.XLOOKUP($D$14,$D63:$D69,BE63:BE69,,0,-1)&gt;=(INDEX('Verwachte Resultaten'!$C$2:$BT$31,MATCH(_xlfn.XLOOKUP($D$14,$D63:$D69,$E63:$E69,,0,-1),'Verwachte Resultaten'!$B$2:$B$31,0),MATCH(_xlfn.XLOOKUP($D$14,$D63:$D69,BE62:BE68,,0,-1),'Verwachte Resultaten'!$C$1:$BT$1,0))*_xlfn.XLOOKUP($E69,$G$2:$G$6,$H$2:$H$6,,0))),$D69,""),"")</f>
        <v/>
      </c>
      <c r="BF69" s="12" t="str">
        <f>IFERROR(IF(AND(_xlfn.XLOOKUP($D$14,$D63:$D69,BF63:BF69,,0,-1)&lt;(INDEX('Verwachte Resultaten'!$C$2:$BT$31,MATCH(_xlfn.XLOOKUP($D$14,$D63:$D69,$E63:$E69,,0,-1),'Verwachte Resultaten'!$B$2:$B$31,0),MATCH(_xlfn.XLOOKUP($D$14,$D63:$D69,BF62:BF68,,0,-1),'Verwachte Resultaten'!$C$1:$BT$1,0))*_xlfn.XLOOKUP($E69,$G$2:$G$6,$F$2:$F$6,,0)),_xlfn.XLOOKUP($D$14,$D63:$D69,BF63:BF69,,0,-1)&gt;=(INDEX('Verwachte Resultaten'!$C$2:$BT$31,MATCH(_xlfn.XLOOKUP($D$14,$D63:$D69,$E63:$E69,,0,-1),'Verwachte Resultaten'!$B$2:$B$31,0),MATCH(_xlfn.XLOOKUP($D$14,$D63:$D69,BF62:BF68,,0,-1),'Verwachte Resultaten'!$C$1:$BT$1,0))*_xlfn.XLOOKUP($E69,$G$2:$G$6,$H$2:$H$6,,0))),$D69,""),"")</f>
        <v/>
      </c>
      <c r="BG69" s="12" t="str">
        <f>IFERROR(IF(AND(_xlfn.XLOOKUP($D$14,$D63:$D69,BG63:BG69,,0,-1)&lt;(INDEX('Verwachte Resultaten'!$C$2:$BT$31,MATCH(_xlfn.XLOOKUP($D$14,$D63:$D69,$E63:$E69,,0,-1),'Verwachte Resultaten'!$B$2:$B$31,0),MATCH(_xlfn.XLOOKUP($D$14,$D63:$D69,BG62:BG68,,0,-1),'Verwachte Resultaten'!$C$1:$BT$1,0))*_xlfn.XLOOKUP($E69,$G$2:$G$6,$F$2:$F$6,,0)),_xlfn.XLOOKUP($D$14,$D63:$D69,BG63:BG69,,0,-1)&gt;=(INDEX('Verwachte Resultaten'!$C$2:$BT$31,MATCH(_xlfn.XLOOKUP($D$14,$D63:$D69,$E63:$E69,,0,-1),'Verwachte Resultaten'!$B$2:$B$31,0),MATCH(_xlfn.XLOOKUP($D$14,$D63:$D69,BG62:BG68,,0,-1),'Verwachte Resultaten'!$C$1:$BT$1,0))*_xlfn.XLOOKUP($E69,$G$2:$G$6,$H$2:$H$6,,0))),$D69,""),"")</f>
        <v/>
      </c>
      <c r="BH69" s="12" t="str">
        <f>IFERROR(IF(AND(_xlfn.XLOOKUP($D$14,$D63:$D69,BH63:BH69,,0,-1)&lt;(INDEX('Verwachte Resultaten'!$C$2:$BT$31,MATCH(_xlfn.XLOOKUP($D$14,$D63:$D69,$E63:$E69,,0,-1),'Verwachte Resultaten'!$B$2:$B$31,0),MATCH(_xlfn.XLOOKUP($D$14,$D63:$D69,BH62:BH68,,0,-1),'Verwachte Resultaten'!$C$1:$BT$1,0))*_xlfn.XLOOKUP($E69,$G$2:$G$6,$F$2:$F$6,,0)),_xlfn.XLOOKUP($D$14,$D63:$D69,BH63:BH69,,0,-1)&gt;=(INDEX('Verwachte Resultaten'!$C$2:$BT$31,MATCH(_xlfn.XLOOKUP($D$14,$D63:$D69,$E63:$E69,,0,-1),'Verwachte Resultaten'!$B$2:$B$31,0),MATCH(_xlfn.XLOOKUP($D$14,$D63:$D69,BH62:BH68,,0,-1),'Verwachte Resultaten'!$C$1:$BT$1,0))*_xlfn.XLOOKUP($E69,$G$2:$G$6,$H$2:$H$6,,0))),$D69,""),"")</f>
        <v/>
      </c>
      <c r="BI69" s="12" t="str">
        <f>IFERROR(IF(AND(_xlfn.XLOOKUP($D$14,$D63:$D69,BI63:BI69,,0,-1)&lt;(INDEX('Verwachte Resultaten'!$C$2:$BT$31,MATCH(_xlfn.XLOOKUP($D$14,$D63:$D69,$E63:$E69,,0,-1),'Verwachte Resultaten'!$B$2:$B$31,0),MATCH(_xlfn.XLOOKUP($D$14,$D63:$D69,BI62:BI68,,0,-1),'Verwachte Resultaten'!$C$1:$BT$1,0))*_xlfn.XLOOKUP($E69,$G$2:$G$6,$F$2:$F$6,,0)),_xlfn.XLOOKUP($D$14,$D63:$D69,BI63:BI69,,0,-1)&gt;=(INDEX('Verwachte Resultaten'!$C$2:$BT$31,MATCH(_xlfn.XLOOKUP($D$14,$D63:$D69,$E63:$E69,,0,-1),'Verwachte Resultaten'!$B$2:$B$31,0),MATCH(_xlfn.XLOOKUP($D$14,$D63:$D69,BI62:BI68,,0,-1),'Verwachte Resultaten'!$C$1:$BT$1,0))*_xlfn.XLOOKUP($E69,$G$2:$G$6,$H$2:$H$6,,0))),$D69,""),"")</f>
        <v/>
      </c>
      <c r="BJ69" s="12" t="str">
        <f>IFERROR(IF(AND(_xlfn.XLOOKUP($D$14,$D63:$D69,BJ63:BJ69,,0,-1)&lt;(INDEX('Verwachte Resultaten'!$C$2:$BT$31,MATCH(_xlfn.XLOOKUP($D$14,$D63:$D69,$E63:$E69,,0,-1),'Verwachte Resultaten'!$B$2:$B$31,0),MATCH(_xlfn.XLOOKUP($D$14,$D63:$D69,BJ62:BJ68,,0,-1),'Verwachte Resultaten'!$C$1:$BT$1,0))*_xlfn.XLOOKUP($E69,$G$2:$G$6,$F$2:$F$6,,0)),_xlfn.XLOOKUP($D$14,$D63:$D69,BJ63:BJ69,,0,-1)&gt;=(INDEX('Verwachte Resultaten'!$C$2:$BT$31,MATCH(_xlfn.XLOOKUP($D$14,$D63:$D69,$E63:$E69,,0,-1),'Verwachte Resultaten'!$B$2:$B$31,0),MATCH(_xlfn.XLOOKUP($D$14,$D63:$D69,BJ62:BJ68,,0,-1),'Verwachte Resultaten'!$C$1:$BT$1,0))*_xlfn.XLOOKUP($E69,$G$2:$G$6,$H$2:$H$6,,0))),$D69,""),"")</f>
        <v/>
      </c>
      <c r="BK69" s="39" t="str">
        <f>IFERROR(IF(AND(_xlfn.XLOOKUP($D$14,$D63:$D69,BK63:BK69,,0,-1)&lt;(INDEX('Verwachte Resultaten'!$C$2:$BT$31,MATCH(_xlfn.XLOOKUP($D$14,$D63:$D69,$E63:$E69,,0,-1),'Verwachte Resultaten'!$B$2:$B$31,0),MATCH(_xlfn.XLOOKUP($D$14,$D63:$D69,BK62:BK68,,0,-1),'Verwachte Resultaten'!$C$1:$BT$1,0))*_xlfn.XLOOKUP($E69,$G$2:$G$6,$F$2:$F$6,,0)),_xlfn.XLOOKUP($D$14,$D63:$D69,BK63:BK69,,0,-1)&gt;=(INDEX('Verwachte Resultaten'!$C$2:$BT$31,MATCH(_xlfn.XLOOKUP($D$14,$D63:$D69,$E63:$E69,,0,-1),'Verwachte Resultaten'!$B$2:$B$31,0),MATCH(_xlfn.XLOOKUP($D$14,$D63:$D69,BK62:BK68,,0,-1),'Verwachte Resultaten'!$C$1:$BT$1,0))*_xlfn.XLOOKUP($E69,$G$2:$G$6,$H$2:$H$6,,0))),$D69,""),"")</f>
        <v/>
      </c>
    </row>
    <row r="70" spans="1:63">
      <c r="A70" s="85"/>
      <c r="C70" s="23"/>
      <c r="D70" s="44" t="str">
        <f>IFERROR($B68*$B$7,"")</f>
        <v/>
      </c>
      <c r="E70" s="40" t="s">
        <v>153</v>
      </c>
      <c r="F70" s="13" t="str">
        <f>IFERROR(IF(AND(_xlfn.XLOOKUP($D$14,$D64:$D70,F64:F70,,0,-1)&lt;(INDEX('Verwachte Resultaten'!$C$2:$BT$31,MATCH(_xlfn.XLOOKUP($D$14,$D64:$D70,$E64:$E70,,0,-1),'Verwachte Resultaten'!$B$2:$B$31,0),MATCH(_xlfn.XLOOKUP($D$14,$D64:$D70,F63:F69,,0,-1),'Verwachte Resultaten'!$C$1:$BT$1,0))*_xlfn.XLOOKUP($E70,$G$2:$G$6,$F$2:$F$6,,0)),_xlfn.XLOOKUP($D$14,$D64:$D70,F64:F70,,0,-1)&gt;=(INDEX('Verwachte Resultaten'!$C$2:$BT$31,MATCH(_xlfn.XLOOKUP($D$14,$D64:$D70,$E64:$E70,,0,-1),'Verwachte Resultaten'!$B$2:$B$31,0),MATCH(_xlfn.XLOOKUP($D$14,$D64:$D70,F63:F69,,0,-1),'Verwachte Resultaten'!$C$1:$BT$1,0))*_xlfn.XLOOKUP($E70,$G$2:$G$6,$H$2:$H$6,,0))),$D70,""),"")</f>
        <v/>
      </c>
      <c r="G70" s="14" t="str">
        <f>IFERROR(IF(AND(_xlfn.XLOOKUP($D$14,$D64:$D70,G64:G70,,0,-1)&lt;(INDEX('Verwachte Resultaten'!$C$2:$BT$31,MATCH(_xlfn.XLOOKUP($D$14,$D64:$D70,$E64:$E70,,0,-1),'Verwachte Resultaten'!$B$2:$B$31,0),MATCH(_xlfn.XLOOKUP($D$14,$D64:$D70,G63:G69,,0,-1),'Verwachte Resultaten'!$C$1:$BT$1,0))*_xlfn.XLOOKUP($E70,$G$2:$G$6,$F$2:$F$6,,0)),_xlfn.XLOOKUP($D$14,$D64:$D70,G64:G70,,0,-1)&gt;=(INDEX('Verwachte Resultaten'!$C$2:$BT$31,MATCH(_xlfn.XLOOKUP($D$14,$D64:$D70,$E64:$E70,,0,-1),'Verwachte Resultaten'!$B$2:$B$31,0),MATCH(_xlfn.XLOOKUP($D$14,$D64:$D70,G63:G69,,0,-1),'Verwachte Resultaten'!$C$1:$BT$1,0))*_xlfn.XLOOKUP($E70,$G$2:$G$6,$H$2:$H$6,,0))),$D70,""),"")</f>
        <v/>
      </c>
      <c r="H70" s="14" t="str">
        <f>IFERROR(IF(AND(_xlfn.XLOOKUP($D$14,$D64:$D70,H64:H70,,0,-1)&lt;(INDEX('Verwachte Resultaten'!$C$2:$BT$31,MATCH(_xlfn.XLOOKUP($D$14,$D64:$D70,$E64:$E70,,0,-1),'Verwachte Resultaten'!$B$2:$B$31,0),MATCH(_xlfn.XLOOKUP($D$14,$D64:$D70,H63:H69,,0,-1),'Verwachte Resultaten'!$C$1:$BT$1,0))*_xlfn.XLOOKUP($E70,$G$2:$G$6,$F$2:$F$6,,0)),_xlfn.XLOOKUP($D$14,$D64:$D70,H64:H70,,0,-1)&gt;=(INDEX('Verwachte Resultaten'!$C$2:$BT$31,MATCH(_xlfn.XLOOKUP($D$14,$D64:$D70,$E64:$E70,,0,-1),'Verwachte Resultaten'!$B$2:$B$31,0),MATCH(_xlfn.XLOOKUP($D$14,$D64:$D70,H63:H69,,0,-1),'Verwachte Resultaten'!$C$1:$BT$1,0))*_xlfn.XLOOKUP($E70,$G$2:$G$6,$H$2:$H$6,,0))),$D70,""),"")</f>
        <v/>
      </c>
      <c r="I70" s="14" t="str">
        <f>IFERROR(IF(AND(_xlfn.XLOOKUP($D$14,$D64:$D70,I64:I70,,0,-1)&lt;(INDEX('Verwachte Resultaten'!$C$2:$BT$31,MATCH(_xlfn.XLOOKUP($D$14,$D64:$D70,$E64:$E70,,0,-1),'Verwachte Resultaten'!$B$2:$B$31,0),MATCH(_xlfn.XLOOKUP($D$14,$D64:$D70,I63:I69,,0,-1),'Verwachte Resultaten'!$C$1:$BT$1,0))*_xlfn.XLOOKUP($E70,$G$2:$G$6,$F$2:$F$6,,0)),_xlfn.XLOOKUP($D$14,$D64:$D70,I64:I70,,0,-1)&gt;=(INDEX('Verwachte Resultaten'!$C$2:$BT$31,MATCH(_xlfn.XLOOKUP($D$14,$D64:$D70,$E64:$E70,,0,-1),'Verwachte Resultaten'!$B$2:$B$31,0),MATCH(_xlfn.XLOOKUP($D$14,$D64:$D70,I63:I69,,0,-1),'Verwachte Resultaten'!$C$1:$BT$1,0))*_xlfn.XLOOKUP($E70,$G$2:$G$6,$H$2:$H$6,,0))),$D70,""),"")</f>
        <v/>
      </c>
      <c r="J70" s="14" t="str">
        <f>IFERROR(IF(AND(_xlfn.XLOOKUP($D$14,$D64:$D70,J64:J70,,0,-1)&lt;(INDEX('Verwachte Resultaten'!$C$2:$BT$31,MATCH(_xlfn.XLOOKUP($D$14,$D64:$D70,$E64:$E70,,0,-1),'Verwachte Resultaten'!$B$2:$B$31,0),MATCH(_xlfn.XLOOKUP($D$14,$D64:$D70,J63:J69,,0,-1),'Verwachte Resultaten'!$C$1:$BT$1,0))*_xlfn.XLOOKUP($E70,$G$2:$G$6,$F$2:$F$6,,0)),_xlfn.XLOOKUP($D$14,$D64:$D70,J64:J70,,0,-1)&gt;=(INDEX('Verwachte Resultaten'!$C$2:$BT$31,MATCH(_xlfn.XLOOKUP($D$14,$D64:$D70,$E64:$E70,,0,-1),'Verwachte Resultaten'!$B$2:$B$31,0),MATCH(_xlfn.XLOOKUP($D$14,$D64:$D70,J63:J69,,0,-1),'Verwachte Resultaten'!$C$1:$BT$1,0))*_xlfn.XLOOKUP($E70,$G$2:$G$6,$H$2:$H$6,,0))),$D70,""),"")</f>
        <v/>
      </c>
      <c r="K70" s="14" t="str">
        <f>IFERROR(IF(AND(_xlfn.XLOOKUP($D$14,$D64:$D70,K64:K70,,0,-1)&lt;(INDEX('Verwachte Resultaten'!$C$2:$BT$31,MATCH(_xlfn.XLOOKUP($D$14,$D64:$D70,$E64:$E70,,0,-1),'Verwachte Resultaten'!$B$2:$B$31,0),MATCH(_xlfn.XLOOKUP($D$14,$D64:$D70,K63:K69,,0,-1),'Verwachte Resultaten'!$C$1:$BT$1,0))*_xlfn.XLOOKUP($E70,$G$2:$G$6,$F$2:$F$6,,0)),_xlfn.XLOOKUP($D$14,$D64:$D70,K64:K70,,0,-1)&gt;=(INDEX('Verwachte Resultaten'!$C$2:$BT$31,MATCH(_xlfn.XLOOKUP($D$14,$D64:$D70,$E64:$E70,,0,-1),'Verwachte Resultaten'!$B$2:$B$31,0),MATCH(_xlfn.XLOOKUP($D$14,$D64:$D70,K63:K69,,0,-1),'Verwachte Resultaten'!$C$1:$BT$1,0))*_xlfn.XLOOKUP($E70,$G$2:$G$6,$H$2:$H$6,,0))),$D70,""),"")</f>
        <v/>
      </c>
      <c r="L70" s="14" t="str">
        <f>IFERROR(IF(AND(_xlfn.XLOOKUP($D$14,$D64:$D70,L64:L70,,0,-1)&lt;(INDEX('Verwachte Resultaten'!$C$2:$BT$31,MATCH(_xlfn.XLOOKUP($D$14,$D64:$D70,$E64:$E70,,0,-1),'Verwachte Resultaten'!$B$2:$B$31,0),MATCH(_xlfn.XLOOKUP($D$14,$D64:$D70,L63:L69,,0,-1),'Verwachte Resultaten'!$C$1:$BT$1,0))*_xlfn.XLOOKUP($E70,$G$2:$G$6,$F$2:$F$6,,0)),_xlfn.XLOOKUP($D$14,$D64:$D70,L64:L70,,0,-1)&gt;=(INDEX('Verwachte Resultaten'!$C$2:$BT$31,MATCH(_xlfn.XLOOKUP($D$14,$D64:$D70,$E64:$E70,,0,-1),'Verwachte Resultaten'!$B$2:$B$31,0),MATCH(_xlfn.XLOOKUP($D$14,$D64:$D70,L63:L69,,0,-1),'Verwachte Resultaten'!$C$1:$BT$1,0))*_xlfn.XLOOKUP($E70,$G$2:$G$6,$H$2:$H$6,,0))),$D70,""),"")</f>
        <v/>
      </c>
      <c r="M70" s="14" t="str">
        <f>IFERROR(IF(AND(_xlfn.XLOOKUP($D$14,$D64:$D70,M64:M70,,0,-1)&lt;(INDEX('Verwachte Resultaten'!$C$2:$BT$31,MATCH(_xlfn.XLOOKUP($D$14,$D64:$D70,$E64:$E70,,0,-1),'Verwachte Resultaten'!$B$2:$B$31,0),MATCH(_xlfn.XLOOKUP($D$14,$D64:$D70,M63:M69,,0,-1),'Verwachte Resultaten'!$C$1:$BT$1,0))*_xlfn.XLOOKUP($E70,$G$2:$G$6,$F$2:$F$6,,0)),_xlfn.XLOOKUP($D$14,$D64:$D70,M64:M70,,0,-1)&gt;=(INDEX('Verwachte Resultaten'!$C$2:$BT$31,MATCH(_xlfn.XLOOKUP($D$14,$D64:$D70,$E64:$E70,,0,-1),'Verwachte Resultaten'!$B$2:$B$31,0),MATCH(_xlfn.XLOOKUP($D$14,$D64:$D70,M63:M69,,0,-1),'Verwachte Resultaten'!$C$1:$BT$1,0))*_xlfn.XLOOKUP($E70,$G$2:$G$6,$H$2:$H$6,,0))),$D70,""),"")</f>
        <v/>
      </c>
      <c r="N70" s="14" t="str">
        <f>IFERROR(IF(AND(_xlfn.XLOOKUP($D$14,$D64:$D70,N64:N70,,0,-1)&lt;(INDEX('Verwachte Resultaten'!$C$2:$BT$31,MATCH(_xlfn.XLOOKUP($D$14,$D64:$D70,$E64:$E70,,0,-1),'Verwachte Resultaten'!$B$2:$B$31,0),MATCH(_xlfn.XLOOKUP($D$14,$D64:$D70,N63:N69,,0,-1),'Verwachte Resultaten'!$C$1:$BT$1,0))*_xlfn.XLOOKUP($E70,$G$2:$G$6,$F$2:$F$6,,0)),_xlfn.XLOOKUP($D$14,$D64:$D70,N64:N70,,0,-1)&gt;=(INDEX('Verwachte Resultaten'!$C$2:$BT$31,MATCH(_xlfn.XLOOKUP($D$14,$D64:$D70,$E64:$E70,,0,-1),'Verwachte Resultaten'!$B$2:$B$31,0),MATCH(_xlfn.XLOOKUP($D$14,$D64:$D70,N63:N69,,0,-1),'Verwachte Resultaten'!$C$1:$BT$1,0))*_xlfn.XLOOKUP($E70,$G$2:$G$6,$H$2:$H$6,,0))),$D70,""),"")</f>
        <v/>
      </c>
      <c r="O70" s="14" t="str">
        <f>IFERROR(IF(AND(_xlfn.XLOOKUP($D$14,$D64:$D70,O64:O70,,0,-1)&lt;(INDEX('Verwachte Resultaten'!$C$2:$BT$31,MATCH(_xlfn.XLOOKUP($D$14,$D64:$D70,$E64:$E70,,0,-1),'Verwachte Resultaten'!$B$2:$B$31,0),MATCH(_xlfn.XLOOKUP($D$14,$D64:$D70,O63:O69,,0,-1),'Verwachte Resultaten'!$C$1:$BT$1,0))*_xlfn.XLOOKUP($E70,$G$2:$G$6,$F$2:$F$6,,0)),_xlfn.XLOOKUP($D$14,$D64:$D70,O64:O70,,0,-1)&gt;=(INDEX('Verwachte Resultaten'!$C$2:$BT$31,MATCH(_xlfn.XLOOKUP($D$14,$D64:$D70,$E64:$E70,,0,-1),'Verwachte Resultaten'!$B$2:$B$31,0),MATCH(_xlfn.XLOOKUP($D$14,$D64:$D70,O63:O69,,0,-1),'Verwachte Resultaten'!$C$1:$BT$1,0))*_xlfn.XLOOKUP($E70,$G$2:$G$6,$H$2:$H$6,,0))),$D70,""),"")</f>
        <v/>
      </c>
      <c r="P70" s="14" t="str">
        <f>IFERROR(IF(AND(_xlfn.XLOOKUP($D$14,$D64:$D70,P64:P70,,0,-1)&lt;(INDEX('Verwachte Resultaten'!$C$2:$BT$31,MATCH(_xlfn.XLOOKUP($D$14,$D64:$D70,$E64:$E70,,0,-1),'Verwachte Resultaten'!$B$2:$B$31,0),MATCH(_xlfn.XLOOKUP($D$14,$D64:$D70,P63:P69,,0,-1),'Verwachte Resultaten'!$C$1:$BT$1,0))*_xlfn.XLOOKUP($E70,$G$2:$G$6,$F$2:$F$6,,0)),_xlfn.XLOOKUP($D$14,$D64:$D70,P64:P70,,0,-1)&gt;=(INDEX('Verwachte Resultaten'!$C$2:$BT$31,MATCH(_xlfn.XLOOKUP($D$14,$D64:$D70,$E64:$E70,,0,-1),'Verwachte Resultaten'!$B$2:$B$31,0),MATCH(_xlfn.XLOOKUP($D$14,$D64:$D70,P63:P69,,0,-1),'Verwachte Resultaten'!$C$1:$BT$1,0))*_xlfn.XLOOKUP($E70,$G$2:$G$6,$H$2:$H$6,,0))),$D70,""),"")</f>
        <v/>
      </c>
      <c r="Q70" s="14" t="str">
        <f>IFERROR(IF(AND(_xlfn.XLOOKUP($D$14,$D64:$D70,Q64:Q70,,0,-1)&lt;(INDEX('Verwachte Resultaten'!$C$2:$BT$31,MATCH(_xlfn.XLOOKUP($D$14,$D64:$D70,$E64:$E70,,0,-1),'Verwachte Resultaten'!$B$2:$B$31,0),MATCH(_xlfn.XLOOKUP($D$14,$D64:$D70,Q63:Q69,,0,-1),'Verwachte Resultaten'!$C$1:$BT$1,0))*_xlfn.XLOOKUP($E70,$G$2:$G$6,$F$2:$F$6,,0)),_xlfn.XLOOKUP($D$14,$D64:$D70,Q64:Q70,,0,-1)&gt;=(INDEX('Verwachte Resultaten'!$C$2:$BT$31,MATCH(_xlfn.XLOOKUP($D$14,$D64:$D70,$E64:$E70,,0,-1),'Verwachte Resultaten'!$B$2:$B$31,0),MATCH(_xlfn.XLOOKUP($D$14,$D64:$D70,Q63:Q69,,0,-1),'Verwachte Resultaten'!$C$1:$BT$1,0))*_xlfn.XLOOKUP($E70,$G$2:$G$6,$H$2:$H$6,,0))),$D70,""),"")</f>
        <v/>
      </c>
      <c r="R70" s="14" t="str">
        <f>IFERROR(IF(AND(_xlfn.XLOOKUP($D$14,$D64:$D70,R64:R70,,0,-1)&lt;(INDEX('Verwachte Resultaten'!$C$2:$BT$31,MATCH(_xlfn.XLOOKUP($D$14,$D64:$D70,$E64:$E70,,0,-1),'Verwachte Resultaten'!$B$2:$B$31,0),MATCH(_xlfn.XLOOKUP($D$14,$D64:$D70,R63:R69,,0,-1),'Verwachte Resultaten'!$C$1:$BT$1,0))*_xlfn.XLOOKUP($E70,$G$2:$G$6,$F$2:$F$6,,0)),_xlfn.XLOOKUP($D$14,$D64:$D70,R64:R70,,0,-1)&gt;=(INDEX('Verwachte Resultaten'!$C$2:$BT$31,MATCH(_xlfn.XLOOKUP($D$14,$D64:$D70,$E64:$E70,,0,-1),'Verwachte Resultaten'!$B$2:$B$31,0),MATCH(_xlfn.XLOOKUP($D$14,$D64:$D70,R63:R69,,0,-1),'Verwachte Resultaten'!$C$1:$BT$1,0))*_xlfn.XLOOKUP($E70,$G$2:$G$6,$H$2:$H$6,,0))),$D70,""),"")</f>
        <v/>
      </c>
      <c r="S70" s="14" t="str">
        <f>IFERROR(IF(AND(_xlfn.XLOOKUP($D$14,$D64:$D70,S64:S70,,0,-1)&lt;(INDEX('Verwachte Resultaten'!$C$2:$BT$31,MATCH(_xlfn.XLOOKUP($D$14,$D64:$D70,$E64:$E70,,0,-1),'Verwachte Resultaten'!$B$2:$B$31,0),MATCH(_xlfn.XLOOKUP($D$14,$D64:$D70,S63:S69,,0,-1),'Verwachte Resultaten'!$C$1:$BT$1,0))*_xlfn.XLOOKUP($E70,$G$2:$G$6,$F$2:$F$6,,0)),_xlfn.XLOOKUP($D$14,$D64:$D70,S64:S70,,0,-1)&gt;=(INDEX('Verwachte Resultaten'!$C$2:$BT$31,MATCH(_xlfn.XLOOKUP($D$14,$D64:$D70,$E64:$E70,,0,-1),'Verwachte Resultaten'!$B$2:$B$31,0),MATCH(_xlfn.XLOOKUP($D$14,$D64:$D70,S63:S69,,0,-1),'Verwachte Resultaten'!$C$1:$BT$1,0))*_xlfn.XLOOKUP($E70,$G$2:$G$6,$H$2:$H$6,,0))),$D70,""),"")</f>
        <v/>
      </c>
      <c r="T70" s="14" t="str">
        <f>IFERROR(IF(AND(_xlfn.XLOOKUP($D$14,$D64:$D70,T64:T70,,0,-1)&lt;(INDEX('Verwachte Resultaten'!$C$2:$BT$31,MATCH(_xlfn.XLOOKUP($D$14,$D64:$D70,$E64:$E70,,0,-1),'Verwachte Resultaten'!$B$2:$B$31,0),MATCH(_xlfn.XLOOKUP($D$14,$D64:$D70,T63:T69,,0,-1),'Verwachte Resultaten'!$C$1:$BT$1,0))*_xlfn.XLOOKUP($E70,$G$2:$G$6,$F$2:$F$6,,0)),_xlfn.XLOOKUP($D$14,$D64:$D70,T64:T70,,0,-1)&gt;=(INDEX('Verwachte Resultaten'!$C$2:$BT$31,MATCH(_xlfn.XLOOKUP($D$14,$D64:$D70,$E64:$E70,,0,-1),'Verwachte Resultaten'!$B$2:$B$31,0),MATCH(_xlfn.XLOOKUP($D$14,$D64:$D70,T63:T69,,0,-1),'Verwachte Resultaten'!$C$1:$BT$1,0))*_xlfn.XLOOKUP($E70,$G$2:$G$6,$H$2:$H$6,,0))),$D70,""),"")</f>
        <v/>
      </c>
      <c r="U70" s="14" t="str">
        <f>IFERROR(IF(AND(_xlfn.XLOOKUP($D$14,$D64:$D70,U64:U70,,0,-1)&lt;(INDEX('Verwachte Resultaten'!$C$2:$BT$31,MATCH(_xlfn.XLOOKUP($D$14,$D64:$D70,$E64:$E70,,0,-1),'Verwachte Resultaten'!$B$2:$B$31,0),MATCH(_xlfn.XLOOKUP($D$14,$D64:$D70,U63:U69,,0,-1),'Verwachte Resultaten'!$C$1:$BT$1,0))*_xlfn.XLOOKUP($E70,$G$2:$G$6,$F$2:$F$6,,0)),_xlfn.XLOOKUP($D$14,$D64:$D70,U64:U70,,0,-1)&gt;=(INDEX('Verwachte Resultaten'!$C$2:$BT$31,MATCH(_xlfn.XLOOKUP($D$14,$D64:$D70,$E64:$E70,,0,-1),'Verwachte Resultaten'!$B$2:$B$31,0),MATCH(_xlfn.XLOOKUP($D$14,$D64:$D70,U63:U69,,0,-1),'Verwachte Resultaten'!$C$1:$BT$1,0))*_xlfn.XLOOKUP($E70,$G$2:$G$6,$H$2:$H$6,,0))),$D70,""),"")</f>
        <v/>
      </c>
      <c r="V70" s="14" t="str">
        <f>IFERROR(IF(AND(_xlfn.XLOOKUP($D$14,$D64:$D70,V64:V70,,0,-1)&lt;(INDEX('Verwachte Resultaten'!$C$2:$BT$31,MATCH(_xlfn.XLOOKUP($D$14,$D64:$D70,$E64:$E70,,0,-1),'Verwachte Resultaten'!$B$2:$B$31,0),MATCH(_xlfn.XLOOKUP($D$14,$D64:$D70,V63:V69,,0,-1),'Verwachte Resultaten'!$C$1:$BT$1,0))*_xlfn.XLOOKUP($E70,$G$2:$G$6,$F$2:$F$6,,0)),_xlfn.XLOOKUP($D$14,$D64:$D70,V64:V70,,0,-1)&gt;=(INDEX('Verwachte Resultaten'!$C$2:$BT$31,MATCH(_xlfn.XLOOKUP($D$14,$D64:$D70,$E64:$E70,,0,-1),'Verwachte Resultaten'!$B$2:$B$31,0),MATCH(_xlfn.XLOOKUP($D$14,$D64:$D70,V63:V69,,0,-1),'Verwachte Resultaten'!$C$1:$BT$1,0))*_xlfn.XLOOKUP($E70,$G$2:$G$6,$H$2:$H$6,,0))),$D70,""),"")</f>
        <v/>
      </c>
      <c r="W70" s="14" t="str">
        <f>IFERROR(IF(AND(_xlfn.XLOOKUP($D$14,$D64:$D70,W64:W70,,0,-1)&lt;(INDEX('Verwachte Resultaten'!$C$2:$BT$31,MATCH(_xlfn.XLOOKUP($D$14,$D64:$D70,$E64:$E70,,0,-1),'Verwachte Resultaten'!$B$2:$B$31,0),MATCH(_xlfn.XLOOKUP($D$14,$D64:$D70,W63:W69,,0,-1),'Verwachte Resultaten'!$C$1:$BT$1,0))*_xlfn.XLOOKUP($E70,$G$2:$G$6,$F$2:$F$6,,0)),_xlfn.XLOOKUP($D$14,$D64:$D70,W64:W70,,0,-1)&gt;=(INDEX('Verwachte Resultaten'!$C$2:$BT$31,MATCH(_xlfn.XLOOKUP($D$14,$D64:$D70,$E64:$E70,,0,-1),'Verwachte Resultaten'!$B$2:$B$31,0),MATCH(_xlfn.XLOOKUP($D$14,$D64:$D70,W63:W69,,0,-1),'Verwachte Resultaten'!$C$1:$BT$1,0))*_xlfn.XLOOKUP($E70,$G$2:$G$6,$H$2:$H$6,,0))),$D70,""),"")</f>
        <v/>
      </c>
      <c r="X70" s="14" t="str">
        <f>IFERROR(IF(AND(_xlfn.XLOOKUP($D$14,$D64:$D70,X64:X70,,0,-1)&lt;(INDEX('Verwachte Resultaten'!$C$2:$BT$31,MATCH(_xlfn.XLOOKUP($D$14,$D64:$D70,$E64:$E70,,0,-1),'Verwachte Resultaten'!$B$2:$B$31,0),MATCH(_xlfn.XLOOKUP($D$14,$D64:$D70,X63:X69,,0,-1),'Verwachte Resultaten'!$C$1:$BT$1,0))*_xlfn.XLOOKUP($E70,$G$2:$G$6,$F$2:$F$6,,0)),_xlfn.XLOOKUP($D$14,$D64:$D70,X64:X70,,0,-1)&gt;=(INDEX('Verwachte Resultaten'!$C$2:$BT$31,MATCH(_xlfn.XLOOKUP($D$14,$D64:$D70,$E64:$E70,,0,-1),'Verwachte Resultaten'!$B$2:$B$31,0),MATCH(_xlfn.XLOOKUP($D$14,$D64:$D70,X63:X69,,0,-1),'Verwachte Resultaten'!$C$1:$BT$1,0))*_xlfn.XLOOKUP($E70,$G$2:$G$6,$H$2:$H$6,,0))),$D70,""),"")</f>
        <v/>
      </c>
      <c r="Y70" s="14" t="str">
        <f>IFERROR(IF(AND(_xlfn.XLOOKUP($D$14,$D64:$D70,Y64:Y70,,0,-1)&lt;(INDEX('Verwachte Resultaten'!$C$2:$BT$31,MATCH(_xlfn.XLOOKUP($D$14,$D64:$D70,$E64:$E70,,0,-1),'Verwachte Resultaten'!$B$2:$B$31,0),MATCH(_xlfn.XLOOKUP($D$14,$D64:$D70,Y63:Y69,,0,-1),'Verwachte Resultaten'!$C$1:$BT$1,0))*_xlfn.XLOOKUP($E70,$G$2:$G$6,$F$2:$F$6,,0)),_xlfn.XLOOKUP($D$14,$D64:$D70,Y64:Y70,,0,-1)&gt;=(INDEX('Verwachte Resultaten'!$C$2:$BT$31,MATCH(_xlfn.XLOOKUP($D$14,$D64:$D70,$E64:$E70,,0,-1),'Verwachte Resultaten'!$B$2:$B$31,0),MATCH(_xlfn.XLOOKUP($D$14,$D64:$D70,Y63:Y69,,0,-1),'Verwachte Resultaten'!$C$1:$BT$1,0))*_xlfn.XLOOKUP($E70,$G$2:$G$6,$H$2:$H$6,,0))),$D70,""),"")</f>
        <v/>
      </c>
      <c r="Z70" s="14" t="str">
        <f>IFERROR(IF(AND(_xlfn.XLOOKUP($D$14,$D64:$D70,Z64:Z70,,0,-1)&lt;(INDEX('Verwachte Resultaten'!$C$2:$BT$31,MATCH(_xlfn.XLOOKUP($D$14,$D64:$D70,$E64:$E70,,0,-1),'Verwachte Resultaten'!$B$2:$B$31,0),MATCH(_xlfn.XLOOKUP($D$14,$D64:$D70,Z63:Z69,,0,-1),'Verwachte Resultaten'!$C$1:$BT$1,0))*_xlfn.XLOOKUP($E70,$G$2:$G$6,$F$2:$F$6,,0)),_xlfn.XLOOKUP($D$14,$D64:$D70,Z64:Z70,,0,-1)&gt;=(INDEX('Verwachte Resultaten'!$C$2:$BT$31,MATCH(_xlfn.XLOOKUP($D$14,$D64:$D70,$E64:$E70,,0,-1),'Verwachte Resultaten'!$B$2:$B$31,0),MATCH(_xlfn.XLOOKUP($D$14,$D64:$D70,Z63:Z69,,0,-1),'Verwachte Resultaten'!$C$1:$BT$1,0))*_xlfn.XLOOKUP($E70,$G$2:$G$6,$H$2:$H$6,,0))),$D70,""),"")</f>
        <v/>
      </c>
      <c r="AA70" s="14" t="str">
        <f>IFERROR(IF(AND(_xlfn.XLOOKUP($D$14,$D64:$D70,AA64:AA70,,0,-1)&lt;(INDEX('Verwachte Resultaten'!$C$2:$BT$31,MATCH(_xlfn.XLOOKUP($D$14,$D64:$D70,$E64:$E70,,0,-1),'Verwachte Resultaten'!$B$2:$B$31,0),MATCH(_xlfn.XLOOKUP($D$14,$D64:$D70,AA63:AA69,,0,-1),'Verwachte Resultaten'!$C$1:$BT$1,0))*_xlfn.XLOOKUP($E70,$G$2:$G$6,$F$2:$F$6,,0)),_xlfn.XLOOKUP($D$14,$D64:$D70,AA64:AA70,,0,-1)&gt;=(INDEX('Verwachte Resultaten'!$C$2:$BT$31,MATCH(_xlfn.XLOOKUP($D$14,$D64:$D70,$E64:$E70,,0,-1),'Verwachte Resultaten'!$B$2:$B$31,0),MATCH(_xlfn.XLOOKUP($D$14,$D64:$D70,AA63:AA69,,0,-1),'Verwachte Resultaten'!$C$1:$BT$1,0))*_xlfn.XLOOKUP($E70,$G$2:$G$6,$H$2:$H$6,,0))),$D70,""),"")</f>
        <v/>
      </c>
      <c r="AB70" s="14" t="str">
        <f>IFERROR(IF(AND(_xlfn.XLOOKUP($D$14,$D64:$D70,AB64:AB70,,0,-1)&lt;(INDEX('Verwachte Resultaten'!$C$2:$BT$31,MATCH(_xlfn.XLOOKUP($D$14,$D64:$D70,$E64:$E70,,0,-1),'Verwachte Resultaten'!$B$2:$B$31,0),MATCH(_xlfn.XLOOKUP($D$14,$D64:$D70,AB63:AB69,,0,-1),'Verwachte Resultaten'!$C$1:$BT$1,0))*_xlfn.XLOOKUP($E70,$G$2:$G$6,$F$2:$F$6,,0)),_xlfn.XLOOKUP($D$14,$D64:$D70,AB64:AB70,,0,-1)&gt;=(INDEX('Verwachte Resultaten'!$C$2:$BT$31,MATCH(_xlfn.XLOOKUP($D$14,$D64:$D70,$E64:$E70,,0,-1),'Verwachte Resultaten'!$B$2:$B$31,0),MATCH(_xlfn.XLOOKUP($D$14,$D64:$D70,AB63:AB69,,0,-1),'Verwachte Resultaten'!$C$1:$BT$1,0))*_xlfn.XLOOKUP($E70,$G$2:$G$6,$H$2:$H$6,,0))),$D70,""),"")</f>
        <v/>
      </c>
      <c r="AC70" s="14" t="str">
        <f>IFERROR(IF(AND(_xlfn.XLOOKUP($D$14,$D64:$D70,AC64:AC70,,0,-1)&lt;(INDEX('Verwachte Resultaten'!$C$2:$BT$31,MATCH(_xlfn.XLOOKUP($D$14,$D64:$D70,$E64:$E70,,0,-1),'Verwachte Resultaten'!$B$2:$B$31,0),MATCH(_xlfn.XLOOKUP($D$14,$D64:$D70,AC63:AC69,,0,-1),'Verwachte Resultaten'!$C$1:$BT$1,0))*_xlfn.XLOOKUP($E70,$G$2:$G$6,$F$2:$F$6,,0)),_xlfn.XLOOKUP($D$14,$D64:$D70,AC64:AC70,,0,-1)&gt;=(INDEX('Verwachte Resultaten'!$C$2:$BT$31,MATCH(_xlfn.XLOOKUP($D$14,$D64:$D70,$E64:$E70,,0,-1),'Verwachte Resultaten'!$B$2:$B$31,0),MATCH(_xlfn.XLOOKUP($D$14,$D64:$D70,AC63:AC69,,0,-1),'Verwachte Resultaten'!$C$1:$BT$1,0))*_xlfn.XLOOKUP($E70,$G$2:$G$6,$H$2:$H$6,,0))),$D70,""),"")</f>
        <v/>
      </c>
      <c r="AD70" s="14" t="str">
        <f>IFERROR(IF(AND(_xlfn.XLOOKUP($D$14,$D64:$D70,AD64:AD70,,0,-1)&lt;(INDEX('Verwachte Resultaten'!$C$2:$BT$31,MATCH(_xlfn.XLOOKUP($D$14,$D64:$D70,$E64:$E70,,0,-1),'Verwachte Resultaten'!$B$2:$B$31,0),MATCH(_xlfn.XLOOKUP($D$14,$D64:$D70,AD63:AD69,,0,-1),'Verwachte Resultaten'!$C$1:$BT$1,0))*_xlfn.XLOOKUP($E70,$G$2:$G$6,$F$2:$F$6,,0)),_xlfn.XLOOKUP($D$14,$D64:$D70,AD64:AD70,,0,-1)&gt;=(INDEX('Verwachte Resultaten'!$C$2:$BT$31,MATCH(_xlfn.XLOOKUP($D$14,$D64:$D70,$E64:$E70,,0,-1),'Verwachte Resultaten'!$B$2:$B$31,0),MATCH(_xlfn.XLOOKUP($D$14,$D64:$D70,AD63:AD69,,0,-1),'Verwachte Resultaten'!$C$1:$BT$1,0))*_xlfn.XLOOKUP($E70,$G$2:$G$6,$H$2:$H$6,,0))),$D70,""),"")</f>
        <v/>
      </c>
      <c r="AE70" s="14" t="str">
        <f>IFERROR(IF(AND(_xlfn.XLOOKUP($D$14,$D64:$D70,AE64:AE70,,0,-1)&lt;(INDEX('Verwachte Resultaten'!$C$2:$BT$31,MATCH(_xlfn.XLOOKUP($D$14,$D64:$D70,$E64:$E70,,0,-1),'Verwachte Resultaten'!$B$2:$B$31,0),MATCH(_xlfn.XLOOKUP($D$14,$D64:$D70,AE63:AE69,,0,-1),'Verwachte Resultaten'!$C$1:$BT$1,0))*_xlfn.XLOOKUP($E70,$G$2:$G$6,$F$2:$F$6,,0)),_xlfn.XLOOKUP($D$14,$D64:$D70,AE64:AE70,,0,-1)&gt;=(INDEX('Verwachte Resultaten'!$C$2:$BT$31,MATCH(_xlfn.XLOOKUP($D$14,$D64:$D70,$E64:$E70,,0,-1),'Verwachte Resultaten'!$B$2:$B$31,0),MATCH(_xlfn.XLOOKUP($D$14,$D64:$D70,AE63:AE69,,0,-1),'Verwachte Resultaten'!$C$1:$BT$1,0))*_xlfn.XLOOKUP($E70,$G$2:$G$6,$H$2:$H$6,,0))),$D70,""),"")</f>
        <v/>
      </c>
      <c r="AF70" s="14" t="str">
        <f>IFERROR(IF(AND(_xlfn.XLOOKUP($D$14,$D64:$D70,AF64:AF70,,0,-1)&lt;(INDEX('Verwachte Resultaten'!$C$2:$BT$31,MATCH(_xlfn.XLOOKUP($D$14,$D64:$D70,$E64:$E70,,0,-1),'Verwachte Resultaten'!$B$2:$B$31,0),MATCH(_xlfn.XLOOKUP($D$14,$D64:$D70,AF63:AF69,,0,-1),'Verwachte Resultaten'!$C$1:$BT$1,0))*_xlfn.XLOOKUP($E70,$G$2:$G$6,$F$2:$F$6,,0)),_xlfn.XLOOKUP($D$14,$D64:$D70,AF64:AF70,,0,-1)&gt;=(INDEX('Verwachte Resultaten'!$C$2:$BT$31,MATCH(_xlfn.XLOOKUP($D$14,$D64:$D70,$E64:$E70,,0,-1),'Verwachte Resultaten'!$B$2:$B$31,0),MATCH(_xlfn.XLOOKUP($D$14,$D64:$D70,AF63:AF69,,0,-1),'Verwachte Resultaten'!$C$1:$BT$1,0))*_xlfn.XLOOKUP($E70,$G$2:$G$6,$H$2:$H$6,,0))),$D70,""),"")</f>
        <v/>
      </c>
      <c r="AG70" s="14" t="str">
        <f>IFERROR(IF(AND(_xlfn.XLOOKUP($D$14,$D64:$D70,AG64:AG70,,0,-1)&lt;(INDEX('Verwachte Resultaten'!$C$2:$BT$31,MATCH(_xlfn.XLOOKUP($D$14,$D64:$D70,$E64:$E70,,0,-1),'Verwachte Resultaten'!$B$2:$B$31,0),MATCH(_xlfn.XLOOKUP($D$14,$D64:$D70,AG63:AG69,,0,-1),'Verwachte Resultaten'!$C$1:$BT$1,0))*_xlfn.XLOOKUP($E70,$G$2:$G$6,$F$2:$F$6,,0)),_xlfn.XLOOKUP($D$14,$D64:$D70,AG64:AG70,,0,-1)&gt;=(INDEX('Verwachte Resultaten'!$C$2:$BT$31,MATCH(_xlfn.XLOOKUP($D$14,$D64:$D70,$E64:$E70,,0,-1),'Verwachte Resultaten'!$B$2:$B$31,0),MATCH(_xlfn.XLOOKUP($D$14,$D64:$D70,AG63:AG69,,0,-1),'Verwachte Resultaten'!$C$1:$BT$1,0))*_xlfn.XLOOKUP($E70,$G$2:$G$6,$H$2:$H$6,,0))),$D70,""),"")</f>
        <v/>
      </c>
      <c r="AH70" s="14" t="str">
        <f>IFERROR(IF(AND(_xlfn.XLOOKUP($D$14,$D64:$D70,AH64:AH70,,0,-1)&lt;(INDEX('Verwachte Resultaten'!$C$2:$BT$31,MATCH(_xlfn.XLOOKUP($D$14,$D64:$D70,$E64:$E70,,0,-1),'Verwachte Resultaten'!$B$2:$B$31,0),MATCH(_xlfn.XLOOKUP($D$14,$D64:$D70,AH63:AH69,,0,-1),'Verwachte Resultaten'!$C$1:$BT$1,0))*_xlfn.XLOOKUP($E70,$G$2:$G$6,$F$2:$F$6,,0)),_xlfn.XLOOKUP($D$14,$D64:$D70,AH64:AH70,,0,-1)&gt;=(INDEX('Verwachte Resultaten'!$C$2:$BT$31,MATCH(_xlfn.XLOOKUP($D$14,$D64:$D70,$E64:$E70,,0,-1),'Verwachte Resultaten'!$B$2:$B$31,0),MATCH(_xlfn.XLOOKUP($D$14,$D64:$D70,AH63:AH69,,0,-1),'Verwachte Resultaten'!$C$1:$BT$1,0))*_xlfn.XLOOKUP($E70,$G$2:$G$6,$H$2:$H$6,,0))),$D70,""),"")</f>
        <v/>
      </c>
      <c r="AI70" s="14" t="str">
        <f>IFERROR(IF(AND(_xlfn.XLOOKUP($D$14,$D64:$D70,AI64:AI70,,0,-1)&lt;(INDEX('Verwachte Resultaten'!$C$2:$BT$31,MATCH(_xlfn.XLOOKUP($D$14,$D64:$D70,$E64:$E70,,0,-1),'Verwachte Resultaten'!$B$2:$B$31,0),MATCH(_xlfn.XLOOKUP($D$14,$D64:$D70,AI63:AI69,,0,-1),'Verwachte Resultaten'!$C$1:$BT$1,0))*_xlfn.XLOOKUP($E70,$G$2:$G$6,$F$2:$F$6,,0)),_xlfn.XLOOKUP($D$14,$D64:$D70,AI64:AI70,,0,-1)&gt;=(INDEX('Verwachte Resultaten'!$C$2:$BT$31,MATCH(_xlfn.XLOOKUP($D$14,$D64:$D70,$E64:$E70,,0,-1),'Verwachte Resultaten'!$B$2:$B$31,0),MATCH(_xlfn.XLOOKUP($D$14,$D64:$D70,AI63:AI69,,0,-1),'Verwachte Resultaten'!$C$1:$BT$1,0))*_xlfn.XLOOKUP($E70,$G$2:$G$6,$H$2:$H$6,,0))),$D70,""),"")</f>
        <v/>
      </c>
      <c r="AJ70" s="14" t="str">
        <f>IFERROR(IF(AND(_xlfn.XLOOKUP($D$14,$D64:$D70,AJ64:AJ70,,0,-1)&lt;(INDEX('Verwachte Resultaten'!$C$2:$BT$31,MATCH(_xlfn.XLOOKUP($D$14,$D64:$D70,$E64:$E70,,0,-1),'Verwachte Resultaten'!$B$2:$B$31,0),MATCH(_xlfn.XLOOKUP($D$14,$D64:$D70,AJ63:AJ69,,0,-1),'Verwachte Resultaten'!$C$1:$BT$1,0))*_xlfn.XLOOKUP($E70,$G$2:$G$6,$F$2:$F$6,,0)),_xlfn.XLOOKUP($D$14,$D64:$D70,AJ64:AJ70,,0,-1)&gt;=(INDEX('Verwachte Resultaten'!$C$2:$BT$31,MATCH(_xlfn.XLOOKUP($D$14,$D64:$D70,$E64:$E70,,0,-1),'Verwachte Resultaten'!$B$2:$B$31,0),MATCH(_xlfn.XLOOKUP($D$14,$D64:$D70,AJ63:AJ69,,0,-1),'Verwachte Resultaten'!$C$1:$BT$1,0))*_xlfn.XLOOKUP($E70,$G$2:$G$6,$H$2:$H$6,,0))),$D70,""),"")</f>
        <v/>
      </c>
      <c r="AK70" s="14" t="str">
        <f>IFERROR(IF(AND(_xlfn.XLOOKUP($D$14,$D64:$D70,AK64:AK70,,0,-1)&lt;(INDEX('Verwachte Resultaten'!$C$2:$BT$31,MATCH(_xlfn.XLOOKUP($D$14,$D64:$D70,$E64:$E70,,0,-1),'Verwachte Resultaten'!$B$2:$B$31,0),MATCH(_xlfn.XLOOKUP($D$14,$D64:$D70,AK63:AK69,,0,-1),'Verwachte Resultaten'!$C$1:$BT$1,0))*_xlfn.XLOOKUP($E70,$G$2:$G$6,$F$2:$F$6,,0)),_xlfn.XLOOKUP($D$14,$D64:$D70,AK64:AK70,,0,-1)&gt;=(INDEX('Verwachte Resultaten'!$C$2:$BT$31,MATCH(_xlfn.XLOOKUP($D$14,$D64:$D70,$E64:$E70,,0,-1),'Verwachte Resultaten'!$B$2:$B$31,0),MATCH(_xlfn.XLOOKUP($D$14,$D64:$D70,AK63:AK69,,0,-1),'Verwachte Resultaten'!$C$1:$BT$1,0))*_xlfn.XLOOKUP($E70,$G$2:$G$6,$H$2:$H$6,,0))),$D70,""),"")</f>
        <v/>
      </c>
      <c r="AL70" s="14" t="str">
        <f>IFERROR(IF(AND(_xlfn.XLOOKUP($D$14,$D64:$D70,AL64:AL70,,0,-1)&lt;(INDEX('Verwachte Resultaten'!$C$2:$BT$31,MATCH(_xlfn.XLOOKUP($D$14,$D64:$D70,$E64:$E70,,0,-1),'Verwachte Resultaten'!$B$2:$B$31,0),MATCH(_xlfn.XLOOKUP($D$14,$D64:$D70,AL63:AL69,,0,-1),'Verwachte Resultaten'!$C$1:$BT$1,0))*_xlfn.XLOOKUP($E70,$G$2:$G$6,$F$2:$F$6,,0)),_xlfn.XLOOKUP($D$14,$D64:$D70,AL64:AL70,,0,-1)&gt;=(INDEX('Verwachte Resultaten'!$C$2:$BT$31,MATCH(_xlfn.XLOOKUP($D$14,$D64:$D70,$E64:$E70,,0,-1),'Verwachte Resultaten'!$B$2:$B$31,0),MATCH(_xlfn.XLOOKUP($D$14,$D64:$D70,AL63:AL69,,0,-1),'Verwachte Resultaten'!$C$1:$BT$1,0))*_xlfn.XLOOKUP($E70,$G$2:$G$6,$H$2:$H$6,,0))),$D70,""),"")</f>
        <v/>
      </c>
      <c r="AM70" s="14" t="str">
        <f>IFERROR(IF(AND(_xlfn.XLOOKUP($D$14,$D64:$D70,AM64:AM70,,0,-1)&lt;(INDEX('Verwachte Resultaten'!$C$2:$BT$31,MATCH(_xlfn.XLOOKUP($D$14,$D64:$D70,$E64:$E70,,0,-1),'Verwachte Resultaten'!$B$2:$B$31,0),MATCH(_xlfn.XLOOKUP($D$14,$D64:$D70,AM63:AM69,,0,-1),'Verwachte Resultaten'!$C$1:$BT$1,0))*_xlfn.XLOOKUP($E70,$G$2:$G$6,$F$2:$F$6,,0)),_xlfn.XLOOKUP($D$14,$D64:$D70,AM64:AM70,,0,-1)&gt;=(INDEX('Verwachte Resultaten'!$C$2:$BT$31,MATCH(_xlfn.XLOOKUP($D$14,$D64:$D70,$E64:$E70,,0,-1),'Verwachte Resultaten'!$B$2:$B$31,0),MATCH(_xlfn.XLOOKUP($D$14,$D64:$D70,AM63:AM69,,0,-1),'Verwachte Resultaten'!$C$1:$BT$1,0))*_xlfn.XLOOKUP($E70,$G$2:$G$6,$H$2:$H$6,,0))),$D70,""),"")</f>
        <v/>
      </c>
      <c r="AN70" s="14" t="str">
        <f>IFERROR(IF(AND(_xlfn.XLOOKUP($D$14,$D64:$D70,AN64:AN70,,0,-1)&lt;(INDEX('Verwachte Resultaten'!$C$2:$BT$31,MATCH(_xlfn.XLOOKUP($D$14,$D64:$D70,$E64:$E70,,0,-1),'Verwachte Resultaten'!$B$2:$B$31,0),MATCH(_xlfn.XLOOKUP($D$14,$D64:$D70,AN63:AN69,,0,-1),'Verwachte Resultaten'!$C$1:$BT$1,0))*_xlfn.XLOOKUP($E70,$G$2:$G$6,$F$2:$F$6,,0)),_xlfn.XLOOKUP($D$14,$D64:$D70,AN64:AN70,,0,-1)&gt;=(INDEX('Verwachte Resultaten'!$C$2:$BT$31,MATCH(_xlfn.XLOOKUP($D$14,$D64:$D70,$E64:$E70,,0,-1),'Verwachte Resultaten'!$B$2:$B$31,0),MATCH(_xlfn.XLOOKUP($D$14,$D64:$D70,AN63:AN69,,0,-1),'Verwachte Resultaten'!$C$1:$BT$1,0))*_xlfn.XLOOKUP($E70,$G$2:$G$6,$H$2:$H$6,,0))),$D70,""),"")</f>
        <v/>
      </c>
      <c r="AO70" s="14" t="str">
        <f>IFERROR(IF(AND(_xlfn.XLOOKUP($D$14,$D64:$D70,AO64:AO70,,0,-1)&lt;(INDEX('Verwachte Resultaten'!$C$2:$BT$31,MATCH(_xlfn.XLOOKUP($D$14,$D64:$D70,$E64:$E70,,0,-1),'Verwachte Resultaten'!$B$2:$B$31,0),MATCH(_xlfn.XLOOKUP($D$14,$D64:$D70,AO63:AO69,,0,-1),'Verwachte Resultaten'!$C$1:$BT$1,0))*_xlfn.XLOOKUP($E70,$G$2:$G$6,$F$2:$F$6,,0)),_xlfn.XLOOKUP($D$14,$D64:$D70,AO64:AO70,,0,-1)&gt;=(INDEX('Verwachte Resultaten'!$C$2:$BT$31,MATCH(_xlfn.XLOOKUP($D$14,$D64:$D70,$E64:$E70,,0,-1),'Verwachte Resultaten'!$B$2:$B$31,0),MATCH(_xlfn.XLOOKUP($D$14,$D64:$D70,AO63:AO69,,0,-1),'Verwachte Resultaten'!$C$1:$BT$1,0))*_xlfn.XLOOKUP($E70,$G$2:$G$6,$H$2:$H$6,,0))),$D70,""),"")</f>
        <v/>
      </c>
      <c r="AP70" s="14" t="str">
        <f>IFERROR(IF(AND(_xlfn.XLOOKUP($D$14,$D64:$D70,AP64:AP70,,0,-1)&lt;(INDEX('Verwachte Resultaten'!$C$2:$BT$31,MATCH(_xlfn.XLOOKUP($D$14,$D64:$D70,$E64:$E70,,0,-1),'Verwachte Resultaten'!$B$2:$B$31,0),MATCH(_xlfn.XLOOKUP($D$14,$D64:$D70,AP63:AP69,,0,-1),'Verwachte Resultaten'!$C$1:$BT$1,0))*_xlfn.XLOOKUP($E70,$G$2:$G$6,$F$2:$F$6,,0)),_xlfn.XLOOKUP($D$14,$D64:$D70,AP64:AP70,,0,-1)&gt;=(INDEX('Verwachte Resultaten'!$C$2:$BT$31,MATCH(_xlfn.XLOOKUP($D$14,$D64:$D70,$E64:$E70,,0,-1),'Verwachte Resultaten'!$B$2:$B$31,0),MATCH(_xlfn.XLOOKUP($D$14,$D64:$D70,AP63:AP69,,0,-1),'Verwachte Resultaten'!$C$1:$BT$1,0))*_xlfn.XLOOKUP($E70,$G$2:$G$6,$H$2:$H$6,,0))),$D70,""),"")</f>
        <v/>
      </c>
      <c r="AQ70" s="14" t="str">
        <f>IFERROR(IF(AND(_xlfn.XLOOKUP($D$14,$D64:$D70,AQ64:AQ70,,0,-1)&lt;(INDEX('Verwachte Resultaten'!$C$2:$BT$31,MATCH(_xlfn.XLOOKUP($D$14,$D64:$D70,$E64:$E70,,0,-1),'Verwachte Resultaten'!$B$2:$B$31,0),MATCH(_xlfn.XLOOKUP($D$14,$D64:$D70,AQ63:AQ69,,0,-1),'Verwachte Resultaten'!$C$1:$BT$1,0))*_xlfn.XLOOKUP($E70,$G$2:$G$6,$F$2:$F$6,,0)),_xlfn.XLOOKUP($D$14,$D64:$D70,AQ64:AQ70,,0,-1)&gt;=(INDEX('Verwachte Resultaten'!$C$2:$BT$31,MATCH(_xlfn.XLOOKUP($D$14,$D64:$D70,$E64:$E70,,0,-1),'Verwachte Resultaten'!$B$2:$B$31,0),MATCH(_xlfn.XLOOKUP($D$14,$D64:$D70,AQ63:AQ69,,0,-1),'Verwachte Resultaten'!$C$1:$BT$1,0))*_xlfn.XLOOKUP($E70,$G$2:$G$6,$H$2:$H$6,,0))),$D70,""),"")</f>
        <v/>
      </c>
      <c r="AR70" s="14" t="str">
        <f>IFERROR(IF(AND(_xlfn.XLOOKUP($D$14,$D64:$D70,AR64:AR70,,0,-1)&lt;(INDEX('Verwachte Resultaten'!$C$2:$BT$31,MATCH(_xlfn.XLOOKUP($D$14,$D64:$D70,$E64:$E70,,0,-1),'Verwachte Resultaten'!$B$2:$B$31,0),MATCH(_xlfn.XLOOKUP($D$14,$D64:$D70,AR63:AR69,,0,-1),'Verwachte Resultaten'!$C$1:$BT$1,0))*_xlfn.XLOOKUP($E70,$G$2:$G$6,$F$2:$F$6,,0)),_xlfn.XLOOKUP($D$14,$D64:$D70,AR64:AR70,,0,-1)&gt;=(INDEX('Verwachte Resultaten'!$C$2:$BT$31,MATCH(_xlfn.XLOOKUP($D$14,$D64:$D70,$E64:$E70,,0,-1),'Verwachte Resultaten'!$B$2:$B$31,0),MATCH(_xlfn.XLOOKUP($D$14,$D64:$D70,AR63:AR69,,0,-1),'Verwachte Resultaten'!$C$1:$BT$1,0))*_xlfn.XLOOKUP($E70,$G$2:$G$6,$H$2:$H$6,,0))),$D70,""),"")</f>
        <v/>
      </c>
      <c r="AS70" s="14" t="str">
        <f>IFERROR(IF(AND(_xlfn.XLOOKUP($D$14,$D64:$D70,AS64:AS70,,0,-1)&lt;(INDEX('Verwachte Resultaten'!$C$2:$BT$31,MATCH(_xlfn.XLOOKUP($D$14,$D64:$D70,$E64:$E70,,0,-1),'Verwachte Resultaten'!$B$2:$B$31,0),MATCH(_xlfn.XLOOKUP($D$14,$D64:$D70,AS63:AS69,,0,-1),'Verwachte Resultaten'!$C$1:$BT$1,0))*_xlfn.XLOOKUP($E70,$G$2:$G$6,$F$2:$F$6,,0)),_xlfn.XLOOKUP($D$14,$D64:$D70,AS64:AS70,,0,-1)&gt;=(INDEX('Verwachte Resultaten'!$C$2:$BT$31,MATCH(_xlfn.XLOOKUP($D$14,$D64:$D70,$E64:$E70,,0,-1),'Verwachte Resultaten'!$B$2:$B$31,0),MATCH(_xlfn.XLOOKUP($D$14,$D64:$D70,AS63:AS69,,0,-1),'Verwachte Resultaten'!$C$1:$BT$1,0))*_xlfn.XLOOKUP($E70,$G$2:$G$6,$H$2:$H$6,,0))),$D70,""),"")</f>
        <v/>
      </c>
      <c r="AT70" s="14" t="str">
        <f>IFERROR(IF(AND(_xlfn.XLOOKUP($D$14,$D64:$D70,AT64:AT70,,0,-1)&lt;(INDEX('Verwachte Resultaten'!$C$2:$BT$31,MATCH(_xlfn.XLOOKUP($D$14,$D64:$D70,$E64:$E70,,0,-1),'Verwachte Resultaten'!$B$2:$B$31,0),MATCH(_xlfn.XLOOKUP($D$14,$D64:$D70,AT63:AT69,,0,-1),'Verwachte Resultaten'!$C$1:$BT$1,0))*_xlfn.XLOOKUP($E70,$G$2:$G$6,$F$2:$F$6,,0)),_xlfn.XLOOKUP($D$14,$D64:$D70,AT64:AT70,,0,-1)&gt;=(INDEX('Verwachte Resultaten'!$C$2:$BT$31,MATCH(_xlfn.XLOOKUP($D$14,$D64:$D70,$E64:$E70,,0,-1),'Verwachte Resultaten'!$B$2:$B$31,0),MATCH(_xlfn.XLOOKUP($D$14,$D64:$D70,AT63:AT69,,0,-1),'Verwachte Resultaten'!$C$1:$BT$1,0))*_xlfn.XLOOKUP($E70,$G$2:$G$6,$H$2:$H$6,,0))),$D70,""),"")</f>
        <v/>
      </c>
      <c r="AU70" s="14" t="str">
        <f>IFERROR(IF(AND(_xlfn.XLOOKUP($D$14,$D64:$D70,AU64:AU70,,0,-1)&lt;(INDEX('Verwachte Resultaten'!$C$2:$BT$31,MATCH(_xlfn.XLOOKUP($D$14,$D64:$D70,$E64:$E70,,0,-1),'Verwachte Resultaten'!$B$2:$B$31,0),MATCH(_xlfn.XLOOKUP($D$14,$D64:$D70,AU63:AU69,,0,-1),'Verwachte Resultaten'!$C$1:$BT$1,0))*_xlfn.XLOOKUP($E70,$G$2:$G$6,$F$2:$F$6,,0)),_xlfn.XLOOKUP($D$14,$D64:$D70,AU64:AU70,,0,-1)&gt;=(INDEX('Verwachte Resultaten'!$C$2:$BT$31,MATCH(_xlfn.XLOOKUP($D$14,$D64:$D70,$E64:$E70,,0,-1),'Verwachte Resultaten'!$B$2:$B$31,0),MATCH(_xlfn.XLOOKUP($D$14,$D64:$D70,AU63:AU69,,0,-1),'Verwachte Resultaten'!$C$1:$BT$1,0))*_xlfn.XLOOKUP($E70,$G$2:$G$6,$H$2:$H$6,,0))),$D70,""),"")</f>
        <v/>
      </c>
      <c r="AV70" s="14" t="str">
        <f>IFERROR(IF(AND(_xlfn.XLOOKUP($D$14,$D64:$D70,AV64:AV70,,0,-1)&lt;(INDEX('Verwachte Resultaten'!$C$2:$BT$31,MATCH(_xlfn.XLOOKUP($D$14,$D64:$D70,$E64:$E70,,0,-1),'Verwachte Resultaten'!$B$2:$B$31,0),MATCH(_xlfn.XLOOKUP($D$14,$D64:$D70,AV63:AV69,,0,-1),'Verwachte Resultaten'!$C$1:$BT$1,0))*_xlfn.XLOOKUP($E70,$G$2:$G$6,$F$2:$F$6,,0)),_xlfn.XLOOKUP($D$14,$D64:$D70,AV64:AV70,,0,-1)&gt;=(INDEX('Verwachte Resultaten'!$C$2:$BT$31,MATCH(_xlfn.XLOOKUP($D$14,$D64:$D70,$E64:$E70,,0,-1),'Verwachte Resultaten'!$B$2:$B$31,0),MATCH(_xlfn.XLOOKUP($D$14,$D64:$D70,AV63:AV69,,0,-1),'Verwachte Resultaten'!$C$1:$BT$1,0))*_xlfn.XLOOKUP($E70,$G$2:$G$6,$H$2:$H$6,,0))),$D70,""),"")</f>
        <v/>
      </c>
      <c r="AW70" s="14" t="str">
        <f>IFERROR(IF(AND(_xlfn.XLOOKUP($D$14,$D64:$D70,AW64:AW70,,0,-1)&lt;(INDEX('Verwachte Resultaten'!$C$2:$BT$31,MATCH(_xlfn.XLOOKUP($D$14,$D64:$D70,$E64:$E70,,0,-1),'Verwachte Resultaten'!$B$2:$B$31,0),MATCH(_xlfn.XLOOKUP($D$14,$D64:$D70,AW63:AW69,,0,-1),'Verwachte Resultaten'!$C$1:$BT$1,0))*_xlfn.XLOOKUP($E70,$G$2:$G$6,$F$2:$F$6,,0)),_xlfn.XLOOKUP($D$14,$D64:$D70,AW64:AW70,,0,-1)&gt;=(INDEX('Verwachte Resultaten'!$C$2:$BT$31,MATCH(_xlfn.XLOOKUP($D$14,$D64:$D70,$E64:$E70,,0,-1),'Verwachte Resultaten'!$B$2:$B$31,0),MATCH(_xlfn.XLOOKUP($D$14,$D64:$D70,AW63:AW69,,0,-1),'Verwachte Resultaten'!$C$1:$BT$1,0))*_xlfn.XLOOKUP($E70,$G$2:$G$6,$H$2:$H$6,,0))),$D70,""),"")</f>
        <v/>
      </c>
      <c r="AX70" s="14" t="str">
        <f>IFERROR(IF(AND(_xlfn.XLOOKUP($D$14,$D64:$D70,AX64:AX70,,0,-1)&lt;(INDEX('Verwachte Resultaten'!$C$2:$BT$31,MATCH(_xlfn.XLOOKUP($D$14,$D64:$D70,$E64:$E70,,0,-1),'Verwachte Resultaten'!$B$2:$B$31,0),MATCH(_xlfn.XLOOKUP($D$14,$D64:$D70,AX63:AX69,,0,-1),'Verwachte Resultaten'!$C$1:$BT$1,0))*_xlfn.XLOOKUP($E70,$G$2:$G$6,$F$2:$F$6,,0)),_xlfn.XLOOKUP($D$14,$D64:$D70,AX64:AX70,,0,-1)&gt;=(INDEX('Verwachte Resultaten'!$C$2:$BT$31,MATCH(_xlfn.XLOOKUP($D$14,$D64:$D70,$E64:$E70,,0,-1),'Verwachte Resultaten'!$B$2:$B$31,0),MATCH(_xlfn.XLOOKUP($D$14,$D64:$D70,AX63:AX69,,0,-1),'Verwachte Resultaten'!$C$1:$BT$1,0))*_xlfn.XLOOKUP($E70,$G$2:$G$6,$H$2:$H$6,,0))),$D70,""),"")</f>
        <v/>
      </c>
      <c r="AY70" s="14" t="str">
        <f>IFERROR(IF(AND(_xlfn.XLOOKUP($D$14,$D64:$D70,AY64:AY70,,0,-1)&lt;(INDEX('Verwachte Resultaten'!$C$2:$BT$31,MATCH(_xlfn.XLOOKUP($D$14,$D64:$D70,$E64:$E70,,0,-1),'Verwachte Resultaten'!$B$2:$B$31,0),MATCH(_xlfn.XLOOKUP($D$14,$D64:$D70,AY63:AY69,,0,-1),'Verwachte Resultaten'!$C$1:$BT$1,0))*_xlfn.XLOOKUP($E70,$G$2:$G$6,$F$2:$F$6,,0)),_xlfn.XLOOKUP($D$14,$D64:$D70,AY64:AY70,,0,-1)&gt;=(INDEX('Verwachte Resultaten'!$C$2:$BT$31,MATCH(_xlfn.XLOOKUP($D$14,$D64:$D70,$E64:$E70,,0,-1),'Verwachte Resultaten'!$B$2:$B$31,0),MATCH(_xlfn.XLOOKUP($D$14,$D64:$D70,AY63:AY69,,0,-1),'Verwachte Resultaten'!$C$1:$BT$1,0))*_xlfn.XLOOKUP($E70,$G$2:$G$6,$H$2:$H$6,,0))),$D70,""),"")</f>
        <v/>
      </c>
      <c r="AZ70" s="14" t="str">
        <f>IFERROR(IF(AND(_xlfn.XLOOKUP($D$14,$D64:$D70,AZ64:AZ70,,0,-1)&lt;(INDEX('Verwachte Resultaten'!$C$2:$BT$31,MATCH(_xlfn.XLOOKUP($D$14,$D64:$D70,$E64:$E70,,0,-1),'Verwachte Resultaten'!$B$2:$B$31,0),MATCH(_xlfn.XLOOKUP($D$14,$D64:$D70,AZ63:AZ69,,0,-1),'Verwachte Resultaten'!$C$1:$BT$1,0))*_xlfn.XLOOKUP($E70,$G$2:$G$6,$F$2:$F$6,,0)),_xlfn.XLOOKUP($D$14,$D64:$D70,AZ64:AZ70,,0,-1)&gt;=(INDEX('Verwachte Resultaten'!$C$2:$BT$31,MATCH(_xlfn.XLOOKUP($D$14,$D64:$D70,$E64:$E70,,0,-1),'Verwachte Resultaten'!$B$2:$B$31,0),MATCH(_xlfn.XLOOKUP($D$14,$D64:$D70,AZ63:AZ69,,0,-1),'Verwachte Resultaten'!$C$1:$BT$1,0))*_xlfn.XLOOKUP($E70,$G$2:$G$6,$H$2:$H$6,,0))),$D70,""),"")</f>
        <v/>
      </c>
      <c r="BA70" s="14" t="str">
        <f>IFERROR(IF(AND(_xlfn.XLOOKUP($D$14,$D64:$D70,BA64:BA70,,0,-1)&lt;(INDEX('Verwachte Resultaten'!$C$2:$BT$31,MATCH(_xlfn.XLOOKUP($D$14,$D64:$D70,$E64:$E70,,0,-1),'Verwachte Resultaten'!$B$2:$B$31,0),MATCH(_xlfn.XLOOKUP($D$14,$D64:$D70,BA63:BA69,,0,-1),'Verwachte Resultaten'!$C$1:$BT$1,0))*_xlfn.XLOOKUP($E70,$G$2:$G$6,$F$2:$F$6,,0)),_xlfn.XLOOKUP($D$14,$D64:$D70,BA64:BA70,,0,-1)&gt;=(INDEX('Verwachte Resultaten'!$C$2:$BT$31,MATCH(_xlfn.XLOOKUP($D$14,$D64:$D70,$E64:$E70,,0,-1),'Verwachte Resultaten'!$B$2:$B$31,0),MATCH(_xlfn.XLOOKUP($D$14,$D64:$D70,BA63:BA69,,0,-1),'Verwachte Resultaten'!$C$1:$BT$1,0))*_xlfn.XLOOKUP($E70,$G$2:$G$6,$H$2:$H$6,,0))),$D70,""),"")</f>
        <v/>
      </c>
      <c r="BB70" s="14" t="str">
        <f>IFERROR(IF(AND(_xlfn.XLOOKUP($D$14,$D64:$D70,BB64:BB70,,0,-1)&lt;(INDEX('Verwachte Resultaten'!$C$2:$BT$31,MATCH(_xlfn.XLOOKUP($D$14,$D64:$D70,$E64:$E70,,0,-1),'Verwachte Resultaten'!$B$2:$B$31,0),MATCH(_xlfn.XLOOKUP($D$14,$D64:$D70,BB63:BB69,,0,-1),'Verwachte Resultaten'!$C$1:$BT$1,0))*_xlfn.XLOOKUP($E70,$G$2:$G$6,$F$2:$F$6,,0)),_xlfn.XLOOKUP($D$14,$D64:$D70,BB64:BB70,,0,-1)&gt;=(INDEX('Verwachte Resultaten'!$C$2:$BT$31,MATCH(_xlfn.XLOOKUP($D$14,$D64:$D70,$E64:$E70,,0,-1),'Verwachte Resultaten'!$B$2:$B$31,0),MATCH(_xlfn.XLOOKUP($D$14,$D64:$D70,BB63:BB69,,0,-1),'Verwachte Resultaten'!$C$1:$BT$1,0))*_xlfn.XLOOKUP($E70,$G$2:$G$6,$H$2:$H$6,,0))),$D70,""),"")</f>
        <v/>
      </c>
      <c r="BC70" s="14" t="str">
        <f>IFERROR(IF(AND(_xlfn.XLOOKUP($D$14,$D64:$D70,BC64:BC70,,0,-1)&lt;(INDEX('Verwachte Resultaten'!$C$2:$BT$31,MATCH(_xlfn.XLOOKUP($D$14,$D64:$D70,$E64:$E70,,0,-1),'Verwachte Resultaten'!$B$2:$B$31,0),MATCH(_xlfn.XLOOKUP($D$14,$D64:$D70,BC63:BC69,,0,-1),'Verwachte Resultaten'!$C$1:$BT$1,0))*_xlfn.XLOOKUP($E70,$G$2:$G$6,$F$2:$F$6,,0)),_xlfn.XLOOKUP($D$14,$D64:$D70,BC64:BC70,,0,-1)&gt;=(INDEX('Verwachte Resultaten'!$C$2:$BT$31,MATCH(_xlfn.XLOOKUP($D$14,$D64:$D70,$E64:$E70,,0,-1),'Verwachte Resultaten'!$B$2:$B$31,0),MATCH(_xlfn.XLOOKUP($D$14,$D64:$D70,BC63:BC69,,0,-1),'Verwachte Resultaten'!$C$1:$BT$1,0))*_xlfn.XLOOKUP($E70,$G$2:$G$6,$H$2:$H$6,,0))),$D70,""),"")</f>
        <v/>
      </c>
      <c r="BD70" s="14" t="str">
        <f>IFERROR(IF(AND(_xlfn.XLOOKUP($D$14,$D64:$D70,BD64:BD70,,0,-1)&lt;(INDEX('Verwachte Resultaten'!$C$2:$BT$31,MATCH(_xlfn.XLOOKUP($D$14,$D64:$D70,$E64:$E70,,0,-1),'Verwachte Resultaten'!$B$2:$B$31,0),MATCH(_xlfn.XLOOKUP($D$14,$D64:$D70,BD63:BD69,,0,-1),'Verwachte Resultaten'!$C$1:$BT$1,0))*_xlfn.XLOOKUP($E70,$G$2:$G$6,$F$2:$F$6,,0)),_xlfn.XLOOKUP($D$14,$D64:$D70,BD64:BD70,,0,-1)&gt;=(INDEX('Verwachte Resultaten'!$C$2:$BT$31,MATCH(_xlfn.XLOOKUP($D$14,$D64:$D70,$E64:$E70,,0,-1),'Verwachte Resultaten'!$B$2:$B$31,0),MATCH(_xlfn.XLOOKUP($D$14,$D64:$D70,BD63:BD69,,0,-1),'Verwachte Resultaten'!$C$1:$BT$1,0))*_xlfn.XLOOKUP($E70,$G$2:$G$6,$H$2:$H$6,,0))),$D70,""),"")</f>
        <v/>
      </c>
      <c r="BE70" s="14" t="str">
        <f>IFERROR(IF(AND(_xlfn.XLOOKUP($D$14,$D64:$D70,BE64:BE70,,0,-1)&lt;(INDEX('Verwachte Resultaten'!$C$2:$BT$31,MATCH(_xlfn.XLOOKUP($D$14,$D64:$D70,$E64:$E70,,0,-1),'Verwachte Resultaten'!$B$2:$B$31,0),MATCH(_xlfn.XLOOKUP($D$14,$D64:$D70,BE63:BE69,,0,-1),'Verwachte Resultaten'!$C$1:$BT$1,0))*_xlfn.XLOOKUP($E70,$G$2:$G$6,$F$2:$F$6,,0)),_xlfn.XLOOKUP($D$14,$D64:$D70,BE64:BE70,,0,-1)&gt;=(INDEX('Verwachte Resultaten'!$C$2:$BT$31,MATCH(_xlfn.XLOOKUP($D$14,$D64:$D70,$E64:$E70,,0,-1),'Verwachte Resultaten'!$B$2:$B$31,0),MATCH(_xlfn.XLOOKUP($D$14,$D64:$D70,BE63:BE69,,0,-1),'Verwachte Resultaten'!$C$1:$BT$1,0))*_xlfn.XLOOKUP($E70,$G$2:$G$6,$H$2:$H$6,,0))),$D70,""),"")</f>
        <v/>
      </c>
      <c r="BF70" s="14" t="str">
        <f>IFERROR(IF(AND(_xlfn.XLOOKUP($D$14,$D64:$D70,BF64:BF70,,0,-1)&lt;(INDEX('Verwachte Resultaten'!$C$2:$BT$31,MATCH(_xlfn.XLOOKUP($D$14,$D64:$D70,$E64:$E70,,0,-1),'Verwachte Resultaten'!$B$2:$B$31,0),MATCH(_xlfn.XLOOKUP($D$14,$D64:$D70,BF63:BF69,,0,-1),'Verwachte Resultaten'!$C$1:$BT$1,0))*_xlfn.XLOOKUP($E70,$G$2:$G$6,$F$2:$F$6,,0)),_xlfn.XLOOKUP($D$14,$D64:$D70,BF64:BF70,,0,-1)&gt;=(INDEX('Verwachte Resultaten'!$C$2:$BT$31,MATCH(_xlfn.XLOOKUP($D$14,$D64:$D70,$E64:$E70,,0,-1),'Verwachte Resultaten'!$B$2:$B$31,0),MATCH(_xlfn.XLOOKUP($D$14,$D64:$D70,BF63:BF69,,0,-1),'Verwachte Resultaten'!$C$1:$BT$1,0))*_xlfn.XLOOKUP($E70,$G$2:$G$6,$H$2:$H$6,,0))),$D70,""),"")</f>
        <v/>
      </c>
      <c r="BG70" s="14" t="str">
        <f>IFERROR(IF(AND(_xlfn.XLOOKUP($D$14,$D64:$D70,BG64:BG70,,0,-1)&lt;(INDEX('Verwachte Resultaten'!$C$2:$BT$31,MATCH(_xlfn.XLOOKUP($D$14,$D64:$D70,$E64:$E70,,0,-1),'Verwachte Resultaten'!$B$2:$B$31,0),MATCH(_xlfn.XLOOKUP($D$14,$D64:$D70,BG63:BG69,,0,-1),'Verwachte Resultaten'!$C$1:$BT$1,0))*_xlfn.XLOOKUP($E70,$G$2:$G$6,$F$2:$F$6,,0)),_xlfn.XLOOKUP($D$14,$D64:$D70,BG64:BG70,,0,-1)&gt;=(INDEX('Verwachte Resultaten'!$C$2:$BT$31,MATCH(_xlfn.XLOOKUP($D$14,$D64:$D70,$E64:$E70,,0,-1),'Verwachte Resultaten'!$B$2:$B$31,0),MATCH(_xlfn.XLOOKUP($D$14,$D64:$D70,BG63:BG69,,0,-1),'Verwachte Resultaten'!$C$1:$BT$1,0))*_xlfn.XLOOKUP($E70,$G$2:$G$6,$H$2:$H$6,,0))),$D70,""),"")</f>
        <v/>
      </c>
      <c r="BH70" s="14" t="str">
        <f>IFERROR(IF(AND(_xlfn.XLOOKUP($D$14,$D64:$D70,BH64:BH70,,0,-1)&lt;(INDEX('Verwachte Resultaten'!$C$2:$BT$31,MATCH(_xlfn.XLOOKUP($D$14,$D64:$D70,$E64:$E70,,0,-1),'Verwachte Resultaten'!$B$2:$B$31,0),MATCH(_xlfn.XLOOKUP($D$14,$D64:$D70,BH63:BH69,,0,-1),'Verwachte Resultaten'!$C$1:$BT$1,0))*_xlfn.XLOOKUP($E70,$G$2:$G$6,$F$2:$F$6,,0)),_xlfn.XLOOKUP($D$14,$D64:$D70,BH64:BH70,,0,-1)&gt;=(INDEX('Verwachte Resultaten'!$C$2:$BT$31,MATCH(_xlfn.XLOOKUP($D$14,$D64:$D70,$E64:$E70,,0,-1),'Verwachte Resultaten'!$B$2:$B$31,0),MATCH(_xlfn.XLOOKUP($D$14,$D64:$D70,BH63:BH69,,0,-1),'Verwachte Resultaten'!$C$1:$BT$1,0))*_xlfn.XLOOKUP($E70,$G$2:$G$6,$H$2:$H$6,,0))),$D70,""),"")</f>
        <v/>
      </c>
      <c r="BI70" s="14" t="str">
        <f>IFERROR(IF(AND(_xlfn.XLOOKUP($D$14,$D64:$D70,BI64:BI70,,0,-1)&lt;(INDEX('Verwachte Resultaten'!$C$2:$BT$31,MATCH(_xlfn.XLOOKUP($D$14,$D64:$D70,$E64:$E70,,0,-1),'Verwachte Resultaten'!$B$2:$B$31,0),MATCH(_xlfn.XLOOKUP($D$14,$D64:$D70,BI63:BI69,,0,-1),'Verwachte Resultaten'!$C$1:$BT$1,0))*_xlfn.XLOOKUP($E70,$G$2:$G$6,$F$2:$F$6,,0)),_xlfn.XLOOKUP($D$14,$D64:$D70,BI64:BI70,,0,-1)&gt;=(INDEX('Verwachte Resultaten'!$C$2:$BT$31,MATCH(_xlfn.XLOOKUP($D$14,$D64:$D70,$E64:$E70,,0,-1),'Verwachte Resultaten'!$B$2:$B$31,0),MATCH(_xlfn.XLOOKUP($D$14,$D64:$D70,BI63:BI69,,0,-1),'Verwachte Resultaten'!$C$1:$BT$1,0))*_xlfn.XLOOKUP($E70,$G$2:$G$6,$H$2:$H$6,,0))),$D70,""),"")</f>
        <v/>
      </c>
      <c r="BJ70" s="14" t="str">
        <f>IFERROR(IF(AND(_xlfn.XLOOKUP($D$14,$D64:$D70,BJ64:BJ70,,0,-1)&lt;(INDEX('Verwachte Resultaten'!$C$2:$BT$31,MATCH(_xlfn.XLOOKUP($D$14,$D64:$D70,$E64:$E70,,0,-1),'Verwachte Resultaten'!$B$2:$B$31,0),MATCH(_xlfn.XLOOKUP($D$14,$D64:$D70,BJ63:BJ69,,0,-1),'Verwachte Resultaten'!$C$1:$BT$1,0))*_xlfn.XLOOKUP($E70,$G$2:$G$6,$F$2:$F$6,,0)),_xlfn.XLOOKUP($D$14,$D64:$D70,BJ64:BJ70,,0,-1)&gt;=(INDEX('Verwachte Resultaten'!$C$2:$BT$31,MATCH(_xlfn.XLOOKUP($D$14,$D64:$D70,$E64:$E70,,0,-1),'Verwachte Resultaten'!$B$2:$B$31,0),MATCH(_xlfn.XLOOKUP($D$14,$D64:$D70,BJ63:BJ69,,0,-1),'Verwachte Resultaten'!$C$1:$BT$1,0))*_xlfn.XLOOKUP($E70,$G$2:$G$6,$H$2:$H$6,,0))),$D70,""),"")</f>
        <v/>
      </c>
      <c r="BK70" s="41" t="str">
        <f>IFERROR(IF(AND(_xlfn.XLOOKUP($D$14,$D64:$D70,BK64:BK70,,0,-1)&lt;(INDEX('Verwachte Resultaten'!$C$2:$BT$31,MATCH(_xlfn.XLOOKUP($D$14,$D64:$D70,$E64:$E70,,0,-1),'Verwachte Resultaten'!$B$2:$B$31,0),MATCH(_xlfn.XLOOKUP($D$14,$D64:$D70,BK63:BK69,,0,-1),'Verwachte Resultaten'!$C$1:$BT$1,0))*_xlfn.XLOOKUP($E70,$G$2:$G$6,$F$2:$F$6,,0)),_xlfn.XLOOKUP($D$14,$D64:$D70,BK64:BK70,,0,-1)&gt;=(INDEX('Verwachte Resultaten'!$C$2:$BT$31,MATCH(_xlfn.XLOOKUP($D$14,$D64:$D70,$E64:$E70,,0,-1),'Verwachte Resultaten'!$B$2:$B$31,0),MATCH(_xlfn.XLOOKUP($D$14,$D64:$D70,BK63:BK69,,0,-1),'Verwachte Resultaten'!$C$1:$BT$1,0))*_xlfn.XLOOKUP($E70,$G$2:$G$6,$H$2:$H$6,,0))),$D70,""),"")</f>
        <v/>
      </c>
    </row>
    <row r="71" spans="1:63">
      <c r="A71" s="85"/>
      <c r="C71" s="23"/>
      <c r="D71" s="44" t="str">
        <f>IFERROR($B68*$B$8,"")</f>
        <v/>
      </c>
      <c r="E71" s="42" t="s">
        <v>157</v>
      </c>
      <c r="F71" s="16" t="str">
        <f>IFERROR(IF(AND(_xlfn.XLOOKUP($D$14,$D65:$D71,F65:F71,,0,-1)&lt;=(INDEX('Verwachte Resultaten'!$C$2:$BT$31,MATCH(_xlfn.XLOOKUP($D$14,$D65:$D71,$E65:$E71,,0,-1),'Verwachte Resultaten'!$B$2:$B$31,0),MATCH(_xlfn.XLOOKUP($D$14,$D65:$D71,F64:F70,,0,-1),'Verwachte Resultaten'!$C$1:$BT$1,0))*_xlfn.XLOOKUP($E71,$G$2:$G$6,$F$2:$F$6,,0)),_xlfn.XLOOKUP($D$14,$D65:$D71,F65:F71,,0,-1)&gt;=(INDEX('Verwachte Resultaten'!$C$2:$BT$31,MATCH(_xlfn.XLOOKUP($D$14,$D65:$D71,$E65:$E71,,0,-1),'Verwachte Resultaten'!$B$2:$B$31,0),MATCH(_xlfn.XLOOKUP($D$14,$D65:$D71,F64:F70,,0,-1),'Verwachte Resultaten'!$C$1:$BT$1,0))*_xlfn.XLOOKUP($E71,$G$2:$G$6,$H$2:$H$6,,0))),$D71,""),"")</f>
        <v/>
      </c>
      <c r="G71" s="43" t="str">
        <f>IFERROR(IF(AND(_xlfn.XLOOKUP($D$14,$D65:$D71,G65:G71,,0,-1)&lt;=(INDEX('Verwachte Resultaten'!$C$2:$BT$31,MATCH(_xlfn.XLOOKUP($D$14,$D65:$D71,$E65:$E71,,0,-1),'Verwachte Resultaten'!$B$2:$B$31,0),MATCH(_xlfn.XLOOKUP($D$14,$D65:$D71,G64:G70,,0,-1),'Verwachte Resultaten'!$C$1:$BT$1,0))*_xlfn.XLOOKUP($E71,$G$2:$G$6,$F$2:$F$6,,0)),_xlfn.XLOOKUP($D$14,$D65:$D71,G65:G71,,0,-1)&gt;=(INDEX('Verwachte Resultaten'!$C$2:$BT$31,MATCH(_xlfn.XLOOKUP($D$14,$D65:$D71,$E65:$E71,,0,-1),'Verwachte Resultaten'!$B$2:$B$31,0),MATCH(_xlfn.XLOOKUP($D$14,$D65:$D71,G64:G70,,0,-1),'Verwachte Resultaten'!$C$1:$BT$1,0))*_xlfn.XLOOKUP($E71,$G$2:$G$6,$H$2:$H$6,,0))),$D71,""),"")</f>
        <v/>
      </c>
      <c r="H71" s="43" t="str">
        <f>IFERROR(IF(AND(_xlfn.XLOOKUP($D$14,$D65:$D71,H65:H71,,0,-1)&lt;=(INDEX('Verwachte Resultaten'!$C$2:$BT$31,MATCH(_xlfn.XLOOKUP($D$14,$D65:$D71,$E65:$E71,,0,-1),'Verwachte Resultaten'!$B$2:$B$31,0),MATCH(_xlfn.XLOOKUP($D$14,$D65:$D71,H64:H70,,0,-1),'Verwachte Resultaten'!$C$1:$BT$1,0))*_xlfn.XLOOKUP($E71,$G$2:$G$6,$F$2:$F$6,,0)),_xlfn.XLOOKUP($D$14,$D65:$D71,H65:H71,,0,-1)&gt;=(INDEX('Verwachte Resultaten'!$C$2:$BT$31,MATCH(_xlfn.XLOOKUP($D$14,$D65:$D71,$E65:$E71,,0,-1),'Verwachte Resultaten'!$B$2:$B$31,0),MATCH(_xlfn.XLOOKUP($D$14,$D65:$D71,H64:H70,,0,-1),'Verwachte Resultaten'!$C$1:$BT$1,0))*_xlfn.XLOOKUP($E71,$G$2:$G$6,$H$2:$H$6,,0))),$D71,""),"")</f>
        <v/>
      </c>
      <c r="I71" s="43" t="str">
        <f>IFERROR(IF(AND(_xlfn.XLOOKUP($D$14,$D65:$D71,I65:I71,,0,-1)&lt;=(INDEX('Verwachte Resultaten'!$C$2:$BT$31,MATCH(_xlfn.XLOOKUP($D$14,$D65:$D71,$E65:$E71,,0,-1),'Verwachte Resultaten'!$B$2:$B$31,0),MATCH(_xlfn.XLOOKUP($D$14,$D65:$D71,I64:I70,,0,-1),'Verwachte Resultaten'!$C$1:$BT$1,0))*_xlfn.XLOOKUP($E71,$G$2:$G$6,$F$2:$F$6,,0)),_xlfn.XLOOKUP($D$14,$D65:$D71,I65:I71,,0,-1)&gt;=(INDEX('Verwachte Resultaten'!$C$2:$BT$31,MATCH(_xlfn.XLOOKUP($D$14,$D65:$D71,$E65:$E71,,0,-1),'Verwachte Resultaten'!$B$2:$B$31,0),MATCH(_xlfn.XLOOKUP($D$14,$D65:$D71,I64:I70,,0,-1),'Verwachte Resultaten'!$C$1:$BT$1,0))*_xlfn.XLOOKUP($E71,$G$2:$G$6,$H$2:$H$6,,0))),$D71,""),"")</f>
        <v/>
      </c>
      <c r="J71" s="43" t="str">
        <f>IFERROR(IF(AND(_xlfn.XLOOKUP($D$14,$D65:$D71,J65:J71,,0,-1)&lt;=(INDEX('Verwachte Resultaten'!$C$2:$BT$31,MATCH(_xlfn.XLOOKUP($D$14,$D65:$D71,$E65:$E71,,0,-1),'Verwachte Resultaten'!$B$2:$B$31,0),MATCH(_xlfn.XLOOKUP($D$14,$D65:$D71,J64:J70,,0,-1),'Verwachte Resultaten'!$C$1:$BT$1,0))*_xlfn.XLOOKUP($E71,$G$2:$G$6,$F$2:$F$6,,0)),_xlfn.XLOOKUP($D$14,$D65:$D71,J65:J71,,0,-1)&gt;=(INDEX('Verwachte Resultaten'!$C$2:$BT$31,MATCH(_xlfn.XLOOKUP($D$14,$D65:$D71,$E65:$E71,,0,-1),'Verwachte Resultaten'!$B$2:$B$31,0),MATCH(_xlfn.XLOOKUP($D$14,$D65:$D71,J64:J70,,0,-1),'Verwachte Resultaten'!$C$1:$BT$1,0))*_xlfn.XLOOKUP($E71,$G$2:$G$6,$H$2:$H$6,,0))),$D71,""),"")</f>
        <v/>
      </c>
      <c r="K71" s="43" t="str">
        <f>IFERROR(IF(AND(_xlfn.XLOOKUP($D$14,$D65:$D71,K65:K71,,0,-1)&lt;=(INDEX('Verwachte Resultaten'!$C$2:$BT$31,MATCH(_xlfn.XLOOKUP($D$14,$D65:$D71,$E65:$E71,,0,-1),'Verwachte Resultaten'!$B$2:$B$31,0),MATCH(_xlfn.XLOOKUP($D$14,$D65:$D71,K64:K70,,0,-1),'Verwachte Resultaten'!$C$1:$BT$1,0))*_xlfn.XLOOKUP($E71,$G$2:$G$6,$F$2:$F$6,,0)),_xlfn.XLOOKUP($D$14,$D65:$D71,K65:K71,,0,-1)&gt;=(INDEX('Verwachte Resultaten'!$C$2:$BT$31,MATCH(_xlfn.XLOOKUP($D$14,$D65:$D71,$E65:$E71,,0,-1),'Verwachte Resultaten'!$B$2:$B$31,0),MATCH(_xlfn.XLOOKUP($D$14,$D65:$D71,K64:K70,,0,-1),'Verwachte Resultaten'!$C$1:$BT$1,0))*_xlfn.XLOOKUP($E71,$G$2:$G$6,$H$2:$H$6,,0))),$D71,""),"")</f>
        <v/>
      </c>
      <c r="L71" s="43" t="str">
        <f>IFERROR(IF(AND(_xlfn.XLOOKUP($D$14,$D65:$D71,L65:L71,,0,-1)&lt;=(INDEX('Verwachte Resultaten'!$C$2:$BT$31,MATCH(_xlfn.XLOOKUP($D$14,$D65:$D71,$E65:$E71,,0,-1),'Verwachte Resultaten'!$B$2:$B$31,0),MATCH(_xlfn.XLOOKUP($D$14,$D65:$D71,L64:L70,,0,-1),'Verwachte Resultaten'!$C$1:$BT$1,0))*_xlfn.XLOOKUP($E71,$G$2:$G$6,$F$2:$F$6,,0)),_xlfn.XLOOKUP($D$14,$D65:$D71,L65:L71,,0,-1)&gt;=(INDEX('Verwachte Resultaten'!$C$2:$BT$31,MATCH(_xlfn.XLOOKUP($D$14,$D65:$D71,$E65:$E71,,0,-1),'Verwachte Resultaten'!$B$2:$B$31,0),MATCH(_xlfn.XLOOKUP($D$14,$D65:$D71,L64:L70,,0,-1),'Verwachte Resultaten'!$C$1:$BT$1,0))*_xlfn.XLOOKUP($E71,$G$2:$G$6,$H$2:$H$6,,0))),$D71,""),"")</f>
        <v/>
      </c>
      <c r="M71" s="43" t="str">
        <f>IFERROR(IF(AND(_xlfn.XLOOKUP($D$14,$D65:$D71,M65:M71,,0,-1)&lt;=(INDEX('Verwachte Resultaten'!$C$2:$BT$31,MATCH(_xlfn.XLOOKUP($D$14,$D65:$D71,$E65:$E71,,0,-1),'Verwachte Resultaten'!$B$2:$B$31,0),MATCH(_xlfn.XLOOKUP($D$14,$D65:$D71,M64:M70,,0,-1),'Verwachte Resultaten'!$C$1:$BT$1,0))*_xlfn.XLOOKUP($E71,$G$2:$G$6,$F$2:$F$6,,0)),_xlfn.XLOOKUP($D$14,$D65:$D71,M65:M71,,0,-1)&gt;=(INDEX('Verwachte Resultaten'!$C$2:$BT$31,MATCH(_xlfn.XLOOKUP($D$14,$D65:$D71,$E65:$E71,,0,-1),'Verwachte Resultaten'!$B$2:$B$31,0),MATCH(_xlfn.XLOOKUP($D$14,$D65:$D71,M64:M70,,0,-1),'Verwachte Resultaten'!$C$1:$BT$1,0))*_xlfn.XLOOKUP($E71,$G$2:$G$6,$H$2:$H$6,,0))),$D71,""),"")</f>
        <v/>
      </c>
      <c r="N71" s="43" t="str">
        <f>IFERROR(IF(AND(_xlfn.XLOOKUP($D$14,$D65:$D71,N65:N71,,0,-1)&lt;=(INDEX('Verwachte Resultaten'!$C$2:$BT$31,MATCH(_xlfn.XLOOKUP($D$14,$D65:$D71,$E65:$E71,,0,-1),'Verwachte Resultaten'!$B$2:$B$31,0),MATCH(_xlfn.XLOOKUP($D$14,$D65:$D71,N64:N70,,0,-1),'Verwachte Resultaten'!$C$1:$BT$1,0))*_xlfn.XLOOKUP($E71,$G$2:$G$6,$F$2:$F$6,,0)),_xlfn.XLOOKUP($D$14,$D65:$D71,N65:N71,,0,-1)&gt;=(INDEX('Verwachte Resultaten'!$C$2:$BT$31,MATCH(_xlfn.XLOOKUP($D$14,$D65:$D71,$E65:$E71,,0,-1),'Verwachte Resultaten'!$B$2:$B$31,0),MATCH(_xlfn.XLOOKUP($D$14,$D65:$D71,N64:N70,,0,-1),'Verwachte Resultaten'!$C$1:$BT$1,0))*_xlfn.XLOOKUP($E71,$G$2:$G$6,$H$2:$H$6,,0))),$D71,""),"")</f>
        <v/>
      </c>
      <c r="O71" s="43" t="str">
        <f>IFERROR(IF(AND(_xlfn.XLOOKUP($D$14,$D65:$D71,O65:O71,,0,-1)&lt;=(INDEX('Verwachte Resultaten'!$C$2:$BT$31,MATCH(_xlfn.XLOOKUP($D$14,$D65:$D71,$E65:$E71,,0,-1),'Verwachte Resultaten'!$B$2:$B$31,0),MATCH(_xlfn.XLOOKUP($D$14,$D65:$D71,O64:O70,,0,-1),'Verwachte Resultaten'!$C$1:$BT$1,0))*_xlfn.XLOOKUP($E71,$G$2:$G$6,$F$2:$F$6,,0)),_xlfn.XLOOKUP($D$14,$D65:$D71,O65:O71,,0,-1)&gt;=(INDEX('Verwachte Resultaten'!$C$2:$BT$31,MATCH(_xlfn.XLOOKUP($D$14,$D65:$D71,$E65:$E71,,0,-1),'Verwachte Resultaten'!$B$2:$B$31,0),MATCH(_xlfn.XLOOKUP($D$14,$D65:$D71,O64:O70,,0,-1),'Verwachte Resultaten'!$C$1:$BT$1,0))*_xlfn.XLOOKUP($E71,$G$2:$G$6,$H$2:$H$6,,0))),$D71,""),"")</f>
        <v/>
      </c>
      <c r="P71" s="43" t="str">
        <f>IFERROR(IF(AND(_xlfn.XLOOKUP($D$14,$D65:$D71,P65:P71,,0,-1)&lt;=(INDEX('Verwachte Resultaten'!$C$2:$BT$31,MATCH(_xlfn.XLOOKUP($D$14,$D65:$D71,$E65:$E71,,0,-1),'Verwachte Resultaten'!$B$2:$B$31,0),MATCH(_xlfn.XLOOKUP($D$14,$D65:$D71,P64:P70,,0,-1),'Verwachte Resultaten'!$C$1:$BT$1,0))*_xlfn.XLOOKUP($E71,$G$2:$G$6,$F$2:$F$6,,0)),_xlfn.XLOOKUP($D$14,$D65:$D71,P65:P71,,0,-1)&gt;=(INDEX('Verwachte Resultaten'!$C$2:$BT$31,MATCH(_xlfn.XLOOKUP($D$14,$D65:$D71,$E65:$E71,,0,-1),'Verwachte Resultaten'!$B$2:$B$31,0),MATCH(_xlfn.XLOOKUP($D$14,$D65:$D71,P64:P70,,0,-1),'Verwachte Resultaten'!$C$1:$BT$1,0))*_xlfn.XLOOKUP($E71,$G$2:$G$6,$H$2:$H$6,,0))),$D71,""),"")</f>
        <v/>
      </c>
      <c r="Q71" s="43" t="str">
        <f>IFERROR(IF(AND(_xlfn.XLOOKUP($D$14,$D65:$D71,Q65:Q71,,0,-1)&lt;=(INDEX('Verwachte Resultaten'!$C$2:$BT$31,MATCH(_xlfn.XLOOKUP($D$14,$D65:$D71,$E65:$E71,,0,-1),'Verwachte Resultaten'!$B$2:$B$31,0),MATCH(_xlfn.XLOOKUP($D$14,$D65:$D71,Q64:Q70,,0,-1),'Verwachte Resultaten'!$C$1:$BT$1,0))*_xlfn.XLOOKUP($E71,$G$2:$G$6,$F$2:$F$6,,0)),_xlfn.XLOOKUP($D$14,$D65:$D71,Q65:Q71,,0,-1)&gt;=(INDEX('Verwachte Resultaten'!$C$2:$BT$31,MATCH(_xlfn.XLOOKUP($D$14,$D65:$D71,$E65:$E71,,0,-1),'Verwachte Resultaten'!$B$2:$B$31,0),MATCH(_xlfn.XLOOKUP($D$14,$D65:$D71,Q64:Q70,,0,-1),'Verwachte Resultaten'!$C$1:$BT$1,0))*_xlfn.XLOOKUP($E71,$G$2:$G$6,$H$2:$H$6,,0))),$D71,""),"")</f>
        <v/>
      </c>
      <c r="R71" s="43" t="str">
        <f>IFERROR(IF(AND(_xlfn.XLOOKUP($D$14,$D65:$D71,R65:R71,,0,-1)&lt;=(INDEX('Verwachte Resultaten'!$C$2:$BT$31,MATCH(_xlfn.XLOOKUP($D$14,$D65:$D71,$E65:$E71,,0,-1),'Verwachte Resultaten'!$B$2:$B$31,0),MATCH(_xlfn.XLOOKUP($D$14,$D65:$D71,R64:R70,,0,-1),'Verwachte Resultaten'!$C$1:$BT$1,0))*_xlfn.XLOOKUP($E71,$G$2:$G$6,$F$2:$F$6,,0)),_xlfn.XLOOKUP($D$14,$D65:$D71,R65:R71,,0,-1)&gt;=(INDEX('Verwachte Resultaten'!$C$2:$BT$31,MATCH(_xlfn.XLOOKUP($D$14,$D65:$D71,$E65:$E71,,0,-1),'Verwachte Resultaten'!$B$2:$B$31,0),MATCH(_xlfn.XLOOKUP($D$14,$D65:$D71,R64:R70,,0,-1),'Verwachte Resultaten'!$C$1:$BT$1,0))*_xlfn.XLOOKUP($E71,$G$2:$G$6,$H$2:$H$6,,0))),$D71,""),"")</f>
        <v/>
      </c>
      <c r="S71" s="43" t="str">
        <f>IFERROR(IF(AND(_xlfn.XLOOKUP($D$14,$D65:$D71,S65:S71,,0,-1)&lt;=(INDEX('Verwachte Resultaten'!$C$2:$BT$31,MATCH(_xlfn.XLOOKUP($D$14,$D65:$D71,$E65:$E71,,0,-1),'Verwachte Resultaten'!$B$2:$B$31,0),MATCH(_xlfn.XLOOKUP($D$14,$D65:$D71,S64:S70,,0,-1),'Verwachte Resultaten'!$C$1:$BT$1,0))*_xlfn.XLOOKUP($E71,$G$2:$G$6,$F$2:$F$6,,0)),_xlfn.XLOOKUP($D$14,$D65:$D71,S65:S71,,0,-1)&gt;=(INDEX('Verwachte Resultaten'!$C$2:$BT$31,MATCH(_xlfn.XLOOKUP($D$14,$D65:$D71,$E65:$E71,,0,-1),'Verwachte Resultaten'!$B$2:$B$31,0),MATCH(_xlfn.XLOOKUP($D$14,$D65:$D71,S64:S70,,0,-1),'Verwachte Resultaten'!$C$1:$BT$1,0))*_xlfn.XLOOKUP($E71,$G$2:$G$6,$H$2:$H$6,,0))),$D71,""),"")</f>
        <v/>
      </c>
      <c r="T71" s="43" t="str">
        <f>IFERROR(IF(AND(_xlfn.XLOOKUP($D$14,$D65:$D71,T65:T71,,0,-1)&lt;=(INDEX('Verwachte Resultaten'!$C$2:$BT$31,MATCH(_xlfn.XLOOKUP($D$14,$D65:$D71,$E65:$E71,,0,-1),'Verwachte Resultaten'!$B$2:$B$31,0),MATCH(_xlfn.XLOOKUP($D$14,$D65:$D71,T64:T70,,0,-1),'Verwachte Resultaten'!$C$1:$BT$1,0))*_xlfn.XLOOKUP($E71,$G$2:$G$6,$F$2:$F$6,,0)),_xlfn.XLOOKUP($D$14,$D65:$D71,T65:T71,,0,-1)&gt;=(INDEX('Verwachte Resultaten'!$C$2:$BT$31,MATCH(_xlfn.XLOOKUP($D$14,$D65:$D71,$E65:$E71,,0,-1),'Verwachte Resultaten'!$B$2:$B$31,0),MATCH(_xlfn.XLOOKUP($D$14,$D65:$D71,T64:T70,,0,-1),'Verwachte Resultaten'!$C$1:$BT$1,0))*_xlfn.XLOOKUP($E71,$G$2:$G$6,$H$2:$H$6,,0))),$D71,""),"")</f>
        <v/>
      </c>
      <c r="U71" s="43" t="str">
        <f>IFERROR(IF(AND(_xlfn.XLOOKUP($D$14,$D65:$D71,U65:U71,,0,-1)&lt;=(INDEX('Verwachte Resultaten'!$C$2:$BT$31,MATCH(_xlfn.XLOOKUP($D$14,$D65:$D71,$E65:$E71,,0,-1),'Verwachte Resultaten'!$B$2:$B$31,0),MATCH(_xlfn.XLOOKUP($D$14,$D65:$D71,U64:U70,,0,-1),'Verwachte Resultaten'!$C$1:$BT$1,0))*_xlfn.XLOOKUP($E71,$G$2:$G$6,$F$2:$F$6,,0)),_xlfn.XLOOKUP($D$14,$D65:$D71,U65:U71,,0,-1)&gt;=(INDEX('Verwachte Resultaten'!$C$2:$BT$31,MATCH(_xlfn.XLOOKUP($D$14,$D65:$D71,$E65:$E71,,0,-1),'Verwachte Resultaten'!$B$2:$B$31,0),MATCH(_xlfn.XLOOKUP($D$14,$D65:$D71,U64:U70,,0,-1),'Verwachte Resultaten'!$C$1:$BT$1,0))*_xlfn.XLOOKUP($E71,$G$2:$G$6,$H$2:$H$6,,0))),$D71,""),"")</f>
        <v/>
      </c>
      <c r="V71" s="43" t="str">
        <f>IFERROR(IF(AND(_xlfn.XLOOKUP($D$14,$D65:$D71,V65:V71,,0,-1)&lt;=(INDEX('Verwachte Resultaten'!$C$2:$BT$31,MATCH(_xlfn.XLOOKUP($D$14,$D65:$D71,$E65:$E71,,0,-1),'Verwachte Resultaten'!$B$2:$B$31,0),MATCH(_xlfn.XLOOKUP($D$14,$D65:$D71,V64:V70,,0,-1),'Verwachte Resultaten'!$C$1:$BT$1,0))*_xlfn.XLOOKUP($E71,$G$2:$G$6,$F$2:$F$6,,0)),_xlfn.XLOOKUP($D$14,$D65:$D71,V65:V71,,0,-1)&gt;=(INDEX('Verwachte Resultaten'!$C$2:$BT$31,MATCH(_xlfn.XLOOKUP($D$14,$D65:$D71,$E65:$E71,,0,-1),'Verwachte Resultaten'!$B$2:$B$31,0),MATCH(_xlfn.XLOOKUP($D$14,$D65:$D71,V64:V70,,0,-1),'Verwachte Resultaten'!$C$1:$BT$1,0))*_xlfn.XLOOKUP($E71,$G$2:$G$6,$H$2:$H$6,,0))),$D71,""),"")</f>
        <v/>
      </c>
      <c r="W71" s="43" t="str">
        <f>IFERROR(IF(AND(_xlfn.XLOOKUP($D$14,$D65:$D71,W65:W71,,0,-1)&lt;=(INDEX('Verwachte Resultaten'!$C$2:$BT$31,MATCH(_xlfn.XLOOKUP($D$14,$D65:$D71,$E65:$E71,,0,-1),'Verwachte Resultaten'!$B$2:$B$31,0),MATCH(_xlfn.XLOOKUP($D$14,$D65:$D71,W64:W70,,0,-1),'Verwachte Resultaten'!$C$1:$BT$1,0))*_xlfn.XLOOKUP($E71,$G$2:$G$6,$F$2:$F$6,,0)),_xlfn.XLOOKUP($D$14,$D65:$D71,W65:W71,,0,-1)&gt;=(INDEX('Verwachte Resultaten'!$C$2:$BT$31,MATCH(_xlfn.XLOOKUP($D$14,$D65:$D71,$E65:$E71,,0,-1),'Verwachte Resultaten'!$B$2:$B$31,0),MATCH(_xlfn.XLOOKUP($D$14,$D65:$D71,W64:W70,,0,-1),'Verwachte Resultaten'!$C$1:$BT$1,0))*_xlfn.XLOOKUP($E71,$G$2:$G$6,$H$2:$H$6,,0))),$D71,""),"")</f>
        <v/>
      </c>
      <c r="X71" s="43" t="str">
        <f>IFERROR(IF(AND(_xlfn.XLOOKUP($D$14,$D65:$D71,X65:X71,,0,-1)&lt;=(INDEX('Verwachte Resultaten'!$C$2:$BT$31,MATCH(_xlfn.XLOOKUP($D$14,$D65:$D71,$E65:$E71,,0,-1),'Verwachte Resultaten'!$B$2:$B$31,0),MATCH(_xlfn.XLOOKUP($D$14,$D65:$D71,X64:X70,,0,-1),'Verwachte Resultaten'!$C$1:$BT$1,0))*_xlfn.XLOOKUP($E71,$G$2:$G$6,$F$2:$F$6,,0)),_xlfn.XLOOKUP($D$14,$D65:$D71,X65:X71,,0,-1)&gt;=(INDEX('Verwachte Resultaten'!$C$2:$BT$31,MATCH(_xlfn.XLOOKUP($D$14,$D65:$D71,$E65:$E71,,0,-1),'Verwachte Resultaten'!$B$2:$B$31,0),MATCH(_xlfn.XLOOKUP($D$14,$D65:$D71,X64:X70,,0,-1),'Verwachte Resultaten'!$C$1:$BT$1,0))*_xlfn.XLOOKUP($E71,$G$2:$G$6,$H$2:$H$6,,0))),$D71,""),"")</f>
        <v/>
      </c>
      <c r="Y71" s="43" t="str">
        <f>IFERROR(IF(AND(_xlfn.XLOOKUP($D$14,$D65:$D71,Y65:Y71,,0,-1)&lt;=(INDEX('Verwachte Resultaten'!$C$2:$BT$31,MATCH(_xlfn.XLOOKUP($D$14,$D65:$D71,$E65:$E71,,0,-1),'Verwachte Resultaten'!$B$2:$B$31,0),MATCH(_xlfn.XLOOKUP($D$14,$D65:$D71,Y64:Y70,,0,-1),'Verwachte Resultaten'!$C$1:$BT$1,0))*_xlfn.XLOOKUP($E71,$G$2:$G$6,$F$2:$F$6,,0)),_xlfn.XLOOKUP($D$14,$D65:$D71,Y65:Y71,,0,-1)&gt;=(INDEX('Verwachte Resultaten'!$C$2:$BT$31,MATCH(_xlfn.XLOOKUP($D$14,$D65:$D71,$E65:$E71,,0,-1),'Verwachte Resultaten'!$B$2:$B$31,0),MATCH(_xlfn.XLOOKUP($D$14,$D65:$D71,Y64:Y70,,0,-1),'Verwachte Resultaten'!$C$1:$BT$1,0))*_xlfn.XLOOKUP($E71,$G$2:$G$6,$H$2:$H$6,,0))),$D71,""),"")</f>
        <v/>
      </c>
      <c r="Z71" s="43" t="str">
        <f>IFERROR(IF(AND(_xlfn.XLOOKUP($D$14,$D65:$D71,Z65:Z71,,0,-1)&lt;=(INDEX('Verwachte Resultaten'!$C$2:$BT$31,MATCH(_xlfn.XLOOKUP($D$14,$D65:$D71,$E65:$E71,,0,-1),'Verwachte Resultaten'!$B$2:$B$31,0),MATCH(_xlfn.XLOOKUP($D$14,$D65:$D71,Z64:Z70,,0,-1),'Verwachte Resultaten'!$C$1:$BT$1,0))*_xlfn.XLOOKUP($E71,$G$2:$G$6,$F$2:$F$6,,0)),_xlfn.XLOOKUP($D$14,$D65:$D71,Z65:Z71,,0,-1)&gt;=(INDEX('Verwachte Resultaten'!$C$2:$BT$31,MATCH(_xlfn.XLOOKUP($D$14,$D65:$D71,$E65:$E71,,0,-1),'Verwachte Resultaten'!$B$2:$B$31,0),MATCH(_xlfn.XLOOKUP($D$14,$D65:$D71,Z64:Z70,,0,-1),'Verwachte Resultaten'!$C$1:$BT$1,0))*_xlfn.XLOOKUP($E71,$G$2:$G$6,$H$2:$H$6,,0))),$D71,""),"")</f>
        <v/>
      </c>
      <c r="AA71" s="43" t="str">
        <f>IFERROR(IF(AND(_xlfn.XLOOKUP($D$14,$D65:$D71,AA65:AA71,,0,-1)&lt;=(INDEX('Verwachte Resultaten'!$C$2:$BT$31,MATCH(_xlfn.XLOOKUP($D$14,$D65:$D71,$E65:$E71,,0,-1),'Verwachte Resultaten'!$B$2:$B$31,0),MATCH(_xlfn.XLOOKUP($D$14,$D65:$D71,AA64:AA70,,0,-1),'Verwachte Resultaten'!$C$1:$BT$1,0))*_xlfn.XLOOKUP($E71,$G$2:$G$6,$F$2:$F$6,,0)),_xlfn.XLOOKUP($D$14,$D65:$D71,AA65:AA71,,0,-1)&gt;=(INDEX('Verwachte Resultaten'!$C$2:$BT$31,MATCH(_xlfn.XLOOKUP($D$14,$D65:$D71,$E65:$E71,,0,-1),'Verwachte Resultaten'!$B$2:$B$31,0),MATCH(_xlfn.XLOOKUP($D$14,$D65:$D71,AA64:AA70,,0,-1),'Verwachte Resultaten'!$C$1:$BT$1,0))*_xlfn.XLOOKUP($E71,$G$2:$G$6,$H$2:$H$6,,0))),$D71,""),"")</f>
        <v/>
      </c>
      <c r="AB71" s="43" t="str">
        <f>IFERROR(IF(AND(_xlfn.XLOOKUP($D$14,$D65:$D71,AB65:AB71,,0,-1)&lt;=(INDEX('Verwachte Resultaten'!$C$2:$BT$31,MATCH(_xlfn.XLOOKUP($D$14,$D65:$D71,$E65:$E71,,0,-1),'Verwachte Resultaten'!$B$2:$B$31,0),MATCH(_xlfn.XLOOKUP($D$14,$D65:$D71,AB64:AB70,,0,-1),'Verwachte Resultaten'!$C$1:$BT$1,0))*_xlfn.XLOOKUP($E71,$G$2:$G$6,$F$2:$F$6,,0)),_xlfn.XLOOKUP($D$14,$D65:$D71,AB65:AB71,,0,-1)&gt;=(INDEX('Verwachte Resultaten'!$C$2:$BT$31,MATCH(_xlfn.XLOOKUP($D$14,$D65:$D71,$E65:$E71,,0,-1),'Verwachte Resultaten'!$B$2:$B$31,0),MATCH(_xlfn.XLOOKUP($D$14,$D65:$D71,AB64:AB70,,0,-1),'Verwachte Resultaten'!$C$1:$BT$1,0))*_xlfn.XLOOKUP($E71,$G$2:$G$6,$H$2:$H$6,,0))),$D71,""),"")</f>
        <v/>
      </c>
      <c r="AC71" s="43" t="str">
        <f>IFERROR(IF(AND(_xlfn.XLOOKUP($D$14,$D65:$D71,AC65:AC71,,0,-1)&lt;=(INDEX('Verwachte Resultaten'!$C$2:$BT$31,MATCH(_xlfn.XLOOKUP($D$14,$D65:$D71,$E65:$E71,,0,-1),'Verwachte Resultaten'!$B$2:$B$31,0),MATCH(_xlfn.XLOOKUP($D$14,$D65:$D71,AC64:AC70,,0,-1),'Verwachte Resultaten'!$C$1:$BT$1,0))*_xlfn.XLOOKUP($E71,$G$2:$G$6,$F$2:$F$6,,0)),_xlfn.XLOOKUP($D$14,$D65:$D71,AC65:AC71,,0,-1)&gt;=(INDEX('Verwachte Resultaten'!$C$2:$BT$31,MATCH(_xlfn.XLOOKUP($D$14,$D65:$D71,$E65:$E71,,0,-1),'Verwachte Resultaten'!$B$2:$B$31,0),MATCH(_xlfn.XLOOKUP($D$14,$D65:$D71,AC64:AC70,,0,-1),'Verwachte Resultaten'!$C$1:$BT$1,0))*_xlfn.XLOOKUP($E71,$G$2:$G$6,$H$2:$H$6,,0))),$D71,""),"")</f>
        <v/>
      </c>
      <c r="AD71" s="43" t="str">
        <f>IFERROR(IF(AND(_xlfn.XLOOKUP($D$14,$D65:$D71,AD65:AD71,,0,-1)&lt;=(INDEX('Verwachte Resultaten'!$C$2:$BT$31,MATCH(_xlfn.XLOOKUP($D$14,$D65:$D71,$E65:$E71,,0,-1),'Verwachte Resultaten'!$B$2:$B$31,0),MATCH(_xlfn.XLOOKUP($D$14,$D65:$D71,AD64:AD70,,0,-1),'Verwachte Resultaten'!$C$1:$BT$1,0))*_xlfn.XLOOKUP($E71,$G$2:$G$6,$F$2:$F$6,,0)),_xlfn.XLOOKUP($D$14,$D65:$D71,AD65:AD71,,0,-1)&gt;=(INDEX('Verwachte Resultaten'!$C$2:$BT$31,MATCH(_xlfn.XLOOKUP($D$14,$D65:$D71,$E65:$E71,,0,-1),'Verwachte Resultaten'!$B$2:$B$31,0),MATCH(_xlfn.XLOOKUP($D$14,$D65:$D71,AD64:AD70,,0,-1),'Verwachte Resultaten'!$C$1:$BT$1,0))*_xlfn.XLOOKUP($E71,$G$2:$G$6,$H$2:$H$6,,0))),$D71,""),"")</f>
        <v/>
      </c>
      <c r="AE71" s="43" t="str">
        <f>IFERROR(IF(AND(_xlfn.XLOOKUP($D$14,$D65:$D71,AE65:AE71,,0,-1)&lt;=(INDEX('Verwachte Resultaten'!$C$2:$BT$31,MATCH(_xlfn.XLOOKUP($D$14,$D65:$D71,$E65:$E71,,0,-1),'Verwachte Resultaten'!$B$2:$B$31,0),MATCH(_xlfn.XLOOKUP($D$14,$D65:$D71,AE64:AE70,,0,-1),'Verwachte Resultaten'!$C$1:$BT$1,0))*_xlfn.XLOOKUP($E71,$G$2:$G$6,$F$2:$F$6,,0)),_xlfn.XLOOKUP($D$14,$D65:$D71,AE65:AE71,,0,-1)&gt;=(INDEX('Verwachte Resultaten'!$C$2:$BT$31,MATCH(_xlfn.XLOOKUP($D$14,$D65:$D71,$E65:$E71,,0,-1),'Verwachte Resultaten'!$B$2:$B$31,0),MATCH(_xlfn.XLOOKUP($D$14,$D65:$D71,AE64:AE70,,0,-1),'Verwachte Resultaten'!$C$1:$BT$1,0))*_xlfn.XLOOKUP($E71,$G$2:$G$6,$H$2:$H$6,,0))),$D71,""),"")</f>
        <v/>
      </c>
      <c r="AF71" s="43" t="str">
        <f>IFERROR(IF(AND(_xlfn.XLOOKUP($D$14,$D65:$D71,AF65:AF71,,0,-1)&lt;=(INDEX('Verwachte Resultaten'!$C$2:$BT$31,MATCH(_xlfn.XLOOKUP($D$14,$D65:$D71,$E65:$E71,,0,-1),'Verwachte Resultaten'!$B$2:$B$31,0),MATCH(_xlfn.XLOOKUP($D$14,$D65:$D71,AF64:AF70,,0,-1),'Verwachte Resultaten'!$C$1:$BT$1,0))*_xlfn.XLOOKUP($E71,$G$2:$G$6,$F$2:$F$6,,0)),_xlfn.XLOOKUP($D$14,$D65:$D71,AF65:AF71,,0,-1)&gt;=(INDEX('Verwachte Resultaten'!$C$2:$BT$31,MATCH(_xlfn.XLOOKUP($D$14,$D65:$D71,$E65:$E71,,0,-1),'Verwachte Resultaten'!$B$2:$B$31,0),MATCH(_xlfn.XLOOKUP($D$14,$D65:$D71,AF64:AF70,,0,-1),'Verwachte Resultaten'!$C$1:$BT$1,0))*_xlfn.XLOOKUP($E71,$G$2:$G$6,$H$2:$H$6,,0))),$D71,""),"")</f>
        <v/>
      </c>
      <c r="AG71" s="43" t="str">
        <f>IFERROR(IF(AND(_xlfn.XLOOKUP($D$14,$D65:$D71,AG65:AG71,,0,-1)&lt;=(INDEX('Verwachte Resultaten'!$C$2:$BT$31,MATCH(_xlfn.XLOOKUP($D$14,$D65:$D71,$E65:$E71,,0,-1),'Verwachte Resultaten'!$B$2:$B$31,0),MATCH(_xlfn.XLOOKUP($D$14,$D65:$D71,AG64:AG70,,0,-1),'Verwachte Resultaten'!$C$1:$BT$1,0))*_xlfn.XLOOKUP($E71,$G$2:$G$6,$F$2:$F$6,,0)),_xlfn.XLOOKUP($D$14,$D65:$D71,AG65:AG71,,0,-1)&gt;=(INDEX('Verwachte Resultaten'!$C$2:$BT$31,MATCH(_xlfn.XLOOKUP($D$14,$D65:$D71,$E65:$E71,,0,-1),'Verwachte Resultaten'!$B$2:$B$31,0),MATCH(_xlfn.XLOOKUP($D$14,$D65:$D71,AG64:AG70,,0,-1),'Verwachte Resultaten'!$C$1:$BT$1,0))*_xlfn.XLOOKUP($E71,$G$2:$G$6,$H$2:$H$6,,0))),$D71,""),"")</f>
        <v/>
      </c>
      <c r="AH71" s="43" t="str">
        <f>IFERROR(IF(AND(_xlfn.XLOOKUP($D$14,$D65:$D71,AH65:AH71,,0,-1)&lt;=(INDEX('Verwachte Resultaten'!$C$2:$BT$31,MATCH(_xlfn.XLOOKUP($D$14,$D65:$D71,$E65:$E71,,0,-1),'Verwachte Resultaten'!$B$2:$B$31,0),MATCH(_xlfn.XLOOKUP($D$14,$D65:$D71,AH64:AH70,,0,-1),'Verwachte Resultaten'!$C$1:$BT$1,0))*_xlfn.XLOOKUP($E71,$G$2:$G$6,$F$2:$F$6,,0)),_xlfn.XLOOKUP($D$14,$D65:$D71,AH65:AH71,,0,-1)&gt;=(INDEX('Verwachte Resultaten'!$C$2:$BT$31,MATCH(_xlfn.XLOOKUP($D$14,$D65:$D71,$E65:$E71,,0,-1),'Verwachte Resultaten'!$B$2:$B$31,0),MATCH(_xlfn.XLOOKUP($D$14,$D65:$D71,AH64:AH70,,0,-1),'Verwachte Resultaten'!$C$1:$BT$1,0))*_xlfn.XLOOKUP($E71,$G$2:$G$6,$H$2:$H$6,,0))),$D71,""),"")</f>
        <v/>
      </c>
      <c r="AI71" s="43" t="str">
        <f>IFERROR(IF(AND(_xlfn.XLOOKUP($D$14,$D65:$D71,AI65:AI71,,0,-1)&lt;=(INDEX('Verwachte Resultaten'!$C$2:$BT$31,MATCH(_xlfn.XLOOKUP($D$14,$D65:$D71,$E65:$E71,,0,-1),'Verwachte Resultaten'!$B$2:$B$31,0),MATCH(_xlfn.XLOOKUP($D$14,$D65:$D71,AI64:AI70,,0,-1),'Verwachte Resultaten'!$C$1:$BT$1,0))*_xlfn.XLOOKUP($E71,$G$2:$G$6,$F$2:$F$6,,0)),_xlfn.XLOOKUP($D$14,$D65:$D71,AI65:AI71,,0,-1)&gt;=(INDEX('Verwachte Resultaten'!$C$2:$BT$31,MATCH(_xlfn.XLOOKUP($D$14,$D65:$D71,$E65:$E71,,0,-1),'Verwachte Resultaten'!$B$2:$B$31,0),MATCH(_xlfn.XLOOKUP($D$14,$D65:$D71,AI64:AI70,,0,-1),'Verwachte Resultaten'!$C$1:$BT$1,0))*_xlfn.XLOOKUP($E71,$G$2:$G$6,$H$2:$H$6,,0))),$D71,""),"")</f>
        <v/>
      </c>
      <c r="AJ71" s="43" t="str">
        <f>IFERROR(IF(AND(_xlfn.XLOOKUP($D$14,$D65:$D71,AJ65:AJ71,,0,-1)&lt;=(INDEX('Verwachte Resultaten'!$C$2:$BT$31,MATCH(_xlfn.XLOOKUP($D$14,$D65:$D71,$E65:$E71,,0,-1),'Verwachte Resultaten'!$B$2:$B$31,0),MATCH(_xlfn.XLOOKUP($D$14,$D65:$D71,AJ64:AJ70,,0,-1),'Verwachte Resultaten'!$C$1:$BT$1,0))*_xlfn.XLOOKUP($E71,$G$2:$G$6,$F$2:$F$6,,0)),_xlfn.XLOOKUP($D$14,$D65:$D71,AJ65:AJ71,,0,-1)&gt;=(INDEX('Verwachte Resultaten'!$C$2:$BT$31,MATCH(_xlfn.XLOOKUP($D$14,$D65:$D71,$E65:$E71,,0,-1),'Verwachte Resultaten'!$B$2:$B$31,0),MATCH(_xlfn.XLOOKUP($D$14,$D65:$D71,AJ64:AJ70,,0,-1),'Verwachte Resultaten'!$C$1:$BT$1,0))*_xlfn.XLOOKUP($E71,$G$2:$G$6,$H$2:$H$6,,0))),$D71,""),"")</f>
        <v/>
      </c>
      <c r="AK71" s="43" t="str">
        <f>IFERROR(IF(AND(_xlfn.XLOOKUP($D$14,$D65:$D71,AK65:AK71,,0,-1)&lt;=(INDEX('Verwachte Resultaten'!$C$2:$BT$31,MATCH(_xlfn.XLOOKUP($D$14,$D65:$D71,$E65:$E71,,0,-1),'Verwachte Resultaten'!$B$2:$B$31,0),MATCH(_xlfn.XLOOKUP($D$14,$D65:$D71,AK64:AK70,,0,-1),'Verwachte Resultaten'!$C$1:$BT$1,0))*_xlfn.XLOOKUP($E71,$G$2:$G$6,$F$2:$F$6,,0)),_xlfn.XLOOKUP($D$14,$D65:$D71,AK65:AK71,,0,-1)&gt;=(INDEX('Verwachte Resultaten'!$C$2:$BT$31,MATCH(_xlfn.XLOOKUP($D$14,$D65:$D71,$E65:$E71,,0,-1),'Verwachte Resultaten'!$B$2:$B$31,0),MATCH(_xlfn.XLOOKUP($D$14,$D65:$D71,AK64:AK70,,0,-1),'Verwachte Resultaten'!$C$1:$BT$1,0))*_xlfn.XLOOKUP($E71,$G$2:$G$6,$H$2:$H$6,,0))),$D71,""),"")</f>
        <v/>
      </c>
      <c r="AL71" s="43" t="str">
        <f>IFERROR(IF(AND(_xlfn.XLOOKUP($D$14,$D65:$D71,AL65:AL71,,0,-1)&lt;=(INDEX('Verwachte Resultaten'!$C$2:$BT$31,MATCH(_xlfn.XLOOKUP($D$14,$D65:$D71,$E65:$E71,,0,-1),'Verwachte Resultaten'!$B$2:$B$31,0),MATCH(_xlfn.XLOOKUP($D$14,$D65:$D71,AL64:AL70,,0,-1),'Verwachte Resultaten'!$C$1:$BT$1,0))*_xlfn.XLOOKUP($E71,$G$2:$G$6,$F$2:$F$6,,0)),_xlfn.XLOOKUP($D$14,$D65:$D71,AL65:AL71,,0,-1)&gt;=(INDEX('Verwachte Resultaten'!$C$2:$BT$31,MATCH(_xlfn.XLOOKUP($D$14,$D65:$D71,$E65:$E71,,0,-1),'Verwachte Resultaten'!$B$2:$B$31,0),MATCH(_xlfn.XLOOKUP($D$14,$D65:$D71,AL64:AL70,,0,-1),'Verwachte Resultaten'!$C$1:$BT$1,0))*_xlfn.XLOOKUP($E71,$G$2:$G$6,$H$2:$H$6,,0))),$D71,""),"")</f>
        <v/>
      </c>
      <c r="AM71" s="43" t="str">
        <f>IFERROR(IF(AND(_xlfn.XLOOKUP($D$14,$D65:$D71,AM65:AM71,,0,-1)&lt;=(INDEX('Verwachte Resultaten'!$C$2:$BT$31,MATCH(_xlfn.XLOOKUP($D$14,$D65:$D71,$E65:$E71,,0,-1),'Verwachte Resultaten'!$B$2:$B$31,0),MATCH(_xlfn.XLOOKUP($D$14,$D65:$D71,AM64:AM70,,0,-1),'Verwachte Resultaten'!$C$1:$BT$1,0))*_xlfn.XLOOKUP($E71,$G$2:$G$6,$F$2:$F$6,,0)),_xlfn.XLOOKUP($D$14,$D65:$D71,AM65:AM71,,0,-1)&gt;=(INDEX('Verwachte Resultaten'!$C$2:$BT$31,MATCH(_xlfn.XLOOKUP($D$14,$D65:$D71,$E65:$E71,,0,-1),'Verwachte Resultaten'!$B$2:$B$31,0),MATCH(_xlfn.XLOOKUP($D$14,$D65:$D71,AM64:AM70,,0,-1),'Verwachte Resultaten'!$C$1:$BT$1,0))*_xlfn.XLOOKUP($E71,$G$2:$G$6,$H$2:$H$6,,0))),$D71,""),"")</f>
        <v/>
      </c>
      <c r="AN71" s="43" t="str">
        <f>IFERROR(IF(AND(_xlfn.XLOOKUP($D$14,$D65:$D71,AN65:AN71,,0,-1)&lt;=(INDEX('Verwachte Resultaten'!$C$2:$BT$31,MATCH(_xlfn.XLOOKUP($D$14,$D65:$D71,$E65:$E71,,0,-1),'Verwachte Resultaten'!$B$2:$B$31,0),MATCH(_xlfn.XLOOKUP($D$14,$D65:$D71,AN64:AN70,,0,-1),'Verwachte Resultaten'!$C$1:$BT$1,0))*_xlfn.XLOOKUP($E71,$G$2:$G$6,$F$2:$F$6,,0)),_xlfn.XLOOKUP($D$14,$D65:$D71,AN65:AN71,,0,-1)&gt;=(INDEX('Verwachte Resultaten'!$C$2:$BT$31,MATCH(_xlfn.XLOOKUP($D$14,$D65:$D71,$E65:$E71,,0,-1),'Verwachte Resultaten'!$B$2:$B$31,0),MATCH(_xlfn.XLOOKUP($D$14,$D65:$D71,AN64:AN70,,0,-1),'Verwachte Resultaten'!$C$1:$BT$1,0))*_xlfn.XLOOKUP($E71,$G$2:$G$6,$H$2:$H$6,,0))),$D71,""),"")</f>
        <v/>
      </c>
      <c r="AO71" s="43" t="str">
        <f>IFERROR(IF(AND(_xlfn.XLOOKUP($D$14,$D65:$D71,AO65:AO71,,0,-1)&lt;=(INDEX('Verwachte Resultaten'!$C$2:$BT$31,MATCH(_xlfn.XLOOKUP($D$14,$D65:$D71,$E65:$E71,,0,-1),'Verwachte Resultaten'!$B$2:$B$31,0),MATCH(_xlfn.XLOOKUP($D$14,$D65:$D71,AO64:AO70,,0,-1),'Verwachte Resultaten'!$C$1:$BT$1,0))*_xlfn.XLOOKUP($E71,$G$2:$G$6,$F$2:$F$6,,0)),_xlfn.XLOOKUP($D$14,$D65:$D71,AO65:AO71,,0,-1)&gt;=(INDEX('Verwachte Resultaten'!$C$2:$BT$31,MATCH(_xlfn.XLOOKUP($D$14,$D65:$D71,$E65:$E71,,0,-1),'Verwachte Resultaten'!$B$2:$B$31,0),MATCH(_xlfn.XLOOKUP($D$14,$D65:$D71,AO64:AO70,,0,-1),'Verwachte Resultaten'!$C$1:$BT$1,0))*_xlfn.XLOOKUP($E71,$G$2:$G$6,$H$2:$H$6,,0))),$D71,""),"")</f>
        <v/>
      </c>
      <c r="AP71" s="43" t="str">
        <f>IFERROR(IF(AND(_xlfn.XLOOKUP($D$14,$D65:$D71,AP65:AP71,,0,-1)&lt;=(INDEX('Verwachte Resultaten'!$C$2:$BT$31,MATCH(_xlfn.XLOOKUP($D$14,$D65:$D71,$E65:$E71,,0,-1),'Verwachte Resultaten'!$B$2:$B$31,0),MATCH(_xlfn.XLOOKUP($D$14,$D65:$D71,AP64:AP70,,0,-1),'Verwachte Resultaten'!$C$1:$BT$1,0))*_xlfn.XLOOKUP($E71,$G$2:$G$6,$F$2:$F$6,,0)),_xlfn.XLOOKUP($D$14,$D65:$D71,AP65:AP71,,0,-1)&gt;=(INDEX('Verwachte Resultaten'!$C$2:$BT$31,MATCH(_xlfn.XLOOKUP($D$14,$D65:$D71,$E65:$E71,,0,-1),'Verwachte Resultaten'!$B$2:$B$31,0),MATCH(_xlfn.XLOOKUP($D$14,$D65:$D71,AP64:AP70,,0,-1),'Verwachte Resultaten'!$C$1:$BT$1,0))*_xlfn.XLOOKUP($E71,$G$2:$G$6,$H$2:$H$6,,0))),$D71,""),"")</f>
        <v/>
      </c>
      <c r="AQ71" s="43" t="str">
        <f>IFERROR(IF(AND(_xlfn.XLOOKUP($D$14,$D65:$D71,AQ65:AQ71,,0,-1)&lt;=(INDEX('Verwachte Resultaten'!$C$2:$BT$31,MATCH(_xlfn.XLOOKUP($D$14,$D65:$D71,$E65:$E71,,0,-1),'Verwachte Resultaten'!$B$2:$B$31,0),MATCH(_xlfn.XLOOKUP($D$14,$D65:$D71,AQ64:AQ70,,0,-1),'Verwachte Resultaten'!$C$1:$BT$1,0))*_xlfn.XLOOKUP($E71,$G$2:$G$6,$F$2:$F$6,,0)),_xlfn.XLOOKUP($D$14,$D65:$D71,AQ65:AQ71,,0,-1)&gt;=(INDEX('Verwachte Resultaten'!$C$2:$BT$31,MATCH(_xlfn.XLOOKUP($D$14,$D65:$D71,$E65:$E71,,0,-1),'Verwachte Resultaten'!$B$2:$B$31,0),MATCH(_xlfn.XLOOKUP($D$14,$D65:$D71,AQ64:AQ70,,0,-1),'Verwachte Resultaten'!$C$1:$BT$1,0))*_xlfn.XLOOKUP($E71,$G$2:$G$6,$H$2:$H$6,,0))),$D71,""),"")</f>
        <v/>
      </c>
      <c r="AR71" s="43" t="str">
        <f>IFERROR(IF(AND(_xlfn.XLOOKUP($D$14,$D65:$D71,AR65:AR71,,0,-1)&lt;=(INDEX('Verwachte Resultaten'!$C$2:$BT$31,MATCH(_xlfn.XLOOKUP($D$14,$D65:$D71,$E65:$E71,,0,-1),'Verwachte Resultaten'!$B$2:$B$31,0),MATCH(_xlfn.XLOOKUP($D$14,$D65:$D71,AR64:AR70,,0,-1),'Verwachte Resultaten'!$C$1:$BT$1,0))*_xlfn.XLOOKUP($E71,$G$2:$G$6,$F$2:$F$6,,0)),_xlfn.XLOOKUP($D$14,$D65:$D71,AR65:AR71,,0,-1)&gt;=(INDEX('Verwachte Resultaten'!$C$2:$BT$31,MATCH(_xlfn.XLOOKUP($D$14,$D65:$D71,$E65:$E71,,0,-1),'Verwachte Resultaten'!$B$2:$B$31,0),MATCH(_xlfn.XLOOKUP($D$14,$D65:$D71,AR64:AR70,,0,-1),'Verwachte Resultaten'!$C$1:$BT$1,0))*_xlfn.XLOOKUP($E71,$G$2:$G$6,$H$2:$H$6,,0))),$D71,""),"")</f>
        <v/>
      </c>
      <c r="AS71" s="43" t="str">
        <f>IFERROR(IF(AND(_xlfn.XLOOKUP($D$14,$D65:$D71,AS65:AS71,,0,-1)&lt;=(INDEX('Verwachte Resultaten'!$C$2:$BT$31,MATCH(_xlfn.XLOOKUP($D$14,$D65:$D71,$E65:$E71,,0,-1),'Verwachte Resultaten'!$B$2:$B$31,0),MATCH(_xlfn.XLOOKUP($D$14,$D65:$D71,AS64:AS70,,0,-1),'Verwachte Resultaten'!$C$1:$BT$1,0))*_xlfn.XLOOKUP($E71,$G$2:$G$6,$F$2:$F$6,,0)),_xlfn.XLOOKUP($D$14,$D65:$D71,AS65:AS71,,0,-1)&gt;=(INDEX('Verwachte Resultaten'!$C$2:$BT$31,MATCH(_xlfn.XLOOKUP($D$14,$D65:$D71,$E65:$E71,,0,-1),'Verwachte Resultaten'!$B$2:$B$31,0),MATCH(_xlfn.XLOOKUP($D$14,$D65:$D71,AS64:AS70,,0,-1),'Verwachte Resultaten'!$C$1:$BT$1,0))*_xlfn.XLOOKUP($E71,$G$2:$G$6,$H$2:$H$6,,0))),$D71,""),"")</f>
        <v/>
      </c>
      <c r="AT71" s="43" t="str">
        <f>IFERROR(IF(AND(_xlfn.XLOOKUP($D$14,$D65:$D71,AT65:AT71,,0,-1)&lt;=(INDEX('Verwachte Resultaten'!$C$2:$BT$31,MATCH(_xlfn.XLOOKUP($D$14,$D65:$D71,$E65:$E71,,0,-1),'Verwachte Resultaten'!$B$2:$B$31,0),MATCH(_xlfn.XLOOKUP($D$14,$D65:$D71,AT64:AT70,,0,-1),'Verwachte Resultaten'!$C$1:$BT$1,0))*_xlfn.XLOOKUP($E71,$G$2:$G$6,$F$2:$F$6,,0)),_xlfn.XLOOKUP($D$14,$D65:$D71,AT65:AT71,,0,-1)&gt;=(INDEX('Verwachte Resultaten'!$C$2:$BT$31,MATCH(_xlfn.XLOOKUP($D$14,$D65:$D71,$E65:$E71,,0,-1),'Verwachte Resultaten'!$B$2:$B$31,0),MATCH(_xlfn.XLOOKUP($D$14,$D65:$D71,AT64:AT70,,0,-1),'Verwachte Resultaten'!$C$1:$BT$1,0))*_xlfn.XLOOKUP($E71,$G$2:$G$6,$H$2:$H$6,,0))),$D71,""),"")</f>
        <v/>
      </c>
      <c r="AU71" s="43" t="str">
        <f>IFERROR(IF(AND(_xlfn.XLOOKUP($D$14,$D65:$D71,AU65:AU71,,0,-1)&lt;=(INDEX('Verwachte Resultaten'!$C$2:$BT$31,MATCH(_xlfn.XLOOKUP($D$14,$D65:$D71,$E65:$E71,,0,-1),'Verwachte Resultaten'!$B$2:$B$31,0),MATCH(_xlfn.XLOOKUP($D$14,$D65:$D71,AU64:AU70,,0,-1),'Verwachte Resultaten'!$C$1:$BT$1,0))*_xlfn.XLOOKUP($E71,$G$2:$G$6,$F$2:$F$6,,0)),_xlfn.XLOOKUP($D$14,$D65:$D71,AU65:AU71,,0,-1)&gt;=(INDEX('Verwachte Resultaten'!$C$2:$BT$31,MATCH(_xlfn.XLOOKUP($D$14,$D65:$D71,$E65:$E71,,0,-1),'Verwachte Resultaten'!$B$2:$B$31,0),MATCH(_xlfn.XLOOKUP($D$14,$D65:$D71,AU64:AU70,,0,-1),'Verwachte Resultaten'!$C$1:$BT$1,0))*_xlfn.XLOOKUP($E71,$G$2:$G$6,$H$2:$H$6,,0))),$D71,""),"")</f>
        <v/>
      </c>
      <c r="AV71" s="43" t="str">
        <f>IFERROR(IF(AND(_xlfn.XLOOKUP($D$14,$D65:$D71,AV65:AV71,,0,-1)&lt;=(INDEX('Verwachte Resultaten'!$C$2:$BT$31,MATCH(_xlfn.XLOOKUP($D$14,$D65:$D71,$E65:$E71,,0,-1),'Verwachte Resultaten'!$B$2:$B$31,0),MATCH(_xlfn.XLOOKUP($D$14,$D65:$D71,AV64:AV70,,0,-1),'Verwachte Resultaten'!$C$1:$BT$1,0))*_xlfn.XLOOKUP($E71,$G$2:$G$6,$F$2:$F$6,,0)),_xlfn.XLOOKUP($D$14,$D65:$D71,AV65:AV71,,0,-1)&gt;=(INDEX('Verwachte Resultaten'!$C$2:$BT$31,MATCH(_xlfn.XLOOKUP($D$14,$D65:$D71,$E65:$E71,,0,-1),'Verwachte Resultaten'!$B$2:$B$31,0),MATCH(_xlfn.XLOOKUP($D$14,$D65:$D71,AV64:AV70,,0,-1),'Verwachte Resultaten'!$C$1:$BT$1,0))*_xlfn.XLOOKUP($E71,$G$2:$G$6,$H$2:$H$6,,0))),$D71,""),"")</f>
        <v/>
      </c>
      <c r="AW71" s="43" t="str">
        <f>IFERROR(IF(AND(_xlfn.XLOOKUP($D$14,$D65:$D71,AW65:AW71,,0,-1)&lt;=(INDEX('Verwachte Resultaten'!$C$2:$BT$31,MATCH(_xlfn.XLOOKUP($D$14,$D65:$D71,$E65:$E71,,0,-1),'Verwachte Resultaten'!$B$2:$B$31,0),MATCH(_xlfn.XLOOKUP($D$14,$D65:$D71,AW64:AW70,,0,-1),'Verwachte Resultaten'!$C$1:$BT$1,0))*_xlfn.XLOOKUP($E71,$G$2:$G$6,$F$2:$F$6,,0)),_xlfn.XLOOKUP($D$14,$D65:$D71,AW65:AW71,,0,-1)&gt;=(INDEX('Verwachte Resultaten'!$C$2:$BT$31,MATCH(_xlfn.XLOOKUP($D$14,$D65:$D71,$E65:$E71,,0,-1),'Verwachte Resultaten'!$B$2:$B$31,0),MATCH(_xlfn.XLOOKUP($D$14,$D65:$D71,AW64:AW70,,0,-1),'Verwachte Resultaten'!$C$1:$BT$1,0))*_xlfn.XLOOKUP($E71,$G$2:$G$6,$H$2:$H$6,,0))),$D71,""),"")</f>
        <v/>
      </c>
      <c r="AX71" s="43" t="str">
        <f>IFERROR(IF(AND(_xlfn.XLOOKUP($D$14,$D65:$D71,AX65:AX71,,0,-1)&lt;=(INDEX('Verwachte Resultaten'!$C$2:$BT$31,MATCH(_xlfn.XLOOKUP($D$14,$D65:$D71,$E65:$E71,,0,-1),'Verwachte Resultaten'!$B$2:$B$31,0),MATCH(_xlfn.XLOOKUP($D$14,$D65:$D71,AX64:AX70,,0,-1),'Verwachte Resultaten'!$C$1:$BT$1,0))*_xlfn.XLOOKUP($E71,$G$2:$G$6,$F$2:$F$6,,0)),_xlfn.XLOOKUP($D$14,$D65:$D71,AX65:AX71,,0,-1)&gt;=(INDEX('Verwachte Resultaten'!$C$2:$BT$31,MATCH(_xlfn.XLOOKUP($D$14,$D65:$D71,$E65:$E71,,0,-1),'Verwachte Resultaten'!$B$2:$B$31,0),MATCH(_xlfn.XLOOKUP($D$14,$D65:$D71,AX64:AX70,,0,-1),'Verwachte Resultaten'!$C$1:$BT$1,0))*_xlfn.XLOOKUP($E71,$G$2:$G$6,$H$2:$H$6,,0))),$D71,""),"")</f>
        <v/>
      </c>
      <c r="AY71" s="43" t="str">
        <f>IFERROR(IF(AND(_xlfn.XLOOKUP($D$14,$D65:$D71,AY65:AY71,,0,-1)&lt;=(INDEX('Verwachte Resultaten'!$C$2:$BT$31,MATCH(_xlfn.XLOOKUP($D$14,$D65:$D71,$E65:$E71,,0,-1),'Verwachte Resultaten'!$B$2:$B$31,0),MATCH(_xlfn.XLOOKUP($D$14,$D65:$D71,AY64:AY70,,0,-1),'Verwachte Resultaten'!$C$1:$BT$1,0))*_xlfn.XLOOKUP($E71,$G$2:$G$6,$F$2:$F$6,,0)),_xlfn.XLOOKUP($D$14,$D65:$D71,AY65:AY71,,0,-1)&gt;=(INDEX('Verwachte Resultaten'!$C$2:$BT$31,MATCH(_xlfn.XLOOKUP($D$14,$D65:$D71,$E65:$E71,,0,-1),'Verwachte Resultaten'!$B$2:$B$31,0),MATCH(_xlfn.XLOOKUP($D$14,$D65:$D71,AY64:AY70,,0,-1),'Verwachte Resultaten'!$C$1:$BT$1,0))*_xlfn.XLOOKUP($E71,$G$2:$G$6,$H$2:$H$6,,0))),$D71,""),"")</f>
        <v/>
      </c>
      <c r="AZ71" s="43" t="str">
        <f>IFERROR(IF(AND(_xlfn.XLOOKUP($D$14,$D65:$D71,AZ65:AZ71,,0,-1)&lt;=(INDEX('Verwachte Resultaten'!$C$2:$BT$31,MATCH(_xlfn.XLOOKUP($D$14,$D65:$D71,$E65:$E71,,0,-1),'Verwachte Resultaten'!$B$2:$B$31,0),MATCH(_xlfn.XLOOKUP($D$14,$D65:$D71,AZ64:AZ70,,0,-1),'Verwachte Resultaten'!$C$1:$BT$1,0))*_xlfn.XLOOKUP($E71,$G$2:$G$6,$F$2:$F$6,,0)),_xlfn.XLOOKUP($D$14,$D65:$D71,AZ65:AZ71,,0,-1)&gt;=(INDEX('Verwachte Resultaten'!$C$2:$BT$31,MATCH(_xlfn.XLOOKUP($D$14,$D65:$D71,$E65:$E71,,0,-1),'Verwachte Resultaten'!$B$2:$B$31,0),MATCH(_xlfn.XLOOKUP($D$14,$D65:$D71,AZ64:AZ70,,0,-1),'Verwachte Resultaten'!$C$1:$BT$1,0))*_xlfn.XLOOKUP($E71,$G$2:$G$6,$H$2:$H$6,,0))),$D71,""),"")</f>
        <v/>
      </c>
      <c r="BA71" s="43" t="str">
        <f>IFERROR(IF(AND(_xlfn.XLOOKUP($D$14,$D65:$D71,BA65:BA71,,0,-1)&lt;=(INDEX('Verwachte Resultaten'!$C$2:$BT$31,MATCH(_xlfn.XLOOKUP($D$14,$D65:$D71,$E65:$E71,,0,-1),'Verwachte Resultaten'!$B$2:$B$31,0),MATCH(_xlfn.XLOOKUP($D$14,$D65:$D71,BA64:BA70,,0,-1),'Verwachte Resultaten'!$C$1:$BT$1,0))*_xlfn.XLOOKUP($E71,$G$2:$G$6,$F$2:$F$6,,0)),_xlfn.XLOOKUP($D$14,$D65:$D71,BA65:BA71,,0,-1)&gt;=(INDEX('Verwachte Resultaten'!$C$2:$BT$31,MATCH(_xlfn.XLOOKUP($D$14,$D65:$D71,$E65:$E71,,0,-1),'Verwachte Resultaten'!$B$2:$B$31,0),MATCH(_xlfn.XLOOKUP($D$14,$D65:$D71,BA64:BA70,,0,-1),'Verwachte Resultaten'!$C$1:$BT$1,0))*_xlfn.XLOOKUP($E71,$G$2:$G$6,$H$2:$H$6,,0))),$D71,""),"")</f>
        <v/>
      </c>
      <c r="BB71" s="43" t="str">
        <f>IFERROR(IF(AND(_xlfn.XLOOKUP($D$14,$D65:$D71,BB65:BB71,,0,-1)&lt;=(INDEX('Verwachte Resultaten'!$C$2:$BT$31,MATCH(_xlfn.XLOOKUP($D$14,$D65:$D71,$E65:$E71,,0,-1),'Verwachte Resultaten'!$B$2:$B$31,0),MATCH(_xlfn.XLOOKUP($D$14,$D65:$D71,BB64:BB70,,0,-1),'Verwachte Resultaten'!$C$1:$BT$1,0))*_xlfn.XLOOKUP($E71,$G$2:$G$6,$F$2:$F$6,,0)),_xlfn.XLOOKUP($D$14,$D65:$D71,BB65:BB71,,0,-1)&gt;=(INDEX('Verwachte Resultaten'!$C$2:$BT$31,MATCH(_xlfn.XLOOKUP($D$14,$D65:$D71,$E65:$E71,,0,-1),'Verwachte Resultaten'!$B$2:$B$31,0),MATCH(_xlfn.XLOOKUP($D$14,$D65:$D71,BB64:BB70,,0,-1),'Verwachte Resultaten'!$C$1:$BT$1,0))*_xlfn.XLOOKUP($E71,$G$2:$G$6,$H$2:$H$6,,0))),$D71,""),"")</f>
        <v/>
      </c>
      <c r="BC71" s="43" t="str">
        <f>IFERROR(IF(AND(_xlfn.XLOOKUP($D$14,$D65:$D71,BC65:BC71,,0,-1)&lt;=(INDEX('Verwachte Resultaten'!$C$2:$BT$31,MATCH(_xlfn.XLOOKUP($D$14,$D65:$D71,$E65:$E71,,0,-1),'Verwachte Resultaten'!$B$2:$B$31,0),MATCH(_xlfn.XLOOKUP($D$14,$D65:$D71,BC64:BC70,,0,-1),'Verwachte Resultaten'!$C$1:$BT$1,0))*_xlfn.XLOOKUP($E71,$G$2:$G$6,$F$2:$F$6,,0)),_xlfn.XLOOKUP($D$14,$D65:$D71,BC65:BC71,,0,-1)&gt;=(INDEX('Verwachte Resultaten'!$C$2:$BT$31,MATCH(_xlfn.XLOOKUP($D$14,$D65:$D71,$E65:$E71,,0,-1),'Verwachte Resultaten'!$B$2:$B$31,0),MATCH(_xlfn.XLOOKUP($D$14,$D65:$D71,BC64:BC70,,0,-1),'Verwachte Resultaten'!$C$1:$BT$1,0))*_xlfn.XLOOKUP($E71,$G$2:$G$6,$H$2:$H$6,,0))),$D71,""),"")</f>
        <v/>
      </c>
      <c r="BD71" s="43" t="str">
        <f>IFERROR(IF(AND(_xlfn.XLOOKUP($D$14,$D65:$D71,BD65:BD71,,0,-1)&lt;=(INDEX('Verwachte Resultaten'!$C$2:$BT$31,MATCH(_xlfn.XLOOKUP($D$14,$D65:$D71,$E65:$E71,,0,-1),'Verwachte Resultaten'!$B$2:$B$31,0),MATCH(_xlfn.XLOOKUP($D$14,$D65:$D71,BD64:BD70,,0,-1),'Verwachte Resultaten'!$C$1:$BT$1,0))*_xlfn.XLOOKUP($E71,$G$2:$G$6,$F$2:$F$6,,0)),_xlfn.XLOOKUP($D$14,$D65:$D71,BD65:BD71,,0,-1)&gt;=(INDEX('Verwachte Resultaten'!$C$2:$BT$31,MATCH(_xlfn.XLOOKUP($D$14,$D65:$D71,$E65:$E71,,0,-1),'Verwachte Resultaten'!$B$2:$B$31,0),MATCH(_xlfn.XLOOKUP($D$14,$D65:$D71,BD64:BD70,,0,-1),'Verwachte Resultaten'!$C$1:$BT$1,0))*_xlfn.XLOOKUP($E71,$G$2:$G$6,$H$2:$H$6,,0))),$D71,""),"")</f>
        <v/>
      </c>
      <c r="BE71" s="43" t="str">
        <f>IFERROR(IF(AND(_xlfn.XLOOKUP($D$14,$D65:$D71,BE65:BE71,,0,-1)&lt;=(INDEX('Verwachte Resultaten'!$C$2:$BT$31,MATCH(_xlfn.XLOOKUP($D$14,$D65:$D71,$E65:$E71,,0,-1),'Verwachte Resultaten'!$B$2:$B$31,0),MATCH(_xlfn.XLOOKUP($D$14,$D65:$D71,BE64:BE70,,0,-1),'Verwachte Resultaten'!$C$1:$BT$1,0))*_xlfn.XLOOKUP($E71,$G$2:$G$6,$F$2:$F$6,,0)),_xlfn.XLOOKUP($D$14,$D65:$D71,BE65:BE71,,0,-1)&gt;=(INDEX('Verwachte Resultaten'!$C$2:$BT$31,MATCH(_xlfn.XLOOKUP($D$14,$D65:$D71,$E65:$E71,,0,-1),'Verwachte Resultaten'!$B$2:$B$31,0),MATCH(_xlfn.XLOOKUP($D$14,$D65:$D71,BE64:BE70,,0,-1),'Verwachte Resultaten'!$C$1:$BT$1,0))*_xlfn.XLOOKUP($E71,$G$2:$G$6,$H$2:$H$6,,0))),$D71,""),"")</f>
        <v/>
      </c>
      <c r="BF71" s="43" t="str">
        <f>IFERROR(IF(AND(_xlfn.XLOOKUP($D$14,$D65:$D71,BF65:BF71,,0,-1)&lt;=(INDEX('Verwachte Resultaten'!$C$2:$BT$31,MATCH(_xlfn.XLOOKUP($D$14,$D65:$D71,$E65:$E71,,0,-1),'Verwachte Resultaten'!$B$2:$B$31,0),MATCH(_xlfn.XLOOKUP($D$14,$D65:$D71,BF64:BF70,,0,-1),'Verwachte Resultaten'!$C$1:$BT$1,0))*_xlfn.XLOOKUP($E71,$G$2:$G$6,$F$2:$F$6,,0)),_xlfn.XLOOKUP($D$14,$D65:$D71,BF65:BF71,,0,-1)&gt;=(INDEX('Verwachte Resultaten'!$C$2:$BT$31,MATCH(_xlfn.XLOOKUP($D$14,$D65:$D71,$E65:$E71,,0,-1),'Verwachte Resultaten'!$B$2:$B$31,0),MATCH(_xlfn.XLOOKUP($D$14,$D65:$D71,BF64:BF70,,0,-1),'Verwachte Resultaten'!$C$1:$BT$1,0))*_xlfn.XLOOKUP($E71,$G$2:$G$6,$H$2:$H$6,,0))),$D71,""),"")</f>
        <v/>
      </c>
      <c r="BG71" s="43" t="str">
        <f>IFERROR(IF(AND(_xlfn.XLOOKUP($D$14,$D65:$D71,BG65:BG71,,0,-1)&lt;=(INDEX('Verwachte Resultaten'!$C$2:$BT$31,MATCH(_xlfn.XLOOKUP($D$14,$D65:$D71,$E65:$E71,,0,-1),'Verwachte Resultaten'!$B$2:$B$31,0),MATCH(_xlfn.XLOOKUP($D$14,$D65:$D71,BG64:BG70,,0,-1),'Verwachte Resultaten'!$C$1:$BT$1,0))*_xlfn.XLOOKUP($E71,$G$2:$G$6,$F$2:$F$6,,0)),_xlfn.XLOOKUP($D$14,$D65:$D71,BG65:BG71,,0,-1)&gt;=(INDEX('Verwachte Resultaten'!$C$2:$BT$31,MATCH(_xlfn.XLOOKUP($D$14,$D65:$D71,$E65:$E71,,0,-1),'Verwachte Resultaten'!$B$2:$B$31,0),MATCH(_xlfn.XLOOKUP($D$14,$D65:$D71,BG64:BG70,,0,-1),'Verwachte Resultaten'!$C$1:$BT$1,0))*_xlfn.XLOOKUP($E71,$G$2:$G$6,$H$2:$H$6,,0))),$D71,""),"")</f>
        <v/>
      </c>
      <c r="BH71" s="43" t="str">
        <f>IFERROR(IF(AND(_xlfn.XLOOKUP($D$14,$D65:$D71,BH65:BH71,,0,-1)&lt;=(INDEX('Verwachte Resultaten'!$C$2:$BT$31,MATCH(_xlfn.XLOOKUP($D$14,$D65:$D71,$E65:$E71,,0,-1),'Verwachte Resultaten'!$B$2:$B$31,0),MATCH(_xlfn.XLOOKUP($D$14,$D65:$D71,BH64:BH70,,0,-1),'Verwachte Resultaten'!$C$1:$BT$1,0))*_xlfn.XLOOKUP($E71,$G$2:$G$6,$F$2:$F$6,,0)),_xlfn.XLOOKUP($D$14,$D65:$D71,BH65:BH71,,0,-1)&gt;=(INDEX('Verwachte Resultaten'!$C$2:$BT$31,MATCH(_xlfn.XLOOKUP($D$14,$D65:$D71,$E65:$E71,,0,-1),'Verwachte Resultaten'!$B$2:$B$31,0),MATCH(_xlfn.XLOOKUP($D$14,$D65:$D71,BH64:BH70,,0,-1),'Verwachte Resultaten'!$C$1:$BT$1,0))*_xlfn.XLOOKUP($E71,$G$2:$G$6,$H$2:$H$6,,0))),$D71,""),"")</f>
        <v/>
      </c>
      <c r="BI71" s="43" t="str">
        <f>IFERROR(IF(AND(_xlfn.XLOOKUP($D$14,$D65:$D71,BI65:BI71,,0,-1)&lt;=(INDEX('Verwachte Resultaten'!$C$2:$BT$31,MATCH(_xlfn.XLOOKUP($D$14,$D65:$D71,$E65:$E71,,0,-1),'Verwachte Resultaten'!$B$2:$B$31,0),MATCH(_xlfn.XLOOKUP($D$14,$D65:$D71,BI64:BI70,,0,-1),'Verwachte Resultaten'!$C$1:$BT$1,0))*_xlfn.XLOOKUP($E71,$G$2:$G$6,$F$2:$F$6,,0)),_xlfn.XLOOKUP($D$14,$D65:$D71,BI65:BI71,,0,-1)&gt;=(INDEX('Verwachte Resultaten'!$C$2:$BT$31,MATCH(_xlfn.XLOOKUP($D$14,$D65:$D71,$E65:$E71,,0,-1),'Verwachte Resultaten'!$B$2:$B$31,0),MATCH(_xlfn.XLOOKUP($D$14,$D65:$D71,BI64:BI70,,0,-1),'Verwachte Resultaten'!$C$1:$BT$1,0))*_xlfn.XLOOKUP($E71,$G$2:$G$6,$H$2:$H$6,,0))),$D71,""),"")</f>
        <v/>
      </c>
      <c r="BJ71" s="43" t="str">
        <f>IFERROR(IF(AND(_xlfn.XLOOKUP($D$14,$D65:$D71,BJ65:BJ71,,0,-1)&lt;=(INDEX('Verwachte Resultaten'!$C$2:$BT$31,MATCH(_xlfn.XLOOKUP($D$14,$D65:$D71,$E65:$E71,,0,-1),'Verwachte Resultaten'!$B$2:$B$31,0),MATCH(_xlfn.XLOOKUP($D$14,$D65:$D71,BJ64:BJ70,,0,-1),'Verwachte Resultaten'!$C$1:$BT$1,0))*_xlfn.XLOOKUP($E71,$G$2:$G$6,$F$2:$F$6,,0)),_xlfn.XLOOKUP($D$14,$D65:$D71,BJ65:BJ71,,0,-1)&gt;=(INDEX('Verwachte Resultaten'!$C$2:$BT$31,MATCH(_xlfn.XLOOKUP($D$14,$D65:$D71,$E65:$E71,,0,-1),'Verwachte Resultaten'!$B$2:$B$31,0),MATCH(_xlfn.XLOOKUP($D$14,$D65:$D71,BJ64:BJ70,,0,-1),'Verwachte Resultaten'!$C$1:$BT$1,0))*_xlfn.XLOOKUP($E71,$G$2:$G$6,$H$2:$H$6,,0))),$D71,""),"")</f>
        <v/>
      </c>
      <c r="BK71" s="44" t="str">
        <f>IFERROR(IF(AND(_xlfn.XLOOKUP($D$14,$D65:$D71,BK65:BK71,,0,-1)&lt;=(INDEX('Verwachte Resultaten'!$C$2:$BT$31,MATCH(_xlfn.XLOOKUP($D$14,$D65:$D71,$E65:$E71,,0,-1),'Verwachte Resultaten'!$B$2:$B$31,0),MATCH(_xlfn.XLOOKUP($D$14,$D65:$D71,BK64:BK70,,0,-1),'Verwachte Resultaten'!$C$1:$BT$1,0))*_xlfn.XLOOKUP($E71,$G$2:$G$6,$F$2:$F$6,,0)),_xlfn.XLOOKUP($D$14,$D65:$D71,BK65:BK71,,0,-1)&gt;=(INDEX('Verwachte Resultaten'!$C$2:$BT$31,MATCH(_xlfn.XLOOKUP($D$14,$D65:$D71,$E65:$E71,,0,-1),'Verwachte Resultaten'!$B$2:$B$31,0),MATCH(_xlfn.XLOOKUP($D$14,$D65:$D71,BK64:BK70,,0,-1),'Verwachte Resultaten'!$C$1:$BT$1,0))*_xlfn.XLOOKUP($E71,$G$2:$G$6,$H$2:$H$6,,0))),$D71,""),"")</f>
        <v/>
      </c>
    </row>
    <row r="72" spans="1:63">
      <c r="A72" s="85"/>
      <c r="C72" s="23"/>
      <c r="D72" s="44" t="str">
        <f>IFERROR($B68*$B$7,"")</f>
        <v/>
      </c>
      <c r="E72" s="40" t="s">
        <v>159</v>
      </c>
      <c r="F72" s="13" t="str">
        <f>IFERROR(IF(AND(_xlfn.XLOOKUP($D$14,$D66:$D72,F66:F72,,0,-1)&lt;=(INDEX('Verwachte Resultaten'!$C$2:$BT$31,MATCH(_xlfn.XLOOKUP($D$14,$D66:$D72,$E66:$E72,,0,-1),'Verwachte Resultaten'!$B$2:$B$31,0),MATCH(_xlfn.XLOOKUP($D$14,$D66:$D72,F65:F71,,0,-1),'Verwachte Resultaten'!$C$1:$BT$1,0))*_xlfn.XLOOKUP($E72,$G$2:$G$6,$F$2:$F$6,,0)),_xlfn.XLOOKUP($D$14,$D66:$D72,F66:F72,,0,-1)&gt;(INDEX('Verwachte Resultaten'!$C$2:$BT$31,MATCH(_xlfn.XLOOKUP($D$14,$D66:$D72,$E66:$E72,,0,-1),'Verwachte Resultaten'!$B$2:$B$31,0),MATCH(_xlfn.XLOOKUP($D$14,$D66:$D72,F65:F71,,0,-1),'Verwachte Resultaten'!$C$1:$BT$1,0))*_xlfn.XLOOKUP($E72,$G$2:$G$6,$H$2:$H$6,,0))),$D72,""),"")</f>
        <v/>
      </c>
      <c r="G72" s="14" t="str">
        <f>IFERROR(IF(AND(_xlfn.XLOOKUP($D$14,$D66:$D72,G66:G72,,0,-1)&lt;=(INDEX('Verwachte Resultaten'!$C$2:$BT$31,MATCH(_xlfn.XLOOKUP($D$14,$D66:$D72,$E66:$E72,,0,-1),'Verwachte Resultaten'!$B$2:$B$31,0),MATCH(_xlfn.XLOOKUP($D$14,$D66:$D72,G65:G71,,0,-1),'Verwachte Resultaten'!$C$1:$BT$1,0))*_xlfn.XLOOKUP($E72,$G$2:$G$6,$F$2:$F$6,,0)),_xlfn.XLOOKUP($D$14,$D66:$D72,G66:G72,,0,-1)&gt;(INDEX('Verwachte Resultaten'!$C$2:$BT$31,MATCH(_xlfn.XLOOKUP($D$14,$D66:$D72,$E66:$E72,,0,-1),'Verwachte Resultaten'!$B$2:$B$31,0),MATCH(_xlfn.XLOOKUP($D$14,$D66:$D72,G65:G71,,0,-1),'Verwachte Resultaten'!$C$1:$BT$1,0))*_xlfn.XLOOKUP($E72,$G$2:$G$6,$H$2:$H$6,,0))),$D72,""),"")</f>
        <v/>
      </c>
      <c r="H72" s="14" t="str">
        <f>IFERROR(IF(AND(_xlfn.XLOOKUP($D$14,$D66:$D72,H66:H72,,0,-1)&lt;=(INDEX('Verwachte Resultaten'!$C$2:$BT$31,MATCH(_xlfn.XLOOKUP($D$14,$D66:$D72,$E66:$E72,,0,-1),'Verwachte Resultaten'!$B$2:$B$31,0),MATCH(_xlfn.XLOOKUP($D$14,$D66:$D72,H65:H71,,0,-1),'Verwachte Resultaten'!$C$1:$BT$1,0))*_xlfn.XLOOKUP($E72,$G$2:$G$6,$F$2:$F$6,,0)),_xlfn.XLOOKUP($D$14,$D66:$D72,H66:H72,,0,-1)&gt;(INDEX('Verwachte Resultaten'!$C$2:$BT$31,MATCH(_xlfn.XLOOKUP($D$14,$D66:$D72,$E66:$E72,,0,-1),'Verwachte Resultaten'!$B$2:$B$31,0),MATCH(_xlfn.XLOOKUP($D$14,$D66:$D72,H65:H71,,0,-1),'Verwachte Resultaten'!$C$1:$BT$1,0))*_xlfn.XLOOKUP($E72,$G$2:$G$6,$H$2:$H$6,,0))),$D72,""),"")</f>
        <v/>
      </c>
      <c r="I72" s="14" t="str">
        <f>IFERROR(IF(AND(_xlfn.XLOOKUP($D$14,$D66:$D72,I66:I72,,0,-1)&lt;=(INDEX('Verwachte Resultaten'!$C$2:$BT$31,MATCH(_xlfn.XLOOKUP($D$14,$D66:$D72,$E66:$E72,,0,-1),'Verwachte Resultaten'!$B$2:$B$31,0),MATCH(_xlfn.XLOOKUP($D$14,$D66:$D72,I65:I71,,0,-1),'Verwachte Resultaten'!$C$1:$BT$1,0))*_xlfn.XLOOKUP($E72,$G$2:$G$6,$F$2:$F$6,,0)),_xlfn.XLOOKUP($D$14,$D66:$D72,I66:I72,,0,-1)&gt;(INDEX('Verwachte Resultaten'!$C$2:$BT$31,MATCH(_xlfn.XLOOKUP($D$14,$D66:$D72,$E66:$E72,,0,-1),'Verwachte Resultaten'!$B$2:$B$31,0),MATCH(_xlfn.XLOOKUP($D$14,$D66:$D72,I65:I71,,0,-1),'Verwachte Resultaten'!$C$1:$BT$1,0))*_xlfn.XLOOKUP($E72,$G$2:$G$6,$H$2:$H$6,,0))),$D72,""),"")</f>
        <v/>
      </c>
      <c r="J72" s="14" t="str">
        <f>IFERROR(IF(AND(_xlfn.XLOOKUP($D$14,$D66:$D72,J66:J72,,0,-1)&lt;=(INDEX('Verwachte Resultaten'!$C$2:$BT$31,MATCH(_xlfn.XLOOKUP($D$14,$D66:$D72,$E66:$E72,,0,-1),'Verwachte Resultaten'!$B$2:$B$31,0),MATCH(_xlfn.XLOOKUP($D$14,$D66:$D72,J65:J71,,0,-1),'Verwachte Resultaten'!$C$1:$BT$1,0))*_xlfn.XLOOKUP($E72,$G$2:$G$6,$F$2:$F$6,,0)),_xlfn.XLOOKUP($D$14,$D66:$D72,J66:J72,,0,-1)&gt;(INDEX('Verwachte Resultaten'!$C$2:$BT$31,MATCH(_xlfn.XLOOKUP($D$14,$D66:$D72,$E66:$E72,,0,-1),'Verwachte Resultaten'!$B$2:$B$31,0),MATCH(_xlfn.XLOOKUP($D$14,$D66:$D72,J65:J71,,0,-1),'Verwachte Resultaten'!$C$1:$BT$1,0))*_xlfn.XLOOKUP($E72,$G$2:$G$6,$H$2:$H$6,,0))),$D72,""),"")</f>
        <v/>
      </c>
      <c r="K72" s="14" t="str">
        <f>IFERROR(IF(AND(_xlfn.XLOOKUP($D$14,$D66:$D72,K66:K72,,0,-1)&lt;=(INDEX('Verwachte Resultaten'!$C$2:$BT$31,MATCH(_xlfn.XLOOKUP($D$14,$D66:$D72,$E66:$E72,,0,-1),'Verwachte Resultaten'!$B$2:$B$31,0),MATCH(_xlfn.XLOOKUP($D$14,$D66:$D72,K65:K71,,0,-1),'Verwachte Resultaten'!$C$1:$BT$1,0))*_xlfn.XLOOKUP($E72,$G$2:$G$6,$F$2:$F$6,,0)),_xlfn.XLOOKUP($D$14,$D66:$D72,K66:K72,,0,-1)&gt;(INDEX('Verwachte Resultaten'!$C$2:$BT$31,MATCH(_xlfn.XLOOKUP($D$14,$D66:$D72,$E66:$E72,,0,-1),'Verwachte Resultaten'!$B$2:$B$31,0),MATCH(_xlfn.XLOOKUP($D$14,$D66:$D72,K65:K71,,0,-1),'Verwachte Resultaten'!$C$1:$BT$1,0))*_xlfn.XLOOKUP($E72,$G$2:$G$6,$H$2:$H$6,,0))),$D72,""),"")</f>
        <v/>
      </c>
      <c r="L72" s="14" t="str">
        <f>IFERROR(IF(AND(_xlfn.XLOOKUP($D$14,$D66:$D72,L66:L72,,0,-1)&lt;=(INDEX('Verwachte Resultaten'!$C$2:$BT$31,MATCH(_xlfn.XLOOKUP($D$14,$D66:$D72,$E66:$E72,,0,-1),'Verwachte Resultaten'!$B$2:$B$31,0),MATCH(_xlfn.XLOOKUP($D$14,$D66:$D72,L65:L71,,0,-1),'Verwachte Resultaten'!$C$1:$BT$1,0))*_xlfn.XLOOKUP($E72,$G$2:$G$6,$F$2:$F$6,,0)),_xlfn.XLOOKUP($D$14,$D66:$D72,L66:L72,,0,-1)&gt;(INDEX('Verwachte Resultaten'!$C$2:$BT$31,MATCH(_xlfn.XLOOKUP($D$14,$D66:$D72,$E66:$E72,,0,-1),'Verwachte Resultaten'!$B$2:$B$31,0),MATCH(_xlfn.XLOOKUP($D$14,$D66:$D72,L65:L71,,0,-1),'Verwachte Resultaten'!$C$1:$BT$1,0))*_xlfn.XLOOKUP($E72,$G$2:$G$6,$H$2:$H$6,,0))),$D72,""),"")</f>
        <v/>
      </c>
      <c r="M72" s="14" t="str">
        <f>IFERROR(IF(AND(_xlfn.XLOOKUP($D$14,$D66:$D72,M66:M72,,0,-1)&lt;=(INDEX('Verwachte Resultaten'!$C$2:$BT$31,MATCH(_xlfn.XLOOKUP($D$14,$D66:$D72,$E66:$E72,,0,-1),'Verwachte Resultaten'!$B$2:$B$31,0),MATCH(_xlfn.XLOOKUP($D$14,$D66:$D72,M65:M71,,0,-1),'Verwachte Resultaten'!$C$1:$BT$1,0))*_xlfn.XLOOKUP($E72,$G$2:$G$6,$F$2:$F$6,,0)),_xlfn.XLOOKUP($D$14,$D66:$D72,M66:M72,,0,-1)&gt;(INDEX('Verwachte Resultaten'!$C$2:$BT$31,MATCH(_xlfn.XLOOKUP($D$14,$D66:$D72,$E66:$E72,,0,-1),'Verwachte Resultaten'!$B$2:$B$31,0),MATCH(_xlfn.XLOOKUP($D$14,$D66:$D72,M65:M71,,0,-1),'Verwachte Resultaten'!$C$1:$BT$1,0))*_xlfn.XLOOKUP($E72,$G$2:$G$6,$H$2:$H$6,,0))),$D72,""),"")</f>
        <v/>
      </c>
      <c r="N72" s="14" t="str">
        <f>IFERROR(IF(AND(_xlfn.XLOOKUP($D$14,$D66:$D72,N66:N72,,0,-1)&lt;=(INDEX('Verwachte Resultaten'!$C$2:$BT$31,MATCH(_xlfn.XLOOKUP($D$14,$D66:$D72,$E66:$E72,,0,-1),'Verwachte Resultaten'!$B$2:$B$31,0),MATCH(_xlfn.XLOOKUP($D$14,$D66:$D72,N65:N71,,0,-1),'Verwachte Resultaten'!$C$1:$BT$1,0))*_xlfn.XLOOKUP($E72,$G$2:$G$6,$F$2:$F$6,,0)),_xlfn.XLOOKUP($D$14,$D66:$D72,N66:N72,,0,-1)&gt;(INDEX('Verwachte Resultaten'!$C$2:$BT$31,MATCH(_xlfn.XLOOKUP($D$14,$D66:$D72,$E66:$E72,,0,-1),'Verwachte Resultaten'!$B$2:$B$31,0),MATCH(_xlfn.XLOOKUP($D$14,$D66:$D72,N65:N71,,0,-1),'Verwachte Resultaten'!$C$1:$BT$1,0))*_xlfn.XLOOKUP($E72,$G$2:$G$6,$H$2:$H$6,,0))),$D72,""),"")</f>
        <v/>
      </c>
      <c r="O72" s="14" t="str">
        <f>IFERROR(IF(AND(_xlfn.XLOOKUP($D$14,$D66:$D72,O66:O72,,0,-1)&lt;=(INDEX('Verwachte Resultaten'!$C$2:$BT$31,MATCH(_xlfn.XLOOKUP($D$14,$D66:$D72,$E66:$E72,,0,-1),'Verwachte Resultaten'!$B$2:$B$31,0),MATCH(_xlfn.XLOOKUP($D$14,$D66:$D72,O65:O71,,0,-1),'Verwachte Resultaten'!$C$1:$BT$1,0))*_xlfn.XLOOKUP($E72,$G$2:$G$6,$F$2:$F$6,,0)),_xlfn.XLOOKUP($D$14,$D66:$D72,O66:O72,,0,-1)&gt;(INDEX('Verwachte Resultaten'!$C$2:$BT$31,MATCH(_xlfn.XLOOKUP($D$14,$D66:$D72,$E66:$E72,,0,-1),'Verwachte Resultaten'!$B$2:$B$31,0),MATCH(_xlfn.XLOOKUP($D$14,$D66:$D72,O65:O71,,0,-1),'Verwachte Resultaten'!$C$1:$BT$1,0))*_xlfn.XLOOKUP($E72,$G$2:$G$6,$H$2:$H$6,,0))),$D72,""),"")</f>
        <v/>
      </c>
      <c r="P72" s="14" t="str">
        <f>IFERROR(IF(AND(_xlfn.XLOOKUP($D$14,$D66:$D72,P66:P72,,0,-1)&lt;=(INDEX('Verwachte Resultaten'!$C$2:$BT$31,MATCH(_xlfn.XLOOKUP($D$14,$D66:$D72,$E66:$E72,,0,-1),'Verwachte Resultaten'!$B$2:$B$31,0),MATCH(_xlfn.XLOOKUP($D$14,$D66:$D72,P65:P71,,0,-1),'Verwachte Resultaten'!$C$1:$BT$1,0))*_xlfn.XLOOKUP($E72,$G$2:$G$6,$F$2:$F$6,,0)),_xlfn.XLOOKUP($D$14,$D66:$D72,P66:P72,,0,-1)&gt;(INDEX('Verwachte Resultaten'!$C$2:$BT$31,MATCH(_xlfn.XLOOKUP($D$14,$D66:$D72,$E66:$E72,,0,-1),'Verwachte Resultaten'!$B$2:$B$31,0),MATCH(_xlfn.XLOOKUP($D$14,$D66:$D72,P65:P71,,0,-1),'Verwachte Resultaten'!$C$1:$BT$1,0))*_xlfn.XLOOKUP($E72,$G$2:$G$6,$H$2:$H$6,,0))),$D72,""),"")</f>
        <v/>
      </c>
      <c r="Q72" s="14" t="str">
        <f>IFERROR(IF(AND(_xlfn.XLOOKUP($D$14,$D66:$D72,Q66:Q72,,0,-1)&lt;=(INDEX('Verwachte Resultaten'!$C$2:$BT$31,MATCH(_xlfn.XLOOKUP($D$14,$D66:$D72,$E66:$E72,,0,-1),'Verwachte Resultaten'!$B$2:$B$31,0),MATCH(_xlfn.XLOOKUP($D$14,$D66:$D72,Q65:Q71,,0,-1),'Verwachte Resultaten'!$C$1:$BT$1,0))*_xlfn.XLOOKUP($E72,$G$2:$G$6,$F$2:$F$6,,0)),_xlfn.XLOOKUP($D$14,$D66:$D72,Q66:Q72,,0,-1)&gt;(INDEX('Verwachte Resultaten'!$C$2:$BT$31,MATCH(_xlfn.XLOOKUP($D$14,$D66:$D72,$E66:$E72,,0,-1),'Verwachte Resultaten'!$B$2:$B$31,0),MATCH(_xlfn.XLOOKUP($D$14,$D66:$D72,Q65:Q71,,0,-1),'Verwachte Resultaten'!$C$1:$BT$1,0))*_xlfn.XLOOKUP($E72,$G$2:$G$6,$H$2:$H$6,,0))),$D72,""),"")</f>
        <v/>
      </c>
      <c r="R72" s="14" t="str">
        <f>IFERROR(IF(AND(_xlfn.XLOOKUP($D$14,$D66:$D72,R66:R72,,0,-1)&lt;=(INDEX('Verwachte Resultaten'!$C$2:$BT$31,MATCH(_xlfn.XLOOKUP($D$14,$D66:$D72,$E66:$E72,,0,-1),'Verwachte Resultaten'!$B$2:$B$31,0),MATCH(_xlfn.XLOOKUP($D$14,$D66:$D72,R65:R71,,0,-1),'Verwachte Resultaten'!$C$1:$BT$1,0))*_xlfn.XLOOKUP($E72,$G$2:$G$6,$F$2:$F$6,,0)),_xlfn.XLOOKUP($D$14,$D66:$D72,R66:R72,,0,-1)&gt;(INDEX('Verwachte Resultaten'!$C$2:$BT$31,MATCH(_xlfn.XLOOKUP($D$14,$D66:$D72,$E66:$E72,,0,-1),'Verwachte Resultaten'!$B$2:$B$31,0),MATCH(_xlfn.XLOOKUP($D$14,$D66:$D72,R65:R71,,0,-1),'Verwachte Resultaten'!$C$1:$BT$1,0))*_xlfn.XLOOKUP($E72,$G$2:$G$6,$H$2:$H$6,,0))),$D72,""),"")</f>
        <v/>
      </c>
      <c r="S72" s="14" t="str">
        <f>IFERROR(IF(AND(_xlfn.XLOOKUP($D$14,$D66:$D72,S66:S72,,0,-1)&lt;=(INDEX('Verwachte Resultaten'!$C$2:$BT$31,MATCH(_xlfn.XLOOKUP($D$14,$D66:$D72,$E66:$E72,,0,-1),'Verwachte Resultaten'!$B$2:$B$31,0),MATCH(_xlfn.XLOOKUP($D$14,$D66:$D72,S65:S71,,0,-1),'Verwachte Resultaten'!$C$1:$BT$1,0))*_xlfn.XLOOKUP($E72,$G$2:$G$6,$F$2:$F$6,,0)),_xlfn.XLOOKUP($D$14,$D66:$D72,S66:S72,,0,-1)&gt;(INDEX('Verwachte Resultaten'!$C$2:$BT$31,MATCH(_xlfn.XLOOKUP($D$14,$D66:$D72,$E66:$E72,,0,-1),'Verwachte Resultaten'!$B$2:$B$31,0),MATCH(_xlfn.XLOOKUP($D$14,$D66:$D72,S65:S71,,0,-1),'Verwachte Resultaten'!$C$1:$BT$1,0))*_xlfn.XLOOKUP($E72,$G$2:$G$6,$H$2:$H$6,,0))),$D72,""),"")</f>
        <v/>
      </c>
      <c r="T72" s="14" t="str">
        <f>IFERROR(IF(AND(_xlfn.XLOOKUP($D$14,$D66:$D72,T66:T72,,0,-1)&lt;=(INDEX('Verwachte Resultaten'!$C$2:$BT$31,MATCH(_xlfn.XLOOKUP($D$14,$D66:$D72,$E66:$E72,,0,-1),'Verwachte Resultaten'!$B$2:$B$31,0),MATCH(_xlfn.XLOOKUP($D$14,$D66:$D72,T65:T71,,0,-1),'Verwachte Resultaten'!$C$1:$BT$1,0))*_xlfn.XLOOKUP($E72,$G$2:$G$6,$F$2:$F$6,,0)),_xlfn.XLOOKUP($D$14,$D66:$D72,T66:T72,,0,-1)&gt;(INDEX('Verwachte Resultaten'!$C$2:$BT$31,MATCH(_xlfn.XLOOKUP($D$14,$D66:$D72,$E66:$E72,,0,-1),'Verwachte Resultaten'!$B$2:$B$31,0),MATCH(_xlfn.XLOOKUP($D$14,$D66:$D72,T65:T71,,0,-1),'Verwachte Resultaten'!$C$1:$BT$1,0))*_xlfn.XLOOKUP($E72,$G$2:$G$6,$H$2:$H$6,,0))),$D72,""),"")</f>
        <v/>
      </c>
      <c r="U72" s="14" t="str">
        <f>IFERROR(IF(AND(_xlfn.XLOOKUP($D$14,$D66:$D72,U66:U72,,0,-1)&lt;=(INDEX('Verwachte Resultaten'!$C$2:$BT$31,MATCH(_xlfn.XLOOKUP($D$14,$D66:$D72,$E66:$E72,,0,-1),'Verwachte Resultaten'!$B$2:$B$31,0),MATCH(_xlfn.XLOOKUP($D$14,$D66:$D72,U65:U71,,0,-1),'Verwachte Resultaten'!$C$1:$BT$1,0))*_xlfn.XLOOKUP($E72,$G$2:$G$6,$F$2:$F$6,,0)),_xlfn.XLOOKUP($D$14,$D66:$D72,U66:U72,,0,-1)&gt;(INDEX('Verwachte Resultaten'!$C$2:$BT$31,MATCH(_xlfn.XLOOKUP($D$14,$D66:$D72,$E66:$E72,,0,-1),'Verwachte Resultaten'!$B$2:$B$31,0),MATCH(_xlfn.XLOOKUP($D$14,$D66:$D72,U65:U71,,0,-1),'Verwachte Resultaten'!$C$1:$BT$1,0))*_xlfn.XLOOKUP($E72,$G$2:$G$6,$H$2:$H$6,,0))),$D72,""),"")</f>
        <v/>
      </c>
      <c r="V72" s="14" t="str">
        <f>IFERROR(IF(AND(_xlfn.XLOOKUP($D$14,$D66:$D72,V66:V72,,0,-1)&lt;=(INDEX('Verwachte Resultaten'!$C$2:$BT$31,MATCH(_xlfn.XLOOKUP($D$14,$D66:$D72,$E66:$E72,,0,-1),'Verwachte Resultaten'!$B$2:$B$31,0),MATCH(_xlfn.XLOOKUP($D$14,$D66:$D72,V65:V71,,0,-1),'Verwachte Resultaten'!$C$1:$BT$1,0))*_xlfn.XLOOKUP($E72,$G$2:$G$6,$F$2:$F$6,,0)),_xlfn.XLOOKUP($D$14,$D66:$D72,V66:V72,,0,-1)&gt;(INDEX('Verwachte Resultaten'!$C$2:$BT$31,MATCH(_xlfn.XLOOKUP($D$14,$D66:$D72,$E66:$E72,,0,-1),'Verwachte Resultaten'!$B$2:$B$31,0),MATCH(_xlfn.XLOOKUP($D$14,$D66:$D72,V65:V71,,0,-1),'Verwachte Resultaten'!$C$1:$BT$1,0))*_xlfn.XLOOKUP($E72,$G$2:$G$6,$H$2:$H$6,,0))),$D72,""),"")</f>
        <v/>
      </c>
      <c r="W72" s="14" t="str">
        <f>IFERROR(IF(AND(_xlfn.XLOOKUP($D$14,$D66:$D72,W66:W72,,0,-1)&lt;=(INDEX('Verwachte Resultaten'!$C$2:$BT$31,MATCH(_xlfn.XLOOKUP($D$14,$D66:$D72,$E66:$E72,,0,-1),'Verwachte Resultaten'!$B$2:$B$31,0),MATCH(_xlfn.XLOOKUP($D$14,$D66:$D72,W65:W71,,0,-1),'Verwachte Resultaten'!$C$1:$BT$1,0))*_xlfn.XLOOKUP($E72,$G$2:$G$6,$F$2:$F$6,,0)),_xlfn.XLOOKUP($D$14,$D66:$D72,W66:W72,,0,-1)&gt;(INDEX('Verwachte Resultaten'!$C$2:$BT$31,MATCH(_xlfn.XLOOKUP($D$14,$D66:$D72,$E66:$E72,,0,-1),'Verwachte Resultaten'!$B$2:$B$31,0),MATCH(_xlfn.XLOOKUP($D$14,$D66:$D72,W65:W71,,0,-1),'Verwachte Resultaten'!$C$1:$BT$1,0))*_xlfn.XLOOKUP($E72,$G$2:$G$6,$H$2:$H$6,,0))),$D72,""),"")</f>
        <v/>
      </c>
      <c r="X72" s="14" t="str">
        <f>IFERROR(IF(AND(_xlfn.XLOOKUP($D$14,$D66:$D72,X66:X72,,0,-1)&lt;=(INDEX('Verwachte Resultaten'!$C$2:$BT$31,MATCH(_xlfn.XLOOKUP($D$14,$D66:$D72,$E66:$E72,,0,-1),'Verwachte Resultaten'!$B$2:$B$31,0),MATCH(_xlfn.XLOOKUP($D$14,$D66:$D72,X65:X71,,0,-1),'Verwachte Resultaten'!$C$1:$BT$1,0))*_xlfn.XLOOKUP($E72,$G$2:$G$6,$F$2:$F$6,,0)),_xlfn.XLOOKUP($D$14,$D66:$D72,X66:X72,,0,-1)&gt;(INDEX('Verwachte Resultaten'!$C$2:$BT$31,MATCH(_xlfn.XLOOKUP($D$14,$D66:$D72,$E66:$E72,,0,-1),'Verwachte Resultaten'!$B$2:$B$31,0),MATCH(_xlfn.XLOOKUP($D$14,$D66:$D72,X65:X71,,0,-1),'Verwachte Resultaten'!$C$1:$BT$1,0))*_xlfn.XLOOKUP($E72,$G$2:$G$6,$H$2:$H$6,,0))),$D72,""),"")</f>
        <v/>
      </c>
      <c r="Y72" s="14" t="str">
        <f>IFERROR(IF(AND(_xlfn.XLOOKUP($D$14,$D66:$D72,Y66:Y72,,0,-1)&lt;=(INDEX('Verwachte Resultaten'!$C$2:$BT$31,MATCH(_xlfn.XLOOKUP($D$14,$D66:$D72,$E66:$E72,,0,-1),'Verwachte Resultaten'!$B$2:$B$31,0),MATCH(_xlfn.XLOOKUP($D$14,$D66:$D72,Y65:Y71,,0,-1),'Verwachte Resultaten'!$C$1:$BT$1,0))*_xlfn.XLOOKUP($E72,$G$2:$G$6,$F$2:$F$6,,0)),_xlfn.XLOOKUP($D$14,$D66:$D72,Y66:Y72,,0,-1)&gt;(INDEX('Verwachte Resultaten'!$C$2:$BT$31,MATCH(_xlfn.XLOOKUP($D$14,$D66:$D72,$E66:$E72,,0,-1),'Verwachte Resultaten'!$B$2:$B$31,0),MATCH(_xlfn.XLOOKUP($D$14,$D66:$D72,Y65:Y71,,0,-1),'Verwachte Resultaten'!$C$1:$BT$1,0))*_xlfn.XLOOKUP($E72,$G$2:$G$6,$H$2:$H$6,,0))),$D72,""),"")</f>
        <v/>
      </c>
      <c r="Z72" s="14" t="str">
        <f>IFERROR(IF(AND(_xlfn.XLOOKUP($D$14,$D66:$D72,Z66:Z72,,0,-1)&lt;=(INDEX('Verwachte Resultaten'!$C$2:$BT$31,MATCH(_xlfn.XLOOKUP($D$14,$D66:$D72,$E66:$E72,,0,-1),'Verwachte Resultaten'!$B$2:$B$31,0),MATCH(_xlfn.XLOOKUP($D$14,$D66:$D72,Z65:Z71,,0,-1),'Verwachte Resultaten'!$C$1:$BT$1,0))*_xlfn.XLOOKUP($E72,$G$2:$G$6,$F$2:$F$6,,0)),_xlfn.XLOOKUP($D$14,$D66:$D72,Z66:Z72,,0,-1)&gt;(INDEX('Verwachte Resultaten'!$C$2:$BT$31,MATCH(_xlfn.XLOOKUP($D$14,$D66:$D72,$E66:$E72,,0,-1),'Verwachte Resultaten'!$B$2:$B$31,0),MATCH(_xlfn.XLOOKUP($D$14,$D66:$D72,Z65:Z71,,0,-1),'Verwachte Resultaten'!$C$1:$BT$1,0))*_xlfn.XLOOKUP($E72,$G$2:$G$6,$H$2:$H$6,,0))),$D72,""),"")</f>
        <v/>
      </c>
      <c r="AA72" s="14" t="str">
        <f>IFERROR(IF(AND(_xlfn.XLOOKUP($D$14,$D66:$D72,AA66:AA72,,0,-1)&lt;=(INDEX('Verwachte Resultaten'!$C$2:$BT$31,MATCH(_xlfn.XLOOKUP($D$14,$D66:$D72,$E66:$E72,,0,-1),'Verwachte Resultaten'!$B$2:$B$31,0),MATCH(_xlfn.XLOOKUP($D$14,$D66:$D72,AA65:AA71,,0,-1),'Verwachte Resultaten'!$C$1:$BT$1,0))*_xlfn.XLOOKUP($E72,$G$2:$G$6,$F$2:$F$6,,0)),_xlfn.XLOOKUP($D$14,$D66:$D72,AA66:AA72,,0,-1)&gt;(INDEX('Verwachte Resultaten'!$C$2:$BT$31,MATCH(_xlfn.XLOOKUP($D$14,$D66:$D72,$E66:$E72,,0,-1),'Verwachte Resultaten'!$B$2:$B$31,0),MATCH(_xlfn.XLOOKUP($D$14,$D66:$D72,AA65:AA71,,0,-1),'Verwachte Resultaten'!$C$1:$BT$1,0))*_xlfn.XLOOKUP($E72,$G$2:$G$6,$H$2:$H$6,,0))),$D72,""),"")</f>
        <v/>
      </c>
      <c r="AB72" s="14" t="str">
        <f>IFERROR(IF(AND(_xlfn.XLOOKUP($D$14,$D66:$D72,AB66:AB72,,0,-1)&lt;=(INDEX('Verwachte Resultaten'!$C$2:$BT$31,MATCH(_xlfn.XLOOKUP($D$14,$D66:$D72,$E66:$E72,,0,-1),'Verwachte Resultaten'!$B$2:$B$31,0),MATCH(_xlfn.XLOOKUP($D$14,$D66:$D72,AB65:AB71,,0,-1),'Verwachte Resultaten'!$C$1:$BT$1,0))*_xlfn.XLOOKUP($E72,$G$2:$G$6,$F$2:$F$6,,0)),_xlfn.XLOOKUP($D$14,$D66:$D72,AB66:AB72,,0,-1)&gt;(INDEX('Verwachte Resultaten'!$C$2:$BT$31,MATCH(_xlfn.XLOOKUP($D$14,$D66:$D72,$E66:$E72,,0,-1),'Verwachte Resultaten'!$B$2:$B$31,0),MATCH(_xlfn.XLOOKUP($D$14,$D66:$D72,AB65:AB71,,0,-1),'Verwachte Resultaten'!$C$1:$BT$1,0))*_xlfn.XLOOKUP($E72,$G$2:$G$6,$H$2:$H$6,,0))),$D72,""),"")</f>
        <v/>
      </c>
      <c r="AC72" s="14" t="str">
        <f>IFERROR(IF(AND(_xlfn.XLOOKUP($D$14,$D66:$D72,AC66:AC72,,0,-1)&lt;=(INDEX('Verwachte Resultaten'!$C$2:$BT$31,MATCH(_xlfn.XLOOKUP($D$14,$D66:$D72,$E66:$E72,,0,-1),'Verwachte Resultaten'!$B$2:$B$31,0),MATCH(_xlfn.XLOOKUP($D$14,$D66:$D72,AC65:AC71,,0,-1),'Verwachte Resultaten'!$C$1:$BT$1,0))*_xlfn.XLOOKUP($E72,$G$2:$G$6,$F$2:$F$6,,0)),_xlfn.XLOOKUP($D$14,$D66:$D72,AC66:AC72,,0,-1)&gt;(INDEX('Verwachte Resultaten'!$C$2:$BT$31,MATCH(_xlfn.XLOOKUP($D$14,$D66:$D72,$E66:$E72,,0,-1),'Verwachte Resultaten'!$B$2:$B$31,0),MATCH(_xlfn.XLOOKUP($D$14,$D66:$D72,AC65:AC71,,0,-1),'Verwachte Resultaten'!$C$1:$BT$1,0))*_xlfn.XLOOKUP($E72,$G$2:$G$6,$H$2:$H$6,,0))),$D72,""),"")</f>
        <v/>
      </c>
      <c r="AD72" s="14" t="str">
        <f>IFERROR(IF(AND(_xlfn.XLOOKUP($D$14,$D66:$D72,AD66:AD72,,0,-1)&lt;=(INDEX('Verwachte Resultaten'!$C$2:$BT$31,MATCH(_xlfn.XLOOKUP($D$14,$D66:$D72,$E66:$E72,,0,-1),'Verwachte Resultaten'!$B$2:$B$31,0),MATCH(_xlfn.XLOOKUP($D$14,$D66:$D72,AD65:AD71,,0,-1),'Verwachte Resultaten'!$C$1:$BT$1,0))*_xlfn.XLOOKUP($E72,$G$2:$G$6,$F$2:$F$6,,0)),_xlfn.XLOOKUP($D$14,$D66:$D72,AD66:AD72,,0,-1)&gt;(INDEX('Verwachte Resultaten'!$C$2:$BT$31,MATCH(_xlfn.XLOOKUP($D$14,$D66:$D72,$E66:$E72,,0,-1),'Verwachte Resultaten'!$B$2:$B$31,0),MATCH(_xlfn.XLOOKUP($D$14,$D66:$D72,AD65:AD71,,0,-1),'Verwachte Resultaten'!$C$1:$BT$1,0))*_xlfn.XLOOKUP($E72,$G$2:$G$6,$H$2:$H$6,,0))),$D72,""),"")</f>
        <v/>
      </c>
      <c r="AE72" s="14" t="str">
        <f>IFERROR(IF(AND(_xlfn.XLOOKUP($D$14,$D66:$D72,AE66:AE72,,0,-1)&lt;=(INDEX('Verwachte Resultaten'!$C$2:$BT$31,MATCH(_xlfn.XLOOKUP($D$14,$D66:$D72,$E66:$E72,,0,-1),'Verwachte Resultaten'!$B$2:$B$31,0),MATCH(_xlfn.XLOOKUP($D$14,$D66:$D72,AE65:AE71,,0,-1),'Verwachte Resultaten'!$C$1:$BT$1,0))*_xlfn.XLOOKUP($E72,$G$2:$G$6,$F$2:$F$6,,0)),_xlfn.XLOOKUP($D$14,$D66:$D72,AE66:AE72,,0,-1)&gt;(INDEX('Verwachte Resultaten'!$C$2:$BT$31,MATCH(_xlfn.XLOOKUP($D$14,$D66:$D72,$E66:$E72,,0,-1),'Verwachte Resultaten'!$B$2:$B$31,0),MATCH(_xlfn.XLOOKUP($D$14,$D66:$D72,AE65:AE71,,0,-1),'Verwachte Resultaten'!$C$1:$BT$1,0))*_xlfn.XLOOKUP($E72,$G$2:$G$6,$H$2:$H$6,,0))),$D72,""),"")</f>
        <v/>
      </c>
      <c r="AF72" s="14" t="str">
        <f>IFERROR(IF(AND(_xlfn.XLOOKUP($D$14,$D66:$D72,AF66:AF72,,0,-1)&lt;=(INDEX('Verwachte Resultaten'!$C$2:$BT$31,MATCH(_xlfn.XLOOKUP($D$14,$D66:$D72,$E66:$E72,,0,-1),'Verwachte Resultaten'!$B$2:$B$31,0),MATCH(_xlfn.XLOOKUP($D$14,$D66:$D72,AF65:AF71,,0,-1),'Verwachte Resultaten'!$C$1:$BT$1,0))*_xlfn.XLOOKUP($E72,$G$2:$G$6,$F$2:$F$6,,0)),_xlfn.XLOOKUP($D$14,$D66:$D72,AF66:AF72,,0,-1)&gt;(INDEX('Verwachte Resultaten'!$C$2:$BT$31,MATCH(_xlfn.XLOOKUP($D$14,$D66:$D72,$E66:$E72,,0,-1),'Verwachte Resultaten'!$B$2:$B$31,0),MATCH(_xlfn.XLOOKUP($D$14,$D66:$D72,AF65:AF71,,0,-1),'Verwachte Resultaten'!$C$1:$BT$1,0))*_xlfn.XLOOKUP($E72,$G$2:$G$6,$H$2:$H$6,,0))),$D72,""),"")</f>
        <v/>
      </c>
      <c r="AG72" s="14" t="str">
        <f>IFERROR(IF(AND(_xlfn.XLOOKUP($D$14,$D66:$D72,AG66:AG72,,0,-1)&lt;=(INDEX('Verwachte Resultaten'!$C$2:$BT$31,MATCH(_xlfn.XLOOKUP($D$14,$D66:$D72,$E66:$E72,,0,-1),'Verwachte Resultaten'!$B$2:$B$31,0),MATCH(_xlfn.XLOOKUP($D$14,$D66:$D72,AG65:AG71,,0,-1),'Verwachte Resultaten'!$C$1:$BT$1,0))*_xlfn.XLOOKUP($E72,$G$2:$G$6,$F$2:$F$6,,0)),_xlfn.XLOOKUP($D$14,$D66:$D72,AG66:AG72,,0,-1)&gt;(INDEX('Verwachte Resultaten'!$C$2:$BT$31,MATCH(_xlfn.XLOOKUP($D$14,$D66:$D72,$E66:$E72,,0,-1),'Verwachte Resultaten'!$B$2:$B$31,0),MATCH(_xlfn.XLOOKUP($D$14,$D66:$D72,AG65:AG71,,0,-1),'Verwachte Resultaten'!$C$1:$BT$1,0))*_xlfn.XLOOKUP($E72,$G$2:$G$6,$H$2:$H$6,,0))),$D72,""),"")</f>
        <v/>
      </c>
      <c r="AH72" s="14" t="str">
        <f>IFERROR(IF(AND(_xlfn.XLOOKUP($D$14,$D66:$D72,AH66:AH72,,0,-1)&lt;=(INDEX('Verwachte Resultaten'!$C$2:$BT$31,MATCH(_xlfn.XLOOKUP($D$14,$D66:$D72,$E66:$E72,,0,-1),'Verwachte Resultaten'!$B$2:$B$31,0),MATCH(_xlfn.XLOOKUP($D$14,$D66:$D72,AH65:AH71,,0,-1),'Verwachte Resultaten'!$C$1:$BT$1,0))*_xlfn.XLOOKUP($E72,$G$2:$G$6,$F$2:$F$6,,0)),_xlfn.XLOOKUP($D$14,$D66:$D72,AH66:AH72,,0,-1)&gt;(INDEX('Verwachte Resultaten'!$C$2:$BT$31,MATCH(_xlfn.XLOOKUP($D$14,$D66:$D72,$E66:$E72,,0,-1),'Verwachte Resultaten'!$B$2:$B$31,0),MATCH(_xlfn.XLOOKUP($D$14,$D66:$D72,AH65:AH71,,0,-1),'Verwachte Resultaten'!$C$1:$BT$1,0))*_xlfn.XLOOKUP($E72,$G$2:$G$6,$H$2:$H$6,,0))),$D72,""),"")</f>
        <v/>
      </c>
      <c r="AI72" s="14" t="str">
        <f>IFERROR(IF(AND(_xlfn.XLOOKUP($D$14,$D66:$D72,AI66:AI72,,0,-1)&lt;=(INDEX('Verwachte Resultaten'!$C$2:$BT$31,MATCH(_xlfn.XLOOKUP($D$14,$D66:$D72,$E66:$E72,,0,-1),'Verwachte Resultaten'!$B$2:$B$31,0),MATCH(_xlfn.XLOOKUP($D$14,$D66:$D72,AI65:AI71,,0,-1),'Verwachte Resultaten'!$C$1:$BT$1,0))*_xlfn.XLOOKUP($E72,$G$2:$G$6,$F$2:$F$6,,0)),_xlfn.XLOOKUP($D$14,$D66:$D72,AI66:AI72,,0,-1)&gt;(INDEX('Verwachte Resultaten'!$C$2:$BT$31,MATCH(_xlfn.XLOOKUP($D$14,$D66:$D72,$E66:$E72,,0,-1),'Verwachte Resultaten'!$B$2:$B$31,0),MATCH(_xlfn.XLOOKUP($D$14,$D66:$D72,AI65:AI71,,0,-1),'Verwachte Resultaten'!$C$1:$BT$1,0))*_xlfn.XLOOKUP($E72,$G$2:$G$6,$H$2:$H$6,,0))),$D72,""),"")</f>
        <v/>
      </c>
      <c r="AJ72" s="14" t="str">
        <f>IFERROR(IF(AND(_xlfn.XLOOKUP($D$14,$D66:$D72,AJ66:AJ72,,0,-1)&lt;=(INDEX('Verwachte Resultaten'!$C$2:$BT$31,MATCH(_xlfn.XLOOKUP($D$14,$D66:$D72,$E66:$E72,,0,-1),'Verwachte Resultaten'!$B$2:$B$31,0),MATCH(_xlfn.XLOOKUP($D$14,$D66:$D72,AJ65:AJ71,,0,-1),'Verwachte Resultaten'!$C$1:$BT$1,0))*_xlfn.XLOOKUP($E72,$G$2:$G$6,$F$2:$F$6,,0)),_xlfn.XLOOKUP($D$14,$D66:$D72,AJ66:AJ72,,0,-1)&gt;(INDEX('Verwachte Resultaten'!$C$2:$BT$31,MATCH(_xlfn.XLOOKUP($D$14,$D66:$D72,$E66:$E72,,0,-1),'Verwachte Resultaten'!$B$2:$B$31,0),MATCH(_xlfn.XLOOKUP($D$14,$D66:$D72,AJ65:AJ71,,0,-1),'Verwachte Resultaten'!$C$1:$BT$1,0))*_xlfn.XLOOKUP($E72,$G$2:$G$6,$H$2:$H$6,,0))),$D72,""),"")</f>
        <v/>
      </c>
      <c r="AK72" s="14" t="str">
        <f>IFERROR(IF(AND(_xlfn.XLOOKUP($D$14,$D66:$D72,AK66:AK72,,0,-1)&lt;=(INDEX('Verwachte Resultaten'!$C$2:$BT$31,MATCH(_xlfn.XLOOKUP($D$14,$D66:$D72,$E66:$E72,,0,-1),'Verwachte Resultaten'!$B$2:$B$31,0),MATCH(_xlfn.XLOOKUP($D$14,$D66:$D72,AK65:AK71,,0,-1),'Verwachte Resultaten'!$C$1:$BT$1,0))*_xlfn.XLOOKUP($E72,$G$2:$G$6,$F$2:$F$6,,0)),_xlfn.XLOOKUP($D$14,$D66:$D72,AK66:AK72,,0,-1)&gt;(INDEX('Verwachte Resultaten'!$C$2:$BT$31,MATCH(_xlfn.XLOOKUP($D$14,$D66:$D72,$E66:$E72,,0,-1),'Verwachte Resultaten'!$B$2:$B$31,0),MATCH(_xlfn.XLOOKUP($D$14,$D66:$D72,AK65:AK71,,0,-1),'Verwachte Resultaten'!$C$1:$BT$1,0))*_xlfn.XLOOKUP($E72,$G$2:$G$6,$H$2:$H$6,,0))),$D72,""),"")</f>
        <v/>
      </c>
      <c r="AL72" s="14" t="str">
        <f>IFERROR(IF(AND(_xlfn.XLOOKUP($D$14,$D66:$D72,AL66:AL72,,0,-1)&lt;=(INDEX('Verwachte Resultaten'!$C$2:$BT$31,MATCH(_xlfn.XLOOKUP($D$14,$D66:$D72,$E66:$E72,,0,-1),'Verwachte Resultaten'!$B$2:$B$31,0),MATCH(_xlfn.XLOOKUP($D$14,$D66:$D72,AL65:AL71,,0,-1),'Verwachte Resultaten'!$C$1:$BT$1,0))*_xlfn.XLOOKUP($E72,$G$2:$G$6,$F$2:$F$6,,0)),_xlfn.XLOOKUP($D$14,$D66:$D72,AL66:AL72,,0,-1)&gt;(INDEX('Verwachte Resultaten'!$C$2:$BT$31,MATCH(_xlfn.XLOOKUP($D$14,$D66:$D72,$E66:$E72,,0,-1),'Verwachte Resultaten'!$B$2:$B$31,0),MATCH(_xlfn.XLOOKUP($D$14,$D66:$D72,AL65:AL71,,0,-1),'Verwachte Resultaten'!$C$1:$BT$1,0))*_xlfn.XLOOKUP($E72,$G$2:$G$6,$H$2:$H$6,,0))),$D72,""),"")</f>
        <v/>
      </c>
      <c r="AM72" s="14" t="str">
        <f>IFERROR(IF(AND(_xlfn.XLOOKUP($D$14,$D66:$D72,AM66:AM72,,0,-1)&lt;=(INDEX('Verwachte Resultaten'!$C$2:$BT$31,MATCH(_xlfn.XLOOKUP($D$14,$D66:$D72,$E66:$E72,,0,-1),'Verwachte Resultaten'!$B$2:$B$31,0),MATCH(_xlfn.XLOOKUP($D$14,$D66:$D72,AM65:AM71,,0,-1),'Verwachte Resultaten'!$C$1:$BT$1,0))*_xlfn.XLOOKUP($E72,$G$2:$G$6,$F$2:$F$6,,0)),_xlfn.XLOOKUP($D$14,$D66:$D72,AM66:AM72,,0,-1)&gt;(INDEX('Verwachte Resultaten'!$C$2:$BT$31,MATCH(_xlfn.XLOOKUP($D$14,$D66:$D72,$E66:$E72,,0,-1),'Verwachte Resultaten'!$B$2:$B$31,0),MATCH(_xlfn.XLOOKUP($D$14,$D66:$D72,AM65:AM71,,0,-1),'Verwachte Resultaten'!$C$1:$BT$1,0))*_xlfn.XLOOKUP($E72,$G$2:$G$6,$H$2:$H$6,,0))),$D72,""),"")</f>
        <v/>
      </c>
      <c r="AN72" s="14" t="str">
        <f>IFERROR(IF(AND(_xlfn.XLOOKUP($D$14,$D66:$D72,AN66:AN72,,0,-1)&lt;=(INDEX('Verwachte Resultaten'!$C$2:$BT$31,MATCH(_xlfn.XLOOKUP($D$14,$D66:$D72,$E66:$E72,,0,-1),'Verwachte Resultaten'!$B$2:$B$31,0),MATCH(_xlfn.XLOOKUP($D$14,$D66:$D72,AN65:AN71,,0,-1),'Verwachte Resultaten'!$C$1:$BT$1,0))*_xlfn.XLOOKUP($E72,$G$2:$G$6,$F$2:$F$6,,0)),_xlfn.XLOOKUP($D$14,$D66:$D72,AN66:AN72,,0,-1)&gt;(INDEX('Verwachte Resultaten'!$C$2:$BT$31,MATCH(_xlfn.XLOOKUP($D$14,$D66:$D72,$E66:$E72,,0,-1),'Verwachte Resultaten'!$B$2:$B$31,0),MATCH(_xlfn.XLOOKUP($D$14,$D66:$D72,AN65:AN71,,0,-1),'Verwachte Resultaten'!$C$1:$BT$1,0))*_xlfn.XLOOKUP($E72,$G$2:$G$6,$H$2:$H$6,,0))),$D72,""),"")</f>
        <v/>
      </c>
      <c r="AO72" s="14" t="str">
        <f>IFERROR(IF(AND(_xlfn.XLOOKUP($D$14,$D66:$D72,AO66:AO72,,0,-1)&lt;=(INDEX('Verwachte Resultaten'!$C$2:$BT$31,MATCH(_xlfn.XLOOKUP($D$14,$D66:$D72,$E66:$E72,,0,-1),'Verwachte Resultaten'!$B$2:$B$31,0),MATCH(_xlfn.XLOOKUP($D$14,$D66:$D72,AO65:AO71,,0,-1),'Verwachte Resultaten'!$C$1:$BT$1,0))*_xlfn.XLOOKUP($E72,$G$2:$G$6,$F$2:$F$6,,0)),_xlfn.XLOOKUP($D$14,$D66:$D72,AO66:AO72,,0,-1)&gt;(INDEX('Verwachte Resultaten'!$C$2:$BT$31,MATCH(_xlfn.XLOOKUP($D$14,$D66:$D72,$E66:$E72,,0,-1),'Verwachte Resultaten'!$B$2:$B$31,0),MATCH(_xlfn.XLOOKUP($D$14,$D66:$D72,AO65:AO71,,0,-1),'Verwachte Resultaten'!$C$1:$BT$1,0))*_xlfn.XLOOKUP($E72,$G$2:$G$6,$H$2:$H$6,,0))),$D72,""),"")</f>
        <v/>
      </c>
      <c r="AP72" s="14" t="str">
        <f>IFERROR(IF(AND(_xlfn.XLOOKUP($D$14,$D66:$D72,AP66:AP72,,0,-1)&lt;=(INDEX('Verwachte Resultaten'!$C$2:$BT$31,MATCH(_xlfn.XLOOKUP($D$14,$D66:$D72,$E66:$E72,,0,-1),'Verwachte Resultaten'!$B$2:$B$31,0),MATCH(_xlfn.XLOOKUP($D$14,$D66:$D72,AP65:AP71,,0,-1),'Verwachte Resultaten'!$C$1:$BT$1,0))*_xlfn.XLOOKUP($E72,$G$2:$G$6,$F$2:$F$6,,0)),_xlfn.XLOOKUP($D$14,$D66:$D72,AP66:AP72,,0,-1)&gt;(INDEX('Verwachte Resultaten'!$C$2:$BT$31,MATCH(_xlfn.XLOOKUP($D$14,$D66:$D72,$E66:$E72,,0,-1),'Verwachte Resultaten'!$B$2:$B$31,0),MATCH(_xlfn.XLOOKUP($D$14,$D66:$D72,AP65:AP71,,0,-1),'Verwachte Resultaten'!$C$1:$BT$1,0))*_xlfn.XLOOKUP($E72,$G$2:$G$6,$H$2:$H$6,,0))),$D72,""),"")</f>
        <v/>
      </c>
      <c r="AQ72" s="14" t="str">
        <f>IFERROR(IF(AND(_xlfn.XLOOKUP($D$14,$D66:$D72,AQ66:AQ72,,0,-1)&lt;=(INDEX('Verwachte Resultaten'!$C$2:$BT$31,MATCH(_xlfn.XLOOKUP($D$14,$D66:$D72,$E66:$E72,,0,-1),'Verwachte Resultaten'!$B$2:$B$31,0),MATCH(_xlfn.XLOOKUP($D$14,$D66:$D72,AQ65:AQ71,,0,-1),'Verwachte Resultaten'!$C$1:$BT$1,0))*_xlfn.XLOOKUP($E72,$G$2:$G$6,$F$2:$F$6,,0)),_xlfn.XLOOKUP($D$14,$D66:$D72,AQ66:AQ72,,0,-1)&gt;(INDEX('Verwachte Resultaten'!$C$2:$BT$31,MATCH(_xlfn.XLOOKUP($D$14,$D66:$D72,$E66:$E72,,0,-1),'Verwachte Resultaten'!$B$2:$B$31,0),MATCH(_xlfn.XLOOKUP($D$14,$D66:$D72,AQ65:AQ71,,0,-1),'Verwachte Resultaten'!$C$1:$BT$1,0))*_xlfn.XLOOKUP($E72,$G$2:$G$6,$H$2:$H$6,,0))),$D72,""),"")</f>
        <v/>
      </c>
      <c r="AR72" s="14" t="str">
        <f>IFERROR(IF(AND(_xlfn.XLOOKUP($D$14,$D66:$D72,AR66:AR72,,0,-1)&lt;=(INDEX('Verwachte Resultaten'!$C$2:$BT$31,MATCH(_xlfn.XLOOKUP($D$14,$D66:$D72,$E66:$E72,,0,-1),'Verwachte Resultaten'!$B$2:$B$31,0),MATCH(_xlfn.XLOOKUP($D$14,$D66:$D72,AR65:AR71,,0,-1),'Verwachte Resultaten'!$C$1:$BT$1,0))*_xlfn.XLOOKUP($E72,$G$2:$G$6,$F$2:$F$6,,0)),_xlfn.XLOOKUP($D$14,$D66:$D72,AR66:AR72,,0,-1)&gt;(INDEX('Verwachte Resultaten'!$C$2:$BT$31,MATCH(_xlfn.XLOOKUP($D$14,$D66:$D72,$E66:$E72,,0,-1),'Verwachte Resultaten'!$B$2:$B$31,0),MATCH(_xlfn.XLOOKUP($D$14,$D66:$D72,AR65:AR71,,0,-1),'Verwachte Resultaten'!$C$1:$BT$1,0))*_xlfn.XLOOKUP($E72,$G$2:$G$6,$H$2:$H$6,,0))),$D72,""),"")</f>
        <v/>
      </c>
      <c r="AS72" s="14" t="str">
        <f>IFERROR(IF(AND(_xlfn.XLOOKUP($D$14,$D66:$D72,AS66:AS72,,0,-1)&lt;=(INDEX('Verwachte Resultaten'!$C$2:$BT$31,MATCH(_xlfn.XLOOKUP($D$14,$D66:$D72,$E66:$E72,,0,-1),'Verwachte Resultaten'!$B$2:$B$31,0),MATCH(_xlfn.XLOOKUP($D$14,$D66:$D72,AS65:AS71,,0,-1),'Verwachte Resultaten'!$C$1:$BT$1,0))*_xlfn.XLOOKUP($E72,$G$2:$G$6,$F$2:$F$6,,0)),_xlfn.XLOOKUP($D$14,$D66:$D72,AS66:AS72,,0,-1)&gt;(INDEX('Verwachte Resultaten'!$C$2:$BT$31,MATCH(_xlfn.XLOOKUP($D$14,$D66:$D72,$E66:$E72,,0,-1),'Verwachte Resultaten'!$B$2:$B$31,0),MATCH(_xlfn.XLOOKUP($D$14,$D66:$D72,AS65:AS71,,0,-1),'Verwachte Resultaten'!$C$1:$BT$1,0))*_xlfn.XLOOKUP($E72,$G$2:$G$6,$H$2:$H$6,,0))),$D72,""),"")</f>
        <v/>
      </c>
      <c r="AT72" s="14" t="str">
        <f>IFERROR(IF(AND(_xlfn.XLOOKUP($D$14,$D66:$D72,AT66:AT72,,0,-1)&lt;=(INDEX('Verwachte Resultaten'!$C$2:$BT$31,MATCH(_xlfn.XLOOKUP($D$14,$D66:$D72,$E66:$E72,,0,-1),'Verwachte Resultaten'!$B$2:$B$31,0),MATCH(_xlfn.XLOOKUP($D$14,$D66:$D72,AT65:AT71,,0,-1),'Verwachte Resultaten'!$C$1:$BT$1,0))*_xlfn.XLOOKUP($E72,$G$2:$G$6,$F$2:$F$6,,0)),_xlfn.XLOOKUP($D$14,$D66:$D72,AT66:AT72,,0,-1)&gt;(INDEX('Verwachte Resultaten'!$C$2:$BT$31,MATCH(_xlfn.XLOOKUP($D$14,$D66:$D72,$E66:$E72,,0,-1),'Verwachte Resultaten'!$B$2:$B$31,0),MATCH(_xlfn.XLOOKUP($D$14,$D66:$D72,AT65:AT71,,0,-1),'Verwachte Resultaten'!$C$1:$BT$1,0))*_xlfn.XLOOKUP($E72,$G$2:$G$6,$H$2:$H$6,,0))),$D72,""),"")</f>
        <v/>
      </c>
      <c r="AU72" s="14" t="str">
        <f>IFERROR(IF(AND(_xlfn.XLOOKUP($D$14,$D66:$D72,AU66:AU72,,0,-1)&lt;=(INDEX('Verwachte Resultaten'!$C$2:$BT$31,MATCH(_xlfn.XLOOKUP($D$14,$D66:$D72,$E66:$E72,,0,-1),'Verwachte Resultaten'!$B$2:$B$31,0),MATCH(_xlfn.XLOOKUP($D$14,$D66:$D72,AU65:AU71,,0,-1),'Verwachte Resultaten'!$C$1:$BT$1,0))*_xlfn.XLOOKUP($E72,$G$2:$G$6,$F$2:$F$6,,0)),_xlfn.XLOOKUP($D$14,$D66:$D72,AU66:AU72,,0,-1)&gt;(INDEX('Verwachte Resultaten'!$C$2:$BT$31,MATCH(_xlfn.XLOOKUP($D$14,$D66:$D72,$E66:$E72,,0,-1),'Verwachte Resultaten'!$B$2:$B$31,0),MATCH(_xlfn.XLOOKUP($D$14,$D66:$D72,AU65:AU71,,0,-1),'Verwachte Resultaten'!$C$1:$BT$1,0))*_xlfn.XLOOKUP($E72,$G$2:$G$6,$H$2:$H$6,,0))),$D72,""),"")</f>
        <v/>
      </c>
      <c r="AV72" s="14" t="str">
        <f>IFERROR(IF(AND(_xlfn.XLOOKUP($D$14,$D66:$D72,AV66:AV72,,0,-1)&lt;=(INDEX('Verwachte Resultaten'!$C$2:$BT$31,MATCH(_xlfn.XLOOKUP($D$14,$D66:$D72,$E66:$E72,,0,-1),'Verwachte Resultaten'!$B$2:$B$31,0),MATCH(_xlfn.XLOOKUP($D$14,$D66:$D72,AV65:AV71,,0,-1),'Verwachte Resultaten'!$C$1:$BT$1,0))*_xlfn.XLOOKUP($E72,$G$2:$G$6,$F$2:$F$6,,0)),_xlfn.XLOOKUP($D$14,$D66:$D72,AV66:AV72,,0,-1)&gt;(INDEX('Verwachte Resultaten'!$C$2:$BT$31,MATCH(_xlfn.XLOOKUP($D$14,$D66:$D72,$E66:$E72,,0,-1),'Verwachte Resultaten'!$B$2:$B$31,0),MATCH(_xlfn.XLOOKUP($D$14,$D66:$D72,AV65:AV71,,0,-1),'Verwachte Resultaten'!$C$1:$BT$1,0))*_xlfn.XLOOKUP($E72,$G$2:$G$6,$H$2:$H$6,,0))),$D72,""),"")</f>
        <v/>
      </c>
      <c r="AW72" s="14" t="str">
        <f>IFERROR(IF(AND(_xlfn.XLOOKUP($D$14,$D66:$D72,AW66:AW72,,0,-1)&lt;=(INDEX('Verwachte Resultaten'!$C$2:$BT$31,MATCH(_xlfn.XLOOKUP($D$14,$D66:$D72,$E66:$E72,,0,-1),'Verwachte Resultaten'!$B$2:$B$31,0),MATCH(_xlfn.XLOOKUP($D$14,$D66:$D72,AW65:AW71,,0,-1),'Verwachte Resultaten'!$C$1:$BT$1,0))*_xlfn.XLOOKUP($E72,$G$2:$G$6,$F$2:$F$6,,0)),_xlfn.XLOOKUP($D$14,$D66:$D72,AW66:AW72,,0,-1)&gt;(INDEX('Verwachte Resultaten'!$C$2:$BT$31,MATCH(_xlfn.XLOOKUP($D$14,$D66:$D72,$E66:$E72,,0,-1),'Verwachte Resultaten'!$B$2:$B$31,0),MATCH(_xlfn.XLOOKUP($D$14,$D66:$D72,AW65:AW71,,0,-1),'Verwachte Resultaten'!$C$1:$BT$1,0))*_xlfn.XLOOKUP($E72,$G$2:$G$6,$H$2:$H$6,,0))),$D72,""),"")</f>
        <v/>
      </c>
      <c r="AX72" s="14" t="str">
        <f>IFERROR(IF(AND(_xlfn.XLOOKUP($D$14,$D66:$D72,AX66:AX72,,0,-1)&lt;=(INDEX('Verwachte Resultaten'!$C$2:$BT$31,MATCH(_xlfn.XLOOKUP($D$14,$D66:$D72,$E66:$E72,,0,-1),'Verwachte Resultaten'!$B$2:$B$31,0),MATCH(_xlfn.XLOOKUP($D$14,$D66:$D72,AX65:AX71,,0,-1),'Verwachte Resultaten'!$C$1:$BT$1,0))*_xlfn.XLOOKUP($E72,$G$2:$G$6,$F$2:$F$6,,0)),_xlfn.XLOOKUP($D$14,$D66:$D72,AX66:AX72,,0,-1)&gt;(INDEX('Verwachte Resultaten'!$C$2:$BT$31,MATCH(_xlfn.XLOOKUP($D$14,$D66:$D72,$E66:$E72,,0,-1),'Verwachte Resultaten'!$B$2:$B$31,0),MATCH(_xlfn.XLOOKUP($D$14,$D66:$D72,AX65:AX71,,0,-1),'Verwachte Resultaten'!$C$1:$BT$1,0))*_xlfn.XLOOKUP($E72,$G$2:$G$6,$H$2:$H$6,,0))),$D72,""),"")</f>
        <v/>
      </c>
      <c r="AY72" s="14" t="str">
        <f>IFERROR(IF(AND(_xlfn.XLOOKUP($D$14,$D66:$D72,AY66:AY72,,0,-1)&lt;=(INDEX('Verwachte Resultaten'!$C$2:$BT$31,MATCH(_xlfn.XLOOKUP($D$14,$D66:$D72,$E66:$E72,,0,-1),'Verwachte Resultaten'!$B$2:$B$31,0),MATCH(_xlfn.XLOOKUP($D$14,$D66:$D72,AY65:AY71,,0,-1),'Verwachte Resultaten'!$C$1:$BT$1,0))*_xlfn.XLOOKUP($E72,$G$2:$G$6,$F$2:$F$6,,0)),_xlfn.XLOOKUP($D$14,$D66:$D72,AY66:AY72,,0,-1)&gt;(INDEX('Verwachte Resultaten'!$C$2:$BT$31,MATCH(_xlfn.XLOOKUP($D$14,$D66:$D72,$E66:$E72,,0,-1),'Verwachte Resultaten'!$B$2:$B$31,0),MATCH(_xlfn.XLOOKUP($D$14,$D66:$D72,AY65:AY71,,0,-1),'Verwachte Resultaten'!$C$1:$BT$1,0))*_xlfn.XLOOKUP($E72,$G$2:$G$6,$H$2:$H$6,,0))),$D72,""),"")</f>
        <v/>
      </c>
      <c r="AZ72" s="14" t="str">
        <f>IFERROR(IF(AND(_xlfn.XLOOKUP($D$14,$D66:$D72,AZ66:AZ72,,0,-1)&lt;=(INDEX('Verwachte Resultaten'!$C$2:$BT$31,MATCH(_xlfn.XLOOKUP($D$14,$D66:$D72,$E66:$E72,,0,-1),'Verwachte Resultaten'!$B$2:$B$31,0),MATCH(_xlfn.XLOOKUP($D$14,$D66:$D72,AZ65:AZ71,,0,-1),'Verwachte Resultaten'!$C$1:$BT$1,0))*_xlfn.XLOOKUP($E72,$G$2:$G$6,$F$2:$F$6,,0)),_xlfn.XLOOKUP($D$14,$D66:$D72,AZ66:AZ72,,0,-1)&gt;(INDEX('Verwachte Resultaten'!$C$2:$BT$31,MATCH(_xlfn.XLOOKUP($D$14,$D66:$D72,$E66:$E72,,0,-1),'Verwachte Resultaten'!$B$2:$B$31,0),MATCH(_xlfn.XLOOKUP($D$14,$D66:$D72,AZ65:AZ71,,0,-1),'Verwachte Resultaten'!$C$1:$BT$1,0))*_xlfn.XLOOKUP($E72,$G$2:$G$6,$H$2:$H$6,,0))),$D72,""),"")</f>
        <v/>
      </c>
      <c r="BA72" s="14" t="str">
        <f>IFERROR(IF(AND(_xlfn.XLOOKUP($D$14,$D66:$D72,BA66:BA72,,0,-1)&lt;=(INDEX('Verwachte Resultaten'!$C$2:$BT$31,MATCH(_xlfn.XLOOKUP($D$14,$D66:$D72,$E66:$E72,,0,-1),'Verwachte Resultaten'!$B$2:$B$31,0),MATCH(_xlfn.XLOOKUP($D$14,$D66:$D72,BA65:BA71,,0,-1),'Verwachte Resultaten'!$C$1:$BT$1,0))*_xlfn.XLOOKUP($E72,$G$2:$G$6,$F$2:$F$6,,0)),_xlfn.XLOOKUP($D$14,$D66:$D72,BA66:BA72,,0,-1)&gt;(INDEX('Verwachte Resultaten'!$C$2:$BT$31,MATCH(_xlfn.XLOOKUP($D$14,$D66:$D72,$E66:$E72,,0,-1),'Verwachte Resultaten'!$B$2:$B$31,0),MATCH(_xlfn.XLOOKUP($D$14,$D66:$D72,BA65:BA71,,0,-1),'Verwachte Resultaten'!$C$1:$BT$1,0))*_xlfn.XLOOKUP($E72,$G$2:$G$6,$H$2:$H$6,,0))),$D72,""),"")</f>
        <v/>
      </c>
      <c r="BB72" s="14" t="str">
        <f>IFERROR(IF(AND(_xlfn.XLOOKUP($D$14,$D66:$D72,BB66:BB72,,0,-1)&lt;=(INDEX('Verwachte Resultaten'!$C$2:$BT$31,MATCH(_xlfn.XLOOKUP($D$14,$D66:$D72,$E66:$E72,,0,-1),'Verwachte Resultaten'!$B$2:$B$31,0),MATCH(_xlfn.XLOOKUP($D$14,$D66:$D72,BB65:BB71,,0,-1),'Verwachte Resultaten'!$C$1:$BT$1,0))*_xlfn.XLOOKUP($E72,$G$2:$G$6,$F$2:$F$6,,0)),_xlfn.XLOOKUP($D$14,$D66:$D72,BB66:BB72,,0,-1)&gt;(INDEX('Verwachte Resultaten'!$C$2:$BT$31,MATCH(_xlfn.XLOOKUP($D$14,$D66:$D72,$E66:$E72,,0,-1),'Verwachte Resultaten'!$B$2:$B$31,0),MATCH(_xlfn.XLOOKUP($D$14,$D66:$D72,BB65:BB71,,0,-1),'Verwachte Resultaten'!$C$1:$BT$1,0))*_xlfn.XLOOKUP($E72,$G$2:$G$6,$H$2:$H$6,,0))),$D72,""),"")</f>
        <v/>
      </c>
      <c r="BC72" s="14" t="str">
        <f>IFERROR(IF(AND(_xlfn.XLOOKUP($D$14,$D66:$D72,BC66:BC72,,0,-1)&lt;=(INDEX('Verwachte Resultaten'!$C$2:$BT$31,MATCH(_xlfn.XLOOKUP($D$14,$D66:$D72,$E66:$E72,,0,-1),'Verwachte Resultaten'!$B$2:$B$31,0),MATCH(_xlfn.XLOOKUP($D$14,$D66:$D72,BC65:BC71,,0,-1),'Verwachte Resultaten'!$C$1:$BT$1,0))*_xlfn.XLOOKUP($E72,$G$2:$G$6,$F$2:$F$6,,0)),_xlfn.XLOOKUP($D$14,$D66:$D72,BC66:BC72,,0,-1)&gt;(INDEX('Verwachte Resultaten'!$C$2:$BT$31,MATCH(_xlfn.XLOOKUP($D$14,$D66:$D72,$E66:$E72,,0,-1),'Verwachte Resultaten'!$B$2:$B$31,0),MATCH(_xlfn.XLOOKUP($D$14,$D66:$D72,BC65:BC71,,0,-1),'Verwachte Resultaten'!$C$1:$BT$1,0))*_xlfn.XLOOKUP($E72,$G$2:$G$6,$H$2:$H$6,,0))),$D72,""),"")</f>
        <v/>
      </c>
      <c r="BD72" s="14" t="str">
        <f>IFERROR(IF(AND(_xlfn.XLOOKUP($D$14,$D66:$D72,BD66:BD72,,0,-1)&lt;=(INDEX('Verwachte Resultaten'!$C$2:$BT$31,MATCH(_xlfn.XLOOKUP($D$14,$D66:$D72,$E66:$E72,,0,-1),'Verwachte Resultaten'!$B$2:$B$31,0),MATCH(_xlfn.XLOOKUP($D$14,$D66:$D72,BD65:BD71,,0,-1),'Verwachte Resultaten'!$C$1:$BT$1,0))*_xlfn.XLOOKUP($E72,$G$2:$G$6,$F$2:$F$6,,0)),_xlfn.XLOOKUP($D$14,$D66:$D72,BD66:BD72,,0,-1)&gt;(INDEX('Verwachte Resultaten'!$C$2:$BT$31,MATCH(_xlfn.XLOOKUP($D$14,$D66:$D72,$E66:$E72,,0,-1),'Verwachte Resultaten'!$B$2:$B$31,0),MATCH(_xlfn.XLOOKUP($D$14,$D66:$D72,BD65:BD71,,0,-1),'Verwachte Resultaten'!$C$1:$BT$1,0))*_xlfn.XLOOKUP($E72,$G$2:$G$6,$H$2:$H$6,,0))),$D72,""),"")</f>
        <v/>
      </c>
      <c r="BE72" s="14" t="str">
        <f>IFERROR(IF(AND(_xlfn.XLOOKUP($D$14,$D66:$D72,BE66:BE72,,0,-1)&lt;=(INDEX('Verwachte Resultaten'!$C$2:$BT$31,MATCH(_xlfn.XLOOKUP($D$14,$D66:$D72,$E66:$E72,,0,-1),'Verwachte Resultaten'!$B$2:$B$31,0),MATCH(_xlfn.XLOOKUP($D$14,$D66:$D72,BE65:BE71,,0,-1),'Verwachte Resultaten'!$C$1:$BT$1,0))*_xlfn.XLOOKUP($E72,$G$2:$G$6,$F$2:$F$6,,0)),_xlfn.XLOOKUP($D$14,$D66:$D72,BE66:BE72,,0,-1)&gt;(INDEX('Verwachte Resultaten'!$C$2:$BT$31,MATCH(_xlfn.XLOOKUP($D$14,$D66:$D72,$E66:$E72,,0,-1),'Verwachte Resultaten'!$B$2:$B$31,0),MATCH(_xlfn.XLOOKUP($D$14,$D66:$D72,BE65:BE71,,0,-1),'Verwachte Resultaten'!$C$1:$BT$1,0))*_xlfn.XLOOKUP($E72,$G$2:$G$6,$H$2:$H$6,,0))),$D72,""),"")</f>
        <v/>
      </c>
      <c r="BF72" s="14" t="str">
        <f>IFERROR(IF(AND(_xlfn.XLOOKUP($D$14,$D66:$D72,BF66:BF72,,0,-1)&lt;=(INDEX('Verwachte Resultaten'!$C$2:$BT$31,MATCH(_xlfn.XLOOKUP($D$14,$D66:$D72,$E66:$E72,,0,-1),'Verwachte Resultaten'!$B$2:$B$31,0),MATCH(_xlfn.XLOOKUP($D$14,$D66:$D72,BF65:BF71,,0,-1),'Verwachte Resultaten'!$C$1:$BT$1,0))*_xlfn.XLOOKUP($E72,$G$2:$G$6,$F$2:$F$6,,0)),_xlfn.XLOOKUP($D$14,$D66:$D72,BF66:BF72,,0,-1)&gt;(INDEX('Verwachte Resultaten'!$C$2:$BT$31,MATCH(_xlfn.XLOOKUP($D$14,$D66:$D72,$E66:$E72,,0,-1),'Verwachte Resultaten'!$B$2:$B$31,0),MATCH(_xlfn.XLOOKUP($D$14,$D66:$D72,BF65:BF71,,0,-1),'Verwachte Resultaten'!$C$1:$BT$1,0))*_xlfn.XLOOKUP($E72,$G$2:$G$6,$H$2:$H$6,,0))),$D72,""),"")</f>
        <v/>
      </c>
      <c r="BG72" s="14" t="str">
        <f>IFERROR(IF(AND(_xlfn.XLOOKUP($D$14,$D66:$D72,BG66:BG72,,0,-1)&lt;=(INDEX('Verwachte Resultaten'!$C$2:$BT$31,MATCH(_xlfn.XLOOKUP($D$14,$D66:$D72,$E66:$E72,,0,-1),'Verwachte Resultaten'!$B$2:$B$31,0),MATCH(_xlfn.XLOOKUP($D$14,$D66:$D72,BG65:BG71,,0,-1),'Verwachte Resultaten'!$C$1:$BT$1,0))*_xlfn.XLOOKUP($E72,$G$2:$G$6,$F$2:$F$6,,0)),_xlfn.XLOOKUP($D$14,$D66:$D72,BG66:BG72,,0,-1)&gt;(INDEX('Verwachte Resultaten'!$C$2:$BT$31,MATCH(_xlfn.XLOOKUP($D$14,$D66:$D72,$E66:$E72,,0,-1),'Verwachte Resultaten'!$B$2:$B$31,0),MATCH(_xlfn.XLOOKUP($D$14,$D66:$D72,BG65:BG71,,0,-1),'Verwachte Resultaten'!$C$1:$BT$1,0))*_xlfn.XLOOKUP($E72,$G$2:$G$6,$H$2:$H$6,,0))),$D72,""),"")</f>
        <v/>
      </c>
      <c r="BH72" s="14" t="str">
        <f>IFERROR(IF(AND(_xlfn.XLOOKUP($D$14,$D66:$D72,BH66:BH72,,0,-1)&lt;=(INDEX('Verwachte Resultaten'!$C$2:$BT$31,MATCH(_xlfn.XLOOKUP($D$14,$D66:$D72,$E66:$E72,,0,-1),'Verwachte Resultaten'!$B$2:$B$31,0),MATCH(_xlfn.XLOOKUP($D$14,$D66:$D72,BH65:BH71,,0,-1),'Verwachte Resultaten'!$C$1:$BT$1,0))*_xlfn.XLOOKUP($E72,$G$2:$G$6,$F$2:$F$6,,0)),_xlfn.XLOOKUP($D$14,$D66:$D72,BH66:BH72,,0,-1)&gt;(INDEX('Verwachte Resultaten'!$C$2:$BT$31,MATCH(_xlfn.XLOOKUP($D$14,$D66:$D72,$E66:$E72,,0,-1),'Verwachte Resultaten'!$B$2:$B$31,0),MATCH(_xlfn.XLOOKUP($D$14,$D66:$D72,BH65:BH71,,0,-1),'Verwachte Resultaten'!$C$1:$BT$1,0))*_xlfn.XLOOKUP($E72,$G$2:$G$6,$H$2:$H$6,,0))),$D72,""),"")</f>
        <v/>
      </c>
      <c r="BI72" s="14" t="str">
        <f>IFERROR(IF(AND(_xlfn.XLOOKUP($D$14,$D66:$D72,BI66:BI72,,0,-1)&lt;=(INDEX('Verwachte Resultaten'!$C$2:$BT$31,MATCH(_xlfn.XLOOKUP($D$14,$D66:$D72,$E66:$E72,,0,-1),'Verwachte Resultaten'!$B$2:$B$31,0),MATCH(_xlfn.XLOOKUP($D$14,$D66:$D72,BI65:BI71,,0,-1),'Verwachte Resultaten'!$C$1:$BT$1,0))*_xlfn.XLOOKUP($E72,$G$2:$G$6,$F$2:$F$6,,0)),_xlfn.XLOOKUP($D$14,$D66:$D72,BI66:BI72,,0,-1)&gt;(INDEX('Verwachte Resultaten'!$C$2:$BT$31,MATCH(_xlfn.XLOOKUP($D$14,$D66:$D72,$E66:$E72,,0,-1),'Verwachte Resultaten'!$B$2:$B$31,0),MATCH(_xlfn.XLOOKUP($D$14,$D66:$D72,BI65:BI71,,0,-1),'Verwachte Resultaten'!$C$1:$BT$1,0))*_xlfn.XLOOKUP($E72,$G$2:$G$6,$H$2:$H$6,,0))),$D72,""),"")</f>
        <v/>
      </c>
      <c r="BJ72" s="14" t="str">
        <f>IFERROR(IF(AND(_xlfn.XLOOKUP($D$14,$D66:$D72,BJ66:BJ72,,0,-1)&lt;=(INDEX('Verwachte Resultaten'!$C$2:$BT$31,MATCH(_xlfn.XLOOKUP($D$14,$D66:$D72,$E66:$E72,,0,-1),'Verwachte Resultaten'!$B$2:$B$31,0),MATCH(_xlfn.XLOOKUP($D$14,$D66:$D72,BJ65:BJ71,,0,-1),'Verwachte Resultaten'!$C$1:$BT$1,0))*_xlfn.XLOOKUP($E72,$G$2:$G$6,$F$2:$F$6,,0)),_xlfn.XLOOKUP($D$14,$D66:$D72,BJ66:BJ72,,0,-1)&gt;(INDEX('Verwachte Resultaten'!$C$2:$BT$31,MATCH(_xlfn.XLOOKUP($D$14,$D66:$D72,$E66:$E72,,0,-1),'Verwachte Resultaten'!$B$2:$B$31,0),MATCH(_xlfn.XLOOKUP($D$14,$D66:$D72,BJ65:BJ71,,0,-1),'Verwachte Resultaten'!$C$1:$BT$1,0))*_xlfn.XLOOKUP($E72,$G$2:$G$6,$H$2:$H$6,,0))),$D72,""),"")</f>
        <v/>
      </c>
      <c r="BK72" s="41" t="str">
        <f>IFERROR(IF(AND(_xlfn.XLOOKUP($D$14,$D66:$D72,BK66:BK72,,0,-1)&lt;=(INDEX('Verwachte Resultaten'!$C$2:$BT$31,MATCH(_xlfn.XLOOKUP($D$14,$D66:$D72,$E66:$E72,,0,-1),'Verwachte Resultaten'!$B$2:$B$31,0),MATCH(_xlfn.XLOOKUP($D$14,$D66:$D72,BK65:BK71,,0,-1),'Verwachte Resultaten'!$C$1:$BT$1,0))*_xlfn.XLOOKUP($E72,$G$2:$G$6,$F$2:$F$6,,0)),_xlfn.XLOOKUP($D$14,$D66:$D72,BK66:BK72,,0,-1)&gt;(INDEX('Verwachte Resultaten'!$C$2:$BT$31,MATCH(_xlfn.XLOOKUP($D$14,$D66:$D72,$E66:$E72,,0,-1),'Verwachte Resultaten'!$B$2:$B$31,0),MATCH(_xlfn.XLOOKUP($D$14,$D66:$D72,BK65:BK71,,0,-1),'Verwachte Resultaten'!$C$1:$BT$1,0))*_xlfn.XLOOKUP($E72,$G$2:$G$6,$H$2:$H$6,,0))),$D72,""),"")</f>
        <v/>
      </c>
    </row>
    <row r="73" spans="1:63" s="3" customFormat="1" ht="15.75" thickBot="1">
      <c r="A73" s="85"/>
      <c r="B73"/>
      <c r="C73" s="23"/>
      <c r="D73" s="83" t="str">
        <f>IFERROR($B68*$B$6,"")</f>
        <v/>
      </c>
      <c r="E73" s="17" t="s">
        <v>162</v>
      </c>
      <c r="F73" s="18" t="str">
        <f>IFERROR(IF(AND(_xlfn.XLOOKUP($D$14,$D67:$D73,F67:F73,,0,-1)&lt;=(INDEX('Verwachte Resultaten'!$C$2:$BT$31,MATCH(_xlfn.XLOOKUP($D$14,$D67:$D73,$E67:$E73,,0,-1),'Verwachte Resultaten'!$B$2:$B$31,0),MATCH(_xlfn.XLOOKUP($D$14,$D67:$D73,F66:F72,,0,-1),'Verwachte Resultaten'!$C$1:$BT$1,0))*_xlfn.XLOOKUP($E73,$G$2:$G$6,$F$2:$F$6,,0)),_xlfn.XLOOKUP($D$14,$D67:$D73,F67:F73,,0,-1)&gt;(INDEX('Verwachte Resultaten'!$C$2:$BT$31,MATCH(_xlfn.XLOOKUP($D$14,$D67:$D73,$E67:$E73,,0,-1),'Verwachte Resultaten'!$B$2:$B$31,0),MATCH(_xlfn.XLOOKUP($D$14,$D67:$D73,F66:F72,,0,-1),'Verwachte Resultaten'!$C$1:$BT$1,0))*_xlfn.XLOOKUP($E73,$G$2:$G$6,$H$2:$H$6,,0))),$D73,""),"")</f>
        <v/>
      </c>
      <c r="G73" s="19" t="str">
        <f>IFERROR(IF(AND(_xlfn.XLOOKUP($D$14,$D67:$D73,G67:G73,,0,-1)&lt;=(INDEX('Verwachte Resultaten'!$C$2:$BT$31,MATCH(_xlfn.XLOOKUP($D$14,$D67:$D73,$E67:$E73,,0,-1),'Verwachte Resultaten'!$B$2:$B$31,0),MATCH(_xlfn.XLOOKUP($D$14,$D67:$D73,G66:G72,,0,-1),'Verwachte Resultaten'!$C$1:$BT$1,0))*_xlfn.XLOOKUP($E73,$G$2:$G$6,$F$2:$F$6,,0)),_xlfn.XLOOKUP($D$14,$D67:$D73,G67:G73,,0,-1)&gt;(INDEX('Verwachte Resultaten'!$C$2:$BT$31,MATCH(_xlfn.XLOOKUP($D$14,$D67:$D73,$E67:$E73,,0,-1),'Verwachte Resultaten'!$B$2:$B$31,0),MATCH(_xlfn.XLOOKUP($D$14,$D67:$D73,G66:G72,,0,-1),'Verwachte Resultaten'!$C$1:$BT$1,0))*_xlfn.XLOOKUP($E73,$G$2:$G$6,$H$2:$H$6,,0))),$D73,""),"")</f>
        <v/>
      </c>
      <c r="H73" s="19" t="str">
        <f>IFERROR(IF(AND(_xlfn.XLOOKUP($D$14,$D67:$D73,H67:H73,,0,-1)&lt;=(INDEX('Verwachte Resultaten'!$C$2:$BT$31,MATCH(_xlfn.XLOOKUP($D$14,$D67:$D73,$E67:$E73,,0,-1),'Verwachte Resultaten'!$B$2:$B$31,0),MATCH(_xlfn.XLOOKUP($D$14,$D67:$D73,H66:H72,,0,-1),'Verwachte Resultaten'!$C$1:$BT$1,0))*_xlfn.XLOOKUP($E73,$G$2:$G$6,$F$2:$F$6,,0)),_xlfn.XLOOKUP($D$14,$D67:$D73,H67:H73,,0,-1)&gt;(INDEX('Verwachte Resultaten'!$C$2:$BT$31,MATCH(_xlfn.XLOOKUP($D$14,$D67:$D73,$E67:$E73,,0,-1),'Verwachte Resultaten'!$B$2:$B$31,0),MATCH(_xlfn.XLOOKUP($D$14,$D67:$D73,H66:H72,,0,-1),'Verwachte Resultaten'!$C$1:$BT$1,0))*_xlfn.XLOOKUP($E73,$G$2:$G$6,$H$2:$H$6,,0))),$D73,""),"")</f>
        <v/>
      </c>
      <c r="I73" s="19" t="str">
        <f>IFERROR(IF(AND(_xlfn.XLOOKUP($D$14,$D67:$D73,I67:I73,,0,-1)&lt;=(INDEX('Verwachte Resultaten'!$C$2:$BT$31,MATCH(_xlfn.XLOOKUP($D$14,$D67:$D73,$E67:$E73,,0,-1),'Verwachte Resultaten'!$B$2:$B$31,0),MATCH(_xlfn.XLOOKUP($D$14,$D67:$D73,I66:I72,,0,-1),'Verwachte Resultaten'!$C$1:$BT$1,0))*_xlfn.XLOOKUP($E73,$G$2:$G$6,$F$2:$F$6,,0)),_xlfn.XLOOKUP($D$14,$D67:$D73,I67:I73,,0,-1)&gt;(INDEX('Verwachte Resultaten'!$C$2:$BT$31,MATCH(_xlfn.XLOOKUP($D$14,$D67:$D73,$E67:$E73,,0,-1),'Verwachte Resultaten'!$B$2:$B$31,0),MATCH(_xlfn.XLOOKUP($D$14,$D67:$D73,I66:I72,,0,-1),'Verwachte Resultaten'!$C$1:$BT$1,0))*_xlfn.XLOOKUP($E73,$G$2:$G$6,$H$2:$H$6,,0))),$D73,""),"")</f>
        <v/>
      </c>
      <c r="J73" s="19" t="str">
        <f>IFERROR(IF(AND(_xlfn.XLOOKUP($D$14,$D67:$D73,J67:J73,,0,-1)&lt;=(INDEX('Verwachte Resultaten'!$C$2:$BT$31,MATCH(_xlfn.XLOOKUP($D$14,$D67:$D73,$E67:$E73,,0,-1),'Verwachte Resultaten'!$B$2:$B$31,0),MATCH(_xlfn.XLOOKUP($D$14,$D67:$D73,J66:J72,,0,-1),'Verwachte Resultaten'!$C$1:$BT$1,0))*_xlfn.XLOOKUP($E73,$G$2:$G$6,$F$2:$F$6,,0)),_xlfn.XLOOKUP($D$14,$D67:$D73,J67:J73,,0,-1)&gt;(INDEX('Verwachte Resultaten'!$C$2:$BT$31,MATCH(_xlfn.XLOOKUP($D$14,$D67:$D73,$E67:$E73,,0,-1),'Verwachte Resultaten'!$B$2:$B$31,0),MATCH(_xlfn.XLOOKUP($D$14,$D67:$D73,J66:J72,,0,-1),'Verwachte Resultaten'!$C$1:$BT$1,0))*_xlfn.XLOOKUP($E73,$G$2:$G$6,$H$2:$H$6,,0))),$D73,""),"")</f>
        <v/>
      </c>
      <c r="K73" s="19" t="str">
        <f>IFERROR(IF(AND(_xlfn.XLOOKUP($D$14,$D67:$D73,K67:K73,,0,-1)&lt;=(INDEX('Verwachte Resultaten'!$C$2:$BT$31,MATCH(_xlfn.XLOOKUP($D$14,$D67:$D73,$E67:$E73,,0,-1),'Verwachte Resultaten'!$B$2:$B$31,0),MATCH(_xlfn.XLOOKUP($D$14,$D67:$D73,K66:K72,,0,-1),'Verwachte Resultaten'!$C$1:$BT$1,0))*_xlfn.XLOOKUP($E73,$G$2:$G$6,$F$2:$F$6,,0)),_xlfn.XLOOKUP($D$14,$D67:$D73,K67:K73,,0,-1)&gt;(INDEX('Verwachte Resultaten'!$C$2:$BT$31,MATCH(_xlfn.XLOOKUP($D$14,$D67:$D73,$E67:$E73,,0,-1),'Verwachte Resultaten'!$B$2:$B$31,0),MATCH(_xlfn.XLOOKUP($D$14,$D67:$D73,K66:K72,,0,-1),'Verwachte Resultaten'!$C$1:$BT$1,0))*_xlfn.XLOOKUP($E73,$G$2:$G$6,$H$2:$H$6,,0))),$D73,""),"")</f>
        <v/>
      </c>
      <c r="L73" s="19" t="str">
        <f>IFERROR(IF(AND(_xlfn.XLOOKUP($D$14,$D67:$D73,L67:L73,,0,-1)&lt;=(INDEX('Verwachte Resultaten'!$C$2:$BT$31,MATCH(_xlfn.XLOOKUP($D$14,$D67:$D73,$E67:$E73,,0,-1),'Verwachte Resultaten'!$B$2:$B$31,0),MATCH(_xlfn.XLOOKUP($D$14,$D67:$D73,L66:L72,,0,-1),'Verwachte Resultaten'!$C$1:$BT$1,0))*_xlfn.XLOOKUP($E73,$G$2:$G$6,$F$2:$F$6,,0)),_xlfn.XLOOKUP($D$14,$D67:$D73,L67:L73,,0,-1)&gt;(INDEX('Verwachte Resultaten'!$C$2:$BT$31,MATCH(_xlfn.XLOOKUP($D$14,$D67:$D73,$E67:$E73,,0,-1),'Verwachte Resultaten'!$B$2:$B$31,0),MATCH(_xlfn.XLOOKUP($D$14,$D67:$D73,L66:L72,,0,-1),'Verwachte Resultaten'!$C$1:$BT$1,0))*_xlfn.XLOOKUP($E73,$G$2:$G$6,$H$2:$H$6,,0))),$D73,""),"")</f>
        <v/>
      </c>
      <c r="M73" s="19" t="str">
        <f>IFERROR(IF(AND(_xlfn.XLOOKUP($D$14,$D67:$D73,M67:M73,,0,-1)&lt;=(INDEX('Verwachte Resultaten'!$C$2:$BT$31,MATCH(_xlfn.XLOOKUP($D$14,$D67:$D73,$E67:$E73,,0,-1),'Verwachte Resultaten'!$B$2:$B$31,0),MATCH(_xlfn.XLOOKUP($D$14,$D67:$D73,M66:M72,,0,-1),'Verwachte Resultaten'!$C$1:$BT$1,0))*_xlfn.XLOOKUP($E73,$G$2:$G$6,$F$2:$F$6,,0)),_xlfn.XLOOKUP($D$14,$D67:$D73,M67:M73,,0,-1)&gt;(INDEX('Verwachte Resultaten'!$C$2:$BT$31,MATCH(_xlfn.XLOOKUP($D$14,$D67:$D73,$E67:$E73,,0,-1),'Verwachte Resultaten'!$B$2:$B$31,0),MATCH(_xlfn.XLOOKUP($D$14,$D67:$D73,M66:M72,,0,-1),'Verwachte Resultaten'!$C$1:$BT$1,0))*_xlfn.XLOOKUP($E73,$G$2:$G$6,$H$2:$H$6,,0))),$D73,""),"")</f>
        <v/>
      </c>
      <c r="N73" s="19" t="str">
        <f>IFERROR(IF(AND(_xlfn.XLOOKUP($D$14,$D67:$D73,N67:N73,,0,-1)&lt;=(INDEX('Verwachte Resultaten'!$C$2:$BT$31,MATCH(_xlfn.XLOOKUP($D$14,$D67:$D73,$E67:$E73,,0,-1),'Verwachte Resultaten'!$B$2:$B$31,0),MATCH(_xlfn.XLOOKUP($D$14,$D67:$D73,N66:N72,,0,-1),'Verwachte Resultaten'!$C$1:$BT$1,0))*_xlfn.XLOOKUP($E73,$G$2:$G$6,$F$2:$F$6,,0)),_xlfn.XLOOKUP($D$14,$D67:$D73,N67:N73,,0,-1)&gt;(INDEX('Verwachte Resultaten'!$C$2:$BT$31,MATCH(_xlfn.XLOOKUP($D$14,$D67:$D73,$E67:$E73,,0,-1),'Verwachte Resultaten'!$B$2:$B$31,0),MATCH(_xlfn.XLOOKUP($D$14,$D67:$D73,N66:N72,,0,-1),'Verwachte Resultaten'!$C$1:$BT$1,0))*_xlfn.XLOOKUP($E73,$G$2:$G$6,$H$2:$H$6,,0))),$D73,""),"")</f>
        <v/>
      </c>
      <c r="O73" s="19" t="str">
        <f>IFERROR(IF(AND(_xlfn.XLOOKUP($D$14,$D67:$D73,O67:O73,,0,-1)&lt;=(INDEX('Verwachte Resultaten'!$C$2:$BT$31,MATCH(_xlfn.XLOOKUP($D$14,$D67:$D73,$E67:$E73,,0,-1),'Verwachte Resultaten'!$B$2:$B$31,0),MATCH(_xlfn.XLOOKUP($D$14,$D67:$D73,O66:O72,,0,-1),'Verwachte Resultaten'!$C$1:$BT$1,0))*_xlfn.XLOOKUP($E73,$G$2:$G$6,$F$2:$F$6,,0)),_xlfn.XLOOKUP($D$14,$D67:$D73,O67:O73,,0,-1)&gt;(INDEX('Verwachte Resultaten'!$C$2:$BT$31,MATCH(_xlfn.XLOOKUP($D$14,$D67:$D73,$E67:$E73,,0,-1),'Verwachte Resultaten'!$B$2:$B$31,0),MATCH(_xlfn.XLOOKUP($D$14,$D67:$D73,O66:O72,,0,-1),'Verwachte Resultaten'!$C$1:$BT$1,0))*_xlfn.XLOOKUP($E73,$G$2:$G$6,$H$2:$H$6,,0))),$D73,""),"")</f>
        <v/>
      </c>
      <c r="P73" s="19" t="str">
        <f>IFERROR(IF(AND(_xlfn.XLOOKUP($D$14,$D67:$D73,P67:P73,,0,-1)&lt;=(INDEX('Verwachte Resultaten'!$C$2:$BT$31,MATCH(_xlfn.XLOOKUP($D$14,$D67:$D73,$E67:$E73,,0,-1),'Verwachte Resultaten'!$B$2:$B$31,0),MATCH(_xlfn.XLOOKUP($D$14,$D67:$D73,P66:P72,,0,-1),'Verwachte Resultaten'!$C$1:$BT$1,0))*_xlfn.XLOOKUP($E73,$G$2:$G$6,$F$2:$F$6,,0)),_xlfn.XLOOKUP($D$14,$D67:$D73,P67:P73,,0,-1)&gt;(INDEX('Verwachte Resultaten'!$C$2:$BT$31,MATCH(_xlfn.XLOOKUP($D$14,$D67:$D73,$E67:$E73,,0,-1),'Verwachte Resultaten'!$B$2:$B$31,0),MATCH(_xlfn.XLOOKUP($D$14,$D67:$D73,P66:P72,,0,-1),'Verwachte Resultaten'!$C$1:$BT$1,0))*_xlfn.XLOOKUP($E73,$G$2:$G$6,$H$2:$H$6,,0))),$D73,""),"")</f>
        <v/>
      </c>
      <c r="Q73" s="19" t="str">
        <f>IFERROR(IF(AND(_xlfn.XLOOKUP($D$14,$D67:$D73,Q67:Q73,,0,-1)&lt;=(INDEX('Verwachte Resultaten'!$C$2:$BT$31,MATCH(_xlfn.XLOOKUP($D$14,$D67:$D73,$E67:$E73,,0,-1),'Verwachte Resultaten'!$B$2:$B$31,0),MATCH(_xlfn.XLOOKUP($D$14,$D67:$D73,Q66:Q72,,0,-1),'Verwachte Resultaten'!$C$1:$BT$1,0))*_xlfn.XLOOKUP($E73,$G$2:$G$6,$F$2:$F$6,,0)),_xlfn.XLOOKUP($D$14,$D67:$D73,Q67:Q73,,0,-1)&gt;(INDEX('Verwachte Resultaten'!$C$2:$BT$31,MATCH(_xlfn.XLOOKUP($D$14,$D67:$D73,$E67:$E73,,0,-1),'Verwachte Resultaten'!$B$2:$B$31,0),MATCH(_xlfn.XLOOKUP($D$14,$D67:$D73,Q66:Q72,,0,-1),'Verwachte Resultaten'!$C$1:$BT$1,0))*_xlfn.XLOOKUP($E73,$G$2:$G$6,$H$2:$H$6,,0))),$D73,""),"")</f>
        <v/>
      </c>
      <c r="R73" s="19" t="str">
        <f>IFERROR(IF(AND(_xlfn.XLOOKUP($D$14,$D67:$D73,R67:R73,,0,-1)&lt;=(INDEX('Verwachte Resultaten'!$C$2:$BT$31,MATCH(_xlfn.XLOOKUP($D$14,$D67:$D73,$E67:$E73,,0,-1),'Verwachte Resultaten'!$B$2:$B$31,0),MATCH(_xlfn.XLOOKUP($D$14,$D67:$D73,R66:R72,,0,-1),'Verwachte Resultaten'!$C$1:$BT$1,0))*_xlfn.XLOOKUP($E73,$G$2:$G$6,$F$2:$F$6,,0)),_xlfn.XLOOKUP($D$14,$D67:$D73,R67:R73,,0,-1)&gt;(INDEX('Verwachte Resultaten'!$C$2:$BT$31,MATCH(_xlfn.XLOOKUP($D$14,$D67:$D73,$E67:$E73,,0,-1),'Verwachte Resultaten'!$B$2:$B$31,0),MATCH(_xlfn.XLOOKUP($D$14,$D67:$D73,R66:R72,,0,-1),'Verwachte Resultaten'!$C$1:$BT$1,0))*_xlfn.XLOOKUP($E73,$G$2:$G$6,$H$2:$H$6,,0))),$D73,""),"")</f>
        <v/>
      </c>
      <c r="S73" s="19" t="str">
        <f>IFERROR(IF(AND(_xlfn.XLOOKUP($D$14,$D67:$D73,S67:S73,,0,-1)&lt;=(INDEX('Verwachte Resultaten'!$C$2:$BT$31,MATCH(_xlfn.XLOOKUP($D$14,$D67:$D73,$E67:$E73,,0,-1),'Verwachte Resultaten'!$B$2:$B$31,0),MATCH(_xlfn.XLOOKUP($D$14,$D67:$D73,S66:S72,,0,-1),'Verwachte Resultaten'!$C$1:$BT$1,0))*_xlfn.XLOOKUP($E73,$G$2:$G$6,$F$2:$F$6,,0)),_xlfn.XLOOKUP($D$14,$D67:$D73,S67:S73,,0,-1)&gt;(INDEX('Verwachte Resultaten'!$C$2:$BT$31,MATCH(_xlfn.XLOOKUP($D$14,$D67:$D73,$E67:$E73,,0,-1),'Verwachte Resultaten'!$B$2:$B$31,0),MATCH(_xlfn.XLOOKUP($D$14,$D67:$D73,S66:S72,,0,-1),'Verwachte Resultaten'!$C$1:$BT$1,0))*_xlfn.XLOOKUP($E73,$G$2:$G$6,$H$2:$H$6,,0))),$D73,""),"")</f>
        <v/>
      </c>
      <c r="T73" s="19" t="str">
        <f>IFERROR(IF(AND(_xlfn.XLOOKUP($D$14,$D67:$D73,T67:T73,,0,-1)&lt;=(INDEX('Verwachte Resultaten'!$C$2:$BT$31,MATCH(_xlfn.XLOOKUP($D$14,$D67:$D73,$E67:$E73,,0,-1),'Verwachte Resultaten'!$B$2:$B$31,0),MATCH(_xlfn.XLOOKUP($D$14,$D67:$D73,T66:T72,,0,-1),'Verwachte Resultaten'!$C$1:$BT$1,0))*_xlfn.XLOOKUP($E73,$G$2:$G$6,$F$2:$F$6,,0)),_xlfn.XLOOKUP($D$14,$D67:$D73,T67:T73,,0,-1)&gt;(INDEX('Verwachte Resultaten'!$C$2:$BT$31,MATCH(_xlfn.XLOOKUP($D$14,$D67:$D73,$E67:$E73,,0,-1),'Verwachte Resultaten'!$B$2:$B$31,0),MATCH(_xlfn.XLOOKUP($D$14,$D67:$D73,T66:T72,,0,-1),'Verwachte Resultaten'!$C$1:$BT$1,0))*_xlfn.XLOOKUP($E73,$G$2:$G$6,$H$2:$H$6,,0))),$D73,""),"")</f>
        <v/>
      </c>
      <c r="U73" s="19" t="str">
        <f>IFERROR(IF(AND(_xlfn.XLOOKUP($D$14,$D67:$D73,U67:U73,,0,-1)&lt;=(INDEX('Verwachte Resultaten'!$C$2:$BT$31,MATCH(_xlfn.XLOOKUP($D$14,$D67:$D73,$E67:$E73,,0,-1),'Verwachte Resultaten'!$B$2:$B$31,0),MATCH(_xlfn.XLOOKUP($D$14,$D67:$D73,U66:U72,,0,-1),'Verwachte Resultaten'!$C$1:$BT$1,0))*_xlfn.XLOOKUP($E73,$G$2:$G$6,$F$2:$F$6,,0)),_xlfn.XLOOKUP($D$14,$D67:$D73,U67:U73,,0,-1)&gt;(INDEX('Verwachte Resultaten'!$C$2:$BT$31,MATCH(_xlfn.XLOOKUP($D$14,$D67:$D73,$E67:$E73,,0,-1),'Verwachte Resultaten'!$B$2:$B$31,0),MATCH(_xlfn.XLOOKUP($D$14,$D67:$D73,U66:U72,,0,-1),'Verwachte Resultaten'!$C$1:$BT$1,0))*_xlfn.XLOOKUP($E73,$G$2:$G$6,$H$2:$H$6,,0))),$D73,""),"")</f>
        <v/>
      </c>
      <c r="V73" s="19" t="str">
        <f>IFERROR(IF(AND(_xlfn.XLOOKUP($D$14,$D67:$D73,V67:V73,,0,-1)&lt;=(INDEX('Verwachte Resultaten'!$C$2:$BT$31,MATCH(_xlfn.XLOOKUP($D$14,$D67:$D73,$E67:$E73,,0,-1),'Verwachte Resultaten'!$B$2:$B$31,0),MATCH(_xlfn.XLOOKUP($D$14,$D67:$D73,V66:V72,,0,-1),'Verwachte Resultaten'!$C$1:$BT$1,0))*_xlfn.XLOOKUP($E73,$G$2:$G$6,$F$2:$F$6,,0)),_xlfn.XLOOKUP($D$14,$D67:$D73,V67:V73,,0,-1)&gt;(INDEX('Verwachte Resultaten'!$C$2:$BT$31,MATCH(_xlfn.XLOOKUP($D$14,$D67:$D73,$E67:$E73,,0,-1),'Verwachte Resultaten'!$B$2:$B$31,0),MATCH(_xlfn.XLOOKUP($D$14,$D67:$D73,V66:V72,,0,-1),'Verwachte Resultaten'!$C$1:$BT$1,0))*_xlfn.XLOOKUP($E73,$G$2:$G$6,$H$2:$H$6,,0))),$D73,""),"")</f>
        <v/>
      </c>
      <c r="W73" s="19" t="str">
        <f>IFERROR(IF(AND(_xlfn.XLOOKUP($D$14,$D67:$D73,W67:W73,,0,-1)&lt;=(INDEX('Verwachte Resultaten'!$C$2:$BT$31,MATCH(_xlfn.XLOOKUP($D$14,$D67:$D73,$E67:$E73,,0,-1),'Verwachte Resultaten'!$B$2:$B$31,0),MATCH(_xlfn.XLOOKUP($D$14,$D67:$D73,W66:W72,,0,-1),'Verwachte Resultaten'!$C$1:$BT$1,0))*_xlfn.XLOOKUP($E73,$G$2:$G$6,$F$2:$F$6,,0)),_xlfn.XLOOKUP($D$14,$D67:$D73,W67:W73,,0,-1)&gt;(INDEX('Verwachte Resultaten'!$C$2:$BT$31,MATCH(_xlfn.XLOOKUP($D$14,$D67:$D73,$E67:$E73,,0,-1),'Verwachte Resultaten'!$B$2:$B$31,0),MATCH(_xlfn.XLOOKUP($D$14,$D67:$D73,W66:W72,,0,-1),'Verwachte Resultaten'!$C$1:$BT$1,0))*_xlfn.XLOOKUP($E73,$G$2:$G$6,$H$2:$H$6,,0))),$D73,""),"")</f>
        <v/>
      </c>
      <c r="X73" s="19" t="str">
        <f>IFERROR(IF(AND(_xlfn.XLOOKUP($D$14,$D67:$D73,X67:X73,,0,-1)&lt;=(INDEX('Verwachte Resultaten'!$C$2:$BT$31,MATCH(_xlfn.XLOOKUP($D$14,$D67:$D73,$E67:$E73,,0,-1),'Verwachte Resultaten'!$B$2:$B$31,0),MATCH(_xlfn.XLOOKUP($D$14,$D67:$D73,X66:X72,,0,-1),'Verwachte Resultaten'!$C$1:$BT$1,0))*_xlfn.XLOOKUP($E73,$G$2:$G$6,$F$2:$F$6,,0)),_xlfn.XLOOKUP($D$14,$D67:$D73,X67:X73,,0,-1)&gt;(INDEX('Verwachte Resultaten'!$C$2:$BT$31,MATCH(_xlfn.XLOOKUP($D$14,$D67:$D73,$E67:$E73,,0,-1),'Verwachte Resultaten'!$B$2:$B$31,0),MATCH(_xlfn.XLOOKUP($D$14,$D67:$D73,X66:X72,,0,-1),'Verwachte Resultaten'!$C$1:$BT$1,0))*_xlfn.XLOOKUP($E73,$G$2:$G$6,$H$2:$H$6,,0))),$D73,""),"")</f>
        <v/>
      </c>
      <c r="Y73" s="19" t="str">
        <f>IFERROR(IF(AND(_xlfn.XLOOKUP($D$14,$D67:$D73,Y67:Y73,,0,-1)&lt;=(INDEX('Verwachte Resultaten'!$C$2:$BT$31,MATCH(_xlfn.XLOOKUP($D$14,$D67:$D73,$E67:$E73,,0,-1),'Verwachte Resultaten'!$B$2:$B$31,0),MATCH(_xlfn.XLOOKUP($D$14,$D67:$D73,Y66:Y72,,0,-1),'Verwachte Resultaten'!$C$1:$BT$1,0))*_xlfn.XLOOKUP($E73,$G$2:$G$6,$F$2:$F$6,,0)),_xlfn.XLOOKUP($D$14,$D67:$D73,Y67:Y73,,0,-1)&gt;(INDEX('Verwachte Resultaten'!$C$2:$BT$31,MATCH(_xlfn.XLOOKUP($D$14,$D67:$D73,$E67:$E73,,0,-1),'Verwachte Resultaten'!$B$2:$B$31,0),MATCH(_xlfn.XLOOKUP($D$14,$D67:$D73,Y66:Y72,,0,-1),'Verwachte Resultaten'!$C$1:$BT$1,0))*_xlfn.XLOOKUP($E73,$G$2:$G$6,$H$2:$H$6,,0))),$D73,""),"")</f>
        <v/>
      </c>
      <c r="Z73" s="19" t="str">
        <f>IFERROR(IF(AND(_xlfn.XLOOKUP($D$14,$D67:$D73,Z67:Z73,,0,-1)&lt;=(INDEX('Verwachte Resultaten'!$C$2:$BT$31,MATCH(_xlfn.XLOOKUP($D$14,$D67:$D73,$E67:$E73,,0,-1),'Verwachte Resultaten'!$B$2:$B$31,0),MATCH(_xlfn.XLOOKUP($D$14,$D67:$D73,Z66:Z72,,0,-1),'Verwachte Resultaten'!$C$1:$BT$1,0))*_xlfn.XLOOKUP($E73,$G$2:$G$6,$F$2:$F$6,,0)),_xlfn.XLOOKUP($D$14,$D67:$D73,Z67:Z73,,0,-1)&gt;(INDEX('Verwachte Resultaten'!$C$2:$BT$31,MATCH(_xlfn.XLOOKUP($D$14,$D67:$D73,$E67:$E73,,0,-1),'Verwachte Resultaten'!$B$2:$B$31,0),MATCH(_xlfn.XLOOKUP($D$14,$D67:$D73,Z66:Z72,,0,-1),'Verwachte Resultaten'!$C$1:$BT$1,0))*_xlfn.XLOOKUP($E73,$G$2:$G$6,$H$2:$H$6,,0))),$D73,""),"")</f>
        <v/>
      </c>
      <c r="AA73" s="19" t="str">
        <f>IFERROR(IF(AND(_xlfn.XLOOKUP($D$14,$D67:$D73,AA67:AA73,,0,-1)&lt;=(INDEX('Verwachte Resultaten'!$C$2:$BT$31,MATCH(_xlfn.XLOOKUP($D$14,$D67:$D73,$E67:$E73,,0,-1),'Verwachte Resultaten'!$B$2:$B$31,0),MATCH(_xlfn.XLOOKUP($D$14,$D67:$D73,AA66:AA72,,0,-1),'Verwachte Resultaten'!$C$1:$BT$1,0))*_xlfn.XLOOKUP($E73,$G$2:$G$6,$F$2:$F$6,,0)),_xlfn.XLOOKUP($D$14,$D67:$D73,AA67:AA73,,0,-1)&gt;(INDEX('Verwachte Resultaten'!$C$2:$BT$31,MATCH(_xlfn.XLOOKUP($D$14,$D67:$D73,$E67:$E73,,0,-1),'Verwachte Resultaten'!$B$2:$B$31,0),MATCH(_xlfn.XLOOKUP($D$14,$D67:$D73,AA66:AA72,,0,-1),'Verwachte Resultaten'!$C$1:$BT$1,0))*_xlfn.XLOOKUP($E73,$G$2:$G$6,$H$2:$H$6,,0))),$D73,""),"")</f>
        <v/>
      </c>
      <c r="AB73" s="19" t="str">
        <f>IFERROR(IF(AND(_xlfn.XLOOKUP($D$14,$D67:$D73,AB67:AB73,,0,-1)&lt;=(INDEX('Verwachte Resultaten'!$C$2:$BT$31,MATCH(_xlfn.XLOOKUP($D$14,$D67:$D73,$E67:$E73,,0,-1),'Verwachte Resultaten'!$B$2:$B$31,0),MATCH(_xlfn.XLOOKUP($D$14,$D67:$D73,AB66:AB72,,0,-1),'Verwachte Resultaten'!$C$1:$BT$1,0))*_xlfn.XLOOKUP($E73,$G$2:$G$6,$F$2:$F$6,,0)),_xlfn.XLOOKUP($D$14,$D67:$D73,AB67:AB73,,0,-1)&gt;(INDEX('Verwachte Resultaten'!$C$2:$BT$31,MATCH(_xlfn.XLOOKUP($D$14,$D67:$D73,$E67:$E73,,0,-1),'Verwachte Resultaten'!$B$2:$B$31,0),MATCH(_xlfn.XLOOKUP($D$14,$D67:$D73,AB66:AB72,,0,-1),'Verwachte Resultaten'!$C$1:$BT$1,0))*_xlfn.XLOOKUP($E73,$G$2:$G$6,$H$2:$H$6,,0))),$D73,""),"")</f>
        <v/>
      </c>
      <c r="AC73" s="19" t="str">
        <f>IFERROR(IF(AND(_xlfn.XLOOKUP($D$14,$D67:$D73,AC67:AC73,,0,-1)&lt;=(INDEX('Verwachte Resultaten'!$C$2:$BT$31,MATCH(_xlfn.XLOOKUP($D$14,$D67:$D73,$E67:$E73,,0,-1),'Verwachte Resultaten'!$B$2:$B$31,0),MATCH(_xlfn.XLOOKUP($D$14,$D67:$D73,AC66:AC72,,0,-1),'Verwachte Resultaten'!$C$1:$BT$1,0))*_xlfn.XLOOKUP($E73,$G$2:$G$6,$F$2:$F$6,,0)),_xlfn.XLOOKUP($D$14,$D67:$D73,AC67:AC73,,0,-1)&gt;(INDEX('Verwachte Resultaten'!$C$2:$BT$31,MATCH(_xlfn.XLOOKUP($D$14,$D67:$D73,$E67:$E73,,0,-1),'Verwachte Resultaten'!$B$2:$B$31,0),MATCH(_xlfn.XLOOKUP($D$14,$D67:$D73,AC66:AC72,,0,-1),'Verwachte Resultaten'!$C$1:$BT$1,0))*_xlfn.XLOOKUP($E73,$G$2:$G$6,$H$2:$H$6,,0))),$D73,""),"")</f>
        <v/>
      </c>
      <c r="AD73" s="19" t="str">
        <f>IFERROR(IF(AND(_xlfn.XLOOKUP($D$14,$D67:$D73,AD67:AD73,,0,-1)&lt;=(INDEX('Verwachte Resultaten'!$C$2:$BT$31,MATCH(_xlfn.XLOOKUP($D$14,$D67:$D73,$E67:$E73,,0,-1),'Verwachte Resultaten'!$B$2:$B$31,0),MATCH(_xlfn.XLOOKUP($D$14,$D67:$D73,AD66:AD72,,0,-1),'Verwachte Resultaten'!$C$1:$BT$1,0))*_xlfn.XLOOKUP($E73,$G$2:$G$6,$F$2:$F$6,,0)),_xlfn.XLOOKUP($D$14,$D67:$D73,AD67:AD73,,0,-1)&gt;(INDEX('Verwachte Resultaten'!$C$2:$BT$31,MATCH(_xlfn.XLOOKUP($D$14,$D67:$D73,$E67:$E73,,0,-1),'Verwachte Resultaten'!$B$2:$B$31,0),MATCH(_xlfn.XLOOKUP($D$14,$D67:$D73,AD66:AD72,,0,-1),'Verwachte Resultaten'!$C$1:$BT$1,0))*_xlfn.XLOOKUP($E73,$G$2:$G$6,$H$2:$H$6,,0))),$D73,""),"")</f>
        <v/>
      </c>
      <c r="AE73" s="19" t="str">
        <f>IFERROR(IF(AND(_xlfn.XLOOKUP($D$14,$D67:$D73,AE67:AE73,,0,-1)&lt;=(INDEX('Verwachte Resultaten'!$C$2:$BT$31,MATCH(_xlfn.XLOOKUP($D$14,$D67:$D73,$E67:$E73,,0,-1),'Verwachte Resultaten'!$B$2:$B$31,0),MATCH(_xlfn.XLOOKUP($D$14,$D67:$D73,AE66:AE72,,0,-1),'Verwachte Resultaten'!$C$1:$BT$1,0))*_xlfn.XLOOKUP($E73,$G$2:$G$6,$F$2:$F$6,,0)),_xlfn.XLOOKUP($D$14,$D67:$D73,AE67:AE73,,0,-1)&gt;(INDEX('Verwachte Resultaten'!$C$2:$BT$31,MATCH(_xlfn.XLOOKUP($D$14,$D67:$D73,$E67:$E73,,0,-1),'Verwachte Resultaten'!$B$2:$B$31,0),MATCH(_xlfn.XLOOKUP($D$14,$D67:$D73,AE66:AE72,,0,-1),'Verwachte Resultaten'!$C$1:$BT$1,0))*_xlfn.XLOOKUP($E73,$G$2:$G$6,$H$2:$H$6,,0))),$D73,""),"")</f>
        <v/>
      </c>
      <c r="AF73" s="19" t="str">
        <f>IFERROR(IF(AND(_xlfn.XLOOKUP($D$14,$D67:$D73,AF67:AF73,,0,-1)&lt;=(INDEX('Verwachte Resultaten'!$C$2:$BT$31,MATCH(_xlfn.XLOOKUP($D$14,$D67:$D73,$E67:$E73,,0,-1),'Verwachte Resultaten'!$B$2:$B$31,0),MATCH(_xlfn.XLOOKUP($D$14,$D67:$D73,AF66:AF72,,0,-1),'Verwachte Resultaten'!$C$1:$BT$1,0))*_xlfn.XLOOKUP($E73,$G$2:$G$6,$F$2:$F$6,,0)),_xlfn.XLOOKUP($D$14,$D67:$D73,AF67:AF73,,0,-1)&gt;(INDEX('Verwachte Resultaten'!$C$2:$BT$31,MATCH(_xlfn.XLOOKUP($D$14,$D67:$D73,$E67:$E73,,0,-1),'Verwachte Resultaten'!$B$2:$B$31,0),MATCH(_xlfn.XLOOKUP($D$14,$D67:$D73,AF66:AF72,,0,-1),'Verwachte Resultaten'!$C$1:$BT$1,0))*_xlfn.XLOOKUP($E73,$G$2:$G$6,$H$2:$H$6,,0))),$D73,""),"")</f>
        <v/>
      </c>
      <c r="AG73" s="19" t="str">
        <f>IFERROR(IF(AND(_xlfn.XLOOKUP($D$14,$D67:$D73,AG67:AG73,,0,-1)&lt;=(INDEX('Verwachte Resultaten'!$C$2:$BT$31,MATCH(_xlfn.XLOOKUP($D$14,$D67:$D73,$E67:$E73,,0,-1),'Verwachte Resultaten'!$B$2:$B$31,0),MATCH(_xlfn.XLOOKUP($D$14,$D67:$D73,AG66:AG72,,0,-1),'Verwachte Resultaten'!$C$1:$BT$1,0))*_xlfn.XLOOKUP($E73,$G$2:$G$6,$F$2:$F$6,,0)),_xlfn.XLOOKUP($D$14,$D67:$D73,AG67:AG73,,0,-1)&gt;(INDEX('Verwachte Resultaten'!$C$2:$BT$31,MATCH(_xlfn.XLOOKUP($D$14,$D67:$D73,$E67:$E73,,0,-1),'Verwachte Resultaten'!$B$2:$B$31,0),MATCH(_xlfn.XLOOKUP($D$14,$D67:$D73,AG66:AG72,,0,-1),'Verwachte Resultaten'!$C$1:$BT$1,0))*_xlfn.XLOOKUP($E73,$G$2:$G$6,$H$2:$H$6,,0))),$D73,""),"")</f>
        <v/>
      </c>
      <c r="AH73" s="19" t="str">
        <f>IFERROR(IF(AND(_xlfn.XLOOKUP($D$14,$D67:$D73,AH67:AH73,,0,-1)&lt;=(INDEX('Verwachte Resultaten'!$C$2:$BT$31,MATCH(_xlfn.XLOOKUP($D$14,$D67:$D73,$E67:$E73,,0,-1),'Verwachte Resultaten'!$B$2:$B$31,0),MATCH(_xlfn.XLOOKUP($D$14,$D67:$D73,AH66:AH72,,0,-1),'Verwachte Resultaten'!$C$1:$BT$1,0))*_xlfn.XLOOKUP($E73,$G$2:$G$6,$F$2:$F$6,,0)),_xlfn.XLOOKUP($D$14,$D67:$D73,AH67:AH73,,0,-1)&gt;(INDEX('Verwachte Resultaten'!$C$2:$BT$31,MATCH(_xlfn.XLOOKUP($D$14,$D67:$D73,$E67:$E73,,0,-1),'Verwachte Resultaten'!$B$2:$B$31,0),MATCH(_xlfn.XLOOKUP($D$14,$D67:$D73,AH66:AH72,,0,-1),'Verwachte Resultaten'!$C$1:$BT$1,0))*_xlfn.XLOOKUP($E73,$G$2:$G$6,$H$2:$H$6,,0))),$D73,""),"")</f>
        <v/>
      </c>
      <c r="AI73" s="19" t="str">
        <f>IFERROR(IF(AND(_xlfn.XLOOKUP($D$14,$D67:$D73,AI67:AI73,,0,-1)&lt;=(INDEX('Verwachte Resultaten'!$C$2:$BT$31,MATCH(_xlfn.XLOOKUP($D$14,$D67:$D73,$E67:$E73,,0,-1),'Verwachte Resultaten'!$B$2:$B$31,0),MATCH(_xlfn.XLOOKUP($D$14,$D67:$D73,AI66:AI72,,0,-1),'Verwachte Resultaten'!$C$1:$BT$1,0))*_xlfn.XLOOKUP($E73,$G$2:$G$6,$F$2:$F$6,,0)),_xlfn.XLOOKUP($D$14,$D67:$D73,AI67:AI73,,0,-1)&gt;(INDEX('Verwachte Resultaten'!$C$2:$BT$31,MATCH(_xlfn.XLOOKUP($D$14,$D67:$D73,$E67:$E73,,0,-1),'Verwachte Resultaten'!$B$2:$B$31,0),MATCH(_xlfn.XLOOKUP($D$14,$D67:$D73,AI66:AI72,,0,-1),'Verwachte Resultaten'!$C$1:$BT$1,0))*_xlfn.XLOOKUP($E73,$G$2:$G$6,$H$2:$H$6,,0))),$D73,""),"")</f>
        <v/>
      </c>
      <c r="AJ73" s="19" t="str">
        <f>IFERROR(IF(AND(_xlfn.XLOOKUP($D$14,$D67:$D73,AJ67:AJ73,,0,-1)&lt;=(INDEX('Verwachte Resultaten'!$C$2:$BT$31,MATCH(_xlfn.XLOOKUP($D$14,$D67:$D73,$E67:$E73,,0,-1),'Verwachte Resultaten'!$B$2:$B$31,0),MATCH(_xlfn.XLOOKUP($D$14,$D67:$D73,AJ66:AJ72,,0,-1),'Verwachte Resultaten'!$C$1:$BT$1,0))*_xlfn.XLOOKUP($E73,$G$2:$G$6,$F$2:$F$6,,0)),_xlfn.XLOOKUP($D$14,$D67:$D73,AJ67:AJ73,,0,-1)&gt;(INDEX('Verwachte Resultaten'!$C$2:$BT$31,MATCH(_xlfn.XLOOKUP($D$14,$D67:$D73,$E67:$E73,,0,-1),'Verwachte Resultaten'!$B$2:$B$31,0),MATCH(_xlfn.XLOOKUP($D$14,$D67:$D73,AJ66:AJ72,,0,-1),'Verwachte Resultaten'!$C$1:$BT$1,0))*_xlfn.XLOOKUP($E73,$G$2:$G$6,$H$2:$H$6,,0))),$D73,""),"")</f>
        <v/>
      </c>
      <c r="AK73" s="19" t="str">
        <f>IFERROR(IF(AND(_xlfn.XLOOKUP($D$14,$D67:$D73,AK67:AK73,,0,-1)&lt;=(INDEX('Verwachte Resultaten'!$C$2:$BT$31,MATCH(_xlfn.XLOOKUP($D$14,$D67:$D73,$E67:$E73,,0,-1),'Verwachte Resultaten'!$B$2:$B$31,0),MATCH(_xlfn.XLOOKUP($D$14,$D67:$D73,AK66:AK72,,0,-1),'Verwachte Resultaten'!$C$1:$BT$1,0))*_xlfn.XLOOKUP($E73,$G$2:$G$6,$F$2:$F$6,,0)),_xlfn.XLOOKUP($D$14,$D67:$D73,AK67:AK73,,0,-1)&gt;(INDEX('Verwachte Resultaten'!$C$2:$BT$31,MATCH(_xlfn.XLOOKUP($D$14,$D67:$D73,$E67:$E73,,0,-1),'Verwachte Resultaten'!$B$2:$B$31,0),MATCH(_xlfn.XLOOKUP($D$14,$D67:$D73,AK66:AK72,,0,-1),'Verwachte Resultaten'!$C$1:$BT$1,0))*_xlfn.XLOOKUP($E73,$G$2:$G$6,$H$2:$H$6,,0))),$D73,""),"")</f>
        <v/>
      </c>
      <c r="AL73" s="19" t="str">
        <f>IFERROR(IF(AND(_xlfn.XLOOKUP($D$14,$D67:$D73,AL67:AL73,,0,-1)&lt;=(INDEX('Verwachte Resultaten'!$C$2:$BT$31,MATCH(_xlfn.XLOOKUP($D$14,$D67:$D73,$E67:$E73,,0,-1),'Verwachte Resultaten'!$B$2:$B$31,0),MATCH(_xlfn.XLOOKUP($D$14,$D67:$D73,AL66:AL72,,0,-1),'Verwachte Resultaten'!$C$1:$BT$1,0))*_xlfn.XLOOKUP($E73,$G$2:$G$6,$F$2:$F$6,,0)),_xlfn.XLOOKUP($D$14,$D67:$D73,AL67:AL73,,0,-1)&gt;(INDEX('Verwachte Resultaten'!$C$2:$BT$31,MATCH(_xlfn.XLOOKUP($D$14,$D67:$D73,$E67:$E73,,0,-1),'Verwachte Resultaten'!$B$2:$B$31,0),MATCH(_xlfn.XLOOKUP($D$14,$D67:$D73,AL66:AL72,,0,-1),'Verwachte Resultaten'!$C$1:$BT$1,0))*_xlfn.XLOOKUP($E73,$G$2:$G$6,$H$2:$H$6,,0))),$D73,""),"")</f>
        <v/>
      </c>
      <c r="AM73" s="19" t="str">
        <f>IFERROR(IF(AND(_xlfn.XLOOKUP($D$14,$D67:$D73,AM67:AM73,,0,-1)&lt;=(INDEX('Verwachte Resultaten'!$C$2:$BT$31,MATCH(_xlfn.XLOOKUP($D$14,$D67:$D73,$E67:$E73,,0,-1),'Verwachte Resultaten'!$B$2:$B$31,0),MATCH(_xlfn.XLOOKUP($D$14,$D67:$D73,AM66:AM72,,0,-1),'Verwachte Resultaten'!$C$1:$BT$1,0))*_xlfn.XLOOKUP($E73,$G$2:$G$6,$F$2:$F$6,,0)),_xlfn.XLOOKUP($D$14,$D67:$D73,AM67:AM73,,0,-1)&gt;(INDEX('Verwachte Resultaten'!$C$2:$BT$31,MATCH(_xlfn.XLOOKUP($D$14,$D67:$D73,$E67:$E73,,0,-1),'Verwachte Resultaten'!$B$2:$B$31,0),MATCH(_xlfn.XLOOKUP($D$14,$D67:$D73,AM66:AM72,,0,-1),'Verwachte Resultaten'!$C$1:$BT$1,0))*_xlfn.XLOOKUP($E73,$G$2:$G$6,$H$2:$H$6,,0))),$D73,""),"")</f>
        <v/>
      </c>
      <c r="AN73" s="19" t="str">
        <f>IFERROR(IF(AND(_xlfn.XLOOKUP($D$14,$D67:$D73,AN67:AN73,,0,-1)&lt;=(INDEX('Verwachte Resultaten'!$C$2:$BT$31,MATCH(_xlfn.XLOOKUP($D$14,$D67:$D73,$E67:$E73,,0,-1),'Verwachte Resultaten'!$B$2:$B$31,0),MATCH(_xlfn.XLOOKUP($D$14,$D67:$D73,AN66:AN72,,0,-1),'Verwachte Resultaten'!$C$1:$BT$1,0))*_xlfn.XLOOKUP($E73,$G$2:$G$6,$F$2:$F$6,,0)),_xlfn.XLOOKUP($D$14,$D67:$D73,AN67:AN73,,0,-1)&gt;(INDEX('Verwachte Resultaten'!$C$2:$BT$31,MATCH(_xlfn.XLOOKUP($D$14,$D67:$D73,$E67:$E73,,0,-1),'Verwachte Resultaten'!$B$2:$B$31,0),MATCH(_xlfn.XLOOKUP($D$14,$D67:$D73,AN66:AN72,,0,-1),'Verwachte Resultaten'!$C$1:$BT$1,0))*_xlfn.XLOOKUP($E73,$G$2:$G$6,$H$2:$H$6,,0))),$D73,""),"")</f>
        <v/>
      </c>
      <c r="AO73" s="19" t="str">
        <f>IFERROR(IF(AND(_xlfn.XLOOKUP($D$14,$D67:$D73,AO67:AO73,,0,-1)&lt;=(INDEX('Verwachte Resultaten'!$C$2:$BT$31,MATCH(_xlfn.XLOOKUP($D$14,$D67:$D73,$E67:$E73,,0,-1),'Verwachte Resultaten'!$B$2:$B$31,0),MATCH(_xlfn.XLOOKUP($D$14,$D67:$D73,AO66:AO72,,0,-1),'Verwachte Resultaten'!$C$1:$BT$1,0))*_xlfn.XLOOKUP($E73,$G$2:$G$6,$F$2:$F$6,,0)),_xlfn.XLOOKUP($D$14,$D67:$D73,AO67:AO73,,0,-1)&gt;(INDEX('Verwachte Resultaten'!$C$2:$BT$31,MATCH(_xlfn.XLOOKUP($D$14,$D67:$D73,$E67:$E73,,0,-1),'Verwachte Resultaten'!$B$2:$B$31,0),MATCH(_xlfn.XLOOKUP($D$14,$D67:$D73,AO66:AO72,,0,-1),'Verwachte Resultaten'!$C$1:$BT$1,0))*_xlfn.XLOOKUP($E73,$G$2:$G$6,$H$2:$H$6,,0))),$D73,""),"")</f>
        <v/>
      </c>
      <c r="AP73" s="19" t="str">
        <f>IFERROR(IF(AND(_xlfn.XLOOKUP($D$14,$D67:$D73,AP67:AP73,,0,-1)&lt;=(INDEX('Verwachte Resultaten'!$C$2:$BT$31,MATCH(_xlfn.XLOOKUP($D$14,$D67:$D73,$E67:$E73,,0,-1),'Verwachte Resultaten'!$B$2:$B$31,0),MATCH(_xlfn.XLOOKUP($D$14,$D67:$D73,AP66:AP72,,0,-1),'Verwachte Resultaten'!$C$1:$BT$1,0))*_xlfn.XLOOKUP($E73,$G$2:$G$6,$F$2:$F$6,,0)),_xlfn.XLOOKUP($D$14,$D67:$D73,AP67:AP73,,0,-1)&gt;(INDEX('Verwachte Resultaten'!$C$2:$BT$31,MATCH(_xlfn.XLOOKUP($D$14,$D67:$D73,$E67:$E73,,0,-1),'Verwachte Resultaten'!$B$2:$B$31,0),MATCH(_xlfn.XLOOKUP($D$14,$D67:$D73,AP66:AP72,,0,-1),'Verwachte Resultaten'!$C$1:$BT$1,0))*_xlfn.XLOOKUP($E73,$G$2:$G$6,$H$2:$H$6,,0))),$D73,""),"")</f>
        <v/>
      </c>
      <c r="AQ73" s="19" t="str">
        <f>IFERROR(IF(AND(_xlfn.XLOOKUP($D$14,$D67:$D73,AQ67:AQ73,,0,-1)&lt;=(INDEX('Verwachte Resultaten'!$C$2:$BT$31,MATCH(_xlfn.XLOOKUP($D$14,$D67:$D73,$E67:$E73,,0,-1),'Verwachte Resultaten'!$B$2:$B$31,0),MATCH(_xlfn.XLOOKUP($D$14,$D67:$D73,AQ66:AQ72,,0,-1),'Verwachte Resultaten'!$C$1:$BT$1,0))*_xlfn.XLOOKUP($E73,$G$2:$G$6,$F$2:$F$6,,0)),_xlfn.XLOOKUP($D$14,$D67:$D73,AQ67:AQ73,,0,-1)&gt;(INDEX('Verwachte Resultaten'!$C$2:$BT$31,MATCH(_xlfn.XLOOKUP($D$14,$D67:$D73,$E67:$E73,,0,-1),'Verwachte Resultaten'!$B$2:$B$31,0),MATCH(_xlfn.XLOOKUP($D$14,$D67:$D73,AQ66:AQ72,,0,-1),'Verwachte Resultaten'!$C$1:$BT$1,0))*_xlfn.XLOOKUP($E73,$G$2:$G$6,$H$2:$H$6,,0))),$D73,""),"")</f>
        <v/>
      </c>
      <c r="AR73" s="19" t="str">
        <f>IFERROR(IF(AND(_xlfn.XLOOKUP($D$14,$D67:$D73,AR67:AR73,,0,-1)&lt;=(INDEX('Verwachte Resultaten'!$C$2:$BT$31,MATCH(_xlfn.XLOOKUP($D$14,$D67:$D73,$E67:$E73,,0,-1),'Verwachte Resultaten'!$B$2:$B$31,0),MATCH(_xlfn.XLOOKUP($D$14,$D67:$D73,AR66:AR72,,0,-1),'Verwachte Resultaten'!$C$1:$BT$1,0))*_xlfn.XLOOKUP($E73,$G$2:$G$6,$F$2:$F$6,,0)),_xlfn.XLOOKUP($D$14,$D67:$D73,AR67:AR73,,0,-1)&gt;(INDEX('Verwachte Resultaten'!$C$2:$BT$31,MATCH(_xlfn.XLOOKUP($D$14,$D67:$D73,$E67:$E73,,0,-1),'Verwachte Resultaten'!$B$2:$B$31,0),MATCH(_xlfn.XLOOKUP($D$14,$D67:$D73,AR66:AR72,,0,-1),'Verwachte Resultaten'!$C$1:$BT$1,0))*_xlfn.XLOOKUP($E73,$G$2:$G$6,$H$2:$H$6,,0))),$D73,""),"")</f>
        <v/>
      </c>
      <c r="AS73" s="19" t="str">
        <f>IFERROR(IF(AND(_xlfn.XLOOKUP($D$14,$D67:$D73,AS67:AS73,,0,-1)&lt;=(INDEX('Verwachte Resultaten'!$C$2:$BT$31,MATCH(_xlfn.XLOOKUP($D$14,$D67:$D73,$E67:$E73,,0,-1),'Verwachte Resultaten'!$B$2:$B$31,0),MATCH(_xlfn.XLOOKUP($D$14,$D67:$D73,AS66:AS72,,0,-1),'Verwachte Resultaten'!$C$1:$BT$1,0))*_xlfn.XLOOKUP($E73,$G$2:$G$6,$F$2:$F$6,,0)),_xlfn.XLOOKUP($D$14,$D67:$D73,AS67:AS73,,0,-1)&gt;(INDEX('Verwachte Resultaten'!$C$2:$BT$31,MATCH(_xlfn.XLOOKUP($D$14,$D67:$D73,$E67:$E73,,0,-1),'Verwachte Resultaten'!$B$2:$B$31,0),MATCH(_xlfn.XLOOKUP($D$14,$D67:$D73,AS66:AS72,,0,-1),'Verwachte Resultaten'!$C$1:$BT$1,0))*_xlfn.XLOOKUP($E73,$G$2:$G$6,$H$2:$H$6,,0))),$D73,""),"")</f>
        <v/>
      </c>
      <c r="AT73" s="19" t="str">
        <f>IFERROR(IF(AND(_xlfn.XLOOKUP($D$14,$D67:$D73,AT67:AT73,,0,-1)&lt;=(INDEX('Verwachte Resultaten'!$C$2:$BT$31,MATCH(_xlfn.XLOOKUP($D$14,$D67:$D73,$E67:$E73,,0,-1),'Verwachte Resultaten'!$B$2:$B$31,0),MATCH(_xlfn.XLOOKUP($D$14,$D67:$D73,AT66:AT72,,0,-1),'Verwachte Resultaten'!$C$1:$BT$1,0))*_xlfn.XLOOKUP($E73,$G$2:$G$6,$F$2:$F$6,,0)),_xlfn.XLOOKUP($D$14,$D67:$D73,AT67:AT73,,0,-1)&gt;(INDEX('Verwachte Resultaten'!$C$2:$BT$31,MATCH(_xlfn.XLOOKUP($D$14,$D67:$D73,$E67:$E73,,0,-1),'Verwachte Resultaten'!$B$2:$B$31,0),MATCH(_xlfn.XLOOKUP($D$14,$D67:$D73,AT66:AT72,,0,-1),'Verwachte Resultaten'!$C$1:$BT$1,0))*_xlfn.XLOOKUP($E73,$G$2:$G$6,$H$2:$H$6,,0))),$D73,""),"")</f>
        <v/>
      </c>
      <c r="AU73" s="19" t="str">
        <f>IFERROR(IF(AND(_xlfn.XLOOKUP($D$14,$D67:$D73,AU67:AU73,,0,-1)&lt;=(INDEX('Verwachte Resultaten'!$C$2:$BT$31,MATCH(_xlfn.XLOOKUP($D$14,$D67:$D73,$E67:$E73,,0,-1),'Verwachte Resultaten'!$B$2:$B$31,0),MATCH(_xlfn.XLOOKUP($D$14,$D67:$D73,AU66:AU72,,0,-1),'Verwachte Resultaten'!$C$1:$BT$1,0))*_xlfn.XLOOKUP($E73,$G$2:$G$6,$F$2:$F$6,,0)),_xlfn.XLOOKUP($D$14,$D67:$D73,AU67:AU73,,0,-1)&gt;(INDEX('Verwachte Resultaten'!$C$2:$BT$31,MATCH(_xlfn.XLOOKUP($D$14,$D67:$D73,$E67:$E73,,0,-1),'Verwachte Resultaten'!$B$2:$B$31,0),MATCH(_xlfn.XLOOKUP($D$14,$D67:$D73,AU66:AU72,,0,-1),'Verwachte Resultaten'!$C$1:$BT$1,0))*_xlfn.XLOOKUP($E73,$G$2:$G$6,$H$2:$H$6,,0))),$D73,""),"")</f>
        <v/>
      </c>
      <c r="AV73" s="19" t="str">
        <f>IFERROR(IF(AND(_xlfn.XLOOKUP($D$14,$D67:$D73,AV67:AV73,,0,-1)&lt;=(INDEX('Verwachte Resultaten'!$C$2:$BT$31,MATCH(_xlfn.XLOOKUP($D$14,$D67:$D73,$E67:$E73,,0,-1),'Verwachte Resultaten'!$B$2:$B$31,0),MATCH(_xlfn.XLOOKUP($D$14,$D67:$D73,AV66:AV72,,0,-1),'Verwachte Resultaten'!$C$1:$BT$1,0))*_xlfn.XLOOKUP($E73,$G$2:$G$6,$F$2:$F$6,,0)),_xlfn.XLOOKUP($D$14,$D67:$D73,AV67:AV73,,0,-1)&gt;(INDEX('Verwachte Resultaten'!$C$2:$BT$31,MATCH(_xlfn.XLOOKUP($D$14,$D67:$D73,$E67:$E73,,0,-1),'Verwachte Resultaten'!$B$2:$B$31,0),MATCH(_xlfn.XLOOKUP($D$14,$D67:$D73,AV66:AV72,,0,-1),'Verwachte Resultaten'!$C$1:$BT$1,0))*_xlfn.XLOOKUP($E73,$G$2:$G$6,$H$2:$H$6,,0))),$D73,""),"")</f>
        <v/>
      </c>
      <c r="AW73" s="19" t="str">
        <f>IFERROR(IF(AND(_xlfn.XLOOKUP($D$14,$D67:$D73,AW67:AW73,,0,-1)&lt;=(INDEX('Verwachte Resultaten'!$C$2:$BT$31,MATCH(_xlfn.XLOOKUP($D$14,$D67:$D73,$E67:$E73,,0,-1),'Verwachte Resultaten'!$B$2:$B$31,0),MATCH(_xlfn.XLOOKUP($D$14,$D67:$D73,AW66:AW72,,0,-1),'Verwachte Resultaten'!$C$1:$BT$1,0))*_xlfn.XLOOKUP($E73,$G$2:$G$6,$F$2:$F$6,,0)),_xlfn.XLOOKUP($D$14,$D67:$D73,AW67:AW73,,0,-1)&gt;(INDEX('Verwachte Resultaten'!$C$2:$BT$31,MATCH(_xlfn.XLOOKUP($D$14,$D67:$D73,$E67:$E73,,0,-1),'Verwachte Resultaten'!$B$2:$B$31,0),MATCH(_xlfn.XLOOKUP($D$14,$D67:$D73,AW66:AW72,,0,-1),'Verwachte Resultaten'!$C$1:$BT$1,0))*_xlfn.XLOOKUP($E73,$G$2:$G$6,$H$2:$H$6,,0))),$D73,""),"")</f>
        <v/>
      </c>
      <c r="AX73" s="19" t="str">
        <f>IFERROR(IF(AND(_xlfn.XLOOKUP($D$14,$D67:$D73,AX67:AX73,,0,-1)&lt;=(INDEX('Verwachte Resultaten'!$C$2:$BT$31,MATCH(_xlfn.XLOOKUP($D$14,$D67:$D73,$E67:$E73,,0,-1),'Verwachte Resultaten'!$B$2:$B$31,0),MATCH(_xlfn.XLOOKUP($D$14,$D67:$D73,AX66:AX72,,0,-1),'Verwachte Resultaten'!$C$1:$BT$1,0))*_xlfn.XLOOKUP($E73,$G$2:$G$6,$F$2:$F$6,,0)),_xlfn.XLOOKUP($D$14,$D67:$D73,AX67:AX73,,0,-1)&gt;(INDEX('Verwachte Resultaten'!$C$2:$BT$31,MATCH(_xlfn.XLOOKUP($D$14,$D67:$D73,$E67:$E73,,0,-1),'Verwachte Resultaten'!$B$2:$B$31,0),MATCH(_xlfn.XLOOKUP($D$14,$D67:$D73,AX66:AX72,,0,-1),'Verwachte Resultaten'!$C$1:$BT$1,0))*_xlfn.XLOOKUP($E73,$G$2:$G$6,$H$2:$H$6,,0))),$D73,""),"")</f>
        <v/>
      </c>
      <c r="AY73" s="19" t="str">
        <f>IFERROR(IF(AND(_xlfn.XLOOKUP($D$14,$D67:$D73,AY67:AY73,,0,-1)&lt;=(INDEX('Verwachte Resultaten'!$C$2:$BT$31,MATCH(_xlfn.XLOOKUP($D$14,$D67:$D73,$E67:$E73,,0,-1),'Verwachte Resultaten'!$B$2:$B$31,0),MATCH(_xlfn.XLOOKUP($D$14,$D67:$D73,AY66:AY72,,0,-1),'Verwachte Resultaten'!$C$1:$BT$1,0))*_xlfn.XLOOKUP($E73,$G$2:$G$6,$F$2:$F$6,,0)),_xlfn.XLOOKUP($D$14,$D67:$D73,AY67:AY73,,0,-1)&gt;(INDEX('Verwachte Resultaten'!$C$2:$BT$31,MATCH(_xlfn.XLOOKUP($D$14,$D67:$D73,$E67:$E73,,0,-1),'Verwachte Resultaten'!$B$2:$B$31,0),MATCH(_xlfn.XLOOKUP($D$14,$D67:$D73,AY66:AY72,,0,-1),'Verwachte Resultaten'!$C$1:$BT$1,0))*_xlfn.XLOOKUP($E73,$G$2:$G$6,$H$2:$H$6,,0))),$D73,""),"")</f>
        <v/>
      </c>
      <c r="AZ73" s="19" t="str">
        <f>IFERROR(IF(AND(_xlfn.XLOOKUP($D$14,$D67:$D73,AZ67:AZ73,,0,-1)&lt;=(INDEX('Verwachte Resultaten'!$C$2:$BT$31,MATCH(_xlfn.XLOOKUP($D$14,$D67:$D73,$E67:$E73,,0,-1),'Verwachte Resultaten'!$B$2:$B$31,0),MATCH(_xlfn.XLOOKUP($D$14,$D67:$D73,AZ66:AZ72,,0,-1),'Verwachte Resultaten'!$C$1:$BT$1,0))*_xlfn.XLOOKUP($E73,$G$2:$G$6,$F$2:$F$6,,0)),_xlfn.XLOOKUP($D$14,$D67:$D73,AZ67:AZ73,,0,-1)&gt;(INDEX('Verwachte Resultaten'!$C$2:$BT$31,MATCH(_xlfn.XLOOKUP($D$14,$D67:$D73,$E67:$E73,,0,-1),'Verwachte Resultaten'!$B$2:$B$31,0),MATCH(_xlfn.XLOOKUP($D$14,$D67:$D73,AZ66:AZ72,,0,-1),'Verwachte Resultaten'!$C$1:$BT$1,0))*_xlfn.XLOOKUP($E73,$G$2:$G$6,$H$2:$H$6,,0))),$D73,""),"")</f>
        <v/>
      </c>
      <c r="BA73" s="19" t="str">
        <f>IFERROR(IF(AND(_xlfn.XLOOKUP($D$14,$D67:$D73,BA67:BA73,,0,-1)&lt;=(INDEX('Verwachte Resultaten'!$C$2:$BT$31,MATCH(_xlfn.XLOOKUP($D$14,$D67:$D73,$E67:$E73,,0,-1),'Verwachte Resultaten'!$B$2:$B$31,0),MATCH(_xlfn.XLOOKUP($D$14,$D67:$D73,BA66:BA72,,0,-1),'Verwachte Resultaten'!$C$1:$BT$1,0))*_xlfn.XLOOKUP($E73,$G$2:$G$6,$F$2:$F$6,,0)),_xlfn.XLOOKUP($D$14,$D67:$D73,BA67:BA73,,0,-1)&gt;(INDEX('Verwachte Resultaten'!$C$2:$BT$31,MATCH(_xlfn.XLOOKUP($D$14,$D67:$D73,$E67:$E73,,0,-1),'Verwachte Resultaten'!$B$2:$B$31,0),MATCH(_xlfn.XLOOKUP($D$14,$D67:$D73,BA66:BA72,,0,-1),'Verwachte Resultaten'!$C$1:$BT$1,0))*_xlfn.XLOOKUP($E73,$G$2:$G$6,$H$2:$H$6,,0))),$D73,""),"")</f>
        <v/>
      </c>
      <c r="BB73" s="19" t="str">
        <f>IFERROR(IF(AND(_xlfn.XLOOKUP($D$14,$D67:$D73,BB67:BB73,,0,-1)&lt;=(INDEX('Verwachte Resultaten'!$C$2:$BT$31,MATCH(_xlfn.XLOOKUP($D$14,$D67:$D73,$E67:$E73,,0,-1),'Verwachte Resultaten'!$B$2:$B$31,0),MATCH(_xlfn.XLOOKUP($D$14,$D67:$D73,BB66:BB72,,0,-1),'Verwachte Resultaten'!$C$1:$BT$1,0))*_xlfn.XLOOKUP($E73,$G$2:$G$6,$F$2:$F$6,,0)),_xlfn.XLOOKUP($D$14,$D67:$D73,BB67:BB73,,0,-1)&gt;(INDEX('Verwachte Resultaten'!$C$2:$BT$31,MATCH(_xlfn.XLOOKUP($D$14,$D67:$D73,$E67:$E73,,0,-1),'Verwachte Resultaten'!$B$2:$B$31,0),MATCH(_xlfn.XLOOKUP($D$14,$D67:$D73,BB66:BB72,,0,-1),'Verwachte Resultaten'!$C$1:$BT$1,0))*_xlfn.XLOOKUP($E73,$G$2:$G$6,$H$2:$H$6,,0))),$D73,""),"")</f>
        <v/>
      </c>
      <c r="BC73" s="19" t="str">
        <f>IFERROR(IF(AND(_xlfn.XLOOKUP($D$14,$D67:$D73,BC67:BC73,,0,-1)&lt;=(INDEX('Verwachte Resultaten'!$C$2:$BT$31,MATCH(_xlfn.XLOOKUP($D$14,$D67:$D73,$E67:$E73,,0,-1),'Verwachte Resultaten'!$B$2:$B$31,0),MATCH(_xlfn.XLOOKUP($D$14,$D67:$D73,BC66:BC72,,0,-1),'Verwachte Resultaten'!$C$1:$BT$1,0))*_xlfn.XLOOKUP($E73,$G$2:$G$6,$F$2:$F$6,,0)),_xlfn.XLOOKUP($D$14,$D67:$D73,BC67:BC73,,0,-1)&gt;(INDEX('Verwachte Resultaten'!$C$2:$BT$31,MATCH(_xlfn.XLOOKUP($D$14,$D67:$D73,$E67:$E73,,0,-1),'Verwachte Resultaten'!$B$2:$B$31,0),MATCH(_xlfn.XLOOKUP($D$14,$D67:$D73,BC66:BC72,,0,-1),'Verwachte Resultaten'!$C$1:$BT$1,0))*_xlfn.XLOOKUP($E73,$G$2:$G$6,$H$2:$H$6,,0))),$D73,""),"")</f>
        <v/>
      </c>
      <c r="BD73" s="19" t="str">
        <f>IFERROR(IF(AND(_xlfn.XLOOKUP($D$14,$D67:$D73,BD67:BD73,,0,-1)&lt;=(INDEX('Verwachte Resultaten'!$C$2:$BT$31,MATCH(_xlfn.XLOOKUP($D$14,$D67:$D73,$E67:$E73,,0,-1),'Verwachte Resultaten'!$B$2:$B$31,0),MATCH(_xlfn.XLOOKUP($D$14,$D67:$D73,BD66:BD72,,0,-1),'Verwachte Resultaten'!$C$1:$BT$1,0))*_xlfn.XLOOKUP($E73,$G$2:$G$6,$F$2:$F$6,,0)),_xlfn.XLOOKUP($D$14,$D67:$D73,BD67:BD73,,0,-1)&gt;(INDEX('Verwachte Resultaten'!$C$2:$BT$31,MATCH(_xlfn.XLOOKUP($D$14,$D67:$D73,$E67:$E73,,0,-1),'Verwachte Resultaten'!$B$2:$B$31,0),MATCH(_xlfn.XLOOKUP($D$14,$D67:$D73,BD66:BD72,,0,-1),'Verwachte Resultaten'!$C$1:$BT$1,0))*_xlfn.XLOOKUP($E73,$G$2:$G$6,$H$2:$H$6,,0))),$D73,""),"")</f>
        <v/>
      </c>
      <c r="BE73" s="19" t="str">
        <f>IFERROR(IF(AND(_xlfn.XLOOKUP($D$14,$D67:$D73,BE67:BE73,,0,-1)&lt;=(INDEX('Verwachte Resultaten'!$C$2:$BT$31,MATCH(_xlfn.XLOOKUP($D$14,$D67:$D73,$E67:$E73,,0,-1),'Verwachte Resultaten'!$B$2:$B$31,0),MATCH(_xlfn.XLOOKUP($D$14,$D67:$D73,BE66:BE72,,0,-1),'Verwachte Resultaten'!$C$1:$BT$1,0))*_xlfn.XLOOKUP($E73,$G$2:$G$6,$F$2:$F$6,,0)),_xlfn.XLOOKUP($D$14,$D67:$D73,BE67:BE73,,0,-1)&gt;(INDEX('Verwachte Resultaten'!$C$2:$BT$31,MATCH(_xlfn.XLOOKUP($D$14,$D67:$D73,$E67:$E73,,0,-1),'Verwachte Resultaten'!$B$2:$B$31,0),MATCH(_xlfn.XLOOKUP($D$14,$D67:$D73,BE66:BE72,,0,-1),'Verwachte Resultaten'!$C$1:$BT$1,0))*_xlfn.XLOOKUP($E73,$G$2:$G$6,$H$2:$H$6,,0))),$D73,""),"")</f>
        <v/>
      </c>
      <c r="BF73" s="19" t="str">
        <f>IFERROR(IF(AND(_xlfn.XLOOKUP($D$14,$D67:$D73,BF67:BF73,,0,-1)&lt;=(INDEX('Verwachte Resultaten'!$C$2:$BT$31,MATCH(_xlfn.XLOOKUP($D$14,$D67:$D73,$E67:$E73,,0,-1),'Verwachte Resultaten'!$B$2:$B$31,0),MATCH(_xlfn.XLOOKUP($D$14,$D67:$D73,BF66:BF72,,0,-1),'Verwachte Resultaten'!$C$1:$BT$1,0))*_xlfn.XLOOKUP($E73,$G$2:$G$6,$F$2:$F$6,,0)),_xlfn.XLOOKUP($D$14,$D67:$D73,BF67:BF73,,0,-1)&gt;(INDEX('Verwachte Resultaten'!$C$2:$BT$31,MATCH(_xlfn.XLOOKUP($D$14,$D67:$D73,$E67:$E73,,0,-1),'Verwachte Resultaten'!$B$2:$B$31,0),MATCH(_xlfn.XLOOKUP($D$14,$D67:$D73,BF66:BF72,,0,-1),'Verwachte Resultaten'!$C$1:$BT$1,0))*_xlfn.XLOOKUP($E73,$G$2:$G$6,$H$2:$H$6,,0))),$D73,""),"")</f>
        <v/>
      </c>
      <c r="BG73" s="19" t="str">
        <f>IFERROR(IF(AND(_xlfn.XLOOKUP($D$14,$D67:$D73,BG67:BG73,,0,-1)&lt;=(INDEX('Verwachte Resultaten'!$C$2:$BT$31,MATCH(_xlfn.XLOOKUP($D$14,$D67:$D73,$E67:$E73,,0,-1),'Verwachte Resultaten'!$B$2:$B$31,0),MATCH(_xlfn.XLOOKUP($D$14,$D67:$D73,BG66:BG72,,0,-1),'Verwachte Resultaten'!$C$1:$BT$1,0))*_xlfn.XLOOKUP($E73,$G$2:$G$6,$F$2:$F$6,,0)),_xlfn.XLOOKUP($D$14,$D67:$D73,BG67:BG73,,0,-1)&gt;(INDEX('Verwachte Resultaten'!$C$2:$BT$31,MATCH(_xlfn.XLOOKUP($D$14,$D67:$D73,$E67:$E73,,0,-1),'Verwachte Resultaten'!$B$2:$B$31,0),MATCH(_xlfn.XLOOKUP($D$14,$D67:$D73,BG66:BG72,,0,-1),'Verwachte Resultaten'!$C$1:$BT$1,0))*_xlfn.XLOOKUP($E73,$G$2:$G$6,$H$2:$H$6,,0))),$D73,""),"")</f>
        <v/>
      </c>
      <c r="BH73" s="19" t="str">
        <f>IFERROR(IF(AND(_xlfn.XLOOKUP($D$14,$D67:$D73,BH67:BH73,,0,-1)&lt;=(INDEX('Verwachte Resultaten'!$C$2:$BT$31,MATCH(_xlfn.XLOOKUP($D$14,$D67:$D73,$E67:$E73,,0,-1),'Verwachte Resultaten'!$B$2:$B$31,0),MATCH(_xlfn.XLOOKUP($D$14,$D67:$D73,BH66:BH72,,0,-1),'Verwachte Resultaten'!$C$1:$BT$1,0))*_xlfn.XLOOKUP($E73,$G$2:$G$6,$F$2:$F$6,,0)),_xlfn.XLOOKUP($D$14,$D67:$D73,BH67:BH73,,0,-1)&gt;(INDEX('Verwachte Resultaten'!$C$2:$BT$31,MATCH(_xlfn.XLOOKUP($D$14,$D67:$D73,$E67:$E73,,0,-1),'Verwachte Resultaten'!$B$2:$B$31,0),MATCH(_xlfn.XLOOKUP($D$14,$D67:$D73,BH66:BH72,,0,-1),'Verwachte Resultaten'!$C$1:$BT$1,0))*_xlfn.XLOOKUP($E73,$G$2:$G$6,$H$2:$H$6,,0))),$D73,""),"")</f>
        <v/>
      </c>
      <c r="BI73" s="19" t="str">
        <f>IFERROR(IF(AND(_xlfn.XLOOKUP($D$14,$D67:$D73,BI67:BI73,,0,-1)&lt;=(INDEX('Verwachte Resultaten'!$C$2:$BT$31,MATCH(_xlfn.XLOOKUP($D$14,$D67:$D73,$E67:$E73,,0,-1),'Verwachte Resultaten'!$B$2:$B$31,0),MATCH(_xlfn.XLOOKUP($D$14,$D67:$D73,BI66:BI72,,0,-1),'Verwachte Resultaten'!$C$1:$BT$1,0))*_xlfn.XLOOKUP($E73,$G$2:$G$6,$F$2:$F$6,,0)),_xlfn.XLOOKUP($D$14,$D67:$D73,BI67:BI73,,0,-1)&gt;(INDEX('Verwachte Resultaten'!$C$2:$BT$31,MATCH(_xlfn.XLOOKUP($D$14,$D67:$D73,$E67:$E73,,0,-1),'Verwachte Resultaten'!$B$2:$B$31,0),MATCH(_xlfn.XLOOKUP($D$14,$D67:$D73,BI66:BI72,,0,-1),'Verwachte Resultaten'!$C$1:$BT$1,0))*_xlfn.XLOOKUP($E73,$G$2:$G$6,$H$2:$H$6,,0))),$D73,""),"")</f>
        <v/>
      </c>
      <c r="BJ73" s="19" t="str">
        <f>IFERROR(IF(AND(_xlfn.XLOOKUP($D$14,$D67:$D73,BJ67:BJ73,,0,-1)&lt;=(INDEX('Verwachte Resultaten'!$C$2:$BT$31,MATCH(_xlfn.XLOOKUP($D$14,$D67:$D73,$E67:$E73,,0,-1),'Verwachte Resultaten'!$B$2:$B$31,0),MATCH(_xlfn.XLOOKUP($D$14,$D67:$D73,BJ66:BJ72,,0,-1),'Verwachte Resultaten'!$C$1:$BT$1,0))*_xlfn.XLOOKUP($E73,$G$2:$G$6,$F$2:$F$6,,0)),_xlfn.XLOOKUP($D$14,$D67:$D73,BJ67:BJ73,,0,-1)&gt;(INDEX('Verwachte Resultaten'!$C$2:$BT$31,MATCH(_xlfn.XLOOKUP($D$14,$D67:$D73,$E67:$E73,,0,-1),'Verwachte Resultaten'!$B$2:$B$31,0),MATCH(_xlfn.XLOOKUP($D$14,$D67:$D73,BJ66:BJ72,,0,-1),'Verwachte Resultaten'!$C$1:$BT$1,0))*_xlfn.XLOOKUP($E73,$G$2:$G$6,$H$2:$H$6,,0))),$D73,""),"")</f>
        <v/>
      </c>
      <c r="BK73" s="45" t="str">
        <f>IFERROR(IF(AND(_xlfn.XLOOKUP($D$14,$D67:$D73,BK67:BK73,,0,-1)&lt;=(INDEX('Verwachte Resultaten'!$C$2:$BT$31,MATCH(_xlfn.XLOOKUP($D$14,$D67:$D73,$E67:$E73,,0,-1),'Verwachte Resultaten'!$B$2:$B$31,0),MATCH(_xlfn.XLOOKUP($D$14,$D67:$D73,BK66:BK72,,0,-1),'Verwachte Resultaten'!$C$1:$BT$1,0))*_xlfn.XLOOKUP($E73,$G$2:$G$6,$F$2:$F$6,,0)),_xlfn.XLOOKUP($D$14,$D67:$D73,BK67:BK73,,0,-1)&gt;(INDEX('Verwachte Resultaten'!$C$2:$BT$31,MATCH(_xlfn.XLOOKUP($D$14,$D67:$D73,$E67:$E73,,0,-1),'Verwachte Resultaten'!$B$2:$B$31,0),MATCH(_xlfn.XLOOKUP($D$14,$D67:$D73,BK66:BK72,,0,-1),'Verwachte Resultaten'!$C$1:$BT$1,0))*_xlfn.XLOOKUP($E73,$G$2:$G$6,$H$2:$H$6,,0))),$D73,""),"")</f>
        <v/>
      </c>
    </row>
    <row r="74" spans="1:63" ht="30" customHeight="1" thickBot="1">
      <c r="A74" s="85"/>
      <c r="C74" s="23"/>
      <c r="D74" s="44"/>
      <c r="E74" s="20" t="s">
        <v>170</v>
      </c>
      <c r="F74" s="21">
        <f>SUM(F69:AZ73)</f>
        <v>0</v>
      </c>
      <c r="AZ74"/>
    </row>
    <row r="75" spans="1:63" ht="15.75" thickBot="1">
      <c r="A75" s="85"/>
      <c r="C75" s="23"/>
      <c r="D75" s="44"/>
      <c r="AZ75"/>
    </row>
    <row r="76" spans="1:63" s="5" customFormat="1" ht="15.75" thickBot="1">
      <c r="A76" s="85" t="s">
        <v>119</v>
      </c>
      <c r="B76" s="24">
        <f>COUNTA(F76:BK76)-COUNTIF(F76:BK76,"")</f>
        <v>0</v>
      </c>
      <c r="C76" s="23"/>
      <c r="D76" s="128"/>
      <c r="E76" s="5" t="s">
        <v>0</v>
      </c>
      <c r="F76" s="5" t="str">
        <f>IF($D76="","",IF(_xlfn.XLOOKUP($D76,Matrix!$A$9:$A$24,Matrix!B$9:B$24,"",0)="","",_xlfn.XLOOKUP($D76,Matrix!$A$9:$A$24,Matrix!B$9:B$24,"",0)))</f>
        <v/>
      </c>
      <c r="G76" s="5" t="str">
        <f>IF($D76="","",IF(_xlfn.XLOOKUP($D76,Matrix!$A$9:$A$24,Matrix!C$9:C$24,"",0)="","",_xlfn.XLOOKUP($D76,Matrix!$A$9:$A$24,Matrix!C$9:C$24,"",0)))</f>
        <v/>
      </c>
      <c r="H76" s="5" t="str">
        <f>IF($D76="","",IF(_xlfn.XLOOKUP($D76,Matrix!$A$9:$A$24,Matrix!D$9:D$24,"",0)="","",_xlfn.XLOOKUP($D76,Matrix!$A$9:$A$24,Matrix!D$9:D$24,"",0)))</f>
        <v/>
      </c>
      <c r="I76" s="5" t="str">
        <f>IF($D76="","",IF(_xlfn.XLOOKUP($D76,Matrix!$A$9:$A$24,Matrix!E$9:E$24,"",0)="","",_xlfn.XLOOKUP($D76,Matrix!$A$9:$A$24,Matrix!E$9:E$24,"",0)))</f>
        <v/>
      </c>
      <c r="J76" s="5" t="str">
        <f>IF($D76="","",IF(_xlfn.XLOOKUP($D76,Matrix!$A$9:$A$24,Matrix!F$9:F$24,"",0)="","",_xlfn.XLOOKUP($D76,Matrix!$A$9:$A$24,Matrix!F$9:F$24,"",0)))</f>
        <v/>
      </c>
      <c r="K76" s="5" t="str">
        <f>IF($D76="","",IF(_xlfn.XLOOKUP($D76,Matrix!$A$9:$A$24,Matrix!G$9:G$24,"",0)="","",_xlfn.XLOOKUP($D76,Matrix!$A$9:$A$24,Matrix!G$9:G$24,"",0)))</f>
        <v/>
      </c>
      <c r="L76" s="5" t="str">
        <f>IF($D76="","",IF(_xlfn.XLOOKUP($D76,Matrix!$A$9:$A$24,Matrix!H$9:H$24,"",0)="","",_xlfn.XLOOKUP($D76,Matrix!$A$9:$A$24,Matrix!H$9:H$24,"",0)))</f>
        <v/>
      </c>
      <c r="M76" s="5" t="str">
        <f>IF($D76="","",IF(_xlfn.XLOOKUP($D76,Matrix!$A$9:$A$24,Matrix!I$9:I$24,"",0)="","",_xlfn.XLOOKUP($D76,Matrix!$A$9:$A$24,Matrix!I$9:I$24,"",0)))</f>
        <v/>
      </c>
      <c r="N76" s="5" t="str">
        <f>IF($D76="","",IF(_xlfn.XLOOKUP($D76,Matrix!$A$9:$A$24,Matrix!J$9:J$24,"",0)="","",_xlfn.XLOOKUP($D76,Matrix!$A$9:$A$24,Matrix!J$9:J$24,"",0)))</f>
        <v/>
      </c>
      <c r="O76" s="5" t="str">
        <f>IF($D76="","",IF(_xlfn.XLOOKUP($D76,Matrix!$A$9:$A$24,Matrix!K$9:K$24,"",0)="","",_xlfn.XLOOKUP($D76,Matrix!$A$9:$A$24,Matrix!K$9:K$24,"",0)))</f>
        <v/>
      </c>
      <c r="P76" s="5" t="str">
        <f>IF($D76="","",IF(_xlfn.XLOOKUP($D76,Matrix!$A$9:$A$24,Matrix!L$9:L$24,"",0)="","",_xlfn.XLOOKUP($D76,Matrix!$A$9:$A$24,Matrix!L$9:L$24,"",0)))</f>
        <v/>
      </c>
      <c r="Q76" s="5" t="str">
        <f>IF($D76="","",IF(_xlfn.XLOOKUP($D76,Matrix!$A$9:$A$24,Matrix!M$9:M$24,"",0)="","",_xlfn.XLOOKUP($D76,Matrix!$A$9:$A$24,Matrix!M$9:M$24,"",0)))</f>
        <v/>
      </c>
      <c r="R76" s="5" t="str">
        <f>IF($D76="","",IF(_xlfn.XLOOKUP($D76,Matrix!$A$9:$A$24,Matrix!N$9:N$24,"",0)="","",_xlfn.XLOOKUP($D76,Matrix!$A$9:$A$24,Matrix!N$9:N$24,"",0)))</f>
        <v/>
      </c>
      <c r="S76" s="5" t="str">
        <f>IF($D76="","",IF(_xlfn.XLOOKUP($D76,Matrix!$A$9:$A$24,Matrix!O$9:O$24,"",0)="","",_xlfn.XLOOKUP($D76,Matrix!$A$9:$A$24,Matrix!O$9:O$24,"",0)))</f>
        <v/>
      </c>
      <c r="T76" s="5" t="str">
        <f>IF($D76="","",IF(_xlfn.XLOOKUP($D76,Matrix!$A$9:$A$24,Matrix!P$9:P$24,"",0)="","",_xlfn.XLOOKUP($D76,Matrix!$A$9:$A$24,Matrix!P$9:P$24,"",0)))</f>
        <v/>
      </c>
      <c r="U76" s="5" t="str">
        <f>IF($D76="","",IF(_xlfn.XLOOKUP($D76,Matrix!$A$9:$A$24,Matrix!Q$9:Q$24,"",0)="","",_xlfn.XLOOKUP($D76,Matrix!$A$9:$A$24,Matrix!Q$9:Q$24,"",0)))</f>
        <v/>
      </c>
      <c r="V76" s="5" t="str">
        <f>IF($D76="","",IF(_xlfn.XLOOKUP($D76,Matrix!$A$9:$A$24,Matrix!R$9:R$24,"",0)="","",_xlfn.XLOOKUP($D76,Matrix!$A$9:$A$24,Matrix!R$9:R$24,"",0)))</f>
        <v/>
      </c>
      <c r="W76" s="5" t="str">
        <f>IF($D76="","",IF(_xlfn.XLOOKUP($D76,Matrix!$A$9:$A$24,Matrix!S$9:S$24,"",0)="","",_xlfn.XLOOKUP($D76,Matrix!$A$9:$A$24,Matrix!S$9:S$24,"",0)))</f>
        <v/>
      </c>
      <c r="X76" s="5" t="str">
        <f>IF($D76="","",IF(_xlfn.XLOOKUP($D76,Matrix!$A$9:$A$24,Matrix!T$9:T$24,"",0)="","",_xlfn.XLOOKUP($D76,Matrix!$A$9:$A$24,Matrix!T$9:T$24,"",0)))</f>
        <v/>
      </c>
      <c r="Y76" s="5" t="str">
        <f>IF($D76="","",IF(_xlfn.XLOOKUP($D76,Matrix!$A$9:$A$24,Matrix!U$9:U$24,"",0)="","",_xlfn.XLOOKUP($D76,Matrix!$A$9:$A$24,Matrix!U$9:U$24,"",0)))</f>
        <v/>
      </c>
      <c r="Z76" s="5" t="str">
        <f>IF($D76="","",IF(_xlfn.XLOOKUP($D76,Matrix!$A$9:$A$24,Matrix!V$9:V$24,"",0)="","",_xlfn.XLOOKUP($D76,Matrix!$A$9:$A$24,Matrix!V$9:V$24,"",0)))</f>
        <v/>
      </c>
      <c r="AA76" s="5" t="str">
        <f>IF($D76="","",IF(_xlfn.XLOOKUP($D76,Matrix!$A$9:$A$24,Matrix!W$9:W$24,"",0)="","",_xlfn.XLOOKUP($D76,Matrix!$A$9:$A$24,Matrix!W$9:W$24,"",0)))</f>
        <v/>
      </c>
      <c r="AB76" s="5" t="str">
        <f>IF($D76="","",IF(_xlfn.XLOOKUP($D76,Matrix!$A$9:$A$24,Matrix!X$9:X$24,"",0)="","",_xlfn.XLOOKUP($D76,Matrix!$A$9:$A$24,Matrix!X$9:X$24,"",0)))</f>
        <v/>
      </c>
      <c r="AC76" s="5" t="str">
        <f>IF($D76="","",IF(_xlfn.XLOOKUP($D76,Matrix!$A$9:$A$24,Matrix!Y$9:Y$24,"",0)="","",_xlfn.XLOOKUP($D76,Matrix!$A$9:$A$24,Matrix!Y$9:Y$24,"",0)))</f>
        <v/>
      </c>
      <c r="AD76" s="5" t="str">
        <f>IF($D76="","",IF(_xlfn.XLOOKUP($D76,Matrix!$A$9:$A$24,Matrix!Z$9:Z$24,"",0)="","",_xlfn.XLOOKUP($D76,Matrix!$A$9:$A$24,Matrix!Z$9:Z$24,"",0)))</f>
        <v/>
      </c>
      <c r="AE76" s="5" t="str">
        <f>IF($D76="","",IF(_xlfn.XLOOKUP($D76,Matrix!$A$9:$A$24,Matrix!AA$9:AA$24,"",0)="","",_xlfn.XLOOKUP($D76,Matrix!$A$9:$A$24,Matrix!AA$9:AA$24,"",0)))</f>
        <v/>
      </c>
      <c r="AF76" s="5" t="str">
        <f>IF($D76="","",IF(_xlfn.XLOOKUP($D76,Matrix!$A$9:$A$24,Matrix!AB$9:AB$24,"",0)="","",_xlfn.XLOOKUP($D76,Matrix!$A$9:$A$24,Matrix!AB$9:AB$24,"",0)))</f>
        <v/>
      </c>
      <c r="AG76" s="5" t="str">
        <f>IF($D76="","",IF(_xlfn.XLOOKUP($D76,Matrix!$A$9:$A$24,Matrix!AC$9:AC$24,"",0)="","",_xlfn.XLOOKUP($D76,Matrix!$A$9:$A$24,Matrix!AC$9:AC$24,"",0)))</f>
        <v/>
      </c>
      <c r="AH76" s="5" t="str">
        <f>IF($D76="","",IF(_xlfn.XLOOKUP($D76,Matrix!$A$9:$A$24,Matrix!AD$9:AD$24,"",0)="","",_xlfn.XLOOKUP($D76,Matrix!$A$9:$A$24,Matrix!AD$9:AD$24,"",0)))</f>
        <v/>
      </c>
      <c r="AI76" s="5" t="str">
        <f>IF($D76="","",IF(_xlfn.XLOOKUP($D76,Matrix!$A$9:$A$24,Matrix!AE$9:AE$24,"",0)="","",_xlfn.XLOOKUP($D76,Matrix!$A$9:$A$24,Matrix!AE$9:AE$24,"",0)))</f>
        <v/>
      </c>
      <c r="AJ76" s="5" t="str">
        <f>IF($D76="","",IF(_xlfn.XLOOKUP($D76,Matrix!$A$9:$A$24,Matrix!AF$9:AF$24,"",0)="","",_xlfn.XLOOKUP($D76,Matrix!$A$9:$A$24,Matrix!AF$9:AF$24,"",0)))</f>
        <v/>
      </c>
      <c r="AK76" s="5" t="str">
        <f>IF($D76="","",IF(_xlfn.XLOOKUP($D76,Matrix!$A$9:$A$24,Matrix!AG$9:AG$24,"",0)="","",_xlfn.XLOOKUP($D76,Matrix!$A$9:$A$24,Matrix!AG$9:AG$24,"",0)))</f>
        <v/>
      </c>
      <c r="AL76" s="5" t="str">
        <f>IF($D76="","",IF(_xlfn.XLOOKUP($D76,Matrix!$A$9:$A$24,Matrix!AH$9:AH$24,"",0)="","",_xlfn.XLOOKUP($D76,Matrix!$A$9:$A$24,Matrix!AH$9:AH$24,"",0)))</f>
        <v/>
      </c>
      <c r="AM76" s="5" t="str">
        <f>IF($D76="","",IF(_xlfn.XLOOKUP($D76,Matrix!$A$9:$A$24,Matrix!AI$9:AI$24,"",0)="","",_xlfn.XLOOKUP($D76,Matrix!$A$9:$A$24,Matrix!AI$9:AI$24,"",0)))</f>
        <v/>
      </c>
      <c r="AN76" s="5" t="str">
        <f>IF($D76="","",IF(_xlfn.XLOOKUP($D76,Matrix!$A$9:$A$24,Matrix!AJ$9:AJ$24,"",0)="","",_xlfn.XLOOKUP($D76,Matrix!$A$9:$A$24,Matrix!AJ$9:AJ$24,"",0)))</f>
        <v/>
      </c>
      <c r="AO76" s="5" t="str">
        <f>IF($D76="","",IF(_xlfn.XLOOKUP($D76,Matrix!$A$9:$A$24,Matrix!AK$9:AK$24,"",0)="","",_xlfn.XLOOKUP($D76,Matrix!$A$9:$A$24,Matrix!AK$9:AK$24,"",0)))</f>
        <v/>
      </c>
      <c r="AP76" s="5" t="str">
        <f>IF($D76="","",IF(_xlfn.XLOOKUP($D76,Matrix!$A$9:$A$24,Matrix!AL$9:AL$24,"",0)="","",_xlfn.XLOOKUP($D76,Matrix!$A$9:$A$24,Matrix!AL$9:AL$24,"",0)))</f>
        <v/>
      </c>
      <c r="AQ76" s="5" t="str">
        <f>IF($D76="","",IF(_xlfn.XLOOKUP($D76,Matrix!$A$9:$A$24,Matrix!AM$9:AM$24,"",0)="","",_xlfn.XLOOKUP($D76,Matrix!$A$9:$A$24,Matrix!AM$9:AM$24,"",0)))</f>
        <v/>
      </c>
      <c r="AR76" s="5" t="str">
        <f>IF($D76="","",IF(_xlfn.XLOOKUP($D76,Matrix!$A$9:$A$24,Matrix!AN$9:AN$24,"",0)="","",_xlfn.XLOOKUP($D76,Matrix!$A$9:$A$24,Matrix!AN$9:AN$24,"",0)))</f>
        <v/>
      </c>
      <c r="AS76" s="5" t="str">
        <f>IF($D76="","",IF(_xlfn.XLOOKUP($D76,Matrix!$A$9:$A$24,Matrix!AO$9:AO$24,"",0)="","",_xlfn.XLOOKUP($D76,Matrix!$A$9:$A$24,Matrix!AO$9:AO$24,"",0)))</f>
        <v/>
      </c>
      <c r="AT76" s="5" t="str">
        <f>IF($D76="","",IF(_xlfn.XLOOKUP($D76,Matrix!$A$9:$A$24,Matrix!AP$9:AP$24,"",0)="","",_xlfn.XLOOKUP($D76,Matrix!$A$9:$A$24,Matrix!AP$9:AP$24,"",0)))</f>
        <v/>
      </c>
      <c r="AU76" s="5" t="str">
        <f>IF($D76="","",IF(_xlfn.XLOOKUP($D76,Matrix!$A$9:$A$24,Matrix!AQ$9:AQ$24,"",0)="","",_xlfn.XLOOKUP($D76,Matrix!$A$9:$A$24,Matrix!AQ$9:AQ$24,"",0)))</f>
        <v/>
      </c>
      <c r="AV76" s="5" t="str">
        <f>IF($D76="","",IF(_xlfn.XLOOKUP($D76,Matrix!$A$9:$A$24,Matrix!AR$9:AR$24,"",0)="","",_xlfn.XLOOKUP($D76,Matrix!$A$9:$A$24,Matrix!AR$9:AR$24,"",0)))</f>
        <v/>
      </c>
      <c r="AW76" s="5" t="str">
        <f>IF($D76="","",IF(_xlfn.XLOOKUP($D76,Matrix!$A$9:$A$24,Matrix!AS$9:AS$24,"",0)="","",_xlfn.XLOOKUP($D76,Matrix!$A$9:$A$24,Matrix!AS$9:AS$24,"",0)))</f>
        <v/>
      </c>
      <c r="AX76" s="5" t="str">
        <f>IF($D76="","",IF(_xlfn.XLOOKUP($D76,Matrix!$A$9:$A$24,Matrix!AT$9:AT$24,"",0)="","",_xlfn.XLOOKUP($D76,Matrix!$A$9:$A$24,Matrix!AT$9:AT$24,"",0)))</f>
        <v/>
      </c>
      <c r="AY76" s="5" t="str">
        <f>IF($D76="","",IF(_xlfn.XLOOKUP($D76,Matrix!$A$9:$A$24,Matrix!AU$9:AU$24,"",0)="","",_xlfn.XLOOKUP($D76,Matrix!$A$9:$A$24,Matrix!AU$9:AU$24,"",0)))</f>
        <v/>
      </c>
      <c r="AZ76" s="5" t="str">
        <f>IF($D76="","",IF(_xlfn.XLOOKUP($D76,Matrix!$A$9:$A$24,Matrix!AV$9:AV$24,"",0)="","",_xlfn.XLOOKUP($D76,Matrix!$A$9:$A$24,Matrix!AV$9:AV$24,"",0)))</f>
        <v/>
      </c>
      <c r="BA76" s="5" t="str">
        <f>IF($D76="","",IF(_xlfn.XLOOKUP($D76,Matrix!$A$9:$A$24,Matrix!AW$9:AW$24,"",0)="","",_xlfn.XLOOKUP($D76,Matrix!$A$9:$A$24,Matrix!AW$9:AW$24,"",0)))</f>
        <v/>
      </c>
      <c r="BB76" s="5" t="str">
        <f>IF($D76="","",IF(_xlfn.XLOOKUP($D76,Matrix!$A$9:$A$24,Matrix!AX$9:AX$24,"",0)="","",_xlfn.XLOOKUP($D76,Matrix!$A$9:$A$24,Matrix!AX$9:AX$24,"",0)))</f>
        <v/>
      </c>
      <c r="BC76" s="5" t="str">
        <f>IF($D76="","",IF(_xlfn.XLOOKUP($D76,Matrix!$A$9:$A$24,Matrix!AY$9:AY$24,"",0)="","",_xlfn.XLOOKUP($D76,Matrix!$A$9:$A$24,Matrix!AY$9:AY$24,"",0)))</f>
        <v/>
      </c>
      <c r="BD76" s="5" t="str">
        <f>IF($D76="","",IF(_xlfn.XLOOKUP($D76,Matrix!$A$9:$A$24,Matrix!AZ$9:AZ$24,"",0)="","",_xlfn.XLOOKUP($D76,Matrix!$A$9:$A$24,Matrix!AZ$9:AZ$24,"",0)))</f>
        <v/>
      </c>
      <c r="BE76" s="5" t="str">
        <f>IF($D76="","",IF(_xlfn.XLOOKUP($D76,Matrix!$A$9:$A$24,Matrix!BA$9:BA$24,"",0)="","",_xlfn.XLOOKUP($D76,Matrix!$A$9:$A$24,Matrix!BA$9:BA$24,"",0)))</f>
        <v/>
      </c>
      <c r="BF76" s="5" t="str">
        <f>IF($D76="","",IF(_xlfn.XLOOKUP($D76,Matrix!$A$9:$A$24,Matrix!BB$9:BB$24,"",0)="","",_xlfn.XLOOKUP($D76,Matrix!$A$9:$A$24,Matrix!BB$9:BB$24,"",0)))</f>
        <v/>
      </c>
      <c r="BG76" s="5" t="str">
        <f>IF($D76="","",IF(_xlfn.XLOOKUP($D76,Matrix!$A$9:$A$24,Matrix!BC$9:BC$24,"",0)="","",_xlfn.XLOOKUP($D76,Matrix!$A$9:$A$24,Matrix!BC$9:BC$24,"",0)))</f>
        <v/>
      </c>
      <c r="BH76" s="5" t="str">
        <f>IF($D76="","",IF(_xlfn.XLOOKUP($D76,Matrix!$A$9:$A$24,Matrix!BD$9:BD$24,"",0)="","",_xlfn.XLOOKUP($D76,Matrix!$A$9:$A$24,Matrix!BD$9:BD$24,"",0)))</f>
        <v/>
      </c>
      <c r="BI76" s="5" t="str">
        <f>IF($D76="","",IF(_xlfn.XLOOKUP($D76,Matrix!$A$9:$A$24,Matrix!BE$9:BE$24,"",0)="","",_xlfn.XLOOKUP($D76,Matrix!$A$9:$A$24,Matrix!BE$9:BE$24,"",0)))</f>
        <v/>
      </c>
      <c r="BJ76" s="5" t="str">
        <f>IF($D76="","",IF(_xlfn.XLOOKUP($D76,Matrix!$A$9:$A$24,Matrix!BF$9:BF$24,"",0)="","",_xlfn.XLOOKUP($D76,Matrix!$A$9:$A$24,Matrix!BF$9:BF$24,"",0)))</f>
        <v/>
      </c>
      <c r="BK76" s="32" t="str">
        <f>IF($D76="","",IF(_xlfn.XLOOKUP($D76,Matrix!$A$9:$A$24,Matrix!BG$9:BG$24,"",0)="","",_xlfn.XLOOKUP($D76,Matrix!$A$9:$A$24,Matrix!BG$9:BG$24,"",0)))</f>
        <v/>
      </c>
    </row>
    <row r="77" spans="1:63" s="5" customFormat="1" ht="15.75" thickBot="1">
      <c r="A77" s="85" t="s">
        <v>167</v>
      </c>
      <c r="B77" s="24" t="e">
        <f>B$4/B76</f>
        <v>#DIV/0!</v>
      </c>
      <c r="C77" s="23">
        <f>_xlfn.XLOOKUP("Sample",D67:D76,C67:C76,"",0)+1</f>
        <v>8</v>
      </c>
      <c r="D77" s="59" t="s">
        <v>168</v>
      </c>
      <c r="E77" s="57" t="str">
        <f>_xlfn.XLOOKUP('4.Score &amp; Vergelijking'!C77,'1.Invul Blad'!$A$2:$A$31,'1.Invul Blad'!$B$2:$B$31,"",0)</f>
        <v>MO-06</v>
      </c>
      <c r="F77" s="58" t="str" cm="1">
        <f t="array" ref="F77">IFERROR(IF(IF(LEFT(E77,2)="BS",INDEX('1.Invul Blad'!$1:$1048576,MATCH('4.Score &amp; Vergelijking'!$E77,'1.Invul Blad'!$B$36:$B$9000,0)+35,MATCH('4.Score &amp; Vergelijking'!F76,'1.Invul Blad'!$36:$36,0))="",INDEX('1.Invul Blad'!$1:$1048576,MATCH('4.Score &amp; Vergelijking'!$E77,'1.Invul Blad'!$B:$B,0),MATCH('4.Score &amp; Vergelijking'!F76,'1.Invul Blad'!$1:$1,0))=""),"",IF(LEFT(E77,2)="BS",INDEX('1.Invul Blad'!$1:$1048576,MATCH('4.Score &amp; Vergelijking'!$E77,'1.Invul Blad'!$B$36:$B$9000,0)+35,MATCH('4.Score &amp; Vergelijking'!F76,'1.Invul Blad'!$36:$36,0)),INDEX('1.Invul Blad'!$1:$1048576,MATCH('4.Score &amp; Vergelijking'!$E77,'1.Invul Blad'!$B:$B,0),MATCH('4.Score &amp; Vergelijking'!F76,'1.Invul Blad'!$1:$1,0)))),"")</f>
        <v/>
      </c>
      <c r="G77" s="57" t="str" cm="1">
        <f t="array" ref="G77">IFERROR(IF(IF(LEFT(F77,2)="BS",INDEX('1.Invul Blad'!$1:$1048576,MATCH('4.Score &amp; Vergelijking'!$E77,'1.Invul Blad'!$B$36:$B$9000,0)+35,MATCH('4.Score &amp; Vergelijking'!G76,'1.Invul Blad'!$36:$36,0))="",INDEX('1.Invul Blad'!$1:$1048576,MATCH('4.Score &amp; Vergelijking'!$E77,'1.Invul Blad'!$B:$B,0),MATCH('4.Score &amp; Vergelijking'!G76,'1.Invul Blad'!$1:$1,0))=""),"",IF(LEFT(F77,2)="BS",INDEX('1.Invul Blad'!$1:$1048576,MATCH('4.Score &amp; Vergelijking'!$E77,'1.Invul Blad'!$B$36:$B$9000,0)+35,MATCH('4.Score &amp; Vergelijking'!G76,'1.Invul Blad'!$36:$36,0)),INDEX('1.Invul Blad'!$1:$1048576,MATCH('4.Score &amp; Vergelijking'!$E77,'1.Invul Blad'!$B:$B,0),MATCH('4.Score &amp; Vergelijking'!G76,'1.Invul Blad'!$1:$1,0)))),"")</f>
        <v/>
      </c>
      <c r="H77" s="57" t="str" cm="1">
        <f t="array" ref="H77">IFERROR(IF(IF(LEFT(G77,2)="BS",INDEX('1.Invul Blad'!$1:$1048576,MATCH('4.Score &amp; Vergelijking'!$E77,'1.Invul Blad'!$B$36:$B$9000,0)+35,MATCH('4.Score &amp; Vergelijking'!H76,'1.Invul Blad'!$36:$36,0))="",INDEX('1.Invul Blad'!$1:$1048576,MATCH('4.Score &amp; Vergelijking'!$E77,'1.Invul Blad'!$B:$B,0),MATCH('4.Score &amp; Vergelijking'!H76,'1.Invul Blad'!$1:$1,0))=""),"",IF(LEFT(G77,2)="BS",INDEX('1.Invul Blad'!$1:$1048576,MATCH('4.Score &amp; Vergelijking'!$E77,'1.Invul Blad'!$B$36:$B$9000,0)+35,MATCH('4.Score &amp; Vergelijking'!H76,'1.Invul Blad'!$36:$36,0)),INDEX('1.Invul Blad'!$1:$1048576,MATCH('4.Score &amp; Vergelijking'!$E77,'1.Invul Blad'!$B:$B,0),MATCH('4.Score &amp; Vergelijking'!H76,'1.Invul Blad'!$1:$1,0)))),"")</f>
        <v/>
      </c>
      <c r="I77" s="57" t="str" cm="1">
        <f t="array" ref="I77">IFERROR(IF(IF(LEFT(H77,2)="BS",INDEX('1.Invul Blad'!$1:$1048576,MATCH('4.Score &amp; Vergelijking'!$E77,'1.Invul Blad'!$B$36:$B$9000,0)+35,MATCH('4.Score &amp; Vergelijking'!I76,'1.Invul Blad'!$36:$36,0))="",INDEX('1.Invul Blad'!$1:$1048576,MATCH('4.Score &amp; Vergelijking'!$E77,'1.Invul Blad'!$B:$B,0),MATCH('4.Score &amp; Vergelijking'!I76,'1.Invul Blad'!$1:$1,0))=""),"",IF(LEFT(H77,2)="BS",INDEX('1.Invul Blad'!$1:$1048576,MATCH('4.Score &amp; Vergelijking'!$E77,'1.Invul Blad'!$B$36:$B$9000,0)+35,MATCH('4.Score &amp; Vergelijking'!I76,'1.Invul Blad'!$36:$36,0)),INDEX('1.Invul Blad'!$1:$1048576,MATCH('4.Score &amp; Vergelijking'!$E77,'1.Invul Blad'!$B:$B,0),MATCH('4.Score &amp; Vergelijking'!I76,'1.Invul Blad'!$1:$1,0)))),"")</f>
        <v/>
      </c>
      <c r="J77" s="57" t="str" cm="1">
        <f t="array" ref="J77">IFERROR(IF(IF(LEFT(I77,2)="BS",INDEX('1.Invul Blad'!$1:$1048576,MATCH('4.Score &amp; Vergelijking'!$E77,'1.Invul Blad'!$B$36:$B$9000,0)+35,MATCH('4.Score &amp; Vergelijking'!J76,'1.Invul Blad'!$36:$36,0))="",INDEX('1.Invul Blad'!$1:$1048576,MATCH('4.Score &amp; Vergelijking'!$E77,'1.Invul Blad'!$B:$B,0),MATCH('4.Score &amp; Vergelijking'!J76,'1.Invul Blad'!$1:$1,0))=""),"",IF(LEFT(I77,2)="BS",INDEX('1.Invul Blad'!$1:$1048576,MATCH('4.Score &amp; Vergelijking'!$E77,'1.Invul Blad'!$B$36:$B$9000,0)+35,MATCH('4.Score &amp; Vergelijking'!J76,'1.Invul Blad'!$36:$36,0)),INDEX('1.Invul Blad'!$1:$1048576,MATCH('4.Score &amp; Vergelijking'!$E77,'1.Invul Blad'!$B:$B,0),MATCH('4.Score &amp; Vergelijking'!J76,'1.Invul Blad'!$1:$1,0)))),"")</f>
        <v/>
      </c>
      <c r="K77" s="57" t="str" cm="1">
        <f t="array" ref="K77">IFERROR(IF(IF(LEFT(J77,2)="BS",INDEX('1.Invul Blad'!$1:$1048576,MATCH('4.Score &amp; Vergelijking'!$E77,'1.Invul Blad'!$B$36:$B$9000,0)+35,MATCH('4.Score &amp; Vergelijking'!K76,'1.Invul Blad'!$36:$36,0))="",INDEX('1.Invul Blad'!$1:$1048576,MATCH('4.Score &amp; Vergelijking'!$E77,'1.Invul Blad'!$B:$B,0),MATCH('4.Score &amp; Vergelijking'!K76,'1.Invul Blad'!$1:$1,0))=""),"",IF(LEFT(J77,2)="BS",INDEX('1.Invul Blad'!$1:$1048576,MATCH('4.Score &amp; Vergelijking'!$E77,'1.Invul Blad'!$B$36:$B$9000,0)+35,MATCH('4.Score &amp; Vergelijking'!K76,'1.Invul Blad'!$36:$36,0)),INDEX('1.Invul Blad'!$1:$1048576,MATCH('4.Score &amp; Vergelijking'!$E77,'1.Invul Blad'!$B:$B,0),MATCH('4.Score &amp; Vergelijking'!K76,'1.Invul Blad'!$1:$1,0)))),"")</f>
        <v/>
      </c>
      <c r="L77" s="57" t="str" cm="1">
        <f t="array" ref="L77">IFERROR(IF(IF(LEFT(K77,2)="BS",INDEX('1.Invul Blad'!$1:$1048576,MATCH('4.Score &amp; Vergelijking'!$E77,'1.Invul Blad'!$B$36:$B$9000,0)+35,MATCH('4.Score &amp; Vergelijking'!L76,'1.Invul Blad'!$36:$36,0))="",INDEX('1.Invul Blad'!$1:$1048576,MATCH('4.Score &amp; Vergelijking'!$E77,'1.Invul Blad'!$B:$B,0),MATCH('4.Score &amp; Vergelijking'!L76,'1.Invul Blad'!$1:$1,0))=""),"",IF(LEFT(K77,2)="BS",INDEX('1.Invul Blad'!$1:$1048576,MATCH('4.Score &amp; Vergelijking'!$E77,'1.Invul Blad'!$B$36:$B$9000,0)+35,MATCH('4.Score &amp; Vergelijking'!L76,'1.Invul Blad'!$36:$36,0)),INDEX('1.Invul Blad'!$1:$1048576,MATCH('4.Score &amp; Vergelijking'!$E77,'1.Invul Blad'!$B:$B,0),MATCH('4.Score &amp; Vergelijking'!L76,'1.Invul Blad'!$1:$1,0)))),"")</f>
        <v/>
      </c>
      <c r="M77" s="57" t="str" cm="1">
        <f t="array" ref="M77">IFERROR(IF(IF(LEFT(L77,2)="BS",INDEX('1.Invul Blad'!$1:$1048576,MATCH('4.Score &amp; Vergelijking'!$E77,'1.Invul Blad'!$B$36:$B$9000,0)+35,MATCH('4.Score &amp; Vergelijking'!M76,'1.Invul Blad'!$36:$36,0))="",INDEX('1.Invul Blad'!$1:$1048576,MATCH('4.Score &amp; Vergelijking'!$E77,'1.Invul Blad'!$B:$B,0),MATCH('4.Score &amp; Vergelijking'!M76,'1.Invul Blad'!$1:$1,0))=""),"",IF(LEFT(L77,2)="BS",INDEX('1.Invul Blad'!$1:$1048576,MATCH('4.Score &amp; Vergelijking'!$E77,'1.Invul Blad'!$B$36:$B$9000,0)+35,MATCH('4.Score &amp; Vergelijking'!M76,'1.Invul Blad'!$36:$36,0)),INDEX('1.Invul Blad'!$1:$1048576,MATCH('4.Score &amp; Vergelijking'!$E77,'1.Invul Blad'!$B:$B,0),MATCH('4.Score &amp; Vergelijking'!M76,'1.Invul Blad'!$1:$1,0)))),"")</f>
        <v/>
      </c>
      <c r="N77" s="57" t="str" cm="1">
        <f t="array" ref="N77">IFERROR(IF(IF(LEFT(M77,2)="BS",INDEX('1.Invul Blad'!$1:$1048576,MATCH('4.Score &amp; Vergelijking'!$E77,'1.Invul Blad'!$B$36:$B$9000,0)+35,MATCH('4.Score &amp; Vergelijking'!N76,'1.Invul Blad'!$36:$36,0))="",INDEX('1.Invul Blad'!$1:$1048576,MATCH('4.Score &amp; Vergelijking'!$E77,'1.Invul Blad'!$B:$B,0),MATCH('4.Score &amp; Vergelijking'!N76,'1.Invul Blad'!$1:$1,0))=""),"",IF(LEFT(M77,2)="BS",INDEX('1.Invul Blad'!$1:$1048576,MATCH('4.Score &amp; Vergelijking'!$E77,'1.Invul Blad'!$B$36:$B$9000,0)+35,MATCH('4.Score &amp; Vergelijking'!N76,'1.Invul Blad'!$36:$36,0)),INDEX('1.Invul Blad'!$1:$1048576,MATCH('4.Score &amp; Vergelijking'!$E77,'1.Invul Blad'!$B:$B,0),MATCH('4.Score &amp; Vergelijking'!N76,'1.Invul Blad'!$1:$1,0)))),"")</f>
        <v/>
      </c>
      <c r="O77" s="57" t="str" cm="1">
        <f t="array" ref="O77">IFERROR(IF(IF(LEFT(N77,2)="BS",INDEX('1.Invul Blad'!$1:$1048576,MATCH('4.Score &amp; Vergelijking'!$E77,'1.Invul Blad'!$B$36:$B$9000,0)+35,MATCH('4.Score &amp; Vergelijking'!O76,'1.Invul Blad'!$36:$36,0))="",INDEX('1.Invul Blad'!$1:$1048576,MATCH('4.Score &amp; Vergelijking'!$E77,'1.Invul Blad'!$B:$B,0),MATCH('4.Score &amp; Vergelijking'!O76,'1.Invul Blad'!$1:$1,0))=""),"",IF(LEFT(N77,2)="BS",INDEX('1.Invul Blad'!$1:$1048576,MATCH('4.Score &amp; Vergelijking'!$E77,'1.Invul Blad'!$B$36:$B$9000,0)+35,MATCH('4.Score &amp; Vergelijking'!O76,'1.Invul Blad'!$36:$36,0)),INDEX('1.Invul Blad'!$1:$1048576,MATCH('4.Score &amp; Vergelijking'!$E77,'1.Invul Blad'!$B:$B,0),MATCH('4.Score &amp; Vergelijking'!O76,'1.Invul Blad'!$1:$1,0)))),"")</f>
        <v/>
      </c>
      <c r="P77" s="57" t="str" cm="1">
        <f t="array" ref="P77">IFERROR(IF(IF(LEFT(O77,2)="BS",INDEX('1.Invul Blad'!$1:$1048576,MATCH('4.Score &amp; Vergelijking'!$E77,'1.Invul Blad'!$B$36:$B$9000,0)+35,MATCH('4.Score &amp; Vergelijking'!P76,'1.Invul Blad'!$36:$36,0))="",INDEX('1.Invul Blad'!$1:$1048576,MATCH('4.Score &amp; Vergelijking'!$E77,'1.Invul Blad'!$B:$B,0),MATCH('4.Score &amp; Vergelijking'!P76,'1.Invul Blad'!$1:$1,0))=""),"",IF(LEFT(O77,2)="BS",INDEX('1.Invul Blad'!$1:$1048576,MATCH('4.Score &amp; Vergelijking'!$E77,'1.Invul Blad'!$B$36:$B$9000,0)+35,MATCH('4.Score &amp; Vergelijking'!P76,'1.Invul Blad'!$36:$36,0)),INDEX('1.Invul Blad'!$1:$1048576,MATCH('4.Score &amp; Vergelijking'!$E77,'1.Invul Blad'!$B:$B,0),MATCH('4.Score &amp; Vergelijking'!P76,'1.Invul Blad'!$1:$1,0)))),"")</f>
        <v/>
      </c>
      <c r="Q77" s="57" t="str" cm="1">
        <f t="array" ref="Q77">IFERROR(IF(IF(LEFT(P77,2)="BS",INDEX('1.Invul Blad'!$1:$1048576,MATCH('4.Score &amp; Vergelijking'!$E77,'1.Invul Blad'!$B$36:$B$9000,0)+35,MATCH('4.Score &amp; Vergelijking'!Q76,'1.Invul Blad'!$36:$36,0))="",INDEX('1.Invul Blad'!$1:$1048576,MATCH('4.Score &amp; Vergelijking'!$E77,'1.Invul Blad'!$B:$B,0),MATCH('4.Score &amp; Vergelijking'!Q76,'1.Invul Blad'!$1:$1,0))=""),"",IF(LEFT(P77,2)="BS",INDEX('1.Invul Blad'!$1:$1048576,MATCH('4.Score &amp; Vergelijking'!$E77,'1.Invul Blad'!$B$36:$B$9000,0)+35,MATCH('4.Score &amp; Vergelijking'!Q76,'1.Invul Blad'!$36:$36,0)),INDEX('1.Invul Blad'!$1:$1048576,MATCH('4.Score &amp; Vergelijking'!$E77,'1.Invul Blad'!$B:$B,0),MATCH('4.Score &amp; Vergelijking'!Q76,'1.Invul Blad'!$1:$1,0)))),"")</f>
        <v/>
      </c>
      <c r="R77" s="57" t="str" cm="1">
        <f t="array" ref="R77">IFERROR(IF(IF(LEFT(Q77,2)="BS",INDEX('1.Invul Blad'!$1:$1048576,MATCH('4.Score &amp; Vergelijking'!$E77,'1.Invul Blad'!$B$36:$B$9000,0)+35,MATCH('4.Score &amp; Vergelijking'!R76,'1.Invul Blad'!$36:$36,0))="",INDEX('1.Invul Blad'!$1:$1048576,MATCH('4.Score &amp; Vergelijking'!$E77,'1.Invul Blad'!$B:$B,0),MATCH('4.Score &amp; Vergelijking'!R76,'1.Invul Blad'!$1:$1,0))=""),"",IF(LEFT(Q77,2)="BS",INDEX('1.Invul Blad'!$1:$1048576,MATCH('4.Score &amp; Vergelijking'!$E77,'1.Invul Blad'!$B$36:$B$9000,0)+35,MATCH('4.Score &amp; Vergelijking'!R76,'1.Invul Blad'!$36:$36,0)),INDEX('1.Invul Blad'!$1:$1048576,MATCH('4.Score &amp; Vergelijking'!$E77,'1.Invul Blad'!$B:$B,0),MATCH('4.Score &amp; Vergelijking'!R76,'1.Invul Blad'!$1:$1,0)))),"")</f>
        <v/>
      </c>
      <c r="S77" s="57" t="str" cm="1">
        <f t="array" ref="S77">IFERROR(IF(IF(LEFT(R77,2)="BS",INDEX('1.Invul Blad'!$1:$1048576,MATCH('4.Score &amp; Vergelijking'!$E77,'1.Invul Blad'!$B$36:$B$9000,0)+35,MATCH('4.Score &amp; Vergelijking'!S76,'1.Invul Blad'!$36:$36,0))="",INDEX('1.Invul Blad'!$1:$1048576,MATCH('4.Score &amp; Vergelijking'!$E77,'1.Invul Blad'!$B:$B,0),MATCH('4.Score &amp; Vergelijking'!S76,'1.Invul Blad'!$1:$1,0))=""),"",IF(LEFT(R77,2)="BS",INDEX('1.Invul Blad'!$1:$1048576,MATCH('4.Score &amp; Vergelijking'!$E77,'1.Invul Blad'!$B$36:$B$9000,0)+35,MATCH('4.Score &amp; Vergelijking'!S76,'1.Invul Blad'!$36:$36,0)),INDEX('1.Invul Blad'!$1:$1048576,MATCH('4.Score &amp; Vergelijking'!$E77,'1.Invul Blad'!$B:$B,0),MATCH('4.Score &amp; Vergelijking'!S76,'1.Invul Blad'!$1:$1,0)))),"")</f>
        <v/>
      </c>
      <c r="T77" s="57" t="str" cm="1">
        <f t="array" ref="T77">IFERROR(IF(IF(LEFT(S77,2)="BS",INDEX('1.Invul Blad'!$1:$1048576,MATCH('4.Score &amp; Vergelijking'!$E77,'1.Invul Blad'!$B$36:$B$9000,0)+35,MATCH('4.Score &amp; Vergelijking'!T76,'1.Invul Blad'!$36:$36,0))="",INDEX('1.Invul Blad'!$1:$1048576,MATCH('4.Score &amp; Vergelijking'!$E77,'1.Invul Blad'!$B:$B,0),MATCH('4.Score &amp; Vergelijking'!T76,'1.Invul Blad'!$1:$1,0))=""),"",IF(LEFT(S77,2)="BS",INDEX('1.Invul Blad'!$1:$1048576,MATCH('4.Score &amp; Vergelijking'!$E77,'1.Invul Blad'!$B$36:$B$9000,0)+35,MATCH('4.Score &amp; Vergelijking'!T76,'1.Invul Blad'!$36:$36,0)),INDEX('1.Invul Blad'!$1:$1048576,MATCH('4.Score &amp; Vergelijking'!$E77,'1.Invul Blad'!$B:$B,0),MATCH('4.Score &amp; Vergelijking'!T76,'1.Invul Blad'!$1:$1,0)))),"")</f>
        <v/>
      </c>
      <c r="U77" s="57" t="str" cm="1">
        <f t="array" ref="U77">IFERROR(IF(IF(LEFT(T77,2)="BS",INDEX('1.Invul Blad'!$1:$1048576,MATCH('4.Score &amp; Vergelijking'!$E77,'1.Invul Blad'!$B$36:$B$9000,0)+35,MATCH('4.Score &amp; Vergelijking'!U76,'1.Invul Blad'!$36:$36,0))="",INDEX('1.Invul Blad'!$1:$1048576,MATCH('4.Score &amp; Vergelijking'!$E77,'1.Invul Blad'!$B:$B,0),MATCH('4.Score &amp; Vergelijking'!U76,'1.Invul Blad'!$1:$1,0))=""),"",IF(LEFT(T77,2)="BS",INDEX('1.Invul Blad'!$1:$1048576,MATCH('4.Score &amp; Vergelijking'!$E77,'1.Invul Blad'!$B$36:$B$9000,0)+35,MATCH('4.Score &amp; Vergelijking'!U76,'1.Invul Blad'!$36:$36,0)),INDEX('1.Invul Blad'!$1:$1048576,MATCH('4.Score &amp; Vergelijking'!$E77,'1.Invul Blad'!$B:$B,0),MATCH('4.Score &amp; Vergelijking'!U76,'1.Invul Blad'!$1:$1,0)))),"")</f>
        <v/>
      </c>
      <c r="V77" s="57" t="str" cm="1">
        <f t="array" ref="V77">IFERROR(IF(IF(LEFT(U77,2)="BS",INDEX('1.Invul Blad'!$1:$1048576,MATCH('4.Score &amp; Vergelijking'!$E77,'1.Invul Blad'!$B$36:$B$9000,0)+35,MATCH('4.Score &amp; Vergelijking'!V76,'1.Invul Blad'!$36:$36,0))="",INDEX('1.Invul Blad'!$1:$1048576,MATCH('4.Score &amp; Vergelijking'!$E77,'1.Invul Blad'!$B:$B,0),MATCH('4.Score &amp; Vergelijking'!V76,'1.Invul Blad'!$1:$1,0))=""),"",IF(LEFT(U77,2)="BS",INDEX('1.Invul Blad'!$1:$1048576,MATCH('4.Score &amp; Vergelijking'!$E77,'1.Invul Blad'!$B$36:$B$9000,0)+35,MATCH('4.Score &amp; Vergelijking'!V76,'1.Invul Blad'!$36:$36,0)),INDEX('1.Invul Blad'!$1:$1048576,MATCH('4.Score &amp; Vergelijking'!$E77,'1.Invul Blad'!$B:$B,0),MATCH('4.Score &amp; Vergelijking'!V76,'1.Invul Blad'!$1:$1,0)))),"")</f>
        <v/>
      </c>
      <c r="W77" s="57" t="str" cm="1">
        <f t="array" ref="W77">IFERROR(IF(IF(LEFT(V77,2)="BS",INDEX('1.Invul Blad'!$1:$1048576,MATCH('4.Score &amp; Vergelijking'!$E77,'1.Invul Blad'!$B$36:$B$9000,0)+35,MATCH('4.Score &amp; Vergelijking'!W76,'1.Invul Blad'!$36:$36,0))="",INDEX('1.Invul Blad'!$1:$1048576,MATCH('4.Score &amp; Vergelijking'!$E77,'1.Invul Blad'!$B:$B,0),MATCH('4.Score &amp; Vergelijking'!W76,'1.Invul Blad'!$1:$1,0))=""),"",IF(LEFT(V77,2)="BS",INDEX('1.Invul Blad'!$1:$1048576,MATCH('4.Score &amp; Vergelijking'!$E77,'1.Invul Blad'!$B$36:$B$9000,0)+35,MATCH('4.Score &amp; Vergelijking'!W76,'1.Invul Blad'!$36:$36,0)),INDEX('1.Invul Blad'!$1:$1048576,MATCH('4.Score &amp; Vergelijking'!$E77,'1.Invul Blad'!$B:$B,0),MATCH('4.Score &amp; Vergelijking'!W76,'1.Invul Blad'!$1:$1,0)))),"")</f>
        <v/>
      </c>
      <c r="X77" s="57" t="str" cm="1">
        <f t="array" ref="X77">IFERROR(IF(IF(LEFT(W77,2)="BS",INDEX('1.Invul Blad'!$1:$1048576,MATCH('4.Score &amp; Vergelijking'!$E77,'1.Invul Blad'!$B$36:$B$9000,0)+35,MATCH('4.Score &amp; Vergelijking'!X76,'1.Invul Blad'!$36:$36,0))="",INDEX('1.Invul Blad'!$1:$1048576,MATCH('4.Score &amp; Vergelijking'!$E77,'1.Invul Blad'!$B:$B,0),MATCH('4.Score &amp; Vergelijking'!X76,'1.Invul Blad'!$1:$1,0))=""),"",IF(LEFT(W77,2)="BS",INDEX('1.Invul Blad'!$1:$1048576,MATCH('4.Score &amp; Vergelijking'!$E77,'1.Invul Blad'!$B$36:$B$9000,0)+35,MATCH('4.Score &amp; Vergelijking'!X76,'1.Invul Blad'!$36:$36,0)),INDEX('1.Invul Blad'!$1:$1048576,MATCH('4.Score &amp; Vergelijking'!$E77,'1.Invul Blad'!$B:$B,0),MATCH('4.Score &amp; Vergelijking'!X76,'1.Invul Blad'!$1:$1,0)))),"")</f>
        <v/>
      </c>
      <c r="Y77" s="57" t="str" cm="1">
        <f t="array" ref="Y77">IFERROR(IF(IF(LEFT(X77,2)="BS",INDEX('1.Invul Blad'!$1:$1048576,MATCH('4.Score &amp; Vergelijking'!$E77,'1.Invul Blad'!$B$36:$B$9000,0)+35,MATCH('4.Score &amp; Vergelijking'!Y76,'1.Invul Blad'!$36:$36,0))="",INDEX('1.Invul Blad'!$1:$1048576,MATCH('4.Score &amp; Vergelijking'!$E77,'1.Invul Blad'!$B:$B,0),MATCH('4.Score &amp; Vergelijking'!Y76,'1.Invul Blad'!$1:$1,0))=""),"",IF(LEFT(X77,2)="BS",INDEX('1.Invul Blad'!$1:$1048576,MATCH('4.Score &amp; Vergelijking'!$E77,'1.Invul Blad'!$B$36:$B$9000,0)+35,MATCH('4.Score &amp; Vergelijking'!Y76,'1.Invul Blad'!$36:$36,0)),INDEX('1.Invul Blad'!$1:$1048576,MATCH('4.Score &amp; Vergelijking'!$E77,'1.Invul Blad'!$B:$B,0),MATCH('4.Score &amp; Vergelijking'!Y76,'1.Invul Blad'!$1:$1,0)))),"")</f>
        <v/>
      </c>
      <c r="Z77" s="57" t="str" cm="1">
        <f t="array" ref="Z77">IFERROR(IF(IF(LEFT(Y77,2)="BS",INDEX('1.Invul Blad'!$1:$1048576,MATCH('4.Score &amp; Vergelijking'!$E77,'1.Invul Blad'!$B$36:$B$9000,0)+35,MATCH('4.Score &amp; Vergelijking'!Z76,'1.Invul Blad'!$36:$36,0))="",INDEX('1.Invul Blad'!$1:$1048576,MATCH('4.Score &amp; Vergelijking'!$E77,'1.Invul Blad'!$B:$B,0),MATCH('4.Score &amp; Vergelijking'!Z76,'1.Invul Blad'!$1:$1,0))=""),"",IF(LEFT(Y77,2)="BS",INDEX('1.Invul Blad'!$1:$1048576,MATCH('4.Score &amp; Vergelijking'!$E77,'1.Invul Blad'!$B$36:$B$9000,0)+35,MATCH('4.Score &amp; Vergelijking'!Z76,'1.Invul Blad'!$36:$36,0)),INDEX('1.Invul Blad'!$1:$1048576,MATCH('4.Score &amp; Vergelijking'!$E77,'1.Invul Blad'!$B:$B,0),MATCH('4.Score &amp; Vergelijking'!Z76,'1.Invul Blad'!$1:$1,0)))),"")</f>
        <v/>
      </c>
      <c r="AA77" s="57" t="str" cm="1">
        <f t="array" ref="AA77">IFERROR(IF(IF(LEFT(Z77,2)="BS",INDEX('1.Invul Blad'!$1:$1048576,MATCH('4.Score &amp; Vergelijking'!$E77,'1.Invul Blad'!$B$36:$B$9000,0)+35,MATCH('4.Score &amp; Vergelijking'!AA76,'1.Invul Blad'!$36:$36,0))="",INDEX('1.Invul Blad'!$1:$1048576,MATCH('4.Score &amp; Vergelijking'!$E77,'1.Invul Blad'!$B:$B,0),MATCH('4.Score &amp; Vergelijking'!AA76,'1.Invul Blad'!$1:$1,0))=""),"",IF(LEFT(Z77,2)="BS",INDEX('1.Invul Blad'!$1:$1048576,MATCH('4.Score &amp; Vergelijking'!$E77,'1.Invul Blad'!$B$36:$B$9000,0)+35,MATCH('4.Score &amp; Vergelijking'!AA76,'1.Invul Blad'!$36:$36,0)),INDEX('1.Invul Blad'!$1:$1048576,MATCH('4.Score &amp; Vergelijking'!$E77,'1.Invul Blad'!$B:$B,0),MATCH('4.Score &amp; Vergelijking'!AA76,'1.Invul Blad'!$1:$1,0)))),"")</f>
        <v/>
      </c>
      <c r="AB77" s="57" t="str" cm="1">
        <f t="array" ref="AB77">IFERROR(IF(IF(LEFT(AA77,2)="BS",INDEX('1.Invul Blad'!$1:$1048576,MATCH('4.Score &amp; Vergelijking'!$E77,'1.Invul Blad'!$B$36:$B$9000,0)+35,MATCH('4.Score &amp; Vergelijking'!AB76,'1.Invul Blad'!$36:$36,0))="",INDEX('1.Invul Blad'!$1:$1048576,MATCH('4.Score &amp; Vergelijking'!$E77,'1.Invul Blad'!$B:$B,0),MATCH('4.Score &amp; Vergelijking'!AB76,'1.Invul Blad'!$1:$1,0))=""),"",IF(LEFT(AA77,2)="BS",INDEX('1.Invul Blad'!$1:$1048576,MATCH('4.Score &amp; Vergelijking'!$E77,'1.Invul Blad'!$B$36:$B$9000,0)+35,MATCH('4.Score &amp; Vergelijking'!AB76,'1.Invul Blad'!$36:$36,0)),INDEX('1.Invul Blad'!$1:$1048576,MATCH('4.Score &amp; Vergelijking'!$E77,'1.Invul Blad'!$B:$B,0),MATCH('4.Score &amp; Vergelijking'!AB76,'1.Invul Blad'!$1:$1,0)))),"")</f>
        <v/>
      </c>
      <c r="AC77" s="57" t="str" cm="1">
        <f t="array" ref="AC77">IFERROR(IF(IF(LEFT(AB77,2)="BS",INDEX('1.Invul Blad'!$1:$1048576,MATCH('4.Score &amp; Vergelijking'!$E77,'1.Invul Blad'!$B$36:$B$9000,0)+35,MATCH('4.Score &amp; Vergelijking'!AC76,'1.Invul Blad'!$36:$36,0))="",INDEX('1.Invul Blad'!$1:$1048576,MATCH('4.Score &amp; Vergelijking'!$E77,'1.Invul Blad'!$B:$B,0),MATCH('4.Score &amp; Vergelijking'!AC76,'1.Invul Blad'!$1:$1,0))=""),"",IF(LEFT(AB77,2)="BS",INDEX('1.Invul Blad'!$1:$1048576,MATCH('4.Score &amp; Vergelijking'!$E77,'1.Invul Blad'!$B$36:$B$9000,0)+35,MATCH('4.Score &amp; Vergelijking'!AC76,'1.Invul Blad'!$36:$36,0)),INDEX('1.Invul Blad'!$1:$1048576,MATCH('4.Score &amp; Vergelijking'!$E77,'1.Invul Blad'!$B:$B,0),MATCH('4.Score &amp; Vergelijking'!AC76,'1.Invul Blad'!$1:$1,0)))),"")</f>
        <v/>
      </c>
      <c r="AD77" s="57" t="str" cm="1">
        <f t="array" ref="AD77">IFERROR(IF(IF(LEFT(AC77,2)="BS",INDEX('1.Invul Blad'!$1:$1048576,MATCH('4.Score &amp; Vergelijking'!$E77,'1.Invul Blad'!$B$36:$B$9000,0)+35,MATCH('4.Score &amp; Vergelijking'!AD76,'1.Invul Blad'!$36:$36,0))="",INDEX('1.Invul Blad'!$1:$1048576,MATCH('4.Score &amp; Vergelijking'!$E77,'1.Invul Blad'!$B:$B,0),MATCH('4.Score &amp; Vergelijking'!AD76,'1.Invul Blad'!$1:$1,0))=""),"",IF(LEFT(AC77,2)="BS",INDEX('1.Invul Blad'!$1:$1048576,MATCH('4.Score &amp; Vergelijking'!$E77,'1.Invul Blad'!$B$36:$B$9000,0)+35,MATCH('4.Score &amp; Vergelijking'!AD76,'1.Invul Blad'!$36:$36,0)),INDEX('1.Invul Blad'!$1:$1048576,MATCH('4.Score &amp; Vergelijking'!$E77,'1.Invul Blad'!$B:$B,0),MATCH('4.Score &amp; Vergelijking'!AD76,'1.Invul Blad'!$1:$1,0)))),"")</f>
        <v/>
      </c>
      <c r="AE77" s="57" t="str" cm="1">
        <f t="array" ref="AE77">IFERROR(IF(IF(LEFT(AD77,2)="BS",INDEX('1.Invul Blad'!$1:$1048576,MATCH('4.Score &amp; Vergelijking'!$E77,'1.Invul Blad'!$B$36:$B$9000,0)+35,MATCH('4.Score &amp; Vergelijking'!AE76,'1.Invul Blad'!$36:$36,0))="",INDEX('1.Invul Blad'!$1:$1048576,MATCH('4.Score &amp; Vergelijking'!$E77,'1.Invul Blad'!$B:$B,0),MATCH('4.Score &amp; Vergelijking'!AE76,'1.Invul Blad'!$1:$1,0))=""),"",IF(LEFT(AD77,2)="BS",INDEX('1.Invul Blad'!$1:$1048576,MATCH('4.Score &amp; Vergelijking'!$E77,'1.Invul Blad'!$B$36:$B$9000,0)+35,MATCH('4.Score &amp; Vergelijking'!AE76,'1.Invul Blad'!$36:$36,0)),INDEX('1.Invul Blad'!$1:$1048576,MATCH('4.Score &amp; Vergelijking'!$E77,'1.Invul Blad'!$B:$B,0),MATCH('4.Score &amp; Vergelijking'!AE76,'1.Invul Blad'!$1:$1,0)))),"")</f>
        <v/>
      </c>
      <c r="AF77" s="57" t="str" cm="1">
        <f t="array" ref="AF77">IFERROR(IF(IF(LEFT(AE77,2)="BS",INDEX('1.Invul Blad'!$1:$1048576,MATCH('4.Score &amp; Vergelijking'!$E77,'1.Invul Blad'!$B$36:$B$9000,0)+35,MATCH('4.Score &amp; Vergelijking'!AF76,'1.Invul Blad'!$36:$36,0))="",INDEX('1.Invul Blad'!$1:$1048576,MATCH('4.Score &amp; Vergelijking'!$E77,'1.Invul Blad'!$B:$B,0),MATCH('4.Score &amp; Vergelijking'!AF76,'1.Invul Blad'!$1:$1,0))=""),"",IF(LEFT(AE77,2)="BS",INDEX('1.Invul Blad'!$1:$1048576,MATCH('4.Score &amp; Vergelijking'!$E77,'1.Invul Blad'!$B$36:$B$9000,0)+35,MATCH('4.Score &amp; Vergelijking'!AF76,'1.Invul Blad'!$36:$36,0)),INDEX('1.Invul Blad'!$1:$1048576,MATCH('4.Score &amp; Vergelijking'!$E77,'1.Invul Blad'!$B:$B,0),MATCH('4.Score &amp; Vergelijking'!AF76,'1.Invul Blad'!$1:$1,0)))),"")</f>
        <v/>
      </c>
      <c r="AG77" s="57" t="str" cm="1">
        <f t="array" ref="AG77">IFERROR(IF(IF(LEFT(AF77,2)="BS",INDEX('1.Invul Blad'!$1:$1048576,MATCH('4.Score &amp; Vergelijking'!$E77,'1.Invul Blad'!$B$36:$B$9000,0)+35,MATCH('4.Score &amp; Vergelijking'!AG76,'1.Invul Blad'!$36:$36,0))="",INDEX('1.Invul Blad'!$1:$1048576,MATCH('4.Score &amp; Vergelijking'!$E77,'1.Invul Blad'!$B:$B,0),MATCH('4.Score &amp; Vergelijking'!AG76,'1.Invul Blad'!$1:$1,0))=""),"",IF(LEFT(AF77,2)="BS",INDEX('1.Invul Blad'!$1:$1048576,MATCH('4.Score &amp; Vergelijking'!$E77,'1.Invul Blad'!$B$36:$B$9000,0)+35,MATCH('4.Score &amp; Vergelijking'!AG76,'1.Invul Blad'!$36:$36,0)),INDEX('1.Invul Blad'!$1:$1048576,MATCH('4.Score &amp; Vergelijking'!$E77,'1.Invul Blad'!$B:$B,0),MATCH('4.Score &amp; Vergelijking'!AG76,'1.Invul Blad'!$1:$1,0)))),"")</f>
        <v/>
      </c>
      <c r="AH77" s="57" t="str" cm="1">
        <f t="array" ref="AH77">IFERROR(IF(IF(LEFT(AG77,2)="BS",INDEX('1.Invul Blad'!$1:$1048576,MATCH('4.Score &amp; Vergelijking'!$E77,'1.Invul Blad'!$B$36:$B$9000,0)+35,MATCH('4.Score &amp; Vergelijking'!AH76,'1.Invul Blad'!$36:$36,0))="",INDEX('1.Invul Blad'!$1:$1048576,MATCH('4.Score &amp; Vergelijking'!$E77,'1.Invul Blad'!$B:$B,0),MATCH('4.Score &amp; Vergelijking'!AH76,'1.Invul Blad'!$1:$1,0))=""),"",IF(LEFT(AG77,2)="BS",INDEX('1.Invul Blad'!$1:$1048576,MATCH('4.Score &amp; Vergelijking'!$E77,'1.Invul Blad'!$B$36:$B$9000,0)+35,MATCH('4.Score &amp; Vergelijking'!AH76,'1.Invul Blad'!$36:$36,0)),INDEX('1.Invul Blad'!$1:$1048576,MATCH('4.Score &amp; Vergelijking'!$E77,'1.Invul Blad'!$B:$B,0),MATCH('4.Score &amp; Vergelijking'!AH76,'1.Invul Blad'!$1:$1,0)))),"")</f>
        <v/>
      </c>
      <c r="AI77" s="57" t="str" cm="1">
        <f t="array" ref="AI77">IFERROR(IF(IF(LEFT(AH77,2)="BS",INDEX('1.Invul Blad'!$1:$1048576,MATCH('4.Score &amp; Vergelijking'!$E77,'1.Invul Blad'!$B$36:$B$9000,0)+35,MATCH('4.Score &amp; Vergelijking'!AI76,'1.Invul Blad'!$36:$36,0))="",INDEX('1.Invul Blad'!$1:$1048576,MATCH('4.Score &amp; Vergelijking'!$E77,'1.Invul Blad'!$B:$B,0),MATCH('4.Score &amp; Vergelijking'!AI76,'1.Invul Blad'!$1:$1,0))=""),"",IF(LEFT(AH77,2)="BS",INDEX('1.Invul Blad'!$1:$1048576,MATCH('4.Score &amp; Vergelijking'!$E77,'1.Invul Blad'!$B$36:$B$9000,0)+35,MATCH('4.Score &amp; Vergelijking'!AI76,'1.Invul Blad'!$36:$36,0)),INDEX('1.Invul Blad'!$1:$1048576,MATCH('4.Score &amp; Vergelijking'!$E77,'1.Invul Blad'!$B:$B,0),MATCH('4.Score &amp; Vergelijking'!AI76,'1.Invul Blad'!$1:$1,0)))),"")</f>
        <v/>
      </c>
      <c r="AJ77" s="57" t="str" cm="1">
        <f t="array" ref="AJ77">IFERROR(IF(IF(LEFT(AI77,2)="BS",INDEX('1.Invul Blad'!$1:$1048576,MATCH('4.Score &amp; Vergelijking'!$E77,'1.Invul Blad'!$B$36:$B$9000,0)+35,MATCH('4.Score &amp; Vergelijking'!AJ76,'1.Invul Blad'!$36:$36,0))="",INDEX('1.Invul Blad'!$1:$1048576,MATCH('4.Score &amp; Vergelijking'!$E77,'1.Invul Blad'!$B:$B,0),MATCH('4.Score &amp; Vergelijking'!AJ76,'1.Invul Blad'!$1:$1,0))=""),"",IF(LEFT(AI77,2)="BS",INDEX('1.Invul Blad'!$1:$1048576,MATCH('4.Score &amp; Vergelijking'!$E77,'1.Invul Blad'!$B$36:$B$9000,0)+35,MATCH('4.Score &amp; Vergelijking'!AJ76,'1.Invul Blad'!$36:$36,0)),INDEX('1.Invul Blad'!$1:$1048576,MATCH('4.Score &amp; Vergelijking'!$E77,'1.Invul Blad'!$B:$B,0),MATCH('4.Score &amp; Vergelijking'!AJ76,'1.Invul Blad'!$1:$1,0)))),"")</f>
        <v/>
      </c>
      <c r="AK77" s="57" t="str" cm="1">
        <f t="array" ref="AK77">IFERROR(IF(IF(LEFT(AJ77,2)="BS",INDEX('1.Invul Blad'!$1:$1048576,MATCH('4.Score &amp; Vergelijking'!$E77,'1.Invul Blad'!$B$36:$B$9000,0)+35,MATCH('4.Score &amp; Vergelijking'!AK76,'1.Invul Blad'!$36:$36,0))="",INDEX('1.Invul Blad'!$1:$1048576,MATCH('4.Score &amp; Vergelijking'!$E77,'1.Invul Blad'!$B:$B,0),MATCH('4.Score &amp; Vergelijking'!AK76,'1.Invul Blad'!$1:$1,0))=""),"",IF(LEFT(AJ77,2)="BS",INDEX('1.Invul Blad'!$1:$1048576,MATCH('4.Score &amp; Vergelijking'!$E77,'1.Invul Blad'!$B$36:$B$9000,0)+35,MATCH('4.Score &amp; Vergelijking'!AK76,'1.Invul Blad'!$36:$36,0)),INDEX('1.Invul Blad'!$1:$1048576,MATCH('4.Score &amp; Vergelijking'!$E77,'1.Invul Blad'!$B:$B,0),MATCH('4.Score &amp; Vergelijking'!AK76,'1.Invul Blad'!$1:$1,0)))),"")</f>
        <v/>
      </c>
      <c r="AL77" s="57" t="str" cm="1">
        <f t="array" ref="AL77">IFERROR(IF(IF(LEFT(AK77,2)="BS",INDEX('1.Invul Blad'!$1:$1048576,MATCH('4.Score &amp; Vergelijking'!$E77,'1.Invul Blad'!$B$36:$B$9000,0)+35,MATCH('4.Score &amp; Vergelijking'!AL76,'1.Invul Blad'!$36:$36,0))="",INDEX('1.Invul Blad'!$1:$1048576,MATCH('4.Score &amp; Vergelijking'!$E77,'1.Invul Blad'!$B:$B,0),MATCH('4.Score &amp; Vergelijking'!AL76,'1.Invul Blad'!$1:$1,0))=""),"",IF(LEFT(AK77,2)="BS",INDEX('1.Invul Blad'!$1:$1048576,MATCH('4.Score &amp; Vergelijking'!$E77,'1.Invul Blad'!$B$36:$B$9000,0)+35,MATCH('4.Score &amp; Vergelijking'!AL76,'1.Invul Blad'!$36:$36,0)),INDEX('1.Invul Blad'!$1:$1048576,MATCH('4.Score &amp; Vergelijking'!$E77,'1.Invul Blad'!$B:$B,0),MATCH('4.Score &amp; Vergelijking'!AL76,'1.Invul Blad'!$1:$1,0)))),"")</f>
        <v/>
      </c>
      <c r="AM77" s="57" t="str" cm="1">
        <f t="array" ref="AM77">IFERROR(IF(IF(LEFT(AL77,2)="BS",INDEX('1.Invul Blad'!$1:$1048576,MATCH('4.Score &amp; Vergelijking'!$E77,'1.Invul Blad'!$B$36:$B$9000,0)+35,MATCH('4.Score &amp; Vergelijking'!AM76,'1.Invul Blad'!$36:$36,0))="",INDEX('1.Invul Blad'!$1:$1048576,MATCH('4.Score &amp; Vergelijking'!$E77,'1.Invul Blad'!$B:$B,0),MATCH('4.Score &amp; Vergelijking'!AM76,'1.Invul Blad'!$1:$1,0))=""),"",IF(LEFT(AL77,2)="BS",INDEX('1.Invul Blad'!$1:$1048576,MATCH('4.Score &amp; Vergelijking'!$E77,'1.Invul Blad'!$B$36:$B$9000,0)+35,MATCH('4.Score &amp; Vergelijking'!AM76,'1.Invul Blad'!$36:$36,0)),INDEX('1.Invul Blad'!$1:$1048576,MATCH('4.Score &amp; Vergelijking'!$E77,'1.Invul Blad'!$B:$B,0),MATCH('4.Score &amp; Vergelijking'!AM76,'1.Invul Blad'!$1:$1,0)))),"")</f>
        <v/>
      </c>
      <c r="AN77" s="57" t="str" cm="1">
        <f t="array" ref="AN77">IFERROR(IF(IF(LEFT(AM77,2)="BS",INDEX('1.Invul Blad'!$1:$1048576,MATCH('4.Score &amp; Vergelijking'!$E77,'1.Invul Blad'!$B$36:$B$9000,0)+35,MATCH('4.Score &amp; Vergelijking'!AN76,'1.Invul Blad'!$36:$36,0))="",INDEX('1.Invul Blad'!$1:$1048576,MATCH('4.Score &amp; Vergelijking'!$E77,'1.Invul Blad'!$B:$B,0),MATCH('4.Score &amp; Vergelijking'!AN76,'1.Invul Blad'!$1:$1,0))=""),"",IF(LEFT(AM77,2)="BS",INDEX('1.Invul Blad'!$1:$1048576,MATCH('4.Score &amp; Vergelijking'!$E77,'1.Invul Blad'!$B$36:$B$9000,0)+35,MATCH('4.Score &amp; Vergelijking'!AN76,'1.Invul Blad'!$36:$36,0)),INDEX('1.Invul Blad'!$1:$1048576,MATCH('4.Score &amp; Vergelijking'!$E77,'1.Invul Blad'!$B:$B,0),MATCH('4.Score &amp; Vergelijking'!AN76,'1.Invul Blad'!$1:$1,0)))),"")</f>
        <v/>
      </c>
      <c r="AO77" s="57" t="str" cm="1">
        <f t="array" ref="AO77">IFERROR(IF(IF(LEFT(AN77,2)="BS",INDEX('1.Invul Blad'!$1:$1048576,MATCH('4.Score &amp; Vergelijking'!$E77,'1.Invul Blad'!$B$36:$B$9000,0)+35,MATCH('4.Score &amp; Vergelijking'!AO76,'1.Invul Blad'!$36:$36,0))="",INDEX('1.Invul Blad'!$1:$1048576,MATCH('4.Score &amp; Vergelijking'!$E77,'1.Invul Blad'!$B:$B,0),MATCH('4.Score &amp; Vergelijking'!AO76,'1.Invul Blad'!$1:$1,0))=""),"",IF(LEFT(AN77,2)="BS",INDEX('1.Invul Blad'!$1:$1048576,MATCH('4.Score &amp; Vergelijking'!$E77,'1.Invul Blad'!$B$36:$B$9000,0)+35,MATCH('4.Score &amp; Vergelijking'!AO76,'1.Invul Blad'!$36:$36,0)),INDEX('1.Invul Blad'!$1:$1048576,MATCH('4.Score &amp; Vergelijking'!$E77,'1.Invul Blad'!$B:$B,0),MATCH('4.Score &amp; Vergelijking'!AO76,'1.Invul Blad'!$1:$1,0)))),"")</f>
        <v/>
      </c>
      <c r="AP77" s="57" t="str" cm="1">
        <f t="array" ref="AP77">IFERROR(IF(IF(LEFT(AO77,2)="BS",INDEX('1.Invul Blad'!$1:$1048576,MATCH('4.Score &amp; Vergelijking'!$E77,'1.Invul Blad'!$B$36:$B$9000,0)+35,MATCH('4.Score &amp; Vergelijking'!AP76,'1.Invul Blad'!$36:$36,0))="",INDEX('1.Invul Blad'!$1:$1048576,MATCH('4.Score &amp; Vergelijking'!$E77,'1.Invul Blad'!$B:$B,0),MATCH('4.Score &amp; Vergelijking'!AP76,'1.Invul Blad'!$1:$1,0))=""),"",IF(LEFT(AO77,2)="BS",INDEX('1.Invul Blad'!$1:$1048576,MATCH('4.Score &amp; Vergelijking'!$E77,'1.Invul Blad'!$B$36:$B$9000,0)+35,MATCH('4.Score &amp; Vergelijking'!AP76,'1.Invul Blad'!$36:$36,0)),INDEX('1.Invul Blad'!$1:$1048576,MATCH('4.Score &amp; Vergelijking'!$E77,'1.Invul Blad'!$B:$B,0),MATCH('4.Score &amp; Vergelijking'!AP76,'1.Invul Blad'!$1:$1,0)))),"")</f>
        <v/>
      </c>
      <c r="AQ77" s="57" t="str" cm="1">
        <f t="array" ref="AQ77">IFERROR(IF(IF(LEFT(AP77,2)="BS",INDEX('1.Invul Blad'!$1:$1048576,MATCH('4.Score &amp; Vergelijking'!$E77,'1.Invul Blad'!$B$36:$B$9000,0)+35,MATCH('4.Score &amp; Vergelijking'!AQ76,'1.Invul Blad'!$36:$36,0))="",INDEX('1.Invul Blad'!$1:$1048576,MATCH('4.Score &amp; Vergelijking'!$E77,'1.Invul Blad'!$B:$B,0),MATCH('4.Score &amp; Vergelijking'!AQ76,'1.Invul Blad'!$1:$1,0))=""),"",IF(LEFT(AP77,2)="BS",INDEX('1.Invul Blad'!$1:$1048576,MATCH('4.Score &amp; Vergelijking'!$E77,'1.Invul Blad'!$B$36:$B$9000,0)+35,MATCH('4.Score &amp; Vergelijking'!AQ76,'1.Invul Blad'!$36:$36,0)),INDEX('1.Invul Blad'!$1:$1048576,MATCH('4.Score &amp; Vergelijking'!$E77,'1.Invul Blad'!$B:$B,0),MATCH('4.Score &amp; Vergelijking'!AQ76,'1.Invul Blad'!$1:$1,0)))),"")</f>
        <v/>
      </c>
      <c r="AR77" s="57" t="str" cm="1">
        <f t="array" ref="AR77">IFERROR(IF(IF(LEFT(AQ77,2)="BS",INDEX('1.Invul Blad'!$1:$1048576,MATCH('4.Score &amp; Vergelijking'!$E77,'1.Invul Blad'!$B$36:$B$9000,0)+35,MATCH('4.Score &amp; Vergelijking'!AR76,'1.Invul Blad'!$36:$36,0))="",INDEX('1.Invul Blad'!$1:$1048576,MATCH('4.Score &amp; Vergelijking'!$E77,'1.Invul Blad'!$B:$B,0),MATCH('4.Score &amp; Vergelijking'!AR76,'1.Invul Blad'!$1:$1,0))=""),"",IF(LEFT(AQ77,2)="BS",INDEX('1.Invul Blad'!$1:$1048576,MATCH('4.Score &amp; Vergelijking'!$E77,'1.Invul Blad'!$B$36:$B$9000,0)+35,MATCH('4.Score &amp; Vergelijking'!AR76,'1.Invul Blad'!$36:$36,0)),INDEX('1.Invul Blad'!$1:$1048576,MATCH('4.Score &amp; Vergelijking'!$E77,'1.Invul Blad'!$B:$B,0),MATCH('4.Score &amp; Vergelijking'!AR76,'1.Invul Blad'!$1:$1,0)))),"")</f>
        <v/>
      </c>
      <c r="AS77" s="57" t="str" cm="1">
        <f t="array" ref="AS77">IFERROR(IF(IF(LEFT(AR77,2)="BS",INDEX('1.Invul Blad'!$1:$1048576,MATCH('4.Score &amp; Vergelijking'!$E77,'1.Invul Blad'!$B$36:$B$9000,0)+35,MATCH('4.Score &amp; Vergelijking'!AS76,'1.Invul Blad'!$36:$36,0))="",INDEX('1.Invul Blad'!$1:$1048576,MATCH('4.Score &amp; Vergelijking'!$E77,'1.Invul Blad'!$B:$B,0),MATCH('4.Score &amp; Vergelijking'!AS76,'1.Invul Blad'!$1:$1,0))=""),"",IF(LEFT(AR77,2)="BS",INDEX('1.Invul Blad'!$1:$1048576,MATCH('4.Score &amp; Vergelijking'!$E77,'1.Invul Blad'!$B$36:$B$9000,0)+35,MATCH('4.Score &amp; Vergelijking'!AS76,'1.Invul Blad'!$36:$36,0)),INDEX('1.Invul Blad'!$1:$1048576,MATCH('4.Score &amp; Vergelijking'!$E77,'1.Invul Blad'!$B:$B,0),MATCH('4.Score &amp; Vergelijking'!AS76,'1.Invul Blad'!$1:$1,0)))),"")</f>
        <v/>
      </c>
      <c r="AT77" s="57" t="str" cm="1">
        <f t="array" ref="AT77">IFERROR(IF(IF(LEFT(AS77,2)="BS",INDEX('1.Invul Blad'!$1:$1048576,MATCH('4.Score &amp; Vergelijking'!$E77,'1.Invul Blad'!$B$36:$B$9000,0)+35,MATCH('4.Score &amp; Vergelijking'!AT76,'1.Invul Blad'!$36:$36,0))="",INDEX('1.Invul Blad'!$1:$1048576,MATCH('4.Score &amp; Vergelijking'!$E77,'1.Invul Blad'!$B:$B,0),MATCH('4.Score &amp; Vergelijking'!AT76,'1.Invul Blad'!$1:$1,0))=""),"",IF(LEFT(AS77,2)="BS",INDEX('1.Invul Blad'!$1:$1048576,MATCH('4.Score &amp; Vergelijking'!$E77,'1.Invul Blad'!$B$36:$B$9000,0)+35,MATCH('4.Score &amp; Vergelijking'!AT76,'1.Invul Blad'!$36:$36,0)),INDEX('1.Invul Blad'!$1:$1048576,MATCH('4.Score &amp; Vergelijking'!$E77,'1.Invul Blad'!$B:$B,0),MATCH('4.Score &amp; Vergelijking'!AT76,'1.Invul Blad'!$1:$1,0)))),"")</f>
        <v/>
      </c>
      <c r="AU77" s="57" t="str" cm="1">
        <f t="array" ref="AU77">IFERROR(IF(IF(LEFT(AT77,2)="BS",INDEX('1.Invul Blad'!$1:$1048576,MATCH('4.Score &amp; Vergelijking'!$E77,'1.Invul Blad'!$B$36:$B$9000,0)+35,MATCH('4.Score &amp; Vergelijking'!AU76,'1.Invul Blad'!$36:$36,0))="",INDEX('1.Invul Blad'!$1:$1048576,MATCH('4.Score &amp; Vergelijking'!$E77,'1.Invul Blad'!$B:$B,0),MATCH('4.Score &amp; Vergelijking'!AU76,'1.Invul Blad'!$1:$1,0))=""),"",IF(LEFT(AT77,2)="BS",INDEX('1.Invul Blad'!$1:$1048576,MATCH('4.Score &amp; Vergelijking'!$E77,'1.Invul Blad'!$B$36:$B$9000,0)+35,MATCH('4.Score &amp; Vergelijking'!AU76,'1.Invul Blad'!$36:$36,0)),INDEX('1.Invul Blad'!$1:$1048576,MATCH('4.Score &amp; Vergelijking'!$E77,'1.Invul Blad'!$B:$B,0),MATCH('4.Score &amp; Vergelijking'!AU76,'1.Invul Blad'!$1:$1,0)))),"")</f>
        <v/>
      </c>
      <c r="AV77" s="57" t="str" cm="1">
        <f t="array" ref="AV77">IFERROR(IF(IF(LEFT(AU77,2)="BS",INDEX('1.Invul Blad'!$1:$1048576,MATCH('4.Score &amp; Vergelijking'!$E77,'1.Invul Blad'!$B$36:$B$9000,0)+35,MATCH('4.Score &amp; Vergelijking'!AV76,'1.Invul Blad'!$36:$36,0))="",INDEX('1.Invul Blad'!$1:$1048576,MATCH('4.Score &amp; Vergelijking'!$E77,'1.Invul Blad'!$B:$B,0),MATCH('4.Score &amp; Vergelijking'!AV76,'1.Invul Blad'!$1:$1,0))=""),"",IF(LEFT(AU77,2)="BS",INDEX('1.Invul Blad'!$1:$1048576,MATCH('4.Score &amp; Vergelijking'!$E77,'1.Invul Blad'!$B$36:$B$9000,0)+35,MATCH('4.Score &amp; Vergelijking'!AV76,'1.Invul Blad'!$36:$36,0)),INDEX('1.Invul Blad'!$1:$1048576,MATCH('4.Score &amp; Vergelijking'!$E77,'1.Invul Blad'!$B:$B,0),MATCH('4.Score &amp; Vergelijking'!AV76,'1.Invul Blad'!$1:$1,0)))),"")</f>
        <v/>
      </c>
      <c r="AW77" s="57" t="str" cm="1">
        <f t="array" ref="AW77">IFERROR(IF(IF(LEFT(AV77,2)="BS",INDEX('1.Invul Blad'!$1:$1048576,MATCH('4.Score &amp; Vergelijking'!$E77,'1.Invul Blad'!$B$36:$B$9000,0)+35,MATCH('4.Score &amp; Vergelijking'!AW76,'1.Invul Blad'!$36:$36,0))="",INDEX('1.Invul Blad'!$1:$1048576,MATCH('4.Score &amp; Vergelijking'!$E77,'1.Invul Blad'!$B:$B,0),MATCH('4.Score &amp; Vergelijking'!AW76,'1.Invul Blad'!$1:$1,0))=""),"",IF(LEFT(AV77,2)="BS",INDEX('1.Invul Blad'!$1:$1048576,MATCH('4.Score &amp; Vergelijking'!$E77,'1.Invul Blad'!$B$36:$B$9000,0)+35,MATCH('4.Score &amp; Vergelijking'!AW76,'1.Invul Blad'!$36:$36,0)),INDEX('1.Invul Blad'!$1:$1048576,MATCH('4.Score &amp; Vergelijking'!$E77,'1.Invul Blad'!$B:$B,0),MATCH('4.Score &amp; Vergelijking'!AW76,'1.Invul Blad'!$1:$1,0)))),"")</f>
        <v/>
      </c>
      <c r="AX77" s="57" t="str" cm="1">
        <f t="array" ref="AX77">IFERROR(IF(IF(LEFT(AW77,2)="BS",INDEX('1.Invul Blad'!$1:$1048576,MATCH('4.Score &amp; Vergelijking'!$E77,'1.Invul Blad'!$B$36:$B$9000,0)+35,MATCH('4.Score &amp; Vergelijking'!AX76,'1.Invul Blad'!$36:$36,0))="",INDEX('1.Invul Blad'!$1:$1048576,MATCH('4.Score &amp; Vergelijking'!$E77,'1.Invul Blad'!$B:$B,0),MATCH('4.Score &amp; Vergelijking'!AX76,'1.Invul Blad'!$1:$1,0))=""),"",IF(LEFT(AW77,2)="BS",INDEX('1.Invul Blad'!$1:$1048576,MATCH('4.Score &amp; Vergelijking'!$E77,'1.Invul Blad'!$B$36:$B$9000,0)+35,MATCH('4.Score &amp; Vergelijking'!AX76,'1.Invul Blad'!$36:$36,0)),INDEX('1.Invul Blad'!$1:$1048576,MATCH('4.Score &amp; Vergelijking'!$E77,'1.Invul Blad'!$B:$B,0),MATCH('4.Score &amp; Vergelijking'!AX76,'1.Invul Blad'!$1:$1,0)))),"")</f>
        <v/>
      </c>
      <c r="AY77" s="57" t="str" cm="1">
        <f t="array" ref="AY77">IFERROR(IF(IF(LEFT(AX77,2)="BS",INDEX('1.Invul Blad'!$1:$1048576,MATCH('4.Score &amp; Vergelijking'!$E77,'1.Invul Blad'!$B$36:$B$9000,0)+35,MATCH('4.Score &amp; Vergelijking'!AY76,'1.Invul Blad'!$36:$36,0))="",INDEX('1.Invul Blad'!$1:$1048576,MATCH('4.Score &amp; Vergelijking'!$E77,'1.Invul Blad'!$B:$B,0),MATCH('4.Score &amp; Vergelijking'!AY76,'1.Invul Blad'!$1:$1,0))=""),"",IF(LEFT(AX77,2)="BS",INDEX('1.Invul Blad'!$1:$1048576,MATCH('4.Score &amp; Vergelijking'!$E77,'1.Invul Blad'!$B$36:$B$9000,0)+35,MATCH('4.Score &amp; Vergelijking'!AY76,'1.Invul Blad'!$36:$36,0)),INDEX('1.Invul Blad'!$1:$1048576,MATCH('4.Score &amp; Vergelijking'!$E77,'1.Invul Blad'!$B:$B,0),MATCH('4.Score &amp; Vergelijking'!AY76,'1.Invul Blad'!$1:$1,0)))),"")</f>
        <v/>
      </c>
      <c r="AZ77" s="57" t="str" cm="1">
        <f t="array" ref="AZ77">IFERROR(IF(IF(LEFT(AY77,2)="BS",INDEX('1.Invul Blad'!$1:$1048576,MATCH('4.Score &amp; Vergelijking'!$E77,'1.Invul Blad'!$B$36:$B$9000,0)+35,MATCH('4.Score &amp; Vergelijking'!AZ76,'1.Invul Blad'!$36:$36,0))="",INDEX('1.Invul Blad'!$1:$1048576,MATCH('4.Score &amp; Vergelijking'!$E77,'1.Invul Blad'!$B:$B,0),MATCH('4.Score &amp; Vergelijking'!AZ76,'1.Invul Blad'!$1:$1,0))=""),"",IF(LEFT(AY77,2)="BS",INDEX('1.Invul Blad'!$1:$1048576,MATCH('4.Score &amp; Vergelijking'!$E77,'1.Invul Blad'!$B$36:$B$9000,0)+35,MATCH('4.Score &amp; Vergelijking'!AZ76,'1.Invul Blad'!$36:$36,0)),INDEX('1.Invul Blad'!$1:$1048576,MATCH('4.Score &amp; Vergelijking'!$E77,'1.Invul Blad'!$B:$B,0),MATCH('4.Score &amp; Vergelijking'!AZ76,'1.Invul Blad'!$1:$1,0)))),"")</f>
        <v/>
      </c>
      <c r="BA77" s="57" t="str" cm="1">
        <f t="array" ref="BA77">IFERROR(IF(IF(LEFT(AZ77,2)="BS",INDEX('1.Invul Blad'!$1:$1048576,MATCH('4.Score &amp; Vergelijking'!$E77,'1.Invul Blad'!$B$36:$B$9000,0)+35,MATCH('4.Score &amp; Vergelijking'!BA76,'1.Invul Blad'!$36:$36,0))="",INDEX('1.Invul Blad'!$1:$1048576,MATCH('4.Score &amp; Vergelijking'!$E77,'1.Invul Blad'!$B:$B,0),MATCH('4.Score &amp; Vergelijking'!BA76,'1.Invul Blad'!$1:$1,0))=""),"",IF(LEFT(AZ77,2)="BS",INDEX('1.Invul Blad'!$1:$1048576,MATCH('4.Score &amp; Vergelijking'!$E77,'1.Invul Blad'!$B$36:$B$9000,0)+35,MATCH('4.Score &amp; Vergelijking'!BA76,'1.Invul Blad'!$36:$36,0)),INDEX('1.Invul Blad'!$1:$1048576,MATCH('4.Score &amp; Vergelijking'!$E77,'1.Invul Blad'!$B:$B,0),MATCH('4.Score &amp; Vergelijking'!BA76,'1.Invul Blad'!$1:$1,0)))),"")</f>
        <v/>
      </c>
      <c r="BB77" s="57" t="str" cm="1">
        <f t="array" ref="BB77">IFERROR(IF(IF(LEFT(BA77,2)="BS",INDEX('1.Invul Blad'!$1:$1048576,MATCH('4.Score &amp; Vergelijking'!$E77,'1.Invul Blad'!$B$36:$B$9000,0)+35,MATCH('4.Score &amp; Vergelijking'!BB76,'1.Invul Blad'!$36:$36,0))="",INDEX('1.Invul Blad'!$1:$1048576,MATCH('4.Score &amp; Vergelijking'!$E77,'1.Invul Blad'!$B:$B,0),MATCH('4.Score &amp; Vergelijking'!BB76,'1.Invul Blad'!$1:$1,0))=""),"",IF(LEFT(BA77,2)="BS",INDEX('1.Invul Blad'!$1:$1048576,MATCH('4.Score &amp; Vergelijking'!$E77,'1.Invul Blad'!$B$36:$B$9000,0)+35,MATCH('4.Score &amp; Vergelijking'!BB76,'1.Invul Blad'!$36:$36,0)),INDEX('1.Invul Blad'!$1:$1048576,MATCH('4.Score &amp; Vergelijking'!$E77,'1.Invul Blad'!$B:$B,0),MATCH('4.Score &amp; Vergelijking'!BB76,'1.Invul Blad'!$1:$1,0)))),"")</f>
        <v/>
      </c>
      <c r="BC77" s="57" t="str" cm="1">
        <f t="array" ref="BC77">IFERROR(IF(IF(LEFT(BB77,2)="BS",INDEX('1.Invul Blad'!$1:$1048576,MATCH('4.Score &amp; Vergelijking'!$E77,'1.Invul Blad'!$B$36:$B$9000,0)+35,MATCH('4.Score &amp; Vergelijking'!BC76,'1.Invul Blad'!$36:$36,0))="",INDEX('1.Invul Blad'!$1:$1048576,MATCH('4.Score &amp; Vergelijking'!$E77,'1.Invul Blad'!$B:$B,0),MATCH('4.Score &amp; Vergelijking'!BC76,'1.Invul Blad'!$1:$1,0))=""),"",IF(LEFT(BB77,2)="BS",INDEX('1.Invul Blad'!$1:$1048576,MATCH('4.Score &amp; Vergelijking'!$E77,'1.Invul Blad'!$B$36:$B$9000,0)+35,MATCH('4.Score &amp; Vergelijking'!BC76,'1.Invul Blad'!$36:$36,0)),INDEX('1.Invul Blad'!$1:$1048576,MATCH('4.Score &amp; Vergelijking'!$E77,'1.Invul Blad'!$B:$B,0),MATCH('4.Score &amp; Vergelijking'!BC76,'1.Invul Blad'!$1:$1,0)))),"")</f>
        <v/>
      </c>
      <c r="BD77" s="57" t="str" cm="1">
        <f t="array" ref="BD77">IFERROR(IF(IF(LEFT(BC77,2)="BS",INDEX('1.Invul Blad'!$1:$1048576,MATCH('4.Score &amp; Vergelijking'!$E77,'1.Invul Blad'!$B$36:$B$9000,0)+35,MATCH('4.Score &amp; Vergelijking'!BD76,'1.Invul Blad'!$36:$36,0))="",INDEX('1.Invul Blad'!$1:$1048576,MATCH('4.Score &amp; Vergelijking'!$E77,'1.Invul Blad'!$B:$B,0),MATCH('4.Score &amp; Vergelijking'!BD76,'1.Invul Blad'!$1:$1,0))=""),"",IF(LEFT(BC77,2)="BS",INDEX('1.Invul Blad'!$1:$1048576,MATCH('4.Score &amp; Vergelijking'!$E77,'1.Invul Blad'!$B$36:$B$9000,0)+35,MATCH('4.Score &amp; Vergelijking'!BD76,'1.Invul Blad'!$36:$36,0)),INDEX('1.Invul Blad'!$1:$1048576,MATCH('4.Score &amp; Vergelijking'!$E77,'1.Invul Blad'!$B:$B,0),MATCH('4.Score &amp; Vergelijking'!BD76,'1.Invul Blad'!$1:$1,0)))),"")</f>
        <v/>
      </c>
      <c r="BE77" s="57" t="str" cm="1">
        <f t="array" ref="BE77">IFERROR(IF(IF(LEFT(BD77,2)="BS",INDEX('1.Invul Blad'!$1:$1048576,MATCH('4.Score &amp; Vergelijking'!$E77,'1.Invul Blad'!$B$36:$B$9000,0)+35,MATCH('4.Score &amp; Vergelijking'!BE76,'1.Invul Blad'!$36:$36,0))="",INDEX('1.Invul Blad'!$1:$1048576,MATCH('4.Score &amp; Vergelijking'!$E77,'1.Invul Blad'!$B:$B,0),MATCH('4.Score &amp; Vergelijking'!BE76,'1.Invul Blad'!$1:$1,0))=""),"",IF(LEFT(BD77,2)="BS",INDEX('1.Invul Blad'!$1:$1048576,MATCH('4.Score &amp; Vergelijking'!$E77,'1.Invul Blad'!$B$36:$B$9000,0)+35,MATCH('4.Score &amp; Vergelijking'!BE76,'1.Invul Blad'!$36:$36,0)),INDEX('1.Invul Blad'!$1:$1048576,MATCH('4.Score &amp; Vergelijking'!$E77,'1.Invul Blad'!$B:$B,0),MATCH('4.Score &amp; Vergelijking'!BE76,'1.Invul Blad'!$1:$1,0)))),"")</f>
        <v/>
      </c>
      <c r="BF77" s="57" t="str" cm="1">
        <f t="array" ref="BF77">IFERROR(IF(IF(LEFT(BE77,2)="BS",INDEX('1.Invul Blad'!$1:$1048576,MATCH('4.Score &amp; Vergelijking'!$E77,'1.Invul Blad'!$B$36:$B$9000,0)+35,MATCH('4.Score &amp; Vergelijking'!BF76,'1.Invul Blad'!$36:$36,0))="",INDEX('1.Invul Blad'!$1:$1048576,MATCH('4.Score &amp; Vergelijking'!$E77,'1.Invul Blad'!$B:$B,0),MATCH('4.Score &amp; Vergelijking'!BF76,'1.Invul Blad'!$1:$1,0))=""),"",IF(LEFT(BE77,2)="BS",INDEX('1.Invul Blad'!$1:$1048576,MATCH('4.Score &amp; Vergelijking'!$E77,'1.Invul Blad'!$B$36:$B$9000,0)+35,MATCH('4.Score &amp; Vergelijking'!BF76,'1.Invul Blad'!$36:$36,0)),INDEX('1.Invul Blad'!$1:$1048576,MATCH('4.Score &amp; Vergelijking'!$E77,'1.Invul Blad'!$B:$B,0),MATCH('4.Score &amp; Vergelijking'!BF76,'1.Invul Blad'!$1:$1,0)))),"")</f>
        <v/>
      </c>
      <c r="BG77" s="57" t="str" cm="1">
        <f t="array" ref="BG77">IFERROR(IF(IF(LEFT(BF77,2)="BS",INDEX('1.Invul Blad'!$1:$1048576,MATCH('4.Score &amp; Vergelijking'!$E77,'1.Invul Blad'!$B$36:$B$9000,0)+35,MATCH('4.Score &amp; Vergelijking'!BG76,'1.Invul Blad'!$36:$36,0))="",INDEX('1.Invul Blad'!$1:$1048576,MATCH('4.Score &amp; Vergelijking'!$E77,'1.Invul Blad'!$B:$B,0),MATCH('4.Score &amp; Vergelijking'!BG76,'1.Invul Blad'!$1:$1,0))=""),"",IF(LEFT(BF77,2)="BS",INDEX('1.Invul Blad'!$1:$1048576,MATCH('4.Score &amp; Vergelijking'!$E77,'1.Invul Blad'!$B$36:$B$9000,0)+35,MATCH('4.Score &amp; Vergelijking'!BG76,'1.Invul Blad'!$36:$36,0)),INDEX('1.Invul Blad'!$1:$1048576,MATCH('4.Score &amp; Vergelijking'!$E77,'1.Invul Blad'!$B:$B,0),MATCH('4.Score &amp; Vergelijking'!BG76,'1.Invul Blad'!$1:$1,0)))),"")</f>
        <v/>
      </c>
      <c r="BH77" s="57" t="str" cm="1">
        <f t="array" ref="BH77">IFERROR(IF(IF(LEFT(BG77,2)="BS",INDEX('1.Invul Blad'!$1:$1048576,MATCH('4.Score &amp; Vergelijking'!$E77,'1.Invul Blad'!$B$36:$B$9000,0)+35,MATCH('4.Score &amp; Vergelijking'!BH76,'1.Invul Blad'!$36:$36,0))="",INDEX('1.Invul Blad'!$1:$1048576,MATCH('4.Score &amp; Vergelijking'!$E77,'1.Invul Blad'!$B:$B,0),MATCH('4.Score &amp; Vergelijking'!BH76,'1.Invul Blad'!$1:$1,0))=""),"",IF(LEFT(BG77,2)="BS",INDEX('1.Invul Blad'!$1:$1048576,MATCH('4.Score &amp; Vergelijking'!$E77,'1.Invul Blad'!$B$36:$B$9000,0)+35,MATCH('4.Score &amp; Vergelijking'!BH76,'1.Invul Blad'!$36:$36,0)),INDEX('1.Invul Blad'!$1:$1048576,MATCH('4.Score &amp; Vergelijking'!$E77,'1.Invul Blad'!$B:$B,0),MATCH('4.Score &amp; Vergelijking'!BH76,'1.Invul Blad'!$1:$1,0)))),"")</f>
        <v/>
      </c>
      <c r="BI77" s="57" t="str" cm="1">
        <f t="array" ref="BI77">IFERROR(IF(IF(LEFT(BH77,2)="BS",INDEX('1.Invul Blad'!$1:$1048576,MATCH('4.Score &amp; Vergelijking'!$E77,'1.Invul Blad'!$B$36:$B$9000,0)+35,MATCH('4.Score &amp; Vergelijking'!BI76,'1.Invul Blad'!$36:$36,0))="",INDEX('1.Invul Blad'!$1:$1048576,MATCH('4.Score &amp; Vergelijking'!$E77,'1.Invul Blad'!$B:$B,0),MATCH('4.Score &amp; Vergelijking'!BI76,'1.Invul Blad'!$1:$1,0))=""),"",IF(LEFT(BH77,2)="BS",INDEX('1.Invul Blad'!$1:$1048576,MATCH('4.Score &amp; Vergelijking'!$E77,'1.Invul Blad'!$B$36:$B$9000,0)+35,MATCH('4.Score &amp; Vergelijking'!BI76,'1.Invul Blad'!$36:$36,0)),INDEX('1.Invul Blad'!$1:$1048576,MATCH('4.Score &amp; Vergelijking'!$E77,'1.Invul Blad'!$B:$B,0),MATCH('4.Score &amp; Vergelijking'!BI76,'1.Invul Blad'!$1:$1,0)))),"")</f>
        <v/>
      </c>
      <c r="BJ77" s="57" t="str" cm="1">
        <f t="array" ref="BJ77">IFERROR(IF(IF(LEFT(BI77,2)="BS",INDEX('1.Invul Blad'!$1:$1048576,MATCH('4.Score &amp; Vergelijking'!$E77,'1.Invul Blad'!$B$36:$B$9000,0)+35,MATCH('4.Score &amp; Vergelijking'!BJ76,'1.Invul Blad'!$36:$36,0))="",INDEX('1.Invul Blad'!$1:$1048576,MATCH('4.Score &amp; Vergelijking'!$E77,'1.Invul Blad'!$B:$B,0),MATCH('4.Score &amp; Vergelijking'!BJ76,'1.Invul Blad'!$1:$1,0))=""),"",IF(LEFT(BI77,2)="BS",INDEX('1.Invul Blad'!$1:$1048576,MATCH('4.Score &amp; Vergelijking'!$E77,'1.Invul Blad'!$B$36:$B$9000,0)+35,MATCH('4.Score &amp; Vergelijking'!BJ76,'1.Invul Blad'!$36:$36,0)),INDEX('1.Invul Blad'!$1:$1048576,MATCH('4.Score &amp; Vergelijking'!$E77,'1.Invul Blad'!$B:$B,0),MATCH('4.Score &amp; Vergelijking'!BJ76,'1.Invul Blad'!$1:$1,0)))),"")</f>
        <v/>
      </c>
      <c r="BK77" s="59" t="str" cm="1">
        <f t="array" ref="BK77">IFERROR(IF(IF(LEFT(BJ77,2)="BS",INDEX('1.Invul Blad'!$1:$1048576,MATCH('4.Score &amp; Vergelijking'!$E77,'1.Invul Blad'!$B$36:$B$9000,0)+35,MATCH('4.Score &amp; Vergelijking'!BK76,'1.Invul Blad'!$36:$36,0))="",INDEX('1.Invul Blad'!$1:$1048576,MATCH('4.Score &amp; Vergelijking'!$E77,'1.Invul Blad'!$B:$B,0),MATCH('4.Score &amp; Vergelijking'!BK76,'1.Invul Blad'!$1:$1,0))=""),"",IF(LEFT(BJ77,2)="BS",INDEX('1.Invul Blad'!$1:$1048576,MATCH('4.Score &amp; Vergelijking'!$E77,'1.Invul Blad'!$B$36:$B$9000,0)+35,MATCH('4.Score &amp; Vergelijking'!BK76,'1.Invul Blad'!$36:$36,0)),INDEX('1.Invul Blad'!$1:$1048576,MATCH('4.Score &amp; Vergelijking'!$E77,'1.Invul Blad'!$B:$B,0),MATCH('4.Score &amp; Vergelijking'!BK76,'1.Invul Blad'!$1:$1,0)))),"")</f>
        <v/>
      </c>
    </row>
    <row r="78" spans="1:63" s="2" customFormat="1">
      <c r="A78" s="85"/>
      <c r="B78"/>
      <c r="C78" s="23"/>
      <c r="D78" s="82" t="str">
        <f>IFERROR($B77*$B$6,"")</f>
        <v/>
      </c>
      <c r="E78" s="10" t="s">
        <v>152</v>
      </c>
      <c r="F78" s="11" t="str">
        <f>IFERROR(IF(AND(_xlfn.XLOOKUP($D$14,$D72:$D78,F72:F78,,0,-1)&lt;(INDEX('Verwachte Resultaten'!$C$2:$BT$31,MATCH(_xlfn.XLOOKUP($D$14,$D72:$D78,$E72:$E78,,0,-1),'Verwachte Resultaten'!$B$2:$B$31,0),MATCH(_xlfn.XLOOKUP($D$14,$D72:$D78,F71:F77,,0,-1),'Verwachte Resultaten'!$C$1:$BT$1,0))*_xlfn.XLOOKUP($E78,$G$2:$G$6,$F$2:$F$6,,0)),_xlfn.XLOOKUP($D$14,$D72:$D78,F72:F78,,0,-1)&gt;=(INDEX('Verwachte Resultaten'!$C$2:$BT$31,MATCH(_xlfn.XLOOKUP($D$14,$D72:$D78,$E72:$E78,,0,-1),'Verwachte Resultaten'!$B$2:$B$31,0),MATCH(_xlfn.XLOOKUP($D$14,$D72:$D78,F71:F77,,0,-1),'Verwachte Resultaten'!$C$1:$BT$1,0))*_xlfn.XLOOKUP($E78,$G$2:$G$6,$H$2:$H$6,,0))),$D78,""),"")</f>
        <v/>
      </c>
      <c r="G78" s="12" t="str">
        <f>IFERROR(IF(AND(_xlfn.XLOOKUP($D$14,$D72:$D78,G72:G78,,0,-1)&lt;(INDEX('Verwachte Resultaten'!$C$2:$BT$31,MATCH(_xlfn.XLOOKUP($D$14,$D72:$D78,$E72:$E78,,0,-1),'Verwachte Resultaten'!$B$2:$B$31,0),MATCH(_xlfn.XLOOKUP($D$14,$D72:$D78,G71:G77,,0,-1),'Verwachte Resultaten'!$C$1:$BT$1,0))*_xlfn.XLOOKUP($E78,$G$2:$G$6,$F$2:$F$6,,0)),_xlfn.XLOOKUP($D$14,$D72:$D78,G72:G78,,0,-1)&gt;=(INDEX('Verwachte Resultaten'!$C$2:$BT$31,MATCH(_xlfn.XLOOKUP($D$14,$D72:$D78,$E72:$E78,,0,-1),'Verwachte Resultaten'!$B$2:$B$31,0),MATCH(_xlfn.XLOOKUP($D$14,$D72:$D78,G71:G77,,0,-1),'Verwachte Resultaten'!$C$1:$BT$1,0))*_xlfn.XLOOKUP($E78,$G$2:$G$6,$H$2:$H$6,,0))),$D78,""),"")</f>
        <v/>
      </c>
      <c r="H78" s="12" t="str">
        <f>IFERROR(IF(AND(_xlfn.XLOOKUP($D$14,$D72:$D78,H72:H78,,0,-1)&lt;(INDEX('Verwachte Resultaten'!$C$2:$BT$31,MATCH(_xlfn.XLOOKUP($D$14,$D72:$D78,$E72:$E78,,0,-1),'Verwachte Resultaten'!$B$2:$B$31,0),MATCH(_xlfn.XLOOKUP($D$14,$D72:$D78,H71:H77,,0,-1),'Verwachte Resultaten'!$C$1:$BT$1,0))*_xlfn.XLOOKUP($E78,$G$2:$G$6,$F$2:$F$6,,0)),_xlfn.XLOOKUP($D$14,$D72:$D78,H72:H78,,0,-1)&gt;=(INDEX('Verwachte Resultaten'!$C$2:$BT$31,MATCH(_xlfn.XLOOKUP($D$14,$D72:$D78,$E72:$E78,,0,-1),'Verwachte Resultaten'!$B$2:$B$31,0),MATCH(_xlfn.XLOOKUP($D$14,$D72:$D78,H71:H77,,0,-1),'Verwachte Resultaten'!$C$1:$BT$1,0))*_xlfn.XLOOKUP($E78,$G$2:$G$6,$H$2:$H$6,,0))),$D78,""),"")</f>
        <v/>
      </c>
      <c r="I78" s="12" t="str">
        <f>IFERROR(IF(AND(_xlfn.XLOOKUP($D$14,$D72:$D78,I72:I78,,0,-1)&lt;(INDEX('Verwachte Resultaten'!$C$2:$BT$31,MATCH(_xlfn.XLOOKUP($D$14,$D72:$D78,$E72:$E78,,0,-1),'Verwachte Resultaten'!$B$2:$B$31,0),MATCH(_xlfn.XLOOKUP($D$14,$D72:$D78,I71:I77,,0,-1),'Verwachte Resultaten'!$C$1:$BT$1,0))*_xlfn.XLOOKUP($E78,$G$2:$G$6,$F$2:$F$6,,0)),_xlfn.XLOOKUP($D$14,$D72:$D78,I72:I78,,0,-1)&gt;=(INDEX('Verwachte Resultaten'!$C$2:$BT$31,MATCH(_xlfn.XLOOKUP($D$14,$D72:$D78,$E72:$E78,,0,-1),'Verwachte Resultaten'!$B$2:$B$31,0),MATCH(_xlfn.XLOOKUP($D$14,$D72:$D78,I71:I77,,0,-1),'Verwachte Resultaten'!$C$1:$BT$1,0))*_xlfn.XLOOKUP($E78,$G$2:$G$6,$H$2:$H$6,,0))),$D78,""),"")</f>
        <v/>
      </c>
      <c r="J78" s="12" t="str">
        <f>IFERROR(IF(AND(_xlfn.XLOOKUP($D$14,$D72:$D78,J72:J78,,0,-1)&lt;(INDEX('Verwachte Resultaten'!$C$2:$BT$31,MATCH(_xlfn.XLOOKUP($D$14,$D72:$D78,$E72:$E78,,0,-1),'Verwachte Resultaten'!$B$2:$B$31,0),MATCH(_xlfn.XLOOKUP($D$14,$D72:$D78,J71:J77,,0,-1),'Verwachte Resultaten'!$C$1:$BT$1,0))*_xlfn.XLOOKUP($E78,$G$2:$G$6,$F$2:$F$6,,0)),_xlfn.XLOOKUP($D$14,$D72:$D78,J72:J78,,0,-1)&gt;=(INDEX('Verwachte Resultaten'!$C$2:$BT$31,MATCH(_xlfn.XLOOKUP($D$14,$D72:$D78,$E72:$E78,,0,-1),'Verwachte Resultaten'!$B$2:$B$31,0),MATCH(_xlfn.XLOOKUP($D$14,$D72:$D78,J71:J77,,0,-1),'Verwachte Resultaten'!$C$1:$BT$1,0))*_xlfn.XLOOKUP($E78,$G$2:$G$6,$H$2:$H$6,,0))),$D78,""),"")</f>
        <v/>
      </c>
      <c r="K78" s="12" t="str">
        <f>IFERROR(IF(AND(_xlfn.XLOOKUP($D$14,$D72:$D78,K72:K78,,0,-1)&lt;(INDEX('Verwachte Resultaten'!$C$2:$BT$31,MATCH(_xlfn.XLOOKUP($D$14,$D72:$D78,$E72:$E78,,0,-1),'Verwachte Resultaten'!$B$2:$B$31,0),MATCH(_xlfn.XLOOKUP($D$14,$D72:$D78,K71:K77,,0,-1),'Verwachte Resultaten'!$C$1:$BT$1,0))*_xlfn.XLOOKUP($E78,$G$2:$G$6,$F$2:$F$6,,0)),_xlfn.XLOOKUP($D$14,$D72:$D78,K72:K78,,0,-1)&gt;=(INDEX('Verwachte Resultaten'!$C$2:$BT$31,MATCH(_xlfn.XLOOKUP($D$14,$D72:$D78,$E72:$E78,,0,-1),'Verwachte Resultaten'!$B$2:$B$31,0),MATCH(_xlfn.XLOOKUP($D$14,$D72:$D78,K71:K77,,0,-1),'Verwachte Resultaten'!$C$1:$BT$1,0))*_xlfn.XLOOKUP($E78,$G$2:$G$6,$H$2:$H$6,,0))),$D78,""),"")</f>
        <v/>
      </c>
      <c r="L78" s="12" t="str">
        <f>IFERROR(IF(AND(_xlfn.XLOOKUP($D$14,$D72:$D78,L72:L78,,0,-1)&lt;(INDEX('Verwachte Resultaten'!$C$2:$BT$31,MATCH(_xlfn.XLOOKUP($D$14,$D72:$D78,$E72:$E78,,0,-1),'Verwachte Resultaten'!$B$2:$B$31,0),MATCH(_xlfn.XLOOKUP($D$14,$D72:$D78,L71:L77,,0,-1),'Verwachte Resultaten'!$C$1:$BT$1,0))*_xlfn.XLOOKUP($E78,$G$2:$G$6,$F$2:$F$6,,0)),_xlfn.XLOOKUP($D$14,$D72:$D78,L72:L78,,0,-1)&gt;=(INDEX('Verwachte Resultaten'!$C$2:$BT$31,MATCH(_xlfn.XLOOKUP($D$14,$D72:$D78,$E72:$E78,,0,-1),'Verwachte Resultaten'!$B$2:$B$31,0),MATCH(_xlfn.XLOOKUP($D$14,$D72:$D78,L71:L77,,0,-1),'Verwachte Resultaten'!$C$1:$BT$1,0))*_xlfn.XLOOKUP($E78,$G$2:$G$6,$H$2:$H$6,,0))),$D78,""),"")</f>
        <v/>
      </c>
      <c r="M78" s="12" t="str">
        <f>IFERROR(IF(AND(_xlfn.XLOOKUP($D$14,$D72:$D78,M72:M78,,0,-1)&lt;(INDEX('Verwachte Resultaten'!$C$2:$BT$31,MATCH(_xlfn.XLOOKUP($D$14,$D72:$D78,$E72:$E78,,0,-1),'Verwachte Resultaten'!$B$2:$B$31,0),MATCH(_xlfn.XLOOKUP($D$14,$D72:$D78,M71:M77,,0,-1),'Verwachte Resultaten'!$C$1:$BT$1,0))*_xlfn.XLOOKUP($E78,$G$2:$G$6,$F$2:$F$6,,0)),_xlfn.XLOOKUP($D$14,$D72:$D78,M72:M78,,0,-1)&gt;=(INDEX('Verwachte Resultaten'!$C$2:$BT$31,MATCH(_xlfn.XLOOKUP($D$14,$D72:$D78,$E72:$E78,,0,-1),'Verwachte Resultaten'!$B$2:$B$31,0),MATCH(_xlfn.XLOOKUP($D$14,$D72:$D78,M71:M77,,0,-1),'Verwachte Resultaten'!$C$1:$BT$1,0))*_xlfn.XLOOKUP($E78,$G$2:$G$6,$H$2:$H$6,,0))),$D78,""),"")</f>
        <v/>
      </c>
      <c r="N78" s="12" t="str">
        <f>IFERROR(IF(AND(_xlfn.XLOOKUP($D$14,$D72:$D78,N72:N78,,0,-1)&lt;(INDEX('Verwachte Resultaten'!$C$2:$BT$31,MATCH(_xlfn.XLOOKUP($D$14,$D72:$D78,$E72:$E78,,0,-1),'Verwachte Resultaten'!$B$2:$B$31,0),MATCH(_xlfn.XLOOKUP($D$14,$D72:$D78,N71:N77,,0,-1),'Verwachte Resultaten'!$C$1:$BT$1,0))*_xlfn.XLOOKUP($E78,$G$2:$G$6,$F$2:$F$6,,0)),_xlfn.XLOOKUP($D$14,$D72:$D78,N72:N78,,0,-1)&gt;=(INDEX('Verwachte Resultaten'!$C$2:$BT$31,MATCH(_xlfn.XLOOKUP($D$14,$D72:$D78,$E72:$E78,,0,-1),'Verwachte Resultaten'!$B$2:$B$31,0),MATCH(_xlfn.XLOOKUP($D$14,$D72:$D78,N71:N77,,0,-1),'Verwachte Resultaten'!$C$1:$BT$1,0))*_xlfn.XLOOKUP($E78,$G$2:$G$6,$H$2:$H$6,,0))),$D78,""),"")</f>
        <v/>
      </c>
      <c r="O78" s="12" t="str">
        <f>IFERROR(IF(AND(_xlfn.XLOOKUP($D$14,$D72:$D78,O72:O78,,0,-1)&lt;(INDEX('Verwachte Resultaten'!$C$2:$BT$31,MATCH(_xlfn.XLOOKUP($D$14,$D72:$D78,$E72:$E78,,0,-1),'Verwachte Resultaten'!$B$2:$B$31,0),MATCH(_xlfn.XLOOKUP($D$14,$D72:$D78,O71:O77,,0,-1),'Verwachte Resultaten'!$C$1:$BT$1,0))*_xlfn.XLOOKUP($E78,$G$2:$G$6,$F$2:$F$6,,0)),_xlfn.XLOOKUP($D$14,$D72:$D78,O72:O78,,0,-1)&gt;=(INDEX('Verwachte Resultaten'!$C$2:$BT$31,MATCH(_xlfn.XLOOKUP($D$14,$D72:$D78,$E72:$E78,,0,-1),'Verwachte Resultaten'!$B$2:$B$31,0),MATCH(_xlfn.XLOOKUP($D$14,$D72:$D78,O71:O77,,0,-1),'Verwachte Resultaten'!$C$1:$BT$1,0))*_xlfn.XLOOKUP($E78,$G$2:$G$6,$H$2:$H$6,,0))),$D78,""),"")</f>
        <v/>
      </c>
      <c r="P78" s="12" t="str">
        <f>IFERROR(IF(AND(_xlfn.XLOOKUP($D$14,$D72:$D78,P72:P78,,0,-1)&lt;(INDEX('Verwachte Resultaten'!$C$2:$BT$31,MATCH(_xlfn.XLOOKUP($D$14,$D72:$D78,$E72:$E78,,0,-1),'Verwachte Resultaten'!$B$2:$B$31,0),MATCH(_xlfn.XLOOKUP($D$14,$D72:$D78,P71:P77,,0,-1),'Verwachte Resultaten'!$C$1:$BT$1,0))*_xlfn.XLOOKUP($E78,$G$2:$G$6,$F$2:$F$6,,0)),_xlfn.XLOOKUP($D$14,$D72:$D78,P72:P78,,0,-1)&gt;=(INDEX('Verwachte Resultaten'!$C$2:$BT$31,MATCH(_xlfn.XLOOKUP($D$14,$D72:$D78,$E72:$E78,,0,-1),'Verwachte Resultaten'!$B$2:$B$31,0),MATCH(_xlfn.XLOOKUP($D$14,$D72:$D78,P71:P77,,0,-1),'Verwachte Resultaten'!$C$1:$BT$1,0))*_xlfn.XLOOKUP($E78,$G$2:$G$6,$H$2:$H$6,,0))),$D78,""),"")</f>
        <v/>
      </c>
      <c r="Q78" s="12" t="str">
        <f>IFERROR(IF(AND(_xlfn.XLOOKUP($D$14,$D72:$D78,Q72:Q78,,0,-1)&lt;(INDEX('Verwachte Resultaten'!$C$2:$BT$31,MATCH(_xlfn.XLOOKUP($D$14,$D72:$D78,$E72:$E78,,0,-1),'Verwachte Resultaten'!$B$2:$B$31,0),MATCH(_xlfn.XLOOKUP($D$14,$D72:$D78,Q71:Q77,,0,-1),'Verwachte Resultaten'!$C$1:$BT$1,0))*_xlfn.XLOOKUP($E78,$G$2:$G$6,$F$2:$F$6,,0)),_xlfn.XLOOKUP($D$14,$D72:$D78,Q72:Q78,,0,-1)&gt;=(INDEX('Verwachte Resultaten'!$C$2:$BT$31,MATCH(_xlfn.XLOOKUP($D$14,$D72:$D78,$E72:$E78,,0,-1),'Verwachte Resultaten'!$B$2:$B$31,0),MATCH(_xlfn.XLOOKUP($D$14,$D72:$D78,Q71:Q77,,0,-1),'Verwachte Resultaten'!$C$1:$BT$1,0))*_xlfn.XLOOKUP($E78,$G$2:$G$6,$H$2:$H$6,,0))),$D78,""),"")</f>
        <v/>
      </c>
      <c r="R78" s="12" t="str">
        <f>IFERROR(IF(AND(_xlfn.XLOOKUP($D$14,$D72:$D78,R72:R78,,0,-1)&lt;(INDEX('Verwachte Resultaten'!$C$2:$BT$31,MATCH(_xlfn.XLOOKUP($D$14,$D72:$D78,$E72:$E78,,0,-1),'Verwachte Resultaten'!$B$2:$B$31,0),MATCH(_xlfn.XLOOKUP($D$14,$D72:$D78,R71:R77,,0,-1),'Verwachte Resultaten'!$C$1:$BT$1,0))*_xlfn.XLOOKUP($E78,$G$2:$G$6,$F$2:$F$6,,0)),_xlfn.XLOOKUP($D$14,$D72:$D78,R72:R78,,0,-1)&gt;=(INDEX('Verwachte Resultaten'!$C$2:$BT$31,MATCH(_xlfn.XLOOKUP($D$14,$D72:$D78,$E72:$E78,,0,-1),'Verwachte Resultaten'!$B$2:$B$31,0),MATCH(_xlfn.XLOOKUP($D$14,$D72:$D78,R71:R77,,0,-1),'Verwachte Resultaten'!$C$1:$BT$1,0))*_xlfn.XLOOKUP($E78,$G$2:$G$6,$H$2:$H$6,,0))),$D78,""),"")</f>
        <v/>
      </c>
      <c r="S78" s="12" t="str">
        <f>IFERROR(IF(AND(_xlfn.XLOOKUP($D$14,$D72:$D78,S72:S78,,0,-1)&lt;(INDEX('Verwachte Resultaten'!$C$2:$BT$31,MATCH(_xlfn.XLOOKUP($D$14,$D72:$D78,$E72:$E78,,0,-1),'Verwachte Resultaten'!$B$2:$B$31,0),MATCH(_xlfn.XLOOKUP($D$14,$D72:$D78,S71:S77,,0,-1),'Verwachte Resultaten'!$C$1:$BT$1,0))*_xlfn.XLOOKUP($E78,$G$2:$G$6,$F$2:$F$6,,0)),_xlfn.XLOOKUP($D$14,$D72:$D78,S72:S78,,0,-1)&gt;=(INDEX('Verwachte Resultaten'!$C$2:$BT$31,MATCH(_xlfn.XLOOKUP($D$14,$D72:$D78,$E72:$E78,,0,-1),'Verwachte Resultaten'!$B$2:$B$31,0),MATCH(_xlfn.XLOOKUP($D$14,$D72:$D78,S71:S77,,0,-1),'Verwachte Resultaten'!$C$1:$BT$1,0))*_xlfn.XLOOKUP($E78,$G$2:$G$6,$H$2:$H$6,,0))),$D78,""),"")</f>
        <v/>
      </c>
      <c r="T78" s="12" t="str">
        <f>IFERROR(IF(AND(_xlfn.XLOOKUP($D$14,$D72:$D78,T72:T78,,0,-1)&lt;(INDEX('Verwachte Resultaten'!$C$2:$BT$31,MATCH(_xlfn.XLOOKUP($D$14,$D72:$D78,$E72:$E78,,0,-1),'Verwachte Resultaten'!$B$2:$B$31,0),MATCH(_xlfn.XLOOKUP($D$14,$D72:$D78,T71:T77,,0,-1),'Verwachte Resultaten'!$C$1:$BT$1,0))*_xlfn.XLOOKUP($E78,$G$2:$G$6,$F$2:$F$6,,0)),_xlfn.XLOOKUP($D$14,$D72:$D78,T72:T78,,0,-1)&gt;=(INDEX('Verwachte Resultaten'!$C$2:$BT$31,MATCH(_xlfn.XLOOKUP($D$14,$D72:$D78,$E72:$E78,,0,-1),'Verwachte Resultaten'!$B$2:$B$31,0),MATCH(_xlfn.XLOOKUP($D$14,$D72:$D78,T71:T77,,0,-1),'Verwachte Resultaten'!$C$1:$BT$1,0))*_xlfn.XLOOKUP($E78,$G$2:$G$6,$H$2:$H$6,,0))),$D78,""),"")</f>
        <v/>
      </c>
      <c r="U78" s="12" t="str">
        <f>IFERROR(IF(AND(_xlfn.XLOOKUP($D$14,$D72:$D78,U72:U78,,0,-1)&lt;(INDEX('Verwachte Resultaten'!$C$2:$BT$31,MATCH(_xlfn.XLOOKUP($D$14,$D72:$D78,$E72:$E78,,0,-1),'Verwachte Resultaten'!$B$2:$B$31,0),MATCH(_xlfn.XLOOKUP($D$14,$D72:$D78,U71:U77,,0,-1),'Verwachte Resultaten'!$C$1:$BT$1,0))*_xlfn.XLOOKUP($E78,$G$2:$G$6,$F$2:$F$6,,0)),_xlfn.XLOOKUP($D$14,$D72:$D78,U72:U78,,0,-1)&gt;=(INDEX('Verwachte Resultaten'!$C$2:$BT$31,MATCH(_xlfn.XLOOKUP($D$14,$D72:$D78,$E72:$E78,,0,-1),'Verwachte Resultaten'!$B$2:$B$31,0),MATCH(_xlfn.XLOOKUP($D$14,$D72:$D78,U71:U77,,0,-1),'Verwachte Resultaten'!$C$1:$BT$1,0))*_xlfn.XLOOKUP($E78,$G$2:$G$6,$H$2:$H$6,,0))),$D78,""),"")</f>
        <v/>
      </c>
      <c r="V78" s="12" t="str">
        <f>IFERROR(IF(AND(_xlfn.XLOOKUP($D$14,$D72:$D78,V72:V78,,0,-1)&lt;(INDEX('Verwachte Resultaten'!$C$2:$BT$31,MATCH(_xlfn.XLOOKUP($D$14,$D72:$D78,$E72:$E78,,0,-1),'Verwachte Resultaten'!$B$2:$B$31,0),MATCH(_xlfn.XLOOKUP($D$14,$D72:$D78,V71:V77,,0,-1),'Verwachte Resultaten'!$C$1:$BT$1,0))*_xlfn.XLOOKUP($E78,$G$2:$G$6,$F$2:$F$6,,0)),_xlfn.XLOOKUP($D$14,$D72:$D78,V72:V78,,0,-1)&gt;=(INDEX('Verwachte Resultaten'!$C$2:$BT$31,MATCH(_xlfn.XLOOKUP($D$14,$D72:$D78,$E72:$E78,,0,-1),'Verwachte Resultaten'!$B$2:$B$31,0),MATCH(_xlfn.XLOOKUP($D$14,$D72:$D78,V71:V77,,0,-1),'Verwachte Resultaten'!$C$1:$BT$1,0))*_xlfn.XLOOKUP($E78,$G$2:$G$6,$H$2:$H$6,,0))),$D78,""),"")</f>
        <v/>
      </c>
      <c r="W78" s="12" t="str">
        <f>IFERROR(IF(AND(_xlfn.XLOOKUP($D$14,$D72:$D78,W72:W78,,0,-1)&lt;(INDEX('Verwachte Resultaten'!$C$2:$BT$31,MATCH(_xlfn.XLOOKUP($D$14,$D72:$D78,$E72:$E78,,0,-1),'Verwachte Resultaten'!$B$2:$B$31,0),MATCH(_xlfn.XLOOKUP($D$14,$D72:$D78,W71:W77,,0,-1),'Verwachte Resultaten'!$C$1:$BT$1,0))*_xlfn.XLOOKUP($E78,$G$2:$G$6,$F$2:$F$6,,0)),_xlfn.XLOOKUP($D$14,$D72:$D78,W72:W78,,0,-1)&gt;=(INDEX('Verwachte Resultaten'!$C$2:$BT$31,MATCH(_xlfn.XLOOKUP($D$14,$D72:$D78,$E72:$E78,,0,-1),'Verwachte Resultaten'!$B$2:$B$31,0),MATCH(_xlfn.XLOOKUP($D$14,$D72:$D78,W71:W77,,0,-1),'Verwachte Resultaten'!$C$1:$BT$1,0))*_xlfn.XLOOKUP($E78,$G$2:$G$6,$H$2:$H$6,,0))),$D78,""),"")</f>
        <v/>
      </c>
      <c r="X78" s="12" t="str">
        <f>IFERROR(IF(AND(_xlfn.XLOOKUP($D$14,$D72:$D78,X72:X78,,0,-1)&lt;(INDEX('Verwachte Resultaten'!$C$2:$BT$31,MATCH(_xlfn.XLOOKUP($D$14,$D72:$D78,$E72:$E78,,0,-1),'Verwachte Resultaten'!$B$2:$B$31,0),MATCH(_xlfn.XLOOKUP($D$14,$D72:$D78,X71:X77,,0,-1),'Verwachte Resultaten'!$C$1:$BT$1,0))*_xlfn.XLOOKUP($E78,$G$2:$G$6,$F$2:$F$6,,0)),_xlfn.XLOOKUP($D$14,$D72:$D78,X72:X78,,0,-1)&gt;=(INDEX('Verwachte Resultaten'!$C$2:$BT$31,MATCH(_xlfn.XLOOKUP($D$14,$D72:$D78,$E72:$E78,,0,-1),'Verwachte Resultaten'!$B$2:$B$31,0),MATCH(_xlfn.XLOOKUP($D$14,$D72:$D78,X71:X77,,0,-1),'Verwachte Resultaten'!$C$1:$BT$1,0))*_xlfn.XLOOKUP($E78,$G$2:$G$6,$H$2:$H$6,,0))),$D78,""),"")</f>
        <v/>
      </c>
      <c r="Y78" s="12" t="str">
        <f>IFERROR(IF(AND(_xlfn.XLOOKUP($D$14,$D72:$D78,Y72:Y78,,0,-1)&lt;(INDEX('Verwachte Resultaten'!$C$2:$BT$31,MATCH(_xlfn.XLOOKUP($D$14,$D72:$D78,$E72:$E78,,0,-1),'Verwachte Resultaten'!$B$2:$B$31,0),MATCH(_xlfn.XLOOKUP($D$14,$D72:$D78,Y71:Y77,,0,-1),'Verwachte Resultaten'!$C$1:$BT$1,0))*_xlfn.XLOOKUP($E78,$G$2:$G$6,$F$2:$F$6,,0)),_xlfn.XLOOKUP($D$14,$D72:$D78,Y72:Y78,,0,-1)&gt;=(INDEX('Verwachte Resultaten'!$C$2:$BT$31,MATCH(_xlfn.XLOOKUP($D$14,$D72:$D78,$E72:$E78,,0,-1),'Verwachte Resultaten'!$B$2:$B$31,0),MATCH(_xlfn.XLOOKUP($D$14,$D72:$D78,Y71:Y77,,0,-1),'Verwachte Resultaten'!$C$1:$BT$1,0))*_xlfn.XLOOKUP($E78,$G$2:$G$6,$H$2:$H$6,,0))),$D78,""),"")</f>
        <v/>
      </c>
      <c r="Z78" s="12" t="str">
        <f>IFERROR(IF(AND(_xlfn.XLOOKUP($D$14,$D72:$D78,Z72:Z78,,0,-1)&lt;(INDEX('Verwachte Resultaten'!$C$2:$BT$31,MATCH(_xlfn.XLOOKUP($D$14,$D72:$D78,$E72:$E78,,0,-1),'Verwachte Resultaten'!$B$2:$B$31,0),MATCH(_xlfn.XLOOKUP($D$14,$D72:$D78,Z71:Z77,,0,-1),'Verwachte Resultaten'!$C$1:$BT$1,0))*_xlfn.XLOOKUP($E78,$G$2:$G$6,$F$2:$F$6,,0)),_xlfn.XLOOKUP($D$14,$D72:$D78,Z72:Z78,,0,-1)&gt;=(INDEX('Verwachte Resultaten'!$C$2:$BT$31,MATCH(_xlfn.XLOOKUP($D$14,$D72:$D78,$E72:$E78,,0,-1),'Verwachte Resultaten'!$B$2:$B$31,0),MATCH(_xlfn.XLOOKUP($D$14,$D72:$D78,Z71:Z77,,0,-1),'Verwachte Resultaten'!$C$1:$BT$1,0))*_xlfn.XLOOKUP($E78,$G$2:$G$6,$H$2:$H$6,,0))),$D78,""),"")</f>
        <v/>
      </c>
      <c r="AA78" s="12" t="str">
        <f>IFERROR(IF(AND(_xlfn.XLOOKUP($D$14,$D72:$D78,AA72:AA78,,0,-1)&lt;(INDEX('Verwachte Resultaten'!$C$2:$BT$31,MATCH(_xlfn.XLOOKUP($D$14,$D72:$D78,$E72:$E78,,0,-1),'Verwachte Resultaten'!$B$2:$B$31,0),MATCH(_xlfn.XLOOKUP($D$14,$D72:$D78,AA71:AA77,,0,-1),'Verwachte Resultaten'!$C$1:$BT$1,0))*_xlfn.XLOOKUP($E78,$G$2:$G$6,$F$2:$F$6,,0)),_xlfn.XLOOKUP($D$14,$D72:$D78,AA72:AA78,,0,-1)&gt;=(INDEX('Verwachte Resultaten'!$C$2:$BT$31,MATCH(_xlfn.XLOOKUP($D$14,$D72:$D78,$E72:$E78,,0,-1),'Verwachte Resultaten'!$B$2:$B$31,0),MATCH(_xlfn.XLOOKUP($D$14,$D72:$D78,AA71:AA77,,0,-1),'Verwachte Resultaten'!$C$1:$BT$1,0))*_xlfn.XLOOKUP($E78,$G$2:$G$6,$H$2:$H$6,,0))),$D78,""),"")</f>
        <v/>
      </c>
      <c r="AB78" s="12" t="str">
        <f>IFERROR(IF(AND(_xlfn.XLOOKUP($D$14,$D72:$D78,AB72:AB78,,0,-1)&lt;(INDEX('Verwachte Resultaten'!$C$2:$BT$31,MATCH(_xlfn.XLOOKUP($D$14,$D72:$D78,$E72:$E78,,0,-1),'Verwachte Resultaten'!$B$2:$B$31,0),MATCH(_xlfn.XLOOKUP($D$14,$D72:$D78,AB71:AB77,,0,-1),'Verwachte Resultaten'!$C$1:$BT$1,0))*_xlfn.XLOOKUP($E78,$G$2:$G$6,$F$2:$F$6,,0)),_xlfn.XLOOKUP($D$14,$D72:$D78,AB72:AB78,,0,-1)&gt;=(INDEX('Verwachte Resultaten'!$C$2:$BT$31,MATCH(_xlfn.XLOOKUP($D$14,$D72:$D78,$E72:$E78,,0,-1),'Verwachte Resultaten'!$B$2:$B$31,0),MATCH(_xlfn.XLOOKUP($D$14,$D72:$D78,AB71:AB77,,0,-1),'Verwachte Resultaten'!$C$1:$BT$1,0))*_xlfn.XLOOKUP($E78,$G$2:$G$6,$H$2:$H$6,,0))),$D78,""),"")</f>
        <v/>
      </c>
      <c r="AC78" s="12" t="str">
        <f>IFERROR(IF(AND(_xlfn.XLOOKUP($D$14,$D72:$D78,AC72:AC78,,0,-1)&lt;(INDEX('Verwachte Resultaten'!$C$2:$BT$31,MATCH(_xlfn.XLOOKUP($D$14,$D72:$D78,$E72:$E78,,0,-1),'Verwachte Resultaten'!$B$2:$B$31,0),MATCH(_xlfn.XLOOKUP($D$14,$D72:$D78,AC71:AC77,,0,-1),'Verwachte Resultaten'!$C$1:$BT$1,0))*_xlfn.XLOOKUP($E78,$G$2:$G$6,$F$2:$F$6,,0)),_xlfn.XLOOKUP($D$14,$D72:$D78,AC72:AC78,,0,-1)&gt;=(INDEX('Verwachte Resultaten'!$C$2:$BT$31,MATCH(_xlfn.XLOOKUP($D$14,$D72:$D78,$E72:$E78,,0,-1),'Verwachte Resultaten'!$B$2:$B$31,0),MATCH(_xlfn.XLOOKUP($D$14,$D72:$D78,AC71:AC77,,0,-1),'Verwachte Resultaten'!$C$1:$BT$1,0))*_xlfn.XLOOKUP($E78,$G$2:$G$6,$H$2:$H$6,,0))),$D78,""),"")</f>
        <v/>
      </c>
      <c r="AD78" s="12" t="str">
        <f>IFERROR(IF(AND(_xlfn.XLOOKUP($D$14,$D72:$D78,AD72:AD78,,0,-1)&lt;(INDEX('Verwachte Resultaten'!$C$2:$BT$31,MATCH(_xlfn.XLOOKUP($D$14,$D72:$D78,$E72:$E78,,0,-1),'Verwachte Resultaten'!$B$2:$B$31,0),MATCH(_xlfn.XLOOKUP($D$14,$D72:$D78,AD71:AD77,,0,-1),'Verwachte Resultaten'!$C$1:$BT$1,0))*_xlfn.XLOOKUP($E78,$G$2:$G$6,$F$2:$F$6,,0)),_xlfn.XLOOKUP($D$14,$D72:$D78,AD72:AD78,,0,-1)&gt;=(INDEX('Verwachte Resultaten'!$C$2:$BT$31,MATCH(_xlfn.XLOOKUP($D$14,$D72:$D78,$E72:$E78,,0,-1),'Verwachte Resultaten'!$B$2:$B$31,0),MATCH(_xlfn.XLOOKUP($D$14,$D72:$D78,AD71:AD77,,0,-1),'Verwachte Resultaten'!$C$1:$BT$1,0))*_xlfn.XLOOKUP($E78,$G$2:$G$6,$H$2:$H$6,,0))),$D78,""),"")</f>
        <v/>
      </c>
      <c r="AE78" s="12" t="str">
        <f>IFERROR(IF(AND(_xlfn.XLOOKUP($D$14,$D72:$D78,AE72:AE78,,0,-1)&lt;(INDEX('Verwachte Resultaten'!$C$2:$BT$31,MATCH(_xlfn.XLOOKUP($D$14,$D72:$D78,$E72:$E78,,0,-1),'Verwachte Resultaten'!$B$2:$B$31,0),MATCH(_xlfn.XLOOKUP($D$14,$D72:$D78,AE71:AE77,,0,-1),'Verwachte Resultaten'!$C$1:$BT$1,0))*_xlfn.XLOOKUP($E78,$G$2:$G$6,$F$2:$F$6,,0)),_xlfn.XLOOKUP($D$14,$D72:$D78,AE72:AE78,,0,-1)&gt;=(INDEX('Verwachte Resultaten'!$C$2:$BT$31,MATCH(_xlfn.XLOOKUP($D$14,$D72:$D78,$E72:$E78,,0,-1),'Verwachte Resultaten'!$B$2:$B$31,0),MATCH(_xlfn.XLOOKUP($D$14,$D72:$D78,AE71:AE77,,0,-1),'Verwachte Resultaten'!$C$1:$BT$1,0))*_xlfn.XLOOKUP($E78,$G$2:$G$6,$H$2:$H$6,,0))),$D78,""),"")</f>
        <v/>
      </c>
      <c r="AF78" s="12" t="str">
        <f>IFERROR(IF(AND(_xlfn.XLOOKUP($D$14,$D72:$D78,AF72:AF78,,0,-1)&lt;(INDEX('Verwachte Resultaten'!$C$2:$BT$31,MATCH(_xlfn.XLOOKUP($D$14,$D72:$D78,$E72:$E78,,0,-1),'Verwachte Resultaten'!$B$2:$B$31,0),MATCH(_xlfn.XLOOKUP($D$14,$D72:$D78,AF71:AF77,,0,-1),'Verwachte Resultaten'!$C$1:$BT$1,0))*_xlfn.XLOOKUP($E78,$G$2:$G$6,$F$2:$F$6,,0)),_xlfn.XLOOKUP($D$14,$D72:$D78,AF72:AF78,,0,-1)&gt;=(INDEX('Verwachte Resultaten'!$C$2:$BT$31,MATCH(_xlfn.XLOOKUP($D$14,$D72:$D78,$E72:$E78,,0,-1),'Verwachte Resultaten'!$B$2:$B$31,0),MATCH(_xlfn.XLOOKUP($D$14,$D72:$D78,AF71:AF77,,0,-1),'Verwachte Resultaten'!$C$1:$BT$1,0))*_xlfn.XLOOKUP($E78,$G$2:$G$6,$H$2:$H$6,,0))),$D78,""),"")</f>
        <v/>
      </c>
      <c r="AG78" s="12" t="str">
        <f>IFERROR(IF(AND(_xlfn.XLOOKUP($D$14,$D72:$D78,AG72:AG78,,0,-1)&lt;(INDEX('Verwachte Resultaten'!$C$2:$BT$31,MATCH(_xlfn.XLOOKUP($D$14,$D72:$D78,$E72:$E78,,0,-1),'Verwachte Resultaten'!$B$2:$B$31,0),MATCH(_xlfn.XLOOKUP($D$14,$D72:$D78,AG71:AG77,,0,-1),'Verwachte Resultaten'!$C$1:$BT$1,0))*_xlfn.XLOOKUP($E78,$G$2:$G$6,$F$2:$F$6,,0)),_xlfn.XLOOKUP($D$14,$D72:$D78,AG72:AG78,,0,-1)&gt;=(INDEX('Verwachte Resultaten'!$C$2:$BT$31,MATCH(_xlfn.XLOOKUP($D$14,$D72:$D78,$E72:$E78,,0,-1),'Verwachte Resultaten'!$B$2:$B$31,0),MATCH(_xlfn.XLOOKUP($D$14,$D72:$D78,AG71:AG77,,0,-1),'Verwachte Resultaten'!$C$1:$BT$1,0))*_xlfn.XLOOKUP($E78,$G$2:$G$6,$H$2:$H$6,,0))),$D78,""),"")</f>
        <v/>
      </c>
      <c r="AH78" s="12" t="str">
        <f>IFERROR(IF(AND(_xlfn.XLOOKUP($D$14,$D72:$D78,AH72:AH78,,0,-1)&lt;(INDEX('Verwachte Resultaten'!$C$2:$BT$31,MATCH(_xlfn.XLOOKUP($D$14,$D72:$D78,$E72:$E78,,0,-1),'Verwachte Resultaten'!$B$2:$B$31,0),MATCH(_xlfn.XLOOKUP($D$14,$D72:$D78,AH71:AH77,,0,-1),'Verwachte Resultaten'!$C$1:$BT$1,0))*_xlfn.XLOOKUP($E78,$G$2:$G$6,$F$2:$F$6,,0)),_xlfn.XLOOKUP($D$14,$D72:$D78,AH72:AH78,,0,-1)&gt;=(INDEX('Verwachte Resultaten'!$C$2:$BT$31,MATCH(_xlfn.XLOOKUP($D$14,$D72:$D78,$E72:$E78,,0,-1),'Verwachte Resultaten'!$B$2:$B$31,0),MATCH(_xlfn.XLOOKUP($D$14,$D72:$D78,AH71:AH77,,0,-1),'Verwachte Resultaten'!$C$1:$BT$1,0))*_xlfn.XLOOKUP($E78,$G$2:$G$6,$H$2:$H$6,,0))),$D78,""),"")</f>
        <v/>
      </c>
      <c r="AI78" s="12" t="str">
        <f>IFERROR(IF(AND(_xlfn.XLOOKUP($D$14,$D72:$D78,AI72:AI78,,0,-1)&lt;(INDEX('Verwachte Resultaten'!$C$2:$BT$31,MATCH(_xlfn.XLOOKUP($D$14,$D72:$D78,$E72:$E78,,0,-1),'Verwachte Resultaten'!$B$2:$B$31,0),MATCH(_xlfn.XLOOKUP($D$14,$D72:$D78,AI71:AI77,,0,-1),'Verwachte Resultaten'!$C$1:$BT$1,0))*_xlfn.XLOOKUP($E78,$G$2:$G$6,$F$2:$F$6,,0)),_xlfn.XLOOKUP($D$14,$D72:$D78,AI72:AI78,,0,-1)&gt;=(INDEX('Verwachte Resultaten'!$C$2:$BT$31,MATCH(_xlfn.XLOOKUP($D$14,$D72:$D78,$E72:$E78,,0,-1),'Verwachte Resultaten'!$B$2:$B$31,0),MATCH(_xlfn.XLOOKUP($D$14,$D72:$D78,AI71:AI77,,0,-1),'Verwachte Resultaten'!$C$1:$BT$1,0))*_xlfn.XLOOKUP($E78,$G$2:$G$6,$H$2:$H$6,,0))),$D78,""),"")</f>
        <v/>
      </c>
      <c r="AJ78" s="12" t="str">
        <f>IFERROR(IF(AND(_xlfn.XLOOKUP($D$14,$D72:$D78,AJ72:AJ78,,0,-1)&lt;(INDEX('Verwachte Resultaten'!$C$2:$BT$31,MATCH(_xlfn.XLOOKUP($D$14,$D72:$D78,$E72:$E78,,0,-1),'Verwachte Resultaten'!$B$2:$B$31,0),MATCH(_xlfn.XLOOKUP($D$14,$D72:$D78,AJ71:AJ77,,0,-1),'Verwachte Resultaten'!$C$1:$BT$1,0))*_xlfn.XLOOKUP($E78,$G$2:$G$6,$F$2:$F$6,,0)),_xlfn.XLOOKUP($D$14,$D72:$D78,AJ72:AJ78,,0,-1)&gt;=(INDEX('Verwachte Resultaten'!$C$2:$BT$31,MATCH(_xlfn.XLOOKUP($D$14,$D72:$D78,$E72:$E78,,0,-1),'Verwachte Resultaten'!$B$2:$B$31,0),MATCH(_xlfn.XLOOKUP($D$14,$D72:$D78,AJ71:AJ77,,0,-1),'Verwachte Resultaten'!$C$1:$BT$1,0))*_xlfn.XLOOKUP($E78,$G$2:$G$6,$H$2:$H$6,,0))),$D78,""),"")</f>
        <v/>
      </c>
      <c r="AK78" s="12" t="str">
        <f>IFERROR(IF(AND(_xlfn.XLOOKUP($D$14,$D72:$D78,AK72:AK78,,0,-1)&lt;(INDEX('Verwachte Resultaten'!$C$2:$BT$31,MATCH(_xlfn.XLOOKUP($D$14,$D72:$D78,$E72:$E78,,0,-1),'Verwachte Resultaten'!$B$2:$B$31,0),MATCH(_xlfn.XLOOKUP($D$14,$D72:$D78,AK71:AK77,,0,-1),'Verwachte Resultaten'!$C$1:$BT$1,0))*_xlfn.XLOOKUP($E78,$G$2:$G$6,$F$2:$F$6,,0)),_xlfn.XLOOKUP($D$14,$D72:$D78,AK72:AK78,,0,-1)&gt;=(INDEX('Verwachte Resultaten'!$C$2:$BT$31,MATCH(_xlfn.XLOOKUP($D$14,$D72:$D78,$E72:$E78,,0,-1),'Verwachte Resultaten'!$B$2:$B$31,0),MATCH(_xlfn.XLOOKUP($D$14,$D72:$D78,AK71:AK77,,0,-1),'Verwachte Resultaten'!$C$1:$BT$1,0))*_xlfn.XLOOKUP($E78,$G$2:$G$6,$H$2:$H$6,,0))),$D78,""),"")</f>
        <v/>
      </c>
      <c r="AL78" s="12" t="str">
        <f>IFERROR(IF(AND(_xlfn.XLOOKUP($D$14,$D72:$D78,AL72:AL78,,0,-1)&lt;(INDEX('Verwachte Resultaten'!$C$2:$BT$31,MATCH(_xlfn.XLOOKUP($D$14,$D72:$D78,$E72:$E78,,0,-1),'Verwachte Resultaten'!$B$2:$B$31,0),MATCH(_xlfn.XLOOKUP($D$14,$D72:$D78,AL71:AL77,,0,-1),'Verwachte Resultaten'!$C$1:$BT$1,0))*_xlfn.XLOOKUP($E78,$G$2:$G$6,$F$2:$F$6,,0)),_xlfn.XLOOKUP($D$14,$D72:$D78,AL72:AL78,,0,-1)&gt;=(INDEX('Verwachte Resultaten'!$C$2:$BT$31,MATCH(_xlfn.XLOOKUP($D$14,$D72:$D78,$E72:$E78,,0,-1),'Verwachte Resultaten'!$B$2:$B$31,0),MATCH(_xlfn.XLOOKUP($D$14,$D72:$D78,AL71:AL77,,0,-1),'Verwachte Resultaten'!$C$1:$BT$1,0))*_xlfn.XLOOKUP($E78,$G$2:$G$6,$H$2:$H$6,,0))),$D78,""),"")</f>
        <v/>
      </c>
      <c r="AM78" s="12" t="str">
        <f>IFERROR(IF(AND(_xlfn.XLOOKUP($D$14,$D72:$D78,AM72:AM78,,0,-1)&lt;(INDEX('Verwachte Resultaten'!$C$2:$BT$31,MATCH(_xlfn.XLOOKUP($D$14,$D72:$D78,$E72:$E78,,0,-1),'Verwachte Resultaten'!$B$2:$B$31,0),MATCH(_xlfn.XLOOKUP($D$14,$D72:$D78,AM71:AM77,,0,-1),'Verwachte Resultaten'!$C$1:$BT$1,0))*_xlfn.XLOOKUP($E78,$G$2:$G$6,$F$2:$F$6,,0)),_xlfn.XLOOKUP($D$14,$D72:$D78,AM72:AM78,,0,-1)&gt;=(INDEX('Verwachte Resultaten'!$C$2:$BT$31,MATCH(_xlfn.XLOOKUP($D$14,$D72:$D78,$E72:$E78,,0,-1),'Verwachte Resultaten'!$B$2:$B$31,0),MATCH(_xlfn.XLOOKUP($D$14,$D72:$D78,AM71:AM77,,0,-1),'Verwachte Resultaten'!$C$1:$BT$1,0))*_xlfn.XLOOKUP($E78,$G$2:$G$6,$H$2:$H$6,,0))),$D78,""),"")</f>
        <v/>
      </c>
      <c r="AN78" s="12" t="str">
        <f>IFERROR(IF(AND(_xlfn.XLOOKUP($D$14,$D72:$D78,AN72:AN78,,0,-1)&lt;(INDEX('Verwachte Resultaten'!$C$2:$BT$31,MATCH(_xlfn.XLOOKUP($D$14,$D72:$D78,$E72:$E78,,0,-1),'Verwachte Resultaten'!$B$2:$B$31,0),MATCH(_xlfn.XLOOKUP($D$14,$D72:$D78,AN71:AN77,,0,-1),'Verwachte Resultaten'!$C$1:$BT$1,0))*_xlfn.XLOOKUP($E78,$G$2:$G$6,$F$2:$F$6,,0)),_xlfn.XLOOKUP($D$14,$D72:$D78,AN72:AN78,,0,-1)&gt;=(INDEX('Verwachte Resultaten'!$C$2:$BT$31,MATCH(_xlfn.XLOOKUP($D$14,$D72:$D78,$E72:$E78,,0,-1),'Verwachte Resultaten'!$B$2:$B$31,0),MATCH(_xlfn.XLOOKUP($D$14,$D72:$D78,AN71:AN77,,0,-1),'Verwachte Resultaten'!$C$1:$BT$1,0))*_xlfn.XLOOKUP($E78,$G$2:$G$6,$H$2:$H$6,,0))),$D78,""),"")</f>
        <v/>
      </c>
      <c r="AO78" s="12" t="str">
        <f>IFERROR(IF(AND(_xlfn.XLOOKUP($D$14,$D72:$D78,AO72:AO78,,0,-1)&lt;(INDEX('Verwachte Resultaten'!$C$2:$BT$31,MATCH(_xlfn.XLOOKUP($D$14,$D72:$D78,$E72:$E78,,0,-1),'Verwachte Resultaten'!$B$2:$B$31,0),MATCH(_xlfn.XLOOKUP($D$14,$D72:$D78,AO71:AO77,,0,-1),'Verwachte Resultaten'!$C$1:$BT$1,0))*_xlfn.XLOOKUP($E78,$G$2:$G$6,$F$2:$F$6,,0)),_xlfn.XLOOKUP($D$14,$D72:$D78,AO72:AO78,,0,-1)&gt;=(INDEX('Verwachte Resultaten'!$C$2:$BT$31,MATCH(_xlfn.XLOOKUP($D$14,$D72:$D78,$E72:$E78,,0,-1),'Verwachte Resultaten'!$B$2:$B$31,0),MATCH(_xlfn.XLOOKUP($D$14,$D72:$D78,AO71:AO77,,0,-1),'Verwachte Resultaten'!$C$1:$BT$1,0))*_xlfn.XLOOKUP($E78,$G$2:$G$6,$H$2:$H$6,,0))),$D78,""),"")</f>
        <v/>
      </c>
      <c r="AP78" s="12" t="str">
        <f>IFERROR(IF(AND(_xlfn.XLOOKUP($D$14,$D72:$D78,AP72:AP78,,0,-1)&lt;(INDEX('Verwachte Resultaten'!$C$2:$BT$31,MATCH(_xlfn.XLOOKUP($D$14,$D72:$D78,$E72:$E78,,0,-1),'Verwachte Resultaten'!$B$2:$B$31,0),MATCH(_xlfn.XLOOKUP($D$14,$D72:$D78,AP71:AP77,,0,-1),'Verwachte Resultaten'!$C$1:$BT$1,0))*_xlfn.XLOOKUP($E78,$G$2:$G$6,$F$2:$F$6,,0)),_xlfn.XLOOKUP($D$14,$D72:$D78,AP72:AP78,,0,-1)&gt;=(INDEX('Verwachte Resultaten'!$C$2:$BT$31,MATCH(_xlfn.XLOOKUP($D$14,$D72:$D78,$E72:$E78,,0,-1),'Verwachte Resultaten'!$B$2:$B$31,0),MATCH(_xlfn.XLOOKUP($D$14,$D72:$D78,AP71:AP77,,0,-1),'Verwachte Resultaten'!$C$1:$BT$1,0))*_xlfn.XLOOKUP($E78,$G$2:$G$6,$H$2:$H$6,,0))),$D78,""),"")</f>
        <v/>
      </c>
      <c r="AQ78" s="12" t="str">
        <f>IFERROR(IF(AND(_xlfn.XLOOKUP($D$14,$D72:$D78,AQ72:AQ78,,0,-1)&lt;(INDEX('Verwachte Resultaten'!$C$2:$BT$31,MATCH(_xlfn.XLOOKUP($D$14,$D72:$D78,$E72:$E78,,0,-1),'Verwachte Resultaten'!$B$2:$B$31,0),MATCH(_xlfn.XLOOKUP($D$14,$D72:$D78,AQ71:AQ77,,0,-1),'Verwachte Resultaten'!$C$1:$BT$1,0))*_xlfn.XLOOKUP($E78,$G$2:$G$6,$F$2:$F$6,,0)),_xlfn.XLOOKUP($D$14,$D72:$D78,AQ72:AQ78,,0,-1)&gt;=(INDEX('Verwachte Resultaten'!$C$2:$BT$31,MATCH(_xlfn.XLOOKUP($D$14,$D72:$D78,$E72:$E78,,0,-1),'Verwachte Resultaten'!$B$2:$B$31,0),MATCH(_xlfn.XLOOKUP($D$14,$D72:$D78,AQ71:AQ77,,0,-1),'Verwachte Resultaten'!$C$1:$BT$1,0))*_xlfn.XLOOKUP($E78,$G$2:$G$6,$H$2:$H$6,,0))),$D78,""),"")</f>
        <v/>
      </c>
      <c r="AR78" s="12" t="str">
        <f>IFERROR(IF(AND(_xlfn.XLOOKUP($D$14,$D72:$D78,AR72:AR78,,0,-1)&lt;(INDEX('Verwachte Resultaten'!$C$2:$BT$31,MATCH(_xlfn.XLOOKUP($D$14,$D72:$D78,$E72:$E78,,0,-1),'Verwachte Resultaten'!$B$2:$B$31,0),MATCH(_xlfn.XLOOKUP($D$14,$D72:$D78,AR71:AR77,,0,-1),'Verwachte Resultaten'!$C$1:$BT$1,0))*_xlfn.XLOOKUP($E78,$G$2:$G$6,$F$2:$F$6,,0)),_xlfn.XLOOKUP($D$14,$D72:$D78,AR72:AR78,,0,-1)&gt;=(INDEX('Verwachte Resultaten'!$C$2:$BT$31,MATCH(_xlfn.XLOOKUP($D$14,$D72:$D78,$E72:$E78,,0,-1),'Verwachte Resultaten'!$B$2:$B$31,0),MATCH(_xlfn.XLOOKUP($D$14,$D72:$D78,AR71:AR77,,0,-1),'Verwachte Resultaten'!$C$1:$BT$1,0))*_xlfn.XLOOKUP($E78,$G$2:$G$6,$H$2:$H$6,,0))),$D78,""),"")</f>
        <v/>
      </c>
      <c r="AS78" s="12" t="str">
        <f>IFERROR(IF(AND(_xlfn.XLOOKUP($D$14,$D72:$D78,AS72:AS78,,0,-1)&lt;(INDEX('Verwachte Resultaten'!$C$2:$BT$31,MATCH(_xlfn.XLOOKUP($D$14,$D72:$D78,$E72:$E78,,0,-1),'Verwachte Resultaten'!$B$2:$B$31,0),MATCH(_xlfn.XLOOKUP($D$14,$D72:$D78,AS71:AS77,,0,-1),'Verwachte Resultaten'!$C$1:$BT$1,0))*_xlfn.XLOOKUP($E78,$G$2:$G$6,$F$2:$F$6,,0)),_xlfn.XLOOKUP($D$14,$D72:$D78,AS72:AS78,,0,-1)&gt;=(INDEX('Verwachte Resultaten'!$C$2:$BT$31,MATCH(_xlfn.XLOOKUP($D$14,$D72:$D78,$E72:$E78,,0,-1),'Verwachte Resultaten'!$B$2:$B$31,0),MATCH(_xlfn.XLOOKUP($D$14,$D72:$D78,AS71:AS77,,0,-1),'Verwachte Resultaten'!$C$1:$BT$1,0))*_xlfn.XLOOKUP($E78,$G$2:$G$6,$H$2:$H$6,,0))),$D78,""),"")</f>
        <v/>
      </c>
      <c r="AT78" s="12" t="str">
        <f>IFERROR(IF(AND(_xlfn.XLOOKUP($D$14,$D72:$D78,AT72:AT78,,0,-1)&lt;(INDEX('Verwachte Resultaten'!$C$2:$BT$31,MATCH(_xlfn.XLOOKUP($D$14,$D72:$D78,$E72:$E78,,0,-1),'Verwachte Resultaten'!$B$2:$B$31,0),MATCH(_xlfn.XLOOKUP($D$14,$D72:$D78,AT71:AT77,,0,-1),'Verwachte Resultaten'!$C$1:$BT$1,0))*_xlfn.XLOOKUP($E78,$G$2:$G$6,$F$2:$F$6,,0)),_xlfn.XLOOKUP($D$14,$D72:$D78,AT72:AT78,,0,-1)&gt;=(INDEX('Verwachte Resultaten'!$C$2:$BT$31,MATCH(_xlfn.XLOOKUP($D$14,$D72:$D78,$E72:$E78,,0,-1),'Verwachte Resultaten'!$B$2:$B$31,0),MATCH(_xlfn.XLOOKUP($D$14,$D72:$D78,AT71:AT77,,0,-1),'Verwachte Resultaten'!$C$1:$BT$1,0))*_xlfn.XLOOKUP($E78,$G$2:$G$6,$H$2:$H$6,,0))),$D78,""),"")</f>
        <v/>
      </c>
      <c r="AU78" s="12" t="str">
        <f>IFERROR(IF(AND(_xlfn.XLOOKUP($D$14,$D72:$D78,AU72:AU78,,0,-1)&lt;(INDEX('Verwachte Resultaten'!$C$2:$BT$31,MATCH(_xlfn.XLOOKUP($D$14,$D72:$D78,$E72:$E78,,0,-1),'Verwachte Resultaten'!$B$2:$B$31,0),MATCH(_xlfn.XLOOKUP($D$14,$D72:$D78,AU71:AU77,,0,-1),'Verwachte Resultaten'!$C$1:$BT$1,0))*_xlfn.XLOOKUP($E78,$G$2:$G$6,$F$2:$F$6,,0)),_xlfn.XLOOKUP($D$14,$D72:$D78,AU72:AU78,,0,-1)&gt;=(INDEX('Verwachte Resultaten'!$C$2:$BT$31,MATCH(_xlfn.XLOOKUP($D$14,$D72:$D78,$E72:$E78,,0,-1),'Verwachte Resultaten'!$B$2:$B$31,0),MATCH(_xlfn.XLOOKUP($D$14,$D72:$D78,AU71:AU77,,0,-1),'Verwachte Resultaten'!$C$1:$BT$1,0))*_xlfn.XLOOKUP($E78,$G$2:$G$6,$H$2:$H$6,,0))),$D78,""),"")</f>
        <v/>
      </c>
      <c r="AV78" s="12" t="str">
        <f>IFERROR(IF(AND(_xlfn.XLOOKUP($D$14,$D72:$D78,AV72:AV78,,0,-1)&lt;(INDEX('Verwachte Resultaten'!$C$2:$BT$31,MATCH(_xlfn.XLOOKUP($D$14,$D72:$D78,$E72:$E78,,0,-1),'Verwachte Resultaten'!$B$2:$B$31,0),MATCH(_xlfn.XLOOKUP($D$14,$D72:$D78,AV71:AV77,,0,-1),'Verwachte Resultaten'!$C$1:$BT$1,0))*_xlfn.XLOOKUP($E78,$G$2:$G$6,$F$2:$F$6,,0)),_xlfn.XLOOKUP($D$14,$D72:$D78,AV72:AV78,,0,-1)&gt;=(INDEX('Verwachte Resultaten'!$C$2:$BT$31,MATCH(_xlfn.XLOOKUP($D$14,$D72:$D78,$E72:$E78,,0,-1),'Verwachte Resultaten'!$B$2:$B$31,0),MATCH(_xlfn.XLOOKUP($D$14,$D72:$D78,AV71:AV77,,0,-1),'Verwachte Resultaten'!$C$1:$BT$1,0))*_xlfn.XLOOKUP($E78,$G$2:$G$6,$H$2:$H$6,,0))),$D78,""),"")</f>
        <v/>
      </c>
      <c r="AW78" s="12" t="str">
        <f>IFERROR(IF(AND(_xlfn.XLOOKUP($D$14,$D72:$D78,AW72:AW78,,0,-1)&lt;(INDEX('Verwachte Resultaten'!$C$2:$BT$31,MATCH(_xlfn.XLOOKUP($D$14,$D72:$D78,$E72:$E78,,0,-1),'Verwachte Resultaten'!$B$2:$B$31,0),MATCH(_xlfn.XLOOKUP($D$14,$D72:$D78,AW71:AW77,,0,-1),'Verwachte Resultaten'!$C$1:$BT$1,0))*_xlfn.XLOOKUP($E78,$G$2:$G$6,$F$2:$F$6,,0)),_xlfn.XLOOKUP($D$14,$D72:$D78,AW72:AW78,,0,-1)&gt;=(INDEX('Verwachte Resultaten'!$C$2:$BT$31,MATCH(_xlfn.XLOOKUP($D$14,$D72:$D78,$E72:$E78,,0,-1),'Verwachte Resultaten'!$B$2:$B$31,0),MATCH(_xlfn.XLOOKUP($D$14,$D72:$D78,AW71:AW77,,0,-1),'Verwachte Resultaten'!$C$1:$BT$1,0))*_xlfn.XLOOKUP($E78,$G$2:$G$6,$H$2:$H$6,,0))),$D78,""),"")</f>
        <v/>
      </c>
      <c r="AX78" s="12" t="str">
        <f>IFERROR(IF(AND(_xlfn.XLOOKUP($D$14,$D72:$D78,AX72:AX78,,0,-1)&lt;(INDEX('Verwachte Resultaten'!$C$2:$BT$31,MATCH(_xlfn.XLOOKUP($D$14,$D72:$D78,$E72:$E78,,0,-1),'Verwachte Resultaten'!$B$2:$B$31,0),MATCH(_xlfn.XLOOKUP($D$14,$D72:$D78,AX71:AX77,,0,-1),'Verwachte Resultaten'!$C$1:$BT$1,0))*_xlfn.XLOOKUP($E78,$G$2:$G$6,$F$2:$F$6,,0)),_xlfn.XLOOKUP($D$14,$D72:$D78,AX72:AX78,,0,-1)&gt;=(INDEX('Verwachte Resultaten'!$C$2:$BT$31,MATCH(_xlfn.XLOOKUP($D$14,$D72:$D78,$E72:$E78,,0,-1),'Verwachte Resultaten'!$B$2:$B$31,0),MATCH(_xlfn.XLOOKUP($D$14,$D72:$D78,AX71:AX77,,0,-1),'Verwachte Resultaten'!$C$1:$BT$1,0))*_xlfn.XLOOKUP($E78,$G$2:$G$6,$H$2:$H$6,,0))),$D78,""),"")</f>
        <v/>
      </c>
      <c r="AY78" s="12" t="str">
        <f>IFERROR(IF(AND(_xlfn.XLOOKUP($D$14,$D72:$D78,AY72:AY78,,0,-1)&lt;(INDEX('Verwachte Resultaten'!$C$2:$BT$31,MATCH(_xlfn.XLOOKUP($D$14,$D72:$D78,$E72:$E78,,0,-1),'Verwachte Resultaten'!$B$2:$B$31,0),MATCH(_xlfn.XLOOKUP($D$14,$D72:$D78,AY71:AY77,,0,-1),'Verwachte Resultaten'!$C$1:$BT$1,0))*_xlfn.XLOOKUP($E78,$G$2:$G$6,$F$2:$F$6,,0)),_xlfn.XLOOKUP($D$14,$D72:$D78,AY72:AY78,,0,-1)&gt;=(INDEX('Verwachte Resultaten'!$C$2:$BT$31,MATCH(_xlfn.XLOOKUP($D$14,$D72:$D78,$E72:$E78,,0,-1),'Verwachte Resultaten'!$B$2:$B$31,0),MATCH(_xlfn.XLOOKUP($D$14,$D72:$D78,AY71:AY77,,0,-1),'Verwachte Resultaten'!$C$1:$BT$1,0))*_xlfn.XLOOKUP($E78,$G$2:$G$6,$H$2:$H$6,,0))),$D78,""),"")</f>
        <v/>
      </c>
      <c r="AZ78" s="12" t="str">
        <f>IFERROR(IF(AND(_xlfn.XLOOKUP($D$14,$D72:$D78,AZ72:AZ78,,0,-1)&lt;(INDEX('Verwachte Resultaten'!$C$2:$BT$31,MATCH(_xlfn.XLOOKUP($D$14,$D72:$D78,$E72:$E78,,0,-1),'Verwachte Resultaten'!$B$2:$B$31,0),MATCH(_xlfn.XLOOKUP($D$14,$D72:$D78,AZ71:AZ77,,0,-1),'Verwachte Resultaten'!$C$1:$BT$1,0))*_xlfn.XLOOKUP($E78,$G$2:$G$6,$F$2:$F$6,,0)),_xlfn.XLOOKUP($D$14,$D72:$D78,AZ72:AZ78,,0,-1)&gt;=(INDEX('Verwachte Resultaten'!$C$2:$BT$31,MATCH(_xlfn.XLOOKUP($D$14,$D72:$D78,$E72:$E78,,0,-1),'Verwachte Resultaten'!$B$2:$B$31,0),MATCH(_xlfn.XLOOKUP($D$14,$D72:$D78,AZ71:AZ77,,0,-1),'Verwachte Resultaten'!$C$1:$BT$1,0))*_xlfn.XLOOKUP($E78,$G$2:$G$6,$H$2:$H$6,,0))),$D78,""),"")</f>
        <v/>
      </c>
      <c r="BA78" s="12" t="str">
        <f>IFERROR(IF(AND(_xlfn.XLOOKUP($D$14,$D72:$D78,BA72:BA78,,0,-1)&lt;(INDEX('Verwachte Resultaten'!$C$2:$BT$31,MATCH(_xlfn.XLOOKUP($D$14,$D72:$D78,$E72:$E78,,0,-1),'Verwachte Resultaten'!$B$2:$B$31,0),MATCH(_xlfn.XLOOKUP($D$14,$D72:$D78,BA71:BA77,,0,-1),'Verwachte Resultaten'!$C$1:$BT$1,0))*_xlfn.XLOOKUP($E78,$G$2:$G$6,$F$2:$F$6,,0)),_xlfn.XLOOKUP($D$14,$D72:$D78,BA72:BA78,,0,-1)&gt;=(INDEX('Verwachte Resultaten'!$C$2:$BT$31,MATCH(_xlfn.XLOOKUP($D$14,$D72:$D78,$E72:$E78,,0,-1),'Verwachte Resultaten'!$B$2:$B$31,0),MATCH(_xlfn.XLOOKUP($D$14,$D72:$D78,BA71:BA77,,0,-1),'Verwachte Resultaten'!$C$1:$BT$1,0))*_xlfn.XLOOKUP($E78,$G$2:$G$6,$H$2:$H$6,,0))),$D78,""),"")</f>
        <v/>
      </c>
      <c r="BB78" s="12" t="str">
        <f>IFERROR(IF(AND(_xlfn.XLOOKUP($D$14,$D72:$D78,BB72:BB78,,0,-1)&lt;(INDEX('Verwachte Resultaten'!$C$2:$BT$31,MATCH(_xlfn.XLOOKUP($D$14,$D72:$D78,$E72:$E78,,0,-1),'Verwachte Resultaten'!$B$2:$B$31,0),MATCH(_xlfn.XLOOKUP($D$14,$D72:$D78,BB71:BB77,,0,-1),'Verwachte Resultaten'!$C$1:$BT$1,0))*_xlfn.XLOOKUP($E78,$G$2:$G$6,$F$2:$F$6,,0)),_xlfn.XLOOKUP($D$14,$D72:$D78,BB72:BB78,,0,-1)&gt;=(INDEX('Verwachte Resultaten'!$C$2:$BT$31,MATCH(_xlfn.XLOOKUP($D$14,$D72:$D78,$E72:$E78,,0,-1),'Verwachte Resultaten'!$B$2:$B$31,0),MATCH(_xlfn.XLOOKUP($D$14,$D72:$D78,BB71:BB77,,0,-1),'Verwachte Resultaten'!$C$1:$BT$1,0))*_xlfn.XLOOKUP($E78,$G$2:$G$6,$H$2:$H$6,,0))),$D78,""),"")</f>
        <v/>
      </c>
      <c r="BC78" s="12" t="str">
        <f>IFERROR(IF(AND(_xlfn.XLOOKUP($D$14,$D72:$D78,BC72:BC78,,0,-1)&lt;(INDEX('Verwachte Resultaten'!$C$2:$BT$31,MATCH(_xlfn.XLOOKUP($D$14,$D72:$D78,$E72:$E78,,0,-1),'Verwachte Resultaten'!$B$2:$B$31,0),MATCH(_xlfn.XLOOKUP($D$14,$D72:$D78,BC71:BC77,,0,-1),'Verwachte Resultaten'!$C$1:$BT$1,0))*_xlfn.XLOOKUP($E78,$G$2:$G$6,$F$2:$F$6,,0)),_xlfn.XLOOKUP($D$14,$D72:$D78,BC72:BC78,,0,-1)&gt;=(INDEX('Verwachte Resultaten'!$C$2:$BT$31,MATCH(_xlfn.XLOOKUP($D$14,$D72:$D78,$E72:$E78,,0,-1),'Verwachte Resultaten'!$B$2:$B$31,0),MATCH(_xlfn.XLOOKUP($D$14,$D72:$D78,BC71:BC77,,0,-1),'Verwachte Resultaten'!$C$1:$BT$1,0))*_xlfn.XLOOKUP($E78,$G$2:$G$6,$H$2:$H$6,,0))),$D78,""),"")</f>
        <v/>
      </c>
      <c r="BD78" s="12" t="str">
        <f>IFERROR(IF(AND(_xlfn.XLOOKUP($D$14,$D72:$D78,BD72:BD78,,0,-1)&lt;(INDEX('Verwachte Resultaten'!$C$2:$BT$31,MATCH(_xlfn.XLOOKUP($D$14,$D72:$D78,$E72:$E78,,0,-1),'Verwachte Resultaten'!$B$2:$B$31,0),MATCH(_xlfn.XLOOKUP($D$14,$D72:$D78,BD71:BD77,,0,-1),'Verwachte Resultaten'!$C$1:$BT$1,0))*_xlfn.XLOOKUP($E78,$G$2:$G$6,$F$2:$F$6,,0)),_xlfn.XLOOKUP($D$14,$D72:$D78,BD72:BD78,,0,-1)&gt;=(INDEX('Verwachte Resultaten'!$C$2:$BT$31,MATCH(_xlfn.XLOOKUP($D$14,$D72:$D78,$E72:$E78,,0,-1),'Verwachte Resultaten'!$B$2:$B$31,0),MATCH(_xlfn.XLOOKUP($D$14,$D72:$D78,BD71:BD77,,0,-1),'Verwachte Resultaten'!$C$1:$BT$1,0))*_xlfn.XLOOKUP($E78,$G$2:$G$6,$H$2:$H$6,,0))),$D78,""),"")</f>
        <v/>
      </c>
      <c r="BE78" s="12" t="str">
        <f>IFERROR(IF(AND(_xlfn.XLOOKUP($D$14,$D72:$D78,BE72:BE78,,0,-1)&lt;(INDEX('Verwachte Resultaten'!$C$2:$BT$31,MATCH(_xlfn.XLOOKUP($D$14,$D72:$D78,$E72:$E78,,0,-1),'Verwachte Resultaten'!$B$2:$B$31,0),MATCH(_xlfn.XLOOKUP($D$14,$D72:$D78,BE71:BE77,,0,-1),'Verwachte Resultaten'!$C$1:$BT$1,0))*_xlfn.XLOOKUP($E78,$G$2:$G$6,$F$2:$F$6,,0)),_xlfn.XLOOKUP($D$14,$D72:$D78,BE72:BE78,,0,-1)&gt;=(INDEX('Verwachte Resultaten'!$C$2:$BT$31,MATCH(_xlfn.XLOOKUP($D$14,$D72:$D78,$E72:$E78,,0,-1),'Verwachte Resultaten'!$B$2:$B$31,0),MATCH(_xlfn.XLOOKUP($D$14,$D72:$D78,BE71:BE77,,0,-1),'Verwachte Resultaten'!$C$1:$BT$1,0))*_xlfn.XLOOKUP($E78,$G$2:$G$6,$H$2:$H$6,,0))),$D78,""),"")</f>
        <v/>
      </c>
      <c r="BF78" s="12" t="str">
        <f>IFERROR(IF(AND(_xlfn.XLOOKUP($D$14,$D72:$D78,BF72:BF78,,0,-1)&lt;(INDEX('Verwachte Resultaten'!$C$2:$BT$31,MATCH(_xlfn.XLOOKUP($D$14,$D72:$D78,$E72:$E78,,0,-1),'Verwachte Resultaten'!$B$2:$B$31,0),MATCH(_xlfn.XLOOKUP($D$14,$D72:$D78,BF71:BF77,,0,-1),'Verwachte Resultaten'!$C$1:$BT$1,0))*_xlfn.XLOOKUP($E78,$G$2:$G$6,$F$2:$F$6,,0)),_xlfn.XLOOKUP($D$14,$D72:$D78,BF72:BF78,,0,-1)&gt;=(INDEX('Verwachte Resultaten'!$C$2:$BT$31,MATCH(_xlfn.XLOOKUP($D$14,$D72:$D78,$E72:$E78,,0,-1),'Verwachte Resultaten'!$B$2:$B$31,0),MATCH(_xlfn.XLOOKUP($D$14,$D72:$D78,BF71:BF77,,0,-1),'Verwachte Resultaten'!$C$1:$BT$1,0))*_xlfn.XLOOKUP($E78,$G$2:$G$6,$H$2:$H$6,,0))),$D78,""),"")</f>
        <v/>
      </c>
      <c r="BG78" s="12" t="str">
        <f>IFERROR(IF(AND(_xlfn.XLOOKUP($D$14,$D72:$D78,BG72:BG78,,0,-1)&lt;(INDEX('Verwachte Resultaten'!$C$2:$BT$31,MATCH(_xlfn.XLOOKUP($D$14,$D72:$D78,$E72:$E78,,0,-1),'Verwachte Resultaten'!$B$2:$B$31,0),MATCH(_xlfn.XLOOKUP($D$14,$D72:$D78,BG71:BG77,,0,-1),'Verwachte Resultaten'!$C$1:$BT$1,0))*_xlfn.XLOOKUP($E78,$G$2:$G$6,$F$2:$F$6,,0)),_xlfn.XLOOKUP($D$14,$D72:$D78,BG72:BG78,,0,-1)&gt;=(INDEX('Verwachte Resultaten'!$C$2:$BT$31,MATCH(_xlfn.XLOOKUP($D$14,$D72:$D78,$E72:$E78,,0,-1),'Verwachte Resultaten'!$B$2:$B$31,0),MATCH(_xlfn.XLOOKUP($D$14,$D72:$D78,BG71:BG77,,0,-1),'Verwachte Resultaten'!$C$1:$BT$1,0))*_xlfn.XLOOKUP($E78,$G$2:$G$6,$H$2:$H$6,,0))),$D78,""),"")</f>
        <v/>
      </c>
      <c r="BH78" s="12" t="str">
        <f>IFERROR(IF(AND(_xlfn.XLOOKUP($D$14,$D72:$D78,BH72:BH78,,0,-1)&lt;(INDEX('Verwachte Resultaten'!$C$2:$BT$31,MATCH(_xlfn.XLOOKUP($D$14,$D72:$D78,$E72:$E78,,0,-1),'Verwachte Resultaten'!$B$2:$B$31,0),MATCH(_xlfn.XLOOKUP($D$14,$D72:$D78,BH71:BH77,,0,-1),'Verwachte Resultaten'!$C$1:$BT$1,0))*_xlfn.XLOOKUP($E78,$G$2:$G$6,$F$2:$F$6,,0)),_xlfn.XLOOKUP($D$14,$D72:$D78,BH72:BH78,,0,-1)&gt;=(INDEX('Verwachte Resultaten'!$C$2:$BT$31,MATCH(_xlfn.XLOOKUP($D$14,$D72:$D78,$E72:$E78,,0,-1),'Verwachte Resultaten'!$B$2:$B$31,0),MATCH(_xlfn.XLOOKUP($D$14,$D72:$D78,BH71:BH77,,0,-1),'Verwachte Resultaten'!$C$1:$BT$1,0))*_xlfn.XLOOKUP($E78,$G$2:$G$6,$H$2:$H$6,,0))),$D78,""),"")</f>
        <v/>
      </c>
      <c r="BI78" s="12" t="str">
        <f>IFERROR(IF(AND(_xlfn.XLOOKUP($D$14,$D72:$D78,BI72:BI78,,0,-1)&lt;(INDEX('Verwachte Resultaten'!$C$2:$BT$31,MATCH(_xlfn.XLOOKUP($D$14,$D72:$D78,$E72:$E78,,0,-1),'Verwachte Resultaten'!$B$2:$B$31,0),MATCH(_xlfn.XLOOKUP($D$14,$D72:$D78,BI71:BI77,,0,-1),'Verwachte Resultaten'!$C$1:$BT$1,0))*_xlfn.XLOOKUP($E78,$G$2:$G$6,$F$2:$F$6,,0)),_xlfn.XLOOKUP($D$14,$D72:$D78,BI72:BI78,,0,-1)&gt;=(INDEX('Verwachte Resultaten'!$C$2:$BT$31,MATCH(_xlfn.XLOOKUP($D$14,$D72:$D78,$E72:$E78,,0,-1),'Verwachte Resultaten'!$B$2:$B$31,0),MATCH(_xlfn.XLOOKUP($D$14,$D72:$D78,BI71:BI77,,0,-1),'Verwachte Resultaten'!$C$1:$BT$1,0))*_xlfn.XLOOKUP($E78,$G$2:$G$6,$H$2:$H$6,,0))),$D78,""),"")</f>
        <v/>
      </c>
      <c r="BJ78" s="12" t="str">
        <f>IFERROR(IF(AND(_xlfn.XLOOKUP($D$14,$D72:$D78,BJ72:BJ78,,0,-1)&lt;(INDEX('Verwachte Resultaten'!$C$2:$BT$31,MATCH(_xlfn.XLOOKUP($D$14,$D72:$D78,$E72:$E78,,0,-1),'Verwachte Resultaten'!$B$2:$B$31,0),MATCH(_xlfn.XLOOKUP($D$14,$D72:$D78,BJ71:BJ77,,0,-1),'Verwachte Resultaten'!$C$1:$BT$1,0))*_xlfn.XLOOKUP($E78,$G$2:$G$6,$F$2:$F$6,,0)),_xlfn.XLOOKUP($D$14,$D72:$D78,BJ72:BJ78,,0,-1)&gt;=(INDEX('Verwachte Resultaten'!$C$2:$BT$31,MATCH(_xlfn.XLOOKUP($D$14,$D72:$D78,$E72:$E78,,0,-1),'Verwachte Resultaten'!$B$2:$B$31,0),MATCH(_xlfn.XLOOKUP($D$14,$D72:$D78,BJ71:BJ77,,0,-1),'Verwachte Resultaten'!$C$1:$BT$1,0))*_xlfn.XLOOKUP($E78,$G$2:$G$6,$H$2:$H$6,,0))),$D78,""),"")</f>
        <v/>
      </c>
      <c r="BK78" s="39" t="str">
        <f>IFERROR(IF(AND(_xlfn.XLOOKUP($D$14,$D72:$D78,BK72:BK78,,0,-1)&lt;(INDEX('Verwachte Resultaten'!$C$2:$BT$31,MATCH(_xlfn.XLOOKUP($D$14,$D72:$D78,$E72:$E78,,0,-1),'Verwachte Resultaten'!$B$2:$B$31,0),MATCH(_xlfn.XLOOKUP($D$14,$D72:$D78,BK71:BK77,,0,-1),'Verwachte Resultaten'!$C$1:$BT$1,0))*_xlfn.XLOOKUP($E78,$G$2:$G$6,$F$2:$F$6,,0)),_xlfn.XLOOKUP($D$14,$D72:$D78,BK72:BK78,,0,-1)&gt;=(INDEX('Verwachte Resultaten'!$C$2:$BT$31,MATCH(_xlfn.XLOOKUP($D$14,$D72:$D78,$E72:$E78,,0,-1),'Verwachte Resultaten'!$B$2:$B$31,0),MATCH(_xlfn.XLOOKUP($D$14,$D72:$D78,BK71:BK77,,0,-1),'Verwachte Resultaten'!$C$1:$BT$1,0))*_xlfn.XLOOKUP($E78,$G$2:$G$6,$H$2:$H$6,,0))),$D78,""),"")</f>
        <v/>
      </c>
    </row>
    <row r="79" spans="1:63">
      <c r="A79" s="85"/>
      <c r="C79" s="23"/>
      <c r="D79" s="44" t="str">
        <f>IFERROR($B77*$B$7,"")</f>
        <v/>
      </c>
      <c r="E79" s="40" t="s">
        <v>153</v>
      </c>
      <c r="F79" s="13" t="str">
        <f>IFERROR(IF(AND(_xlfn.XLOOKUP($D$14,$D73:$D79,F73:F79,,0,-1)&lt;(INDEX('Verwachte Resultaten'!$C$2:$BT$31,MATCH(_xlfn.XLOOKUP($D$14,$D73:$D79,$E73:$E79,,0,-1),'Verwachte Resultaten'!$B$2:$B$31,0),MATCH(_xlfn.XLOOKUP($D$14,$D73:$D79,F72:F78,,0,-1),'Verwachte Resultaten'!$C$1:$BT$1,0))*_xlfn.XLOOKUP($E79,$G$2:$G$6,$F$2:$F$6,,0)),_xlfn.XLOOKUP($D$14,$D73:$D79,F73:F79,,0,-1)&gt;=(INDEX('Verwachte Resultaten'!$C$2:$BT$31,MATCH(_xlfn.XLOOKUP($D$14,$D73:$D79,$E73:$E79,,0,-1),'Verwachte Resultaten'!$B$2:$B$31,0),MATCH(_xlfn.XLOOKUP($D$14,$D73:$D79,F72:F78,,0,-1),'Verwachte Resultaten'!$C$1:$BT$1,0))*_xlfn.XLOOKUP($E79,$G$2:$G$6,$H$2:$H$6,,0))),$D79,""),"")</f>
        <v/>
      </c>
      <c r="G79" s="14" t="str">
        <f>IFERROR(IF(AND(_xlfn.XLOOKUP($D$14,$D73:$D79,G73:G79,,0,-1)&lt;(INDEX('Verwachte Resultaten'!$C$2:$BT$31,MATCH(_xlfn.XLOOKUP($D$14,$D73:$D79,$E73:$E79,,0,-1),'Verwachte Resultaten'!$B$2:$B$31,0),MATCH(_xlfn.XLOOKUP($D$14,$D73:$D79,G72:G78,,0,-1),'Verwachte Resultaten'!$C$1:$BT$1,0))*_xlfn.XLOOKUP($E79,$G$2:$G$6,$F$2:$F$6,,0)),_xlfn.XLOOKUP($D$14,$D73:$D79,G73:G79,,0,-1)&gt;=(INDEX('Verwachte Resultaten'!$C$2:$BT$31,MATCH(_xlfn.XLOOKUP($D$14,$D73:$D79,$E73:$E79,,0,-1),'Verwachte Resultaten'!$B$2:$B$31,0),MATCH(_xlfn.XLOOKUP($D$14,$D73:$D79,G72:G78,,0,-1),'Verwachte Resultaten'!$C$1:$BT$1,0))*_xlfn.XLOOKUP($E79,$G$2:$G$6,$H$2:$H$6,,0))),$D79,""),"")</f>
        <v/>
      </c>
      <c r="H79" s="14" t="str">
        <f>IFERROR(IF(AND(_xlfn.XLOOKUP($D$14,$D73:$D79,H73:H79,,0,-1)&lt;(INDEX('Verwachte Resultaten'!$C$2:$BT$31,MATCH(_xlfn.XLOOKUP($D$14,$D73:$D79,$E73:$E79,,0,-1),'Verwachte Resultaten'!$B$2:$B$31,0),MATCH(_xlfn.XLOOKUP($D$14,$D73:$D79,H72:H78,,0,-1),'Verwachte Resultaten'!$C$1:$BT$1,0))*_xlfn.XLOOKUP($E79,$G$2:$G$6,$F$2:$F$6,,0)),_xlfn.XLOOKUP($D$14,$D73:$D79,H73:H79,,0,-1)&gt;=(INDEX('Verwachte Resultaten'!$C$2:$BT$31,MATCH(_xlfn.XLOOKUP($D$14,$D73:$D79,$E73:$E79,,0,-1),'Verwachte Resultaten'!$B$2:$B$31,0),MATCH(_xlfn.XLOOKUP($D$14,$D73:$D79,H72:H78,,0,-1),'Verwachte Resultaten'!$C$1:$BT$1,0))*_xlfn.XLOOKUP($E79,$G$2:$G$6,$H$2:$H$6,,0))),$D79,""),"")</f>
        <v/>
      </c>
      <c r="I79" s="14" t="str">
        <f>IFERROR(IF(AND(_xlfn.XLOOKUP($D$14,$D73:$D79,I73:I79,,0,-1)&lt;(INDEX('Verwachte Resultaten'!$C$2:$BT$31,MATCH(_xlfn.XLOOKUP($D$14,$D73:$D79,$E73:$E79,,0,-1),'Verwachte Resultaten'!$B$2:$B$31,0),MATCH(_xlfn.XLOOKUP($D$14,$D73:$D79,I72:I78,,0,-1),'Verwachte Resultaten'!$C$1:$BT$1,0))*_xlfn.XLOOKUP($E79,$G$2:$G$6,$F$2:$F$6,,0)),_xlfn.XLOOKUP($D$14,$D73:$D79,I73:I79,,0,-1)&gt;=(INDEX('Verwachte Resultaten'!$C$2:$BT$31,MATCH(_xlfn.XLOOKUP($D$14,$D73:$D79,$E73:$E79,,0,-1),'Verwachte Resultaten'!$B$2:$B$31,0),MATCH(_xlfn.XLOOKUP($D$14,$D73:$D79,I72:I78,,0,-1),'Verwachte Resultaten'!$C$1:$BT$1,0))*_xlfn.XLOOKUP($E79,$G$2:$G$6,$H$2:$H$6,,0))),$D79,""),"")</f>
        <v/>
      </c>
      <c r="J79" s="14" t="str">
        <f>IFERROR(IF(AND(_xlfn.XLOOKUP($D$14,$D73:$D79,J73:J79,,0,-1)&lt;(INDEX('Verwachte Resultaten'!$C$2:$BT$31,MATCH(_xlfn.XLOOKUP($D$14,$D73:$D79,$E73:$E79,,0,-1),'Verwachte Resultaten'!$B$2:$B$31,0),MATCH(_xlfn.XLOOKUP($D$14,$D73:$D79,J72:J78,,0,-1),'Verwachte Resultaten'!$C$1:$BT$1,0))*_xlfn.XLOOKUP($E79,$G$2:$G$6,$F$2:$F$6,,0)),_xlfn.XLOOKUP($D$14,$D73:$D79,J73:J79,,0,-1)&gt;=(INDEX('Verwachte Resultaten'!$C$2:$BT$31,MATCH(_xlfn.XLOOKUP($D$14,$D73:$D79,$E73:$E79,,0,-1),'Verwachte Resultaten'!$B$2:$B$31,0),MATCH(_xlfn.XLOOKUP($D$14,$D73:$D79,J72:J78,,0,-1),'Verwachte Resultaten'!$C$1:$BT$1,0))*_xlfn.XLOOKUP($E79,$G$2:$G$6,$H$2:$H$6,,0))),$D79,""),"")</f>
        <v/>
      </c>
      <c r="K79" s="14" t="str">
        <f>IFERROR(IF(AND(_xlfn.XLOOKUP($D$14,$D73:$D79,K73:K79,,0,-1)&lt;(INDEX('Verwachte Resultaten'!$C$2:$BT$31,MATCH(_xlfn.XLOOKUP($D$14,$D73:$D79,$E73:$E79,,0,-1),'Verwachte Resultaten'!$B$2:$B$31,0),MATCH(_xlfn.XLOOKUP($D$14,$D73:$D79,K72:K78,,0,-1),'Verwachte Resultaten'!$C$1:$BT$1,0))*_xlfn.XLOOKUP($E79,$G$2:$G$6,$F$2:$F$6,,0)),_xlfn.XLOOKUP($D$14,$D73:$D79,K73:K79,,0,-1)&gt;=(INDEX('Verwachte Resultaten'!$C$2:$BT$31,MATCH(_xlfn.XLOOKUP($D$14,$D73:$D79,$E73:$E79,,0,-1),'Verwachte Resultaten'!$B$2:$B$31,0),MATCH(_xlfn.XLOOKUP($D$14,$D73:$D79,K72:K78,,0,-1),'Verwachte Resultaten'!$C$1:$BT$1,0))*_xlfn.XLOOKUP($E79,$G$2:$G$6,$H$2:$H$6,,0))),$D79,""),"")</f>
        <v/>
      </c>
      <c r="L79" s="14" t="str">
        <f>IFERROR(IF(AND(_xlfn.XLOOKUP($D$14,$D73:$D79,L73:L79,,0,-1)&lt;(INDEX('Verwachte Resultaten'!$C$2:$BT$31,MATCH(_xlfn.XLOOKUP($D$14,$D73:$D79,$E73:$E79,,0,-1),'Verwachte Resultaten'!$B$2:$B$31,0),MATCH(_xlfn.XLOOKUP($D$14,$D73:$D79,L72:L78,,0,-1),'Verwachte Resultaten'!$C$1:$BT$1,0))*_xlfn.XLOOKUP($E79,$G$2:$G$6,$F$2:$F$6,,0)),_xlfn.XLOOKUP($D$14,$D73:$D79,L73:L79,,0,-1)&gt;=(INDEX('Verwachte Resultaten'!$C$2:$BT$31,MATCH(_xlfn.XLOOKUP($D$14,$D73:$D79,$E73:$E79,,0,-1),'Verwachte Resultaten'!$B$2:$B$31,0),MATCH(_xlfn.XLOOKUP($D$14,$D73:$D79,L72:L78,,0,-1),'Verwachte Resultaten'!$C$1:$BT$1,0))*_xlfn.XLOOKUP($E79,$G$2:$G$6,$H$2:$H$6,,0))),$D79,""),"")</f>
        <v/>
      </c>
      <c r="M79" s="14" t="str">
        <f>IFERROR(IF(AND(_xlfn.XLOOKUP($D$14,$D73:$D79,M73:M79,,0,-1)&lt;(INDEX('Verwachte Resultaten'!$C$2:$BT$31,MATCH(_xlfn.XLOOKUP($D$14,$D73:$D79,$E73:$E79,,0,-1),'Verwachte Resultaten'!$B$2:$B$31,0),MATCH(_xlfn.XLOOKUP($D$14,$D73:$D79,M72:M78,,0,-1),'Verwachte Resultaten'!$C$1:$BT$1,0))*_xlfn.XLOOKUP($E79,$G$2:$G$6,$F$2:$F$6,,0)),_xlfn.XLOOKUP($D$14,$D73:$D79,M73:M79,,0,-1)&gt;=(INDEX('Verwachte Resultaten'!$C$2:$BT$31,MATCH(_xlfn.XLOOKUP($D$14,$D73:$D79,$E73:$E79,,0,-1),'Verwachte Resultaten'!$B$2:$B$31,0),MATCH(_xlfn.XLOOKUP($D$14,$D73:$D79,M72:M78,,0,-1),'Verwachte Resultaten'!$C$1:$BT$1,0))*_xlfn.XLOOKUP($E79,$G$2:$G$6,$H$2:$H$6,,0))),$D79,""),"")</f>
        <v/>
      </c>
      <c r="N79" s="14" t="str">
        <f>IFERROR(IF(AND(_xlfn.XLOOKUP($D$14,$D73:$D79,N73:N79,,0,-1)&lt;(INDEX('Verwachte Resultaten'!$C$2:$BT$31,MATCH(_xlfn.XLOOKUP($D$14,$D73:$D79,$E73:$E79,,0,-1),'Verwachte Resultaten'!$B$2:$B$31,0),MATCH(_xlfn.XLOOKUP($D$14,$D73:$D79,N72:N78,,0,-1),'Verwachte Resultaten'!$C$1:$BT$1,0))*_xlfn.XLOOKUP($E79,$G$2:$G$6,$F$2:$F$6,,0)),_xlfn.XLOOKUP($D$14,$D73:$D79,N73:N79,,0,-1)&gt;=(INDEX('Verwachte Resultaten'!$C$2:$BT$31,MATCH(_xlfn.XLOOKUP($D$14,$D73:$D79,$E73:$E79,,0,-1),'Verwachte Resultaten'!$B$2:$B$31,0),MATCH(_xlfn.XLOOKUP($D$14,$D73:$D79,N72:N78,,0,-1),'Verwachte Resultaten'!$C$1:$BT$1,0))*_xlfn.XLOOKUP($E79,$G$2:$G$6,$H$2:$H$6,,0))),$D79,""),"")</f>
        <v/>
      </c>
      <c r="O79" s="14" t="str">
        <f>IFERROR(IF(AND(_xlfn.XLOOKUP($D$14,$D73:$D79,O73:O79,,0,-1)&lt;(INDEX('Verwachte Resultaten'!$C$2:$BT$31,MATCH(_xlfn.XLOOKUP($D$14,$D73:$D79,$E73:$E79,,0,-1),'Verwachte Resultaten'!$B$2:$B$31,0),MATCH(_xlfn.XLOOKUP($D$14,$D73:$D79,O72:O78,,0,-1),'Verwachte Resultaten'!$C$1:$BT$1,0))*_xlfn.XLOOKUP($E79,$G$2:$G$6,$F$2:$F$6,,0)),_xlfn.XLOOKUP($D$14,$D73:$D79,O73:O79,,0,-1)&gt;=(INDEX('Verwachte Resultaten'!$C$2:$BT$31,MATCH(_xlfn.XLOOKUP($D$14,$D73:$D79,$E73:$E79,,0,-1),'Verwachte Resultaten'!$B$2:$B$31,0),MATCH(_xlfn.XLOOKUP($D$14,$D73:$D79,O72:O78,,0,-1),'Verwachte Resultaten'!$C$1:$BT$1,0))*_xlfn.XLOOKUP($E79,$G$2:$G$6,$H$2:$H$6,,0))),$D79,""),"")</f>
        <v/>
      </c>
      <c r="P79" s="14" t="str">
        <f>IFERROR(IF(AND(_xlfn.XLOOKUP($D$14,$D73:$D79,P73:P79,,0,-1)&lt;(INDEX('Verwachte Resultaten'!$C$2:$BT$31,MATCH(_xlfn.XLOOKUP($D$14,$D73:$D79,$E73:$E79,,0,-1),'Verwachte Resultaten'!$B$2:$B$31,0),MATCH(_xlfn.XLOOKUP($D$14,$D73:$D79,P72:P78,,0,-1),'Verwachte Resultaten'!$C$1:$BT$1,0))*_xlfn.XLOOKUP($E79,$G$2:$G$6,$F$2:$F$6,,0)),_xlfn.XLOOKUP($D$14,$D73:$D79,P73:P79,,0,-1)&gt;=(INDEX('Verwachte Resultaten'!$C$2:$BT$31,MATCH(_xlfn.XLOOKUP($D$14,$D73:$D79,$E73:$E79,,0,-1),'Verwachte Resultaten'!$B$2:$B$31,0),MATCH(_xlfn.XLOOKUP($D$14,$D73:$D79,P72:P78,,0,-1),'Verwachte Resultaten'!$C$1:$BT$1,0))*_xlfn.XLOOKUP($E79,$G$2:$G$6,$H$2:$H$6,,0))),$D79,""),"")</f>
        <v/>
      </c>
      <c r="Q79" s="14" t="str">
        <f>IFERROR(IF(AND(_xlfn.XLOOKUP($D$14,$D73:$D79,Q73:Q79,,0,-1)&lt;(INDEX('Verwachte Resultaten'!$C$2:$BT$31,MATCH(_xlfn.XLOOKUP($D$14,$D73:$D79,$E73:$E79,,0,-1),'Verwachte Resultaten'!$B$2:$B$31,0),MATCH(_xlfn.XLOOKUP($D$14,$D73:$D79,Q72:Q78,,0,-1),'Verwachte Resultaten'!$C$1:$BT$1,0))*_xlfn.XLOOKUP($E79,$G$2:$G$6,$F$2:$F$6,,0)),_xlfn.XLOOKUP($D$14,$D73:$D79,Q73:Q79,,0,-1)&gt;=(INDEX('Verwachte Resultaten'!$C$2:$BT$31,MATCH(_xlfn.XLOOKUP($D$14,$D73:$D79,$E73:$E79,,0,-1),'Verwachte Resultaten'!$B$2:$B$31,0),MATCH(_xlfn.XLOOKUP($D$14,$D73:$D79,Q72:Q78,,0,-1),'Verwachte Resultaten'!$C$1:$BT$1,0))*_xlfn.XLOOKUP($E79,$G$2:$G$6,$H$2:$H$6,,0))),$D79,""),"")</f>
        <v/>
      </c>
      <c r="R79" s="14" t="str">
        <f>IFERROR(IF(AND(_xlfn.XLOOKUP($D$14,$D73:$D79,R73:R79,,0,-1)&lt;(INDEX('Verwachte Resultaten'!$C$2:$BT$31,MATCH(_xlfn.XLOOKUP($D$14,$D73:$D79,$E73:$E79,,0,-1),'Verwachte Resultaten'!$B$2:$B$31,0),MATCH(_xlfn.XLOOKUP($D$14,$D73:$D79,R72:R78,,0,-1),'Verwachte Resultaten'!$C$1:$BT$1,0))*_xlfn.XLOOKUP($E79,$G$2:$G$6,$F$2:$F$6,,0)),_xlfn.XLOOKUP($D$14,$D73:$D79,R73:R79,,0,-1)&gt;=(INDEX('Verwachte Resultaten'!$C$2:$BT$31,MATCH(_xlfn.XLOOKUP($D$14,$D73:$D79,$E73:$E79,,0,-1),'Verwachte Resultaten'!$B$2:$B$31,0),MATCH(_xlfn.XLOOKUP($D$14,$D73:$D79,R72:R78,,0,-1),'Verwachte Resultaten'!$C$1:$BT$1,0))*_xlfn.XLOOKUP($E79,$G$2:$G$6,$H$2:$H$6,,0))),$D79,""),"")</f>
        <v/>
      </c>
      <c r="S79" s="14" t="str">
        <f>IFERROR(IF(AND(_xlfn.XLOOKUP($D$14,$D73:$D79,S73:S79,,0,-1)&lt;(INDEX('Verwachte Resultaten'!$C$2:$BT$31,MATCH(_xlfn.XLOOKUP($D$14,$D73:$D79,$E73:$E79,,0,-1),'Verwachte Resultaten'!$B$2:$B$31,0),MATCH(_xlfn.XLOOKUP($D$14,$D73:$D79,S72:S78,,0,-1),'Verwachte Resultaten'!$C$1:$BT$1,0))*_xlfn.XLOOKUP($E79,$G$2:$G$6,$F$2:$F$6,,0)),_xlfn.XLOOKUP($D$14,$D73:$D79,S73:S79,,0,-1)&gt;=(INDEX('Verwachte Resultaten'!$C$2:$BT$31,MATCH(_xlfn.XLOOKUP($D$14,$D73:$D79,$E73:$E79,,0,-1),'Verwachte Resultaten'!$B$2:$B$31,0),MATCH(_xlfn.XLOOKUP($D$14,$D73:$D79,S72:S78,,0,-1),'Verwachte Resultaten'!$C$1:$BT$1,0))*_xlfn.XLOOKUP($E79,$G$2:$G$6,$H$2:$H$6,,0))),$D79,""),"")</f>
        <v/>
      </c>
      <c r="T79" s="14" t="str">
        <f>IFERROR(IF(AND(_xlfn.XLOOKUP($D$14,$D73:$D79,T73:T79,,0,-1)&lt;(INDEX('Verwachte Resultaten'!$C$2:$BT$31,MATCH(_xlfn.XLOOKUP($D$14,$D73:$D79,$E73:$E79,,0,-1),'Verwachte Resultaten'!$B$2:$B$31,0),MATCH(_xlfn.XLOOKUP($D$14,$D73:$D79,T72:T78,,0,-1),'Verwachte Resultaten'!$C$1:$BT$1,0))*_xlfn.XLOOKUP($E79,$G$2:$G$6,$F$2:$F$6,,0)),_xlfn.XLOOKUP($D$14,$D73:$D79,T73:T79,,0,-1)&gt;=(INDEX('Verwachte Resultaten'!$C$2:$BT$31,MATCH(_xlfn.XLOOKUP($D$14,$D73:$D79,$E73:$E79,,0,-1),'Verwachte Resultaten'!$B$2:$B$31,0),MATCH(_xlfn.XLOOKUP($D$14,$D73:$D79,T72:T78,,0,-1),'Verwachte Resultaten'!$C$1:$BT$1,0))*_xlfn.XLOOKUP($E79,$G$2:$G$6,$H$2:$H$6,,0))),$D79,""),"")</f>
        <v/>
      </c>
      <c r="U79" s="14" t="str">
        <f>IFERROR(IF(AND(_xlfn.XLOOKUP($D$14,$D73:$D79,U73:U79,,0,-1)&lt;(INDEX('Verwachte Resultaten'!$C$2:$BT$31,MATCH(_xlfn.XLOOKUP($D$14,$D73:$D79,$E73:$E79,,0,-1),'Verwachte Resultaten'!$B$2:$B$31,0),MATCH(_xlfn.XLOOKUP($D$14,$D73:$D79,U72:U78,,0,-1),'Verwachte Resultaten'!$C$1:$BT$1,0))*_xlfn.XLOOKUP($E79,$G$2:$G$6,$F$2:$F$6,,0)),_xlfn.XLOOKUP($D$14,$D73:$D79,U73:U79,,0,-1)&gt;=(INDEX('Verwachte Resultaten'!$C$2:$BT$31,MATCH(_xlfn.XLOOKUP($D$14,$D73:$D79,$E73:$E79,,0,-1),'Verwachte Resultaten'!$B$2:$B$31,0),MATCH(_xlfn.XLOOKUP($D$14,$D73:$D79,U72:U78,,0,-1),'Verwachte Resultaten'!$C$1:$BT$1,0))*_xlfn.XLOOKUP($E79,$G$2:$G$6,$H$2:$H$6,,0))),$D79,""),"")</f>
        <v/>
      </c>
      <c r="V79" s="14" t="str">
        <f>IFERROR(IF(AND(_xlfn.XLOOKUP($D$14,$D73:$D79,V73:V79,,0,-1)&lt;(INDEX('Verwachte Resultaten'!$C$2:$BT$31,MATCH(_xlfn.XLOOKUP($D$14,$D73:$D79,$E73:$E79,,0,-1),'Verwachte Resultaten'!$B$2:$B$31,0),MATCH(_xlfn.XLOOKUP($D$14,$D73:$D79,V72:V78,,0,-1),'Verwachte Resultaten'!$C$1:$BT$1,0))*_xlfn.XLOOKUP($E79,$G$2:$G$6,$F$2:$F$6,,0)),_xlfn.XLOOKUP($D$14,$D73:$D79,V73:V79,,0,-1)&gt;=(INDEX('Verwachte Resultaten'!$C$2:$BT$31,MATCH(_xlfn.XLOOKUP($D$14,$D73:$D79,$E73:$E79,,0,-1),'Verwachte Resultaten'!$B$2:$B$31,0),MATCH(_xlfn.XLOOKUP($D$14,$D73:$D79,V72:V78,,0,-1),'Verwachte Resultaten'!$C$1:$BT$1,0))*_xlfn.XLOOKUP($E79,$G$2:$G$6,$H$2:$H$6,,0))),$D79,""),"")</f>
        <v/>
      </c>
      <c r="W79" s="14" t="str">
        <f>IFERROR(IF(AND(_xlfn.XLOOKUP($D$14,$D73:$D79,W73:W79,,0,-1)&lt;(INDEX('Verwachte Resultaten'!$C$2:$BT$31,MATCH(_xlfn.XLOOKUP($D$14,$D73:$D79,$E73:$E79,,0,-1),'Verwachte Resultaten'!$B$2:$B$31,0),MATCH(_xlfn.XLOOKUP($D$14,$D73:$D79,W72:W78,,0,-1),'Verwachte Resultaten'!$C$1:$BT$1,0))*_xlfn.XLOOKUP($E79,$G$2:$G$6,$F$2:$F$6,,0)),_xlfn.XLOOKUP($D$14,$D73:$D79,W73:W79,,0,-1)&gt;=(INDEX('Verwachte Resultaten'!$C$2:$BT$31,MATCH(_xlfn.XLOOKUP($D$14,$D73:$D79,$E73:$E79,,0,-1),'Verwachte Resultaten'!$B$2:$B$31,0),MATCH(_xlfn.XLOOKUP($D$14,$D73:$D79,W72:W78,,0,-1),'Verwachte Resultaten'!$C$1:$BT$1,0))*_xlfn.XLOOKUP($E79,$G$2:$G$6,$H$2:$H$6,,0))),$D79,""),"")</f>
        <v/>
      </c>
      <c r="X79" s="14" t="str">
        <f>IFERROR(IF(AND(_xlfn.XLOOKUP($D$14,$D73:$D79,X73:X79,,0,-1)&lt;(INDEX('Verwachte Resultaten'!$C$2:$BT$31,MATCH(_xlfn.XLOOKUP($D$14,$D73:$D79,$E73:$E79,,0,-1),'Verwachte Resultaten'!$B$2:$B$31,0),MATCH(_xlfn.XLOOKUP($D$14,$D73:$D79,X72:X78,,0,-1),'Verwachte Resultaten'!$C$1:$BT$1,0))*_xlfn.XLOOKUP($E79,$G$2:$G$6,$F$2:$F$6,,0)),_xlfn.XLOOKUP($D$14,$D73:$D79,X73:X79,,0,-1)&gt;=(INDEX('Verwachte Resultaten'!$C$2:$BT$31,MATCH(_xlfn.XLOOKUP($D$14,$D73:$D79,$E73:$E79,,0,-1),'Verwachte Resultaten'!$B$2:$B$31,0),MATCH(_xlfn.XLOOKUP($D$14,$D73:$D79,X72:X78,,0,-1),'Verwachte Resultaten'!$C$1:$BT$1,0))*_xlfn.XLOOKUP($E79,$G$2:$G$6,$H$2:$H$6,,0))),$D79,""),"")</f>
        <v/>
      </c>
      <c r="Y79" s="14" t="str">
        <f>IFERROR(IF(AND(_xlfn.XLOOKUP($D$14,$D73:$D79,Y73:Y79,,0,-1)&lt;(INDEX('Verwachte Resultaten'!$C$2:$BT$31,MATCH(_xlfn.XLOOKUP($D$14,$D73:$D79,$E73:$E79,,0,-1),'Verwachte Resultaten'!$B$2:$B$31,0),MATCH(_xlfn.XLOOKUP($D$14,$D73:$D79,Y72:Y78,,0,-1),'Verwachte Resultaten'!$C$1:$BT$1,0))*_xlfn.XLOOKUP($E79,$G$2:$G$6,$F$2:$F$6,,0)),_xlfn.XLOOKUP($D$14,$D73:$D79,Y73:Y79,,0,-1)&gt;=(INDEX('Verwachte Resultaten'!$C$2:$BT$31,MATCH(_xlfn.XLOOKUP($D$14,$D73:$D79,$E73:$E79,,0,-1),'Verwachte Resultaten'!$B$2:$B$31,0),MATCH(_xlfn.XLOOKUP($D$14,$D73:$D79,Y72:Y78,,0,-1),'Verwachte Resultaten'!$C$1:$BT$1,0))*_xlfn.XLOOKUP($E79,$G$2:$G$6,$H$2:$H$6,,0))),$D79,""),"")</f>
        <v/>
      </c>
      <c r="Z79" s="14" t="str">
        <f>IFERROR(IF(AND(_xlfn.XLOOKUP($D$14,$D73:$D79,Z73:Z79,,0,-1)&lt;(INDEX('Verwachte Resultaten'!$C$2:$BT$31,MATCH(_xlfn.XLOOKUP($D$14,$D73:$D79,$E73:$E79,,0,-1),'Verwachte Resultaten'!$B$2:$B$31,0),MATCH(_xlfn.XLOOKUP($D$14,$D73:$D79,Z72:Z78,,0,-1),'Verwachte Resultaten'!$C$1:$BT$1,0))*_xlfn.XLOOKUP($E79,$G$2:$G$6,$F$2:$F$6,,0)),_xlfn.XLOOKUP($D$14,$D73:$D79,Z73:Z79,,0,-1)&gt;=(INDEX('Verwachte Resultaten'!$C$2:$BT$31,MATCH(_xlfn.XLOOKUP($D$14,$D73:$D79,$E73:$E79,,0,-1),'Verwachte Resultaten'!$B$2:$B$31,0),MATCH(_xlfn.XLOOKUP($D$14,$D73:$D79,Z72:Z78,,0,-1),'Verwachte Resultaten'!$C$1:$BT$1,0))*_xlfn.XLOOKUP($E79,$G$2:$G$6,$H$2:$H$6,,0))),$D79,""),"")</f>
        <v/>
      </c>
      <c r="AA79" s="14" t="str">
        <f>IFERROR(IF(AND(_xlfn.XLOOKUP($D$14,$D73:$D79,AA73:AA79,,0,-1)&lt;(INDEX('Verwachte Resultaten'!$C$2:$BT$31,MATCH(_xlfn.XLOOKUP($D$14,$D73:$D79,$E73:$E79,,0,-1),'Verwachte Resultaten'!$B$2:$B$31,0),MATCH(_xlfn.XLOOKUP($D$14,$D73:$D79,AA72:AA78,,0,-1),'Verwachte Resultaten'!$C$1:$BT$1,0))*_xlfn.XLOOKUP($E79,$G$2:$G$6,$F$2:$F$6,,0)),_xlfn.XLOOKUP($D$14,$D73:$D79,AA73:AA79,,0,-1)&gt;=(INDEX('Verwachte Resultaten'!$C$2:$BT$31,MATCH(_xlfn.XLOOKUP($D$14,$D73:$D79,$E73:$E79,,0,-1),'Verwachte Resultaten'!$B$2:$B$31,0),MATCH(_xlfn.XLOOKUP($D$14,$D73:$D79,AA72:AA78,,0,-1),'Verwachte Resultaten'!$C$1:$BT$1,0))*_xlfn.XLOOKUP($E79,$G$2:$G$6,$H$2:$H$6,,0))),$D79,""),"")</f>
        <v/>
      </c>
      <c r="AB79" s="14" t="str">
        <f>IFERROR(IF(AND(_xlfn.XLOOKUP($D$14,$D73:$D79,AB73:AB79,,0,-1)&lt;(INDEX('Verwachte Resultaten'!$C$2:$BT$31,MATCH(_xlfn.XLOOKUP($D$14,$D73:$D79,$E73:$E79,,0,-1),'Verwachte Resultaten'!$B$2:$B$31,0),MATCH(_xlfn.XLOOKUP($D$14,$D73:$D79,AB72:AB78,,0,-1),'Verwachte Resultaten'!$C$1:$BT$1,0))*_xlfn.XLOOKUP($E79,$G$2:$G$6,$F$2:$F$6,,0)),_xlfn.XLOOKUP($D$14,$D73:$D79,AB73:AB79,,0,-1)&gt;=(INDEX('Verwachte Resultaten'!$C$2:$BT$31,MATCH(_xlfn.XLOOKUP($D$14,$D73:$D79,$E73:$E79,,0,-1),'Verwachte Resultaten'!$B$2:$B$31,0),MATCH(_xlfn.XLOOKUP($D$14,$D73:$D79,AB72:AB78,,0,-1),'Verwachte Resultaten'!$C$1:$BT$1,0))*_xlfn.XLOOKUP($E79,$G$2:$G$6,$H$2:$H$6,,0))),$D79,""),"")</f>
        <v/>
      </c>
      <c r="AC79" s="14" t="str">
        <f>IFERROR(IF(AND(_xlfn.XLOOKUP($D$14,$D73:$D79,AC73:AC79,,0,-1)&lt;(INDEX('Verwachte Resultaten'!$C$2:$BT$31,MATCH(_xlfn.XLOOKUP($D$14,$D73:$D79,$E73:$E79,,0,-1),'Verwachte Resultaten'!$B$2:$B$31,0),MATCH(_xlfn.XLOOKUP($D$14,$D73:$D79,AC72:AC78,,0,-1),'Verwachte Resultaten'!$C$1:$BT$1,0))*_xlfn.XLOOKUP($E79,$G$2:$G$6,$F$2:$F$6,,0)),_xlfn.XLOOKUP($D$14,$D73:$D79,AC73:AC79,,0,-1)&gt;=(INDEX('Verwachte Resultaten'!$C$2:$BT$31,MATCH(_xlfn.XLOOKUP($D$14,$D73:$D79,$E73:$E79,,0,-1),'Verwachte Resultaten'!$B$2:$B$31,0),MATCH(_xlfn.XLOOKUP($D$14,$D73:$D79,AC72:AC78,,0,-1),'Verwachte Resultaten'!$C$1:$BT$1,0))*_xlfn.XLOOKUP($E79,$G$2:$G$6,$H$2:$H$6,,0))),$D79,""),"")</f>
        <v/>
      </c>
      <c r="AD79" s="14" t="str">
        <f>IFERROR(IF(AND(_xlfn.XLOOKUP($D$14,$D73:$D79,AD73:AD79,,0,-1)&lt;(INDEX('Verwachte Resultaten'!$C$2:$BT$31,MATCH(_xlfn.XLOOKUP($D$14,$D73:$D79,$E73:$E79,,0,-1),'Verwachte Resultaten'!$B$2:$B$31,0),MATCH(_xlfn.XLOOKUP($D$14,$D73:$D79,AD72:AD78,,0,-1),'Verwachte Resultaten'!$C$1:$BT$1,0))*_xlfn.XLOOKUP($E79,$G$2:$G$6,$F$2:$F$6,,0)),_xlfn.XLOOKUP($D$14,$D73:$D79,AD73:AD79,,0,-1)&gt;=(INDEX('Verwachte Resultaten'!$C$2:$BT$31,MATCH(_xlfn.XLOOKUP($D$14,$D73:$D79,$E73:$E79,,0,-1),'Verwachte Resultaten'!$B$2:$B$31,0),MATCH(_xlfn.XLOOKUP($D$14,$D73:$D79,AD72:AD78,,0,-1),'Verwachte Resultaten'!$C$1:$BT$1,0))*_xlfn.XLOOKUP($E79,$G$2:$G$6,$H$2:$H$6,,0))),$D79,""),"")</f>
        <v/>
      </c>
      <c r="AE79" s="14" t="str">
        <f>IFERROR(IF(AND(_xlfn.XLOOKUP($D$14,$D73:$D79,AE73:AE79,,0,-1)&lt;(INDEX('Verwachte Resultaten'!$C$2:$BT$31,MATCH(_xlfn.XLOOKUP($D$14,$D73:$D79,$E73:$E79,,0,-1),'Verwachte Resultaten'!$B$2:$B$31,0),MATCH(_xlfn.XLOOKUP($D$14,$D73:$D79,AE72:AE78,,0,-1),'Verwachte Resultaten'!$C$1:$BT$1,0))*_xlfn.XLOOKUP($E79,$G$2:$G$6,$F$2:$F$6,,0)),_xlfn.XLOOKUP($D$14,$D73:$D79,AE73:AE79,,0,-1)&gt;=(INDEX('Verwachte Resultaten'!$C$2:$BT$31,MATCH(_xlfn.XLOOKUP($D$14,$D73:$D79,$E73:$E79,,0,-1),'Verwachte Resultaten'!$B$2:$B$31,0),MATCH(_xlfn.XLOOKUP($D$14,$D73:$D79,AE72:AE78,,0,-1),'Verwachte Resultaten'!$C$1:$BT$1,0))*_xlfn.XLOOKUP($E79,$G$2:$G$6,$H$2:$H$6,,0))),$D79,""),"")</f>
        <v/>
      </c>
      <c r="AF79" s="14" t="str">
        <f>IFERROR(IF(AND(_xlfn.XLOOKUP($D$14,$D73:$D79,AF73:AF79,,0,-1)&lt;(INDEX('Verwachte Resultaten'!$C$2:$BT$31,MATCH(_xlfn.XLOOKUP($D$14,$D73:$D79,$E73:$E79,,0,-1),'Verwachte Resultaten'!$B$2:$B$31,0),MATCH(_xlfn.XLOOKUP($D$14,$D73:$D79,AF72:AF78,,0,-1),'Verwachte Resultaten'!$C$1:$BT$1,0))*_xlfn.XLOOKUP($E79,$G$2:$G$6,$F$2:$F$6,,0)),_xlfn.XLOOKUP($D$14,$D73:$D79,AF73:AF79,,0,-1)&gt;=(INDEX('Verwachte Resultaten'!$C$2:$BT$31,MATCH(_xlfn.XLOOKUP($D$14,$D73:$D79,$E73:$E79,,0,-1),'Verwachte Resultaten'!$B$2:$B$31,0),MATCH(_xlfn.XLOOKUP($D$14,$D73:$D79,AF72:AF78,,0,-1),'Verwachte Resultaten'!$C$1:$BT$1,0))*_xlfn.XLOOKUP($E79,$G$2:$G$6,$H$2:$H$6,,0))),$D79,""),"")</f>
        <v/>
      </c>
      <c r="AG79" s="14" t="str">
        <f>IFERROR(IF(AND(_xlfn.XLOOKUP($D$14,$D73:$D79,AG73:AG79,,0,-1)&lt;(INDEX('Verwachte Resultaten'!$C$2:$BT$31,MATCH(_xlfn.XLOOKUP($D$14,$D73:$D79,$E73:$E79,,0,-1),'Verwachte Resultaten'!$B$2:$B$31,0),MATCH(_xlfn.XLOOKUP($D$14,$D73:$D79,AG72:AG78,,0,-1),'Verwachte Resultaten'!$C$1:$BT$1,0))*_xlfn.XLOOKUP($E79,$G$2:$G$6,$F$2:$F$6,,0)),_xlfn.XLOOKUP($D$14,$D73:$D79,AG73:AG79,,0,-1)&gt;=(INDEX('Verwachte Resultaten'!$C$2:$BT$31,MATCH(_xlfn.XLOOKUP($D$14,$D73:$D79,$E73:$E79,,0,-1),'Verwachte Resultaten'!$B$2:$B$31,0),MATCH(_xlfn.XLOOKUP($D$14,$D73:$D79,AG72:AG78,,0,-1),'Verwachte Resultaten'!$C$1:$BT$1,0))*_xlfn.XLOOKUP($E79,$G$2:$G$6,$H$2:$H$6,,0))),$D79,""),"")</f>
        <v/>
      </c>
      <c r="AH79" s="14" t="str">
        <f>IFERROR(IF(AND(_xlfn.XLOOKUP($D$14,$D73:$D79,AH73:AH79,,0,-1)&lt;(INDEX('Verwachte Resultaten'!$C$2:$BT$31,MATCH(_xlfn.XLOOKUP($D$14,$D73:$D79,$E73:$E79,,0,-1),'Verwachte Resultaten'!$B$2:$B$31,0),MATCH(_xlfn.XLOOKUP($D$14,$D73:$D79,AH72:AH78,,0,-1),'Verwachte Resultaten'!$C$1:$BT$1,0))*_xlfn.XLOOKUP($E79,$G$2:$G$6,$F$2:$F$6,,0)),_xlfn.XLOOKUP($D$14,$D73:$D79,AH73:AH79,,0,-1)&gt;=(INDEX('Verwachte Resultaten'!$C$2:$BT$31,MATCH(_xlfn.XLOOKUP($D$14,$D73:$D79,$E73:$E79,,0,-1),'Verwachte Resultaten'!$B$2:$B$31,0),MATCH(_xlfn.XLOOKUP($D$14,$D73:$D79,AH72:AH78,,0,-1),'Verwachte Resultaten'!$C$1:$BT$1,0))*_xlfn.XLOOKUP($E79,$G$2:$G$6,$H$2:$H$6,,0))),$D79,""),"")</f>
        <v/>
      </c>
      <c r="AI79" s="14" t="str">
        <f>IFERROR(IF(AND(_xlfn.XLOOKUP($D$14,$D73:$D79,AI73:AI79,,0,-1)&lt;(INDEX('Verwachte Resultaten'!$C$2:$BT$31,MATCH(_xlfn.XLOOKUP($D$14,$D73:$D79,$E73:$E79,,0,-1),'Verwachte Resultaten'!$B$2:$B$31,0),MATCH(_xlfn.XLOOKUP($D$14,$D73:$D79,AI72:AI78,,0,-1),'Verwachte Resultaten'!$C$1:$BT$1,0))*_xlfn.XLOOKUP($E79,$G$2:$G$6,$F$2:$F$6,,0)),_xlfn.XLOOKUP($D$14,$D73:$D79,AI73:AI79,,0,-1)&gt;=(INDEX('Verwachte Resultaten'!$C$2:$BT$31,MATCH(_xlfn.XLOOKUP($D$14,$D73:$D79,$E73:$E79,,0,-1),'Verwachte Resultaten'!$B$2:$B$31,0),MATCH(_xlfn.XLOOKUP($D$14,$D73:$D79,AI72:AI78,,0,-1),'Verwachte Resultaten'!$C$1:$BT$1,0))*_xlfn.XLOOKUP($E79,$G$2:$G$6,$H$2:$H$6,,0))),$D79,""),"")</f>
        <v/>
      </c>
      <c r="AJ79" s="14" t="str">
        <f>IFERROR(IF(AND(_xlfn.XLOOKUP($D$14,$D73:$D79,AJ73:AJ79,,0,-1)&lt;(INDEX('Verwachte Resultaten'!$C$2:$BT$31,MATCH(_xlfn.XLOOKUP($D$14,$D73:$D79,$E73:$E79,,0,-1),'Verwachte Resultaten'!$B$2:$B$31,0),MATCH(_xlfn.XLOOKUP($D$14,$D73:$D79,AJ72:AJ78,,0,-1),'Verwachte Resultaten'!$C$1:$BT$1,0))*_xlfn.XLOOKUP($E79,$G$2:$G$6,$F$2:$F$6,,0)),_xlfn.XLOOKUP($D$14,$D73:$D79,AJ73:AJ79,,0,-1)&gt;=(INDEX('Verwachte Resultaten'!$C$2:$BT$31,MATCH(_xlfn.XLOOKUP($D$14,$D73:$D79,$E73:$E79,,0,-1),'Verwachte Resultaten'!$B$2:$B$31,0),MATCH(_xlfn.XLOOKUP($D$14,$D73:$D79,AJ72:AJ78,,0,-1),'Verwachte Resultaten'!$C$1:$BT$1,0))*_xlfn.XLOOKUP($E79,$G$2:$G$6,$H$2:$H$6,,0))),$D79,""),"")</f>
        <v/>
      </c>
      <c r="AK79" s="14" t="str">
        <f>IFERROR(IF(AND(_xlfn.XLOOKUP($D$14,$D73:$D79,AK73:AK79,,0,-1)&lt;(INDEX('Verwachte Resultaten'!$C$2:$BT$31,MATCH(_xlfn.XLOOKUP($D$14,$D73:$D79,$E73:$E79,,0,-1),'Verwachte Resultaten'!$B$2:$B$31,0),MATCH(_xlfn.XLOOKUP($D$14,$D73:$D79,AK72:AK78,,0,-1),'Verwachte Resultaten'!$C$1:$BT$1,0))*_xlfn.XLOOKUP($E79,$G$2:$G$6,$F$2:$F$6,,0)),_xlfn.XLOOKUP($D$14,$D73:$D79,AK73:AK79,,0,-1)&gt;=(INDEX('Verwachte Resultaten'!$C$2:$BT$31,MATCH(_xlfn.XLOOKUP($D$14,$D73:$D79,$E73:$E79,,0,-1),'Verwachte Resultaten'!$B$2:$B$31,0),MATCH(_xlfn.XLOOKUP($D$14,$D73:$D79,AK72:AK78,,0,-1),'Verwachte Resultaten'!$C$1:$BT$1,0))*_xlfn.XLOOKUP($E79,$G$2:$G$6,$H$2:$H$6,,0))),$D79,""),"")</f>
        <v/>
      </c>
      <c r="AL79" s="14" t="str">
        <f>IFERROR(IF(AND(_xlfn.XLOOKUP($D$14,$D73:$D79,AL73:AL79,,0,-1)&lt;(INDEX('Verwachte Resultaten'!$C$2:$BT$31,MATCH(_xlfn.XLOOKUP($D$14,$D73:$D79,$E73:$E79,,0,-1),'Verwachte Resultaten'!$B$2:$B$31,0),MATCH(_xlfn.XLOOKUP($D$14,$D73:$D79,AL72:AL78,,0,-1),'Verwachte Resultaten'!$C$1:$BT$1,0))*_xlfn.XLOOKUP($E79,$G$2:$G$6,$F$2:$F$6,,0)),_xlfn.XLOOKUP($D$14,$D73:$D79,AL73:AL79,,0,-1)&gt;=(INDEX('Verwachte Resultaten'!$C$2:$BT$31,MATCH(_xlfn.XLOOKUP($D$14,$D73:$D79,$E73:$E79,,0,-1),'Verwachte Resultaten'!$B$2:$B$31,0),MATCH(_xlfn.XLOOKUP($D$14,$D73:$D79,AL72:AL78,,0,-1),'Verwachte Resultaten'!$C$1:$BT$1,0))*_xlfn.XLOOKUP($E79,$G$2:$G$6,$H$2:$H$6,,0))),$D79,""),"")</f>
        <v/>
      </c>
      <c r="AM79" s="14" t="str">
        <f>IFERROR(IF(AND(_xlfn.XLOOKUP($D$14,$D73:$D79,AM73:AM79,,0,-1)&lt;(INDEX('Verwachte Resultaten'!$C$2:$BT$31,MATCH(_xlfn.XLOOKUP($D$14,$D73:$D79,$E73:$E79,,0,-1),'Verwachte Resultaten'!$B$2:$B$31,0),MATCH(_xlfn.XLOOKUP($D$14,$D73:$D79,AM72:AM78,,0,-1),'Verwachte Resultaten'!$C$1:$BT$1,0))*_xlfn.XLOOKUP($E79,$G$2:$G$6,$F$2:$F$6,,0)),_xlfn.XLOOKUP($D$14,$D73:$D79,AM73:AM79,,0,-1)&gt;=(INDEX('Verwachte Resultaten'!$C$2:$BT$31,MATCH(_xlfn.XLOOKUP($D$14,$D73:$D79,$E73:$E79,,0,-1),'Verwachte Resultaten'!$B$2:$B$31,0),MATCH(_xlfn.XLOOKUP($D$14,$D73:$D79,AM72:AM78,,0,-1),'Verwachte Resultaten'!$C$1:$BT$1,0))*_xlfn.XLOOKUP($E79,$G$2:$G$6,$H$2:$H$6,,0))),$D79,""),"")</f>
        <v/>
      </c>
      <c r="AN79" s="14" t="str">
        <f>IFERROR(IF(AND(_xlfn.XLOOKUP($D$14,$D73:$D79,AN73:AN79,,0,-1)&lt;(INDEX('Verwachte Resultaten'!$C$2:$BT$31,MATCH(_xlfn.XLOOKUP($D$14,$D73:$D79,$E73:$E79,,0,-1),'Verwachte Resultaten'!$B$2:$B$31,0),MATCH(_xlfn.XLOOKUP($D$14,$D73:$D79,AN72:AN78,,0,-1),'Verwachte Resultaten'!$C$1:$BT$1,0))*_xlfn.XLOOKUP($E79,$G$2:$G$6,$F$2:$F$6,,0)),_xlfn.XLOOKUP($D$14,$D73:$D79,AN73:AN79,,0,-1)&gt;=(INDEX('Verwachte Resultaten'!$C$2:$BT$31,MATCH(_xlfn.XLOOKUP($D$14,$D73:$D79,$E73:$E79,,0,-1),'Verwachte Resultaten'!$B$2:$B$31,0),MATCH(_xlfn.XLOOKUP($D$14,$D73:$D79,AN72:AN78,,0,-1),'Verwachte Resultaten'!$C$1:$BT$1,0))*_xlfn.XLOOKUP($E79,$G$2:$G$6,$H$2:$H$6,,0))),$D79,""),"")</f>
        <v/>
      </c>
      <c r="AO79" s="14" t="str">
        <f>IFERROR(IF(AND(_xlfn.XLOOKUP($D$14,$D73:$D79,AO73:AO79,,0,-1)&lt;(INDEX('Verwachte Resultaten'!$C$2:$BT$31,MATCH(_xlfn.XLOOKUP($D$14,$D73:$D79,$E73:$E79,,0,-1),'Verwachte Resultaten'!$B$2:$B$31,0),MATCH(_xlfn.XLOOKUP($D$14,$D73:$D79,AO72:AO78,,0,-1),'Verwachte Resultaten'!$C$1:$BT$1,0))*_xlfn.XLOOKUP($E79,$G$2:$G$6,$F$2:$F$6,,0)),_xlfn.XLOOKUP($D$14,$D73:$D79,AO73:AO79,,0,-1)&gt;=(INDEX('Verwachte Resultaten'!$C$2:$BT$31,MATCH(_xlfn.XLOOKUP($D$14,$D73:$D79,$E73:$E79,,0,-1),'Verwachte Resultaten'!$B$2:$B$31,0),MATCH(_xlfn.XLOOKUP($D$14,$D73:$D79,AO72:AO78,,0,-1),'Verwachte Resultaten'!$C$1:$BT$1,0))*_xlfn.XLOOKUP($E79,$G$2:$G$6,$H$2:$H$6,,0))),$D79,""),"")</f>
        <v/>
      </c>
      <c r="AP79" s="14" t="str">
        <f>IFERROR(IF(AND(_xlfn.XLOOKUP($D$14,$D73:$D79,AP73:AP79,,0,-1)&lt;(INDEX('Verwachte Resultaten'!$C$2:$BT$31,MATCH(_xlfn.XLOOKUP($D$14,$D73:$D79,$E73:$E79,,0,-1),'Verwachte Resultaten'!$B$2:$B$31,0),MATCH(_xlfn.XLOOKUP($D$14,$D73:$D79,AP72:AP78,,0,-1),'Verwachte Resultaten'!$C$1:$BT$1,0))*_xlfn.XLOOKUP($E79,$G$2:$G$6,$F$2:$F$6,,0)),_xlfn.XLOOKUP($D$14,$D73:$D79,AP73:AP79,,0,-1)&gt;=(INDEX('Verwachte Resultaten'!$C$2:$BT$31,MATCH(_xlfn.XLOOKUP($D$14,$D73:$D79,$E73:$E79,,0,-1),'Verwachte Resultaten'!$B$2:$B$31,0),MATCH(_xlfn.XLOOKUP($D$14,$D73:$D79,AP72:AP78,,0,-1),'Verwachte Resultaten'!$C$1:$BT$1,0))*_xlfn.XLOOKUP($E79,$G$2:$G$6,$H$2:$H$6,,0))),$D79,""),"")</f>
        <v/>
      </c>
      <c r="AQ79" s="14" t="str">
        <f>IFERROR(IF(AND(_xlfn.XLOOKUP($D$14,$D73:$D79,AQ73:AQ79,,0,-1)&lt;(INDEX('Verwachte Resultaten'!$C$2:$BT$31,MATCH(_xlfn.XLOOKUP($D$14,$D73:$D79,$E73:$E79,,0,-1),'Verwachte Resultaten'!$B$2:$B$31,0),MATCH(_xlfn.XLOOKUP($D$14,$D73:$D79,AQ72:AQ78,,0,-1),'Verwachte Resultaten'!$C$1:$BT$1,0))*_xlfn.XLOOKUP($E79,$G$2:$G$6,$F$2:$F$6,,0)),_xlfn.XLOOKUP($D$14,$D73:$D79,AQ73:AQ79,,0,-1)&gt;=(INDEX('Verwachte Resultaten'!$C$2:$BT$31,MATCH(_xlfn.XLOOKUP($D$14,$D73:$D79,$E73:$E79,,0,-1),'Verwachte Resultaten'!$B$2:$B$31,0),MATCH(_xlfn.XLOOKUP($D$14,$D73:$D79,AQ72:AQ78,,0,-1),'Verwachte Resultaten'!$C$1:$BT$1,0))*_xlfn.XLOOKUP($E79,$G$2:$G$6,$H$2:$H$6,,0))),$D79,""),"")</f>
        <v/>
      </c>
      <c r="AR79" s="14" t="str">
        <f>IFERROR(IF(AND(_xlfn.XLOOKUP($D$14,$D73:$D79,AR73:AR79,,0,-1)&lt;(INDEX('Verwachte Resultaten'!$C$2:$BT$31,MATCH(_xlfn.XLOOKUP($D$14,$D73:$D79,$E73:$E79,,0,-1),'Verwachte Resultaten'!$B$2:$B$31,0),MATCH(_xlfn.XLOOKUP($D$14,$D73:$D79,AR72:AR78,,0,-1),'Verwachte Resultaten'!$C$1:$BT$1,0))*_xlfn.XLOOKUP($E79,$G$2:$G$6,$F$2:$F$6,,0)),_xlfn.XLOOKUP($D$14,$D73:$D79,AR73:AR79,,0,-1)&gt;=(INDEX('Verwachte Resultaten'!$C$2:$BT$31,MATCH(_xlfn.XLOOKUP($D$14,$D73:$D79,$E73:$E79,,0,-1),'Verwachte Resultaten'!$B$2:$B$31,0),MATCH(_xlfn.XLOOKUP($D$14,$D73:$D79,AR72:AR78,,0,-1),'Verwachte Resultaten'!$C$1:$BT$1,0))*_xlfn.XLOOKUP($E79,$G$2:$G$6,$H$2:$H$6,,0))),$D79,""),"")</f>
        <v/>
      </c>
      <c r="AS79" s="14" t="str">
        <f>IFERROR(IF(AND(_xlfn.XLOOKUP($D$14,$D73:$D79,AS73:AS79,,0,-1)&lt;(INDEX('Verwachte Resultaten'!$C$2:$BT$31,MATCH(_xlfn.XLOOKUP($D$14,$D73:$D79,$E73:$E79,,0,-1),'Verwachte Resultaten'!$B$2:$B$31,0),MATCH(_xlfn.XLOOKUP($D$14,$D73:$D79,AS72:AS78,,0,-1),'Verwachte Resultaten'!$C$1:$BT$1,0))*_xlfn.XLOOKUP($E79,$G$2:$G$6,$F$2:$F$6,,0)),_xlfn.XLOOKUP($D$14,$D73:$D79,AS73:AS79,,0,-1)&gt;=(INDEX('Verwachte Resultaten'!$C$2:$BT$31,MATCH(_xlfn.XLOOKUP($D$14,$D73:$D79,$E73:$E79,,0,-1),'Verwachte Resultaten'!$B$2:$B$31,0),MATCH(_xlfn.XLOOKUP($D$14,$D73:$D79,AS72:AS78,,0,-1),'Verwachte Resultaten'!$C$1:$BT$1,0))*_xlfn.XLOOKUP($E79,$G$2:$G$6,$H$2:$H$6,,0))),$D79,""),"")</f>
        <v/>
      </c>
      <c r="AT79" s="14" t="str">
        <f>IFERROR(IF(AND(_xlfn.XLOOKUP($D$14,$D73:$D79,AT73:AT79,,0,-1)&lt;(INDEX('Verwachte Resultaten'!$C$2:$BT$31,MATCH(_xlfn.XLOOKUP($D$14,$D73:$D79,$E73:$E79,,0,-1),'Verwachte Resultaten'!$B$2:$B$31,0),MATCH(_xlfn.XLOOKUP($D$14,$D73:$D79,AT72:AT78,,0,-1),'Verwachte Resultaten'!$C$1:$BT$1,0))*_xlfn.XLOOKUP($E79,$G$2:$G$6,$F$2:$F$6,,0)),_xlfn.XLOOKUP($D$14,$D73:$D79,AT73:AT79,,0,-1)&gt;=(INDEX('Verwachte Resultaten'!$C$2:$BT$31,MATCH(_xlfn.XLOOKUP($D$14,$D73:$D79,$E73:$E79,,0,-1),'Verwachte Resultaten'!$B$2:$B$31,0),MATCH(_xlfn.XLOOKUP($D$14,$D73:$D79,AT72:AT78,,0,-1),'Verwachte Resultaten'!$C$1:$BT$1,0))*_xlfn.XLOOKUP($E79,$G$2:$G$6,$H$2:$H$6,,0))),$D79,""),"")</f>
        <v/>
      </c>
      <c r="AU79" s="14" t="str">
        <f>IFERROR(IF(AND(_xlfn.XLOOKUP($D$14,$D73:$D79,AU73:AU79,,0,-1)&lt;(INDEX('Verwachte Resultaten'!$C$2:$BT$31,MATCH(_xlfn.XLOOKUP($D$14,$D73:$D79,$E73:$E79,,0,-1),'Verwachte Resultaten'!$B$2:$B$31,0),MATCH(_xlfn.XLOOKUP($D$14,$D73:$D79,AU72:AU78,,0,-1),'Verwachte Resultaten'!$C$1:$BT$1,0))*_xlfn.XLOOKUP($E79,$G$2:$G$6,$F$2:$F$6,,0)),_xlfn.XLOOKUP($D$14,$D73:$D79,AU73:AU79,,0,-1)&gt;=(INDEX('Verwachte Resultaten'!$C$2:$BT$31,MATCH(_xlfn.XLOOKUP($D$14,$D73:$D79,$E73:$E79,,0,-1),'Verwachte Resultaten'!$B$2:$B$31,0),MATCH(_xlfn.XLOOKUP($D$14,$D73:$D79,AU72:AU78,,0,-1),'Verwachte Resultaten'!$C$1:$BT$1,0))*_xlfn.XLOOKUP($E79,$G$2:$G$6,$H$2:$H$6,,0))),$D79,""),"")</f>
        <v/>
      </c>
      <c r="AV79" s="14" t="str">
        <f>IFERROR(IF(AND(_xlfn.XLOOKUP($D$14,$D73:$D79,AV73:AV79,,0,-1)&lt;(INDEX('Verwachte Resultaten'!$C$2:$BT$31,MATCH(_xlfn.XLOOKUP($D$14,$D73:$D79,$E73:$E79,,0,-1),'Verwachte Resultaten'!$B$2:$B$31,0),MATCH(_xlfn.XLOOKUP($D$14,$D73:$D79,AV72:AV78,,0,-1),'Verwachte Resultaten'!$C$1:$BT$1,0))*_xlfn.XLOOKUP($E79,$G$2:$G$6,$F$2:$F$6,,0)),_xlfn.XLOOKUP($D$14,$D73:$D79,AV73:AV79,,0,-1)&gt;=(INDEX('Verwachte Resultaten'!$C$2:$BT$31,MATCH(_xlfn.XLOOKUP($D$14,$D73:$D79,$E73:$E79,,0,-1),'Verwachte Resultaten'!$B$2:$B$31,0),MATCH(_xlfn.XLOOKUP($D$14,$D73:$D79,AV72:AV78,,0,-1),'Verwachte Resultaten'!$C$1:$BT$1,0))*_xlfn.XLOOKUP($E79,$G$2:$G$6,$H$2:$H$6,,0))),$D79,""),"")</f>
        <v/>
      </c>
      <c r="AW79" s="14" t="str">
        <f>IFERROR(IF(AND(_xlfn.XLOOKUP($D$14,$D73:$D79,AW73:AW79,,0,-1)&lt;(INDEX('Verwachte Resultaten'!$C$2:$BT$31,MATCH(_xlfn.XLOOKUP($D$14,$D73:$D79,$E73:$E79,,0,-1),'Verwachte Resultaten'!$B$2:$B$31,0),MATCH(_xlfn.XLOOKUP($D$14,$D73:$D79,AW72:AW78,,0,-1),'Verwachte Resultaten'!$C$1:$BT$1,0))*_xlfn.XLOOKUP($E79,$G$2:$G$6,$F$2:$F$6,,0)),_xlfn.XLOOKUP($D$14,$D73:$D79,AW73:AW79,,0,-1)&gt;=(INDEX('Verwachte Resultaten'!$C$2:$BT$31,MATCH(_xlfn.XLOOKUP($D$14,$D73:$D79,$E73:$E79,,0,-1),'Verwachte Resultaten'!$B$2:$B$31,0),MATCH(_xlfn.XLOOKUP($D$14,$D73:$D79,AW72:AW78,,0,-1),'Verwachte Resultaten'!$C$1:$BT$1,0))*_xlfn.XLOOKUP($E79,$G$2:$G$6,$H$2:$H$6,,0))),$D79,""),"")</f>
        <v/>
      </c>
      <c r="AX79" s="14" t="str">
        <f>IFERROR(IF(AND(_xlfn.XLOOKUP($D$14,$D73:$D79,AX73:AX79,,0,-1)&lt;(INDEX('Verwachte Resultaten'!$C$2:$BT$31,MATCH(_xlfn.XLOOKUP($D$14,$D73:$D79,$E73:$E79,,0,-1),'Verwachte Resultaten'!$B$2:$B$31,0),MATCH(_xlfn.XLOOKUP($D$14,$D73:$D79,AX72:AX78,,0,-1),'Verwachte Resultaten'!$C$1:$BT$1,0))*_xlfn.XLOOKUP($E79,$G$2:$G$6,$F$2:$F$6,,0)),_xlfn.XLOOKUP($D$14,$D73:$D79,AX73:AX79,,0,-1)&gt;=(INDEX('Verwachte Resultaten'!$C$2:$BT$31,MATCH(_xlfn.XLOOKUP($D$14,$D73:$D79,$E73:$E79,,0,-1),'Verwachte Resultaten'!$B$2:$B$31,0),MATCH(_xlfn.XLOOKUP($D$14,$D73:$D79,AX72:AX78,,0,-1),'Verwachte Resultaten'!$C$1:$BT$1,0))*_xlfn.XLOOKUP($E79,$G$2:$G$6,$H$2:$H$6,,0))),$D79,""),"")</f>
        <v/>
      </c>
      <c r="AY79" s="14" t="str">
        <f>IFERROR(IF(AND(_xlfn.XLOOKUP($D$14,$D73:$D79,AY73:AY79,,0,-1)&lt;(INDEX('Verwachte Resultaten'!$C$2:$BT$31,MATCH(_xlfn.XLOOKUP($D$14,$D73:$D79,$E73:$E79,,0,-1),'Verwachte Resultaten'!$B$2:$B$31,0),MATCH(_xlfn.XLOOKUP($D$14,$D73:$D79,AY72:AY78,,0,-1),'Verwachte Resultaten'!$C$1:$BT$1,0))*_xlfn.XLOOKUP($E79,$G$2:$G$6,$F$2:$F$6,,0)),_xlfn.XLOOKUP($D$14,$D73:$D79,AY73:AY79,,0,-1)&gt;=(INDEX('Verwachte Resultaten'!$C$2:$BT$31,MATCH(_xlfn.XLOOKUP($D$14,$D73:$D79,$E73:$E79,,0,-1),'Verwachte Resultaten'!$B$2:$B$31,0),MATCH(_xlfn.XLOOKUP($D$14,$D73:$D79,AY72:AY78,,0,-1),'Verwachte Resultaten'!$C$1:$BT$1,0))*_xlfn.XLOOKUP($E79,$G$2:$G$6,$H$2:$H$6,,0))),$D79,""),"")</f>
        <v/>
      </c>
      <c r="AZ79" s="14" t="str">
        <f>IFERROR(IF(AND(_xlfn.XLOOKUP($D$14,$D73:$D79,AZ73:AZ79,,0,-1)&lt;(INDEX('Verwachte Resultaten'!$C$2:$BT$31,MATCH(_xlfn.XLOOKUP($D$14,$D73:$D79,$E73:$E79,,0,-1),'Verwachte Resultaten'!$B$2:$B$31,0),MATCH(_xlfn.XLOOKUP($D$14,$D73:$D79,AZ72:AZ78,,0,-1),'Verwachte Resultaten'!$C$1:$BT$1,0))*_xlfn.XLOOKUP($E79,$G$2:$G$6,$F$2:$F$6,,0)),_xlfn.XLOOKUP($D$14,$D73:$D79,AZ73:AZ79,,0,-1)&gt;=(INDEX('Verwachte Resultaten'!$C$2:$BT$31,MATCH(_xlfn.XLOOKUP($D$14,$D73:$D79,$E73:$E79,,0,-1),'Verwachte Resultaten'!$B$2:$B$31,0),MATCH(_xlfn.XLOOKUP($D$14,$D73:$D79,AZ72:AZ78,,0,-1),'Verwachte Resultaten'!$C$1:$BT$1,0))*_xlfn.XLOOKUP($E79,$G$2:$G$6,$H$2:$H$6,,0))),$D79,""),"")</f>
        <v/>
      </c>
      <c r="BA79" s="14" t="str">
        <f>IFERROR(IF(AND(_xlfn.XLOOKUP($D$14,$D73:$D79,BA73:BA79,,0,-1)&lt;(INDEX('Verwachte Resultaten'!$C$2:$BT$31,MATCH(_xlfn.XLOOKUP($D$14,$D73:$D79,$E73:$E79,,0,-1),'Verwachte Resultaten'!$B$2:$B$31,0),MATCH(_xlfn.XLOOKUP($D$14,$D73:$D79,BA72:BA78,,0,-1),'Verwachte Resultaten'!$C$1:$BT$1,0))*_xlfn.XLOOKUP($E79,$G$2:$G$6,$F$2:$F$6,,0)),_xlfn.XLOOKUP($D$14,$D73:$D79,BA73:BA79,,0,-1)&gt;=(INDEX('Verwachte Resultaten'!$C$2:$BT$31,MATCH(_xlfn.XLOOKUP($D$14,$D73:$D79,$E73:$E79,,0,-1),'Verwachte Resultaten'!$B$2:$B$31,0),MATCH(_xlfn.XLOOKUP($D$14,$D73:$D79,BA72:BA78,,0,-1),'Verwachte Resultaten'!$C$1:$BT$1,0))*_xlfn.XLOOKUP($E79,$G$2:$G$6,$H$2:$H$6,,0))),$D79,""),"")</f>
        <v/>
      </c>
      <c r="BB79" s="14" t="str">
        <f>IFERROR(IF(AND(_xlfn.XLOOKUP($D$14,$D73:$D79,BB73:BB79,,0,-1)&lt;(INDEX('Verwachte Resultaten'!$C$2:$BT$31,MATCH(_xlfn.XLOOKUP($D$14,$D73:$D79,$E73:$E79,,0,-1),'Verwachte Resultaten'!$B$2:$B$31,0),MATCH(_xlfn.XLOOKUP($D$14,$D73:$D79,BB72:BB78,,0,-1),'Verwachte Resultaten'!$C$1:$BT$1,0))*_xlfn.XLOOKUP($E79,$G$2:$G$6,$F$2:$F$6,,0)),_xlfn.XLOOKUP($D$14,$D73:$D79,BB73:BB79,,0,-1)&gt;=(INDEX('Verwachte Resultaten'!$C$2:$BT$31,MATCH(_xlfn.XLOOKUP($D$14,$D73:$D79,$E73:$E79,,0,-1),'Verwachte Resultaten'!$B$2:$B$31,0),MATCH(_xlfn.XLOOKUP($D$14,$D73:$D79,BB72:BB78,,0,-1),'Verwachte Resultaten'!$C$1:$BT$1,0))*_xlfn.XLOOKUP($E79,$G$2:$G$6,$H$2:$H$6,,0))),$D79,""),"")</f>
        <v/>
      </c>
      <c r="BC79" s="14" t="str">
        <f>IFERROR(IF(AND(_xlfn.XLOOKUP($D$14,$D73:$D79,BC73:BC79,,0,-1)&lt;(INDEX('Verwachte Resultaten'!$C$2:$BT$31,MATCH(_xlfn.XLOOKUP($D$14,$D73:$D79,$E73:$E79,,0,-1),'Verwachte Resultaten'!$B$2:$B$31,0),MATCH(_xlfn.XLOOKUP($D$14,$D73:$D79,BC72:BC78,,0,-1),'Verwachte Resultaten'!$C$1:$BT$1,0))*_xlfn.XLOOKUP($E79,$G$2:$G$6,$F$2:$F$6,,0)),_xlfn.XLOOKUP($D$14,$D73:$D79,BC73:BC79,,0,-1)&gt;=(INDEX('Verwachte Resultaten'!$C$2:$BT$31,MATCH(_xlfn.XLOOKUP($D$14,$D73:$D79,$E73:$E79,,0,-1),'Verwachte Resultaten'!$B$2:$B$31,0),MATCH(_xlfn.XLOOKUP($D$14,$D73:$D79,BC72:BC78,,0,-1),'Verwachte Resultaten'!$C$1:$BT$1,0))*_xlfn.XLOOKUP($E79,$G$2:$G$6,$H$2:$H$6,,0))),$D79,""),"")</f>
        <v/>
      </c>
      <c r="BD79" s="14" t="str">
        <f>IFERROR(IF(AND(_xlfn.XLOOKUP($D$14,$D73:$D79,BD73:BD79,,0,-1)&lt;(INDEX('Verwachte Resultaten'!$C$2:$BT$31,MATCH(_xlfn.XLOOKUP($D$14,$D73:$D79,$E73:$E79,,0,-1),'Verwachte Resultaten'!$B$2:$B$31,0),MATCH(_xlfn.XLOOKUP($D$14,$D73:$D79,BD72:BD78,,0,-1),'Verwachte Resultaten'!$C$1:$BT$1,0))*_xlfn.XLOOKUP($E79,$G$2:$G$6,$F$2:$F$6,,0)),_xlfn.XLOOKUP($D$14,$D73:$D79,BD73:BD79,,0,-1)&gt;=(INDEX('Verwachte Resultaten'!$C$2:$BT$31,MATCH(_xlfn.XLOOKUP($D$14,$D73:$D79,$E73:$E79,,0,-1),'Verwachte Resultaten'!$B$2:$B$31,0),MATCH(_xlfn.XLOOKUP($D$14,$D73:$D79,BD72:BD78,,0,-1),'Verwachte Resultaten'!$C$1:$BT$1,0))*_xlfn.XLOOKUP($E79,$G$2:$G$6,$H$2:$H$6,,0))),$D79,""),"")</f>
        <v/>
      </c>
      <c r="BE79" s="14" t="str">
        <f>IFERROR(IF(AND(_xlfn.XLOOKUP($D$14,$D73:$D79,BE73:BE79,,0,-1)&lt;(INDEX('Verwachte Resultaten'!$C$2:$BT$31,MATCH(_xlfn.XLOOKUP($D$14,$D73:$D79,$E73:$E79,,0,-1),'Verwachte Resultaten'!$B$2:$B$31,0),MATCH(_xlfn.XLOOKUP($D$14,$D73:$D79,BE72:BE78,,0,-1),'Verwachte Resultaten'!$C$1:$BT$1,0))*_xlfn.XLOOKUP($E79,$G$2:$G$6,$F$2:$F$6,,0)),_xlfn.XLOOKUP($D$14,$D73:$D79,BE73:BE79,,0,-1)&gt;=(INDEX('Verwachte Resultaten'!$C$2:$BT$31,MATCH(_xlfn.XLOOKUP($D$14,$D73:$D79,$E73:$E79,,0,-1),'Verwachte Resultaten'!$B$2:$B$31,0),MATCH(_xlfn.XLOOKUP($D$14,$D73:$D79,BE72:BE78,,0,-1),'Verwachte Resultaten'!$C$1:$BT$1,0))*_xlfn.XLOOKUP($E79,$G$2:$G$6,$H$2:$H$6,,0))),$D79,""),"")</f>
        <v/>
      </c>
      <c r="BF79" s="14" t="str">
        <f>IFERROR(IF(AND(_xlfn.XLOOKUP($D$14,$D73:$D79,BF73:BF79,,0,-1)&lt;(INDEX('Verwachte Resultaten'!$C$2:$BT$31,MATCH(_xlfn.XLOOKUP($D$14,$D73:$D79,$E73:$E79,,0,-1),'Verwachte Resultaten'!$B$2:$B$31,0),MATCH(_xlfn.XLOOKUP($D$14,$D73:$D79,BF72:BF78,,0,-1),'Verwachte Resultaten'!$C$1:$BT$1,0))*_xlfn.XLOOKUP($E79,$G$2:$G$6,$F$2:$F$6,,0)),_xlfn.XLOOKUP($D$14,$D73:$D79,BF73:BF79,,0,-1)&gt;=(INDEX('Verwachte Resultaten'!$C$2:$BT$31,MATCH(_xlfn.XLOOKUP($D$14,$D73:$D79,$E73:$E79,,0,-1),'Verwachte Resultaten'!$B$2:$B$31,0),MATCH(_xlfn.XLOOKUP($D$14,$D73:$D79,BF72:BF78,,0,-1),'Verwachte Resultaten'!$C$1:$BT$1,0))*_xlfn.XLOOKUP($E79,$G$2:$G$6,$H$2:$H$6,,0))),$D79,""),"")</f>
        <v/>
      </c>
      <c r="BG79" s="14" t="str">
        <f>IFERROR(IF(AND(_xlfn.XLOOKUP($D$14,$D73:$D79,BG73:BG79,,0,-1)&lt;(INDEX('Verwachte Resultaten'!$C$2:$BT$31,MATCH(_xlfn.XLOOKUP($D$14,$D73:$D79,$E73:$E79,,0,-1),'Verwachte Resultaten'!$B$2:$B$31,0),MATCH(_xlfn.XLOOKUP($D$14,$D73:$D79,BG72:BG78,,0,-1),'Verwachte Resultaten'!$C$1:$BT$1,0))*_xlfn.XLOOKUP($E79,$G$2:$G$6,$F$2:$F$6,,0)),_xlfn.XLOOKUP($D$14,$D73:$D79,BG73:BG79,,0,-1)&gt;=(INDEX('Verwachte Resultaten'!$C$2:$BT$31,MATCH(_xlfn.XLOOKUP($D$14,$D73:$D79,$E73:$E79,,0,-1),'Verwachte Resultaten'!$B$2:$B$31,0),MATCH(_xlfn.XLOOKUP($D$14,$D73:$D79,BG72:BG78,,0,-1),'Verwachte Resultaten'!$C$1:$BT$1,0))*_xlfn.XLOOKUP($E79,$G$2:$G$6,$H$2:$H$6,,0))),$D79,""),"")</f>
        <v/>
      </c>
      <c r="BH79" s="14" t="str">
        <f>IFERROR(IF(AND(_xlfn.XLOOKUP($D$14,$D73:$D79,BH73:BH79,,0,-1)&lt;(INDEX('Verwachte Resultaten'!$C$2:$BT$31,MATCH(_xlfn.XLOOKUP($D$14,$D73:$D79,$E73:$E79,,0,-1),'Verwachte Resultaten'!$B$2:$B$31,0),MATCH(_xlfn.XLOOKUP($D$14,$D73:$D79,BH72:BH78,,0,-1),'Verwachte Resultaten'!$C$1:$BT$1,0))*_xlfn.XLOOKUP($E79,$G$2:$G$6,$F$2:$F$6,,0)),_xlfn.XLOOKUP($D$14,$D73:$D79,BH73:BH79,,0,-1)&gt;=(INDEX('Verwachte Resultaten'!$C$2:$BT$31,MATCH(_xlfn.XLOOKUP($D$14,$D73:$D79,$E73:$E79,,0,-1),'Verwachte Resultaten'!$B$2:$B$31,0),MATCH(_xlfn.XLOOKUP($D$14,$D73:$D79,BH72:BH78,,0,-1),'Verwachte Resultaten'!$C$1:$BT$1,0))*_xlfn.XLOOKUP($E79,$G$2:$G$6,$H$2:$H$6,,0))),$D79,""),"")</f>
        <v/>
      </c>
      <c r="BI79" s="14" t="str">
        <f>IFERROR(IF(AND(_xlfn.XLOOKUP($D$14,$D73:$D79,BI73:BI79,,0,-1)&lt;(INDEX('Verwachte Resultaten'!$C$2:$BT$31,MATCH(_xlfn.XLOOKUP($D$14,$D73:$D79,$E73:$E79,,0,-1),'Verwachte Resultaten'!$B$2:$B$31,0),MATCH(_xlfn.XLOOKUP($D$14,$D73:$D79,BI72:BI78,,0,-1),'Verwachte Resultaten'!$C$1:$BT$1,0))*_xlfn.XLOOKUP($E79,$G$2:$G$6,$F$2:$F$6,,0)),_xlfn.XLOOKUP($D$14,$D73:$D79,BI73:BI79,,0,-1)&gt;=(INDEX('Verwachte Resultaten'!$C$2:$BT$31,MATCH(_xlfn.XLOOKUP($D$14,$D73:$D79,$E73:$E79,,0,-1),'Verwachte Resultaten'!$B$2:$B$31,0),MATCH(_xlfn.XLOOKUP($D$14,$D73:$D79,BI72:BI78,,0,-1),'Verwachte Resultaten'!$C$1:$BT$1,0))*_xlfn.XLOOKUP($E79,$G$2:$G$6,$H$2:$H$6,,0))),$D79,""),"")</f>
        <v/>
      </c>
      <c r="BJ79" s="14" t="str">
        <f>IFERROR(IF(AND(_xlfn.XLOOKUP($D$14,$D73:$D79,BJ73:BJ79,,0,-1)&lt;(INDEX('Verwachte Resultaten'!$C$2:$BT$31,MATCH(_xlfn.XLOOKUP($D$14,$D73:$D79,$E73:$E79,,0,-1),'Verwachte Resultaten'!$B$2:$B$31,0),MATCH(_xlfn.XLOOKUP($D$14,$D73:$D79,BJ72:BJ78,,0,-1),'Verwachte Resultaten'!$C$1:$BT$1,0))*_xlfn.XLOOKUP($E79,$G$2:$G$6,$F$2:$F$6,,0)),_xlfn.XLOOKUP($D$14,$D73:$D79,BJ73:BJ79,,0,-1)&gt;=(INDEX('Verwachte Resultaten'!$C$2:$BT$31,MATCH(_xlfn.XLOOKUP($D$14,$D73:$D79,$E73:$E79,,0,-1),'Verwachte Resultaten'!$B$2:$B$31,0),MATCH(_xlfn.XLOOKUP($D$14,$D73:$D79,BJ72:BJ78,,0,-1),'Verwachte Resultaten'!$C$1:$BT$1,0))*_xlfn.XLOOKUP($E79,$G$2:$G$6,$H$2:$H$6,,0))),$D79,""),"")</f>
        <v/>
      </c>
      <c r="BK79" s="41" t="str">
        <f>IFERROR(IF(AND(_xlfn.XLOOKUP($D$14,$D73:$D79,BK73:BK79,,0,-1)&lt;(INDEX('Verwachte Resultaten'!$C$2:$BT$31,MATCH(_xlfn.XLOOKUP($D$14,$D73:$D79,$E73:$E79,,0,-1),'Verwachte Resultaten'!$B$2:$B$31,0),MATCH(_xlfn.XLOOKUP($D$14,$D73:$D79,BK72:BK78,,0,-1),'Verwachte Resultaten'!$C$1:$BT$1,0))*_xlfn.XLOOKUP($E79,$G$2:$G$6,$F$2:$F$6,,0)),_xlfn.XLOOKUP($D$14,$D73:$D79,BK73:BK79,,0,-1)&gt;=(INDEX('Verwachte Resultaten'!$C$2:$BT$31,MATCH(_xlfn.XLOOKUP($D$14,$D73:$D79,$E73:$E79,,0,-1),'Verwachte Resultaten'!$B$2:$B$31,0),MATCH(_xlfn.XLOOKUP($D$14,$D73:$D79,BK72:BK78,,0,-1),'Verwachte Resultaten'!$C$1:$BT$1,0))*_xlfn.XLOOKUP($E79,$G$2:$G$6,$H$2:$H$6,,0))),$D79,""),"")</f>
        <v/>
      </c>
    </row>
    <row r="80" spans="1:63">
      <c r="A80" s="85"/>
      <c r="C80" s="23"/>
      <c r="D80" s="44" t="str">
        <f>IFERROR($B77*$B$8,"")</f>
        <v/>
      </c>
      <c r="E80" s="42" t="s">
        <v>157</v>
      </c>
      <c r="F80" s="16" t="str">
        <f>IFERROR(IF(AND(_xlfn.XLOOKUP($D$14,$D74:$D80,F74:F80,,0,-1)&lt;=(INDEX('Verwachte Resultaten'!$C$2:$BT$31,MATCH(_xlfn.XLOOKUP($D$14,$D74:$D80,$E74:$E80,,0,-1),'Verwachte Resultaten'!$B$2:$B$31,0),MATCH(_xlfn.XLOOKUP($D$14,$D74:$D80,F73:F79,,0,-1),'Verwachte Resultaten'!$C$1:$BT$1,0))*_xlfn.XLOOKUP($E80,$G$2:$G$6,$F$2:$F$6,,0)),_xlfn.XLOOKUP($D$14,$D74:$D80,F74:F80,,0,-1)&gt;=(INDEX('Verwachte Resultaten'!$C$2:$BT$31,MATCH(_xlfn.XLOOKUP($D$14,$D74:$D80,$E74:$E80,,0,-1),'Verwachte Resultaten'!$B$2:$B$31,0),MATCH(_xlfn.XLOOKUP($D$14,$D74:$D80,F73:F79,,0,-1),'Verwachte Resultaten'!$C$1:$BT$1,0))*_xlfn.XLOOKUP($E80,$G$2:$G$6,$H$2:$H$6,,0))),$D80,""),"")</f>
        <v/>
      </c>
      <c r="G80" s="43" t="str">
        <f>IFERROR(IF(AND(_xlfn.XLOOKUP($D$14,$D74:$D80,G74:G80,,0,-1)&lt;=(INDEX('Verwachte Resultaten'!$C$2:$BT$31,MATCH(_xlfn.XLOOKUP($D$14,$D74:$D80,$E74:$E80,,0,-1),'Verwachte Resultaten'!$B$2:$B$31,0),MATCH(_xlfn.XLOOKUP($D$14,$D74:$D80,G73:G79,,0,-1),'Verwachte Resultaten'!$C$1:$BT$1,0))*_xlfn.XLOOKUP($E80,$G$2:$G$6,$F$2:$F$6,,0)),_xlfn.XLOOKUP($D$14,$D74:$D80,G74:G80,,0,-1)&gt;=(INDEX('Verwachte Resultaten'!$C$2:$BT$31,MATCH(_xlfn.XLOOKUP($D$14,$D74:$D80,$E74:$E80,,0,-1),'Verwachte Resultaten'!$B$2:$B$31,0),MATCH(_xlfn.XLOOKUP($D$14,$D74:$D80,G73:G79,,0,-1),'Verwachte Resultaten'!$C$1:$BT$1,0))*_xlfn.XLOOKUP($E80,$G$2:$G$6,$H$2:$H$6,,0))),$D80,""),"")</f>
        <v/>
      </c>
      <c r="H80" s="43" t="str">
        <f>IFERROR(IF(AND(_xlfn.XLOOKUP($D$14,$D74:$D80,H74:H80,,0,-1)&lt;=(INDEX('Verwachte Resultaten'!$C$2:$BT$31,MATCH(_xlfn.XLOOKUP($D$14,$D74:$D80,$E74:$E80,,0,-1),'Verwachte Resultaten'!$B$2:$B$31,0),MATCH(_xlfn.XLOOKUP($D$14,$D74:$D80,H73:H79,,0,-1),'Verwachte Resultaten'!$C$1:$BT$1,0))*_xlfn.XLOOKUP($E80,$G$2:$G$6,$F$2:$F$6,,0)),_xlfn.XLOOKUP($D$14,$D74:$D80,H74:H80,,0,-1)&gt;=(INDEX('Verwachte Resultaten'!$C$2:$BT$31,MATCH(_xlfn.XLOOKUP($D$14,$D74:$D80,$E74:$E80,,0,-1),'Verwachte Resultaten'!$B$2:$B$31,0),MATCH(_xlfn.XLOOKUP($D$14,$D74:$D80,H73:H79,,0,-1),'Verwachte Resultaten'!$C$1:$BT$1,0))*_xlfn.XLOOKUP($E80,$G$2:$G$6,$H$2:$H$6,,0))),$D80,""),"")</f>
        <v/>
      </c>
      <c r="I80" s="43" t="str">
        <f>IFERROR(IF(AND(_xlfn.XLOOKUP($D$14,$D74:$D80,I74:I80,,0,-1)&lt;=(INDEX('Verwachte Resultaten'!$C$2:$BT$31,MATCH(_xlfn.XLOOKUP($D$14,$D74:$D80,$E74:$E80,,0,-1),'Verwachte Resultaten'!$B$2:$B$31,0),MATCH(_xlfn.XLOOKUP($D$14,$D74:$D80,I73:I79,,0,-1),'Verwachte Resultaten'!$C$1:$BT$1,0))*_xlfn.XLOOKUP($E80,$G$2:$G$6,$F$2:$F$6,,0)),_xlfn.XLOOKUP($D$14,$D74:$D80,I74:I80,,0,-1)&gt;=(INDEX('Verwachte Resultaten'!$C$2:$BT$31,MATCH(_xlfn.XLOOKUP($D$14,$D74:$D80,$E74:$E80,,0,-1),'Verwachte Resultaten'!$B$2:$B$31,0),MATCH(_xlfn.XLOOKUP($D$14,$D74:$D80,I73:I79,,0,-1),'Verwachte Resultaten'!$C$1:$BT$1,0))*_xlfn.XLOOKUP($E80,$G$2:$G$6,$H$2:$H$6,,0))),$D80,""),"")</f>
        <v/>
      </c>
      <c r="J80" s="43" t="str">
        <f>IFERROR(IF(AND(_xlfn.XLOOKUP($D$14,$D74:$D80,J74:J80,,0,-1)&lt;=(INDEX('Verwachte Resultaten'!$C$2:$BT$31,MATCH(_xlfn.XLOOKUP($D$14,$D74:$D80,$E74:$E80,,0,-1),'Verwachte Resultaten'!$B$2:$B$31,0),MATCH(_xlfn.XLOOKUP($D$14,$D74:$D80,J73:J79,,0,-1),'Verwachte Resultaten'!$C$1:$BT$1,0))*_xlfn.XLOOKUP($E80,$G$2:$G$6,$F$2:$F$6,,0)),_xlfn.XLOOKUP($D$14,$D74:$D80,J74:J80,,0,-1)&gt;=(INDEX('Verwachte Resultaten'!$C$2:$BT$31,MATCH(_xlfn.XLOOKUP($D$14,$D74:$D80,$E74:$E80,,0,-1),'Verwachte Resultaten'!$B$2:$B$31,0),MATCH(_xlfn.XLOOKUP($D$14,$D74:$D80,J73:J79,,0,-1),'Verwachte Resultaten'!$C$1:$BT$1,0))*_xlfn.XLOOKUP($E80,$G$2:$G$6,$H$2:$H$6,,0))),$D80,""),"")</f>
        <v/>
      </c>
      <c r="K80" s="43" t="str">
        <f>IFERROR(IF(AND(_xlfn.XLOOKUP($D$14,$D74:$D80,K74:K80,,0,-1)&lt;=(INDEX('Verwachte Resultaten'!$C$2:$BT$31,MATCH(_xlfn.XLOOKUP($D$14,$D74:$D80,$E74:$E80,,0,-1),'Verwachte Resultaten'!$B$2:$B$31,0),MATCH(_xlfn.XLOOKUP($D$14,$D74:$D80,K73:K79,,0,-1),'Verwachte Resultaten'!$C$1:$BT$1,0))*_xlfn.XLOOKUP($E80,$G$2:$G$6,$F$2:$F$6,,0)),_xlfn.XLOOKUP($D$14,$D74:$D80,K74:K80,,0,-1)&gt;=(INDEX('Verwachte Resultaten'!$C$2:$BT$31,MATCH(_xlfn.XLOOKUP($D$14,$D74:$D80,$E74:$E80,,0,-1),'Verwachte Resultaten'!$B$2:$B$31,0),MATCH(_xlfn.XLOOKUP($D$14,$D74:$D80,K73:K79,,0,-1),'Verwachte Resultaten'!$C$1:$BT$1,0))*_xlfn.XLOOKUP($E80,$G$2:$G$6,$H$2:$H$6,,0))),$D80,""),"")</f>
        <v/>
      </c>
      <c r="L80" s="43" t="str">
        <f>IFERROR(IF(AND(_xlfn.XLOOKUP($D$14,$D74:$D80,L74:L80,,0,-1)&lt;=(INDEX('Verwachte Resultaten'!$C$2:$BT$31,MATCH(_xlfn.XLOOKUP($D$14,$D74:$D80,$E74:$E80,,0,-1),'Verwachte Resultaten'!$B$2:$B$31,0),MATCH(_xlfn.XLOOKUP($D$14,$D74:$D80,L73:L79,,0,-1),'Verwachte Resultaten'!$C$1:$BT$1,0))*_xlfn.XLOOKUP($E80,$G$2:$G$6,$F$2:$F$6,,0)),_xlfn.XLOOKUP($D$14,$D74:$D80,L74:L80,,0,-1)&gt;=(INDEX('Verwachte Resultaten'!$C$2:$BT$31,MATCH(_xlfn.XLOOKUP($D$14,$D74:$D80,$E74:$E80,,0,-1),'Verwachte Resultaten'!$B$2:$B$31,0),MATCH(_xlfn.XLOOKUP($D$14,$D74:$D80,L73:L79,,0,-1),'Verwachte Resultaten'!$C$1:$BT$1,0))*_xlfn.XLOOKUP($E80,$G$2:$G$6,$H$2:$H$6,,0))),$D80,""),"")</f>
        <v/>
      </c>
      <c r="M80" s="43" t="str">
        <f>IFERROR(IF(AND(_xlfn.XLOOKUP($D$14,$D74:$D80,M74:M80,,0,-1)&lt;=(INDEX('Verwachte Resultaten'!$C$2:$BT$31,MATCH(_xlfn.XLOOKUP($D$14,$D74:$D80,$E74:$E80,,0,-1),'Verwachte Resultaten'!$B$2:$B$31,0),MATCH(_xlfn.XLOOKUP($D$14,$D74:$D80,M73:M79,,0,-1),'Verwachte Resultaten'!$C$1:$BT$1,0))*_xlfn.XLOOKUP($E80,$G$2:$G$6,$F$2:$F$6,,0)),_xlfn.XLOOKUP($D$14,$D74:$D80,M74:M80,,0,-1)&gt;=(INDEX('Verwachte Resultaten'!$C$2:$BT$31,MATCH(_xlfn.XLOOKUP($D$14,$D74:$D80,$E74:$E80,,0,-1),'Verwachte Resultaten'!$B$2:$B$31,0),MATCH(_xlfn.XLOOKUP($D$14,$D74:$D80,M73:M79,,0,-1),'Verwachte Resultaten'!$C$1:$BT$1,0))*_xlfn.XLOOKUP($E80,$G$2:$G$6,$H$2:$H$6,,0))),$D80,""),"")</f>
        <v/>
      </c>
      <c r="N80" s="43" t="str">
        <f>IFERROR(IF(AND(_xlfn.XLOOKUP($D$14,$D74:$D80,N74:N80,,0,-1)&lt;=(INDEX('Verwachte Resultaten'!$C$2:$BT$31,MATCH(_xlfn.XLOOKUP($D$14,$D74:$D80,$E74:$E80,,0,-1),'Verwachte Resultaten'!$B$2:$B$31,0),MATCH(_xlfn.XLOOKUP($D$14,$D74:$D80,N73:N79,,0,-1),'Verwachte Resultaten'!$C$1:$BT$1,0))*_xlfn.XLOOKUP($E80,$G$2:$G$6,$F$2:$F$6,,0)),_xlfn.XLOOKUP($D$14,$D74:$D80,N74:N80,,0,-1)&gt;=(INDEX('Verwachte Resultaten'!$C$2:$BT$31,MATCH(_xlfn.XLOOKUP($D$14,$D74:$D80,$E74:$E80,,0,-1),'Verwachte Resultaten'!$B$2:$B$31,0),MATCH(_xlfn.XLOOKUP($D$14,$D74:$D80,N73:N79,,0,-1),'Verwachte Resultaten'!$C$1:$BT$1,0))*_xlfn.XLOOKUP($E80,$G$2:$G$6,$H$2:$H$6,,0))),$D80,""),"")</f>
        <v/>
      </c>
      <c r="O80" s="43" t="str">
        <f>IFERROR(IF(AND(_xlfn.XLOOKUP($D$14,$D74:$D80,O74:O80,,0,-1)&lt;=(INDEX('Verwachte Resultaten'!$C$2:$BT$31,MATCH(_xlfn.XLOOKUP($D$14,$D74:$D80,$E74:$E80,,0,-1),'Verwachte Resultaten'!$B$2:$B$31,0),MATCH(_xlfn.XLOOKUP($D$14,$D74:$D80,O73:O79,,0,-1),'Verwachte Resultaten'!$C$1:$BT$1,0))*_xlfn.XLOOKUP($E80,$G$2:$G$6,$F$2:$F$6,,0)),_xlfn.XLOOKUP($D$14,$D74:$D80,O74:O80,,0,-1)&gt;=(INDEX('Verwachte Resultaten'!$C$2:$BT$31,MATCH(_xlfn.XLOOKUP($D$14,$D74:$D80,$E74:$E80,,0,-1),'Verwachte Resultaten'!$B$2:$B$31,0),MATCH(_xlfn.XLOOKUP($D$14,$D74:$D80,O73:O79,,0,-1),'Verwachte Resultaten'!$C$1:$BT$1,0))*_xlfn.XLOOKUP($E80,$G$2:$G$6,$H$2:$H$6,,0))),$D80,""),"")</f>
        <v/>
      </c>
      <c r="P80" s="43" t="str">
        <f>IFERROR(IF(AND(_xlfn.XLOOKUP($D$14,$D74:$D80,P74:P80,,0,-1)&lt;=(INDEX('Verwachte Resultaten'!$C$2:$BT$31,MATCH(_xlfn.XLOOKUP($D$14,$D74:$D80,$E74:$E80,,0,-1),'Verwachte Resultaten'!$B$2:$B$31,0),MATCH(_xlfn.XLOOKUP($D$14,$D74:$D80,P73:P79,,0,-1),'Verwachte Resultaten'!$C$1:$BT$1,0))*_xlfn.XLOOKUP($E80,$G$2:$G$6,$F$2:$F$6,,0)),_xlfn.XLOOKUP($D$14,$D74:$D80,P74:P80,,0,-1)&gt;=(INDEX('Verwachte Resultaten'!$C$2:$BT$31,MATCH(_xlfn.XLOOKUP($D$14,$D74:$D80,$E74:$E80,,0,-1),'Verwachte Resultaten'!$B$2:$B$31,0),MATCH(_xlfn.XLOOKUP($D$14,$D74:$D80,P73:P79,,0,-1),'Verwachte Resultaten'!$C$1:$BT$1,0))*_xlfn.XLOOKUP($E80,$G$2:$G$6,$H$2:$H$6,,0))),$D80,""),"")</f>
        <v/>
      </c>
      <c r="Q80" s="43" t="str">
        <f>IFERROR(IF(AND(_xlfn.XLOOKUP($D$14,$D74:$D80,Q74:Q80,,0,-1)&lt;=(INDEX('Verwachte Resultaten'!$C$2:$BT$31,MATCH(_xlfn.XLOOKUP($D$14,$D74:$D80,$E74:$E80,,0,-1),'Verwachte Resultaten'!$B$2:$B$31,0),MATCH(_xlfn.XLOOKUP($D$14,$D74:$D80,Q73:Q79,,0,-1),'Verwachte Resultaten'!$C$1:$BT$1,0))*_xlfn.XLOOKUP($E80,$G$2:$G$6,$F$2:$F$6,,0)),_xlfn.XLOOKUP($D$14,$D74:$D80,Q74:Q80,,0,-1)&gt;=(INDEX('Verwachte Resultaten'!$C$2:$BT$31,MATCH(_xlfn.XLOOKUP($D$14,$D74:$D80,$E74:$E80,,0,-1),'Verwachte Resultaten'!$B$2:$B$31,0),MATCH(_xlfn.XLOOKUP($D$14,$D74:$D80,Q73:Q79,,0,-1),'Verwachte Resultaten'!$C$1:$BT$1,0))*_xlfn.XLOOKUP($E80,$G$2:$G$6,$H$2:$H$6,,0))),$D80,""),"")</f>
        <v/>
      </c>
      <c r="R80" s="43" t="str">
        <f>IFERROR(IF(AND(_xlfn.XLOOKUP($D$14,$D74:$D80,R74:R80,,0,-1)&lt;=(INDEX('Verwachte Resultaten'!$C$2:$BT$31,MATCH(_xlfn.XLOOKUP($D$14,$D74:$D80,$E74:$E80,,0,-1),'Verwachte Resultaten'!$B$2:$B$31,0),MATCH(_xlfn.XLOOKUP($D$14,$D74:$D80,R73:R79,,0,-1),'Verwachte Resultaten'!$C$1:$BT$1,0))*_xlfn.XLOOKUP($E80,$G$2:$G$6,$F$2:$F$6,,0)),_xlfn.XLOOKUP($D$14,$D74:$D80,R74:R80,,0,-1)&gt;=(INDEX('Verwachte Resultaten'!$C$2:$BT$31,MATCH(_xlfn.XLOOKUP($D$14,$D74:$D80,$E74:$E80,,0,-1),'Verwachte Resultaten'!$B$2:$B$31,0),MATCH(_xlfn.XLOOKUP($D$14,$D74:$D80,R73:R79,,0,-1),'Verwachte Resultaten'!$C$1:$BT$1,0))*_xlfn.XLOOKUP($E80,$G$2:$G$6,$H$2:$H$6,,0))),$D80,""),"")</f>
        <v/>
      </c>
      <c r="S80" s="43" t="str">
        <f>IFERROR(IF(AND(_xlfn.XLOOKUP($D$14,$D74:$D80,S74:S80,,0,-1)&lt;=(INDEX('Verwachte Resultaten'!$C$2:$BT$31,MATCH(_xlfn.XLOOKUP($D$14,$D74:$D80,$E74:$E80,,0,-1),'Verwachte Resultaten'!$B$2:$B$31,0),MATCH(_xlfn.XLOOKUP($D$14,$D74:$D80,S73:S79,,0,-1),'Verwachte Resultaten'!$C$1:$BT$1,0))*_xlfn.XLOOKUP($E80,$G$2:$G$6,$F$2:$F$6,,0)),_xlfn.XLOOKUP($D$14,$D74:$D80,S74:S80,,0,-1)&gt;=(INDEX('Verwachte Resultaten'!$C$2:$BT$31,MATCH(_xlfn.XLOOKUP($D$14,$D74:$D80,$E74:$E80,,0,-1),'Verwachte Resultaten'!$B$2:$B$31,0),MATCH(_xlfn.XLOOKUP($D$14,$D74:$D80,S73:S79,,0,-1),'Verwachte Resultaten'!$C$1:$BT$1,0))*_xlfn.XLOOKUP($E80,$G$2:$G$6,$H$2:$H$6,,0))),$D80,""),"")</f>
        <v/>
      </c>
      <c r="T80" s="43" t="str">
        <f>IFERROR(IF(AND(_xlfn.XLOOKUP($D$14,$D74:$D80,T74:T80,,0,-1)&lt;=(INDEX('Verwachte Resultaten'!$C$2:$BT$31,MATCH(_xlfn.XLOOKUP($D$14,$D74:$D80,$E74:$E80,,0,-1),'Verwachte Resultaten'!$B$2:$B$31,0),MATCH(_xlfn.XLOOKUP($D$14,$D74:$D80,T73:T79,,0,-1),'Verwachte Resultaten'!$C$1:$BT$1,0))*_xlfn.XLOOKUP($E80,$G$2:$G$6,$F$2:$F$6,,0)),_xlfn.XLOOKUP($D$14,$D74:$D80,T74:T80,,0,-1)&gt;=(INDEX('Verwachte Resultaten'!$C$2:$BT$31,MATCH(_xlfn.XLOOKUP($D$14,$D74:$D80,$E74:$E80,,0,-1),'Verwachte Resultaten'!$B$2:$B$31,0),MATCH(_xlfn.XLOOKUP($D$14,$D74:$D80,T73:T79,,0,-1),'Verwachte Resultaten'!$C$1:$BT$1,0))*_xlfn.XLOOKUP($E80,$G$2:$G$6,$H$2:$H$6,,0))),$D80,""),"")</f>
        <v/>
      </c>
      <c r="U80" s="43" t="str">
        <f>IFERROR(IF(AND(_xlfn.XLOOKUP($D$14,$D74:$D80,U74:U80,,0,-1)&lt;=(INDEX('Verwachte Resultaten'!$C$2:$BT$31,MATCH(_xlfn.XLOOKUP($D$14,$D74:$D80,$E74:$E80,,0,-1),'Verwachte Resultaten'!$B$2:$B$31,0),MATCH(_xlfn.XLOOKUP($D$14,$D74:$D80,U73:U79,,0,-1),'Verwachte Resultaten'!$C$1:$BT$1,0))*_xlfn.XLOOKUP($E80,$G$2:$G$6,$F$2:$F$6,,0)),_xlfn.XLOOKUP($D$14,$D74:$D80,U74:U80,,0,-1)&gt;=(INDEX('Verwachte Resultaten'!$C$2:$BT$31,MATCH(_xlfn.XLOOKUP($D$14,$D74:$D80,$E74:$E80,,0,-1),'Verwachte Resultaten'!$B$2:$B$31,0),MATCH(_xlfn.XLOOKUP($D$14,$D74:$D80,U73:U79,,0,-1),'Verwachte Resultaten'!$C$1:$BT$1,0))*_xlfn.XLOOKUP($E80,$G$2:$G$6,$H$2:$H$6,,0))),$D80,""),"")</f>
        <v/>
      </c>
      <c r="V80" s="43" t="str">
        <f>IFERROR(IF(AND(_xlfn.XLOOKUP($D$14,$D74:$D80,V74:V80,,0,-1)&lt;=(INDEX('Verwachte Resultaten'!$C$2:$BT$31,MATCH(_xlfn.XLOOKUP($D$14,$D74:$D80,$E74:$E80,,0,-1),'Verwachte Resultaten'!$B$2:$B$31,0),MATCH(_xlfn.XLOOKUP($D$14,$D74:$D80,V73:V79,,0,-1),'Verwachte Resultaten'!$C$1:$BT$1,0))*_xlfn.XLOOKUP($E80,$G$2:$G$6,$F$2:$F$6,,0)),_xlfn.XLOOKUP($D$14,$D74:$D80,V74:V80,,0,-1)&gt;=(INDEX('Verwachte Resultaten'!$C$2:$BT$31,MATCH(_xlfn.XLOOKUP($D$14,$D74:$D80,$E74:$E80,,0,-1),'Verwachte Resultaten'!$B$2:$B$31,0),MATCH(_xlfn.XLOOKUP($D$14,$D74:$D80,V73:V79,,0,-1),'Verwachte Resultaten'!$C$1:$BT$1,0))*_xlfn.XLOOKUP($E80,$G$2:$G$6,$H$2:$H$6,,0))),$D80,""),"")</f>
        <v/>
      </c>
      <c r="W80" s="43" t="str">
        <f>IFERROR(IF(AND(_xlfn.XLOOKUP($D$14,$D74:$D80,W74:W80,,0,-1)&lt;=(INDEX('Verwachte Resultaten'!$C$2:$BT$31,MATCH(_xlfn.XLOOKUP($D$14,$D74:$D80,$E74:$E80,,0,-1),'Verwachte Resultaten'!$B$2:$B$31,0),MATCH(_xlfn.XLOOKUP($D$14,$D74:$D80,W73:W79,,0,-1),'Verwachte Resultaten'!$C$1:$BT$1,0))*_xlfn.XLOOKUP($E80,$G$2:$G$6,$F$2:$F$6,,0)),_xlfn.XLOOKUP($D$14,$D74:$D80,W74:W80,,0,-1)&gt;=(INDEX('Verwachte Resultaten'!$C$2:$BT$31,MATCH(_xlfn.XLOOKUP($D$14,$D74:$D80,$E74:$E80,,0,-1),'Verwachte Resultaten'!$B$2:$B$31,0),MATCH(_xlfn.XLOOKUP($D$14,$D74:$D80,W73:W79,,0,-1),'Verwachte Resultaten'!$C$1:$BT$1,0))*_xlfn.XLOOKUP($E80,$G$2:$G$6,$H$2:$H$6,,0))),$D80,""),"")</f>
        <v/>
      </c>
      <c r="X80" s="43" t="str">
        <f>IFERROR(IF(AND(_xlfn.XLOOKUP($D$14,$D74:$D80,X74:X80,,0,-1)&lt;=(INDEX('Verwachte Resultaten'!$C$2:$BT$31,MATCH(_xlfn.XLOOKUP($D$14,$D74:$D80,$E74:$E80,,0,-1),'Verwachte Resultaten'!$B$2:$B$31,0),MATCH(_xlfn.XLOOKUP($D$14,$D74:$D80,X73:X79,,0,-1),'Verwachte Resultaten'!$C$1:$BT$1,0))*_xlfn.XLOOKUP($E80,$G$2:$G$6,$F$2:$F$6,,0)),_xlfn.XLOOKUP($D$14,$D74:$D80,X74:X80,,0,-1)&gt;=(INDEX('Verwachte Resultaten'!$C$2:$BT$31,MATCH(_xlfn.XLOOKUP($D$14,$D74:$D80,$E74:$E80,,0,-1),'Verwachte Resultaten'!$B$2:$B$31,0),MATCH(_xlfn.XLOOKUP($D$14,$D74:$D80,X73:X79,,0,-1),'Verwachte Resultaten'!$C$1:$BT$1,0))*_xlfn.XLOOKUP($E80,$G$2:$G$6,$H$2:$H$6,,0))),$D80,""),"")</f>
        <v/>
      </c>
      <c r="Y80" s="43" t="str">
        <f>IFERROR(IF(AND(_xlfn.XLOOKUP($D$14,$D74:$D80,Y74:Y80,,0,-1)&lt;=(INDEX('Verwachte Resultaten'!$C$2:$BT$31,MATCH(_xlfn.XLOOKUP($D$14,$D74:$D80,$E74:$E80,,0,-1),'Verwachte Resultaten'!$B$2:$B$31,0),MATCH(_xlfn.XLOOKUP($D$14,$D74:$D80,Y73:Y79,,0,-1),'Verwachte Resultaten'!$C$1:$BT$1,0))*_xlfn.XLOOKUP($E80,$G$2:$G$6,$F$2:$F$6,,0)),_xlfn.XLOOKUP($D$14,$D74:$D80,Y74:Y80,,0,-1)&gt;=(INDEX('Verwachte Resultaten'!$C$2:$BT$31,MATCH(_xlfn.XLOOKUP($D$14,$D74:$D80,$E74:$E80,,0,-1),'Verwachte Resultaten'!$B$2:$B$31,0),MATCH(_xlfn.XLOOKUP($D$14,$D74:$D80,Y73:Y79,,0,-1),'Verwachte Resultaten'!$C$1:$BT$1,0))*_xlfn.XLOOKUP($E80,$G$2:$G$6,$H$2:$H$6,,0))),$D80,""),"")</f>
        <v/>
      </c>
      <c r="Z80" s="43" t="str">
        <f>IFERROR(IF(AND(_xlfn.XLOOKUP($D$14,$D74:$D80,Z74:Z80,,0,-1)&lt;=(INDEX('Verwachte Resultaten'!$C$2:$BT$31,MATCH(_xlfn.XLOOKUP($D$14,$D74:$D80,$E74:$E80,,0,-1),'Verwachte Resultaten'!$B$2:$B$31,0),MATCH(_xlfn.XLOOKUP($D$14,$D74:$D80,Z73:Z79,,0,-1),'Verwachte Resultaten'!$C$1:$BT$1,0))*_xlfn.XLOOKUP($E80,$G$2:$G$6,$F$2:$F$6,,0)),_xlfn.XLOOKUP($D$14,$D74:$D80,Z74:Z80,,0,-1)&gt;=(INDEX('Verwachte Resultaten'!$C$2:$BT$31,MATCH(_xlfn.XLOOKUP($D$14,$D74:$D80,$E74:$E80,,0,-1),'Verwachte Resultaten'!$B$2:$B$31,0),MATCH(_xlfn.XLOOKUP($D$14,$D74:$D80,Z73:Z79,,0,-1),'Verwachte Resultaten'!$C$1:$BT$1,0))*_xlfn.XLOOKUP($E80,$G$2:$G$6,$H$2:$H$6,,0))),$D80,""),"")</f>
        <v/>
      </c>
      <c r="AA80" s="43" t="str">
        <f>IFERROR(IF(AND(_xlfn.XLOOKUP($D$14,$D74:$D80,AA74:AA80,,0,-1)&lt;=(INDEX('Verwachte Resultaten'!$C$2:$BT$31,MATCH(_xlfn.XLOOKUP($D$14,$D74:$D80,$E74:$E80,,0,-1),'Verwachte Resultaten'!$B$2:$B$31,0),MATCH(_xlfn.XLOOKUP($D$14,$D74:$D80,AA73:AA79,,0,-1),'Verwachte Resultaten'!$C$1:$BT$1,0))*_xlfn.XLOOKUP($E80,$G$2:$G$6,$F$2:$F$6,,0)),_xlfn.XLOOKUP($D$14,$D74:$D80,AA74:AA80,,0,-1)&gt;=(INDEX('Verwachte Resultaten'!$C$2:$BT$31,MATCH(_xlfn.XLOOKUP($D$14,$D74:$D80,$E74:$E80,,0,-1),'Verwachte Resultaten'!$B$2:$B$31,0),MATCH(_xlfn.XLOOKUP($D$14,$D74:$D80,AA73:AA79,,0,-1),'Verwachte Resultaten'!$C$1:$BT$1,0))*_xlfn.XLOOKUP($E80,$G$2:$G$6,$H$2:$H$6,,0))),$D80,""),"")</f>
        <v/>
      </c>
      <c r="AB80" s="43" t="str">
        <f>IFERROR(IF(AND(_xlfn.XLOOKUP($D$14,$D74:$D80,AB74:AB80,,0,-1)&lt;=(INDEX('Verwachte Resultaten'!$C$2:$BT$31,MATCH(_xlfn.XLOOKUP($D$14,$D74:$D80,$E74:$E80,,0,-1),'Verwachte Resultaten'!$B$2:$B$31,0),MATCH(_xlfn.XLOOKUP($D$14,$D74:$D80,AB73:AB79,,0,-1),'Verwachte Resultaten'!$C$1:$BT$1,0))*_xlfn.XLOOKUP($E80,$G$2:$G$6,$F$2:$F$6,,0)),_xlfn.XLOOKUP($D$14,$D74:$D80,AB74:AB80,,0,-1)&gt;=(INDEX('Verwachte Resultaten'!$C$2:$BT$31,MATCH(_xlfn.XLOOKUP($D$14,$D74:$D80,$E74:$E80,,0,-1),'Verwachte Resultaten'!$B$2:$B$31,0),MATCH(_xlfn.XLOOKUP($D$14,$D74:$D80,AB73:AB79,,0,-1),'Verwachte Resultaten'!$C$1:$BT$1,0))*_xlfn.XLOOKUP($E80,$G$2:$G$6,$H$2:$H$6,,0))),$D80,""),"")</f>
        <v/>
      </c>
      <c r="AC80" s="43" t="str">
        <f>IFERROR(IF(AND(_xlfn.XLOOKUP($D$14,$D74:$D80,AC74:AC80,,0,-1)&lt;=(INDEX('Verwachte Resultaten'!$C$2:$BT$31,MATCH(_xlfn.XLOOKUP($D$14,$D74:$D80,$E74:$E80,,0,-1),'Verwachte Resultaten'!$B$2:$B$31,0),MATCH(_xlfn.XLOOKUP($D$14,$D74:$D80,AC73:AC79,,0,-1),'Verwachte Resultaten'!$C$1:$BT$1,0))*_xlfn.XLOOKUP($E80,$G$2:$G$6,$F$2:$F$6,,0)),_xlfn.XLOOKUP($D$14,$D74:$D80,AC74:AC80,,0,-1)&gt;=(INDEX('Verwachte Resultaten'!$C$2:$BT$31,MATCH(_xlfn.XLOOKUP($D$14,$D74:$D80,$E74:$E80,,0,-1),'Verwachte Resultaten'!$B$2:$B$31,0),MATCH(_xlfn.XLOOKUP($D$14,$D74:$D80,AC73:AC79,,0,-1),'Verwachte Resultaten'!$C$1:$BT$1,0))*_xlfn.XLOOKUP($E80,$G$2:$G$6,$H$2:$H$6,,0))),$D80,""),"")</f>
        <v/>
      </c>
      <c r="AD80" s="43" t="str">
        <f>IFERROR(IF(AND(_xlfn.XLOOKUP($D$14,$D74:$D80,AD74:AD80,,0,-1)&lt;=(INDEX('Verwachte Resultaten'!$C$2:$BT$31,MATCH(_xlfn.XLOOKUP($D$14,$D74:$D80,$E74:$E80,,0,-1),'Verwachte Resultaten'!$B$2:$B$31,0),MATCH(_xlfn.XLOOKUP($D$14,$D74:$D80,AD73:AD79,,0,-1),'Verwachte Resultaten'!$C$1:$BT$1,0))*_xlfn.XLOOKUP($E80,$G$2:$G$6,$F$2:$F$6,,0)),_xlfn.XLOOKUP($D$14,$D74:$D80,AD74:AD80,,0,-1)&gt;=(INDEX('Verwachte Resultaten'!$C$2:$BT$31,MATCH(_xlfn.XLOOKUP($D$14,$D74:$D80,$E74:$E80,,0,-1),'Verwachte Resultaten'!$B$2:$B$31,0),MATCH(_xlfn.XLOOKUP($D$14,$D74:$D80,AD73:AD79,,0,-1),'Verwachte Resultaten'!$C$1:$BT$1,0))*_xlfn.XLOOKUP($E80,$G$2:$G$6,$H$2:$H$6,,0))),$D80,""),"")</f>
        <v/>
      </c>
      <c r="AE80" s="43" t="str">
        <f>IFERROR(IF(AND(_xlfn.XLOOKUP($D$14,$D74:$D80,AE74:AE80,,0,-1)&lt;=(INDEX('Verwachte Resultaten'!$C$2:$BT$31,MATCH(_xlfn.XLOOKUP($D$14,$D74:$D80,$E74:$E80,,0,-1),'Verwachte Resultaten'!$B$2:$B$31,0),MATCH(_xlfn.XLOOKUP($D$14,$D74:$D80,AE73:AE79,,0,-1),'Verwachte Resultaten'!$C$1:$BT$1,0))*_xlfn.XLOOKUP($E80,$G$2:$G$6,$F$2:$F$6,,0)),_xlfn.XLOOKUP($D$14,$D74:$D80,AE74:AE80,,0,-1)&gt;=(INDEX('Verwachte Resultaten'!$C$2:$BT$31,MATCH(_xlfn.XLOOKUP($D$14,$D74:$D80,$E74:$E80,,0,-1),'Verwachte Resultaten'!$B$2:$B$31,0),MATCH(_xlfn.XLOOKUP($D$14,$D74:$D80,AE73:AE79,,0,-1),'Verwachte Resultaten'!$C$1:$BT$1,0))*_xlfn.XLOOKUP($E80,$G$2:$G$6,$H$2:$H$6,,0))),$D80,""),"")</f>
        <v/>
      </c>
      <c r="AF80" s="43" t="str">
        <f>IFERROR(IF(AND(_xlfn.XLOOKUP($D$14,$D74:$D80,AF74:AF80,,0,-1)&lt;=(INDEX('Verwachte Resultaten'!$C$2:$BT$31,MATCH(_xlfn.XLOOKUP($D$14,$D74:$D80,$E74:$E80,,0,-1),'Verwachte Resultaten'!$B$2:$B$31,0),MATCH(_xlfn.XLOOKUP($D$14,$D74:$D80,AF73:AF79,,0,-1),'Verwachte Resultaten'!$C$1:$BT$1,0))*_xlfn.XLOOKUP($E80,$G$2:$G$6,$F$2:$F$6,,0)),_xlfn.XLOOKUP($D$14,$D74:$D80,AF74:AF80,,0,-1)&gt;=(INDEX('Verwachte Resultaten'!$C$2:$BT$31,MATCH(_xlfn.XLOOKUP($D$14,$D74:$D80,$E74:$E80,,0,-1),'Verwachte Resultaten'!$B$2:$B$31,0),MATCH(_xlfn.XLOOKUP($D$14,$D74:$D80,AF73:AF79,,0,-1),'Verwachte Resultaten'!$C$1:$BT$1,0))*_xlfn.XLOOKUP($E80,$G$2:$G$6,$H$2:$H$6,,0))),$D80,""),"")</f>
        <v/>
      </c>
      <c r="AG80" s="43" t="str">
        <f>IFERROR(IF(AND(_xlfn.XLOOKUP($D$14,$D74:$D80,AG74:AG80,,0,-1)&lt;=(INDEX('Verwachte Resultaten'!$C$2:$BT$31,MATCH(_xlfn.XLOOKUP($D$14,$D74:$D80,$E74:$E80,,0,-1),'Verwachte Resultaten'!$B$2:$B$31,0),MATCH(_xlfn.XLOOKUP($D$14,$D74:$D80,AG73:AG79,,0,-1),'Verwachte Resultaten'!$C$1:$BT$1,0))*_xlfn.XLOOKUP($E80,$G$2:$G$6,$F$2:$F$6,,0)),_xlfn.XLOOKUP($D$14,$D74:$D80,AG74:AG80,,0,-1)&gt;=(INDEX('Verwachte Resultaten'!$C$2:$BT$31,MATCH(_xlfn.XLOOKUP($D$14,$D74:$D80,$E74:$E80,,0,-1),'Verwachte Resultaten'!$B$2:$B$31,0),MATCH(_xlfn.XLOOKUP($D$14,$D74:$D80,AG73:AG79,,0,-1),'Verwachte Resultaten'!$C$1:$BT$1,0))*_xlfn.XLOOKUP($E80,$G$2:$G$6,$H$2:$H$6,,0))),$D80,""),"")</f>
        <v/>
      </c>
      <c r="AH80" s="43" t="str">
        <f>IFERROR(IF(AND(_xlfn.XLOOKUP($D$14,$D74:$D80,AH74:AH80,,0,-1)&lt;=(INDEX('Verwachte Resultaten'!$C$2:$BT$31,MATCH(_xlfn.XLOOKUP($D$14,$D74:$D80,$E74:$E80,,0,-1),'Verwachte Resultaten'!$B$2:$B$31,0),MATCH(_xlfn.XLOOKUP($D$14,$D74:$D80,AH73:AH79,,0,-1),'Verwachte Resultaten'!$C$1:$BT$1,0))*_xlfn.XLOOKUP($E80,$G$2:$G$6,$F$2:$F$6,,0)),_xlfn.XLOOKUP($D$14,$D74:$D80,AH74:AH80,,0,-1)&gt;=(INDEX('Verwachte Resultaten'!$C$2:$BT$31,MATCH(_xlfn.XLOOKUP($D$14,$D74:$D80,$E74:$E80,,0,-1),'Verwachte Resultaten'!$B$2:$B$31,0),MATCH(_xlfn.XLOOKUP($D$14,$D74:$D80,AH73:AH79,,0,-1),'Verwachte Resultaten'!$C$1:$BT$1,0))*_xlfn.XLOOKUP($E80,$G$2:$G$6,$H$2:$H$6,,0))),$D80,""),"")</f>
        <v/>
      </c>
      <c r="AI80" s="43" t="str">
        <f>IFERROR(IF(AND(_xlfn.XLOOKUP($D$14,$D74:$D80,AI74:AI80,,0,-1)&lt;=(INDEX('Verwachte Resultaten'!$C$2:$BT$31,MATCH(_xlfn.XLOOKUP($D$14,$D74:$D80,$E74:$E80,,0,-1),'Verwachte Resultaten'!$B$2:$B$31,0),MATCH(_xlfn.XLOOKUP($D$14,$D74:$D80,AI73:AI79,,0,-1),'Verwachte Resultaten'!$C$1:$BT$1,0))*_xlfn.XLOOKUP($E80,$G$2:$G$6,$F$2:$F$6,,0)),_xlfn.XLOOKUP($D$14,$D74:$D80,AI74:AI80,,0,-1)&gt;=(INDEX('Verwachte Resultaten'!$C$2:$BT$31,MATCH(_xlfn.XLOOKUP($D$14,$D74:$D80,$E74:$E80,,0,-1),'Verwachte Resultaten'!$B$2:$B$31,0),MATCH(_xlfn.XLOOKUP($D$14,$D74:$D80,AI73:AI79,,0,-1),'Verwachte Resultaten'!$C$1:$BT$1,0))*_xlfn.XLOOKUP($E80,$G$2:$G$6,$H$2:$H$6,,0))),$D80,""),"")</f>
        <v/>
      </c>
      <c r="AJ80" s="43" t="str">
        <f>IFERROR(IF(AND(_xlfn.XLOOKUP($D$14,$D74:$D80,AJ74:AJ80,,0,-1)&lt;=(INDEX('Verwachte Resultaten'!$C$2:$BT$31,MATCH(_xlfn.XLOOKUP($D$14,$D74:$D80,$E74:$E80,,0,-1),'Verwachte Resultaten'!$B$2:$B$31,0),MATCH(_xlfn.XLOOKUP($D$14,$D74:$D80,AJ73:AJ79,,0,-1),'Verwachte Resultaten'!$C$1:$BT$1,0))*_xlfn.XLOOKUP($E80,$G$2:$G$6,$F$2:$F$6,,0)),_xlfn.XLOOKUP($D$14,$D74:$D80,AJ74:AJ80,,0,-1)&gt;=(INDEX('Verwachte Resultaten'!$C$2:$BT$31,MATCH(_xlfn.XLOOKUP($D$14,$D74:$D80,$E74:$E80,,0,-1),'Verwachte Resultaten'!$B$2:$B$31,0),MATCH(_xlfn.XLOOKUP($D$14,$D74:$D80,AJ73:AJ79,,0,-1),'Verwachte Resultaten'!$C$1:$BT$1,0))*_xlfn.XLOOKUP($E80,$G$2:$G$6,$H$2:$H$6,,0))),$D80,""),"")</f>
        <v/>
      </c>
      <c r="AK80" s="43" t="str">
        <f>IFERROR(IF(AND(_xlfn.XLOOKUP($D$14,$D74:$D80,AK74:AK80,,0,-1)&lt;=(INDEX('Verwachte Resultaten'!$C$2:$BT$31,MATCH(_xlfn.XLOOKUP($D$14,$D74:$D80,$E74:$E80,,0,-1),'Verwachte Resultaten'!$B$2:$B$31,0),MATCH(_xlfn.XLOOKUP($D$14,$D74:$D80,AK73:AK79,,0,-1),'Verwachte Resultaten'!$C$1:$BT$1,0))*_xlfn.XLOOKUP($E80,$G$2:$G$6,$F$2:$F$6,,0)),_xlfn.XLOOKUP($D$14,$D74:$D80,AK74:AK80,,0,-1)&gt;=(INDEX('Verwachte Resultaten'!$C$2:$BT$31,MATCH(_xlfn.XLOOKUP($D$14,$D74:$D80,$E74:$E80,,0,-1),'Verwachte Resultaten'!$B$2:$B$31,0),MATCH(_xlfn.XLOOKUP($D$14,$D74:$D80,AK73:AK79,,0,-1),'Verwachte Resultaten'!$C$1:$BT$1,0))*_xlfn.XLOOKUP($E80,$G$2:$G$6,$H$2:$H$6,,0))),$D80,""),"")</f>
        <v/>
      </c>
      <c r="AL80" s="43" t="str">
        <f>IFERROR(IF(AND(_xlfn.XLOOKUP($D$14,$D74:$D80,AL74:AL80,,0,-1)&lt;=(INDEX('Verwachte Resultaten'!$C$2:$BT$31,MATCH(_xlfn.XLOOKUP($D$14,$D74:$D80,$E74:$E80,,0,-1),'Verwachte Resultaten'!$B$2:$B$31,0),MATCH(_xlfn.XLOOKUP($D$14,$D74:$D80,AL73:AL79,,0,-1),'Verwachte Resultaten'!$C$1:$BT$1,0))*_xlfn.XLOOKUP($E80,$G$2:$G$6,$F$2:$F$6,,0)),_xlfn.XLOOKUP($D$14,$D74:$D80,AL74:AL80,,0,-1)&gt;=(INDEX('Verwachte Resultaten'!$C$2:$BT$31,MATCH(_xlfn.XLOOKUP($D$14,$D74:$D80,$E74:$E80,,0,-1),'Verwachte Resultaten'!$B$2:$B$31,0),MATCH(_xlfn.XLOOKUP($D$14,$D74:$D80,AL73:AL79,,0,-1),'Verwachte Resultaten'!$C$1:$BT$1,0))*_xlfn.XLOOKUP($E80,$G$2:$G$6,$H$2:$H$6,,0))),$D80,""),"")</f>
        <v/>
      </c>
      <c r="AM80" s="43" t="str">
        <f>IFERROR(IF(AND(_xlfn.XLOOKUP($D$14,$D74:$D80,AM74:AM80,,0,-1)&lt;=(INDEX('Verwachte Resultaten'!$C$2:$BT$31,MATCH(_xlfn.XLOOKUP($D$14,$D74:$D80,$E74:$E80,,0,-1),'Verwachte Resultaten'!$B$2:$B$31,0),MATCH(_xlfn.XLOOKUP($D$14,$D74:$D80,AM73:AM79,,0,-1),'Verwachte Resultaten'!$C$1:$BT$1,0))*_xlfn.XLOOKUP($E80,$G$2:$G$6,$F$2:$F$6,,0)),_xlfn.XLOOKUP($D$14,$D74:$D80,AM74:AM80,,0,-1)&gt;=(INDEX('Verwachte Resultaten'!$C$2:$BT$31,MATCH(_xlfn.XLOOKUP($D$14,$D74:$D80,$E74:$E80,,0,-1),'Verwachte Resultaten'!$B$2:$B$31,0),MATCH(_xlfn.XLOOKUP($D$14,$D74:$D80,AM73:AM79,,0,-1),'Verwachte Resultaten'!$C$1:$BT$1,0))*_xlfn.XLOOKUP($E80,$G$2:$G$6,$H$2:$H$6,,0))),$D80,""),"")</f>
        <v/>
      </c>
      <c r="AN80" s="43" t="str">
        <f>IFERROR(IF(AND(_xlfn.XLOOKUP($D$14,$D74:$D80,AN74:AN80,,0,-1)&lt;=(INDEX('Verwachte Resultaten'!$C$2:$BT$31,MATCH(_xlfn.XLOOKUP($D$14,$D74:$D80,$E74:$E80,,0,-1),'Verwachte Resultaten'!$B$2:$B$31,0),MATCH(_xlfn.XLOOKUP($D$14,$D74:$D80,AN73:AN79,,0,-1),'Verwachte Resultaten'!$C$1:$BT$1,0))*_xlfn.XLOOKUP($E80,$G$2:$G$6,$F$2:$F$6,,0)),_xlfn.XLOOKUP($D$14,$D74:$D80,AN74:AN80,,0,-1)&gt;=(INDEX('Verwachte Resultaten'!$C$2:$BT$31,MATCH(_xlfn.XLOOKUP($D$14,$D74:$D80,$E74:$E80,,0,-1),'Verwachte Resultaten'!$B$2:$B$31,0),MATCH(_xlfn.XLOOKUP($D$14,$D74:$D80,AN73:AN79,,0,-1),'Verwachte Resultaten'!$C$1:$BT$1,0))*_xlfn.XLOOKUP($E80,$G$2:$G$6,$H$2:$H$6,,0))),$D80,""),"")</f>
        <v/>
      </c>
      <c r="AO80" s="43" t="str">
        <f>IFERROR(IF(AND(_xlfn.XLOOKUP($D$14,$D74:$D80,AO74:AO80,,0,-1)&lt;=(INDEX('Verwachte Resultaten'!$C$2:$BT$31,MATCH(_xlfn.XLOOKUP($D$14,$D74:$D80,$E74:$E80,,0,-1),'Verwachte Resultaten'!$B$2:$B$31,0),MATCH(_xlfn.XLOOKUP($D$14,$D74:$D80,AO73:AO79,,0,-1),'Verwachte Resultaten'!$C$1:$BT$1,0))*_xlfn.XLOOKUP($E80,$G$2:$G$6,$F$2:$F$6,,0)),_xlfn.XLOOKUP($D$14,$D74:$D80,AO74:AO80,,0,-1)&gt;=(INDEX('Verwachte Resultaten'!$C$2:$BT$31,MATCH(_xlfn.XLOOKUP($D$14,$D74:$D80,$E74:$E80,,0,-1),'Verwachte Resultaten'!$B$2:$B$31,0),MATCH(_xlfn.XLOOKUP($D$14,$D74:$D80,AO73:AO79,,0,-1),'Verwachte Resultaten'!$C$1:$BT$1,0))*_xlfn.XLOOKUP($E80,$G$2:$G$6,$H$2:$H$6,,0))),$D80,""),"")</f>
        <v/>
      </c>
      <c r="AP80" s="43" t="str">
        <f>IFERROR(IF(AND(_xlfn.XLOOKUP($D$14,$D74:$D80,AP74:AP80,,0,-1)&lt;=(INDEX('Verwachte Resultaten'!$C$2:$BT$31,MATCH(_xlfn.XLOOKUP($D$14,$D74:$D80,$E74:$E80,,0,-1),'Verwachte Resultaten'!$B$2:$B$31,0),MATCH(_xlfn.XLOOKUP($D$14,$D74:$D80,AP73:AP79,,0,-1),'Verwachte Resultaten'!$C$1:$BT$1,0))*_xlfn.XLOOKUP($E80,$G$2:$G$6,$F$2:$F$6,,0)),_xlfn.XLOOKUP($D$14,$D74:$D80,AP74:AP80,,0,-1)&gt;=(INDEX('Verwachte Resultaten'!$C$2:$BT$31,MATCH(_xlfn.XLOOKUP($D$14,$D74:$D80,$E74:$E80,,0,-1),'Verwachte Resultaten'!$B$2:$B$31,0),MATCH(_xlfn.XLOOKUP($D$14,$D74:$D80,AP73:AP79,,0,-1),'Verwachte Resultaten'!$C$1:$BT$1,0))*_xlfn.XLOOKUP($E80,$G$2:$G$6,$H$2:$H$6,,0))),$D80,""),"")</f>
        <v/>
      </c>
      <c r="AQ80" s="43" t="str">
        <f>IFERROR(IF(AND(_xlfn.XLOOKUP($D$14,$D74:$D80,AQ74:AQ80,,0,-1)&lt;=(INDEX('Verwachte Resultaten'!$C$2:$BT$31,MATCH(_xlfn.XLOOKUP($D$14,$D74:$D80,$E74:$E80,,0,-1),'Verwachte Resultaten'!$B$2:$B$31,0),MATCH(_xlfn.XLOOKUP($D$14,$D74:$D80,AQ73:AQ79,,0,-1),'Verwachte Resultaten'!$C$1:$BT$1,0))*_xlfn.XLOOKUP($E80,$G$2:$G$6,$F$2:$F$6,,0)),_xlfn.XLOOKUP($D$14,$D74:$D80,AQ74:AQ80,,0,-1)&gt;=(INDEX('Verwachte Resultaten'!$C$2:$BT$31,MATCH(_xlfn.XLOOKUP($D$14,$D74:$D80,$E74:$E80,,0,-1),'Verwachte Resultaten'!$B$2:$B$31,0),MATCH(_xlfn.XLOOKUP($D$14,$D74:$D80,AQ73:AQ79,,0,-1),'Verwachte Resultaten'!$C$1:$BT$1,0))*_xlfn.XLOOKUP($E80,$G$2:$G$6,$H$2:$H$6,,0))),$D80,""),"")</f>
        <v/>
      </c>
      <c r="AR80" s="43" t="str">
        <f>IFERROR(IF(AND(_xlfn.XLOOKUP($D$14,$D74:$D80,AR74:AR80,,0,-1)&lt;=(INDEX('Verwachte Resultaten'!$C$2:$BT$31,MATCH(_xlfn.XLOOKUP($D$14,$D74:$D80,$E74:$E80,,0,-1),'Verwachte Resultaten'!$B$2:$B$31,0),MATCH(_xlfn.XLOOKUP($D$14,$D74:$D80,AR73:AR79,,0,-1),'Verwachte Resultaten'!$C$1:$BT$1,0))*_xlfn.XLOOKUP($E80,$G$2:$G$6,$F$2:$F$6,,0)),_xlfn.XLOOKUP($D$14,$D74:$D80,AR74:AR80,,0,-1)&gt;=(INDEX('Verwachte Resultaten'!$C$2:$BT$31,MATCH(_xlfn.XLOOKUP($D$14,$D74:$D80,$E74:$E80,,0,-1),'Verwachte Resultaten'!$B$2:$B$31,0),MATCH(_xlfn.XLOOKUP($D$14,$D74:$D80,AR73:AR79,,0,-1),'Verwachte Resultaten'!$C$1:$BT$1,0))*_xlfn.XLOOKUP($E80,$G$2:$G$6,$H$2:$H$6,,0))),$D80,""),"")</f>
        <v/>
      </c>
      <c r="AS80" s="43" t="str">
        <f>IFERROR(IF(AND(_xlfn.XLOOKUP($D$14,$D74:$D80,AS74:AS80,,0,-1)&lt;=(INDEX('Verwachte Resultaten'!$C$2:$BT$31,MATCH(_xlfn.XLOOKUP($D$14,$D74:$D80,$E74:$E80,,0,-1),'Verwachte Resultaten'!$B$2:$B$31,0),MATCH(_xlfn.XLOOKUP($D$14,$D74:$D80,AS73:AS79,,0,-1),'Verwachte Resultaten'!$C$1:$BT$1,0))*_xlfn.XLOOKUP($E80,$G$2:$G$6,$F$2:$F$6,,0)),_xlfn.XLOOKUP($D$14,$D74:$D80,AS74:AS80,,0,-1)&gt;=(INDEX('Verwachte Resultaten'!$C$2:$BT$31,MATCH(_xlfn.XLOOKUP($D$14,$D74:$D80,$E74:$E80,,0,-1),'Verwachte Resultaten'!$B$2:$B$31,0),MATCH(_xlfn.XLOOKUP($D$14,$D74:$D80,AS73:AS79,,0,-1),'Verwachte Resultaten'!$C$1:$BT$1,0))*_xlfn.XLOOKUP($E80,$G$2:$G$6,$H$2:$H$6,,0))),$D80,""),"")</f>
        <v/>
      </c>
      <c r="AT80" s="43" t="str">
        <f>IFERROR(IF(AND(_xlfn.XLOOKUP($D$14,$D74:$D80,AT74:AT80,,0,-1)&lt;=(INDEX('Verwachte Resultaten'!$C$2:$BT$31,MATCH(_xlfn.XLOOKUP($D$14,$D74:$D80,$E74:$E80,,0,-1),'Verwachte Resultaten'!$B$2:$B$31,0),MATCH(_xlfn.XLOOKUP($D$14,$D74:$D80,AT73:AT79,,0,-1),'Verwachte Resultaten'!$C$1:$BT$1,0))*_xlfn.XLOOKUP($E80,$G$2:$G$6,$F$2:$F$6,,0)),_xlfn.XLOOKUP($D$14,$D74:$D80,AT74:AT80,,0,-1)&gt;=(INDEX('Verwachte Resultaten'!$C$2:$BT$31,MATCH(_xlfn.XLOOKUP($D$14,$D74:$D80,$E74:$E80,,0,-1),'Verwachte Resultaten'!$B$2:$B$31,0),MATCH(_xlfn.XLOOKUP($D$14,$D74:$D80,AT73:AT79,,0,-1),'Verwachte Resultaten'!$C$1:$BT$1,0))*_xlfn.XLOOKUP($E80,$G$2:$G$6,$H$2:$H$6,,0))),$D80,""),"")</f>
        <v/>
      </c>
      <c r="AU80" s="43" t="str">
        <f>IFERROR(IF(AND(_xlfn.XLOOKUP($D$14,$D74:$D80,AU74:AU80,,0,-1)&lt;=(INDEX('Verwachte Resultaten'!$C$2:$BT$31,MATCH(_xlfn.XLOOKUP($D$14,$D74:$D80,$E74:$E80,,0,-1),'Verwachte Resultaten'!$B$2:$B$31,0),MATCH(_xlfn.XLOOKUP($D$14,$D74:$D80,AU73:AU79,,0,-1),'Verwachte Resultaten'!$C$1:$BT$1,0))*_xlfn.XLOOKUP($E80,$G$2:$G$6,$F$2:$F$6,,0)),_xlfn.XLOOKUP($D$14,$D74:$D80,AU74:AU80,,0,-1)&gt;=(INDEX('Verwachte Resultaten'!$C$2:$BT$31,MATCH(_xlfn.XLOOKUP($D$14,$D74:$D80,$E74:$E80,,0,-1),'Verwachte Resultaten'!$B$2:$B$31,0),MATCH(_xlfn.XLOOKUP($D$14,$D74:$D80,AU73:AU79,,0,-1),'Verwachte Resultaten'!$C$1:$BT$1,0))*_xlfn.XLOOKUP($E80,$G$2:$G$6,$H$2:$H$6,,0))),$D80,""),"")</f>
        <v/>
      </c>
      <c r="AV80" s="43" t="str">
        <f>IFERROR(IF(AND(_xlfn.XLOOKUP($D$14,$D74:$D80,AV74:AV80,,0,-1)&lt;=(INDEX('Verwachte Resultaten'!$C$2:$BT$31,MATCH(_xlfn.XLOOKUP($D$14,$D74:$D80,$E74:$E80,,0,-1),'Verwachte Resultaten'!$B$2:$B$31,0),MATCH(_xlfn.XLOOKUP($D$14,$D74:$D80,AV73:AV79,,0,-1),'Verwachte Resultaten'!$C$1:$BT$1,0))*_xlfn.XLOOKUP($E80,$G$2:$G$6,$F$2:$F$6,,0)),_xlfn.XLOOKUP($D$14,$D74:$D80,AV74:AV80,,0,-1)&gt;=(INDEX('Verwachte Resultaten'!$C$2:$BT$31,MATCH(_xlfn.XLOOKUP($D$14,$D74:$D80,$E74:$E80,,0,-1),'Verwachte Resultaten'!$B$2:$B$31,0),MATCH(_xlfn.XLOOKUP($D$14,$D74:$D80,AV73:AV79,,0,-1),'Verwachte Resultaten'!$C$1:$BT$1,0))*_xlfn.XLOOKUP($E80,$G$2:$G$6,$H$2:$H$6,,0))),$D80,""),"")</f>
        <v/>
      </c>
      <c r="AW80" s="43" t="str">
        <f>IFERROR(IF(AND(_xlfn.XLOOKUP($D$14,$D74:$D80,AW74:AW80,,0,-1)&lt;=(INDEX('Verwachte Resultaten'!$C$2:$BT$31,MATCH(_xlfn.XLOOKUP($D$14,$D74:$D80,$E74:$E80,,0,-1),'Verwachte Resultaten'!$B$2:$B$31,0),MATCH(_xlfn.XLOOKUP($D$14,$D74:$D80,AW73:AW79,,0,-1),'Verwachte Resultaten'!$C$1:$BT$1,0))*_xlfn.XLOOKUP($E80,$G$2:$G$6,$F$2:$F$6,,0)),_xlfn.XLOOKUP($D$14,$D74:$D80,AW74:AW80,,0,-1)&gt;=(INDEX('Verwachte Resultaten'!$C$2:$BT$31,MATCH(_xlfn.XLOOKUP($D$14,$D74:$D80,$E74:$E80,,0,-1),'Verwachte Resultaten'!$B$2:$B$31,0),MATCH(_xlfn.XLOOKUP($D$14,$D74:$D80,AW73:AW79,,0,-1),'Verwachte Resultaten'!$C$1:$BT$1,0))*_xlfn.XLOOKUP($E80,$G$2:$G$6,$H$2:$H$6,,0))),$D80,""),"")</f>
        <v/>
      </c>
      <c r="AX80" s="43" t="str">
        <f>IFERROR(IF(AND(_xlfn.XLOOKUP($D$14,$D74:$D80,AX74:AX80,,0,-1)&lt;=(INDEX('Verwachte Resultaten'!$C$2:$BT$31,MATCH(_xlfn.XLOOKUP($D$14,$D74:$D80,$E74:$E80,,0,-1),'Verwachte Resultaten'!$B$2:$B$31,0),MATCH(_xlfn.XLOOKUP($D$14,$D74:$D80,AX73:AX79,,0,-1),'Verwachte Resultaten'!$C$1:$BT$1,0))*_xlfn.XLOOKUP($E80,$G$2:$G$6,$F$2:$F$6,,0)),_xlfn.XLOOKUP($D$14,$D74:$D80,AX74:AX80,,0,-1)&gt;=(INDEX('Verwachte Resultaten'!$C$2:$BT$31,MATCH(_xlfn.XLOOKUP($D$14,$D74:$D80,$E74:$E80,,0,-1),'Verwachte Resultaten'!$B$2:$B$31,0),MATCH(_xlfn.XLOOKUP($D$14,$D74:$D80,AX73:AX79,,0,-1),'Verwachte Resultaten'!$C$1:$BT$1,0))*_xlfn.XLOOKUP($E80,$G$2:$G$6,$H$2:$H$6,,0))),$D80,""),"")</f>
        <v/>
      </c>
      <c r="AY80" s="43" t="str">
        <f>IFERROR(IF(AND(_xlfn.XLOOKUP($D$14,$D74:$D80,AY74:AY80,,0,-1)&lt;=(INDEX('Verwachte Resultaten'!$C$2:$BT$31,MATCH(_xlfn.XLOOKUP($D$14,$D74:$D80,$E74:$E80,,0,-1),'Verwachte Resultaten'!$B$2:$B$31,0),MATCH(_xlfn.XLOOKUP($D$14,$D74:$D80,AY73:AY79,,0,-1),'Verwachte Resultaten'!$C$1:$BT$1,0))*_xlfn.XLOOKUP($E80,$G$2:$G$6,$F$2:$F$6,,0)),_xlfn.XLOOKUP($D$14,$D74:$D80,AY74:AY80,,0,-1)&gt;=(INDEX('Verwachte Resultaten'!$C$2:$BT$31,MATCH(_xlfn.XLOOKUP($D$14,$D74:$D80,$E74:$E80,,0,-1),'Verwachte Resultaten'!$B$2:$B$31,0),MATCH(_xlfn.XLOOKUP($D$14,$D74:$D80,AY73:AY79,,0,-1),'Verwachte Resultaten'!$C$1:$BT$1,0))*_xlfn.XLOOKUP($E80,$G$2:$G$6,$H$2:$H$6,,0))),$D80,""),"")</f>
        <v/>
      </c>
      <c r="AZ80" s="43" t="str">
        <f>IFERROR(IF(AND(_xlfn.XLOOKUP($D$14,$D74:$D80,AZ74:AZ80,,0,-1)&lt;=(INDEX('Verwachte Resultaten'!$C$2:$BT$31,MATCH(_xlfn.XLOOKUP($D$14,$D74:$D80,$E74:$E80,,0,-1),'Verwachte Resultaten'!$B$2:$B$31,0),MATCH(_xlfn.XLOOKUP($D$14,$D74:$D80,AZ73:AZ79,,0,-1),'Verwachte Resultaten'!$C$1:$BT$1,0))*_xlfn.XLOOKUP($E80,$G$2:$G$6,$F$2:$F$6,,0)),_xlfn.XLOOKUP($D$14,$D74:$D80,AZ74:AZ80,,0,-1)&gt;=(INDEX('Verwachte Resultaten'!$C$2:$BT$31,MATCH(_xlfn.XLOOKUP($D$14,$D74:$D80,$E74:$E80,,0,-1),'Verwachte Resultaten'!$B$2:$B$31,0),MATCH(_xlfn.XLOOKUP($D$14,$D74:$D80,AZ73:AZ79,,0,-1),'Verwachte Resultaten'!$C$1:$BT$1,0))*_xlfn.XLOOKUP($E80,$G$2:$G$6,$H$2:$H$6,,0))),$D80,""),"")</f>
        <v/>
      </c>
      <c r="BA80" s="43" t="str">
        <f>IFERROR(IF(AND(_xlfn.XLOOKUP($D$14,$D74:$D80,BA74:BA80,,0,-1)&lt;=(INDEX('Verwachte Resultaten'!$C$2:$BT$31,MATCH(_xlfn.XLOOKUP($D$14,$D74:$D80,$E74:$E80,,0,-1),'Verwachte Resultaten'!$B$2:$B$31,0),MATCH(_xlfn.XLOOKUP($D$14,$D74:$D80,BA73:BA79,,0,-1),'Verwachte Resultaten'!$C$1:$BT$1,0))*_xlfn.XLOOKUP($E80,$G$2:$G$6,$F$2:$F$6,,0)),_xlfn.XLOOKUP($D$14,$D74:$D80,BA74:BA80,,0,-1)&gt;=(INDEX('Verwachte Resultaten'!$C$2:$BT$31,MATCH(_xlfn.XLOOKUP($D$14,$D74:$D80,$E74:$E80,,0,-1),'Verwachte Resultaten'!$B$2:$B$31,0),MATCH(_xlfn.XLOOKUP($D$14,$D74:$D80,BA73:BA79,,0,-1),'Verwachte Resultaten'!$C$1:$BT$1,0))*_xlfn.XLOOKUP($E80,$G$2:$G$6,$H$2:$H$6,,0))),$D80,""),"")</f>
        <v/>
      </c>
      <c r="BB80" s="43" t="str">
        <f>IFERROR(IF(AND(_xlfn.XLOOKUP($D$14,$D74:$D80,BB74:BB80,,0,-1)&lt;=(INDEX('Verwachte Resultaten'!$C$2:$BT$31,MATCH(_xlfn.XLOOKUP($D$14,$D74:$D80,$E74:$E80,,0,-1),'Verwachte Resultaten'!$B$2:$B$31,0),MATCH(_xlfn.XLOOKUP($D$14,$D74:$D80,BB73:BB79,,0,-1),'Verwachte Resultaten'!$C$1:$BT$1,0))*_xlfn.XLOOKUP($E80,$G$2:$G$6,$F$2:$F$6,,0)),_xlfn.XLOOKUP($D$14,$D74:$D80,BB74:BB80,,0,-1)&gt;=(INDEX('Verwachte Resultaten'!$C$2:$BT$31,MATCH(_xlfn.XLOOKUP($D$14,$D74:$D80,$E74:$E80,,0,-1),'Verwachte Resultaten'!$B$2:$B$31,0),MATCH(_xlfn.XLOOKUP($D$14,$D74:$D80,BB73:BB79,,0,-1),'Verwachte Resultaten'!$C$1:$BT$1,0))*_xlfn.XLOOKUP($E80,$G$2:$G$6,$H$2:$H$6,,0))),$D80,""),"")</f>
        <v/>
      </c>
      <c r="BC80" s="43" t="str">
        <f>IFERROR(IF(AND(_xlfn.XLOOKUP($D$14,$D74:$D80,BC74:BC80,,0,-1)&lt;=(INDEX('Verwachte Resultaten'!$C$2:$BT$31,MATCH(_xlfn.XLOOKUP($D$14,$D74:$D80,$E74:$E80,,0,-1),'Verwachte Resultaten'!$B$2:$B$31,0),MATCH(_xlfn.XLOOKUP($D$14,$D74:$D80,BC73:BC79,,0,-1),'Verwachte Resultaten'!$C$1:$BT$1,0))*_xlfn.XLOOKUP($E80,$G$2:$G$6,$F$2:$F$6,,0)),_xlfn.XLOOKUP($D$14,$D74:$D80,BC74:BC80,,0,-1)&gt;=(INDEX('Verwachte Resultaten'!$C$2:$BT$31,MATCH(_xlfn.XLOOKUP($D$14,$D74:$D80,$E74:$E80,,0,-1),'Verwachte Resultaten'!$B$2:$B$31,0),MATCH(_xlfn.XLOOKUP($D$14,$D74:$D80,BC73:BC79,,0,-1),'Verwachte Resultaten'!$C$1:$BT$1,0))*_xlfn.XLOOKUP($E80,$G$2:$G$6,$H$2:$H$6,,0))),$D80,""),"")</f>
        <v/>
      </c>
      <c r="BD80" s="43" t="str">
        <f>IFERROR(IF(AND(_xlfn.XLOOKUP($D$14,$D74:$D80,BD74:BD80,,0,-1)&lt;=(INDEX('Verwachte Resultaten'!$C$2:$BT$31,MATCH(_xlfn.XLOOKUP($D$14,$D74:$D80,$E74:$E80,,0,-1),'Verwachte Resultaten'!$B$2:$B$31,0),MATCH(_xlfn.XLOOKUP($D$14,$D74:$D80,BD73:BD79,,0,-1),'Verwachte Resultaten'!$C$1:$BT$1,0))*_xlfn.XLOOKUP($E80,$G$2:$G$6,$F$2:$F$6,,0)),_xlfn.XLOOKUP($D$14,$D74:$D80,BD74:BD80,,0,-1)&gt;=(INDEX('Verwachte Resultaten'!$C$2:$BT$31,MATCH(_xlfn.XLOOKUP($D$14,$D74:$D80,$E74:$E80,,0,-1),'Verwachte Resultaten'!$B$2:$B$31,0),MATCH(_xlfn.XLOOKUP($D$14,$D74:$D80,BD73:BD79,,0,-1),'Verwachte Resultaten'!$C$1:$BT$1,0))*_xlfn.XLOOKUP($E80,$G$2:$G$6,$H$2:$H$6,,0))),$D80,""),"")</f>
        <v/>
      </c>
      <c r="BE80" s="43" t="str">
        <f>IFERROR(IF(AND(_xlfn.XLOOKUP($D$14,$D74:$D80,BE74:BE80,,0,-1)&lt;=(INDEX('Verwachte Resultaten'!$C$2:$BT$31,MATCH(_xlfn.XLOOKUP($D$14,$D74:$D80,$E74:$E80,,0,-1),'Verwachte Resultaten'!$B$2:$B$31,0),MATCH(_xlfn.XLOOKUP($D$14,$D74:$D80,BE73:BE79,,0,-1),'Verwachte Resultaten'!$C$1:$BT$1,0))*_xlfn.XLOOKUP($E80,$G$2:$G$6,$F$2:$F$6,,0)),_xlfn.XLOOKUP($D$14,$D74:$D80,BE74:BE80,,0,-1)&gt;=(INDEX('Verwachte Resultaten'!$C$2:$BT$31,MATCH(_xlfn.XLOOKUP($D$14,$D74:$D80,$E74:$E80,,0,-1),'Verwachte Resultaten'!$B$2:$B$31,0),MATCH(_xlfn.XLOOKUP($D$14,$D74:$D80,BE73:BE79,,0,-1),'Verwachte Resultaten'!$C$1:$BT$1,0))*_xlfn.XLOOKUP($E80,$G$2:$G$6,$H$2:$H$6,,0))),$D80,""),"")</f>
        <v/>
      </c>
      <c r="BF80" s="43" t="str">
        <f>IFERROR(IF(AND(_xlfn.XLOOKUP($D$14,$D74:$D80,BF74:BF80,,0,-1)&lt;=(INDEX('Verwachte Resultaten'!$C$2:$BT$31,MATCH(_xlfn.XLOOKUP($D$14,$D74:$D80,$E74:$E80,,0,-1),'Verwachte Resultaten'!$B$2:$B$31,0),MATCH(_xlfn.XLOOKUP($D$14,$D74:$D80,BF73:BF79,,0,-1),'Verwachte Resultaten'!$C$1:$BT$1,0))*_xlfn.XLOOKUP($E80,$G$2:$G$6,$F$2:$F$6,,0)),_xlfn.XLOOKUP($D$14,$D74:$D80,BF74:BF80,,0,-1)&gt;=(INDEX('Verwachte Resultaten'!$C$2:$BT$31,MATCH(_xlfn.XLOOKUP($D$14,$D74:$D80,$E74:$E80,,0,-1),'Verwachte Resultaten'!$B$2:$B$31,0),MATCH(_xlfn.XLOOKUP($D$14,$D74:$D80,BF73:BF79,,0,-1),'Verwachte Resultaten'!$C$1:$BT$1,0))*_xlfn.XLOOKUP($E80,$G$2:$G$6,$H$2:$H$6,,0))),$D80,""),"")</f>
        <v/>
      </c>
      <c r="BG80" s="43" t="str">
        <f>IFERROR(IF(AND(_xlfn.XLOOKUP($D$14,$D74:$D80,BG74:BG80,,0,-1)&lt;=(INDEX('Verwachte Resultaten'!$C$2:$BT$31,MATCH(_xlfn.XLOOKUP($D$14,$D74:$D80,$E74:$E80,,0,-1),'Verwachte Resultaten'!$B$2:$B$31,0),MATCH(_xlfn.XLOOKUP($D$14,$D74:$D80,BG73:BG79,,0,-1),'Verwachte Resultaten'!$C$1:$BT$1,0))*_xlfn.XLOOKUP($E80,$G$2:$G$6,$F$2:$F$6,,0)),_xlfn.XLOOKUP($D$14,$D74:$D80,BG74:BG80,,0,-1)&gt;=(INDEX('Verwachte Resultaten'!$C$2:$BT$31,MATCH(_xlfn.XLOOKUP($D$14,$D74:$D80,$E74:$E80,,0,-1),'Verwachte Resultaten'!$B$2:$B$31,0),MATCH(_xlfn.XLOOKUP($D$14,$D74:$D80,BG73:BG79,,0,-1),'Verwachte Resultaten'!$C$1:$BT$1,0))*_xlfn.XLOOKUP($E80,$G$2:$G$6,$H$2:$H$6,,0))),$D80,""),"")</f>
        <v/>
      </c>
      <c r="BH80" s="43" t="str">
        <f>IFERROR(IF(AND(_xlfn.XLOOKUP($D$14,$D74:$D80,BH74:BH80,,0,-1)&lt;=(INDEX('Verwachte Resultaten'!$C$2:$BT$31,MATCH(_xlfn.XLOOKUP($D$14,$D74:$D80,$E74:$E80,,0,-1),'Verwachte Resultaten'!$B$2:$B$31,0),MATCH(_xlfn.XLOOKUP($D$14,$D74:$D80,BH73:BH79,,0,-1),'Verwachte Resultaten'!$C$1:$BT$1,0))*_xlfn.XLOOKUP($E80,$G$2:$G$6,$F$2:$F$6,,0)),_xlfn.XLOOKUP($D$14,$D74:$D80,BH74:BH80,,0,-1)&gt;=(INDEX('Verwachte Resultaten'!$C$2:$BT$31,MATCH(_xlfn.XLOOKUP($D$14,$D74:$D80,$E74:$E80,,0,-1),'Verwachte Resultaten'!$B$2:$B$31,0),MATCH(_xlfn.XLOOKUP($D$14,$D74:$D80,BH73:BH79,,0,-1),'Verwachte Resultaten'!$C$1:$BT$1,0))*_xlfn.XLOOKUP($E80,$G$2:$G$6,$H$2:$H$6,,0))),$D80,""),"")</f>
        <v/>
      </c>
      <c r="BI80" s="43" t="str">
        <f>IFERROR(IF(AND(_xlfn.XLOOKUP($D$14,$D74:$D80,BI74:BI80,,0,-1)&lt;=(INDEX('Verwachte Resultaten'!$C$2:$BT$31,MATCH(_xlfn.XLOOKUP($D$14,$D74:$D80,$E74:$E80,,0,-1),'Verwachte Resultaten'!$B$2:$B$31,0),MATCH(_xlfn.XLOOKUP($D$14,$D74:$D80,BI73:BI79,,0,-1),'Verwachte Resultaten'!$C$1:$BT$1,0))*_xlfn.XLOOKUP($E80,$G$2:$G$6,$F$2:$F$6,,0)),_xlfn.XLOOKUP($D$14,$D74:$D80,BI74:BI80,,0,-1)&gt;=(INDEX('Verwachte Resultaten'!$C$2:$BT$31,MATCH(_xlfn.XLOOKUP($D$14,$D74:$D80,$E74:$E80,,0,-1),'Verwachte Resultaten'!$B$2:$B$31,0),MATCH(_xlfn.XLOOKUP($D$14,$D74:$D80,BI73:BI79,,0,-1),'Verwachte Resultaten'!$C$1:$BT$1,0))*_xlfn.XLOOKUP($E80,$G$2:$G$6,$H$2:$H$6,,0))),$D80,""),"")</f>
        <v/>
      </c>
      <c r="BJ80" s="43" t="str">
        <f>IFERROR(IF(AND(_xlfn.XLOOKUP($D$14,$D74:$D80,BJ74:BJ80,,0,-1)&lt;=(INDEX('Verwachte Resultaten'!$C$2:$BT$31,MATCH(_xlfn.XLOOKUP($D$14,$D74:$D80,$E74:$E80,,0,-1),'Verwachte Resultaten'!$B$2:$B$31,0),MATCH(_xlfn.XLOOKUP($D$14,$D74:$D80,BJ73:BJ79,,0,-1),'Verwachte Resultaten'!$C$1:$BT$1,0))*_xlfn.XLOOKUP($E80,$G$2:$G$6,$F$2:$F$6,,0)),_xlfn.XLOOKUP($D$14,$D74:$D80,BJ74:BJ80,,0,-1)&gt;=(INDEX('Verwachte Resultaten'!$C$2:$BT$31,MATCH(_xlfn.XLOOKUP($D$14,$D74:$D80,$E74:$E80,,0,-1),'Verwachte Resultaten'!$B$2:$B$31,0),MATCH(_xlfn.XLOOKUP($D$14,$D74:$D80,BJ73:BJ79,,0,-1),'Verwachte Resultaten'!$C$1:$BT$1,0))*_xlfn.XLOOKUP($E80,$G$2:$G$6,$H$2:$H$6,,0))),$D80,""),"")</f>
        <v/>
      </c>
      <c r="BK80" s="44" t="str">
        <f>IFERROR(IF(AND(_xlfn.XLOOKUP($D$14,$D74:$D80,BK74:BK80,,0,-1)&lt;=(INDEX('Verwachte Resultaten'!$C$2:$BT$31,MATCH(_xlfn.XLOOKUP($D$14,$D74:$D80,$E74:$E80,,0,-1),'Verwachte Resultaten'!$B$2:$B$31,0),MATCH(_xlfn.XLOOKUP($D$14,$D74:$D80,BK73:BK79,,0,-1),'Verwachte Resultaten'!$C$1:$BT$1,0))*_xlfn.XLOOKUP($E80,$G$2:$G$6,$F$2:$F$6,,0)),_xlfn.XLOOKUP($D$14,$D74:$D80,BK74:BK80,,0,-1)&gt;=(INDEX('Verwachte Resultaten'!$C$2:$BT$31,MATCH(_xlfn.XLOOKUP($D$14,$D74:$D80,$E74:$E80,,0,-1),'Verwachte Resultaten'!$B$2:$B$31,0),MATCH(_xlfn.XLOOKUP($D$14,$D74:$D80,BK73:BK79,,0,-1),'Verwachte Resultaten'!$C$1:$BT$1,0))*_xlfn.XLOOKUP($E80,$G$2:$G$6,$H$2:$H$6,,0))),$D80,""),"")</f>
        <v/>
      </c>
    </row>
    <row r="81" spans="1:63">
      <c r="A81" s="85"/>
      <c r="C81" s="23"/>
      <c r="D81" s="44" t="str">
        <f>IFERROR($B77*$B$7,"")</f>
        <v/>
      </c>
      <c r="E81" s="40" t="s">
        <v>159</v>
      </c>
      <c r="F81" s="13" t="str">
        <f>IFERROR(IF(AND(_xlfn.XLOOKUP($D$14,$D75:$D81,F75:F81,,0,-1)&lt;=(INDEX('Verwachte Resultaten'!$C$2:$BT$31,MATCH(_xlfn.XLOOKUP($D$14,$D75:$D81,$E75:$E81,,0,-1),'Verwachte Resultaten'!$B$2:$B$31,0),MATCH(_xlfn.XLOOKUP($D$14,$D75:$D81,F74:F80,,0,-1),'Verwachte Resultaten'!$C$1:$BT$1,0))*_xlfn.XLOOKUP($E81,$G$2:$G$6,$F$2:$F$6,,0)),_xlfn.XLOOKUP($D$14,$D75:$D81,F75:F81,,0,-1)&gt;(INDEX('Verwachte Resultaten'!$C$2:$BT$31,MATCH(_xlfn.XLOOKUP($D$14,$D75:$D81,$E75:$E81,,0,-1),'Verwachte Resultaten'!$B$2:$B$31,0),MATCH(_xlfn.XLOOKUP($D$14,$D75:$D81,F74:F80,,0,-1),'Verwachte Resultaten'!$C$1:$BT$1,0))*_xlfn.XLOOKUP($E81,$G$2:$G$6,$H$2:$H$6,,0))),$D81,""),"")</f>
        <v/>
      </c>
      <c r="G81" s="14" t="str">
        <f>IFERROR(IF(AND(_xlfn.XLOOKUP($D$14,$D75:$D81,G75:G81,,0,-1)&lt;=(INDEX('Verwachte Resultaten'!$C$2:$BT$31,MATCH(_xlfn.XLOOKUP($D$14,$D75:$D81,$E75:$E81,,0,-1),'Verwachte Resultaten'!$B$2:$B$31,0),MATCH(_xlfn.XLOOKUP($D$14,$D75:$D81,G74:G80,,0,-1),'Verwachte Resultaten'!$C$1:$BT$1,0))*_xlfn.XLOOKUP($E81,$G$2:$G$6,$F$2:$F$6,,0)),_xlfn.XLOOKUP($D$14,$D75:$D81,G75:G81,,0,-1)&gt;(INDEX('Verwachte Resultaten'!$C$2:$BT$31,MATCH(_xlfn.XLOOKUP($D$14,$D75:$D81,$E75:$E81,,0,-1),'Verwachte Resultaten'!$B$2:$B$31,0),MATCH(_xlfn.XLOOKUP($D$14,$D75:$D81,G74:G80,,0,-1),'Verwachte Resultaten'!$C$1:$BT$1,0))*_xlfn.XLOOKUP($E81,$G$2:$G$6,$H$2:$H$6,,0))),$D81,""),"")</f>
        <v/>
      </c>
      <c r="H81" s="14" t="str">
        <f>IFERROR(IF(AND(_xlfn.XLOOKUP($D$14,$D75:$D81,H75:H81,,0,-1)&lt;=(INDEX('Verwachte Resultaten'!$C$2:$BT$31,MATCH(_xlfn.XLOOKUP($D$14,$D75:$D81,$E75:$E81,,0,-1),'Verwachte Resultaten'!$B$2:$B$31,0),MATCH(_xlfn.XLOOKUP($D$14,$D75:$D81,H74:H80,,0,-1),'Verwachte Resultaten'!$C$1:$BT$1,0))*_xlfn.XLOOKUP($E81,$G$2:$G$6,$F$2:$F$6,,0)),_xlfn.XLOOKUP($D$14,$D75:$D81,H75:H81,,0,-1)&gt;(INDEX('Verwachte Resultaten'!$C$2:$BT$31,MATCH(_xlfn.XLOOKUP($D$14,$D75:$D81,$E75:$E81,,0,-1),'Verwachte Resultaten'!$B$2:$B$31,0),MATCH(_xlfn.XLOOKUP($D$14,$D75:$D81,H74:H80,,0,-1),'Verwachte Resultaten'!$C$1:$BT$1,0))*_xlfn.XLOOKUP($E81,$G$2:$G$6,$H$2:$H$6,,0))),$D81,""),"")</f>
        <v/>
      </c>
      <c r="I81" s="14" t="str">
        <f>IFERROR(IF(AND(_xlfn.XLOOKUP($D$14,$D75:$D81,I75:I81,,0,-1)&lt;=(INDEX('Verwachte Resultaten'!$C$2:$BT$31,MATCH(_xlfn.XLOOKUP($D$14,$D75:$D81,$E75:$E81,,0,-1),'Verwachte Resultaten'!$B$2:$B$31,0),MATCH(_xlfn.XLOOKUP($D$14,$D75:$D81,I74:I80,,0,-1),'Verwachte Resultaten'!$C$1:$BT$1,0))*_xlfn.XLOOKUP($E81,$G$2:$G$6,$F$2:$F$6,,0)),_xlfn.XLOOKUP($D$14,$D75:$D81,I75:I81,,0,-1)&gt;(INDEX('Verwachte Resultaten'!$C$2:$BT$31,MATCH(_xlfn.XLOOKUP($D$14,$D75:$D81,$E75:$E81,,0,-1),'Verwachte Resultaten'!$B$2:$B$31,0),MATCH(_xlfn.XLOOKUP($D$14,$D75:$D81,I74:I80,,0,-1),'Verwachte Resultaten'!$C$1:$BT$1,0))*_xlfn.XLOOKUP($E81,$G$2:$G$6,$H$2:$H$6,,0))),$D81,""),"")</f>
        <v/>
      </c>
      <c r="J81" s="14" t="str">
        <f>IFERROR(IF(AND(_xlfn.XLOOKUP($D$14,$D75:$D81,J75:J81,,0,-1)&lt;=(INDEX('Verwachte Resultaten'!$C$2:$BT$31,MATCH(_xlfn.XLOOKUP($D$14,$D75:$D81,$E75:$E81,,0,-1),'Verwachte Resultaten'!$B$2:$B$31,0),MATCH(_xlfn.XLOOKUP($D$14,$D75:$D81,J74:J80,,0,-1),'Verwachte Resultaten'!$C$1:$BT$1,0))*_xlfn.XLOOKUP($E81,$G$2:$G$6,$F$2:$F$6,,0)),_xlfn.XLOOKUP($D$14,$D75:$D81,J75:J81,,0,-1)&gt;(INDEX('Verwachte Resultaten'!$C$2:$BT$31,MATCH(_xlfn.XLOOKUP($D$14,$D75:$D81,$E75:$E81,,0,-1),'Verwachte Resultaten'!$B$2:$B$31,0),MATCH(_xlfn.XLOOKUP($D$14,$D75:$D81,J74:J80,,0,-1),'Verwachte Resultaten'!$C$1:$BT$1,0))*_xlfn.XLOOKUP($E81,$G$2:$G$6,$H$2:$H$6,,0))),$D81,""),"")</f>
        <v/>
      </c>
      <c r="K81" s="14" t="str">
        <f>IFERROR(IF(AND(_xlfn.XLOOKUP($D$14,$D75:$D81,K75:K81,,0,-1)&lt;=(INDEX('Verwachte Resultaten'!$C$2:$BT$31,MATCH(_xlfn.XLOOKUP($D$14,$D75:$D81,$E75:$E81,,0,-1),'Verwachte Resultaten'!$B$2:$B$31,0),MATCH(_xlfn.XLOOKUP($D$14,$D75:$D81,K74:K80,,0,-1),'Verwachte Resultaten'!$C$1:$BT$1,0))*_xlfn.XLOOKUP($E81,$G$2:$G$6,$F$2:$F$6,,0)),_xlfn.XLOOKUP($D$14,$D75:$D81,K75:K81,,0,-1)&gt;(INDEX('Verwachte Resultaten'!$C$2:$BT$31,MATCH(_xlfn.XLOOKUP($D$14,$D75:$D81,$E75:$E81,,0,-1),'Verwachte Resultaten'!$B$2:$B$31,0),MATCH(_xlfn.XLOOKUP($D$14,$D75:$D81,K74:K80,,0,-1),'Verwachte Resultaten'!$C$1:$BT$1,0))*_xlfn.XLOOKUP($E81,$G$2:$G$6,$H$2:$H$6,,0))),$D81,""),"")</f>
        <v/>
      </c>
      <c r="L81" s="14" t="str">
        <f>IFERROR(IF(AND(_xlfn.XLOOKUP($D$14,$D75:$D81,L75:L81,,0,-1)&lt;=(INDEX('Verwachte Resultaten'!$C$2:$BT$31,MATCH(_xlfn.XLOOKUP($D$14,$D75:$D81,$E75:$E81,,0,-1),'Verwachte Resultaten'!$B$2:$B$31,0),MATCH(_xlfn.XLOOKUP($D$14,$D75:$D81,L74:L80,,0,-1),'Verwachte Resultaten'!$C$1:$BT$1,0))*_xlfn.XLOOKUP($E81,$G$2:$G$6,$F$2:$F$6,,0)),_xlfn.XLOOKUP($D$14,$D75:$D81,L75:L81,,0,-1)&gt;(INDEX('Verwachte Resultaten'!$C$2:$BT$31,MATCH(_xlfn.XLOOKUP($D$14,$D75:$D81,$E75:$E81,,0,-1),'Verwachte Resultaten'!$B$2:$B$31,0),MATCH(_xlfn.XLOOKUP($D$14,$D75:$D81,L74:L80,,0,-1),'Verwachte Resultaten'!$C$1:$BT$1,0))*_xlfn.XLOOKUP($E81,$G$2:$G$6,$H$2:$H$6,,0))),$D81,""),"")</f>
        <v/>
      </c>
      <c r="M81" s="14" t="str">
        <f>IFERROR(IF(AND(_xlfn.XLOOKUP($D$14,$D75:$D81,M75:M81,,0,-1)&lt;=(INDEX('Verwachte Resultaten'!$C$2:$BT$31,MATCH(_xlfn.XLOOKUP($D$14,$D75:$D81,$E75:$E81,,0,-1),'Verwachte Resultaten'!$B$2:$B$31,0),MATCH(_xlfn.XLOOKUP($D$14,$D75:$D81,M74:M80,,0,-1),'Verwachte Resultaten'!$C$1:$BT$1,0))*_xlfn.XLOOKUP($E81,$G$2:$G$6,$F$2:$F$6,,0)),_xlfn.XLOOKUP($D$14,$D75:$D81,M75:M81,,0,-1)&gt;(INDEX('Verwachte Resultaten'!$C$2:$BT$31,MATCH(_xlfn.XLOOKUP($D$14,$D75:$D81,$E75:$E81,,0,-1),'Verwachte Resultaten'!$B$2:$B$31,0),MATCH(_xlfn.XLOOKUP($D$14,$D75:$D81,M74:M80,,0,-1),'Verwachte Resultaten'!$C$1:$BT$1,0))*_xlfn.XLOOKUP($E81,$G$2:$G$6,$H$2:$H$6,,0))),$D81,""),"")</f>
        <v/>
      </c>
      <c r="N81" s="14" t="str">
        <f>IFERROR(IF(AND(_xlfn.XLOOKUP($D$14,$D75:$D81,N75:N81,,0,-1)&lt;=(INDEX('Verwachte Resultaten'!$C$2:$BT$31,MATCH(_xlfn.XLOOKUP($D$14,$D75:$D81,$E75:$E81,,0,-1),'Verwachte Resultaten'!$B$2:$B$31,0),MATCH(_xlfn.XLOOKUP($D$14,$D75:$D81,N74:N80,,0,-1),'Verwachte Resultaten'!$C$1:$BT$1,0))*_xlfn.XLOOKUP($E81,$G$2:$G$6,$F$2:$F$6,,0)),_xlfn.XLOOKUP($D$14,$D75:$D81,N75:N81,,0,-1)&gt;(INDEX('Verwachte Resultaten'!$C$2:$BT$31,MATCH(_xlfn.XLOOKUP($D$14,$D75:$D81,$E75:$E81,,0,-1),'Verwachte Resultaten'!$B$2:$B$31,0),MATCH(_xlfn.XLOOKUP($D$14,$D75:$D81,N74:N80,,0,-1),'Verwachte Resultaten'!$C$1:$BT$1,0))*_xlfn.XLOOKUP($E81,$G$2:$G$6,$H$2:$H$6,,0))),$D81,""),"")</f>
        <v/>
      </c>
      <c r="O81" s="14" t="str">
        <f>IFERROR(IF(AND(_xlfn.XLOOKUP($D$14,$D75:$D81,O75:O81,,0,-1)&lt;=(INDEX('Verwachte Resultaten'!$C$2:$BT$31,MATCH(_xlfn.XLOOKUP($D$14,$D75:$D81,$E75:$E81,,0,-1),'Verwachte Resultaten'!$B$2:$B$31,0),MATCH(_xlfn.XLOOKUP($D$14,$D75:$D81,O74:O80,,0,-1),'Verwachte Resultaten'!$C$1:$BT$1,0))*_xlfn.XLOOKUP($E81,$G$2:$G$6,$F$2:$F$6,,0)),_xlfn.XLOOKUP($D$14,$D75:$D81,O75:O81,,0,-1)&gt;(INDEX('Verwachte Resultaten'!$C$2:$BT$31,MATCH(_xlfn.XLOOKUP($D$14,$D75:$D81,$E75:$E81,,0,-1),'Verwachte Resultaten'!$B$2:$B$31,0),MATCH(_xlfn.XLOOKUP($D$14,$D75:$D81,O74:O80,,0,-1),'Verwachte Resultaten'!$C$1:$BT$1,0))*_xlfn.XLOOKUP($E81,$G$2:$G$6,$H$2:$H$6,,0))),$D81,""),"")</f>
        <v/>
      </c>
      <c r="P81" s="14" t="str">
        <f>IFERROR(IF(AND(_xlfn.XLOOKUP($D$14,$D75:$D81,P75:P81,,0,-1)&lt;=(INDEX('Verwachte Resultaten'!$C$2:$BT$31,MATCH(_xlfn.XLOOKUP($D$14,$D75:$D81,$E75:$E81,,0,-1),'Verwachte Resultaten'!$B$2:$B$31,0),MATCH(_xlfn.XLOOKUP($D$14,$D75:$D81,P74:P80,,0,-1),'Verwachte Resultaten'!$C$1:$BT$1,0))*_xlfn.XLOOKUP($E81,$G$2:$G$6,$F$2:$F$6,,0)),_xlfn.XLOOKUP($D$14,$D75:$D81,P75:P81,,0,-1)&gt;(INDEX('Verwachte Resultaten'!$C$2:$BT$31,MATCH(_xlfn.XLOOKUP($D$14,$D75:$D81,$E75:$E81,,0,-1),'Verwachte Resultaten'!$B$2:$B$31,0),MATCH(_xlfn.XLOOKUP($D$14,$D75:$D81,P74:P80,,0,-1),'Verwachte Resultaten'!$C$1:$BT$1,0))*_xlfn.XLOOKUP($E81,$G$2:$G$6,$H$2:$H$6,,0))),$D81,""),"")</f>
        <v/>
      </c>
      <c r="Q81" s="14" t="str">
        <f>IFERROR(IF(AND(_xlfn.XLOOKUP($D$14,$D75:$D81,Q75:Q81,,0,-1)&lt;=(INDEX('Verwachte Resultaten'!$C$2:$BT$31,MATCH(_xlfn.XLOOKUP($D$14,$D75:$D81,$E75:$E81,,0,-1),'Verwachte Resultaten'!$B$2:$B$31,0),MATCH(_xlfn.XLOOKUP($D$14,$D75:$D81,Q74:Q80,,0,-1),'Verwachte Resultaten'!$C$1:$BT$1,0))*_xlfn.XLOOKUP($E81,$G$2:$G$6,$F$2:$F$6,,0)),_xlfn.XLOOKUP($D$14,$D75:$D81,Q75:Q81,,0,-1)&gt;(INDEX('Verwachte Resultaten'!$C$2:$BT$31,MATCH(_xlfn.XLOOKUP($D$14,$D75:$D81,$E75:$E81,,0,-1),'Verwachte Resultaten'!$B$2:$B$31,0),MATCH(_xlfn.XLOOKUP($D$14,$D75:$D81,Q74:Q80,,0,-1),'Verwachte Resultaten'!$C$1:$BT$1,0))*_xlfn.XLOOKUP($E81,$G$2:$G$6,$H$2:$H$6,,0))),$D81,""),"")</f>
        <v/>
      </c>
      <c r="R81" s="14" t="str">
        <f>IFERROR(IF(AND(_xlfn.XLOOKUP($D$14,$D75:$D81,R75:R81,,0,-1)&lt;=(INDEX('Verwachte Resultaten'!$C$2:$BT$31,MATCH(_xlfn.XLOOKUP($D$14,$D75:$D81,$E75:$E81,,0,-1),'Verwachte Resultaten'!$B$2:$B$31,0),MATCH(_xlfn.XLOOKUP($D$14,$D75:$D81,R74:R80,,0,-1),'Verwachte Resultaten'!$C$1:$BT$1,0))*_xlfn.XLOOKUP($E81,$G$2:$G$6,$F$2:$F$6,,0)),_xlfn.XLOOKUP($D$14,$D75:$D81,R75:R81,,0,-1)&gt;(INDEX('Verwachte Resultaten'!$C$2:$BT$31,MATCH(_xlfn.XLOOKUP($D$14,$D75:$D81,$E75:$E81,,0,-1),'Verwachte Resultaten'!$B$2:$B$31,0),MATCH(_xlfn.XLOOKUP($D$14,$D75:$D81,R74:R80,,0,-1),'Verwachte Resultaten'!$C$1:$BT$1,0))*_xlfn.XLOOKUP($E81,$G$2:$G$6,$H$2:$H$6,,0))),$D81,""),"")</f>
        <v/>
      </c>
      <c r="S81" s="14" t="str">
        <f>IFERROR(IF(AND(_xlfn.XLOOKUP($D$14,$D75:$D81,S75:S81,,0,-1)&lt;=(INDEX('Verwachte Resultaten'!$C$2:$BT$31,MATCH(_xlfn.XLOOKUP($D$14,$D75:$D81,$E75:$E81,,0,-1),'Verwachte Resultaten'!$B$2:$B$31,0),MATCH(_xlfn.XLOOKUP($D$14,$D75:$D81,S74:S80,,0,-1),'Verwachte Resultaten'!$C$1:$BT$1,0))*_xlfn.XLOOKUP($E81,$G$2:$G$6,$F$2:$F$6,,0)),_xlfn.XLOOKUP($D$14,$D75:$D81,S75:S81,,0,-1)&gt;(INDEX('Verwachte Resultaten'!$C$2:$BT$31,MATCH(_xlfn.XLOOKUP($D$14,$D75:$D81,$E75:$E81,,0,-1),'Verwachte Resultaten'!$B$2:$B$31,0),MATCH(_xlfn.XLOOKUP($D$14,$D75:$D81,S74:S80,,0,-1),'Verwachte Resultaten'!$C$1:$BT$1,0))*_xlfn.XLOOKUP($E81,$G$2:$G$6,$H$2:$H$6,,0))),$D81,""),"")</f>
        <v/>
      </c>
      <c r="T81" s="14" t="str">
        <f>IFERROR(IF(AND(_xlfn.XLOOKUP($D$14,$D75:$D81,T75:T81,,0,-1)&lt;=(INDEX('Verwachte Resultaten'!$C$2:$BT$31,MATCH(_xlfn.XLOOKUP($D$14,$D75:$D81,$E75:$E81,,0,-1),'Verwachte Resultaten'!$B$2:$B$31,0),MATCH(_xlfn.XLOOKUP($D$14,$D75:$D81,T74:T80,,0,-1),'Verwachte Resultaten'!$C$1:$BT$1,0))*_xlfn.XLOOKUP($E81,$G$2:$G$6,$F$2:$F$6,,0)),_xlfn.XLOOKUP($D$14,$D75:$D81,T75:T81,,0,-1)&gt;(INDEX('Verwachte Resultaten'!$C$2:$BT$31,MATCH(_xlfn.XLOOKUP($D$14,$D75:$D81,$E75:$E81,,0,-1),'Verwachte Resultaten'!$B$2:$B$31,0),MATCH(_xlfn.XLOOKUP($D$14,$D75:$D81,T74:T80,,0,-1),'Verwachte Resultaten'!$C$1:$BT$1,0))*_xlfn.XLOOKUP($E81,$G$2:$G$6,$H$2:$H$6,,0))),$D81,""),"")</f>
        <v/>
      </c>
      <c r="U81" s="14" t="str">
        <f>IFERROR(IF(AND(_xlfn.XLOOKUP($D$14,$D75:$D81,U75:U81,,0,-1)&lt;=(INDEX('Verwachte Resultaten'!$C$2:$BT$31,MATCH(_xlfn.XLOOKUP($D$14,$D75:$D81,$E75:$E81,,0,-1),'Verwachte Resultaten'!$B$2:$B$31,0),MATCH(_xlfn.XLOOKUP($D$14,$D75:$D81,U74:U80,,0,-1),'Verwachte Resultaten'!$C$1:$BT$1,0))*_xlfn.XLOOKUP($E81,$G$2:$G$6,$F$2:$F$6,,0)),_xlfn.XLOOKUP($D$14,$D75:$D81,U75:U81,,0,-1)&gt;(INDEX('Verwachte Resultaten'!$C$2:$BT$31,MATCH(_xlfn.XLOOKUP($D$14,$D75:$D81,$E75:$E81,,0,-1),'Verwachte Resultaten'!$B$2:$B$31,0),MATCH(_xlfn.XLOOKUP($D$14,$D75:$D81,U74:U80,,0,-1),'Verwachte Resultaten'!$C$1:$BT$1,0))*_xlfn.XLOOKUP($E81,$G$2:$G$6,$H$2:$H$6,,0))),$D81,""),"")</f>
        <v/>
      </c>
      <c r="V81" s="14" t="str">
        <f>IFERROR(IF(AND(_xlfn.XLOOKUP($D$14,$D75:$D81,V75:V81,,0,-1)&lt;=(INDEX('Verwachte Resultaten'!$C$2:$BT$31,MATCH(_xlfn.XLOOKUP($D$14,$D75:$D81,$E75:$E81,,0,-1),'Verwachte Resultaten'!$B$2:$B$31,0),MATCH(_xlfn.XLOOKUP($D$14,$D75:$D81,V74:V80,,0,-1),'Verwachte Resultaten'!$C$1:$BT$1,0))*_xlfn.XLOOKUP($E81,$G$2:$G$6,$F$2:$F$6,,0)),_xlfn.XLOOKUP($D$14,$D75:$D81,V75:V81,,0,-1)&gt;(INDEX('Verwachte Resultaten'!$C$2:$BT$31,MATCH(_xlfn.XLOOKUP($D$14,$D75:$D81,$E75:$E81,,0,-1),'Verwachte Resultaten'!$B$2:$B$31,0),MATCH(_xlfn.XLOOKUP($D$14,$D75:$D81,V74:V80,,0,-1),'Verwachte Resultaten'!$C$1:$BT$1,0))*_xlfn.XLOOKUP($E81,$G$2:$G$6,$H$2:$H$6,,0))),$D81,""),"")</f>
        <v/>
      </c>
      <c r="W81" s="14" t="str">
        <f>IFERROR(IF(AND(_xlfn.XLOOKUP($D$14,$D75:$D81,W75:W81,,0,-1)&lt;=(INDEX('Verwachte Resultaten'!$C$2:$BT$31,MATCH(_xlfn.XLOOKUP($D$14,$D75:$D81,$E75:$E81,,0,-1),'Verwachte Resultaten'!$B$2:$B$31,0),MATCH(_xlfn.XLOOKUP($D$14,$D75:$D81,W74:W80,,0,-1),'Verwachte Resultaten'!$C$1:$BT$1,0))*_xlfn.XLOOKUP($E81,$G$2:$G$6,$F$2:$F$6,,0)),_xlfn.XLOOKUP($D$14,$D75:$D81,W75:W81,,0,-1)&gt;(INDEX('Verwachte Resultaten'!$C$2:$BT$31,MATCH(_xlfn.XLOOKUP($D$14,$D75:$D81,$E75:$E81,,0,-1),'Verwachte Resultaten'!$B$2:$B$31,0),MATCH(_xlfn.XLOOKUP($D$14,$D75:$D81,W74:W80,,0,-1),'Verwachte Resultaten'!$C$1:$BT$1,0))*_xlfn.XLOOKUP($E81,$G$2:$G$6,$H$2:$H$6,,0))),$D81,""),"")</f>
        <v/>
      </c>
      <c r="X81" s="14" t="str">
        <f>IFERROR(IF(AND(_xlfn.XLOOKUP($D$14,$D75:$D81,X75:X81,,0,-1)&lt;=(INDEX('Verwachte Resultaten'!$C$2:$BT$31,MATCH(_xlfn.XLOOKUP($D$14,$D75:$D81,$E75:$E81,,0,-1),'Verwachte Resultaten'!$B$2:$B$31,0),MATCH(_xlfn.XLOOKUP($D$14,$D75:$D81,X74:X80,,0,-1),'Verwachte Resultaten'!$C$1:$BT$1,0))*_xlfn.XLOOKUP($E81,$G$2:$G$6,$F$2:$F$6,,0)),_xlfn.XLOOKUP($D$14,$D75:$D81,X75:X81,,0,-1)&gt;(INDEX('Verwachte Resultaten'!$C$2:$BT$31,MATCH(_xlfn.XLOOKUP($D$14,$D75:$D81,$E75:$E81,,0,-1),'Verwachte Resultaten'!$B$2:$B$31,0),MATCH(_xlfn.XLOOKUP($D$14,$D75:$D81,X74:X80,,0,-1),'Verwachte Resultaten'!$C$1:$BT$1,0))*_xlfn.XLOOKUP($E81,$G$2:$G$6,$H$2:$H$6,,0))),$D81,""),"")</f>
        <v/>
      </c>
      <c r="Y81" s="14" t="str">
        <f>IFERROR(IF(AND(_xlfn.XLOOKUP($D$14,$D75:$D81,Y75:Y81,,0,-1)&lt;=(INDEX('Verwachte Resultaten'!$C$2:$BT$31,MATCH(_xlfn.XLOOKUP($D$14,$D75:$D81,$E75:$E81,,0,-1),'Verwachte Resultaten'!$B$2:$B$31,0),MATCH(_xlfn.XLOOKUP($D$14,$D75:$D81,Y74:Y80,,0,-1),'Verwachte Resultaten'!$C$1:$BT$1,0))*_xlfn.XLOOKUP($E81,$G$2:$G$6,$F$2:$F$6,,0)),_xlfn.XLOOKUP($D$14,$D75:$D81,Y75:Y81,,0,-1)&gt;(INDEX('Verwachte Resultaten'!$C$2:$BT$31,MATCH(_xlfn.XLOOKUP($D$14,$D75:$D81,$E75:$E81,,0,-1),'Verwachte Resultaten'!$B$2:$B$31,0),MATCH(_xlfn.XLOOKUP($D$14,$D75:$D81,Y74:Y80,,0,-1),'Verwachte Resultaten'!$C$1:$BT$1,0))*_xlfn.XLOOKUP($E81,$G$2:$G$6,$H$2:$H$6,,0))),$D81,""),"")</f>
        <v/>
      </c>
      <c r="Z81" s="14" t="str">
        <f>IFERROR(IF(AND(_xlfn.XLOOKUP($D$14,$D75:$D81,Z75:Z81,,0,-1)&lt;=(INDEX('Verwachte Resultaten'!$C$2:$BT$31,MATCH(_xlfn.XLOOKUP($D$14,$D75:$D81,$E75:$E81,,0,-1),'Verwachte Resultaten'!$B$2:$B$31,0),MATCH(_xlfn.XLOOKUP($D$14,$D75:$D81,Z74:Z80,,0,-1),'Verwachte Resultaten'!$C$1:$BT$1,0))*_xlfn.XLOOKUP($E81,$G$2:$G$6,$F$2:$F$6,,0)),_xlfn.XLOOKUP($D$14,$D75:$D81,Z75:Z81,,0,-1)&gt;(INDEX('Verwachte Resultaten'!$C$2:$BT$31,MATCH(_xlfn.XLOOKUP($D$14,$D75:$D81,$E75:$E81,,0,-1),'Verwachte Resultaten'!$B$2:$B$31,0),MATCH(_xlfn.XLOOKUP($D$14,$D75:$D81,Z74:Z80,,0,-1),'Verwachte Resultaten'!$C$1:$BT$1,0))*_xlfn.XLOOKUP($E81,$G$2:$G$6,$H$2:$H$6,,0))),$D81,""),"")</f>
        <v/>
      </c>
      <c r="AA81" s="14" t="str">
        <f>IFERROR(IF(AND(_xlfn.XLOOKUP($D$14,$D75:$D81,AA75:AA81,,0,-1)&lt;=(INDEX('Verwachte Resultaten'!$C$2:$BT$31,MATCH(_xlfn.XLOOKUP($D$14,$D75:$D81,$E75:$E81,,0,-1),'Verwachte Resultaten'!$B$2:$B$31,0),MATCH(_xlfn.XLOOKUP($D$14,$D75:$D81,AA74:AA80,,0,-1),'Verwachte Resultaten'!$C$1:$BT$1,0))*_xlfn.XLOOKUP($E81,$G$2:$G$6,$F$2:$F$6,,0)),_xlfn.XLOOKUP($D$14,$D75:$D81,AA75:AA81,,0,-1)&gt;(INDEX('Verwachte Resultaten'!$C$2:$BT$31,MATCH(_xlfn.XLOOKUP($D$14,$D75:$D81,$E75:$E81,,0,-1),'Verwachte Resultaten'!$B$2:$B$31,0),MATCH(_xlfn.XLOOKUP($D$14,$D75:$D81,AA74:AA80,,0,-1),'Verwachte Resultaten'!$C$1:$BT$1,0))*_xlfn.XLOOKUP($E81,$G$2:$G$6,$H$2:$H$6,,0))),$D81,""),"")</f>
        <v/>
      </c>
      <c r="AB81" s="14" t="str">
        <f>IFERROR(IF(AND(_xlfn.XLOOKUP($D$14,$D75:$D81,AB75:AB81,,0,-1)&lt;=(INDEX('Verwachte Resultaten'!$C$2:$BT$31,MATCH(_xlfn.XLOOKUP($D$14,$D75:$D81,$E75:$E81,,0,-1),'Verwachte Resultaten'!$B$2:$B$31,0),MATCH(_xlfn.XLOOKUP($D$14,$D75:$D81,AB74:AB80,,0,-1),'Verwachte Resultaten'!$C$1:$BT$1,0))*_xlfn.XLOOKUP($E81,$G$2:$G$6,$F$2:$F$6,,0)),_xlfn.XLOOKUP($D$14,$D75:$D81,AB75:AB81,,0,-1)&gt;(INDEX('Verwachte Resultaten'!$C$2:$BT$31,MATCH(_xlfn.XLOOKUP($D$14,$D75:$D81,$E75:$E81,,0,-1),'Verwachte Resultaten'!$B$2:$B$31,0),MATCH(_xlfn.XLOOKUP($D$14,$D75:$D81,AB74:AB80,,0,-1),'Verwachte Resultaten'!$C$1:$BT$1,0))*_xlfn.XLOOKUP($E81,$G$2:$G$6,$H$2:$H$6,,0))),$D81,""),"")</f>
        <v/>
      </c>
      <c r="AC81" s="14" t="str">
        <f>IFERROR(IF(AND(_xlfn.XLOOKUP($D$14,$D75:$D81,AC75:AC81,,0,-1)&lt;=(INDEX('Verwachte Resultaten'!$C$2:$BT$31,MATCH(_xlfn.XLOOKUP($D$14,$D75:$D81,$E75:$E81,,0,-1),'Verwachte Resultaten'!$B$2:$B$31,0),MATCH(_xlfn.XLOOKUP($D$14,$D75:$D81,AC74:AC80,,0,-1),'Verwachte Resultaten'!$C$1:$BT$1,0))*_xlfn.XLOOKUP($E81,$G$2:$G$6,$F$2:$F$6,,0)),_xlfn.XLOOKUP($D$14,$D75:$D81,AC75:AC81,,0,-1)&gt;(INDEX('Verwachte Resultaten'!$C$2:$BT$31,MATCH(_xlfn.XLOOKUP($D$14,$D75:$D81,$E75:$E81,,0,-1),'Verwachte Resultaten'!$B$2:$B$31,0),MATCH(_xlfn.XLOOKUP($D$14,$D75:$D81,AC74:AC80,,0,-1),'Verwachte Resultaten'!$C$1:$BT$1,0))*_xlfn.XLOOKUP($E81,$G$2:$G$6,$H$2:$H$6,,0))),$D81,""),"")</f>
        <v/>
      </c>
      <c r="AD81" s="14" t="str">
        <f>IFERROR(IF(AND(_xlfn.XLOOKUP($D$14,$D75:$D81,AD75:AD81,,0,-1)&lt;=(INDEX('Verwachte Resultaten'!$C$2:$BT$31,MATCH(_xlfn.XLOOKUP($D$14,$D75:$D81,$E75:$E81,,0,-1),'Verwachte Resultaten'!$B$2:$B$31,0),MATCH(_xlfn.XLOOKUP($D$14,$D75:$D81,AD74:AD80,,0,-1),'Verwachte Resultaten'!$C$1:$BT$1,0))*_xlfn.XLOOKUP($E81,$G$2:$G$6,$F$2:$F$6,,0)),_xlfn.XLOOKUP($D$14,$D75:$D81,AD75:AD81,,0,-1)&gt;(INDEX('Verwachte Resultaten'!$C$2:$BT$31,MATCH(_xlfn.XLOOKUP($D$14,$D75:$D81,$E75:$E81,,0,-1),'Verwachte Resultaten'!$B$2:$B$31,0),MATCH(_xlfn.XLOOKUP($D$14,$D75:$D81,AD74:AD80,,0,-1),'Verwachte Resultaten'!$C$1:$BT$1,0))*_xlfn.XLOOKUP($E81,$G$2:$G$6,$H$2:$H$6,,0))),$D81,""),"")</f>
        <v/>
      </c>
      <c r="AE81" s="14" t="str">
        <f>IFERROR(IF(AND(_xlfn.XLOOKUP($D$14,$D75:$D81,AE75:AE81,,0,-1)&lt;=(INDEX('Verwachte Resultaten'!$C$2:$BT$31,MATCH(_xlfn.XLOOKUP($D$14,$D75:$D81,$E75:$E81,,0,-1),'Verwachte Resultaten'!$B$2:$B$31,0),MATCH(_xlfn.XLOOKUP($D$14,$D75:$D81,AE74:AE80,,0,-1),'Verwachte Resultaten'!$C$1:$BT$1,0))*_xlfn.XLOOKUP($E81,$G$2:$G$6,$F$2:$F$6,,0)),_xlfn.XLOOKUP($D$14,$D75:$D81,AE75:AE81,,0,-1)&gt;(INDEX('Verwachte Resultaten'!$C$2:$BT$31,MATCH(_xlfn.XLOOKUP($D$14,$D75:$D81,$E75:$E81,,0,-1),'Verwachte Resultaten'!$B$2:$B$31,0),MATCH(_xlfn.XLOOKUP($D$14,$D75:$D81,AE74:AE80,,0,-1),'Verwachte Resultaten'!$C$1:$BT$1,0))*_xlfn.XLOOKUP($E81,$G$2:$G$6,$H$2:$H$6,,0))),$D81,""),"")</f>
        <v/>
      </c>
      <c r="AF81" s="14" t="str">
        <f>IFERROR(IF(AND(_xlfn.XLOOKUP($D$14,$D75:$D81,AF75:AF81,,0,-1)&lt;=(INDEX('Verwachte Resultaten'!$C$2:$BT$31,MATCH(_xlfn.XLOOKUP($D$14,$D75:$D81,$E75:$E81,,0,-1),'Verwachte Resultaten'!$B$2:$B$31,0),MATCH(_xlfn.XLOOKUP($D$14,$D75:$D81,AF74:AF80,,0,-1),'Verwachte Resultaten'!$C$1:$BT$1,0))*_xlfn.XLOOKUP($E81,$G$2:$G$6,$F$2:$F$6,,0)),_xlfn.XLOOKUP($D$14,$D75:$D81,AF75:AF81,,0,-1)&gt;(INDEX('Verwachte Resultaten'!$C$2:$BT$31,MATCH(_xlfn.XLOOKUP($D$14,$D75:$D81,$E75:$E81,,0,-1),'Verwachte Resultaten'!$B$2:$B$31,0),MATCH(_xlfn.XLOOKUP($D$14,$D75:$D81,AF74:AF80,,0,-1),'Verwachte Resultaten'!$C$1:$BT$1,0))*_xlfn.XLOOKUP($E81,$G$2:$G$6,$H$2:$H$6,,0))),$D81,""),"")</f>
        <v/>
      </c>
      <c r="AG81" s="14" t="str">
        <f>IFERROR(IF(AND(_xlfn.XLOOKUP($D$14,$D75:$D81,AG75:AG81,,0,-1)&lt;=(INDEX('Verwachte Resultaten'!$C$2:$BT$31,MATCH(_xlfn.XLOOKUP($D$14,$D75:$D81,$E75:$E81,,0,-1),'Verwachte Resultaten'!$B$2:$B$31,0),MATCH(_xlfn.XLOOKUP($D$14,$D75:$D81,AG74:AG80,,0,-1),'Verwachte Resultaten'!$C$1:$BT$1,0))*_xlfn.XLOOKUP($E81,$G$2:$G$6,$F$2:$F$6,,0)),_xlfn.XLOOKUP($D$14,$D75:$D81,AG75:AG81,,0,-1)&gt;(INDEX('Verwachte Resultaten'!$C$2:$BT$31,MATCH(_xlfn.XLOOKUP($D$14,$D75:$D81,$E75:$E81,,0,-1),'Verwachte Resultaten'!$B$2:$B$31,0),MATCH(_xlfn.XLOOKUP($D$14,$D75:$D81,AG74:AG80,,0,-1),'Verwachte Resultaten'!$C$1:$BT$1,0))*_xlfn.XLOOKUP($E81,$G$2:$G$6,$H$2:$H$6,,0))),$D81,""),"")</f>
        <v/>
      </c>
      <c r="AH81" s="14" t="str">
        <f>IFERROR(IF(AND(_xlfn.XLOOKUP($D$14,$D75:$D81,AH75:AH81,,0,-1)&lt;=(INDEX('Verwachte Resultaten'!$C$2:$BT$31,MATCH(_xlfn.XLOOKUP($D$14,$D75:$D81,$E75:$E81,,0,-1),'Verwachte Resultaten'!$B$2:$B$31,0),MATCH(_xlfn.XLOOKUP($D$14,$D75:$D81,AH74:AH80,,0,-1),'Verwachte Resultaten'!$C$1:$BT$1,0))*_xlfn.XLOOKUP($E81,$G$2:$G$6,$F$2:$F$6,,0)),_xlfn.XLOOKUP($D$14,$D75:$D81,AH75:AH81,,0,-1)&gt;(INDEX('Verwachte Resultaten'!$C$2:$BT$31,MATCH(_xlfn.XLOOKUP($D$14,$D75:$D81,$E75:$E81,,0,-1),'Verwachte Resultaten'!$B$2:$B$31,0),MATCH(_xlfn.XLOOKUP($D$14,$D75:$D81,AH74:AH80,,0,-1),'Verwachte Resultaten'!$C$1:$BT$1,0))*_xlfn.XLOOKUP($E81,$G$2:$G$6,$H$2:$H$6,,0))),$D81,""),"")</f>
        <v/>
      </c>
      <c r="AI81" s="14" t="str">
        <f>IFERROR(IF(AND(_xlfn.XLOOKUP($D$14,$D75:$D81,AI75:AI81,,0,-1)&lt;=(INDEX('Verwachte Resultaten'!$C$2:$BT$31,MATCH(_xlfn.XLOOKUP($D$14,$D75:$D81,$E75:$E81,,0,-1),'Verwachte Resultaten'!$B$2:$B$31,0),MATCH(_xlfn.XLOOKUP($D$14,$D75:$D81,AI74:AI80,,0,-1),'Verwachte Resultaten'!$C$1:$BT$1,0))*_xlfn.XLOOKUP($E81,$G$2:$G$6,$F$2:$F$6,,0)),_xlfn.XLOOKUP($D$14,$D75:$D81,AI75:AI81,,0,-1)&gt;(INDEX('Verwachte Resultaten'!$C$2:$BT$31,MATCH(_xlfn.XLOOKUP($D$14,$D75:$D81,$E75:$E81,,0,-1),'Verwachte Resultaten'!$B$2:$B$31,0),MATCH(_xlfn.XLOOKUP($D$14,$D75:$D81,AI74:AI80,,0,-1),'Verwachte Resultaten'!$C$1:$BT$1,0))*_xlfn.XLOOKUP($E81,$G$2:$G$6,$H$2:$H$6,,0))),$D81,""),"")</f>
        <v/>
      </c>
      <c r="AJ81" s="14" t="str">
        <f>IFERROR(IF(AND(_xlfn.XLOOKUP($D$14,$D75:$D81,AJ75:AJ81,,0,-1)&lt;=(INDEX('Verwachte Resultaten'!$C$2:$BT$31,MATCH(_xlfn.XLOOKUP($D$14,$D75:$D81,$E75:$E81,,0,-1),'Verwachte Resultaten'!$B$2:$B$31,0),MATCH(_xlfn.XLOOKUP($D$14,$D75:$D81,AJ74:AJ80,,0,-1),'Verwachte Resultaten'!$C$1:$BT$1,0))*_xlfn.XLOOKUP($E81,$G$2:$G$6,$F$2:$F$6,,0)),_xlfn.XLOOKUP($D$14,$D75:$D81,AJ75:AJ81,,0,-1)&gt;(INDEX('Verwachte Resultaten'!$C$2:$BT$31,MATCH(_xlfn.XLOOKUP($D$14,$D75:$D81,$E75:$E81,,0,-1),'Verwachte Resultaten'!$B$2:$B$31,0),MATCH(_xlfn.XLOOKUP($D$14,$D75:$D81,AJ74:AJ80,,0,-1),'Verwachte Resultaten'!$C$1:$BT$1,0))*_xlfn.XLOOKUP($E81,$G$2:$G$6,$H$2:$H$6,,0))),$D81,""),"")</f>
        <v/>
      </c>
      <c r="AK81" s="14" t="str">
        <f>IFERROR(IF(AND(_xlfn.XLOOKUP($D$14,$D75:$D81,AK75:AK81,,0,-1)&lt;=(INDEX('Verwachte Resultaten'!$C$2:$BT$31,MATCH(_xlfn.XLOOKUP($D$14,$D75:$D81,$E75:$E81,,0,-1),'Verwachte Resultaten'!$B$2:$B$31,0),MATCH(_xlfn.XLOOKUP($D$14,$D75:$D81,AK74:AK80,,0,-1),'Verwachte Resultaten'!$C$1:$BT$1,0))*_xlfn.XLOOKUP($E81,$G$2:$G$6,$F$2:$F$6,,0)),_xlfn.XLOOKUP($D$14,$D75:$D81,AK75:AK81,,0,-1)&gt;(INDEX('Verwachte Resultaten'!$C$2:$BT$31,MATCH(_xlfn.XLOOKUP($D$14,$D75:$D81,$E75:$E81,,0,-1),'Verwachte Resultaten'!$B$2:$B$31,0),MATCH(_xlfn.XLOOKUP($D$14,$D75:$D81,AK74:AK80,,0,-1),'Verwachte Resultaten'!$C$1:$BT$1,0))*_xlfn.XLOOKUP($E81,$G$2:$G$6,$H$2:$H$6,,0))),$D81,""),"")</f>
        <v/>
      </c>
      <c r="AL81" s="14" t="str">
        <f>IFERROR(IF(AND(_xlfn.XLOOKUP($D$14,$D75:$D81,AL75:AL81,,0,-1)&lt;=(INDEX('Verwachte Resultaten'!$C$2:$BT$31,MATCH(_xlfn.XLOOKUP($D$14,$D75:$D81,$E75:$E81,,0,-1),'Verwachte Resultaten'!$B$2:$B$31,0),MATCH(_xlfn.XLOOKUP($D$14,$D75:$D81,AL74:AL80,,0,-1),'Verwachte Resultaten'!$C$1:$BT$1,0))*_xlfn.XLOOKUP($E81,$G$2:$G$6,$F$2:$F$6,,0)),_xlfn.XLOOKUP($D$14,$D75:$D81,AL75:AL81,,0,-1)&gt;(INDEX('Verwachte Resultaten'!$C$2:$BT$31,MATCH(_xlfn.XLOOKUP($D$14,$D75:$D81,$E75:$E81,,0,-1),'Verwachte Resultaten'!$B$2:$B$31,0),MATCH(_xlfn.XLOOKUP($D$14,$D75:$D81,AL74:AL80,,0,-1),'Verwachte Resultaten'!$C$1:$BT$1,0))*_xlfn.XLOOKUP($E81,$G$2:$G$6,$H$2:$H$6,,0))),$D81,""),"")</f>
        <v/>
      </c>
      <c r="AM81" s="14" t="str">
        <f>IFERROR(IF(AND(_xlfn.XLOOKUP($D$14,$D75:$D81,AM75:AM81,,0,-1)&lt;=(INDEX('Verwachte Resultaten'!$C$2:$BT$31,MATCH(_xlfn.XLOOKUP($D$14,$D75:$D81,$E75:$E81,,0,-1),'Verwachte Resultaten'!$B$2:$B$31,0),MATCH(_xlfn.XLOOKUP($D$14,$D75:$D81,AM74:AM80,,0,-1),'Verwachte Resultaten'!$C$1:$BT$1,0))*_xlfn.XLOOKUP($E81,$G$2:$G$6,$F$2:$F$6,,0)),_xlfn.XLOOKUP($D$14,$D75:$D81,AM75:AM81,,0,-1)&gt;(INDEX('Verwachte Resultaten'!$C$2:$BT$31,MATCH(_xlfn.XLOOKUP($D$14,$D75:$D81,$E75:$E81,,0,-1),'Verwachte Resultaten'!$B$2:$B$31,0),MATCH(_xlfn.XLOOKUP($D$14,$D75:$D81,AM74:AM80,,0,-1),'Verwachte Resultaten'!$C$1:$BT$1,0))*_xlfn.XLOOKUP($E81,$G$2:$G$6,$H$2:$H$6,,0))),$D81,""),"")</f>
        <v/>
      </c>
      <c r="AN81" s="14" t="str">
        <f>IFERROR(IF(AND(_xlfn.XLOOKUP($D$14,$D75:$D81,AN75:AN81,,0,-1)&lt;=(INDEX('Verwachte Resultaten'!$C$2:$BT$31,MATCH(_xlfn.XLOOKUP($D$14,$D75:$D81,$E75:$E81,,0,-1),'Verwachte Resultaten'!$B$2:$B$31,0),MATCH(_xlfn.XLOOKUP($D$14,$D75:$D81,AN74:AN80,,0,-1),'Verwachte Resultaten'!$C$1:$BT$1,0))*_xlfn.XLOOKUP($E81,$G$2:$G$6,$F$2:$F$6,,0)),_xlfn.XLOOKUP($D$14,$D75:$D81,AN75:AN81,,0,-1)&gt;(INDEX('Verwachte Resultaten'!$C$2:$BT$31,MATCH(_xlfn.XLOOKUP($D$14,$D75:$D81,$E75:$E81,,0,-1),'Verwachte Resultaten'!$B$2:$B$31,0),MATCH(_xlfn.XLOOKUP($D$14,$D75:$D81,AN74:AN80,,0,-1),'Verwachte Resultaten'!$C$1:$BT$1,0))*_xlfn.XLOOKUP($E81,$G$2:$G$6,$H$2:$H$6,,0))),$D81,""),"")</f>
        <v/>
      </c>
      <c r="AO81" s="14" t="str">
        <f>IFERROR(IF(AND(_xlfn.XLOOKUP($D$14,$D75:$D81,AO75:AO81,,0,-1)&lt;=(INDEX('Verwachte Resultaten'!$C$2:$BT$31,MATCH(_xlfn.XLOOKUP($D$14,$D75:$D81,$E75:$E81,,0,-1),'Verwachte Resultaten'!$B$2:$B$31,0),MATCH(_xlfn.XLOOKUP($D$14,$D75:$D81,AO74:AO80,,0,-1),'Verwachte Resultaten'!$C$1:$BT$1,0))*_xlfn.XLOOKUP($E81,$G$2:$G$6,$F$2:$F$6,,0)),_xlfn.XLOOKUP($D$14,$D75:$D81,AO75:AO81,,0,-1)&gt;(INDEX('Verwachte Resultaten'!$C$2:$BT$31,MATCH(_xlfn.XLOOKUP($D$14,$D75:$D81,$E75:$E81,,0,-1),'Verwachte Resultaten'!$B$2:$B$31,0),MATCH(_xlfn.XLOOKUP($D$14,$D75:$D81,AO74:AO80,,0,-1),'Verwachte Resultaten'!$C$1:$BT$1,0))*_xlfn.XLOOKUP($E81,$G$2:$G$6,$H$2:$H$6,,0))),$D81,""),"")</f>
        <v/>
      </c>
      <c r="AP81" s="14" t="str">
        <f>IFERROR(IF(AND(_xlfn.XLOOKUP($D$14,$D75:$D81,AP75:AP81,,0,-1)&lt;=(INDEX('Verwachte Resultaten'!$C$2:$BT$31,MATCH(_xlfn.XLOOKUP($D$14,$D75:$D81,$E75:$E81,,0,-1),'Verwachte Resultaten'!$B$2:$B$31,0),MATCH(_xlfn.XLOOKUP($D$14,$D75:$D81,AP74:AP80,,0,-1),'Verwachte Resultaten'!$C$1:$BT$1,0))*_xlfn.XLOOKUP($E81,$G$2:$G$6,$F$2:$F$6,,0)),_xlfn.XLOOKUP($D$14,$D75:$D81,AP75:AP81,,0,-1)&gt;(INDEX('Verwachte Resultaten'!$C$2:$BT$31,MATCH(_xlfn.XLOOKUP($D$14,$D75:$D81,$E75:$E81,,0,-1),'Verwachte Resultaten'!$B$2:$B$31,0),MATCH(_xlfn.XLOOKUP($D$14,$D75:$D81,AP74:AP80,,0,-1),'Verwachte Resultaten'!$C$1:$BT$1,0))*_xlfn.XLOOKUP($E81,$G$2:$G$6,$H$2:$H$6,,0))),$D81,""),"")</f>
        <v/>
      </c>
      <c r="AQ81" s="14" t="str">
        <f>IFERROR(IF(AND(_xlfn.XLOOKUP($D$14,$D75:$D81,AQ75:AQ81,,0,-1)&lt;=(INDEX('Verwachte Resultaten'!$C$2:$BT$31,MATCH(_xlfn.XLOOKUP($D$14,$D75:$D81,$E75:$E81,,0,-1),'Verwachte Resultaten'!$B$2:$B$31,0),MATCH(_xlfn.XLOOKUP($D$14,$D75:$D81,AQ74:AQ80,,0,-1),'Verwachte Resultaten'!$C$1:$BT$1,0))*_xlfn.XLOOKUP($E81,$G$2:$G$6,$F$2:$F$6,,0)),_xlfn.XLOOKUP($D$14,$D75:$D81,AQ75:AQ81,,0,-1)&gt;(INDEX('Verwachte Resultaten'!$C$2:$BT$31,MATCH(_xlfn.XLOOKUP($D$14,$D75:$D81,$E75:$E81,,0,-1),'Verwachte Resultaten'!$B$2:$B$31,0),MATCH(_xlfn.XLOOKUP($D$14,$D75:$D81,AQ74:AQ80,,0,-1),'Verwachte Resultaten'!$C$1:$BT$1,0))*_xlfn.XLOOKUP($E81,$G$2:$G$6,$H$2:$H$6,,0))),$D81,""),"")</f>
        <v/>
      </c>
      <c r="AR81" s="14" t="str">
        <f>IFERROR(IF(AND(_xlfn.XLOOKUP($D$14,$D75:$D81,AR75:AR81,,0,-1)&lt;=(INDEX('Verwachte Resultaten'!$C$2:$BT$31,MATCH(_xlfn.XLOOKUP($D$14,$D75:$D81,$E75:$E81,,0,-1),'Verwachte Resultaten'!$B$2:$B$31,0),MATCH(_xlfn.XLOOKUP($D$14,$D75:$D81,AR74:AR80,,0,-1),'Verwachte Resultaten'!$C$1:$BT$1,0))*_xlfn.XLOOKUP($E81,$G$2:$G$6,$F$2:$F$6,,0)),_xlfn.XLOOKUP($D$14,$D75:$D81,AR75:AR81,,0,-1)&gt;(INDEX('Verwachte Resultaten'!$C$2:$BT$31,MATCH(_xlfn.XLOOKUP($D$14,$D75:$D81,$E75:$E81,,0,-1),'Verwachte Resultaten'!$B$2:$B$31,0),MATCH(_xlfn.XLOOKUP($D$14,$D75:$D81,AR74:AR80,,0,-1),'Verwachte Resultaten'!$C$1:$BT$1,0))*_xlfn.XLOOKUP($E81,$G$2:$G$6,$H$2:$H$6,,0))),$D81,""),"")</f>
        <v/>
      </c>
      <c r="AS81" s="14" t="str">
        <f>IFERROR(IF(AND(_xlfn.XLOOKUP($D$14,$D75:$D81,AS75:AS81,,0,-1)&lt;=(INDEX('Verwachte Resultaten'!$C$2:$BT$31,MATCH(_xlfn.XLOOKUP($D$14,$D75:$D81,$E75:$E81,,0,-1),'Verwachte Resultaten'!$B$2:$B$31,0),MATCH(_xlfn.XLOOKUP($D$14,$D75:$D81,AS74:AS80,,0,-1),'Verwachte Resultaten'!$C$1:$BT$1,0))*_xlfn.XLOOKUP($E81,$G$2:$G$6,$F$2:$F$6,,0)),_xlfn.XLOOKUP($D$14,$D75:$D81,AS75:AS81,,0,-1)&gt;(INDEX('Verwachte Resultaten'!$C$2:$BT$31,MATCH(_xlfn.XLOOKUP($D$14,$D75:$D81,$E75:$E81,,0,-1),'Verwachte Resultaten'!$B$2:$B$31,0),MATCH(_xlfn.XLOOKUP($D$14,$D75:$D81,AS74:AS80,,0,-1),'Verwachte Resultaten'!$C$1:$BT$1,0))*_xlfn.XLOOKUP($E81,$G$2:$G$6,$H$2:$H$6,,0))),$D81,""),"")</f>
        <v/>
      </c>
      <c r="AT81" s="14" t="str">
        <f>IFERROR(IF(AND(_xlfn.XLOOKUP($D$14,$D75:$D81,AT75:AT81,,0,-1)&lt;=(INDEX('Verwachte Resultaten'!$C$2:$BT$31,MATCH(_xlfn.XLOOKUP($D$14,$D75:$D81,$E75:$E81,,0,-1),'Verwachte Resultaten'!$B$2:$B$31,0),MATCH(_xlfn.XLOOKUP($D$14,$D75:$D81,AT74:AT80,,0,-1),'Verwachte Resultaten'!$C$1:$BT$1,0))*_xlfn.XLOOKUP($E81,$G$2:$G$6,$F$2:$F$6,,0)),_xlfn.XLOOKUP($D$14,$D75:$D81,AT75:AT81,,0,-1)&gt;(INDEX('Verwachte Resultaten'!$C$2:$BT$31,MATCH(_xlfn.XLOOKUP($D$14,$D75:$D81,$E75:$E81,,0,-1),'Verwachte Resultaten'!$B$2:$B$31,0),MATCH(_xlfn.XLOOKUP($D$14,$D75:$D81,AT74:AT80,,0,-1),'Verwachte Resultaten'!$C$1:$BT$1,0))*_xlfn.XLOOKUP($E81,$G$2:$G$6,$H$2:$H$6,,0))),$D81,""),"")</f>
        <v/>
      </c>
      <c r="AU81" s="14" t="str">
        <f>IFERROR(IF(AND(_xlfn.XLOOKUP($D$14,$D75:$D81,AU75:AU81,,0,-1)&lt;=(INDEX('Verwachte Resultaten'!$C$2:$BT$31,MATCH(_xlfn.XLOOKUP($D$14,$D75:$D81,$E75:$E81,,0,-1),'Verwachte Resultaten'!$B$2:$B$31,0),MATCH(_xlfn.XLOOKUP($D$14,$D75:$D81,AU74:AU80,,0,-1),'Verwachte Resultaten'!$C$1:$BT$1,0))*_xlfn.XLOOKUP($E81,$G$2:$G$6,$F$2:$F$6,,0)),_xlfn.XLOOKUP($D$14,$D75:$D81,AU75:AU81,,0,-1)&gt;(INDEX('Verwachte Resultaten'!$C$2:$BT$31,MATCH(_xlfn.XLOOKUP($D$14,$D75:$D81,$E75:$E81,,0,-1),'Verwachte Resultaten'!$B$2:$B$31,0),MATCH(_xlfn.XLOOKUP($D$14,$D75:$D81,AU74:AU80,,0,-1),'Verwachte Resultaten'!$C$1:$BT$1,0))*_xlfn.XLOOKUP($E81,$G$2:$G$6,$H$2:$H$6,,0))),$D81,""),"")</f>
        <v/>
      </c>
      <c r="AV81" s="14" t="str">
        <f>IFERROR(IF(AND(_xlfn.XLOOKUP($D$14,$D75:$D81,AV75:AV81,,0,-1)&lt;=(INDEX('Verwachte Resultaten'!$C$2:$BT$31,MATCH(_xlfn.XLOOKUP($D$14,$D75:$D81,$E75:$E81,,0,-1),'Verwachte Resultaten'!$B$2:$B$31,0),MATCH(_xlfn.XLOOKUP($D$14,$D75:$D81,AV74:AV80,,0,-1),'Verwachte Resultaten'!$C$1:$BT$1,0))*_xlfn.XLOOKUP($E81,$G$2:$G$6,$F$2:$F$6,,0)),_xlfn.XLOOKUP($D$14,$D75:$D81,AV75:AV81,,0,-1)&gt;(INDEX('Verwachte Resultaten'!$C$2:$BT$31,MATCH(_xlfn.XLOOKUP($D$14,$D75:$D81,$E75:$E81,,0,-1),'Verwachte Resultaten'!$B$2:$B$31,0),MATCH(_xlfn.XLOOKUP($D$14,$D75:$D81,AV74:AV80,,0,-1),'Verwachte Resultaten'!$C$1:$BT$1,0))*_xlfn.XLOOKUP($E81,$G$2:$G$6,$H$2:$H$6,,0))),$D81,""),"")</f>
        <v/>
      </c>
      <c r="AW81" s="14" t="str">
        <f>IFERROR(IF(AND(_xlfn.XLOOKUP($D$14,$D75:$D81,AW75:AW81,,0,-1)&lt;=(INDEX('Verwachte Resultaten'!$C$2:$BT$31,MATCH(_xlfn.XLOOKUP($D$14,$D75:$D81,$E75:$E81,,0,-1),'Verwachte Resultaten'!$B$2:$B$31,0),MATCH(_xlfn.XLOOKUP($D$14,$D75:$D81,AW74:AW80,,0,-1),'Verwachte Resultaten'!$C$1:$BT$1,0))*_xlfn.XLOOKUP($E81,$G$2:$G$6,$F$2:$F$6,,0)),_xlfn.XLOOKUP($D$14,$D75:$D81,AW75:AW81,,0,-1)&gt;(INDEX('Verwachte Resultaten'!$C$2:$BT$31,MATCH(_xlfn.XLOOKUP($D$14,$D75:$D81,$E75:$E81,,0,-1),'Verwachte Resultaten'!$B$2:$B$31,0),MATCH(_xlfn.XLOOKUP($D$14,$D75:$D81,AW74:AW80,,0,-1),'Verwachte Resultaten'!$C$1:$BT$1,0))*_xlfn.XLOOKUP($E81,$G$2:$G$6,$H$2:$H$6,,0))),$D81,""),"")</f>
        <v/>
      </c>
      <c r="AX81" s="14" t="str">
        <f>IFERROR(IF(AND(_xlfn.XLOOKUP($D$14,$D75:$D81,AX75:AX81,,0,-1)&lt;=(INDEX('Verwachte Resultaten'!$C$2:$BT$31,MATCH(_xlfn.XLOOKUP($D$14,$D75:$D81,$E75:$E81,,0,-1),'Verwachte Resultaten'!$B$2:$B$31,0),MATCH(_xlfn.XLOOKUP($D$14,$D75:$D81,AX74:AX80,,0,-1),'Verwachte Resultaten'!$C$1:$BT$1,0))*_xlfn.XLOOKUP($E81,$G$2:$G$6,$F$2:$F$6,,0)),_xlfn.XLOOKUP($D$14,$D75:$D81,AX75:AX81,,0,-1)&gt;(INDEX('Verwachte Resultaten'!$C$2:$BT$31,MATCH(_xlfn.XLOOKUP($D$14,$D75:$D81,$E75:$E81,,0,-1),'Verwachte Resultaten'!$B$2:$B$31,0),MATCH(_xlfn.XLOOKUP($D$14,$D75:$D81,AX74:AX80,,0,-1),'Verwachte Resultaten'!$C$1:$BT$1,0))*_xlfn.XLOOKUP($E81,$G$2:$G$6,$H$2:$H$6,,0))),$D81,""),"")</f>
        <v/>
      </c>
      <c r="AY81" s="14" t="str">
        <f>IFERROR(IF(AND(_xlfn.XLOOKUP($D$14,$D75:$D81,AY75:AY81,,0,-1)&lt;=(INDEX('Verwachte Resultaten'!$C$2:$BT$31,MATCH(_xlfn.XLOOKUP($D$14,$D75:$D81,$E75:$E81,,0,-1),'Verwachte Resultaten'!$B$2:$B$31,0),MATCH(_xlfn.XLOOKUP($D$14,$D75:$D81,AY74:AY80,,0,-1),'Verwachte Resultaten'!$C$1:$BT$1,0))*_xlfn.XLOOKUP($E81,$G$2:$G$6,$F$2:$F$6,,0)),_xlfn.XLOOKUP($D$14,$D75:$D81,AY75:AY81,,0,-1)&gt;(INDEX('Verwachte Resultaten'!$C$2:$BT$31,MATCH(_xlfn.XLOOKUP($D$14,$D75:$D81,$E75:$E81,,0,-1),'Verwachte Resultaten'!$B$2:$B$31,0),MATCH(_xlfn.XLOOKUP($D$14,$D75:$D81,AY74:AY80,,0,-1),'Verwachte Resultaten'!$C$1:$BT$1,0))*_xlfn.XLOOKUP($E81,$G$2:$G$6,$H$2:$H$6,,0))),$D81,""),"")</f>
        <v/>
      </c>
      <c r="AZ81" s="14" t="str">
        <f>IFERROR(IF(AND(_xlfn.XLOOKUP($D$14,$D75:$D81,AZ75:AZ81,,0,-1)&lt;=(INDEX('Verwachte Resultaten'!$C$2:$BT$31,MATCH(_xlfn.XLOOKUP($D$14,$D75:$D81,$E75:$E81,,0,-1),'Verwachte Resultaten'!$B$2:$B$31,0),MATCH(_xlfn.XLOOKUP($D$14,$D75:$D81,AZ74:AZ80,,0,-1),'Verwachte Resultaten'!$C$1:$BT$1,0))*_xlfn.XLOOKUP($E81,$G$2:$G$6,$F$2:$F$6,,0)),_xlfn.XLOOKUP($D$14,$D75:$D81,AZ75:AZ81,,0,-1)&gt;(INDEX('Verwachte Resultaten'!$C$2:$BT$31,MATCH(_xlfn.XLOOKUP($D$14,$D75:$D81,$E75:$E81,,0,-1),'Verwachte Resultaten'!$B$2:$B$31,0),MATCH(_xlfn.XLOOKUP($D$14,$D75:$D81,AZ74:AZ80,,0,-1),'Verwachte Resultaten'!$C$1:$BT$1,0))*_xlfn.XLOOKUP($E81,$G$2:$G$6,$H$2:$H$6,,0))),$D81,""),"")</f>
        <v/>
      </c>
      <c r="BA81" s="14" t="str">
        <f>IFERROR(IF(AND(_xlfn.XLOOKUP($D$14,$D75:$D81,BA75:BA81,,0,-1)&lt;=(INDEX('Verwachte Resultaten'!$C$2:$BT$31,MATCH(_xlfn.XLOOKUP($D$14,$D75:$D81,$E75:$E81,,0,-1),'Verwachte Resultaten'!$B$2:$B$31,0),MATCH(_xlfn.XLOOKUP($D$14,$D75:$D81,BA74:BA80,,0,-1),'Verwachte Resultaten'!$C$1:$BT$1,0))*_xlfn.XLOOKUP($E81,$G$2:$G$6,$F$2:$F$6,,0)),_xlfn.XLOOKUP($D$14,$D75:$D81,BA75:BA81,,0,-1)&gt;(INDEX('Verwachte Resultaten'!$C$2:$BT$31,MATCH(_xlfn.XLOOKUP($D$14,$D75:$D81,$E75:$E81,,0,-1),'Verwachte Resultaten'!$B$2:$B$31,0),MATCH(_xlfn.XLOOKUP($D$14,$D75:$D81,BA74:BA80,,0,-1),'Verwachte Resultaten'!$C$1:$BT$1,0))*_xlfn.XLOOKUP($E81,$G$2:$G$6,$H$2:$H$6,,0))),$D81,""),"")</f>
        <v/>
      </c>
      <c r="BB81" s="14" t="str">
        <f>IFERROR(IF(AND(_xlfn.XLOOKUP($D$14,$D75:$D81,BB75:BB81,,0,-1)&lt;=(INDEX('Verwachte Resultaten'!$C$2:$BT$31,MATCH(_xlfn.XLOOKUP($D$14,$D75:$D81,$E75:$E81,,0,-1),'Verwachte Resultaten'!$B$2:$B$31,0),MATCH(_xlfn.XLOOKUP($D$14,$D75:$D81,BB74:BB80,,0,-1),'Verwachte Resultaten'!$C$1:$BT$1,0))*_xlfn.XLOOKUP($E81,$G$2:$G$6,$F$2:$F$6,,0)),_xlfn.XLOOKUP($D$14,$D75:$D81,BB75:BB81,,0,-1)&gt;(INDEX('Verwachte Resultaten'!$C$2:$BT$31,MATCH(_xlfn.XLOOKUP($D$14,$D75:$D81,$E75:$E81,,0,-1),'Verwachte Resultaten'!$B$2:$B$31,0),MATCH(_xlfn.XLOOKUP($D$14,$D75:$D81,BB74:BB80,,0,-1),'Verwachte Resultaten'!$C$1:$BT$1,0))*_xlfn.XLOOKUP($E81,$G$2:$G$6,$H$2:$H$6,,0))),$D81,""),"")</f>
        <v/>
      </c>
      <c r="BC81" s="14" t="str">
        <f>IFERROR(IF(AND(_xlfn.XLOOKUP($D$14,$D75:$D81,BC75:BC81,,0,-1)&lt;=(INDEX('Verwachte Resultaten'!$C$2:$BT$31,MATCH(_xlfn.XLOOKUP($D$14,$D75:$D81,$E75:$E81,,0,-1),'Verwachte Resultaten'!$B$2:$B$31,0),MATCH(_xlfn.XLOOKUP($D$14,$D75:$D81,BC74:BC80,,0,-1),'Verwachte Resultaten'!$C$1:$BT$1,0))*_xlfn.XLOOKUP($E81,$G$2:$G$6,$F$2:$F$6,,0)),_xlfn.XLOOKUP($D$14,$D75:$D81,BC75:BC81,,0,-1)&gt;(INDEX('Verwachte Resultaten'!$C$2:$BT$31,MATCH(_xlfn.XLOOKUP($D$14,$D75:$D81,$E75:$E81,,0,-1),'Verwachte Resultaten'!$B$2:$B$31,0),MATCH(_xlfn.XLOOKUP($D$14,$D75:$D81,BC74:BC80,,0,-1),'Verwachte Resultaten'!$C$1:$BT$1,0))*_xlfn.XLOOKUP($E81,$G$2:$G$6,$H$2:$H$6,,0))),$D81,""),"")</f>
        <v/>
      </c>
      <c r="BD81" s="14" t="str">
        <f>IFERROR(IF(AND(_xlfn.XLOOKUP($D$14,$D75:$D81,BD75:BD81,,0,-1)&lt;=(INDEX('Verwachte Resultaten'!$C$2:$BT$31,MATCH(_xlfn.XLOOKUP($D$14,$D75:$D81,$E75:$E81,,0,-1),'Verwachte Resultaten'!$B$2:$B$31,0),MATCH(_xlfn.XLOOKUP($D$14,$D75:$D81,BD74:BD80,,0,-1),'Verwachte Resultaten'!$C$1:$BT$1,0))*_xlfn.XLOOKUP($E81,$G$2:$G$6,$F$2:$F$6,,0)),_xlfn.XLOOKUP($D$14,$D75:$D81,BD75:BD81,,0,-1)&gt;(INDEX('Verwachte Resultaten'!$C$2:$BT$31,MATCH(_xlfn.XLOOKUP($D$14,$D75:$D81,$E75:$E81,,0,-1),'Verwachte Resultaten'!$B$2:$B$31,0),MATCH(_xlfn.XLOOKUP($D$14,$D75:$D81,BD74:BD80,,0,-1),'Verwachte Resultaten'!$C$1:$BT$1,0))*_xlfn.XLOOKUP($E81,$G$2:$G$6,$H$2:$H$6,,0))),$D81,""),"")</f>
        <v/>
      </c>
      <c r="BE81" s="14" t="str">
        <f>IFERROR(IF(AND(_xlfn.XLOOKUP($D$14,$D75:$D81,BE75:BE81,,0,-1)&lt;=(INDEX('Verwachte Resultaten'!$C$2:$BT$31,MATCH(_xlfn.XLOOKUP($D$14,$D75:$D81,$E75:$E81,,0,-1),'Verwachte Resultaten'!$B$2:$B$31,0),MATCH(_xlfn.XLOOKUP($D$14,$D75:$D81,BE74:BE80,,0,-1),'Verwachte Resultaten'!$C$1:$BT$1,0))*_xlfn.XLOOKUP($E81,$G$2:$G$6,$F$2:$F$6,,0)),_xlfn.XLOOKUP($D$14,$D75:$D81,BE75:BE81,,0,-1)&gt;(INDEX('Verwachte Resultaten'!$C$2:$BT$31,MATCH(_xlfn.XLOOKUP($D$14,$D75:$D81,$E75:$E81,,0,-1),'Verwachte Resultaten'!$B$2:$B$31,0),MATCH(_xlfn.XLOOKUP($D$14,$D75:$D81,BE74:BE80,,0,-1),'Verwachte Resultaten'!$C$1:$BT$1,0))*_xlfn.XLOOKUP($E81,$G$2:$G$6,$H$2:$H$6,,0))),$D81,""),"")</f>
        <v/>
      </c>
      <c r="BF81" s="14" t="str">
        <f>IFERROR(IF(AND(_xlfn.XLOOKUP($D$14,$D75:$D81,BF75:BF81,,0,-1)&lt;=(INDEX('Verwachte Resultaten'!$C$2:$BT$31,MATCH(_xlfn.XLOOKUP($D$14,$D75:$D81,$E75:$E81,,0,-1),'Verwachte Resultaten'!$B$2:$B$31,0),MATCH(_xlfn.XLOOKUP($D$14,$D75:$D81,BF74:BF80,,0,-1),'Verwachte Resultaten'!$C$1:$BT$1,0))*_xlfn.XLOOKUP($E81,$G$2:$G$6,$F$2:$F$6,,0)),_xlfn.XLOOKUP($D$14,$D75:$D81,BF75:BF81,,0,-1)&gt;(INDEX('Verwachte Resultaten'!$C$2:$BT$31,MATCH(_xlfn.XLOOKUP($D$14,$D75:$D81,$E75:$E81,,0,-1),'Verwachte Resultaten'!$B$2:$B$31,0),MATCH(_xlfn.XLOOKUP($D$14,$D75:$D81,BF74:BF80,,0,-1),'Verwachte Resultaten'!$C$1:$BT$1,0))*_xlfn.XLOOKUP($E81,$G$2:$G$6,$H$2:$H$6,,0))),$D81,""),"")</f>
        <v/>
      </c>
      <c r="BG81" s="14" t="str">
        <f>IFERROR(IF(AND(_xlfn.XLOOKUP($D$14,$D75:$D81,BG75:BG81,,0,-1)&lt;=(INDEX('Verwachte Resultaten'!$C$2:$BT$31,MATCH(_xlfn.XLOOKUP($D$14,$D75:$D81,$E75:$E81,,0,-1),'Verwachte Resultaten'!$B$2:$B$31,0),MATCH(_xlfn.XLOOKUP($D$14,$D75:$D81,BG74:BG80,,0,-1),'Verwachte Resultaten'!$C$1:$BT$1,0))*_xlfn.XLOOKUP($E81,$G$2:$G$6,$F$2:$F$6,,0)),_xlfn.XLOOKUP($D$14,$D75:$D81,BG75:BG81,,0,-1)&gt;(INDEX('Verwachte Resultaten'!$C$2:$BT$31,MATCH(_xlfn.XLOOKUP($D$14,$D75:$D81,$E75:$E81,,0,-1),'Verwachte Resultaten'!$B$2:$B$31,0),MATCH(_xlfn.XLOOKUP($D$14,$D75:$D81,BG74:BG80,,0,-1),'Verwachte Resultaten'!$C$1:$BT$1,0))*_xlfn.XLOOKUP($E81,$G$2:$G$6,$H$2:$H$6,,0))),$D81,""),"")</f>
        <v/>
      </c>
      <c r="BH81" s="14" t="str">
        <f>IFERROR(IF(AND(_xlfn.XLOOKUP($D$14,$D75:$D81,BH75:BH81,,0,-1)&lt;=(INDEX('Verwachte Resultaten'!$C$2:$BT$31,MATCH(_xlfn.XLOOKUP($D$14,$D75:$D81,$E75:$E81,,0,-1),'Verwachte Resultaten'!$B$2:$B$31,0),MATCH(_xlfn.XLOOKUP($D$14,$D75:$D81,BH74:BH80,,0,-1),'Verwachte Resultaten'!$C$1:$BT$1,0))*_xlfn.XLOOKUP($E81,$G$2:$G$6,$F$2:$F$6,,0)),_xlfn.XLOOKUP($D$14,$D75:$D81,BH75:BH81,,0,-1)&gt;(INDEX('Verwachte Resultaten'!$C$2:$BT$31,MATCH(_xlfn.XLOOKUP($D$14,$D75:$D81,$E75:$E81,,0,-1),'Verwachte Resultaten'!$B$2:$B$31,0),MATCH(_xlfn.XLOOKUP($D$14,$D75:$D81,BH74:BH80,,0,-1),'Verwachte Resultaten'!$C$1:$BT$1,0))*_xlfn.XLOOKUP($E81,$G$2:$G$6,$H$2:$H$6,,0))),$D81,""),"")</f>
        <v/>
      </c>
      <c r="BI81" s="14" t="str">
        <f>IFERROR(IF(AND(_xlfn.XLOOKUP($D$14,$D75:$D81,BI75:BI81,,0,-1)&lt;=(INDEX('Verwachte Resultaten'!$C$2:$BT$31,MATCH(_xlfn.XLOOKUP($D$14,$D75:$D81,$E75:$E81,,0,-1),'Verwachte Resultaten'!$B$2:$B$31,0),MATCH(_xlfn.XLOOKUP($D$14,$D75:$D81,BI74:BI80,,0,-1),'Verwachte Resultaten'!$C$1:$BT$1,0))*_xlfn.XLOOKUP($E81,$G$2:$G$6,$F$2:$F$6,,0)),_xlfn.XLOOKUP($D$14,$D75:$D81,BI75:BI81,,0,-1)&gt;(INDEX('Verwachte Resultaten'!$C$2:$BT$31,MATCH(_xlfn.XLOOKUP($D$14,$D75:$D81,$E75:$E81,,0,-1),'Verwachte Resultaten'!$B$2:$B$31,0),MATCH(_xlfn.XLOOKUP($D$14,$D75:$D81,BI74:BI80,,0,-1),'Verwachte Resultaten'!$C$1:$BT$1,0))*_xlfn.XLOOKUP($E81,$G$2:$G$6,$H$2:$H$6,,0))),$D81,""),"")</f>
        <v/>
      </c>
      <c r="BJ81" s="14" t="str">
        <f>IFERROR(IF(AND(_xlfn.XLOOKUP($D$14,$D75:$D81,BJ75:BJ81,,0,-1)&lt;=(INDEX('Verwachte Resultaten'!$C$2:$BT$31,MATCH(_xlfn.XLOOKUP($D$14,$D75:$D81,$E75:$E81,,0,-1),'Verwachte Resultaten'!$B$2:$B$31,0),MATCH(_xlfn.XLOOKUP($D$14,$D75:$D81,BJ74:BJ80,,0,-1),'Verwachte Resultaten'!$C$1:$BT$1,0))*_xlfn.XLOOKUP($E81,$G$2:$G$6,$F$2:$F$6,,0)),_xlfn.XLOOKUP($D$14,$D75:$D81,BJ75:BJ81,,0,-1)&gt;(INDEX('Verwachte Resultaten'!$C$2:$BT$31,MATCH(_xlfn.XLOOKUP($D$14,$D75:$D81,$E75:$E81,,0,-1),'Verwachte Resultaten'!$B$2:$B$31,0),MATCH(_xlfn.XLOOKUP($D$14,$D75:$D81,BJ74:BJ80,,0,-1),'Verwachte Resultaten'!$C$1:$BT$1,0))*_xlfn.XLOOKUP($E81,$G$2:$G$6,$H$2:$H$6,,0))),$D81,""),"")</f>
        <v/>
      </c>
      <c r="BK81" s="41" t="str">
        <f>IFERROR(IF(AND(_xlfn.XLOOKUP($D$14,$D75:$D81,BK75:BK81,,0,-1)&lt;=(INDEX('Verwachte Resultaten'!$C$2:$BT$31,MATCH(_xlfn.XLOOKUP($D$14,$D75:$D81,$E75:$E81,,0,-1),'Verwachte Resultaten'!$B$2:$B$31,0),MATCH(_xlfn.XLOOKUP($D$14,$D75:$D81,BK74:BK80,,0,-1),'Verwachte Resultaten'!$C$1:$BT$1,0))*_xlfn.XLOOKUP($E81,$G$2:$G$6,$F$2:$F$6,,0)),_xlfn.XLOOKUP($D$14,$D75:$D81,BK75:BK81,,0,-1)&gt;(INDEX('Verwachte Resultaten'!$C$2:$BT$31,MATCH(_xlfn.XLOOKUP($D$14,$D75:$D81,$E75:$E81,,0,-1),'Verwachte Resultaten'!$B$2:$B$31,0),MATCH(_xlfn.XLOOKUP($D$14,$D75:$D81,BK74:BK80,,0,-1),'Verwachte Resultaten'!$C$1:$BT$1,0))*_xlfn.XLOOKUP($E81,$G$2:$G$6,$H$2:$H$6,,0))),$D81,""),"")</f>
        <v/>
      </c>
    </row>
    <row r="82" spans="1:63" s="3" customFormat="1" ht="15.75" thickBot="1">
      <c r="A82" s="85"/>
      <c r="B82"/>
      <c r="C82" s="23"/>
      <c r="D82" s="83" t="str">
        <f>IFERROR($B77*$B$6,"")</f>
        <v/>
      </c>
      <c r="E82" s="17" t="s">
        <v>162</v>
      </c>
      <c r="F82" s="18" t="str">
        <f>IFERROR(IF(AND(_xlfn.XLOOKUP($D$14,$D76:$D82,F76:F82,,0,-1)&lt;=(INDEX('Verwachte Resultaten'!$C$2:$BT$31,MATCH(_xlfn.XLOOKUP($D$14,$D76:$D82,$E76:$E82,,0,-1),'Verwachte Resultaten'!$B$2:$B$31,0),MATCH(_xlfn.XLOOKUP($D$14,$D76:$D82,F75:F81,,0,-1),'Verwachte Resultaten'!$C$1:$BT$1,0))*_xlfn.XLOOKUP($E82,$G$2:$G$6,$F$2:$F$6,,0)),_xlfn.XLOOKUP($D$14,$D76:$D82,F76:F82,,0,-1)&gt;(INDEX('Verwachte Resultaten'!$C$2:$BT$31,MATCH(_xlfn.XLOOKUP($D$14,$D76:$D82,$E76:$E82,,0,-1),'Verwachte Resultaten'!$B$2:$B$31,0),MATCH(_xlfn.XLOOKUP($D$14,$D76:$D82,F75:F81,,0,-1),'Verwachte Resultaten'!$C$1:$BT$1,0))*_xlfn.XLOOKUP($E82,$G$2:$G$6,$H$2:$H$6,,0))),$D82,""),"")</f>
        <v/>
      </c>
      <c r="G82" s="19" t="str">
        <f>IFERROR(IF(AND(_xlfn.XLOOKUP($D$14,$D76:$D82,G76:G82,,0,-1)&lt;=(INDEX('Verwachte Resultaten'!$C$2:$BT$31,MATCH(_xlfn.XLOOKUP($D$14,$D76:$D82,$E76:$E82,,0,-1),'Verwachte Resultaten'!$B$2:$B$31,0),MATCH(_xlfn.XLOOKUP($D$14,$D76:$D82,G75:G81,,0,-1),'Verwachte Resultaten'!$C$1:$BT$1,0))*_xlfn.XLOOKUP($E82,$G$2:$G$6,$F$2:$F$6,,0)),_xlfn.XLOOKUP($D$14,$D76:$D82,G76:G82,,0,-1)&gt;(INDEX('Verwachte Resultaten'!$C$2:$BT$31,MATCH(_xlfn.XLOOKUP($D$14,$D76:$D82,$E76:$E82,,0,-1),'Verwachte Resultaten'!$B$2:$B$31,0),MATCH(_xlfn.XLOOKUP($D$14,$D76:$D82,G75:G81,,0,-1),'Verwachte Resultaten'!$C$1:$BT$1,0))*_xlfn.XLOOKUP($E82,$G$2:$G$6,$H$2:$H$6,,0))),$D82,""),"")</f>
        <v/>
      </c>
      <c r="H82" s="19" t="str">
        <f>IFERROR(IF(AND(_xlfn.XLOOKUP($D$14,$D76:$D82,H76:H82,,0,-1)&lt;=(INDEX('Verwachte Resultaten'!$C$2:$BT$31,MATCH(_xlfn.XLOOKUP($D$14,$D76:$D82,$E76:$E82,,0,-1),'Verwachte Resultaten'!$B$2:$B$31,0),MATCH(_xlfn.XLOOKUP($D$14,$D76:$D82,H75:H81,,0,-1),'Verwachte Resultaten'!$C$1:$BT$1,0))*_xlfn.XLOOKUP($E82,$G$2:$G$6,$F$2:$F$6,,0)),_xlfn.XLOOKUP($D$14,$D76:$D82,H76:H82,,0,-1)&gt;(INDEX('Verwachte Resultaten'!$C$2:$BT$31,MATCH(_xlfn.XLOOKUP($D$14,$D76:$D82,$E76:$E82,,0,-1),'Verwachte Resultaten'!$B$2:$B$31,0),MATCH(_xlfn.XLOOKUP($D$14,$D76:$D82,H75:H81,,0,-1),'Verwachte Resultaten'!$C$1:$BT$1,0))*_xlfn.XLOOKUP($E82,$G$2:$G$6,$H$2:$H$6,,0))),$D82,""),"")</f>
        <v/>
      </c>
      <c r="I82" s="19" t="str">
        <f>IFERROR(IF(AND(_xlfn.XLOOKUP($D$14,$D76:$D82,I76:I82,,0,-1)&lt;=(INDEX('Verwachte Resultaten'!$C$2:$BT$31,MATCH(_xlfn.XLOOKUP($D$14,$D76:$D82,$E76:$E82,,0,-1),'Verwachte Resultaten'!$B$2:$B$31,0),MATCH(_xlfn.XLOOKUP($D$14,$D76:$D82,I75:I81,,0,-1),'Verwachte Resultaten'!$C$1:$BT$1,0))*_xlfn.XLOOKUP($E82,$G$2:$G$6,$F$2:$F$6,,0)),_xlfn.XLOOKUP($D$14,$D76:$D82,I76:I82,,0,-1)&gt;(INDEX('Verwachte Resultaten'!$C$2:$BT$31,MATCH(_xlfn.XLOOKUP($D$14,$D76:$D82,$E76:$E82,,0,-1),'Verwachte Resultaten'!$B$2:$B$31,0),MATCH(_xlfn.XLOOKUP($D$14,$D76:$D82,I75:I81,,0,-1),'Verwachte Resultaten'!$C$1:$BT$1,0))*_xlfn.XLOOKUP($E82,$G$2:$G$6,$H$2:$H$6,,0))),$D82,""),"")</f>
        <v/>
      </c>
      <c r="J82" s="19" t="str">
        <f>IFERROR(IF(AND(_xlfn.XLOOKUP($D$14,$D76:$D82,J76:J82,,0,-1)&lt;=(INDEX('Verwachte Resultaten'!$C$2:$BT$31,MATCH(_xlfn.XLOOKUP($D$14,$D76:$D82,$E76:$E82,,0,-1),'Verwachte Resultaten'!$B$2:$B$31,0),MATCH(_xlfn.XLOOKUP($D$14,$D76:$D82,J75:J81,,0,-1),'Verwachte Resultaten'!$C$1:$BT$1,0))*_xlfn.XLOOKUP($E82,$G$2:$G$6,$F$2:$F$6,,0)),_xlfn.XLOOKUP($D$14,$D76:$D82,J76:J82,,0,-1)&gt;(INDEX('Verwachte Resultaten'!$C$2:$BT$31,MATCH(_xlfn.XLOOKUP($D$14,$D76:$D82,$E76:$E82,,0,-1),'Verwachte Resultaten'!$B$2:$B$31,0),MATCH(_xlfn.XLOOKUP($D$14,$D76:$D82,J75:J81,,0,-1),'Verwachte Resultaten'!$C$1:$BT$1,0))*_xlfn.XLOOKUP($E82,$G$2:$G$6,$H$2:$H$6,,0))),$D82,""),"")</f>
        <v/>
      </c>
      <c r="K82" s="19" t="str">
        <f>IFERROR(IF(AND(_xlfn.XLOOKUP($D$14,$D76:$D82,K76:K82,,0,-1)&lt;=(INDEX('Verwachte Resultaten'!$C$2:$BT$31,MATCH(_xlfn.XLOOKUP($D$14,$D76:$D82,$E76:$E82,,0,-1),'Verwachte Resultaten'!$B$2:$B$31,0),MATCH(_xlfn.XLOOKUP($D$14,$D76:$D82,K75:K81,,0,-1),'Verwachte Resultaten'!$C$1:$BT$1,0))*_xlfn.XLOOKUP($E82,$G$2:$G$6,$F$2:$F$6,,0)),_xlfn.XLOOKUP($D$14,$D76:$D82,K76:K82,,0,-1)&gt;(INDEX('Verwachte Resultaten'!$C$2:$BT$31,MATCH(_xlfn.XLOOKUP($D$14,$D76:$D82,$E76:$E82,,0,-1),'Verwachte Resultaten'!$B$2:$B$31,0),MATCH(_xlfn.XLOOKUP($D$14,$D76:$D82,K75:K81,,0,-1),'Verwachte Resultaten'!$C$1:$BT$1,0))*_xlfn.XLOOKUP($E82,$G$2:$G$6,$H$2:$H$6,,0))),$D82,""),"")</f>
        <v/>
      </c>
      <c r="L82" s="19" t="str">
        <f>IFERROR(IF(AND(_xlfn.XLOOKUP($D$14,$D76:$D82,L76:L82,,0,-1)&lt;=(INDEX('Verwachte Resultaten'!$C$2:$BT$31,MATCH(_xlfn.XLOOKUP($D$14,$D76:$D82,$E76:$E82,,0,-1),'Verwachte Resultaten'!$B$2:$B$31,0),MATCH(_xlfn.XLOOKUP($D$14,$D76:$D82,L75:L81,,0,-1),'Verwachte Resultaten'!$C$1:$BT$1,0))*_xlfn.XLOOKUP($E82,$G$2:$G$6,$F$2:$F$6,,0)),_xlfn.XLOOKUP($D$14,$D76:$D82,L76:L82,,0,-1)&gt;(INDEX('Verwachte Resultaten'!$C$2:$BT$31,MATCH(_xlfn.XLOOKUP($D$14,$D76:$D82,$E76:$E82,,0,-1),'Verwachte Resultaten'!$B$2:$B$31,0),MATCH(_xlfn.XLOOKUP($D$14,$D76:$D82,L75:L81,,0,-1),'Verwachte Resultaten'!$C$1:$BT$1,0))*_xlfn.XLOOKUP($E82,$G$2:$G$6,$H$2:$H$6,,0))),$D82,""),"")</f>
        <v/>
      </c>
      <c r="M82" s="19" t="str">
        <f>IFERROR(IF(AND(_xlfn.XLOOKUP($D$14,$D76:$D82,M76:M82,,0,-1)&lt;=(INDEX('Verwachte Resultaten'!$C$2:$BT$31,MATCH(_xlfn.XLOOKUP($D$14,$D76:$D82,$E76:$E82,,0,-1),'Verwachte Resultaten'!$B$2:$B$31,0),MATCH(_xlfn.XLOOKUP($D$14,$D76:$D82,M75:M81,,0,-1),'Verwachte Resultaten'!$C$1:$BT$1,0))*_xlfn.XLOOKUP($E82,$G$2:$G$6,$F$2:$F$6,,0)),_xlfn.XLOOKUP($D$14,$D76:$D82,M76:M82,,0,-1)&gt;(INDEX('Verwachte Resultaten'!$C$2:$BT$31,MATCH(_xlfn.XLOOKUP($D$14,$D76:$D82,$E76:$E82,,0,-1),'Verwachte Resultaten'!$B$2:$B$31,0),MATCH(_xlfn.XLOOKUP($D$14,$D76:$D82,M75:M81,,0,-1),'Verwachte Resultaten'!$C$1:$BT$1,0))*_xlfn.XLOOKUP($E82,$G$2:$G$6,$H$2:$H$6,,0))),$D82,""),"")</f>
        <v/>
      </c>
      <c r="N82" s="19" t="str">
        <f>IFERROR(IF(AND(_xlfn.XLOOKUP($D$14,$D76:$D82,N76:N82,,0,-1)&lt;=(INDEX('Verwachte Resultaten'!$C$2:$BT$31,MATCH(_xlfn.XLOOKUP($D$14,$D76:$D82,$E76:$E82,,0,-1),'Verwachte Resultaten'!$B$2:$B$31,0),MATCH(_xlfn.XLOOKUP($D$14,$D76:$D82,N75:N81,,0,-1),'Verwachte Resultaten'!$C$1:$BT$1,0))*_xlfn.XLOOKUP($E82,$G$2:$G$6,$F$2:$F$6,,0)),_xlfn.XLOOKUP($D$14,$D76:$D82,N76:N82,,0,-1)&gt;(INDEX('Verwachte Resultaten'!$C$2:$BT$31,MATCH(_xlfn.XLOOKUP($D$14,$D76:$D82,$E76:$E82,,0,-1),'Verwachte Resultaten'!$B$2:$B$31,0),MATCH(_xlfn.XLOOKUP($D$14,$D76:$D82,N75:N81,,0,-1),'Verwachte Resultaten'!$C$1:$BT$1,0))*_xlfn.XLOOKUP($E82,$G$2:$G$6,$H$2:$H$6,,0))),$D82,""),"")</f>
        <v/>
      </c>
      <c r="O82" s="19" t="str">
        <f>IFERROR(IF(AND(_xlfn.XLOOKUP($D$14,$D76:$D82,O76:O82,,0,-1)&lt;=(INDEX('Verwachte Resultaten'!$C$2:$BT$31,MATCH(_xlfn.XLOOKUP($D$14,$D76:$D82,$E76:$E82,,0,-1),'Verwachte Resultaten'!$B$2:$B$31,0),MATCH(_xlfn.XLOOKUP($D$14,$D76:$D82,O75:O81,,0,-1),'Verwachte Resultaten'!$C$1:$BT$1,0))*_xlfn.XLOOKUP($E82,$G$2:$G$6,$F$2:$F$6,,0)),_xlfn.XLOOKUP($D$14,$D76:$D82,O76:O82,,0,-1)&gt;(INDEX('Verwachte Resultaten'!$C$2:$BT$31,MATCH(_xlfn.XLOOKUP($D$14,$D76:$D82,$E76:$E82,,0,-1),'Verwachte Resultaten'!$B$2:$B$31,0),MATCH(_xlfn.XLOOKUP($D$14,$D76:$D82,O75:O81,,0,-1),'Verwachte Resultaten'!$C$1:$BT$1,0))*_xlfn.XLOOKUP($E82,$G$2:$G$6,$H$2:$H$6,,0))),$D82,""),"")</f>
        <v/>
      </c>
      <c r="P82" s="19" t="str">
        <f>IFERROR(IF(AND(_xlfn.XLOOKUP($D$14,$D76:$D82,P76:P82,,0,-1)&lt;=(INDEX('Verwachte Resultaten'!$C$2:$BT$31,MATCH(_xlfn.XLOOKUP($D$14,$D76:$D82,$E76:$E82,,0,-1),'Verwachte Resultaten'!$B$2:$B$31,0),MATCH(_xlfn.XLOOKUP($D$14,$D76:$D82,P75:P81,,0,-1),'Verwachte Resultaten'!$C$1:$BT$1,0))*_xlfn.XLOOKUP($E82,$G$2:$G$6,$F$2:$F$6,,0)),_xlfn.XLOOKUP($D$14,$D76:$D82,P76:P82,,0,-1)&gt;(INDEX('Verwachte Resultaten'!$C$2:$BT$31,MATCH(_xlfn.XLOOKUP($D$14,$D76:$D82,$E76:$E82,,0,-1),'Verwachte Resultaten'!$B$2:$B$31,0),MATCH(_xlfn.XLOOKUP($D$14,$D76:$D82,P75:P81,,0,-1),'Verwachte Resultaten'!$C$1:$BT$1,0))*_xlfn.XLOOKUP($E82,$G$2:$G$6,$H$2:$H$6,,0))),$D82,""),"")</f>
        <v/>
      </c>
      <c r="Q82" s="19" t="str">
        <f>IFERROR(IF(AND(_xlfn.XLOOKUP($D$14,$D76:$D82,Q76:Q82,,0,-1)&lt;=(INDEX('Verwachte Resultaten'!$C$2:$BT$31,MATCH(_xlfn.XLOOKUP($D$14,$D76:$D82,$E76:$E82,,0,-1),'Verwachte Resultaten'!$B$2:$B$31,0),MATCH(_xlfn.XLOOKUP($D$14,$D76:$D82,Q75:Q81,,0,-1),'Verwachte Resultaten'!$C$1:$BT$1,0))*_xlfn.XLOOKUP($E82,$G$2:$G$6,$F$2:$F$6,,0)),_xlfn.XLOOKUP($D$14,$D76:$D82,Q76:Q82,,0,-1)&gt;(INDEX('Verwachte Resultaten'!$C$2:$BT$31,MATCH(_xlfn.XLOOKUP($D$14,$D76:$D82,$E76:$E82,,0,-1),'Verwachte Resultaten'!$B$2:$B$31,0),MATCH(_xlfn.XLOOKUP($D$14,$D76:$D82,Q75:Q81,,0,-1),'Verwachte Resultaten'!$C$1:$BT$1,0))*_xlfn.XLOOKUP($E82,$G$2:$G$6,$H$2:$H$6,,0))),$D82,""),"")</f>
        <v/>
      </c>
      <c r="R82" s="19" t="str">
        <f>IFERROR(IF(AND(_xlfn.XLOOKUP($D$14,$D76:$D82,R76:R82,,0,-1)&lt;=(INDEX('Verwachte Resultaten'!$C$2:$BT$31,MATCH(_xlfn.XLOOKUP($D$14,$D76:$D82,$E76:$E82,,0,-1),'Verwachte Resultaten'!$B$2:$B$31,0),MATCH(_xlfn.XLOOKUP($D$14,$D76:$D82,R75:R81,,0,-1),'Verwachte Resultaten'!$C$1:$BT$1,0))*_xlfn.XLOOKUP($E82,$G$2:$G$6,$F$2:$F$6,,0)),_xlfn.XLOOKUP($D$14,$D76:$D82,R76:R82,,0,-1)&gt;(INDEX('Verwachte Resultaten'!$C$2:$BT$31,MATCH(_xlfn.XLOOKUP($D$14,$D76:$D82,$E76:$E82,,0,-1),'Verwachte Resultaten'!$B$2:$B$31,0),MATCH(_xlfn.XLOOKUP($D$14,$D76:$D82,R75:R81,,0,-1),'Verwachte Resultaten'!$C$1:$BT$1,0))*_xlfn.XLOOKUP($E82,$G$2:$G$6,$H$2:$H$6,,0))),$D82,""),"")</f>
        <v/>
      </c>
      <c r="S82" s="19" t="str">
        <f>IFERROR(IF(AND(_xlfn.XLOOKUP($D$14,$D76:$D82,S76:S82,,0,-1)&lt;=(INDEX('Verwachte Resultaten'!$C$2:$BT$31,MATCH(_xlfn.XLOOKUP($D$14,$D76:$D82,$E76:$E82,,0,-1),'Verwachte Resultaten'!$B$2:$B$31,0),MATCH(_xlfn.XLOOKUP($D$14,$D76:$D82,S75:S81,,0,-1),'Verwachte Resultaten'!$C$1:$BT$1,0))*_xlfn.XLOOKUP($E82,$G$2:$G$6,$F$2:$F$6,,0)),_xlfn.XLOOKUP($D$14,$D76:$D82,S76:S82,,0,-1)&gt;(INDEX('Verwachte Resultaten'!$C$2:$BT$31,MATCH(_xlfn.XLOOKUP($D$14,$D76:$D82,$E76:$E82,,0,-1),'Verwachte Resultaten'!$B$2:$B$31,0),MATCH(_xlfn.XLOOKUP($D$14,$D76:$D82,S75:S81,,0,-1),'Verwachte Resultaten'!$C$1:$BT$1,0))*_xlfn.XLOOKUP($E82,$G$2:$G$6,$H$2:$H$6,,0))),$D82,""),"")</f>
        <v/>
      </c>
      <c r="T82" s="19" t="str">
        <f>IFERROR(IF(AND(_xlfn.XLOOKUP($D$14,$D76:$D82,T76:T82,,0,-1)&lt;=(INDEX('Verwachte Resultaten'!$C$2:$BT$31,MATCH(_xlfn.XLOOKUP($D$14,$D76:$D82,$E76:$E82,,0,-1),'Verwachte Resultaten'!$B$2:$B$31,0),MATCH(_xlfn.XLOOKUP($D$14,$D76:$D82,T75:T81,,0,-1),'Verwachte Resultaten'!$C$1:$BT$1,0))*_xlfn.XLOOKUP($E82,$G$2:$G$6,$F$2:$F$6,,0)),_xlfn.XLOOKUP($D$14,$D76:$D82,T76:T82,,0,-1)&gt;(INDEX('Verwachte Resultaten'!$C$2:$BT$31,MATCH(_xlfn.XLOOKUP($D$14,$D76:$D82,$E76:$E82,,0,-1),'Verwachte Resultaten'!$B$2:$B$31,0),MATCH(_xlfn.XLOOKUP($D$14,$D76:$D82,T75:T81,,0,-1),'Verwachte Resultaten'!$C$1:$BT$1,0))*_xlfn.XLOOKUP($E82,$G$2:$G$6,$H$2:$H$6,,0))),$D82,""),"")</f>
        <v/>
      </c>
      <c r="U82" s="19" t="str">
        <f>IFERROR(IF(AND(_xlfn.XLOOKUP($D$14,$D76:$D82,U76:U82,,0,-1)&lt;=(INDEX('Verwachte Resultaten'!$C$2:$BT$31,MATCH(_xlfn.XLOOKUP($D$14,$D76:$D82,$E76:$E82,,0,-1),'Verwachte Resultaten'!$B$2:$B$31,0),MATCH(_xlfn.XLOOKUP($D$14,$D76:$D82,U75:U81,,0,-1),'Verwachte Resultaten'!$C$1:$BT$1,0))*_xlfn.XLOOKUP($E82,$G$2:$G$6,$F$2:$F$6,,0)),_xlfn.XLOOKUP($D$14,$D76:$D82,U76:U82,,0,-1)&gt;(INDEX('Verwachte Resultaten'!$C$2:$BT$31,MATCH(_xlfn.XLOOKUP($D$14,$D76:$D82,$E76:$E82,,0,-1),'Verwachte Resultaten'!$B$2:$B$31,0),MATCH(_xlfn.XLOOKUP($D$14,$D76:$D82,U75:U81,,0,-1),'Verwachte Resultaten'!$C$1:$BT$1,0))*_xlfn.XLOOKUP($E82,$G$2:$G$6,$H$2:$H$6,,0))),$D82,""),"")</f>
        <v/>
      </c>
      <c r="V82" s="19" t="str">
        <f>IFERROR(IF(AND(_xlfn.XLOOKUP($D$14,$D76:$D82,V76:V82,,0,-1)&lt;=(INDEX('Verwachte Resultaten'!$C$2:$BT$31,MATCH(_xlfn.XLOOKUP($D$14,$D76:$D82,$E76:$E82,,0,-1),'Verwachte Resultaten'!$B$2:$B$31,0),MATCH(_xlfn.XLOOKUP($D$14,$D76:$D82,V75:V81,,0,-1),'Verwachte Resultaten'!$C$1:$BT$1,0))*_xlfn.XLOOKUP($E82,$G$2:$G$6,$F$2:$F$6,,0)),_xlfn.XLOOKUP($D$14,$D76:$D82,V76:V82,,0,-1)&gt;(INDEX('Verwachte Resultaten'!$C$2:$BT$31,MATCH(_xlfn.XLOOKUP($D$14,$D76:$D82,$E76:$E82,,0,-1),'Verwachte Resultaten'!$B$2:$B$31,0),MATCH(_xlfn.XLOOKUP($D$14,$D76:$D82,V75:V81,,0,-1),'Verwachte Resultaten'!$C$1:$BT$1,0))*_xlfn.XLOOKUP($E82,$G$2:$G$6,$H$2:$H$6,,0))),$D82,""),"")</f>
        <v/>
      </c>
      <c r="W82" s="19" t="str">
        <f>IFERROR(IF(AND(_xlfn.XLOOKUP($D$14,$D76:$D82,W76:W82,,0,-1)&lt;=(INDEX('Verwachte Resultaten'!$C$2:$BT$31,MATCH(_xlfn.XLOOKUP($D$14,$D76:$D82,$E76:$E82,,0,-1),'Verwachte Resultaten'!$B$2:$B$31,0),MATCH(_xlfn.XLOOKUP($D$14,$D76:$D82,W75:W81,,0,-1),'Verwachte Resultaten'!$C$1:$BT$1,0))*_xlfn.XLOOKUP($E82,$G$2:$G$6,$F$2:$F$6,,0)),_xlfn.XLOOKUP($D$14,$D76:$D82,W76:W82,,0,-1)&gt;(INDEX('Verwachte Resultaten'!$C$2:$BT$31,MATCH(_xlfn.XLOOKUP($D$14,$D76:$D82,$E76:$E82,,0,-1),'Verwachte Resultaten'!$B$2:$B$31,0),MATCH(_xlfn.XLOOKUP($D$14,$D76:$D82,W75:W81,,0,-1),'Verwachte Resultaten'!$C$1:$BT$1,0))*_xlfn.XLOOKUP($E82,$G$2:$G$6,$H$2:$H$6,,0))),$D82,""),"")</f>
        <v/>
      </c>
      <c r="X82" s="19" t="str">
        <f>IFERROR(IF(AND(_xlfn.XLOOKUP($D$14,$D76:$D82,X76:X82,,0,-1)&lt;=(INDEX('Verwachte Resultaten'!$C$2:$BT$31,MATCH(_xlfn.XLOOKUP($D$14,$D76:$D82,$E76:$E82,,0,-1),'Verwachte Resultaten'!$B$2:$B$31,0),MATCH(_xlfn.XLOOKUP($D$14,$D76:$D82,X75:X81,,0,-1),'Verwachte Resultaten'!$C$1:$BT$1,0))*_xlfn.XLOOKUP($E82,$G$2:$G$6,$F$2:$F$6,,0)),_xlfn.XLOOKUP($D$14,$D76:$D82,X76:X82,,0,-1)&gt;(INDEX('Verwachte Resultaten'!$C$2:$BT$31,MATCH(_xlfn.XLOOKUP($D$14,$D76:$D82,$E76:$E82,,0,-1),'Verwachte Resultaten'!$B$2:$B$31,0),MATCH(_xlfn.XLOOKUP($D$14,$D76:$D82,X75:X81,,0,-1),'Verwachte Resultaten'!$C$1:$BT$1,0))*_xlfn.XLOOKUP($E82,$G$2:$G$6,$H$2:$H$6,,0))),$D82,""),"")</f>
        <v/>
      </c>
      <c r="Y82" s="19" t="str">
        <f>IFERROR(IF(AND(_xlfn.XLOOKUP($D$14,$D76:$D82,Y76:Y82,,0,-1)&lt;=(INDEX('Verwachte Resultaten'!$C$2:$BT$31,MATCH(_xlfn.XLOOKUP($D$14,$D76:$D82,$E76:$E82,,0,-1),'Verwachte Resultaten'!$B$2:$B$31,0),MATCH(_xlfn.XLOOKUP($D$14,$D76:$D82,Y75:Y81,,0,-1),'Verwachte Resultaten'!$C$1:$BT$1,0))*_xlfn.XLOOKUP($E82,$G$2:$G$6,$F$2:$F$6,,0)),_xlfn.XLOOKUP($D$14,$D76:$D82,Y76:Y82,,0,-1)&gt;(INDEX('Verwachte Resultaten'!$C$2:$BT$31,MATCH(_xlfn.XLOOKUP($D$14,$D76:$D82,$E76:$E82,,0,-1),'Verwachte Resultaten'!$B$2:$B$31,0),MATCH(_xlfn.XLOOKUP($D$14,$D76:$D82,Y75:Y81,,0,-1),'Verwachte Resultaten'!$C$1:$BT$1,0))*_xlfn.XLOOKUP($E82,$G$2:$G$6,$H$2:$H$6,,0))),$D82,""),"")</f>
        <v/>
      </c>
      <c r="Z82" s="19" t="str">
        <f>IFERROR(IF(AND(_xlfn.XLOOKUP($D$14,$D76:$D82,Z76:Z82,,0,-1)&lt;=(INDEX('Verwachte Resultaten'!$C$2:$BT$31,MATCH(_xlfn.XLOOKUP($D$14,$D76:$D82,$E76:$E82,,0,-1),'Verwachte Resultaten'!$B$2:$B$31,0),MATCH(_xlfn.XLOOKUP($D$14,$D76:$D82,Z75:Z81,,0,-1),'Verwachte Resultaten'!$C$1:$BT$1,0))*_xlfn.XLOOKUP($E82,$G$2:$G$6,$F$2:$F$6,,0)),_xlfn.XLOOKUP($D$14,$D76:$D82,Z76:Z82,,0,-1)&gt;(INDEX('Verwachte Resultaten'!$C$2:$BT$31,MATCH(_xlfn.XLOOKUP($D$14,$D76:$D82,$E76:$E82,,0,-1),'Verwachte Resultaten'!$B$2:$B$31,0),MATCH(_xlfn.XLOOKUP($D$14,$D76:$D82,Z75:Z81,,0,-1),'Verwachte Resultaten'!$C$1:$BT$1,0))*_xlfn.XLOOKUP($E82,$G$2:$G$6,$H$2:$H$6,,0))),$D82,""),"")</f>
        <v/>
      </c>
      <c r="AA82" s="19" t="str">
        <f>IFERROR(IF(AND(_xlfn.XLOOKUP($D$14,$D76:$D82,AA76:AA82,,0,-1)&lt;=(INDEX('Verwachte Resultaten'!$C$2:$BT$31,MATCH(_xlfn.XLOOKUP($D$14,$D76:$D82,$E76:$E82,,0,-1),'Verwachte Resultaten'!$B$2:$B$31,0),MATCH(_xlfn.XLOOKUP($D$14,$D76:$D82,AA75:AA81,,0,-1),'Verwachte Resultaten'!$C$1:$BT$1,0))*_xlfn.XLOOKUP($E82,$G$2:$G$6,$F$2:$F$6,,0)),_xlfn.XLOOKUP($D$14,$D76:$D82,AA76:AA82,,0,-1)&gt;(INDEX('Verwachte Resultaten'!$C$2:$BT$31,MATCH(_xlfn.XLOOKUP($D$14,$D76:$D82,$E76:$E82,,0,-1),'Verwachte Resultaten'!$B$2:$B$31,0),MATCH(_xlfn.XLOOKUP($D$14,$D76:$D82,AA75:AA81,,0,-1),'Verwachte Resultaten'!$C$1:$BT$1,0))*_xlfn.XLOOKUP($E82,$G$2:$G$6,$H$2:$H$6,,0))),$D82,""),"")</f>
        <v/>
      </c>
      <c r="AB82" s="19" t="str">
        <f>IFERROR(IF(AND(_xlfn.XLOOKUP($D$14,$D76:$D82,AB76:AB82,,0,-1)&lt;=(INDEX('Verwachte Resultaten'!$C$2:$BT$31,MATCH(_xlfn.XLOOKUP($D$14,$D76:$D82,$E76:$E82,,0,-1),'Verwachte Resultaten'!$B$2:$B$31,0),MATCH(_xlfn.XLOOKUP($D$14,$D76:$D82,AB75:AB81,,0,-1),'Verwachte Resultaten'!$C$1:$BT$1,0))*_xlfn.XLOOKUP($E82,$G$2:$G$6,$F$2:$F$6,,0)),_xlfn.XLOOKUP($D$14,$D76:$D82,AB76:AB82,,0,-1)&gt;(INDEX('Verwachte Resultaten'!$C$2:$BT$31,MATCH(_xlfn.XLOOKUP($D$14,$D76:$D82,$E76:$E82,,0,-1),'Verwachte Resultaten'!$B$2:$B$31,0),MATCH(_xlfn.XLOOKUP($D$14,$D76:$D82,AB75:AB81,,0,-1),'Verwachte Resultaten'!$C$1:$BT$1,0))*_xlfn.XLOOKUP($E82,$G$2:$G$6,$H$2:$H$6,,0))),$D82,""),"")</f>
        <v/>
      </c>
      <c r="AC82" s="19" t="str">
        <f>IFERROR(IF(AND(_xlfn.XLOOKUP($D$14,$D76:$D82,AC76:AC82,,0,-1)&lt;=(INDEX('Verwachte Resultaten'!$C$2:$BT$31,MATCH(_xlfn.XLOOKUP($D$14,$D76:$D82,$E76:$E82,,0,-1),'Verwachte Resultaten'!$B$2:$B$31,0),MATCH(_xlfn.XLOOKUP($D$14,$D76:$D82,AC75:AC81,,0,-1),'Verwachte Resultaten'!$C$1:$BT$1,0))*_xlfn.XLOOKUP($E82,$G$2:$G$6,$F$2:$F$6,,0)),_xlfn.XLOOKUP($D$14,$D76:$D82,AC76:AC82,,0,-1)&gt;(INDEX('Verwachte Resultaten'!$C$2:$BT$31,MATCH(_xlfn.XLOOKUP($D$14,$D76:$D82,$E76:$E82,,0,-1),'Verwachte Resultaten'!$B$2:$B$31,0),MATCH(_xlfn.XLOOKUP($D$14,$D76:$D82,AC75:AC81,,0,-1),'Verwachte Resultaten'!$C$1:$BT$1,0))*_xlfn.XLOOKUP($E82,$G$2:$G$6,$H$2:$H$6,,0))),$D82,""),"")</f>
        <v/>
      </c>
      <c r="AD82" s="19" t="str">
        <f>IFERROR(IF(AND(_xlfn.XLOOKUP($D$14,$D76:$D82,AD76:AD82,,0,-1)&lt;=(INDEX('Verwachte Resultaten'!$C$2:$BT$31,MATCH(_xlfn.XLOOKUP($D$14,$D76:$D82,$E76:$E82,,0,-1),'Verwachte Resultaten'!$B$2:$B$31,0),MATCH(_xlfn.XLOOKUP($D$14,$D76:$D82,AD75:AD81,,0,-1),'Verwachte Resultaten'!$C$1:$BT$1,0))*_xlfn.XLOOKUP($E82,$G$2:$G$6,$F$2:$F$6,,0)),_xlfn.XLOOKUP($D$14,$D76:$D82,AD76:AD82,,0,-1)&gt;(INDEX('Verwachte Resultaten'!$C$2:$BT$31,MATCH(_xlfn.XLOOKUP($D$14,$D76:$D82,$E76:$E82,,0,-1),'Verwachte Resultaten'!$B$2:$B$31,0),MATCH(_xlfn.XLOOKUP($D$14,$D76:$D82,AD75:AD81,,0,-1),'Verwachte Resultaten'!$C$1:$BT$1,0))*_xlfn.XLOOKUP($E82,$G$2:$G$6,$H$2:$H$6,,0))),$D82,""),"")</f>
        <v/>
      </c>
      <c r="AE82" s="19" t="str">
        <f>IFERROR(IF(AND(_xlfn.XLOOKUP($D$14,$D76:$D82,AE76:AE82,,0,-1)&lt;=(INDEX('Verwachte Resultaten'!$C$2:$BT$31,MATCH(_xlfn.XLOOKUP($D$14,$D76:$D82,$E76:$E82,,0,-1),'Verwachte Resultaten'!$B$2:$B$31,0),MATCH(_xlfn.XLOOKUP($D$14,$D76:$D82,AE75:AE81,,0,-1),'Verwachte Resultaten'!$C$1:$BT$1,0))*_xlfn.XLOOKUP($E82,$G$2:$G$6,$F$2:$F$6,,0)),_xlfn.XLOOKUP($D$14,$D76:$D82,AE76:AE82,,0,-1)&gt;(INDEX('Verwachte Resultaten'!$C$2:$BT$31,MATCH(_xlfn.XLOOKUP($D$14,$D76:$D82,$E76:$E82,,0,-1),'Verwachte Resultaten'!$B$2:$B$31,0),MATCH(_xlfn.XLOOKUP($D$14,$D76:$D82,AE75:AE81,,0,-1),'Verwachte Resultaten'!$C$1:$BT$1,0))*_xlfn.XLOOKUP($E82,$G$2:$G$6,$H$2:$H$6,,0))),$D82,""),"")</f>
        <v/>
      </c>
      <c r="AF82" s="19" t="str">
        <f>IFERROR(IF(AND(_xlfn.XLOOKUP($D$14,$D76:$D82,AF76:AF82,,0,-1)&lt;=(INDEX('Verwachte Resultaten'!$C$2:$BT$31,MATCH(_xlfn.XLOOKUP($D$14,$D76:$D82,$E76:$E82,,0,-1),'Verwachte Resultaten'!$B$2:$B$31,0),MATCH(_xlfn.XLOOKUP($D$14,$D76:$D82,AF75:AF81,,0,-1),'Verwachte Resultaten'!$C$1:$BT$1,0))*_xlfn.XLOOKUP($E82,$G$2:$G$6,$F$2:$F$6,,0)),_xlfn.XLOOKUP($D$14,$D76:$D82,AF76:AF82,,0,-1)&gt;(INDEX('Verwachte Resultaten'!$C$2:$BT$31,MATCH(_xlfn.XLOOKUP($D$14,$D76:$D82,$E76:$E82,,0,-1),'Verwachte Resultaten'!$B$2:$B$31,0),MATCH(_xlfn.XLOOKUP($D$14,$D76:$D82,AF75:AF81,,0,-1),'Verwachte Resultaten'!$C$1:$BT$1,0))*_xlfn.XLOOKUP($E82,$G$2:$G$6,$H$2:$H$6,,0))),$D82,""),"")</f>
        <v/>
      </c>
      <c r="AG82" s="19" t="str">
        <f>IFERROR(IF(AND(_xlfn.XLOOKUP($D$14,$D76:$D82,AG76:AG82,,0,-1)&lt;=(INDEX('Verwachte Resultaten'!$C$2:$BT$31,MATCH(_xlfn.XLOOKUP($D$14,$D76:$D82,$E76:$E82,,0,-1),'Verwachte Resultaten'!$B$2:$B$31,0),MATCH(_xlfn.XLOOKUP($D$14,$D76:$D82,AG75:AG81,,0,-1),'Verwachte Resultaten'!$C$1:$BT$1,0))*_xlfn.XLOOKUP($E82,$G$2:$G$6,$F$2:$F$6,,0)),_xlfn.XLOOKUP($D$14,$D76:$D82,AG76:AG82,,0,-1)&gt;(INDEX('Verwachte Resultaten'!$C$2:$BT$31,MATCH(_xlfn.XLOOKUP($D$14,$D76:$D82,$E76:$E82,,0,-1),'Verwachte Resultaten'!$B$2:$B$31,0),MATCH(_xlfn.XLOOKUP($D$14,$D76:$D82,AG75:AG81,,0,-1),'Verwachte Resultaten'!$C$1:$BT$1,0))*_xlfn.XLOOKUP($E82,$G$2:$G$6,$H$2:$H$6,,0))),$D82,""),"")</f>
        <v/>
      </c>
      <c r="AH82" s="19" t="str">
        <f>IFERROR(IF(AND(_xlfn.XLOOKUP($D$14,$D76:$D82,AH76:AH82,,0,-1)&lt;=(INDEX('Verwachte Resultaten'!$C$2:$BT$31,MATCH(_xlfn.XLOOKUP($D$14,$D76:$D82,$E76:$E82,,0,-1),'Verwachte Resultaten'!$B$2:$B$31,0),MATCH(_xlfn.XLOOKUP($D$14,$D76:$D82,AH75:AH81,,0,-1),'Verwachte Resultaten'!$C$1:$BT$1,0))*_xlfn.XLOOKUP($E82,$G$2:$G$6,$F$2:$F$6,,0)),_xlfn.XLOOKUP($D$14,$D76:$D82,AH76:AH82,,0,-1)&gt;(INDEX('Verwachte Resultaten'!$C$2:$BT$31,MATCH(_xlfn.XLOOKUP($D$14,$D76:$D82,$E76:$E82,,0,-1),'Verwachte Resultaten'!$B$2:$B$31,0),MATCH(_xlfn.XLOOKUP($D$14,$D76:$D82,AH75:AH81,,0,-1),'Verwachte Resultaten'!$C$1:$BT$1,0))*_xlfn.XLOOKUP($E82,$G$2:$G$6,$H$2:$H$6,,0))),$D82,""),"")</f>
        <v/>
      </c>
      <c r="AI82" s="19" t="str">
        <f>IFERROR(IF(AND(_xlfn.XLOOKUP($D$14,$D76:$D82,AI76:AI82,,0,-1)&lt;=(INDEX('Verwachte Resultaten'!$C$2:$BT$31,MATCH(_xlfn.XLOOKUP($D$14,$D76:$D82,$E76:$E82,,0,-1),'Verwachte Resultaten'!$B$2:$B$31,0),MATCH(_xlfn.XLOOKUP($D$14,$D76:$D82,AI75:AI81,,0,-1),'Verwachte Resultaten'!$C$1:$BT$1,0))*_xlfn.XLOOKUP($E82,$G$2:$G$6,$F$2:$F$6,,0)),_xlfn.XLOOKUP($D$14,$D76:$D82,AI76:AI82,,0,-1)&gt;(INDEX('Verwachte Resultaten'!$C$2:$BT$31,MATCH(_xlfn.XLOOKUP($D$14,$D76:$D82,$E76:$E82,,0,-1),'Verwachte Resultaten'!$B$2:$B$31,0),MATCH(_xlfn.XLOOKUP($D$14,$D76:$D82,AI75:AI81,,0,-1),'Verwachte Resultaten'!$C$1:$BT$1,0))*_xlfn.XLOOKUP($E82,$G$2:$G$6,$H$2:$H$6,,0))),$D82,""),"")</f>
        <v/>
      </c>
      <c r="AJ82" s="19" t="str">
        <f>IFERROR(IF(AND(_xlfn.XLOOKUP($D$14,$D76:$D82,AJ76:AJ82,,0,-1)&lt;=(INDEX('Verwachte Resultaten'!$C$2:$BT$31,MATCH(_xlfn.XLOOKUP($D$14,$D76:$D82,$E76:$E82,,0,-1),'Verwachte Resultaten'!$B$2:$B$31,0),MATCH(_xlfn.XLOOKUP($D$14,$D76:$D82,AJ75:AJ81,,0,-1),'Verwachte Resultaten'!$C$1:$BT$1,0))*_xlfn.XLOOKUP($E82,$G$2:$G$6,$F$2:$F$6,,0)),_xlfn.XLOOKUP($D$14,$D76:$D82,AJ76:AJ82,,0,-1)&gt;(INDEX('Verwachte Resultaten'!$C$2:$BT$31,MATCH(_xlfn.XLOOKUP($D$14,$D76:$D82,$E76:$E82,,0,-1),'Verwachte Resultaten'!$B$2:$B$31,0),MATCH(_xlfn.XLOOKUP($D$14,$D76:$D82,AJ75:AJ81,,0,-1),'Verwachte Resultaten'!$C$1:$BT$1,0))*_xlfn.XLOOKUP($E82,$G$2:$G$6,$H$2:$H$6,,0))),$D82,""),"")</f>
        <v/>
      </c>
      <c r="AK82" s="19" t="str">
        <f>IFERROR(IF(AND(_xlfn.XLOOKUP($D$14,$D76:$D82,AK76:AK82,,0,-1)&lt;=(INDEX('Verwachte Resultaten'!$C$2:$BT$31,MATCH(_xlfn.XLOOKUP($D$14,$D76:$D82,$E76:$E82,,0,-1),'Verwachte Resultaten'!$B$2:$B$31,0),MATCH(_xlfn.XLOOKUP($D$14,$D76:$D82,AK75:AK81,,0,-1),'Verwachte Resultaten'!$C$1:$BT$1,0))*_xlfn.XLOOKUP($E82,$G$2:$G$6,$F$2:$F$6,,0)),_xlfn.XLOOKUP($D$14,$D76:$D82,AK76:AK82,,0,-1)&gt;(INDEX('Verwachte Resultaten'!$C$2:$BT$31,MATCH(_xlfn.XLOOKUP($D$14,$D76:$D82,$E76:$E82,,0,-1),'Verwachte Resultaten'!$B$2:$B$31,0),MATCH(_xlfn.XLOOKUP($D$14,$D76:$D82,AK75:AK81,,0,-1),'Verwachte Resultaten'!$C$1:$BT$1,0))*_xlfn.XLOOKUP($E82,$G$2:$G$6,$H$2:$H$6,,0))),$D82,""),"")</f>
        <v/>
      </c>
      <c r="AL82" s="19" t="str">
        <f>IFERROR(IF(AND(_xlfn.XLOOKUP($D$14,$D76:$D82,AL76:AL82,,0,-1)&lt;=(INDEX('Verwachte Resultaten'!$C$2:$BT$31,MATCH(_xlfn.XLOOKUP($D$14,$D76:$D82,$E76:$E82,,0,-1),'Verwachte Resultaten'!$B$2:$B$31,0),MATCH(_xlfn.XLOOKUP($D$14,$D76:$D82,AL75:AL81,,0,-1),'Verwachte Resultaten'!$C$1:$BT$1,0))*_xlfn.XLOOKUP($E82,$G$2:$G$6,$F$2:$F$6,,0)),_xlfn.XLOOKUP($D$14,$D76:$D82,AL76:AL82,,0,-1)&gt;(INDEX('Verwachte Resultaten'!$C$2:$BT$31,MATCH(_xlfn.XLOOKUP($D$14,$D76:$D82,$E76:$E82,,0,-1),'Verwachte Resultaten'!$B$2:$B$31,0),MATCH(_xlfn.XLOOKUP($D$14,$D76:$D82,AL75:AL81,,0,-1),'Verwachte Resultaten'!$C$1:$BT$1,0))*_xlfn.XLOOKUP($E82,$G$2:$G$6,$H$2:$H$6,,0))),$D82,""),"")</f>
        <v/>
      </c>
      <c r="AM82" s="19" t="str">
        <f>IFERROR(IF(AND(_xlfn.XLOOKUP($D$14,$D76:$D82,AM76:AM82,,0,-1)&lt;=(INDEX('Verwachte Resultaten'!$C$2:$BT$31,MATCH(_xlfn.XLOOKUP($D$14,$D76:$D82,$E76:$E82,,0,-1),'Verwachte Resultaten'!$B$2:$B$31,0),MATCH(_xlfn.XLOOKUP($D$14,$D76:$D82,AM75:AM81,,0,-1),'Verwachte Resultaten'!$C$1:$BT$1,0))*_xlfn.XLOOKUP($E82,$G$2:$G$6,$F$2:$F$6,,0)),_xlfn.XLOOKUP($D$14,$D76:$D82,AM76:AM82,,0,-1)&gt;(INDEX('Verwachte Resultaten'!$C$2:$BT$31,MATCH(_xlfn.XLOOKUP($D$14,$D76:$D82,$E76:$E82,,0,-1),'Verwachte Resultaten'!$B$2:$B$31,0),MATCH(_xlfn.XLOOKUP($D$14,$D76:$D82,AM75:AM81,,0,-1),'Verwachte Resultaten'!$C$1:$BT$1,0))*_xlfn.XLOOKUP($E82,$G$2:$G$6,$H$2:$H$6,,0))),$D82,""),"")</f>
        <v/>
      </c>
      <c r="AN82" s="19" t="str">
        <f>IFERROR(IF(AND(_xlfn.XLOOKUP($D$14,$D76:$D82,AN76:AN82,,0,-1)&lt;=(INDEX('Verwachte Resultaten'!$C$2:$BT$31,MATCH(_xlfn.XLOOKUP($D$14,$D76:$D82,$E76:$E82,,0,-1),'Verwachte Resultaten'!$B$2:$B$31,0),MATCH(_xlfn.XLOOKUP($D$14,$D76:$D82,AN75:AN81,,0,-1),'Verwachte Resultaten'!$C$1:$BT$1,0))*_xlfn.XLOOKUP($E82,$G$2:$G$6,$F$2:$F$6,,0)),_xlfn.XLOOKUP($D$14,$D76:$D82,AN76:AN82,,0,-1)&gt;(INDEX('Verwachte Resultaten'!$C$2:$BT$31,MATCH(_xlfn.XLOOKUP($D$14,$D76:$D82,$E76:$E82,,0,-1),'Verwachte Resultaten'!$B$2:$B$31,0),MATCH(_xlfn.XLOOKUP($D$14,$D76:$D82,AN75:AN81,,0,-1),'Verwachte Resultaten'!$C$1:$BT$1,0))*_xlfn.XLOOKUP($E82,$G$2:$G$6,$H$2:$H$6,,0))),$D82,""),"")</f>
        <v/>
      </c>
      <c r="AO82" s="19" t="str">
        <f>IFERROR(IF(AND(_xlfn.XLOOKUP($D$14,$D76:$D82,AO76:AO82,,0,-1)&lt;=(INDEX('Verwachte Resultaten'!$C$2:$BT$31,MATCH(_xlfn.XLOOKUP($D$14,$D76:$D82,$E76:$E82,,0,-1),'Verwachte Resultaten'!$B$2:$B$31,0),MATCH(_xlfn.XLOOKUP($D$14,$D76:$D82,AO75:AO81,,0,-1),'Verwachte Resultaten'!$C$1:$BT$1,0))*_xlfn.XLOOKUP($E82,$G$2:$G$6,$F$2:$F$6,,0)),_xlfn.XLOOKUP($D$14,$D76:$D82,AO76:AO82,,0,-1)&gt;(INDEX('Verwachte Resultaten'!$C$2:$BT$31,MATCH(_xlfn.XLOOKUP($D$14,$D76:$D82,$E76:$E82,,0,-1),'Verwachte Resultaten'!$B$2:$B$31,0),MATCH(_xlfn.XLOOKUP($D$14,$D76:$D82,AO75:AO81,,0,-1),'Verwachte Resultaten'!$C$1:$BT$1,0))*_xlfn.XLOOKUP($E82,$G$2:$G$6,$H$2:$H$6,,0))),$D82,""),"")</f>
        <v/>
      </c>
      <c r="AP82" s="19" t="str">
        <f>IFERROR(IF(AND(_xlfn.XLOOKUP($D$14,$D76:$D82,AP76:AP82,,0,-1)&lt;=(INDEX('Verwachte Resultaten'!$C$2:$BT$31,MATCH(_xlfn.XLOOKUP($D$14,$D76:$D82,$E76:$E82,,0,-1),'Verwachte Resultaten'!$B$2:$B$31,0),MATCH(_xlfn.XLOOKUP($D$14,$D76:$D82,AP75:AP81,,0,-1),'Verwachte Resultaten'!$C$1:$BT$1,0))*_xlfn.XLOOKUP($E82,$G$2:$G$6,$F$2:$F$6,,0)),_xlfn.XLOOKUP($D$14,$D76:$D82,AP76:AP82,,0,-1)&gt;(INDEX('Verwachte Resultaten'!$C$2:$BT$31,MATCH(_xlfn.XLOOKUP($D$14,$D76:$D82,$E76:$E82,,0,-1),'Verwachte Resultaten'!$B$2:$B$31,0),MATCH(_xlfn.XLOOKUP($D$14,$D76:$D82,AP75:AP81,,0,-1),'Verwachte Resultaten'!$C$1:$BT$1,0))*_xlfn.XLOOKUP($E82,$G$2:$G$6,$H$2:$H$6,,0))),$D82,""),"")</f>
        <v/>
      </c>
      <c r="AQ82" s="19" t="str">
        <f>IFERROR(IF(AND(_xlfn.XLOOKUP($D$14,$D76:$D82,AQ76:AQ82,,0,-1)&lt;=(INDEX('Verwachte Resultaten'!$C$2:$BT$31,MATCH(_xlfn.XLOOKUP($D$14,$D76:$D82,$E76:$E82,,0,-1),'Verwachte Resultaten'!$B$2:$B$31,0),MATCH(_xlfn.XLOOKUP($D$14,$D76:$D82,AQ75:AQ81,,0,-1),'Verwachte Resultaten'!$C$1:$BT$1,0))*_xlfn.XLOOKUP($E82,$G$2:$G$6,$F$2:$F$6,,0)),_xlfn.XLOOKUP($D$14,$D76:$D82,AQ76:AQ82,,0,-1)&gt;(INDEX('Verwachte Resultaten'!$C$2:$BT$31,MATCH(_xlfn.XLOOKUP($D$14,$D76:$D82,$E76:$E82,,0,-1),'Verwachte Resultaten'!$B$2:$B$31,0),MATCH(_xlfn.XLOOKUP($D$14,$D76:$D82,AQ75:AQ81,,0,-1),'Verwachte Resultaten'!$C$1:$BT$1,0))*_xlfn.XLOOKUP($E82,$G$2:$G$6,$H$2:$H$6,,0))),$D82,""),"")</f>
        <v/>
      </c>
      <c r="AR82" s="19" t="str">
        <f>IFERROR(IF(AND(_xlfn.XLOOKUP($D$14,$D76:$D82,AR76:AR82,,0,-1)&lt;=(INDEX('Verwachte Resultaten'!$C$2:$BT$31,MATCH(_xlfn.XLOOKUP($D$14,$D76:$D82,$E76:$E82,,0,-1),'Verwachte Resultaten'!$B$2:$B$31,0),MATCH(_xlfn.XLOOKUP($D$14,$D76:$D82,AR75:AR81,,0,-1),'Verwachte Resultaten'!$C$1:$BT$1,0))*_xlfn.XLOOKUP($E82,$G$2:$G$6,$F$2:$F$6,,0)),_xlfn.XLOOKUP($D$14,$D76:$D82,AR76:AR82,,0,-1)&gt;(INDEX('Verwachte Resultaten'!$C$2:$BT$31,MATCH(_xlfn.XLOOKUP($D$14,$D76:$D82,$E76:$E82,,0,-1),'Verwachte Resultaten'!$B$2:$B$31,0),MATCH(_xlfn.XLOOKUP($D$14,$D76:$D82,AR75:AR81,,0,-1),'Verwachte Resultaten'!$C$1:$BT$1,0))*_xlfn.XLOOKUP($E82,$G$2:$G$6,$H$2:$H$6,,0))),$D82,""),"")</f>
        <v/>
      </c>
      <c r="AS82" s="19" t="str">
        <f>IFERROR(IF(AND(_xlfn.XLOOKUP($D$14,$D76:$D82,AS76:AS82,,0,-1)&lt;=(INDEX('Verwachte Resultaten'!$C$2:$BT$31,MATCH(_xlfn.XLOOKUP($D$14,$D76:$D82,$E76:$E82,,0,-1),'Verwachte Resultaten'!$B$2:$B$31,0),MATCH(_xlfn.XLOOKUP($D$14,$D76:$D82,AS75:AS81,,0,-1),'Verwachte Resultaten'!$C$1:$BT$1,0))*_xlfn.XLOOKUP($E82,$G$2:$G$6,$F$2:$F$6,,0)),_xlfn.XLOOKUP($D$14,$D76:$D82,AS76:AS82,,0,-1)&gt;(INDEX('Verwachte Resultaten'!$C$2:$BT$31,MATCH(_xlfn.XLOOKUP($D$14,$D76:$D82,$E76:$E82,,0,-1),'Verwachte Resultaten'!$B$2:$B$31,0),MATCH(_xlfn.XLOOKUP($D$14,$D76:$D82,AS75:AS81,,0,-1),'Verwachte Resultaten'!$C$1:$BT$1,0))*_xlfn.XLOOKUP($E82,$G$2:$G$6,$H$2:$H$6,,0))),$D82,""),"")</f>
        <v/>
      </c>
      <c r="AT82" s="19" t="str">
        <f>IFERROR(IF(AND(_xlfn.XLOOKUP($D$14,$D76:$D82,AT76:AT82,,0,-1)&lt;=(INDEX('Verwachte Resultaten'!$C$2:$BT$31,MATCH(_xlfn.XLOOKUP($D$14,$D76:$D82,$E76:$E82,,0,-1),'Verwachte Resultaten'!$B$2:$B$31,0),MATCH(_xlfn.XLOOKUP($D$14,$D76:$D82,AT75:AT81,,0,-1),'Verwachte Resultaten'!$C$1:$BT$1,0))*_xlfn.XLOOKUP($E82,$G$2:$G$6,$F$2:$F$6,,0)),_xlfn.XLOOKUP($D$14,$D76:$D82,AT76:AT82,,0,-1)&gt;(INDEX('Verwachte Resultaten'!$C$2:$BT$31,MATCH(_xlfn.XLOOKUP($D$14,$D76:$D82,$E76:$E82,,0,-1),'Verwachte Resultaten'!$B$2:$B$31,0),MATCH(_xlfn.XLOOKUP($D$14,$D76:$D82,AT75:AT81,,0,-1),'Verwachte Resultaten'!$C$1:$BT$1,0))*_xlfn.XLOOKUP($E82,$G$2:$G$6,$H$2:$H$6,,0))),$D82,""),"")</f>
        <v/>
      </c>
      <c r="AU82" s="19" t="str">
        <f>IFERROR(IF(AND(_xlfn.XLOOKUP($D$14,$D76:$D82,AU76:AU82,,0,-1)&lt;=(INDEX('Verwachte Resultaten'!$C$2:$BT$31,MATCH(_xlfn.XLOOKUP($D$14,$D76:$D82,$E76:$E82,,0,-1),'Verwachte Resultaten'!$B$2:$B$31,0),MATCH(_xlfn.XLOOKUP($D$14,$D76:$D82,AU75:AU81,,0,-1),'Verwachte Resultaten'!$C$1:$BT$1,0))*_xlfn.XLOOKUP($E82,$G$2:$G$6,$F$2:$F$6,,0)),_xlfn.XLOOKUP($D$14,$D76:$D82,AU76:AU82,,0,-1)&gt;(INDEX('Verwachte Resultaten'!$C$2:$BT$31,MATCH(_xlfn.XLOOKUP($D$14,$D76:$D82,$E76:$E82,,0,-1),'Verwachte Resultaten'!$B$2:$B$31,0),MATCH(_xlfn.XLOOKUP($D$14,$D76:$D82,AU75:AU81,,0,-1),'Verwachte Resultaten'!$C$1:$BT$1,0))*_xlfn.XLOOKUP($E82,$G$2:$G$6,$H$2:$H$6,,0))),$D82,""),"")</f>
        <v/>
      </c>
      <c r="AV82" s="19" t="str">
        <f>IFERROR(IF(AND(_xlfn.XLOOKUP($D$14,$D76:$D82,AV76:AV82,,0,-1)&lt;=(INDEX('Verwachte Resultaten'!$C$2:$BT$31,MATCH(_xlfn.XLOOKUP($D$14,$D76:$D82,$E76:$E82,,0,-1),'Verwachte Resultaten'!$B$2:$B$31,0),MATCH(_xlfn.XLOOKUP($D$14,$D76:$D82,AV75:AV81,,0,-1),'Verwachte Resultaten'!$C$1:$BT$1,0))*_xlfn.XLOOKUP($E82,$G$2:$G$6,$F$2:$F$6,,0)),_xlfn.XLOOKUP($D$14,$D76:$D82,AV76:AV82,,0,-1)&gt;(INDEX('Verwachte Resultaten'!$C$2:$BT$31,MATCH(_xlfn.XLOOKUP($D$14,$D76:$D82,$E76:$E82,,0,-1),'Verwachte Resultaten'!$B$2:$B$31,0),MATCH(_xlfn.XLOOKUP($D$14,$D76:$D82,AV75:AV81,,0,-1),'Verwachte Resultaten'!$C$1:$BT$1,0))*_xlfn.XLOOKUP($E82,$G$2:$G$6,$H$2:$H$6,,0))),$D82,""),"")</f>
        <v/>
      </c>
      <c r="AW82" s="19" t="str">
        <f>IFERROR(IF(AND(_xlfn.XLOOKUP($D$14,$D76:$D82,AW76:AW82,,0,-1)&lt;=(INDEX('Verwachte Resultaten'!$C$2:$BT$31,MATCH(_xlfn.XLOOKUP($D$14,$D76:$D82,$E76:$E82,,0,-1),'Verwachte Resultaten'!$B$2:$B$31,0),MATCH(_xlfn.XLOOKUP($D$14,$D76:$D82,AW75:AW81,,0,-1),'Verwachte Resultaten'!$C$1:$BT$1,0))*_xlfn.XLOOKUP($E82,$G$2:$G$6,$F$2:$F$6,,0)),_xlfn.XLOOKUP($D$14,$D76:$D82,AW76:AW82,,0,-1)&gt;(INDEX('Verwachte Resultaten'!$C$2:$BT$31,MATCH(_xlfn.XLOOKUP($D$14,$D76:$D82,$E76:$E82,,0,-1),'Verwachte Resultaten'!$B$2:$B$31,0),MATCH(_xlfn.XLOOKUP($D$14,$D76:$D82,AW75:AW81,,0,-1),'Verwachte Resultaten'!$C$1:$BT$1,0))*_xlfn.XLOOKUP($E82,$G$2:$G$6,$H$2:$H$6,,0))),$D82,""),"")</f>
        <v/>
      </c>
      <c r="AX82" s="19" t="str">
        <f>IFERROR(IF(AND(_xlfn.XLOOKUP($D$14,$D76:$D82,AX76:AX82,,0,-1)&lt;=(INDEX('Verwachte Resultaten'!$C$2:$BT$31,MATCH(_xlfn.XLOOKUP($D$14,$D76:$D82,$E76:$E82,,0,-1),'Verwachte Resultaten'!$B$2:$B$31,0),MATCH(_xlfn.XLOOKUP($D$14,$D76:$D82,AX75:AX81,,0,-1),'Verwachte Resultaten'!$C$1:$BT$1,0))*_xlfn.XLOOKUP($E82,$G$2:$G$6,$F$2:$F$6,,0)),_xlfn.XLOOKUP($D$14,$D76:$D82,AX76:AX82,,0,-1)&gt;(INDEX('Verwachte Resultaten'!$C$2:$BT$31,MATCH(_xlfn.XLOOKUP($D$14,$D76:$D82,$E76:$E82,,0,-1),'Verwachte Resultaten'!$B$2:$B$31,0),MATCH(_xlfn.XLOOKUP($D$14,$D76:$D82,AX75:AX81,,0,-1),'Verwachte Resultaten'!$C$1:$BT$1,0))*_xlfn.XLOOKUP($E82,$G$2:$G$6,$H$2:$H$6,,0))),$D82,""),"")</f>
        <v/>
      </c>
      <c r="AY82" s="19" t="str">
        <f>IFERROR(IF(AND(_xlfn.XLOOKUP($D$14,$D76:$D82,AY76:AY82,,0,-1)&lt;=(INDEX('Verwachte Resultaten'!$C$2:$BT$31,MATCH(_xlfn.XLOOKUP($D$14,$D76:$D82,$E76:$E82,,0,-1),'Verwachte Resultaten'!$B$2:$B$31,0),MATCH(_xlfn.XLOOKUP($D$14,$D76:$D82,AY75:AY81,,0,-1),'Verwachte Resultaten'!$C$1:$BT$1,0))*_xlfn.XLOOKUP($E82,$G$2:$G$6,$F$2:$F$6,,0)),_xlfn.XLOOKUP($D$14,$D76:$D82,AY76:AY82,,0,-1)&gt;(INDEX('Verwachte Resultaten'!$C$2:$BT$31,MATCH(_xlfn.XLOOKUP($D$14,$D76:$D82,$E76:$E82,,0,-1),'Verwachte Resultaten'!$B$2:$B$31,0),MATCH(_xlfn.XLOOKUP($D$14,$D76:$D82,AY75:AY81,,0,-1),'Verwachte Resultaten'!$C$1:$BT$1,0))*_xlfn.XLOOKUP($E82,$G$2:$G$6,$H$2:$H$6,,0))),$D82,""),"")</f>
        <v/>
      </c>
      <c r="AZ82" s="19" t="str">
        <f>IFERROR(IF(AND(_xlfn.XLOOKUP($D$14,$D76:$D82,AZ76:AZ82,,0,-1)&lt;=(INDEX('Verwachte Resultaten'!$C$2:$BT$31,MATCH(_xlfn.XLOOKUP($D$14,$D76:$D82,$E76:$E82,,0,-1),'Verwachte Resultaten'!$B$2:$B$31,0),MATCH(_xlfn.XLOOKUP($D$14,$D76:$D82,AZ75:AZ81,,0,-1),'Verwachte Resultaten'!$C$1:$BT$1,0))*_xlfn.XLOOKUP($E82,$G$2:$G$6,$F$2:$F$6,,0)),_xlfn.XLOOKUP($D$14,$D76:$D82,AZ76:AZ82,,0,-1)&gt;(INDEX('Verwachte Resultaten'!$C$2:$BT$31,MATCH(_xlfn.XLOOKUP($D$14,$D76:$D82,$E76:$E82,,0,-1),'Verwachte Resultaten'!$B$2:$B$31,0),MATCH(_xlfn.XLOOKUP($D$14,$D76:$D82,AZ75:AZ81,,0,-1),'Verwachte Resultaten'!$C$1:$BT$1,0))*_xlfn.XLOOKUP($E82,$G$2:$G$6,$H$2:$H$6,,0))),$D82,""),"")</f>
        <v/>
      </c>
      <c r="BA82" s="19" t="str">
        <f>IFERROR(IF(AND(_xlfn.XLOOKUP($D$14,$D76:$D82,BA76:BA82,,0,-1)&lt;=(INDEX('Verwachte Resultaten'!$C$2:$BT$31,MATCH(_xlfn.XLOOKUP($D$14,$D76:$D82,$E76:$E82,,0,-1),'Verwachte Resultaten'!$B$2:$B$31,0),MATCH(_xlfn.XLOOKUP($D$14,$D76:$D82,BA75:BA81,,0,-1),'Verwachte Resultaten'!$C$1:$BT$1,0))*_xlfn.XLOOKUP($E82,$G$2:$G$6,$F$2:$F$6,,0)),_xlfn.XLOOKUP($D$14,$D76:$D82,BA76:BA82,,0,-1)&gt;(INDEX('Verwachte Resultaten'!$C$2:$BT$31,MATCH(_xlfn.XLOOKUP($D$14,$D76:$D82,$E76:$E82,,0,-1),'Verwachte Resultaten'!$B$2:$B$31,0),MATCH(_xlfn.XLOOKUP($D$14,$D76:$D82,BA75:BA81,,0,-1),'Verwachte Resultaten'!$C$1:$BT$1,0))*_xlfn.XLOOKUP($E82,$G$2:$G$6,$H$2:$H$6,,0))),$D82,""),"")</f>
        <v/>
      </c>
      <c r="BB82" s="19" t="str">
        <f>IFERROR(IF(AND(_xlfn.XLOOKUP($D$14,$D76:$D82,BB76:BB82,,0,-1)&lt;=(INDEX('Verwachte Resultaten'!$C$2:$BT$31,MATCH(_xlfn.XLOOKUP($D$14,$D76:$D82,$E76:$E82,,0,-1),'Verwachte Resultaten'!$B$2:$B$31,0),MATCH(_xlfn.XLOOKUP($D$14,$D76:$D82,BB75:BB81,,0,-1),'Verwachte Resultaten'!$C$1:$BT$1,0))*_xlfn.XLOOKUP($E82,$G$2:$G$6,$F$2:$F$6,,0)),_xlfn.XLOOKUP($D$14,$D76:$D82,BB76:BB82,,0,-1)&gt;(INDEX('Verwachte Resultaten'!$C$2:$BT$31,MATCH(_xlfn.XLOOKUP($D$14,$D76:$D82,$E76:$E82,,0,-1),'Verwachte Resultaten'!$B$2:$B$31,0),MATCH(_xlfn.XLOOKUP($D$14,$D76:$D82,BB75:BB81,,0,-1),'Verwachte Resultaten'!$C$1:$BT$1,0))*_xlfn.XLOOKUP($E82,$G$2:$G$6,$H$2:$H$6,,0))),$D82,""),"")</f>
        <v/>
      </c>
      <c r="BC82" s="19" t="str">
        <f>IFERROR(IF(AND(_xlfn.XLOOKUP($D$14,$D76:$D82,BC76:BC82,,0,-1)&lt;=(INDEX('Verwachte Resultaten'!$C$2:$BT$31,MATCH(_xlfn.XLOOKUP($D$14,$D76:$D82,$E76:$E82,,0,-1),'Verwachte Resultaten'!$B$2:$B$31,0),MATCH(_xlfn.XLOOKUP($D$14,$D76:$D82,BC75:BC81,,0,-1),'Verwachte Resultaten'!$C$1:$BT$1,0))*_xlfn.XLOOKUP($E82,$G$2:$G$6,$F$2:$F$6,,0)),_xlfn.XLOOKUP($D$14,$D76:$D82,BC76:BC82,,0,-1)&gt;(INDEX('Verwachte Resultaten'!$C$2:$BT$31,MATCH(_xlfn.XLOOKUP($D$14,$D76:$D82,$E76:$E82,,0,-1),'Verwachte Resultaten'!$B$2:$B$31,0),MATCH(_xlfn.XLOOKUP($D$14,$D76:$D82,BC75:BC81,,0,-1),'Verwachte Resultaten'!$C$1:$BT$1,0))*_xlfn.XLOOKUP($E82,$G$2:$G$6,$H$2:$H$6,,0))),$D82,""),"")</f>
        <v/>
      </c>
      <c r="BD82" s="19" t="str">
        <f>IFERROR(IF(AND(_xlfn.XLOOKUP($D$14,$D76:$D82,BD76:BD82,,0,-1)&lt;=(INDEX('Verwachte Resultaten'!$C$2:$BT$31,MATCH(_xlfn.XLOOKUP($D$14,$D76:$D82,$E76:$E82,,0,-1),'Verwachte Resultaten'!$B$2:$B$31,0),MATCH(_xlfn.XLOOKUP($D$14,$D76:$D82,BD75:BD81,,0,-1),'Verwachte Resultaten'!$C$1:$BT$1,0))*_xlfn.XLOOKUP($E82,$G$2:$G$6,$F$2:$F$6,,0)),_xlfn.XLOOKUP($D$14,$D76:$D82,BD76:BD82,,0,-1)&gt;(INDEX('Verwachte Resultaten'!$C$2:$BT$31,MATCH(_xlfn.XLOOKUP($D$14,$D76:$D82,$E76:$E82,,0,-1),'Verwachte Resultaten'!$B$2:$B$31,0),MATCH(_xlfn.XLOOKUP($D$14,$D76:$D82,BD75:BD81,,0,-1),'Verwachte Resultaten'!$C$1:$BT$1,0))*_xlfn.XLOOKUP($E82,$G$2:$G$6,$H$2:$H$6,,0))),$D82,""),"")</f>
        <v/>
      </c>
      <c r="BE82" s="19" t="str">
        <f>IFERROR(IF(AND(_xlfn.XLOOKUP($D$14,$D76:$D82,BE76:BE82,,0,-1)&lt;=(INDEX('Verwachte Resultaten'!$C$2:$BT$31,MATCH(_xlfn.XLOOKUP($D$14,$D76:$D82,$E76:$E82,,0,-1),'Verwachte Resultaten'!$B$2:$B$31,0),MATCH(_xlfn.XLOOKUP($D$14,$D76:$D82,BE75:BE81,,0,-1),'Verwachte Resultaten'!$C$1:$BT$1,0))*_xlfn.XLOOKUP($E82,$G$2:$G$6,$F$2:$F$6,,0)),_xlfn.XLOOKUP($D$14,$D76:$D82,BE76:BE82,,0,-1)&gt;(INDEX('Verwachte Resultaten'!$C$2:$BT$31,MATCH(_xlfn.XLOOKUP($D$14,$D76:$D82,$E76:$E82,,0,-1),'Verwachte Resultaten'!$B$2:$B$31,0),MATCH(_xlfn.XLOOKUP($D$14,$D76:$D82,BE75:BE81,,0,-1),'Verwachte Resultaten'!$C$1:$BT$1,0))*_xlfn.XLOOKUP($E82,$G$2:$G$6,$H$2:$H$6,,0))),$D82,""),"")</f>
        <v/>
      </c>
      <c r="BF82" s="19" t="str">
        <f>IFERROR(IF(AND(_xlfn.XLOOKUP($D$14,$D76:$D82,BF76:BF82,,0,-1)&lt;=(INDEX('Verwachte Resultaten'!$C$2:$BT$31,MATCH(_xlfn.XLOOKUP($D$14,$D76:$D82,$E76:$E82,,0,-1),'Verwachte Resultaten'!$B$2:$B$31,0),MATCH(_xlfn.XLOOKUP($D$14,$D76:$D82,BF75:BF81,,0,-1),'Verwachte Resultaten'!$C$1:$BT$1,0))*_xlfn.XLOOKUP($E82,$G$2:$G$6,$F$2:$F$6,,0)),_xlfn.XLOOKUP($D$14,$D76:$D82,BF76:BF82,,0,-1)&gt;(INDEX('Verwachte Resultaten'!$C$2:$BT$31,MATCH(_xlfn.XLOOKUP($D$14,$D76:$D82,$E76:$E82,,0,-1),'Verwachte Resultaten'!$B$2:$B$31,0),MATCH(_xlfn.XLOOKUP($D$14,$D76:$D82,BF75:BF81,,0,-1),'Verwachte Resultaten'!$C$1:$BT$1,0))*_xlfn.XLOOKUP($E82,$G$2:$G$6,$H$2:$H$6,,0))),$D82,""),"")</f>
        <v/>
      </c>
      <c r="BG82" s="19" t="str">
        <f>IFERROR(IF(AND(_xlfn.XLOOKUP($D$14,$D76:$D82,BG76:BG82,,0,-1)&lt;=(INDEX('Verwachte Resultaten'!$C$2:$BT$31,MATCH(_xlfn.XLOOKUP($D$14,$D76:$D82,$E76:$E82,,0,-1),'Verwachte Resultaten'!$B$2:$B$31,0),MATCH(_xlfn.XLOOKUP($D$14,$D76:$D82,BG75:BG81,,0,-1),'Verwachte Resultaten'!$C$1:$BT$1,0))*_xlfn.XLOOKUP($E82,$G$2:$G$6,$F$2:$F$6,,0)),_xlfn.XLOOKUP($D$14,$D76:$D82,BG76:BG82,,0,-1)&gt;(INDEX('Verwachte Resultaten'!$C$2:$BT$31,MATCH(_xlfn.XLOOKUP($D$14,$D76:$D82,$E76:$E82,,0,-1),'Verwachte Resultaten'!$B$2:$B$31,0),MATCH(_xlfn.XLOOKUP($D$14,$D76:$D82,BG75:BG81,,0,-1),'Verwachte Resultaten'!$C$1:$BT$1,0))*_xlfn.XLOOKUP($E82,$G$2:$G$6,$H$2:$H$6,,0))),$D82,""),"")</f>
        <v/>
      </c>
      <c r="BH82" s="19" t="str">
        <f>IFERROR(IF(AND(_xlfn.XLOOKUP($D$14,$D76:$D82,BH76:BH82,,0,-1)&lt;=(INDEX('Verwachte Resultaten'!$C$2:$BT$31,MATCH(_xlfn.XLOOKUP($D$14,$D76:$D82,$E76:$E82,,0,-1),'Verwachte Resultaten'!$B$2:$B$31,0),MATCH(_xlfn.XLOOKUP($D$14,$D76:$D82,BH75:BH81,,0,-1),'Verwachte Resultaten'!$C$1:$BT$1,0))*_xlfn.XLOOKUP($E82,$G$2:$G$6,$F$2:$F$6,,0)),_xlfn.XLOOKUP($D$14,$D76:$D82,BH76:BH82,,0,-1)&gt;(INDEX('Verwachte Resultaten'!$C$2:$BT$31,MATCH(_xlfn.XLOOKUP($D$14,$D76:$D82,$E76:$E82,,0,-1),'Verwachte Resultaten'!$B$2:$B$31,0),MATCH(_xlfn.XLOOKUP($D$14,$D76:$D82,BH75:BH81,,0,-1),'Verwachte Resultaten'!$C$1:$BT$1,0))*_xlfn.XLOOKUP($E82,$G$2:$G$6,$H$2:$H$6,,0))),$D82,""),"")</f>
        <v/>
      </c>
      <c r="BI82" s="19" t="str">
        <f>IFERROR(IF(AND(_xlfn.XLOOKUP($D$14,$D76:$D82,BI76:BI82,,0,-1)&lt;=(INDEX('Verwachte Resultaten'!$C$2:$BT$31,MATCH(_xlfn.XLOOKUP($D$14,$D76:$D82,$E76:$E82,,0,-1),'Verwachte Resultaten'!$B$2:$B$31,0),MATCH(_xlfn.XLOOKUP($D$14,$D76:$D82,BI75:BI81,,0,-1),'Verwachte Resultaten'!$C$1:$BT$1,0))*_xlfn.XLOOKUP($E82,$G$2:$G$6,$F$2:$F$6,,0)),_xlfn.XLOOKUP($D$14,$D76:$D82,BI76:BI82,,0,-1)&gt;(INDEX('Verwachte Resultaten'!$C$2:$BT$31,MATCH(_xlfn.XLOOKUP($D$14,$D76:$D82,$E76:$E82,,0,-1),'Verwachte Resultaten'!$B$2:$B$31,0),MATCH(_xlfn.XLOOKUP($D$14,$D76:$D82,BI75:BI81,,0,-1),'Verwachte Resultaten'!$C$1:$BT$1,0))*_xlfn.XLOOKUP($E82,$G$2:$G$6,$H$2:$H$6,,0))),$D82,""),"")</f>
        <v/>
      </c>
      <c r="BJ82" s="19" t="str">
        <f>IFERROR(IF(AND(_xlfn.XLOOKUP($D$14,$D76:$D82,BJ76:BJ82,,0,-1)&lt;=(INDEX('Verwachte Resultaten'!$C$2:$BT$31,MATCH(_xlfn.XLOOKUP($D$14,$D76:$D82,$E76:$E82,,0,-1),'Verwachte Resultaten'!$B$2:$B$31,0),MATCH(_xlfn.XLOOKUP($D$14,$D76:$D82,BJ75:BJ81,,0,-1),'Verwachte Resultaten'!$C$1:$BT$1,0))*_xlfn.XLOOKUP($E82,$G$2:$G$6,$F$2:$F$6,,0)),_xlfn.XLOOKUP($D$14,$D76:$D82,BJ76:BJ82,,0,-1)&gt;(INDEX('Verwachte Resultaten'!$C$2:$BT$31,MATCH(_xlfn.XLOOKUP($D$14,$D76:$D82,$E76:$E82,,0,-1),'Verwachte Resultaten'!$B$2:$B$31,0),MATCH(_xlfn.XLOOKUP($D$14,$D76:$D82,BJ75:BJ81,,0,-1),'Verwachte Resultaten'!$C$1:$BT$1,0))*_xlfn.XLOOKUP($E82,$G$2:$G$6,$H$2:$H$6,,0))),$D82,""),"")</f>
        <v/>
      </c>
      <c r="BK82" s="45" t="str">
        <f>IFERROR(IF(AND(_xlfn.XLOOKUP($D$14,$D76:$D82,BK76:BK82,,0,-1)&lt;=(INDEX('Verwachte Resultaten'!$C$2:$BT$31,MATCH(_xlfn.XLOOKUP($D$14,$D76:$D82,$E76:$E82,,0,-1),'Verwachte Resultaten'!$B$2:$B$31,0),MATCH(_xlfn.XLOOKUP($D$14,$D76:$D82,BK75:BK81,,0,-1),'Verwachte Resultaten'!$C$1:$BT$1,0))*_xlfn.XLOOKUP($E82,$G$2:$G$6,$F$2:$F$6,,0)),_xlfn.XLOOKUP($D$14,$D76:$D82,BK76:BK82,,0,-1)&gt;(INDEX('Verwachte Resultaten'!$C$2:$BT$31,MATCH(_xlfn.XLOOKUP($D$14,$D76:$D82,$E76:$E82,,0,-1),'Verwachte Resultaten'!$B$2:$B$31,0),MATCH(_xlfn.XLOOKUP($D$14,$D76:$D82,BK75:BK81,,0,-1),'Verwachte Resultaten'!$C$1:$BT$1,0))*_xlfn.XLOOKUP($E82,$G$2:$G$6,$H$2:$H$6,,0))),$D82,""),"")</f>
        <v/>
      </c>
    </row>
    <row r="83" spans="1:63" ht="30" customHeight="1" thickBot="1">
      <c r="A83" s="85"/>
      <c r="C83" s="23"/>
      <c r="D83" s="44"/>
      <c r="E83" s="20" t="s">
        <v>170</v>
      </c>
      <c r="F83" s="21">
        <f>SUM(F78:AZ82)</f>
        <v>0</v>
      </c>
      <c r="AZ83"/>
    </row>
    <row r="84" spans="1:63" ht="15.75" thickBot="1">
      <c r="A84" s="85"/>
      <c r="C84" s="23"/>
      <c r="D84" s="44"/>
      <c r="AZ84"/>
    </row>
    <row r="85" spans="1:63" s="5" customFormat="1" ht="15.75" thickBot="1">
      <c r="A85" s="85" t="s">
        <v>119</v>
      </c>
      <c r="B85" s="24">
        <f>COUNTA(F85:BK85)-COUNTIF(F85:BK85,"")</f>
        <v>0</v>
      </c>
      <c r="C85" s="23"/>
      <c r="D85" s="128"/>
      <c r="E85" s="5" t="s">
        <v>0</v>
      </c>
      <c r="F85" s="5" t="str">
        <f>IF($D85="","",IF(_xlfn.XLOOKUP($D85,Matrix!$A$10:$A$11,Matrix!B$10:B$11,"",0)="","",_xlfn.XLOOKUP($D85,Matrix!$A$10:$A$11,Matrix!B$10:B$11,"",0)))</f>
        <v/>
      </c>
      <c r="G85" s="5" t="str">
        <f>IF($D85="","",IF(_xlfn.XLOOKUP($D85,Matrix!$A$10:$A$11,Matrix!C$10:C$11,"",0)="","",_xlfn.XLOOKUP($D85,Matrix!$A$10:$A$11,Matrix!C$10:C$11,"",0)))</f>
        <v/>
      </c>
      <c r="H85" s="5" t="str">
        <f>IF($D85="","",IF(_xlfn.XLOOKUP($D85,Matrix!$A$10:$A$11,Matrix!D$10:D$11,"",0)="","",_xlfn.XLOOKUP($D85,Matrix!$A$10:$A$11,Matrix!D$10:D$11,"",0)))</f>
        <v/>
      </c>
      <c r="I85" s="5" t="str">
        <f>IF($D85="","",IF(_xlfn.XLOOKUP($D85,Matrix!$A$10:$A$11,Matrix!E$10:E$11,"",0)="","",_xlfn.XLOOKUP($D85,Matrix!$A$10:$A$11,Matrix!E$10:E$11,"",0)))</f>
        <v/>
      </c>
      <c r="J85" s="5" t="str">
        <f>IF($D85="","",IF(_xlfn.XLOOKUP($D85,Matrix!$A$10:$A$11,Matrix!F$10:F$11,"",0)="","",_xlfn.XLOOKUP($D85,Matrix!$A$10:$A$11,Matrix!F$10:F$11,"",0)))</f>
        <v/>
      </c>
      <c r="K85" s="5" t="str">
        <f>IF($D85="","",IF(_xlfn.XLOOKUP($D85,Matrix!$A$10:$A$11,Matrix!G$10:G$11,"",0)="","",_xlfn.XLOOKUP($D85,Matrix!$A$10:$A$11,Matrix!G$10:G$11,"",0)))</f>
        <v/>
      </c>
      <c r="L85" s="5" t="str">
        <f>IF($D85="","",IF(_xlfn.XLOOKUP($D85,Matrix!$A$10:$A$11,Matrix!H$10:H$11,"",0)="","",_xlfn.XLOOKUP($D85,Matrix!$A$10:$A$11,Matrix!H$10:H$11,"",0)))</f>
        <v/>
      </c>
      <c r="M85" s="5" t="str">
        <f>IF($D85="","",IF(_xlfn.XLOOKUP($D85,Matrix!$A$10:$A$11,Matrix!I$10:I$11,"",0)="","",_xlfn.XLOOKUP($D85,Matrix!$A$10:$A$11,Matrix!I$10:I$11,"",0)))</f>
        <v/>
      </c>
      <c r="N85" s="5" t="str">
        <f>IF($D85="","",IF(_xlfn.XLOOKUP($D85,Matrix!$A$10:$A$11,Matrix!J$10:J$11,"",0)="","",_xlfn.XLOOKUP($D85,Matrix!$A$10:$A$11,Matrix!J$10:J$11,"",0)))</f>
        <v/>
      </c>
      <c r="O85" s="5" t="str">
        <f>IF($D85="","",IF(_xlfn.XLOOKUP($D85,Matrix!$A$10:$A$11,Matrix!K$10:K$11,"",0)="","",_xlfn.XLOOKUP($D85,Matrix!$A$10:$A$11,Matrix!K$10:K$11,"",0)))</f>
        <v/>
      </c>
      <c r="P85" s="5" t="str">
        <f>IF($D85="","",IF(_xlfn.XLOOKUP($D85,Matrix!$A$10:$A$11,Matrix!L$10:L$11,"",0)="","",_xlfn.XLOOKUP($D85,Matrix!$A$10:$A$11,Matrix!L$10:L$11,"",0)))</f>
        <v/>
      </c>
      <c r="Q85" s="5" t="str">
        <f>IF($D85="","",IF(_xlfn.XLOOKUP($D85,Matrix!$A$10:$A$11,Matrix!M$10:M$11,"",0)="","",_xlfn.XLOOKUP($D85,Matrix!$A$10:$A$11,Matrix!M$10:M$11,"",0)))</f>
        <v/>
      </c>
      <c r="R85" s="5" t="str">
        <f>IF($D85="","",IF(_xlfn.XLOOKUP($D85,Matrix!$A$10:$A$11,Matrix!N$10:N$11,"",0)="","",_xlfn.XLOOKUP($D85,Matrix!$A$10:$A$11,Matrix!N$10:N$11,"",0)))</f>
        <v/>
      </c>
      <c r="S85" s="5" t="str">
        <f>IF($D85="","",IF(_xlfn.XLOOKUP($D85,Matrix!$A$10:$A$11,Matrix!O$10:O$11,"",0)="","",_xlfn.XLOOKUP($D85,Matrix!$A$10:$A$11,Matrix!O$10:O$11,"",0)))</f>
        <v/>
      </c>
      <c r="T85" s="5" t="str">
        <f>IF($D85="","",IF(_xlfn.XLOOKUP($D85,Matrix!$A$10:$A$11,Matrix!P$10:P$11,"",0)="","",_xlfn.XLOOKUP($D85,Matrix!$A$10:$A$11,Matrix!P$10:P$11,"",0)))</f>
        <v/>
      </c>
      <c r="U85" s="5" t="str">
        <f>IF($D85="","",IF(_xlfn.XLOOKUP($D85,Matrix!$A$10:$A$11,Matrix!Q$10:Q$11,"",0)="","",_xlfn.XLOOKUP($D85,Matrix!$A$10:$A$11,Matrix!Q$10:Q$11,"",0)))</f>
        <v/>
      </c>
      <c r="V85" s="5" t="str">
        <f>IF($D85="","",IF(_xlfn.XLOOKUP($D85,Matrix!$A$10:$A$11,Matrix!R$10:R$11,"",0)="","",_xlfn.XLOOKUP($D85,Matrix!$A$10:$A$11,Matrix!R$10:R$11,"",0)))</f>
        <v/>
      </c>
      <c r="W85" s="5" t="str">
        <f>IF($D85="","",IF(_xlfn.XLOOKUP($D85,Matrix!$A$10:$A$11,Matrix!S$10:S$11,"",0)="","",_xlfn.XLOOKUP($D85,Matrix!$A$10:$A$11,Matrix!S$10:S$11,"",0)))</f>
        <v/>
      </c>
      <c r="X85" s="5" t="str">
        <f>IF($D85="","",IF(_xlfn.XLOOKUP($D85,Matrix!$A$10:$A$11,Matrix!T$10:T$11,"",0)="","",_xlfn.XLOOKUP($D85,Matrix!$A$10:$A$11,Matrix!T$10:T$11,"",0)))</f>
        <v/>
      </c>
      <c r="Y85" s="5" t="str">
        <f>IF($D85="","",IF(_xlfn.XLOOKUP($D85,Matrix!$A$10:$A$11,Matrix!U$10:U$11,"",0)="","",_xlfn.XLOOKUP($D85,Matrix!$A$10:$A$11,Matrix!U$10:U$11,"",0)))</f>
        <v/>
      </c>
      <c r="Z85" s="5" t="str">
        <f>IF($D85="","",IF(_xlfn.XLOOKUP($D85,Matrix!$A$10:$A$11,Matrix!V$10:V$11,"",0)="","",_xlfn.XLOOKUP($D85,Matrix!$A$10:$A$11,Matrix!V$10:V$11,"",0)))</f>
        <v/>
      </c>
      <c r="AA85" s="5" t="str">
        <f>IF($D85="","",IF(_xlfn.XLOOKUP($D85,Matrix!$A$10:$A$11,Matrix!W$10:W$11,"",0)="","",_xlfn.XLOOKUP($D85,Matrix!$A$10:$A$11,Matrix!W$10:W$11,"",0)))</f>
        <v/>
      </c>
      <c r="AB85" s="5" t="str">
        <f>IF($D85="","",IF(_xlfn.XLOOKUP($D85,Matrix!$A$10:$A$11,Matrix!X$10:X$11,"",0)="","",_xlfn.XLOOKUP($D85,Matrix!$A$10:$A$11,Matrix!X$10:X$11,"",0)))</f>
        <v/>
      </c>
      <c r="AC85" s="5" t="str">
        <f>IF($D85="","",IF(_xlfn.XLOOKUP($D85,Matrix!$A$10:$A$11,Matrix!Y$10:Y$11,"",0)="","",_xlfn.XLOOKUP($D85,Matrix!$A$10:$A$11,Matrix!Y$10:Y$11,"",0)))</f>
        <v/>
      </c>
      <c r="AD85" s="5" t="str">
        <f>IF($D85="","",IF(_xlfn.XLOOKUP($D85,Matrix!$A$10:$A$11,Matrix!Z$10:Z$11,"",0)="","",_xlfn.XLOOKUP($D85,Matrix!$A$10:$A$11,Matrix!Z$10:Z$11,"",0)))</f>
        <v/>
      </c>
      <c r="AE85" s="5" t="str">
        <f>IF($D85="","",IF(_xlfn.XLOOKUP($D85,Matrix!$A$10:$A$11,Matrix!AA$10:AA$11,"",0)="","",_xlfn.XLOOKUP($D85,Matrix!$A$10:$A$11,Matrix!AA$10:AA$11,"",0)))</f>
        <v/>
      </c>
      <c r="AF85" s="5" t="str">
        <f>IF($D85="","",IF(_xlfn.XLOOKUP($D85,Matrix!$A$10:$A$11,Matrix!AB$10:AB$11,"",0)="","",_xlfn.XLOOKUP($D85,Matrix!$A$10:$A$11,Matrix!AB$10:AB$11,"",0)))</f>
        <v/>
      </c>
      <c r="AG85" s="5" t="str">
        <f>IF($D85="","",IF(_xlfn.XLOOKUP($D85,Matrix!$A$10:$A$11,Matrix!AC$10:AC$11,"",0)="","",_xlfn.XLOOKUP($D85,Matrix!$A$10:$A$11,Matrix!AC$10:AC$11,"",0)))</f>
        <v/>
      </c>
      <c r="AH85" s="5" t="str">
        <f>IF($D85="","",IF(_xlfn.XLOOKUP($D85,Matrix!$A$10:$A$11,Matrix!AD$10:AD$11,"",0)="","",_xlfn.XLOOKUP($D85,Matrix!$A$10:$A$11,Matrix!AD$10:AD$11,"",0)))</f>
        <v/>
      </c>
      <c r="AI85" s="5" t="str">
        <f>IF($D85="","",IF(_xlfn.XLOOKUP($D85,Matrix!$A$10:$A$11,Matrix!AE$10:AE$11,"",0)="","",_xlfn.XLOOKUP($D85,Matrix!$A$10:$A$11,Matrix!AE$10:AE$11,"",0)))</f>
        <v/>
      </c>
      <c r="AJ85" s="5" t="str">
        <f>IF($D85="","",IF(_xlfn.XLOOKUP($D85,Matrix!$A$10:$A$11,Matrix!AF$10:AF$11,"",0)="","",_xlfn.XLOOKUP($D85,Matrix!$A$10:$A$11,Matrix!AF$10:AF$11,"",0)))</f>
        <v/>
      </c>
      <c r="AK85" s="5" t="str">
        <f>IF($D85="","",IF(_xlfn.XLOOKUP($D85,Matrix!$A$10:$A$11,Matrix!AG$10:AG$11,"",0)="","",_xlfn.XLOOKUP($D85,Matrix!$A$10:$A$11,Matrix!AG$10:AG$11,"",0)))</f>
        <v/>
      </c>
      <c r="AL85" s="5" t="str">
        <f>IF($D85="","",IF(_xlfn.XLOOKUP($D85,Matrix!$A$10:$A$11,Matrix!AH$10:AH$11,"",0)="","",_xlfn.XLOOKUP($D85,Matrix!$A$10:$A$11,Matrix!AH$10:AH$11,"",0)))</f>
        <v/>
      </c>
      <c r="AM85" s="5" t="str">
        <f>IF($D85="","",IF(_xlfn.XLOOKUP($D85,Matrix!$A$10:$A$11,Matrix!AI$10:AI$11,"",0)="","",_xlfn.XLOOKUP($D85,Matrix!$A$10:$A$11,Matrix!AI$10:AI$11,"",0)))</f>
        <v/>
      </c>
      <c r="AN85" s="5" t="str">
        <f>IF($D85="","",IF(_xlfn.XLOOKUP($D85,Matrix!$A$10:$A$11,Matrix!AJ$10:AJ$11,"",0)="","",_xlfn.XLOOKUP($D85,Matrix!$A$10:$A$11,Matrix!AJ$10:AJ$11,"",0)))</f>
        <v/>
      </c>
      <c r="AO85" s="5" t="str">
        <f>IF($D85="","",IF(_xlfn.XLOOKUP($D85,Matrix!$A$10:$A$11,Matrix!AK$10:AK$11,"",0)="","",_xlfn.XLOOKUP($D85,Matrix!$A$10:$A$11,Matrix!AK$10:AK$11,"",0)))</f>
        <v/>
      </c>
      <c r="AP85" s="5" t="str">
        <f>IF($D85="","",IF(_xlfn.XLOOKUP($D85,Matrix!$A$10:$A$11,Matrix!AL$10:AL$11,"",0)="","",_xlfn.XLOOKUP($D85,Matrix!$A$10:$A$11,Matrix!AL$10:AL$11,"",0)))</f>
        <v/>
      </c>
      <c r="AQ85" s="5" t="str">
        <f>IF($D85="","",IF(_xlfn.XLOOKUP($D85,Matrix!$A$10:$A$11,Matrix!AM$10:AM$11,"",0)="","",_xlfn.XLOOKUP($D85,Matrix!$A$10:$A$11,Matrix!AM$10:AM$11,"",0)))</f>
        <v/>
      </c>
      <c r="AR85" s="5" t="str">
        <f>IF($D85="","",IF(_xlfn.XLOOKUP($D85,Matrix!$A$10:$A$11,Matrix!AN$10:AN$11,"",0)="","",_xlfn.XLOOKUP($D85,Matrix!$A$10:$A$11,Matrix!AN$10:AN$11,"",0)))</f>
        <v/>
      </c>
      <c r="AS85" s="5" t="str">
        <f>IF($D85="","",IF(_xlfn.XLOOKUP($D85,Matrix!$A$10:$A$11,Matrix!AO$10:AO$11,"",0)="","",_xlfn.XLOOKUP($D85,Matrix!$A$10:$A$11,Matrix!AO$10:AO$11,"",0)))</f>
        <v/>
      </c>
      <c r="AT85" s="5" t="str">
        <f>IF($D85="","",IF(_xlfn.XLOOKUP($D85,Matrix!$A$10:$A$11,Matrix!AP$10:AP$11,"",0)="","",_xlfn.XLOOKUP($D85,Matrix!$A$10:$A$11,Matrix!AP$10:AP$11,"",0)))</f>
        <v/>
      </c>
      <c r="AU85" s="5" t="str">
        <f>IF($D85="","",IF(_xlfn.XLOOKUP($D85,Matrix!$A$10:$A$11,Matrix!AQ$10:AQ$11,"",0)="","",_xlfn.XLOOKUP($D85,Matrix!$A$10:$A$11,Matrix!AQ$10:AQ$11,"",0)))</f>
        <v/>
      </c>
      <c r="AV85" s="5" t="str">
        <f>IF($D85="","",IF(_xlfn.XLOOKUP($D85,Matrix!$A$10:$A$11,Matrix!AR$10:AR$11,"",0)="","",_xlfn.XLOOKUP($D85,Matrix!$A$10:$A$11,Matrix!AR$10:AR$11,"",0)))</f>
        <v/>
      </c>
      <c r="AW85" s="5" t="str">
        <f>IF($D85="","",IF(_xlfn.XLOOKUP($D85,Matrix!$A$10:$A$11,Matrix!AS$10:AS$11,"",0)="","",_xlfn.XLOOKUP($D85,Matrix!$A$10:$A$11,Matrix!AS$10:AS$11,"",0)))</f>
        <v/>
      </c>
      <c r="AX85" s="5" t="str">
        <f>IF($D85="","",IF(_xlfn.XLOOKUP($D85,Matrix!$A$10:$A$11,Matrix!AT$10:AT$11,"",0)="","",_xlfn.XLOOKUP($D85,Matrix!$A$10:$A$11,Matrix!AT$10:AT$11,"",0)))</f>
        <v/>
      </c>
      <c r="AY85" s="5" t="str">
        <f>IF($D85="","",IF(_xlfn.XLOOKUP($D85,Matrix!$A$10:$A$11,Matrix!AU$10:AU$11,"",0)="","",_xlfn.XLOOKUP($D85,Matrix!$A$10:$A$11,Matrix!AU$10:AU$11,"",0)))</f>
        <v/>
      </c>
      <c r="AZ85" s="5" t="str">
        <f>IF($D85="","",IF(_xlfn.XLOOKUP($D85,Matrix!$A$10:$A$11,Matrix!AV$10:AV$11,"",0)="","",_xlfn.XLOOKUP($D85,Matrix!$A$10:$A$11,Matrix!AV$10:AV$11,"",0)))</f>
        <v/>
      </c>
      <c r="BA85" s="5" t="str">
        <f>IF($D85="","",IF(_xlfn.XLOOKUP($D85,Matrix!$A$10:$A$11,Matrix!AW$10:AW$11,"",0)="","",_xlfn.XLOOKUP($D85,Matrix!$A$10:$A$11,Matrix!AW$10:AW$11,"",0)))</f>
        <v/>
      </c>
      <c r="BB85" s="5" t="str">
        <f>IF($D85="","",IF(_xlfn.XLOOKUP($D85,Matrix!$A$10:$A$11,Matrix!AX$10:AX$11,"",0)="","",_xlfn.XLOOKUP($D85,Matrix!$A$10:$A$11,Matrix!AX$10:AX$11,"",0)))</f>
        <v/>
      </c>
      <c r="BC85" s="5" t="str">
        <f>IF($D85="","",IF(_xlfn.XLOOKUP($D85,Matrix!$A$10:$A$11,Matrix!AY$10:AY$11,"",0)="","",_xlfn.XLOOKUP($D85,Matrix!$A$10:$A$11,Matrix!AY$10:AY$11,"",0)))</f>
        <v/>
      </c>
      <c r="BD85" s="5" t="str">
        <f>IF($D85="","",IF(_xlfn.XLOOKUP($D85,Matrix!$A$10:$A$11,Matrix!AZ$10:AZ$11,"",0)="","",_xlfn.XLOOKUP($D85,Matrix!$A$10:$A$11,Matrix!AZ$10:AZ$11,"",0)))</f>
        <v/>
      </c>
      <c r="BE85" s="5" t="str">
        <f>IF($D85="","",IF(_xlfn.XLOOKUP($D85,Matrix!$A$10:$A$11,Matrix!BA$10:BA$11,"",0)="","",_xlfn.XLOOKUP($D85,Matrix!$A$10:$A$11,Matrix!BA$10:BA$11,"",0)))</f>
        <v/>
      </c>
      <c r="BF85" s="5" t="str">
        <f>IF($D85="","",IF(_xlfn.XLOOKUP($D85,Matrix!$A$10:$A$11,Matrix!BB$10:BB$11,"",0)="","",_xlfn.XLOOKUP($D85,Matrix!$A$10:$A$11,Matrix!BB$10:BB$11,"",0)))</f>
        <v/>
      </c>
      <c r="BG85" s="5" t="str">
        <f>IF($D85="","",IF(_xlfn.XLOOKUP($D85,Matrix!$A$10:$A$11,Matrix!BC$10:BC$11,"",0)="","",_xlfn.XLOOKUP($D85,Matrix!$A$10:$A$11,Matrix!BC$10:BC$11,"",0)))</f>
        <v/>
      </c>
      <c r="BH85" s="5" t="str">
        <f>IF($D85="","",IF(_xlfn.XLOOKUP($D85,Matrix!$A$10:$A$11,Matrix!BD$10:BD$11,"",0)="","",_xlfn.XLOOKUP($D85,Matrix!$A$10:$A$11,Matrix!BD$10:BD$11,"",0)))</f>
        <v/>
      </c>
      <c r="BI85" s="5" t="str">
        <f>IF($D85="","",IF(_xlfn.XLOOKUP($D85,Matrix!$A$10:$A$11,Matrix!BE$10:BE$11,"",0)="","",_xlfn.XLOOKUP($D85,Matrix!$A$10:$A$11,Matrix!BE$10:BE$11,"",0)))</f>
        <v/>
      </c>
      <c r="BJ85" s="5" t="str">
        <f>IF($D85="","",IF(_xlfn.XLOOKUP($D85,Matrix!$A$10:$A$11,Matrix!BF$10:BF$11,"",0)="","",_xlfn.XLOOKUP($D85,Matrix!$A$10:$A$11,Matrix!BF$10:BF$11,"",0)))</f>
        <v/>
      </c>
      <c r="BK85" s="32" t="str">
        <f>IF($D85="","",IF(_xlfn.XLOOKUP($D85,Matrix!$A$10:$A$11,Matrix!BG$10:BG$11,"",0)="","",_xlfn.XLOOKUP($D85,Matrix!$A$10:$A$11,Matrix!BG$10:BG$11,"",0)))</f>
        <v/>
      </c>
    </row>
    <row r="86" spans="1:63" s="5" customFormat="1" ht="15.75" thickBot="1">
      <c r="A86" s="85" t="s">
        <v>167</v>
      </c>
      <c r="B86" s="24" t="e">
        <f>B$4/B85</f>
        <v>#DIV/0!</v>
      </c>
      <c r="C86" s="23">
        <f>_xlfn.XLOOKUP("Sample",D76:D85,C76:C85,"",0)+1</f>
        <v>9</v>
      </c>
      <c r="D86" s="59" t="s">
        <v>168</v>
      </c>
      <c r="E86" s="57" t="str">
        <f>_xlfn.XLOOKUP('4.Score &amp; Vergelijking'!C86,'1.Invul Blad'!$A$2:$A$31,'1.Invul Blad'!$B$2:$B$31,"",0)</f>
        <v>MO-07</v>
      </c>
      <c r="F86" s="58" t="str" cm="1">
        <f t="array" ref="F86">IFERROR(IF(IF(LEFT(E86,2)="BS",INDEX('1.Invul Blad'!$1:$1048576,MATCH('4.Score &amp; Vergelijking'!$E86,'1.Invul Blad'!$B$36:$B$9000,0)+35,MATCH('4.Score &amp; Vergelijking'!F85,'1.Invul Blad'!$36:$36,0))="",INDEX('1.Invul Blad'!$1:$1048576,MATCH('4.Score &amp; Vergelijking'!$E86,'1.Invul Blad'!$B:$B,0),MATCH('4.Score &amp; Vergelijking'!F85,'1.Invul Blad'!$1:$1,0))=""),"",IF(LEFT(E86,2)="BS",INDEX('1.Invul Blad'!$1:$1048576,MATCH('4.Score &amp; Vergelijking'!$E86,'1.Invul Blad'!$B$36:$B$9000,0)+35,MATCH('4.Score &amp; Vergelijking'!F85,'1.Invul Blad'!$36:$36,0)),INDEX('1.Invul Blad'!$1:$1048576,MATCH('4.Score &amp; Vergelijking'!$E86,'1.Invul Blad'!$B:$B,0),MATCH('4.Score &amp; Vergelijking'!F85,'1.Invul Blad'!$1:$1,0)))),"")</f>
        <v/>
      </c>
      <c r="G86" s="57" t="str" cm="1">
        <f t="array" ref="G86">IFERROR(IF(IF(LEFT(F86,2)="BS",INDEX('1.Invul Blad'!$1:$1048576,MATCH('4.Score &amp; Vergelijking'!$E86,'1.Invul Blad'!$B$36:$B$9000,0)+35,MATCH('4.Score &amp; Vergelijking'!G85,'1.Invul Blad'!$36:$36,0))="",INDEX('1.Invul Blad'!$1:$1048576,MATCH('4.Score &amp; Vergelijking'!$E86,'1.Invul Blad'!$B:$B,0),MATCH('4.Score &amp; Vergelijking'!G85,'1.Invul Blad'!$1:$1,0))=""),"",IF(LEFT(F86,2)="BS",INDEX('1.Invul Blad'!$1:$1048576,MATCH('4.Score &amp; Vergelijking'!$E86,'1.Invul Blad'!$B$36:$B$9000,0)+35,MATCH('4.Score &amp; Vergelijking'!G85,'1.Invul Blad'!$36:$36,0)),INDEX('1.Invul Blad'!$1:$1048576,MATCH('4.Score &amp; Vergelijking'!$E86,'1.Invul Blad'!$B:$B,0),MATCH('4.Score &amp; Vergelijking'!G85,'1.Invul Blad'!$1:$1,0)))),"")</f>
        <v/>
      </c>
      <c r="H86" s="57" t="str" cm="1">
        <f t="array" ref="H86">IFERROR(IF(IF(LEFT(G86,2)="BS",INDEX('1.Invul Blad'!$1:$1048576,MATCH('4.Score &amp; Vergelijking'!$E86,'1.Invul Blad'!$B$36:$B$9000,0)+35,MATCH('4.Score &amp; Vergelijking'!H85,'1.Invul Blad'!$36:$36,0))="",INDEX('1.Invul Blad'!$1:$1048576,MATCH('4.Score &amp; Vergelijking'!$E86,'1.Invul Blad'!$B:$B,0),MATCH('4.Score &amp; Vergelijking'!H85,'1.Invul Blad'!$1:$1,0))=""),"",IF(LEFT(G86,2)="BS",INDEX('1.Invul Blad'!$1:$1048576,MATCH('4.Score &amp; Vergelijking'!$E86,'1.Invul Blad'!$B$36:$B$9000,0)+35,MATCH('4.Score &amp; Vergelijking'!H85,'1.Invul Blad'!$36:$36,0)),INDEX('1.Invul Blad'!$1:$1048576,MATCH('4.Score &amp; Vergelijking'!$E86,'1.Invul Blad'!$B:$B,0),MATCH('4.Score &amp; Vergelijking'!H85,'1.Invul Blad'!$1:$1,0)))),"")</f>
        <v/>
      </c>
      <c r="I86" s="57" t="str" cm="1">
        <f t="array" ref="I86">IFERROR(IF(IF(LEFT(H86,2)="BS",INDEX('1.Invul Blad'!$1:$1048576,MATCH('4.Score &amp; Vergelijking'!$E86,'1.Invul Blad'!$B$36:$B$9000,0)+35,MATCH('4.Score &amp; Vergelijking'!I85,'1.Invul Blad'!$36:$36,0))="",INDEX('1.Invul Blad'!$1:$1048576,MATCH('4.Score &amp; Vergelijking'!$E86,'1.Invul Blad'!$B:$B,0),MATCH('4.Score &amp; Vergelijking'!I85,'1.Invul Blad'!$1:$1,0))=""),"",IF(LEFT(H86,2)="BS",INDEX('1.Invul Blad'!$1:$1048576,MATCH('4.Score &amp; Vergelijking'!$E86,'1.Invul Blad'!$B$36:$B$9000,0)+35,MATCH('4.Score &amp; Vergelijking'!I85,'1.Invul Blad'!$36:$36,0)),INDEX('1.Invul Blad'!$1:$1048576,MATCH('4.Score &amp; Vergelijking'!$E86,'1.Invul Blad'!$B:$B,0),MATCH('4.Score &amp; Vergelijking'!I85,'1.Invul Blad'!$1:$1,0)))),"")</f>
        <v/>
      </c>
      <c r="J86" s="57" t="str" cm="1">
        <f t="array" ref="J86">IFERROR(IF(IF(LEFT(I86,2)="BS",INDEX('1.Invul Blad'!$1:$1048576,MATCH('4.Score &amp; Vergelijking'!$E86,'1.Invul Blad'!$B$36:$B$9000,0)+35,MATCH('4.Score &amp; Vergelijking'!J85,'1.Invul Blad'!$36:$36,0))="",INDEX('1.Invul Blad'!$1:$1048576,MATCH('4.Score &amp; Vergelijking'!$E86,'1.Invul Blad'!$B:$B,0),MATCH('4.Score &amp; Vergelijking'!J85,'1.Invul Blad'!$1:$1,0))=""),"",IF(LEFT(I86,2)="BS",INDEX('1.Invul Blad'!$1:$1048576,MATCH('4.Score &amp; Vergelijking'!$E86,'1.Invul Blad'!$B$36:$B$9000,0)+35,MATCH('4.Score &amp; Vergelijking'!J85,'1.Invul Blad'!$36:$36,0)),INDEX('1.Invul Blad'!$1:$1048576,MATCH('4.Score &amp; Vergelijking'!$E86,'1.Invul Blad'!$B:$B,0),MATCH('4.Score &amp; Vergelijking'!J85,'1.Invul Blad'!$1:$1,0)))),"")</f>
        <v/>
      </c>
      <c r="K86" s="57" t="str" cm="1">
        <f t="array" ref="K86">IFERROR(IF(IF(LEFT(J86,2)="BS",INDEX('1.Invul Blad'!$1:$1048576,MATCH('4.Score &amp; Vergelijking'!$E86,'1.Invul Blad'!$B$36:$B$9000,0)+35,MATCH('4.Score &amp; Vergelijking'!K85,'1.Invul Blad'!$36:$36,0))="",INDEX('1.Invul Blad'!$1:$1048576,MATCH('4.Score &amp; Vergelijking'!$E86,'1.Invul Blad'!$B:$B,0),MATCH('4.Score &amp; Vergelijking'!K85,'1.Invul Blad'!$1:$1,0))=""),"",IF(LEFT(J86,2)="BS",INDEX('1.Invul Blad'!$1:$1048576,MATCH('4.Score &amp; Vergelijking'!$E86,'1.Invul Blad'!$B$36:$B$9000,0)+35,MATCH('4.Score &amp; Vergelijking'!K85,'1.Invul Blad'!$36:$36,0)),INDEX('1.Invul Blad'!$1:$1048576,MATCH('4.Score &amp; Vergelijking'!$E86,'1.Invul Blad'!$B:$B,0),MATCH('4.Score &amp; Vergelijking'!K85,'1.Invul Blad'!$1:$1,0)))),"")</f>
        <v/>
      </c>
      <c r="L86" s="57" t="str" cm="1">
        <f t="array" ref="L86">IFERROR(IF(IF(LEFT(K86,2)="BS",INDEX('1.Invul Blad'!$1:$1048576,MATCH('4.Score &amp; Vergelijking'!$E86,'1.Invul Blad'!$B$36:$B$9000,0)+35,MATCH('4.Score &amp; Vergelijking'!L85,'1.Invul Blad'!$36:$36,0))="",INDEX('1.Invul Blad'!$1:$1048576,MATCH('4.Score &amp; Vergelijking'!$E86,'1.Invul Blad'!$B:$B,0),MATCH('4.Score &amp; Vergelijking'!L85,'1.Invul Blad'!$1:$1,0))=""),"",IF(LEFT(K86,2)="BS",INDEX('1.Invul Blad'!$1:$1048576,MATCH('4.Score &amp; Vergelijking'!$E86,'1.Invul Blad'!$B$36:$B$9000,0)+35,MATCH('4.Score &amp; Vergelijking'!L85,'1.Invul Blad'!$36:$36,0)),INDEX('1.Invul Blad'!$1:$1048576,MATCH('4.Score &amp; Vergelijking'!$E86,'1.Invul Blad'!$B:$B,0),MATCH('4.Score &amp; Vergelijking'!L85,'1.Invul Blad'!$1:$1,0)))),"")</f>
        <v/>
      </c>
      <c r="M86" s="57" t="str" cm="1">
        <f t="array" ref="M86">IFERROR(IF(IF(LEFT(L86,2)="BS",INDEX('1.Invul Blad'!$1:$1048576,MATCH('4.Score &amp; Vergelijking'!$E86,'1.Invul Blad'!$B$36:$B$9000,0)+35,MATCH('4.Score &amp; Vergelijking'!M85,'1.Invul Blad'!$36:$36,0))="",INDEX('1.Invul Blad'!$1:$1048576,MATCH('4.Score &amp; Vergelijking'!$E86,'1.Invul Blad'!$B:$B,0),MATCH('4.Score &amp; Vergelijking'!M85,'1.Invul Blad'!$1:$1,0))=""),"",IF(LEFT(L86,2)="BS",INDEX('1.Invul Blad'!$1:$1048576,MATCH('4.Score &amp; Vergelijking'!$E86,'1.Invul Blad'!$B$36:$B$9000,0)+35,MATCH('4.Score &amp; Vergelijking'!M85,'1.Invul Blad'!$36:$36,0)),INDEX('1.Invul Blad'!$1:$1048576,MATCH('4.Score &amp; Vergelijking'!$E86,'1.Invul Blad'!$B:$B,0),MATCH('4.Score &amp; Vergelijking'!M85,'1.Invul Blad'!$1:$1,0)))),"")</f>
        <v/>
      </c>
      <c r="N86" s="57" t="str" cm="1">
        <f t="array" ref="N86">IFERROR(IF(IF(LEFT(M86,2)="BS",INDEX('1.Invul Blad'!$1:$1048576,MATCH('4.Score &amp; Vergelijking'!$E86,'1.Invul Blad'!$B$36:$B$9000,0)+35,MATCH('4.Score &amp; Vergelijking'!N85,'1.Invul Blad'!$36:$36,0))="",INDEX('1.Invul Blad'!$1:$1048576,MATCH('4.Score &amp; Vergelijking'!$E86,'1.Invul Blad'!$B:$B,0),MATCH('4.Score &amp; Vergelijking'!N85,'1.Invul Blad'!$1:$1,0))=""),"",IF(LEFT(M86,2)="BS",INDEX('1.Invul Blad'!$1:$1048576,MATCH('4.Score &amp; Vergelijking'!$E86,'1.Invul Blad'!$B$36:$B$9000,0)+35,MATCH('4.Score &amp; Vergelijking'!N85,'1.Invul Blad'!$36:$36,0)),INDEX('1.Invul Blad'!$1:$1048576,MATCH('4.Score &amp; Vergelijking'!$E86,'1.Invul Blad'!$B:$B,0),MATCH('4.Score &amp; Vergelijking'!N85,'1.Invul Blad'!$1:$1,0)))),"")</f>
        <v/>
      </c>
      <c r="O86" s="57" t="str" cm="1">
        <f t="array" ref="O86">IFERROR(IF(IF(LEFT(N86,2)="BS",INDEX('1.Invul Blad'!$1:$1048576,MATCH('4.Score &amp; Vergelijking'!$E86,'1.Invul Blad'!$B$36:$B$9000,0)+35,MATCH('4.Score &amp; Vergelijking'!O85,'1.Invul Blad'!$36:$36,0))="",INDEX('1.Invul Blad'!$1:$1048576,MATCH('4.Score &amp; Vergelijking'!$E86,'1.Invul Blad'!$B:$B,0),MATCH('4.Score &amp; Vergelijking'!O85,'1.Invul Blad'!$1:$1,0))=""),"",IF(LEFT(N86,2)="BS",INDEX('1.Invul Blad'!$1:$1048576,MATCH('4.Score &amp; Vergelijking'!$E86,'1.Invul Blad'!$B$36:$B$9000,0)+35,MATCH('4.Score &amp; Vergelijking'!O85,'1.Invul Blad'!$36:$36,0)),INDEX('1.Invul Blad'!$1:$1048576,MATCH('4.Score &amp; Vergelijking'!$E86,'1.Invul Blad'!$B:$B,0),MATCH('4.Score &amp; Vergelijking'!O85,'1.Invul Blad'!$1:$1,0)))),"")</f>
        <v/>
      </c>
      <c r="P86" s="57" t="str" cm="1">
        <f t="array" ref="P86">IFERROR(IF(IF(LEFT(O86,2)="BS",INDEX('1.Invul Blad'!$1:$1048576,MATCH('4.Score &amp; Vergelijking'!$E86,'1.Invul Blad'!$B$36:$B$9000,0)+35,MATCH('4.Score &amp; Vergelijking'!P85,'1.Invul Blad'!$36:$36,0))="",INDEX('1.Invul Blad'!$1:$1048576,MATCH('4.Score &amp; Vergelijking'!$E86,'1.Invul Blad'!$B:$B,0),MATCH('4.Score &amp; Vergelijking'!P85,'1.Invul Blad'!$1:$1,0))=""),"",IF(LEFT(O86,2)="BS",INDEX('1.Invul Blad'!$1:$1048576,MATCH('4.Score &amp; Vergelijking'!$E86,'1.Invul Blad'!$B$36:$B$9000,0)+35,MATCH('4.Score &amp; Vergelijking'!P85,'1.Invul Blad'!$36:$36,0)),INDEX('1.Invul Blad'!$1:$1048576,MATCH('4.Score &amp; Vergelijking'!$E86,'1.Invul Blad'!$B:$B,0),MATCH('4.Score &amp; Vergelijking'!P85,'1.Invul Blad'!$1:$1,0)))),"")</f>
        <v/>
      </c>
      <c r="Q86" s="57" t="str" cm="1">
        <f t="array" ref="Q86">IFERROR(IF(IF(LEFT(P86,2)="BS",INDEX('1.Invul Blad'!$1:$1048576,MATCH('4.Score &amp; Vergelijking'!$E86,'1.Invul Blad'!$B$36:$B$9000,0)+35,MATCH('4.Score &amp; Vergelijking'!Q85,'1.Invul Blad'!$36:$36,0))="",INDEX('1.Invul Blad'!$1:$1048576,MATCH('4.Score &amp; Vergelijking'!$E86,'1.Invul Blad'!$B:$B,0),MATCH('4.Score &amp; Vergelijking'!Q85,'1.Invul Blad'!$1:$1,0))=""),"",IF(LEFT(P86,2)="BS",INDEX('1.Invul Blad'!$1:$1048576,MATCH('4.Score &amp; Vergelijking'!$E86,'1.Invul Blad'!$B$36:$B$9000,0)+35,MATCH('4.Score &amp; Vergelijking'!Q85,'1.Invul Blad'!$36:$36,0)),INDEX('1.Invul Blad'!$1:$1048576,MATCH('4.Score &amp; Vergelijking'!$E86,'1.Invul Blad'!$B:$B,0),MATCH('4.Score &amp; Vergelijking'!Q85,'1.Invul Blad'!$1:$1,0)))),"")</f>
        <v/>
      </c>
      <c r="R86" s="57" t="str" cm="1">
        <f t="array" ref="R86">IFERROR(IF(IF(LEFT(Q86,2)="BS",INDEX('1.Invul Blad'!$1:$1048576,MATCH('4.Score &amp; Vergelijking'!$E86,'1.Invul Blad'!$B$36:$B$9000,0)+35,MATCH('4.Score &amp; Vergelijking'!R85,'1.Invul Blad'!$36:$36,0))="",INDEX('1.Invul Blad'!$1:$1048576,MATCH('4.Score &amp; Vergelijking'!$E86,'1.Invul Blad'!$B:$B,0),MATCH('4.Score &amp; Vergelijking'!R85,'1.Invul Blad'!$1:$1,0))=""),"",IF(LEFT(Q86,2)="BS",INDEX('1.Invul Blad'!$1:$1048576,MATCH('4.Score &amp; Vergelijking'!$E86,'1.Invul Blad'!$B$36:$B$9000,0)+35,MATCH('4.Score &amp; Vergelijking'!R85,'1.Invul Blad'!$36:$36,0)),INDEX('1.Invul Blad'!$1:$1048576,MATCH('4.Score &amp; Vergelijking'!$E86,'1.Invul Blad'!$B:$B,0),MATCH('4.Score &amp; Vergelijking'!R85,'1.Invul Blad'!$1:$1,0)))),"")</f>
        <v/>
      </c>
      <c r="S86" s="57" t="str" cm="1">
        <f t="array" ref="S86">IFERROR(IF(IF(LEFT(R86,2)="BS",INDEX('1.Invul Blad'!$1:$1048576,MATCH('4.Score &amp; Vergelijking'!$E86,'1.Invul Blad'!$B$36:$B$9000,0)+35,MATCH('4.Score &amp; Vergelijking'!S85,'1.Invul Blad'!$36:$36,0))="",INDEX('1.Invul Blad'!$1:$1048576,MATCH('4.Score &amp; Vergelijking'!$E86,'1.Invul Blad'!$B:$B,0),MATCH('4.Score &amp; Vergelijking'!S85,'1.Invul Blad'!$1:$1,0))=""),"",IF(LEFT(R86,2)="BS",INDEX('1.Invul Blad'!$1:$1048576,MATCH('4.Score &amp; Vergelijking'!$E86,'1.Invul Blad'!$B$36:$B$9000,0)+35,MATCH('4.Score &amp; Vergelijking'!S85,'1.Invul Blad'!$36:$36,0)),INDEX('1.Invul Blad'!$1:$1048576,MATCH('4.Score &amp; Vergelijking'!$E86,'1.Invul Blad'!$B:$B,0),MATCH('4.Score &amp; Vergelijking'!S85,'1.Invul Blad'!$1:$1,0)))),"")</f>
        <v/>
      </c>
      <c r="T86" s="57" t="str" cm="1">
        <f t="array" ref="T86">IFERROR(IF(IF(LEFT(S86,2)="BS",INDEX('1.Invul Blad'!$1:$1048576,MATCH('4.Score &amp; Vergelijking'!$E86,'1.Invul Blad'!$B$36:$B$9000,0)+35,MATCH('4.Score &amp; Vergelijking'!T85,'1.Invul Blad'!$36:$36,0))="",INDEX('1.Invul Blad'!$1:$1048576,MATCH('4.Score &amp; Vergelijking'!$E86,'1.Invul Blad'!$B:$B,0),MATCH('4.Score &amp; Vergelijking'!T85,'1.Invul Blad'!$1:$1,0))=""),"",IF(LEFT(S86,2)="BS",INDEX('1.Invul Blad'!$1:$1048576,MATCH('4.Score &amp; Vergelijking'!$E86,'1.Invul Blad'!$B$36:$B$9000,0)+35,MATCH('4.Score &amp; Vergelijking'!T85,'1.Invul Blad'!$36:$36,0)),INDEX('1.Invul Blad'!$1:$1048576,MATCH('4.Score &amp; Vergelijking'!$E86,'1.Invul Blad'!$B:$B,0),MATCH('4.Score &amp; Vergelijking'!T85,'1.Invul Blad'!$1:$1,0)))),"")</f>
        <v/>
      </c>
      <c r="U86" s="57" t="str" cm="1">
        <f t="array" ref="U86">IFERROR(IF(IF(LEFT(T86,2)="BS",INDEX('1.Invul Blad'!$1:$1048576,MATCH('4.Score &amp; Vergelijking'!$E86,'1.Invul Blad'!$B$36:$B$9000,0)+35,MATCH('4.Score &amp; Vergelijking'!U85,'1.Invul Blad'!$36:$36,0))="",INDEX('1.Invul Blad'!$1:$1048576,MATCH('4.Score &amp; Vergelijking'!$E86,'1.Invul Blad'!$B:$B,0),MATCH('4.Score &amp; Vergelijking'!U85,'1.Invul Blad'!$1:$1,0))=""),"",IF(LEFT(T86,2)="BS",INDEX('1.Invul Blad'!$1:$1048576,MATCH('4.Score &amp; Vergelijking'!$E86,'1.Invul Blad'!$B$36:$B$9000,0)+35,MATCH('4.Score &amp; Vergelijking'!U85,'1.Invul Blad'!$36:$36,0)),INDEX('1.Invul Blad'!$1:$1048576,MATCH('4.Score &amp; Vergelijking'!$E86,'1.Invul Blad'!$B:$B,0),MATCH('4.Score &amp; Vergelijking'!U85,'1.Invul Blad'!$1:$1,0)))),"")</f>
        <v/>
      </c>
      <c r="V86" s="57" t="str" cm="1">
        <f t="array" ref="V86">IFERROR(IF(IF(LEFT(U86,2)="BS",INDEX('1.Invul Blad'!$1:$1048576,MATCH('4.Score &amp; Vergelijking'!$E86,'1.Invul Blad'!$B$36:$B$9000,0)+35,MATCH('4.Score &amp; Vergelijking'!V85,'1.Invul Blad'!$36:$36,0))="",INDEX('1.Invul Blad'!$1:$1048576,MATCH('4.Score &amp; Vergelijking'!$E86,'1.Invul Blad'!$B:$B,0),MATCH('4.Score &amp; Vergelijking'!V85,'1.Invul Blad'!$1:$1,0))=""),"",IF(LEFT(U86,2)="BS",INDEX('1.Invul Blad'!$1:$1048576,MATCH('4.Score &amp; Vergelijking'!$E86,'1.Invul Blad'!$B$36:$B$9000,0)+35,MATCH('4.Score &amp; Vergelijking'!V85,'1.Invul Blad'!$36:$36,0)),INDEX('1.Invul Blad'!$1:$1048576,MATCH('4.Score &amp; Vergelijking'!$E86,'1.Invul Blad'!$B:$B,0),MATCH('4.Score &amp; Vergelijking'!V85,'1.Invul Blad'!$1:$1,0)))),"")</f>
        <v/>
      </c>
      <c r="W86" s="57" t="str" cm="1">
        <f t="array" ref="W86">IFERROR(IF(IF(LEFT(V86,2)="BS",INDEX('1.Invul Blad'!$1:$1048576,MATCH('4.Score &amp; Vergelijking'!$E86,'1.Invul Blad'!$B$36:$B$9000,0)+35,MATCH('4.Score &amp; Vergelijking'!W85,'1.Invul Blad'!$36:$36,0))="",INDEX('1.Invul Blad'!$1:$1048576,MATCH('4.Score &amp; Vergelijking'!$E86,'1.Invul Blad'!$B:$B,0),MATCH('4.Score &amp; Vergelijking'!W85,'1.Invul Blad'!$1:$1,0))=""),"",IF(LEFT(V86,2)="BS",INDEX('1.Invul Blad'!$1:$1048576,MATCH('4.Score &amp; Vergelijking'!$E86,'1.Invul Blad'!$B$36:$B$9000,0)+35,MATCH('4.Score &amp; Vergelijking'!W85,'1.Invul Blad'!$36:$36,0)),INDEX('1.Invul Blad'!$1:$1048576,MATCH('4.Score &amp; Vergelijking'!$E86,'1.Invul Blad'!$B:$B,0),MATCH('4.Score &amp; Vergelijking'!W85,'1.Invul Blad'!$1:$1,0)))),"")</f>
        <v/>
      </c>
      <c r="X86" s="57" t="str" cm="1">
        <f t="array" ref="X86">IFERROR(IF(IF(LEFT(W86,2)="BS",INDEX('1.Invul Blad'!$1:$1048576,MATCH('4.Score &amp; Vergelijking'!$E86,'1.Invul Blad'!$B$36:$B$9000,0)+35,MATCH('4.Score &amp; Vergelijking'!X85,'1.Invul Blad'!$36:$36,0))="",INDEX('1.Invul Blad'!$1:$1048576,MATCH('4.Score &amp; Vergelijking'!$E86,'1.Invul Blad'!$B:$B,0),MATCH('4.Score &amp; Vergelijking'!X85,'1.Invul Blad'!$1:$1,0))=""),"",IF(LEFT(W86,2)="BS",INDEX('1.Invul Blad'!$1:$1048576,MATCH('4.Score &amp; Vergelijking'!$E86,'1.Invul Blad'!$B$36:$B$9000,0)+35,MATCH('4.Score &amp; Vergelijking'!X85,'1.Invul Blad'!$36:$36,0)),INDEX('1.Invul Blad'!$1:$1048576,MATCH('4.Score &amp; Vergelijking'!$E86,'1.Invul Blad'!$B:$B,0),MATCH('4.Score &amp; Vergelijking'!X85,'1.Invul Blad'!$1:$1,0)))),"")</f>
        <v/>
      </c>
      <c r="Y86" s="57" t="str" cm="1">
        <f t="array" ref="Y86">IFERROR(IF(IF(LEFT(X86,2)="BS",INDEX('1.Invul Blad'!$1:$1048576,MATCH('4.Score &amp; Vergelijking'!$E86,'1.Invul Blad'!$B$36:$B$9000,0)+35,MATCH('4.Score &amp; Vergelijking'!Y85,'1.Invul Blad'!$36:$36,0))="",INDEX('1.Invul Blad'!$1:$1048576,MATCH('4.Score &amp; Vergelijking'!$E86,'1.Invul Blad'!$B:$B,0),MATCH('4.Score &amp; Vergelijking'!Y85,'1.Invul Blad'!$1:$1,0))=""),"",IF(LEFT(X86,2)="BS",INDEX('1.Invul Blad'!$1:$1048576,MATCH('4.Score &amp; Vergelijking'!$E86,'1.Invul Blad'!$B$36:$B$9000,0)+35,MATCH('4.Score &amp; Vergelijking'!Y85,'1.Invul Blad'!$36:$36,0)),INDEX('1.Invul Blad'!$1:$1048576,MATCH('4.Score &amp; Vergelijking'!$E86,'1.Invul Blad'!$B:$B,0),MATCH('4.Score &amp; Vergelijking'!Y85,'1.Invul Blad'!$1:$1,0)))),"")</f>
        <v/>
      </c>
      <c r="Z86" s="57" t="str" cm="1">
        <f t="array" ref="Z86">IFERROR(IF(IF(LEFT(Y86,2)="BS",INDEX('1.Invul Blad'!$1:$1048576,MATCH('4.Score &amp; Vergelijking'!$E86,'1.Invul Blad'!$B$36:$B$9000,0)+35,MATCH('4.Score &amp; Vergelijking'!Z85,'1.Invul Blad'!$36:$36,0))="",INDEX('1.Invul Blad'!$1:$1048576,MATCH('4.Score &amp; Vergelijking'!$E86,'1.Invul Blad'!$B:$B,0),MATCH('4.Score &amp; Vergelijking'!Z85,'1.Invul Blad'!$1:$1,0))=""),"",IF(LEFT(Y86,2)="BS",INDEX('1.Invul Blad'!$1:$1048576,MATCH('4.Score &amp; Vergelijking'!$E86,'1.Invul Blad'!$B$36:$B$9000,0)+35,MATCH('4.Score &amp; Vergelijking'!Z85,'1.Invul Blad'!$36:$36,0)),INDEX('1.Invul Blad'!$1:$1048576,MATCH('4.Score &amp; Vergelijking'!$E86,'1.Invul Blad'!$B:$B,0),MATCH('4.Score &amp; Vergelijking'!Z85,'1.Invul Blad'!$1:$1,0)))),"")</f>
        <v/>
      </c>
      <c r="AA86" s="57" t="str" cm="1">
        <f t="array" ref="AA86">IFERROR(IF(IF(LEFT(Z86,2)="BS",INDEX('1.Invul Blad'!$1:$1048576,MATCH('4.Score &amp; Vergelijking'!$E86,'1.Invul Blad'!$B$36:$B$9000,0)+35,MATCH('4.Score &amp; Vergelijking'!AA85,'1.Invul Blad'!$36:$36,0))="",INDEX('1.Invul Blad'!$1:$1048576,MATCH('4.Score &amp; Vergelijking'!$E86,'1.Invul Blad'!$B:$B,0),MATCH('4.Score &amp; Vergelijking'!AA85,'1.Invul Blad'!$1:$1,0))=""),"",IF(LEFT(Z86,2)="BS",INDEX('1.Invul Blad'!$1:$1048576,MATCH('4.Score &amp; Vergelijking'!$E86,'1.Invul Blad'!$B$36:$B$9000,0)+35,MATCH('4.Score &amp; Vergelijking'!AA85,'1.Invul Blad'!$36:$36,0)),INDEX('1.Invul Blad'!$1:$1048576,MATCH('4.Score &amp; Vergelijking'!$E86,'1.Invul Blad'!$B:$B,0),MATCH('4.Score &amp; Vergelijking'!AA85,'1.Invul Blad'!$1:$1,0)))),"")</f>
        <v/>
      </c>
      <c r="AB86" s="57" t="str" cm="1">
        <f t="array" ref="AB86">IFERROR(IF(IF(LEFT(AA86,2)="BS",INDEX('1.Invul Blad'!$1:$1048576,MATCH('4.Score &amp; Vergelijking'!$E86,'1.Invul Blad'!$B$36:$B$9000,0)+35,MATCH('4.Score &amp; Vergelijking'!AB85,'1.Invul Blad'!$36:$36,0))="",INDEX('1.Invul Blad'!$1:$1048576,MATCH('4.Score &amp; Vergelijking'!$E86,'1.Invul Blad'!$B:$B,0),MATCH('4.Score &amp; Vergelijking'!AB85,'1.Invul Blad'!$1:$1,0))=""),"",IF(LEFT(AA86,2)="BS",INDEX('1.Invul Blad'!$1:$1048576,MATCH('4.Score &amp; Vergelijking'!$E86,'1.Invul Blad'!$B$36:$B$9000,0)+35,MATCH('4.Score &amp; Vergelijking'!AB85,'1.Invul Blad'!$36:$36,0)),INDEX('1.Invul Blad'!$1:$1048576,MATCH('4.Score &amp; Vergelijking'!$E86,'1.Invul Blad'!$B:$B,0),MATCH('4.Score &amp; Vergelijking'!AB85,'1.Invul Blad'!$1:$1,0)))),"")</f>
        <v/>
      </c>
      <c r="AC86" s="57" t="str" cm="1">
        <f t="array" ref="AC86">IFERROR(IF(IF(LEFT(AB86,2)="BS",INDEX('1.Invul Blad'!$1:$1048576,MATCH('4.Score &amp; Vergelijking'!$E86,'1.Invul Blad'!$B$36:$B$9000,0)+35,MATCH('4.Score &amp; Vergelijking'!AC85,'1.Invul Blad'!$36:$36,0))="",INDEX('1.Invul Blad'!$1:$1048576,MATCH('4.Score &amp; Vergelijking'!$E86,'1.Invul Blad'!$B:$B,0),MATCH('4.Score &amp; Vergelijking'!AC85,'1.Invul Blad'!$1:$1,0))=""),"",IF(LEFT(AB86,2)="BS",INDEX('1.Invul Blad'!$1:$1048576,MATCH('4.Score &amp; Vergelijking'!$E86,'1.Invul Blad'!$B$36:$B$9000,0)+35,MATCH('4.Score &amp; Vergelijking'!AC85,'1.Invul Blad'!$36:$36,0)),INDEX('1.Invul Blad'!$1:$1048576,MATCH('4.Score &amp; Vergelijking'!$E86,'1.Invul Blad'!$B:$B,0),MATCH('4.Score &amp; Vergelijking'!AC85,'1.Invul Blad'!$1:$1,0)))),"")</f>
        <v/>
      </c>
      <c r="AD86" s="57" t="str" cm="1">
        <f t="array" ref="AD86">IFERROR(IF(IF(LEFT(AC86,2)="BS",INDEX('1.Invul Blad'!$1:$1048576,MATCH('4.Score &amp; Vergelijking'!$E86,'1.Invul Blad'!$B$36:$B$9000,0)+35,MATCH('4.Score &amp; Vergelijking'!AD85,'1.Invul Blad'!$36:$36,0))="",INDEX('1.Invul Blad'!$1:$1048576,MATCH('4.Score &amp; Vergelijking'!$E86,'1.Invul Blad'!$B:$B,0),MATCH('4.Score &amp; Vergelijking'!AD85,'1.Invul Blad'!$1:$1,0))=""),"",IF(LEFT(AC86,2)="BS",INDEX('1.Invul Blad'!$1:$1048576,MATCH('4.Score &amp; Vergelijking'!$E86,'1.Invul Blad'!$B$36:$B$9000,0)+35,MATCH('4.Score &amp; Vergelijking'!AD85,'1.Invul Blad'!$36:$36,0)),INDEX('1.Invul Blad'!$1:$1048576,MATCH('4.Score &amp; Vergelijking'!$E86,'1.Invul Blad'!$B:$B,0),MATCH('4.Score &amp; Vergelijking'!AD85,'1.Invul Blad'!$1:$1,0)))),"")</f>
        <v/>
      </c>
      <c r="AE86" s="57" t="str" cm="1">
        <f t="array" ref="AE86">IFERROR(IF(IF(LEFT(AD86,2)="BS",INDEX('1.Invul Blad'!$1:$1048576,MATCH('4.Score &amp; Vergelijking'!$E86,'1.Invul Blad'!$B$36:$B$9000,0)+35,MATCH('4.Score &amp; Vergelijking'!AE85,'1.Invul Blad'!$36:$36,0))="",INDEX('1.Invul Blad'!$1:$1048576,MATCH('4.Score &amp; Vergelijking'!$E86,'1.Invul Blad'!$B:$B,0),MATCH('4.Score &amp; Vergelijking'!AE85,'1.Invul Blad'!$1:$1,0))=""),"",IF(LEFT(AD86,2)="BS",INDEX('1.Invul Blad'!$1:$1048576,MATCH('4.Score &amp; Vergelijking'!$E86,'1.Invul Blad'!$B$36:$B$9000,0)+35,MATCH('4.Score &amp; Vergelijking'!AE85,'1.Invul Blad'!$36:$36,0)),INDEX('1.Invul Blad'!$1:$1048576,MATCH('4.Score &amp; Vergelijking'!$E86,'1.Invul Blad'!$B:$B,0),MATCH('4.Score &amp; Vergelijking'!AE85,'1.Invul Blad'!$1:$1,0)))),"")</f>
        <v/>
      </c>
      <c r="AF86" s="57" t="str" cm="1">
        <f t="array" ref="AF86">IFERROR(IF(IF(LEFT(AE86,2)="BS",INDEX('1.Invul Blad'!$1:$1048576,MATCH('4.Score &amp; Vergelijking'!$E86,'1.Invul Blad'!$B$36:$B$9000,0)+35,MATCH('4.Score &amp; Vergelijking'!AF85,'1.Invul Blad'!$36:$36,0))="",INDEX('1.Invul Blad'!$1:$1048576,MATCH('4.Score &amp; Vergelijking'!$E86,'1.Invul Blad'!$B:$B,0),MATCH('4.Score &amp; Vergelijking'!AF85,'1.Invul Blad'!$1:$1,0))=""),"",IF(LEFT(AE86,2)="BS",INDEX('1.Invul Blad'!$1:$1048576,MATCH('4.Score &amp; Vergelijking'!$E86,'1.Invul Blad'!$B$36:$B$9000,0)+35,MATCH('4.Score &amp; Vergelijking'!AF85,'1.Invul Blad'!$36:$36,0)),INDEX('1.Invul Blad'!$1:$1048576,MATCH('4.Score &amp; Vergelijking'!$E86,'1.Invul Blad'!$B:$B,0),MATCH('4.Score &amp; Vergelijking'!AF85,'1.Invul Blad'!$1:$1,0)))),"")</f>
        <v/>
      </c>
      <c r="AG86" s="57" t="str" cm="1">
        <f t="array" ref="AG86">IFERROR(IF(IF(LEFT(AF86,2)="BS",INDEX('1.Invul Blad'!$1:$1048576,MATCH('4.Score &amp; Vergelijking'!$E86,'1.Invul Blad'!$B$36:$B$9000,0)+35,MATCH('4.Score &amp; Vergelijking'!AG85,'1.Invul Blad'!$36:$36,0))="",INDEX('1.Invul Blad'!$1:$1048576,MATCH('4.Score &amp; Vergelijking'!$E86,'1.Invul Blad'!$B:$B,0),MATCH('4.Score &amp; Vergelijking'!AG85,'1.Invul Blad'!$1:$1,0))=""),"",IF(LEFT(AF86,2)="BS",INDEX('1.Invul Blad'!$1:$1048576,MATCH('4.Score &amp; Vergelijking'!$E86,'1.Invul Blad'!$B$36:$B$9000,0)+35,MATCH('4.Score &amp; Vergelijking'!AG85,'1.Invul Blad'!$36:$36,0)),INDEX('1.Invul Blad'!$1:$1048576,MATCH('4.Score &amp; Vergelijking'!$E86,'1.Invul Blad'!$B:$B,0),MATCH('4.Score &amp; Vergelijking'!AG85,'1.Invul Blad'!$1:$1,0)))),"")</f>
        <v/>
      </c>
      <c r="AH86" s="57" t="str" cm="1">
        <f t="array" ref="AH86">IFERROR(IF(IF(LEFT(AG86,2)="BS",INDEX('1.Invul Blad'!$1:$1048576,MATCH('4.Score &amp; Vergelijking'!$E86,'1.Invul Blad'!$B$36:$B$9000,0)+35,MATCH('4.Score &amp; Vergelijking'!AH85,'1.Invul Blad'!$36:$36,0))="",INDEX('1.Invul Blad'!$1:$1048576,MATCH('4.Score &amp; Vergelijking'!$E86,'1.Invul Blad'!$B:$B,0),MATCH('4.Score &amp; Vergelijking'!AH85,'1.Invul Blad'!$1:$1,0))=""),"",IF(LEFT(AG86,2)="BS",INDEX('1.Invul Blad'!$1:$1048576,MATCH('4.Score &amp; Vergelijking'!$E86,'1.Invul Blad'!$B$36:$B$9000,0)+35,MATCH('4.Score &amp; Vergelijking'!AH85,'1.Invul Blad'!$36:$36,0)),INDEX('1.Invul Blad'!$1:$1048576,MATCH('4.Score &amp; Vergelijking'!$E86,'1.Invul Blad'!$B:$B,0),MATCH('4.Score &amp; Vergelijking'!AH85,'1.Invul Blad'!$1:$1,0)))),"")</f>
        <v/>
      </c>
      <c r="AI86" s="57" t="str" cm="1">
        <f t="array" ref="AI86">IFERROR(IF(IF(LEFT(AH86,2)="BS",INDEX('1.Invul Blad'!$1:$1048576,MATCH('4.Score &amp; Vergelijking'!$E86,'1.Invul Blad'!$B$36:$B$9000,0)+35,MATCH('4.Score &amp; Vergelijking'!AI85,'1.Invul Blad'!$36:$36,0))="",INDEX('1.Invul Blad'!$1:$1048576,MATCH('4.Score &amp; Vergelijking'!$E86,'1.Invul Blad'!$B:$B,0),MATCH('4.Score &amp; Vergelijking'!AI85,'1.Invul Blad'!$1:$1,0))=""),"",IF(LEFT(AH86,2)="BS",INDEX('1.Invul Blad'!$1:$1048576,MATCH('4.Score &amp; Vergelijking'!$E86,'1.Invul Blad'!$B$36:$B$9000,0)+35,MATCH('4.Score &amp; Vergelijking'!AI85,'1.Invul Blad'!$36:$36,0)),INDEX('1.Invul Blad'!$1:$1048576,MATCH('4.Score &amp; Vergelijking'!$E86,'1.Invul Blad'!$B:$B,0),MATCH('4.Score &amp; Vergelijking'!AI85,'1.Invul Blad'!$1:$1,0)))),"")</f>
        <v/>
      </c>
      <c r="AJ86" s="57" t="str" cm="1">
        <f t="array" ref="AJ86">IFERROR(IF(IF(LEFT(AI86,2)="BS",INDEX('1.Invul Blad'!$1:$1048576,MATCH('4.Score &amp; Vergelijking'!$E86,'1.Invul Blad'!$B$36:$B$9000,0)+35,MATCH('4.Score &amp; Vergelijking'!AJ85,'1.Invul Blad'!$36:$36,0))="",INDEX('1.Invul Blad'!$1:$1048576,MATCH('4.Score &amp; Vergelijking'!$E86,'1.Invul Blad'!$B:$B,0),MATCH('4.Score &amp; Vergelijking'!AJ85,'1.Invul Blad'!$1:$1,0))=""),"",IF(LEFT(AI86,2)="BS",INDEX('1.Invul Blad'!$1:$1048576,MATCH('4.Score &amp; Vergelijking'!$E86,'1.Invul Blad'!$B$36:$B$9000,0)+35,MATCH('4.Score &amp; Vergelijking'!AJ85,'1.Invul Blad'!$36:$36,0)),INDEX('1.Invul Blad'!$1:$1048576,MATCH('4.Score &amp; Vergelijking'!$E86,'1.Invul Blad'!$B:$B,0),MATCH('4.Score &amp; Vergelijking'!AJ85,'1.Invul Blad'!$1:$1,0)))),"")</f>
        <v/>
      </c>
      <c r="AK86" s="57" t="str" cm="1">
        <f t="array" ref="AK86">IFERROR(IF(IF(LEFT(AJ86,2)="BS",INDEX('1.Invul Blad'!$1:$1048576,MATCH('4.Score &amp; Vergelijking'!$E86,'1.Invul Blad'!$B$36:$B$9000,0)+35,MATCH('4.Score &amp; Vergelijking'!AK85,'1.Invul Blad'!$36:$36,0))="",INDEX('1.Invul Blad'!$1:$1048576,MATCH('4.Score &amp; Vergelijking'!$E86,'1.Invul Blad'!$B:$B,0),MATCH('4.Score &amp; Vergelijking'!AK85,'1.Invul Blad'!$1:$1,0))=""),"",IF(LEFT(AJ86,2)="BS",INDEX('1.Invul Blad'!$1:$1048576,MATCH('4.Score &amp; Vergelijking'!$E86,'1.Invul Blad'!$B$36:$B$9000,0)+35,MATCH('4.Score &amp; Vergelijking'!AK85,'1.Invul Blad'!$36:$36,0)),INDEX('1.Invul Blad'!$1:$1048576,MATCH('4.Score &amp; Vergelijking'!$E86,'1.Invul Blad'!$B:$B,0),MATCH('4.Score &amp; Vergelijking'!AK85,'1.Invul Blad'!$1:$1,0)))),"")</f>
        <v/>
      </c>
      <c r="AL86" s="57" t="str" cm="1">
        <f t="array" ref="AL86">IFERROR(IF(IF(LEFT(AK86,2)="BS",INDEX('1.Invul Blad'!$1:$1048576,MATCH('4.Score &amp; Vergelijking'!$E86,'1.Invul Blad'!$B$36:$B$9000,0)+35,MATCH('4.Score &amp; Vergelijking'!AL85,'1.Invul Blad'!$36:$36,0))="",INDEX('1.Invul Blad'!$1:$1048576,MATCH('4.Score &amp; Vergelijking'!$E86,'1.Invul Blad'!$B:$B,0),MATCH('4.Score &amp; Vergelijking'!AL85,'1.Invul Blad'!$1:$1,0))=""),"",IF(LEFT(AK86,2)="BS",INDEX('1.Invul Blad'!$1:$1048576,MATCH('4.Score &amp; Vergelijking'!$E86,'1.Invul Blad'!$B$36:$B$9000,0)+35,MATCH('4.Score &amp; Vergelijking'!AL85,'1.Invul Blad'!$36:$36,0)),INDEX('1.Invul Blad'!$1:$1048576,MATCH('4.Score &amp; Vergelijking'!$E86,'1.Invul Blad'!$B:$B,0),MATCH('4.Score &amp; Vergelijking'!AL85,'1.Invul Blad'!$1:$1,0)))),"")</f>
        <v/>
      </c>
      <c r="AM86" s="57" t="str" cm="1">
        <f t="array" ref="AM86">IFERROR(IF(IF(LEFT(AL86,2)="BS",INDEX('1.Invul Blad'!$1:$1048576,MATCH('4.Score &amp; Vergelijking'!$E86,'1.Invul Blad'!$B$36:$B$9000,0)+35,MATCH('4.Score &amp; Vergelijking'!AM85,'1.Invul Blad'!$36:$36,0))="",INDEX('1.Invul Blad'!$1:$1048576,MATCH('4.Score &amp; Vergelijking'!$E86,'1.Invul Blad'!$B:$B,0),MATCH('4.Score &amp; Vergelijking'!AM85,'1.Invul Blad'!$1:$1,0))=""),"",IF(LEFT(AL86,2)="BS",INDEX('1.Invul Blad'!$1:$1048576,MATCH('4.Score &amp; Vergelijking'!$E86,'1.Invul Blad'!$B$36:$B$9000,0)+35,MATCH('4.Score &amp; Vergelijking'!AM85,'1.Invul Blad'!$36:$36,0)),INDEX('1.Invul Blad'!$1:$1048576,MATCH('4.Score &amp; Vergelijking'!$E86,'1.Invul Blad'!$B:$B,0),MATCH('4.Score &amp; Vergelijking'!AM85,'1.Invul Blad'!$1:$1,0)))),"")</f>
        <v/>
      </c>
      <c r="AN86" s="57" t="str" cm="1">
        <f t="array" ref="AN86">IFERROR(IF(IF(LEFT(AM86,2)="BS",INDEX('1.Invul Blad'!$1:$1048576,MATCH('4.Score &amp; Vergelijking'!$E86,'1.Invul Blad'!$B$36:$B$9000,0)+35,MATCH('4.Score &amp; Vergelijking'!AN85,'1.Invul Blad'!$36:$36,0))="",INDEX('1.Invul Blad'!$1:$1048576,MATCH('4.Score &amp; Vergelijking'!$E86,'1.Invul Blad'!$B:$B,0),MATCH('4.Score &amp; Vergelijking'!AN85,'1.Invul Blad'!$1:$1,0))=""),"",IF(LEFT(AM86,2)="BS",INDEX('1.Invul Blad'!$1:$1048576,MATCH('4.Score &amp; Vergelijking'!$E86,'1.Invul Blad'!$B$36:$B$9000,0)+35,MATCH('4.Score &amp; Vergelijking'!AN85,'1.Invul Blad'!$36:$36,0)),INDEX('1.Invul Blad'!$1:$1048576,MATCH('4.Score &amp; Vergelijking'!$E86,'1.Invul Blad'!$B:$B,0),MATCH('4.Score &amp; Vergelijking'!AN85,'1.Invul Blad'!$1:$1,0)))),"")</f>
        <v/>
      </c>
      <c r="AO86" s="57" t="str" cm="1">
        <f t="array" ref="AO86">IFERROR(IF(IF(LEFT(AN86,2)="BS",INDEX('1.Invul Blad'!$1:$1048576,MATCH('4.Score &amp; Vergelijking'!$E86,'1.Invul Blad'!$B$36:$B$9000,0)+35,MATCH('4.Score &amp; Vergelijking'!AO85,'1.Invul Blad'!$36:$36,0))="",INDEX('1.Invul Blad'!$1:$1048576,MATCH('4.Score &amp; Vergelijking'!$E86,'1.Invul Blad'!$B:$B,0),MATCH('4.Score &amp; Vergelijking'!AO85,'1.Invul Blad'!$1:$1,0))=""),"",IF(LEFT(AN86,2)="BS",INDEX('1.Invul Blad'!$1:$1048576,MATCH('4.Score &amp; Vergelijking'!$E86,'1.Invul Blad'!$B$36:$B$9000,0)+35,MATCH('4.Score &amp; Vergelijking'!AO85,'1.Invul Blad'!$36:$36,0)),INDEX('1.Invul Blad'!$1:$1048576,MATCH('4.Score &amp; Vergelijking'!$E86,'1.Invul Blad'!$B:$B,0),MATCH('4.Score &amp; Vergelijking'!AO85,'1.Invul Blad'!$1:$1,0)))),"")</f>
        <v/>
      </c>
      <c r="AP86" s="57" t="str" cm="1">
        <f t="array" ref="AP86">IFERROR(IF(IF(LEFT(AO86,2)="BS",INDEX('1.Invul Blad'!$1:$1048576,MATCH('4.Score &amp; Vergelijking'!$E86,'1.Invul Blad'!$B$36:$B$9000,0)+35,MATCH('4.Score &amp; Vergelijking'!AP85,'1.Invul Blad'!$36:$36,0))="",INDEX('1.Invul Blad'!$1:$1048576,MATCH('4.Score &amp; Vergelijking'!$E86,'1.Invul Blad'!$B:$B,0),MATCH('4.Score &amp; Vergelijking'!AP85,'1.Invul Blad'!$1:$1,0))=""),"",IF(LEFT(AO86,2)="BS",INDEX('1.Invul Blad'!$1:$1048576,MATCH('4.Score &amp; Vergelijking'!$E86,'1.Invul Blad'!$B$36:$B$9000,0)+35,MATCH('4.Score &amp; Vergelijking'!AP85,'1.Invul Blad'!$36:$36,0)),INDEX('1.Invul Blad'!$1:$1048576,MATCH('4.Score &amp; Vergelijking'!$E86,'1.Invul Blad'!$B:$B,0),MATCH('4.Score &amp; Vergelijking'!AP85,'1.Invul Blad'!$1:$1,0)))),"")</f>
        <v/>
      </c>
      <c r="AQ86" s="57" t="str" cm="1">
        <f t="array" ref="AQ86">IFERROR(IF(IF(LEFT(AP86,2)="BS",INDEX('1.Invul Blad'!$1:$1048576,MATCH('4.Score &amp; Vergelijking'!$E86,'1.Invul Blad'!$B$36:$B$9000,0)+35,MATCH('4.Score &amp; Vergelijking'!AQ85,'1.Invul Blad'!$36:$36,0))="",INDEX('1.Invul Blad'!$1:$1048576,MATCH('4.Score &amp; Vergelijking'!$E86,'1.Invul Blad'!$B:$B,0),MATCH('4.Score &amp; Vergelijking'!AQ85,'1.Invul Blad'!$1:$1,0))=""),"",IF(LEFT(AP86,2)="BS",INDEX('1.Invul Blad'!$1:$1048576,MATCH('4.Score &amp; Vergelijking'!$E86,'1.Invul Blad'!$B$36:$B$9000,0)+35,MATCH('4.Score &amp; Vergelijking'!AQ85,'1.Invul Blad'!$36:$36,0)),INDEX('1.Invul Blad'!$1:$1048576,MATCH('4.Score &amp; Vergelijking'!$E86,'1.Invul Blad'!$B:$B,0),MATCH('4.Score &amp; Vergelijking'!AQ85,'1.Invul Blad'!$1:$1,0)))),"")</f>
        <v/>
      </c>
      <c r="AR86" s="57" t="str" cm="1">
        <f t="array" ref="AR86">IFERROR(IF(IF(LEFT(AQ86,2)="BS",INDEX('1.Invul Blad'!$1:$1048576,MATCH('4.Score &amp; Vergelijking'!$E86,'1.Invul Blad'!$B$36:$B$9000,0)+35,MATCH('4.Score &amp; Vergelijking'!AR85,'1.Invul Blad'!$36:$36,0))="",INDEX('1.Invul Blad'!$1:$1048576,MATCH('4.Score &amp; Vergelijking'!$E86,'1.Invul Blad'!$B:$B,0),MATCH('4.Score &amp; Vergelijking'!AR85,'1.Invul Blad'!$1:$1,0))=""),"",IF(LEFT(AQ86,2)="BS",INDEX('1.Invul Blad'!$1:$1048576,MATCH('4.Score &amp; Vergelijking'!$E86,'1.Invul Blad'!$B$36:$B$9000,0)+35,MATCH('4.Score &amp; Vergelijking'!AR85,'1.Invul Blad'!$36:$36,0)),INDEX('1.Invul Blad'!$1:$1048576,MATCH('4.Score &amp; Vergelijking'!$E86,'1.Invul Blad'!$B:$B,0),MATCH('4.Score &amp; Vergelijking'!AR85,'1.Invul Blad'!$1:$1,0)))),"")</f>
        <v/>
      </c>
      <c r="AS86" s="57" t="str" cm="1">
        <f t="array" ref="AS86">IFERROR(IF(IF(LEFT(AR86,2)="BS",INDEX('1.Invul Blad'!$1:$1048576,MATCH('4.Score &amp; Vergelijking'!$E86,'1.Invul Blad'!$B$36:$B$9000,0)+35,MATCH('4.Score &amp; Vergelijking'!AS85,'1.Invul Blad'!$36:$36,0))="",INDEX('1.Invul Blad'!$1:$1048576,MATCH('4.Score &amp; Vergelijking'!$E86,'1.Invul Blad'!$B:$B,0),MATCH('4.Score &amp; Vergelijking'!AS85,'1.Invul Blad'!$1:$1,0))=""),"",IF(LEFT(AR86,2)="BS",INDEX('1.Invul Blad'!$1:$1048576,MATCH('4.Score &amp; Vergelijking'!$E86,'1.Invul Blad'!$B$36:$B$9000,0)+35,MATCH('4.Score &amp; Vergelijking'!AS85,'1.Invul Blad'!$36:$36,0)),INDEX('1.Invul Blad'!$1:$1048576,MATCH('4.Score &amp; Vergelijking'!$E86,'1.Invul Blad'!$B:$B,0),MATCH('4.Score &amp; Vergelijking'!AS85,'1.Invul Blad'!$1:$1,0)))),"")</f>
        <v/>
      </c>
      <c r="AT86" s="57" t="str" cm="1">
        <f t="array" ref="AT86">IFERROR(IF(IF(LEFT(AS86,2)="BS",INDEX('1.Invul Blad'!$1:$1048576,MATCH('4.Score &amp; Vergelijking'!$E86,'1.Invul Blad'!$B$36:$B$9000,0)+35,MATCH('4.Score &amp; Vergelijking'!AT85,'1.Invul Blad'!$36:$36,0))="",INDEX('1.Invul Blad'!$1:$1048576,MATCH('4.Score &amp; Vergelijking'!$E86,'1.Invul Blad'!$B:$B,0),MATCH('4.Score &amp; Vergelijking'!AT85,'1.Invul Blad'!$1:$1,0))=""),"",IF(LEFT(AS86,2)="BS",INDEX('1.Invul Blad'!$1:$1048576,MATCH('4.Score &amp; Vergelijking'!$E86,'1.Invul Blad'!$B$36:$B$9000,0)+35,MATCH('4.Score &amp; Vergelijking'!AT85,'1.Invul Blad'!$36:$36,0)),INDEX('1.Invul Blad'!$1:$1048576,MATCH('4.Score &amp; Vergelijking'!$E86,'1.Invul Blad'!$B:$B,0),MATCH('4.Score &amp; Vergelijking'!AT85,'1.Invul Blad'!$1:$1,0)))),"")</f>
        <v/>
      </c>
      <c r="AU86" s="57" t="str" cm="1">
        <f t="array" ref="AU86">IFERROR(IF(IF(LEFT(AT86,2)="BS",INDEX('1.Invul Blad'!$1:$1048576,MATCH('4.Score &amp; Vergelijking'!$E86,'1.Invul Blad'!$B$36:$B$9000,0)+35,MATCH('4.Score &amp; Vergelijking'!AU85,'1.Invul Blad'!$36:$36,0))="",INDEX('1.Invul Blad'!$1:$1048576,MATCH('4.Score &amp; Vergelijking'!$E86,'1.Invul Blad'!$B:$B,0),MATCH('4.Score &amp; Vergelijking'!AU85,'1.Invul Blad'!$1:$1,0))=""),"",IF(LEFT(AT86,2)="BS",INDEX('1.Invul Blad'!$1:$1048576,MATCH('4.Score &amp; Vergelijking'!$E86,'1.Invul Blad'!$B$36:$B$9000,0)+35,MATCH('4.Score &amp; Vergelijking'!AU85,'1.Invul Blad'!$36:$36,0)),INDEX('1.Invul Blad'!$1:$1048576,MATCH('4.Score &amp; Vergelijking'!$E86,'1.Invul Blad'!$B:$B,0),MATCH('4.Score &amp; Vergelijking'!AU85,'1.Invul Blad'!$1:$1,0)))),"")</f>
        <v/>
      </c>
      <c r="AV86" s="57" t="str" cm="1">
        <f t="array" ref="AV86">IFERROR(IF(IF(LEFT(AU86,2)="BS",INDEX('1.Invul Blad'!$1:$1048576,MATCH('4.Score &amp; Vergelijking'!$E86,'1.Invul Blad'!$B$36:$B$9000,0)+35,MATCH('4.Score &amp; Vergelijking'!AV85,'1.Invul Blad'!$36:$36,0))="",INDEX('1.Invul Blad'!$1:$1048576,MATCH('4.Score &amp; Vergelijking'!$E86,'1.Invul Blad'!$B:$B,0),MATCH('4.Score &amp; Vergelijking'!AV85,'1.Invul Blad'!$1:$1,0))=""),"",IF(LEFT(AU86,2)="BS",INDEX('1.Invul Blad'!$1:$1048576,MATCH('4.Score &amp; Vergelijking'!$E86,'1.Invul Blad'!$B$36:$B$9000,0)+35,MATCH('4.Score &amp; Vergelijking'!AV85,'1.Invul Blad'!$36:$36,0)),INDEX('1.Invul Blad'!$1:$1048576,MATCH('4.Score &amp; Vergelijking'!$E86,'1.Invul Blad'!$B:$B,0),MATCH('4.Score &amp; Vergelijking'!AV85,'1.Invul Blad'!$1:$1,0)))),"")</f>
        <v/>
      </c>
      <c r="AW86" s="57" t="str" cm="1">
        <f t="array" ref="AW86">IFERROR(IF(IF(LEFT(AV86,2)="BS",INDEX('1.Invul Blad'!$1:$1048576,MATCH('4.Score &amp; Vergelijking'!$E86,'1.Invul Blad'!$B$36:$B$9000,0)+35,MATCH('4.Score &amp; Vergelijking'!AW85,'1.Invul Blad'!$36:$36,0))="",INDEX('1.Invul Blad'!$1:$1048576,MATCH('4.Score &amp; Vergelijking'!$E86,'1.Invul Blad'!$B:$B,0),MATCH('4.Score &amp; Vergelijking'!AW85,'1.Invul Blad'!$1:$1,0))=""),"",IF(LEFT(AV86,2)="BS",INDEX('1.Invul Blad'!$1:$1048576,MATCH('4.Score &amp; Vergelijking'!$E86,'1.Invul Blad'!$B$36:$B$9000,0)+35,MATCH('4.Score &amp; Vergelijking'!AW85,'1.Invul Blad'!$36:$36,0)),INDEX('1.Invul Blad'!$1:$1048576,MATCH('4.Score &amp; Vergelijking'!$E86,'1.Invul Blad'!$B:$B,0),MATCH('4.Score &amp; Vergelijking'!AW85,'1.Invul Blad'!$1:$1,0)))),"")</f>
        <v/>
      </c>
      <c r="AX86" s="57" t="str" cm="1">
        <f t="array" ref="AX86">IFERROR(IF(IF(LEFT(AW86,2)="BS",INDEX('1.Invul Blad'!$1:$1048576,MATCH('4.Score &amp; Vergelijking'!$E86,'1.Invul Blad'!$B$36:$B$9000,0)+35,MATCH('4.Score &amp; Vergelijking'!AX85,'1.Invul Blad'!$36:$36,0))="",INDEX('1.Invul Blad'!$1:$1048576,MATCH('4.Score &amp; Vergelijking'!$E86,'1.Invul Blad'!$B:$B,0),MATCH('4.Score &amp; Vergelijking'!AX85,'1.Invul Blad'!$1:$1,0))=""),"",IF(LEFT(AW86,2)="BS",INDEX('1.Invul Blad'!$1:$1048576,MATCH('4.Score &amp; Vergelijking'!$E86,'1.Invul Blad'!$B$36:$B$9000,0)+35,MATCH('4.Score &amp; Vergelijking'!AX85,'1.Invul Blad'!$36:$36,0)),INDEX('1.Invul Blad'!$1:$1048576,MATCH('4.Score &amp; Vergelijking'!$E86,'1.Invul Blad'!$B:$B,0),MATCH('4.Score &amp; Vergelijking'!AX85,'1.Invul Blad'!$1:$1,0)))),"")</f>
        <v/>
      </c>
      <c r="AY86" s="57" t="str" cm="1">
        <f t="array" ref="AY86">IFERROR(IF(IF(LEFT(AX86,2)="BS",INDEX('1.Invul Blad'!$1:$1048576,MATCH('4.Score &amp; Vergelijking'!$E86,'1.Invul Blad'!$B$36:$B$9000,0)+35,MATCH('4.Score &amp; Vergelijking'!AY85,'1.Invul Blad'!$36:$36,0))="",INDEX('1.Invul Blad'!$1:$1048576,MATCH('4.Score &amp; Vergelijking'!$E86,'1.Invul Blad'!$B:$B,0),MATCH('4.Score &amp; Vergelijking'!AY85,'1.Invul Blad'!$1:$1,0))=""),"",IF(LEFT(AX86,2)="BS",INDEX('1.Invul Blad'!$1:$1048576,MATCH('4.Score &amp; Vergelijking'!$E86,'1.Invul Blad'!$B$36:$B$9000,0)+35,MATCH('4.Score &amp; Vergelijking'!AY85,'1.Invul Blad'!$36:$36,0)),INDEX('1.Invul Blad'!$1:$1048576,MATCH('4.Score &amp; Vergelijking'!$E86,'1.Invul Blad'!$B:$B,0),MATCH('4.Score &amp; Vergelijking'!AY85,'1.Invul Blad'!$1:$1,0)))),"")</f>
        <v/>
      </c>
      <c r="AZ86" s="57" t="str" cm="1">
        <f t="array" ref="AZ86">IFERROR(IF(IF(LEFT(AY86,2)="BS",INDEX('1.Invul Blad'!$1:$1048576,MATCH('4.Score &amp; Vergelijking'!$E86,'1.Invul Blad'!$B$36:$B$9000,0)+35,MATCH('4.Score &amp; Vergelijking'!AZ85,'1.Invul Blad'!$36:$36,0))="",INDEX('1.Invul Blad'!$1:$1048576,MATCH('4.Score &amp; Vergelijking'!$E86,'1.Invul Blad'!$B:$B,0),MATCH('4.Score &amp; Vergelijking'!AZ85,'1.Invul Blad'!$1:$1,0))=""),"",IF(LEFT(AY86,2)="BS",INDEX('1.Invul Blad'!$1:$1048576,MATCH('4.Score &amp; Vergelijking'!$E86,'1.Invul Blad'!$B$36:$B$9000,0)+35,MATCH('4.Score &amp; Vergelijking'!AZ85,'1.Invul Blad'!$36:$36,0)),INDEX('1.Invul Blad'!$1:$1048576,MATCH('4.Score &amp; Vergelijking'!$E86,'1.Invul Blad'!$B:$B,0),MATCH('4.Score &amp; Vergelijking'!AZ85,'1.Invul Blad'!$1:$1,0)))),"")</f>
        <v/>
      </c>
      <c r="BA86" s="57" t="str" cm="1">
        <f t="array" ref="BA86">IFERROR(IF(IF(LEFT(AZ86,2)="BS",INDEX('1.Invul Blad'!$1:$1048576,MATCH('4.Score &amp; Vergelijking'!$E86,'1.Invul Blad'!$B$36:$B$9000,0)+35,MATCH('4.Score &amp; Vergelijking'!BA85,'1.Invul Blad'!$36:$36,0))="",INDEX('1.Invul Blad'!$1:$1048576,MATCH('4.Score &amp; Vergelijking'!$E86,'1.Invul Blad'!$B:$B,0),MATCH('4.Score &amp; Vergelijking'!BA85,'1.Invul Blad'!$1:$1,0))=""),"",IF(LEFT(AZ86,2)="BS",INDEX('1.Invul Blad'!$1:$1048576,MATCH('4.Score &amp; Vergelijking'!$E86,'1.Invul Blad'!$B$36:$B$9000,0)+35,MATCH('4.Score &amp; Vergelijking'!BA85,'1.Invul Blad'!$36:$36,0)),INDEX('1.Invul Blad'!$1:$1048576,MATCH('4.Score &amp; Vergelijking'!$E86,'1.Invul Blad'!$B:$B,0),MATCH('4.Score &amp; Vergelijking'!BA85,'1.Invul Blad'!$1:$1,0)))),"")</f>
        <v/>
      </c>
      <c r="BB86" s="57" t="str" cm="1">
        <f t="array" ref="BB86">IFERROR(IF(IF(LEFT(BA86,2)="BS",INDEX('1.Invul Blad'!$1:$1048576,MATCH('4.Score &amp; Vergelijking'!$E86,'1.Invul Blad'!$B$36:$B$9000,0)+35,MATCH('4.Score &amp; Vergelijking'!BB85,'1.Invul Blad'!$36:$36,0))="",INDEX('1.Invul Blad'!$1:$1048576,MATCH('4.Score &amp; Vergelijking'!$E86,'1.Invul Blad'!$B:$B,0),MATCH('4.Score &amp; Vergelijking'!BB85,'1.Invul Blad'!$1:$1,0))=""),"",IF(LEFT(BA86,2)="BS",INDEX('1.Invul Blad'!$1:$1048576,MATCH('4.Score &amp; Vergelijking'!$E86,'1.Invul Blad'!$B$36:$B$9000,0)+35,MATCH('4.Score &amp; Vergelijking'!BB85,'1.Invul Blad'!$36:$36,0)),INDEX('1.Invul Blad'!$1:$1048576,MATCH('4.Score &amp; Vergelijking'!$E86,'1.Invul Blad'!$B:$B,0),MATCH('4.Score &amp; Vergelijking'!BB85,'1.Invul Blad'!$1:$1,0)))),"")</f>
        <v/>
      </c>
      <c r="BC86" s="57" t="str" cm="1">
        <f t="array" ref="BC86">IFERROR(IF(IF(LEFT(BB86,2)="BS",INDEX('1.Invul Blad'!$1:$1048576,MATCH('4.Score &amp; Vergelijking'!$E86,'1.Invul Blad'!$B$36:$B$9000,0)+35,MATCH('4.Score &amp; Vergelijking'!BC85,'1.Invul Blad'!$36:$36,0))="",INDEX('1.Invul Blad'!$1:$1048576,MATCH('4.Score &amp; Vergelijking'!$E86,'1.Invul Blad'!$B:$B,0),MATCH('4.Score &amp; Vergelijking'!BC85,'1.Invul Blad'!$1:$1,0))=""),"",IF(LEFT(BB86,2)="BS",INDEX('1.Invul Blad'!$1:$1048576,MATCH('4.Score &amp; Vergelijking'!$E86,'1.Invul Blad'!$B$36:$B$9000,0)+35,MATCH('4.Score &amp; Vergelijking'!BC85,'1.Invul Blad'!$36:$36,0)),INDEX('1.Invul Blad'!$1:$1048576,MATCH('4.Score &amp; Vergelijking'!$E86,'1.Invul Blad'!$B:$B,0),MATCH('4.Score &amp; Vergelijking'!BC85,'1.Invul Blad'!$1:$1,0)))),"")</f>
        <v/>
      </c>
      <c r="BD86" s="57" t="str" cm="1">
        <f t="array" ref="BD86">IFERROR(IF(IF(LEFT(BC86,2)="BS",INDEX('1.Invul Blad'!$1:$1048576,MATCH('4.Score &amp; Vergelijking'!$E86,'1.Invul Blad'!$B$36:$B$9000,0)+35,MATCH('4.Score &amp; Vergelijking'!BD85,'1.Invul Blad'!$36:$36,0))="",INDEX('1.Invul Blad'!$1:$1048576,MATCH('4.Score &amp; Vergelijking'!$E86,'1.Invul Blad'!$B:$B,0),MATCH('4.Score &amp; Vergelijking'!BD85,'1.Invul Blad'!$1:$1,0))=""),"",IF(LEFT(BC86,2)="BS",INDEX('1.Invul Blad'!$1:$1048576,MATCH('4.Score &amp; Vergelijking'!$E86,'1.Invul Blad'!$B$36:$B$9000,0)+35,MATCH('4.Score &amp; Vergelijking'!BD85,'1.Invul Blad'!$36:$36,0)),INDEX('1.Invul Blad'!$1:$1048576,MATCH('4.Score &amp; Vergelijking'!$E86,'1.Invul Blad'!$B:$B,0),MATCH('4.Score &amp; Vergelijking'!BD85,'1.Invul Blad'!$1:$1,0)))),"")</f>
        <v/>
      </c>
      <c r="BE86" s="57" t="str" cm="1">
        <f t="array" ref="BE86">IFERROR(IF(IF(LEFT(BD86,2)="BS",INDEX('1.Invul Blad'!$1:$1048576,MATCH('4.Score &amp; Vergelijking'!$E86,'1.Invul Blad'!$B$36:$B$9000,0)+35,MATCH('4.Score &amp; Vergelijking'!BE85,'1.Invul Blad'!$36:$36,0))="",INDEX('1.Invul Blad'!$1:$1048576,MATCH('4.Score &amp; Vergelijking'!$E86,'1.Invul Blad'!$B:$B,0),MATCH('4.Score &amp; Vergelijking'!BE85,'1.Invul Blad'!$1:$1,0))=""),"",IF(LEFT(BD86,2)="BS",INDEX('1.Invul Blad'!$1:$1048576,MATCH('4.Score &amp; Vergelijking'!$E86,'1.Invul Blad'!$B$36:$B$9000,0)+35,MATCH('4.Score &amp; Vergelijking'!BE85,'1.Invul Blad'!$36:$36,0)),INDEX('1.Invul Blad'!$1:$1048576,MATCH('4.Score &amp; Vergelijking'!$E86,'1.Invul Blad'!$B:$B,0),MATCH('4.Score &amp; Vergelijking'!BE85,'1.Invul Blad'!$1:$1,0)))),"")</f>
        <v/>
      </c>
      <c r="BF86" s="57" t="str" cm="1">
        <f t="array" ref="BF86">IFERROR(IF(IF(LEFT(BE86,2)="BS",INDEX('1.Invul Blad'!$1:$1048576,MATCH('4.Score &amp; Vergelijking'!$E86,'1.Invul Blad'!$B$36:$B$9000,0)+35,MATCH('4.Score &amp; Vergelijking'!BF85,'1.Invul Blad'!$36:$36,0))="",INDEX('1.Invul Blad'!$1:$1048576,MATCH('4.Score &amp; Vergelijking'!$E86,'1.Invul Blad'!$B:$B,0),MATCH('4.Score &amp; Vergelijking'!BF85,'1.Invul Blad'!$1:$1,0))=""),"",IF(LEFT(BE86,2)="BS",INDEX('1.Invul Blad'!$1:$1048576,MATCH('4.Score &amp; Vergelijking'!$E86,'1.Invul Blad'!$B$36:$B$9000,0)+35,MATCH('4.Score &amp; Vergelijking'!BF85,'1.Invul Blad'!$36:$36,0)),INDEX('1.Invul Blad'!$1:$1048576,MATCH('4.Score &amp; Vergelijking'!$E86,'1.Invul Blad'!$B:$B,0),MATCH('4.Score &amp; Vergelijking'!BF85,'1.Invul Blad'!$1:$1,0)))),"")</f>
        <v/>
      </c>
      <c r="BG86" s="57" t="str" cm="1">
        <f t="array" ref="BG86">IFERROR(IF(IF(LEFT(BF86,2)="BS",INDEX('1.Invul Blad'!$1:$1048576,MATCH('4.Score &amp; Vergelijking'!$E86,'1.Invul Blad'!$B$36:$B$9000,0)+35,MATCH('4.Score &amp; Vergelijking'!BG85,'1.Invul Blad'!$36:$36,0))="",INDEX('1.Invul Blad'!$1:$1048576,MATCH('4.Score &amp; Vergelijking'!$E86,'1.Invul Blad'!$B:$B,0),MATCH('4.Score &amp; Vergelijking'!BG85,'1.Invul Blad'!$1:$1,0))=""),"",IF(LEFT(BF86,2)="BS",INDEX('1.Invul Blad'!$1:$1048576,MATCH('4.Score &amp; Vergelijking'!$E86,'1.Invul Blad'!$B$36:$B$9000,0)+35,MATCH('4.Score &amp; Vergelijking'!BG85,'1.Invul Blad'!$36:$36,0)),INDEX('1.Invul Blad'!$1:$1048576,MATCH('4.Score &amp; Vergelijking'!$E86,'1.Invul Blad'!$B:$B,0),MATCH('4.Score &amp; Vergelijking'!BG85,'1.Invul Blad'!$1:$1,0)))),"")</f>
        <v/>
      </c>
      <c r="BH86" s="57" t="str" cm="1">
        <f t="array" ref="BH86">IFERROR(IF(IF(LEFT(BG86,2)="BS",INDEX('1.Invul Blad'!$1:$1048576,MATCH('4.Score &amp; Vergelijking'!$E86,'1.Invul Blad'!$B$36:$B$9000,0)+35,MATCH('4.Score &amp; Vergelijking'!BH85,'1.Invul Blad'!$36:$36,0))="",INDEX('1.Invul Blad'!$1:$1048576,MATCH('4.Score &amp; Vergelijking'!$E86,'1.Invul Blad'!$B:$B,0),MATCH('4.Score &amp; Vergelijking'!BH85,'1.Invul Blad'!$1:$1,0))=""),"",IF(LEFT(BG86,2)="BS",INDEX('1.Invul Blad'!$1:$1048576,MATCH('4.Score &amp; Vergelijking'!$E86,'1.Invul Blad'!$B$36:$B$9000,0)+35,MATCH('4.Score &amp; Vergelijking'!BH85,'1.Invul Blad'!$36:$36,0)),INDEX('1.Invul Blad'!$1:$1048576,MATCH('4.Score &amp; Vergelijking'!$E86,'1.Invul Blad'!$B:$B,0),MATCH('4.Score &amp; Vergelijking'!BH85,'1.Invul Blad'!$1:$1,0)))),"")</f>
        <v/>
      </c>
      <c r="BI86" s="57" t="str" cm="1">
        <f t="array" ref="BI86">IFERROR(IF(IF(LEFT(BH86,2)="BS",INDEX('1.Invul Blad'!$1:$1048576,MATCH('4.Score &amp; Vergelijking'!$E86,'1.Invul Blad'!$B$36:$B$9000,0)+35,MATCH('4.Score &amp; Vergelijking'!BI85,'1.Invul Blad'!$36:$36,0))="",INDEX('1.Invul Blad'!$1:$1048576,MATCH('4.Score &amp; Vergelijking'!$E86,'1.Invul Blad'!$B:$B,0),MATCH('4.Score &amp; Vergelijking'!BI85,'1.Invul Blad'!$1:$1,0))=""),"",IF(LEFT(BH86,2)="BS",INDEX('1.Invul Blad'!$1:$1048576,MATCH('4.Score &amp; Vergelijking'!$E86,'1.Invul Blad'!$B$36:$B$9000,0)+35,MATCH('4.Score &amp; Vergelijking'!BI85,'1.Invul Blad'!$36:$36,0)),INDEX('1.Invul Blad'!$1:$1048576,MATCH('4.Score &amp; Vergelijking'!$E86,'1.Invul Blad'!$B:$B,0),MATCH('4.Score &amp; Vergelijking'!BI85,'1.Invul Blad'!$1:$1,0)))),"")</f>
        <v/>
      </c>
      <c r="BJ86" s="57" t="str" cm="1">
        <f t="array" ref="BJ86">IFERROR(IF(IF(LEFT(BI86,2)="BS",INDEX('1.Invul Blad'!$1:$1048576,MATCH('4.Score &amp; Vergelijking'!$E86,'1.Invul Blad'!$B$36:$B$9000,0)+35,MATCH('4.Score &amp; Vergelijking'!BJ85,'1.Invul Blad'!$36:$36,0))="",INDEX('1.Invul Blad'!$1:$1048576,MATCH('4.Score &amp; Vergelijking'!$E86,'1.Invul Blad'!$B:$B,0),MATCH('4.Score &amp; Vergelijking'!BJ85,'1.Invul Blad'!$1:$1,0))=""),"",IF(LEFT(BI86,2)="BS",INDEX('1.Invul Blad'!$1:$1048576,MATCH('4.Score &amp; Vergelijking'!$E86,'1.Invul Blad'!$B$36:$B$9000,0)+35,MATCH('4.Score &amp; Vergelijking'!BJ85,'1.Invul Blad'!$36:$36,0)),INDEX('1.Invul Blad'!$1:$1048576,MATCH('4.Score &amp; Vergelijking'!$E86,'1.Invul Blad'!$B:$B,0),MATCH('4.Score &amp; Vergelijking'!BJ85,'1.Invul Blad'!$1:$1,0)))),"")</f>
        <v/>
      </c>
      <c r="BK86" s="59" t="str" cm="1">
        <f t="array" ref="BK86">IFERROR(IF(IF(LEFT(BJ86,2)="BS",INDEX('1.Invul Blad'!$1:$1048576,MATCH('4.Score &amp; Vergelijking'!$E86,'1.Invul Blad'!$B$36:$B$9000,0)+35,MATCH('4.Score &amp; Vergelijking'!BK85,'1.Invul Blad'!$36:$36,0))="",INDEX('1.Invul Blad'!$1:$1048576,MATCH('4.Score &amp; Vergelijking'!$E86,'1.Invul Blad'!$B:$B,0),MATCH('4.Score &amp; Vergelijking'!BK85,'1.Invul Blad'!$1:$1,0))=""),"",IF(LEFT(BJ86,2)="BS",INDEX('1.Invul Blad'!$1:$1048576,MATCH('4.Score &amp; Vergelijking'!$E86,'1.Invul Blad'!$B$36:$B$9000,0)+35,MATCH('4.Score &amp; Vergelijking'!BK85,'1.Invul Blad'!$36:$36,0)),INDEX('1.Invul Blad'!$1:$1048576,MATCH('4.Score &amp; Vergelijking'!$E86,'1.Invul Blad'!$B:$B,0),MATCH('4.Score &amp; Vergelijking'!BK85,'1.Invul Blad'!$1:$1,0)))),"")</f>
        <v/>
      </c>
    </row>
    <row r="87" spans="1:63" s="2" customFormat="1">
      <c r="A87" s="85"/>
      <c r="B87"/>
      <c r="C87" s="23"/>
      <c r="D87" s="82" t="str">
        <f>IFERROR($B86*$B$6,"")</f>
        <v/>
      </c>
      <c r="E87" s="10" t="s">
        <v>152</v>
      </c>
      <c r="F87" s="11" t="str">
        <f>IFERROR(IF(AND(_xlfn.XLOOKUP($D$14,$D81:$D87,F81:F87,,0,-1)&lt;(INDEX('Verwachte Resultaten'!$C$2:$BT$31,MATCH(_xlfn.XLOOKUP($D$14,$D81:$D87,$E81:$E87,,0,-1),'Verwachte Resultaten'!$B$2:$B$31,0),MATCH(_xlfn.XLOOKUP($D$14,$D81:$D87,F80:F86,,0,-1),'Verwachte Resultaten'!$C$1:$BT$1,0))*_xlfn.XLOOKUP($E87,$G$2:$G$6,$F$2:$F$6,,0)),_xlfn.XLOOKUP($D$14,$D81:$D87,F81:F87,,0,-1)&gt;=(INDEX('Verwachte Resultaten'!$C$2:$BT$31,MATCH(_xlfn.XLOOKUP($D$14,$D81:$D87,$E81:$E87,,0,-1),'Verwachte Resultaten'!$B$2:$B$31,0),MATCH(_xlfn.XLOOKUP($D$14,$D81:$D87,F80:F86,,0,-1),'Verwachte Resultaten'!$C$1:$BT$1,0))*_xlfn.XLOOKUP($E87,$G$2:$G$6,$H$2:$H$6,,0))),$D87,""),"")</f>
        <v/>
      </c>
      <c r="G87" s="12" t="str">
        <f>IFERROR(IF(AND(_xlfn.XLOOKUP($D$14,$D81:$D87,G81:G87,,0,-1)&lt;(INDEX('Verwachte Resultaten'!$C$2:$BT$31,MATCH(_xlfn.XLOOKUP($D$14,$D81:$D87,$E81:$E87,,0,-1),'Verwachte Resultaten'!$B$2:$B$31,0),MATCH(_xlfn.XLOOKUP($D$14,$D81:$D87,G80:G86,,0,-1),'Verwachte Resultaten'!$C$1:$BT$1,0))*_xlfn.XLOOKUP($E87,$G$2:$G$6,$F$2:$F$6,,0)),_xlfn.XLOOKUP($D$14,$D81:$D87,G81:G87,,0,-1)&gt;=(INDEX('Verwachte Resultaten'!$C$2:$BT$31,MATCH(_xlfn.XLOOKUP($D$14,$D81:$D87,$E81:$E87,,0,-1),'Verwachte Resultaten'!$B$2:$B$31,0),MATCH(_xlfn.XLOOKUP($D$14,$D81:$D87,G80:G86,,0,-1),'Verwachte Resultaten'!$C$1:$BT$1,0))*_xlfn.XLOOKUP($E87,$G$2:$G$6,$H$2:$H$6,,0))),$D87,""),"")</f>
        <v/>
      </c>
      <c r="H87" s="12" t="str">
        <f>IFERROR(IF(AND(_xlfn.XLOOKUP($D$14,$D81:$D87,H81:H87,,0,-1)&lt;(INDEX('Verwachte Resultaten'!$C$2:$BT$31,MATCH(_xlfn.XLOOKUP($D$14,$D81:$D87,$E81:$E87,,0,-1),'Verwachte Resultaten'!$B$2:$B$31,0),MATCH(_xlfn.XLOOKUP($D$14,$D81:$D87,H80:H86,,0,-1),'Verwachte Resultaten'!$C$1:$BT$1,0))*_xlfn.XLOOKUP($E87,$G$2:$G$6,$F$2:$F$6,,0)),_xlfn.XLOOKUP($D$14,$D81:$D87,H81:H87,,0,-1)&gt;=(INDEX('Verwachte Resultaten'!$C$2:$BT$31,MATCH(_xlfn.XLOOKUP($D$14,$D81:$D87,$E81:$E87,,0,-1),'Verwachte Resultaten'!$B$2:$B$31,0),MATCH(_xlfn.XLOOKUP($D$14,$D81:$D87,H80:H86,,0,-1),'Verwachte Resultaten'!$C$1:$BT$1,0))*_xlfn.XLOOKUP($E87,$G$2:$G$6,$H$2:$H$6,,0))),$D87,""),"")</f>
        <v/>
      </c>
      <c r="I87" s="12" t="str">
        <f>IFERROR(IF(AND(_xlfn.XLOOKUP($D$14,$D81:$D87,I81:I87,,0,-1)&lt;(INDEX('Verwachte Resultaten'!$C$2:$BT$31,MATCH(_xlfn.XLOOKUP($D$14,$D81:$D87,$E81:$E87,,0,-1),'Verwachte Resultaten'!$B$2:$B$31,0),MATCH(_xlfn.XLOOKUP($D$14,$D81:$D87,I80:I86,,0,-1),'Verwachte Resultaten'!$C$1:$BT$1,0))*_xlfn.XLOOKUP($E87,$G$2:$G$6,$F$2:$F$6,,0)),_xlfn.XLOOKUP($D$14,$D81:$D87,I81:I87,,0,-1)&gt;=(INDEX('Verwachte Resultaten'!$C$2:$BT$31,MATCH(_xlfn.XLOOKUP($D$14,$D81:$D87,$E81:$E87,,0,-1),'Verwachte Resultaten'!$B$2:$B$31,0),MATCH(_xlfn.XLOOKUP($D$14,$D81:$D87,I80:I86,,0,-1),'Verwachte Resultaten'!$C$1:$BT$1,0))*_xlfn.XLOOKUP($E87,$G$2:$G$6,$H$2:$H$6,,0))),$D87,""),"")</f>
        <v/>
      </c>
      <c r="J87" s="12" t="str">
        <f>IFERROR(IF(AND(_xlfn.XLOOKUP($D$14,$D81:$D87,J81:J87,,0,-1)&lt;(INDEX('Verwachte Resultaten'!$C$2:$BT$31,MATCH(_xlfn.XLOOKUP($D$14,$D81:$D87,$E81:$E87,,0,-1),'Verwachte Resultaten'!$B$2:$B$31,0),MATCH(_xlfn.XLOOKUP($D$14,$D81:$D87,J80:J86,,0,-1),'Verwachte Resultaten'!$C$1:$BT$1,0))*_xlfn.XLOOKUP($E87,$G$2:$G$6,$F$2:$F$6,,0)),_xlfn.XLOOKUP($D$14,$D81:$D87,J81:J87,,0,-1)&gt;=(INDEX('Verwachte Resultaten'!$C$2:$BT$31,MATCH(_xlfn.XLOOKUP($D$14,$D81:$D87,$E81:$E87,,0,-1),'Verwachte Resultaten'!$B$2:$B$31,0),MATCH(_xlfn.XLOOKUP($D$14,$D81:$D87,J80:J86,,0,-1),'Verwachte Resultaten'!$C$1:$BT$1,0))*_xlfn.XLOOKUP($E87,$G$2:$G$6,$H$2:$H$6,,0))),$D87,""),"")</f>
        <v/>
      </c>
      <c r="K87" s="12" t="str">
        <f>IFERROR(IF(AND(_xlfn.XLOOKUP($D$14,$D81:$D87,K81:K87,,0,-1)&lt;(INDEX('Verwachte Resultaten'!$C$2:$BT$31,MATCH(_xlfn.XLOOKUP($D$14,$D81:$D87,$E81:$E87,,0,-1),'Verwachte Resultaten'!$B$2:$B$31,0),MATCH(_xlfn.XLOOKUP($D$14,$D81:$D87,K80:K86,,0,-1),'Verwachte Resultaten'!$C$1:$BT$1,0))*_xlfn.XLOOKUP($E87,$G$2:$G$6,$F$2:$F$6,,0)),_xlfn.XLOOKUP($D$14,$D81:$D87,K81:K87,,0,-1)&gt;=(INDEX('Verwachte Resultaten'!$C$2:$BT$31,MATCH(_xlfn.XLOOKUP($D$14,$D81:$D87,$E81:$E87,,0,-1),'Verwachte Resultaten'!$B$2:$B$31,0),MATCH(_xlfn.XLOOKUP($D$14,$D81:$D87,K80:K86,,0,-1),'Verwachte Resultaten'!$C$1:$BT$1,0))*_xlfn.XLOOKUP($E87,$G$2:$G$6,$H$2:$H$6,,0))),$D87,""),"")</f>
        <v/>
      </c>
      <c r="L87" s="12" t="str">
        <f>IFERROR(IF(AND(_xlfn.XLOOKUP($D$14,$D81:$D87,L81:L87,,0,-1)&lt;(INDEX('Verwachte Resultaten'!$C$2:$BT$31,MATCH(_xlfn.XLOOKUP($D$14,$D81:$D87,$E81:$E87,,0,-1),'Verwachte Resultaten'!$B$2:$B$31,0),MATCH(_xlfn.XLOOKUP($D$14,$D81:$D87,L80:L86,,0,-1),'Verwachte Resultaten'!$C$1:$BT$1,0))*_xlfn.XLOOKUP($E87,$G$2:$G$6,$F$2:$F$6,,0)),_xlfn.XLOOKUP($D$14,$D81:$D87,L81:L87,,0,-1)&gt;=(INDEX('Verwachte Resultaten'!$C$2:$BT$31,MATCH(_xlfn.XLOOKUP($D$14,$D81:$D87,$E81:$E87,,0,-1),'Verwachte Resultaten'!$B$2:$B$31,0),MATCH(_xlfn.XLOOKUP($D$14,$D81:$D87,L80:L86,,0,-1),'Verwachte Resultaten'!$C$1:$BT$1,0))*_xlfn.XLOOKUP($E87,$G$2:$G$6,$H$2:$H$6,,0))),$D87,""),"")</f>
        <v/>
      </c>
      <c r="M87" s="12" t="str">
        <f>IFERROR(IF(AND(_xlfn.XLOOKUP($D$14,$D81:$D87,M81:M87,,0,-1)&lt;(INDEX('Verwachte Resultaten'!$C$2:$BT$31,MATCH(_xlfn.XLOOKUP($D$14,$D81:$D87,$E81:$E87,,0,-1),'Verwachte Resultaten'!$B$2:$B$31,0),MATCH(_xlfn.XLOOKUP($D$14,$D81:$D87,M80:M86,,0,-1),'Verwachte Resultaten'!$C$1:$BT$1,0))*_xlfn.XLOOKUP($E87,$G$2:$G$6,$F$2:$F$6,,0)),_xlfn.XLOOKUP($D$14,$D81:$D87,M81:M87,,0,-1)&gt;=(INDEX('Verwachte Resultaten'!$C$2:$BT$31,MATCH(_xlfn.XLOOKUP($D$14,$D81:$D87,$E81:$E87,,0,-1),'Verwachte Resultaten'!$B$2:$B$31,0),MATCH(_xlfn.XLOOKUP($D$14,$D81:$D87,M80:M86,,0,-1),'Verwachte Resultaten'!$C$1:$BT$1,0))*_xlfn.XLOOKUP($E87,$G$2:$G$6,$H$2:$H$6,,0))),$D87,""),"")</f>
        <v/>
      </c>
      <c r="N87" s="12" t="str">
        <f>IFERROR(IF(AND(_xlfn.XLOOKUP($D$14,$D81:$D87,N81:N87,,0,-1)&lt;(INDEX('Verwachte Resultaten'!$C$2:$BT$31,MATCH(_xlfn.XLOOKUP($D$14,$D81:$D87,$E81:$E87,,0,-1),'Verwachte Resultaten'!$B$2:$B$31,0),MATCH(_xlfn.XLOOKUP($D$14,$D81:$D87,N80:N86,,0,-1),'Verwachte Resultaten'!$C$1:$BT$1,0))*_xlfn.XLOOKUP($E87,$G$2:$G$6,$F$2:$F$6,,0)),_xlfn.XLOOKUP($D$14,$D81:$D87,N81:N87,,0,-1)&gt;=(INDEX('Verwachte Resultaten'!$C$2:$BT$31,MATCH(_xlfn.XLOOKUP($D$14,$D81:$D87,$E81:$E87,,0,-1),'Verwachte Resultaten'!$B$2:$B$31,0),MATCH(_xlfn.XLOOKUP($D$14,$D81:$D87,N80:N86,,0,-1),'Verwachte Resultaten'!$C$1:$BT$1,0))*_xlfn.XLOOKUP($E87,$G$2:$G$6,$H$2:$H$6,,0))),$D87,""),"")</f>
        <v/>
      </c>
      <c r="O87" s="12" t="str">
        <f>IFERROR(IF(AND(_xlfn.XLOOKUP($D$14,$D81:$D87,O81:O87,,0,-1)&lt;(INDEX('Verwachte Resultaten'!$C$2:$BT$31,MATCH(_xlfn.XLOOKUP($D$14,$D81:$D87,$E81:$E87,,0,-1),'Verwachte Resultaten'!$B$2:$B$31,0),MATCH(_xlfn.XLOOKUP($D$14,$D81:$D87,O80:O86,,0,-1),'Verwachte Resultaten'!$C$1:$BT$1,0))*_xlfn.XLOOKUP($E87,$G$2:$G$6,$F$2:$F$6,,0)),_xlfn.XLOOKUP($D$14,$D81:$D87,O81:O87,,0,-1)&gt;=(INDEX('Verwachte Resultaten'!$C$2:$BT$31,MATCH(_xlfn.XLOOKUP($D$14,$D81:$D87,$E81:$E87,,0,-1),'Verwachte Resultaten'!$B$2:$B$31,0),MATCH(_xlfn.XLOOKUP($D$14,$D81:$D87,O80:O86,,0,-1),'Verwachte Resultaten'!$C$1:$BT$1,0))*_xlfn.XLOOKUP($E87,$G$2:$G$6,$H$2:$H$6,,0))),$D87,""),"")</f>
        <v/>
      </c>
      <c r="P87" s="12" t="str">
        <f>IFERROR(IF(AND(_xlfn.XLOOKUP($D$14,$D81:$D87,P81:P87,,0,-1)&lt;(INDEX('Verwachte Resultaten'!$C$2:$BT$31,MATCH(_xlfn.XLOOKUP($D$14,$D81:$D87,$E81:$E87,,0,-1),'Verwachte Resultaten'!$B$2:$B$31,0),MATCH(_xlfn.XLOOKUP($D$14,$D81:$D87,P80:P86,,0,-1),'Verwachte Resultaten'!$C$1:$BT$1,0))*_xlfn.XLOOKUP($E87,$G$2:$G$6,$F$2:$F$6,,0)),_xlfn.XLOOKUP($D$14,$D81:$D87,P81:P87,,0,-1)&gt;=(INDEX('Verwachte Resultaten'!$C$2:$BT$31,MATCH(_xlfn.XLOOKUP($D$14,$D81:$D87,$E81:$E87,,0,-1),'Verwachte Resultaten'!$B$2:$B$31,0),MATCH(_xlfn.XLOOKUP($D$14,$D81:$D87,P80:P86,,0,-1),'Verwachte Resultaten'!$C$1:$BT$1,0))*_xlfn.XLOOKUP($E87,$G$2:$G$6,$H$2:$H$6,,0))),$D87,""),"")</f>
        <v/>
      </c>
      <c r="Q87" s="12" t="str">
        <f>IFERROR(IF(AND(_xlfn.XLOOKUP($D$14,$D81:$D87,Q81:Q87,,0,-1)&lt;(INDEX('Verwachte Resultaten'!$C$2:$BT$31,MATCH(_xlfn.XLOOKUP($D$14,$D81:$D87,$E81:$E87,,0,-1),'Verwachte Resultaten'!$B$2:$B$31,0),MATCH(_xlfn.XLOOKUP($D$14,$D81:$D87,Q80:Q86,,0,-1),'Verwachte Resultaten'!$C$1:$BT$1,0))*_xlfn.XLOOKUP($E87,$G$2:$G$6,$F$2:$F$6,,0)),_xlfn.XLOOKUP($D$14,$D81:$D87,Q81:Q87,,0,-1)&gt;=(INDEX('Verwachte Resultaten'!$C$2:$BT$31,MATCH(_xlfn.XLOOKUP($D$14,$D81:$D87,$E81:$E87,,0,-1),'Verwachte Resultaten'!$B$2:$B$31,0),MATCH(_xlfn.XLOOKUP($D$14,$D81:$D87,Q80:Q86,,0,-1),'Verwachte Resultaten'!$C$1:$BT$1,0))*_xlfn.XLOOKUP($E87,$G$2:$G$6,$H$2:$H$6,,0))),$D87,""),"")</f>
        <v/>
      </c>
      <c r="R87" s="12" t="str">
        <f>IFERROR(IF(AND(_xlfn.XLOOKUP($D$14,$D81:$D87,R81:R87,,0,-1)&lt;(INDEX('Verwachte Resultaten'!$C$2:$BT$31,MATCH(_xlfn.XLOOKUP($D$14,$D81:$D87,$E81:$E87,,0,-1),'Verwachte Resultaten'!$B$2:$B$31,0),MATCH(_xlfn.XLOOKUP($D$14,$D81:$D87,R80:R86,,0,-1),'Verwachte Resultaten'!$C$1:$BT$1,0))*_xlfn.XLOOKUP($E87,$G$2:$G$6,$F$2:$F$6,,0)),_xlfn.XLOOKUP($D$14,$D81:$D87,R81:R87,,0,-1)&gt;=(INDEX('Verwachte Resultaten'!$C$2:$BT$31,MATCH(_xlfn.XLOOKUP($D$14,$D81:$D87,$E81:$E87,,0,-1),'Verwachte Resultaten'!$B$2:$B$31,0),MATCH(_xlfn.XLOOKUP($D$14,$D81:$D87,R80:R86,,0,-1),'Verwachte Resultaten'!$C$1:$BT$1,0))*_xlfn.XLOOKUP($E87,$G$2:$G$6,$H$2:$H$6,,0))),$D87,""),"")</f>
        <v/>
      </c>
      <c r="S87" s="12" t="str">
        <f>IFERROR(IF(AND(_xlfn.XLOOKUP($D$14,$D81:$D87,S81:S87,,0,-1)&lt;(INDEX('Verwachte Resultaten'!$C$2:$BT$31,MATCH(_xlfn.XLOOKUP($D$14,$D81:$D87,$E81:$E87,,0,-1),'Verwachte Resultaten'!$B$2:$B$31,0),MATCH(_xlfn.XLOOKUP($D$14,$D81:$D87,S80:S86,,0,-1),'Verwachte Resultaten'!$C$1:$BT$1,0))*_xlfn.XLOOKUP($E87,$G$2:$G$6,$F$2:$F$6,,0)),_xlfn.XLOOKUP($D$14,$D81:$D87,S81:S87,,0,-1)&gt;=(INDEX('Verwachte Resultaten'!$C$2:$BT$31,MATCH(_xlfn.XLOOKUP($D$14,$D81:$D87,$E81:$E87,,0,-1),'Verwachte Resultaten'!$B$2:$B$31,0),MATCH(_xlfn.XLOOKUP($D$14,$D81:$D87,S80:S86,,0,-1),'Verwachte Resultaten'!$C$1:$BT$1,0))*_xlfn.XLOOKUP($E87,$G$2:$G$6,$H$2:$H$6,,0))),$D87,""),"")</f>
        <v/>
      </c>
      <c r="T87" s="12" t="str">
        <f>IFERROR(IF(AND(_xlfn.XLOOKUP($D$14,$D81:$D87,T81:T87,,0,-1)&lt;(INDEX('Verwachte Resultaten'!$C$2:$BT$31,MATCH(_xlfn.XLOOKUP($D$14,$D81:$D87,$E81:$E87,,0,-1),'Verwachte Resultaten'!$B$2:$B$31,0),MATCH(_xlfn.XLOOKUP($D$14,$D81:$D87,T80:T86,,0,-1),'Verwachte Resultaten'!$C$1:$BT$1,0))*_xlfn.XLOOKUP($E87,$G$2:$G$6,$F$2:$F$6,,0)),_xlfn.XLOOKUP($D$14,$D81:$D87,T81:T87,,0,-1)&gt;=(INDEX('Verwachte Resultaten'!$C$2:$BT$31,MATCH(_xlfn.XLOOKUP($D$14,$D81:$D87,$E81:$E87,,0,-1),'Verwachte Resultaten'!$B$2:$B$31,0),MATCH(_xlfn.XLOOKUP($D$14,$D81:$D87,T80:T86,,0,-1),'Verwachte Resultaten'!$C$1:$BT$1,0))*_xlfn.XLOOKUP($E87,$G$2:$G$6,$H$2:$H$6,,0))),$D87,""),"")</f>
        <v/>
      </c>
      <c r="U87" s="12" t="str">
        <f>IFERROR(IF(AND(_xlfn.XLOOKUP($D$14,$D81:$D87,U81:U87,,0,-1)&lt;(INDEX('Verwachte Resultaten'!$C$2:$BT$31,MATCH(_xlfn.XLOOKUP($D$14,$D81:$D87,$E81:$E87,,0,-1),'Verwachte Resultaten'!$B$2:$B$31,0),MATCH(_xlfn.XLOOKUP($D$14,$D81:$D87,U80:U86,,0,-1),'Verwachte Resultaten'!$C$1:$BT$1,0))*_xlfn.XLOOKUP($E87,$G$2:$G$6,$F$2:$F$6,,0)),_xlfn.XLOOKUP($D$14,$D81:$D87,U81:U87,,0,-1)&gt;=(INDEX('Verwachte Resultaten'!$C$2:$BT$31,MATCH(_xlfn.XLOOKUP($D$14,$D81:$D87,$E81:$E87,,0,-1),'Verwachte Resultaten'!$B$2:$B$31,0),MATCH(_xlfn.XLOOKUP($D$14,$D81:$D87,U80:U86,,0,-1),'Verwachte Resultaten'!$C$1:$BT$1,0))*_xlfn.XLOOKUP($E87,$G$2:$G$6,$H$2:$H$6,,0))),$D87,""),"")</f>
        <v/>
      </c>
      <c r="V87" s="12" t="str">
        <f>IFERROR(IF(AND(_xlfn.XLOOKUP($D$14,$D81:$D87,V81:V87,,0,-1)&lt;(INDEX('Verwachte Resultaten'!$C$2:$BT$31,MATCH(_xlfn.XLOOKUP($D$14,$D81:$D87,$E81:$E87,,0,-1),'Verwachte Resultaten'!$B$2:$B$31,0),MATCH(_xlfn.XLOOKUP($D$14,$D81:$D87,V80:V86,,0,-1),'Verwachte Resultaten'!$C$1:$BT$1,0))*_xlfn.XLOOKUP($E87,$G$2:$G$6,$F$2:$F$6,,0)),_xlfn.XLOOKUP($D$14,$D81:$D87,V81:V87,,0,-1)&gt;=(INDEX('Verwachte Resultaten'!$C$2:$BT$31,MATCH(_xlfn.XLOOKUP($D$14,$D81:$D87,$E81:$E87,,0,-1),'Verwachte Resultaten'!$B$2:$B$31,0),MATCH(_xlfn.XLOOKUP($D$14,$D81:$D87,V80:V86,,0,-1),'Verwachte Resultaten'!$C$1:$BT$1,0))*_xlfn.XLOOKUP($E87,$G$2:$G$6,$H$2:$H$6,,0))),$D87,""),"")</f>
        <v/>
      </c>
      <c r="W87" s="12" t="str">
        <f>IFERROR(IF(AND(_xlfn.XLOOKUP($D$14,$D81:$D87,W81:W87,,0,-1)&lt;(INDEX('Verwachte Resultaten'!$C$2:$BT$31,MATCH(_xlfn.XLOOKUP($D$14,$D81:$D87,$E81:$E87,,0,-1),'Verwachte Resultaten'!$B$2:$B$31,0),MATCH(_xlfn.XLOOKUP($D$14,$D81:$D87,W80:W86,,0,-1),'Verwachte Resultaten'!$C$1:$BT$1,0))*_xlfn.XLOOKUP($E87,$G$2:$G$6,$F$2:$F$6,,0)),_xlfn.XLOOKUP($D$14,$D81:$D87,W81:W87,,0,-1)&gt;=(INDEX('Verwachte Resultaten'!$C$2:$BT$31,MATCH(_xlfn.XLOOKUP($D$14,$D81:$D87,$E81:$E87,,0,-1),'Verwachte Resultaten'!$B$2:$B$31,0),MATCH(_xlfn.XLOOKUP($D$14,$D81:$D87,W80:W86,,0,-1),'Verwachte Resultaten'!$C$1:$BT$1,0))*_xlfn.XLOOKUP($E87,$G$2:$G$6,$H$2:$H$6,,0))),$D87,""),"")</f>
        <v/>
      </c>
      <c r="X87" s="12" t="str">
        <f>IFERROR(IF(AND(_xlfn.XLOOKUP($D$14,$D81:$D87,X81:X87,,0,-1)&lt;(INDEX('Verwachte Resultaten'!$C$2:$BT$31,MATCH(_xlfn.XLOOKUP($D$14,$D81:$D87,$E81:$E87,,0,-1),'Verwachte Resultaten'!$B$2:$B$31,0),MATCH(_xlfn.XLOOKUP($D$14,$D81:$D87,X80:X86,,0,-1),'Verwachte Resultaten'!$C$1:$BT$1,0))*_xlfn.XLOOKUP($E87,$G$2:$G$6,$F$2:$F$6,,0)),_xlfn.XLOOKUP($D$14,$D81:$D87,X81:X87,,0,-1)&gt;=(INDEX('Verwachte Resultaten'!$C$2:$BT$31,MATCH(_xlfn.XLOOKUP($D$14,$D81:$D87,$E81:$E87,,0,-1),'Verwachte Resultaten'!$B$2:$B$31,0),MATCH(_xlfn.XLOOKUP($D$14,$D81:$D87,X80:X86,,0,-1),'Verwachte Resultaten'!$C$1:$BT$1,0))*_xlfn.XLOOKUP($E87,$G$2:$G$6,$H$2:$H$6,,0))),$D87,""),"")</f>
        <v/>
      </c>
      <c r="Y87" s="12" t="str">
        <f>IFERROR(IF(AND(_xlfn.XLOOKUP($D$14,$D81:$D87,Y81:Y87,,0,-1)&lt;(INDEX('Verwachte Resultaten'!$C$2:$BT$31,MATCH(_xlfn.XLOOKUP($D$14,$D81:$D87,$E81:$E87,,0,-1),'Verwachte Resultaten'!$B$2:$B$31,0),MATCH(_xlfn.XLOOKUP($D$14,$D81:$D87,Y80:Y86,,0,-1),'Verwachte Resultaten'!$C$1:$BT$1,0))*_xlfn.XLOOKUP($E87,$G$2:$G$6,$F$2:$F$6,,0)),_xlfn.XLOOKUP($D$14,$D81:$D87,Y81:Y87,,0,-1)&gt;=(INDEX('Verwachte Resultaten'!$C$2:$BT$31,MATCH(_xlfn.XLOOKUP($D$14,$D81:$D87,$E81:$E87,,0,-1),'Verwachte Resultaten'!$B$2:$B$31,0),MATCH(_xlfn.XLOOKUP($D$14,$D81:$D87,Y80:Y86,,0,-1),'Verwachte Resultaten'!$C$1:$BT$1,0))*_xlfn.XLOOKUP($E87,$G$2:$G$6,$H$2:$H$6,,0))),$D87,""),"")</f>
        <v/>
      </c>
      <c r="Z87" s="12" t="str">
        <f>IFERROR(IF(AND(_xlfn.XLOOKUP($D$14,$D81:$D87,Z81:Z87,,0,-1)&lt;(INDEX('Verwachte Resultaten'!$C$2:$BT$31,MATCH(_xlfn.XLOOKUP($D$14,$D81:$D87,$E81:$E87,,0,-1),'Verwachte Resultaten'!$B$2:$B$31,0),MATCH(_xlfn.XLOOKUP($D$14,$D81:$D87,Z80:Z86,,0,-1),'Verwachte Resultaten'!$C$1:$BT$1,0))*_xlfn.XLOOKUP($E87,$G$2:$G$6,$F$2:$F$6,,0)),_xlfn.XLOOKUP($D$14,$D81:$D87,Z81:Z87,,0,-1)&gt;=(INDEX('Verwachte Resultaten'!$C$2:$BT$31,MATCH(_xlfn.XLOOKUP($D$14,$D81:$D87,$E81:$E87,,0,-1),'Verwachte Resultaten'!$B$2:$B$31,0),MATCH(_xlfn.XLOOKUP($D$14,$D81:$D87,Z80:Z86,,0,-1),'Verwachte Resultaten'!$C$1:$BT$1,0))*_xlfn.XLOOKUP($E87,$G$2:$G$6,$H$2:$H$6,,0))),$D87,""),"")</f>
        <v/>
      </c>
      <c r="AA87" s="12" t="str">
        <f>IFERROR(IF(AND(_xlfn.XLOOKUP($D$14,$D81:$D87,AA81:AA87,,0,-1)&lt;(INDEX('Verwachte Resultaten'!$C$2:$BT$31,MATCH(_xlfn.XLOOKUP($D$14,$D81:$D87,$E81:$E87,,0,-1),'Verwachte Resultaten'!$B$2:$B$31,0),MATCH(_xlfn.XLOOKUP($D$14,$D81:$D87,AA80:AA86,,0,-1),'Verwachte Resultaten'!$C$1:$BT$1,0))*_xlfn.XLOOKUP($E87,$G$2:$G$6,$F$2:$F$6,,0)),_xlfn.XLOOKUP($D$14,$D81:$D87,AA81:AA87,,0,-1)&gt;=(INDEX('Verwachte Resultaten'!$C$2:$BT$31,MATCH(_xlfn.XLOOKUP($D$14,$D81:$D87,$E81:$E87,,0,-1),'Verwachte Resultaten'!$B$2:$B$31,0),MATCH(_xlfn.XLOOKUP($D$14,$D81:$D87,AA80:AA86,,0,-1),'Verwachte Resultaten'!$C$1:$BT$1,0))*_xlfn.XLOOKUP($E87,$G$2:$G$6,$H$2:$H$6,,0))),$D87,""),"")</f>
        <v/>
      </c>
      <c r="AB87" s="12" t="str">
        <f>IFERROR(IF(AND(_xlfn.XLOOKUP($D$14,$D81:$D87,AB81:AB87,,0,-1)&lt;(INDEX('Verwachte Resultaten'!$C$2:$BT$31,MATCH(_xlfn.XLOOKUP($D$14,$D81:$D87,$E81:$E87,,0,-1),'Verwachte Resultaten'!$B$2:$B$31,0),MATCH(_xlfn.XLOOKUP($D$14,$D81:$D87,AB80:AB86,,0,-1),'Verwachte Resultaten'!$C$1:$BT$1,0))*_xlfn.XLOOKUP($E87,$G$2:$G$6,$F$2:$F$6,,0)),_xlfn.XLOOKUP($D$14,$D81:$D87,AB81:AB87,,0,-1)&gt;=(INDEX('Verwachte Resultaten'!$C$2:$BT$31,MATCH(_xlfn.XLOOKUP($D$14,$D81:$D87,$E81:$E87,,0,-1),'Verwachte Resultaten'!$B$2:$B$31,0),MATCH(_xlfn.XLOOKUP($D$14,$D81:$D87,AB80:AB86,,0,-1),'Verwachte Resultaten'!$C$1:$BT$1,0))*_xlfn.XLOOKUP($E87,$G$2:$G$6,$H$2:$H$6,,0))),$D87,""),"")</f>
        <v/>
      </c>
      <c r="AC87" s="12" t="str">
        <f>IFERROR(IF(AND(_xlfn.XLOOKUP($D$14,$D81:$D87,AC81:AC87,,0,-1)&lt;(INDEX('Verwachte Resultaten'!$C$2:$BT$31,MATCH(_xlfn.XLOOKUP($D$14,$D81:$D87,$E81:$E87,,0,-1),'Verwachte Resultaten'!$B$2:$B$31,0),MATCH(_xlfn.XLOOKUP($D$14,$D81:$D87,AC80:AC86,,0,-1),'Verwachte Resultaten'!$C$1:$BT$1,0))*_xlfn.XLOOKUP($E87,$G$2:$G$6,$F$2:$F$6,,0)),_xlfn.XLOOKUP($D$14,$D81:$D87,AC81:AC87,,0,-1)&gt;=(INDEX('Verwachte Resultaten'!$C$2:$BT$31,MATCH(_xlfn.XLOOKUP($D$14,$D81:$D87,$E81:$E87,,0,-1),'Verwachte Resultaten'!$B$2:$B$31,0),MATCH(_xlfn.XLOOKUP($D$14,$D81:$D87,AC80:AC86,,0,-1),'Verwachte Resultaten'!$C$1:$BT$1,0))*_xlfn.XLOOKUP($E87,$G$2:$G$6,$H$2:$H$6,,0))),$D87,""),"")</f>
        <v/>
      </c>
      <c r="AD87" s="12" t="str">
        <f>IFERROR(IF(AND(_xlfn.XLOOKUP($D$14,$D81:$D87,AD81:AD87,,0,-1)&lt;(INDEX('Verwachte Resultaten'!$C$2:$BT$31,MATCH(_xlfn.XLOOKUP($D$14,$D81:$D87,$E81:$E87,,0,-1),'Verwachte Resultaten'!$B$2:$B$31,0),MATCH(_xlfn.XLOOKUP($D$14,$D81:$D87,AD80:AD86,,0,-1),'Verwachte Resultaten'!$C$1:$BT$1,0))*_xlfn.XLOOKUP($E87,$G$2:$G$6,$F$2:$F$6,,0)),_xlfn.XLOOKUP($D$14,$D81:$D87,AD81:AD87,,0,-1)&gt;=(INDEX('Verwachte Resultaten'!$C$2:$BT$31,MATCH(_xlfn.XLOOKUP($D$14,$D81:$D87,$E81:$E87,,0,-1),'Verwachte Resultaten'!$B$2:$B$31,0),MATCH(_xlfn.XLOOKUP($D$14,$D81:$D87,AD80:AD86,,0,-1),'Verwachte Resultaten'!$C$1:$BT$1,0))*_xlfn.XLOOKUP($E87,$G$2:$G$6,$H$2:$H$6,,0))),$D87,""),"")</f>
        <v/>
      </c>
      <c r="AE87" s="12" t="str">
        <f>IFERROR(IF(AND(_xlfn.XLOOKUP($D$14,$D81:$D87,AE81:AE87,,0,-1)&lt;(INDEX('Verwachte Resultaten'!$C$2:$BT$31,MATCH(_xlfn.XLOOKUP($D$14,$D81:$D87,$E81:$E87,,0,-1),'Verwachte Resultaten'!$B$2:$B$31,0),MATCH(_xlfn.XLOOKUP($D$14,$D81:$D87,AE80:AE86,,0,-1),'Verwachte Resultaten'!$C$1:$BT$1,0))*_xlfn.XLOOKUP($E87,$G$2:$G$6,$F$2:$F$6,,0)),_xlfn.XLOOKUP($D$14,$D81:$D87,AE81:AE87,,0,-1)&gt;=(INDEX('Verwachte Resultaten'!$C$2:$BT$31,MATCH(_xlfn.XLOOKUP($D$14,$D81:$D87,$E81:$E87,,0,-1),'Verwachte Resultaten'!$B$2:$B$31,0),MATCH(_xlfn.XLOOKUP($D$14,$D81:$D87,AE80:AE86,,0,-1),'Verwachte Resultaten'!$C$1:$BT$1,0))*_xlfn.XLOOKUP($E87,$G$2:$G$6,$H$2:$H$6,,0))),$D87,""),"")</f>
        <v/>
      </c>
      <c r="AF87" s="12" t="str">
        <f>IFERROR(IF(AND(_xlfn.XLOOKUP($D$14,$D81:$D87,AF81:AF87,,0,-1)&lt;(INDEX('Verwachte Resultaten'!$C$2:$BT$31,MATCH(_xlfn.XLOOKUP($D$14,$D81:$D87,$E81:$E87,,0,-1),'Verwachte Resultaten'!$B$2:$B$31,0),MATCH(_xlfn.XLOOKUP($D$14,$D81:$D87,AF80:AF86,,0,-1),'Verwachte Resultaten'!$C$1:$BT$1,0))*_xlfn.XLOOKUP($E87,$G$2:$G$6,$F$2:$F$6,,0)),_xlfn.XLOOKUP($D$14,$D81:$D87,AF81:AF87,,0,-1)&gt;=(INDEX('Verwachte Resultaten'!$C$2:$BT$31,MATCH(_xlfn.XLOOKUP($D$14,$D81:$D87,$E81:$E87,,0,-1),'Verwachte Resultaten'!$B$2:$B$31,0),MATCH(_xlfn.XLOOKUP($D$14,$D81:$D87,AF80:AF86,,0,-1),'Verwachte Resultaten'!$C$1:$BT$1,0))*_xlfn.XLOOKUP($E87,$G$2:$G$6,$H$2:$H$6,,0))),$D87,""),"")</f>
        <v/>
      </c>
      <c r="AG87" s="12" t="str">
        <f>IFERROR(IF(AND(_xlfn.XLOOKUP($D$14,$D81:$D87,AG81:AG87,,0,-1)&lt;(INDEX('Verwachte Resultaten'!$C$2:$BT$31,MATCH(_xlfn.XLOOKUP($D$14,$D81:$D87,$E81:$E87,,0,-1),'Verwachte Resultaten'!$B$2:$B$31,0),MATCH(_xlfn.XLOOKUP($D$14,$D81:$D87,AG80:AG86,,0,-1),'Verwachte Resultaten'!$C$1:$BT$1,0))*_xlfn.XLOOKUP($E87,$G$2:$G$6,$F$2:$F$6,,0)),_xlfn.XLOOKUP($D$14,$D81:$D87,AG81:AG87,,0,-1)&gt;=(INDEX('Verwachte Resultaten'!$C$2:$BT$31,MATCH(_xlfn.XLOOKUP($D$14,$D81:$D87,$E81:$E87,,0,-1),'Verwachte Resultaten'!$B$2:$B$31,0),MATCH(_xlfn.XLOOKUP($D$14,$D81:$D87,AG80:AG86,,0,-1),'Verwachte Resultaten'!$C$1:$BT$1,0))*_xlfn.XLOOKUP($E87,$G$2:$G$6,$H$2:$H$6,,0))),$D87,""),"")</f>
        <v/>
      </c>
      <c r="AH87" s="12" t="str">
        <f>IFERROR(IF(AND(_xlfn.XLOOKUP($D$14,$D81:$D87,AH81:AH87,,0,-1)&lt;(INDEX('Verwachte Resultaten'!$C$2:$BT$31,MATCH(_xlfn.XLOOKUP($D$14,$D81:$D87,$E81:$E87,,0,-1),'Verwachte Resultaten'!$B$2:$B$31,0),MATCH(_xlfn.XLOOKUP($D$14,$D81:$D87,AH80:AH86,,0,-1),'Verwachte Resultaten'!$C$1:$BT$1,0))*_xlfn.XLOOKUP($E87,$G$2:$G$6,$F$2:$F$6,,0)),_xlfn.XLOOKUP($D$14,$D81:$D87,AH81:AH87,,0,-1)&gt;=(INDEX('Verwachte Resultaten'!$C$2:$BT$31,MATCH(_xlfn.XLOOKUP($D$14,$D81:$D87,$E81:$E87,,0,-1),'Verwachte Resultaten'!$B$2:$B$31,0),MATCH(_xlfn.XLOOKUP($D$14,$D81:$D87,AH80:AH86,,0,-1),'Verwachte Resultaten'!$C$1:$BT$1,0))*_xlfn.XLOOKUP($E87,$G$2:$G$6,$H$2:$H$6,,0))),$D87,""),"")</f>
        <v/>
      </c>
      <c r="AI87" s="12" t="str">
        <f>IFERROR(IF(AND(_xlfn.XLOOKUP($D$14,$D81:$D87,AI81:AI87,,0,-1)&lt;(INDEX('Verwachte Resultaten'!$C$2:$BT$31,MATCH(_xlfn.XLOOKUP($D$14,$D81:$D87,$E81:$E87,,0,-1),'Verwachte Resultaten'!$B$2:$B$31,0),MATCH(_xlfn.XLOOKUP($D$14,$D81:$D87,AI80:AI86,,0,-1),'Verwachte Resultaten'!$C$1:$BT$1,0))*_xlfn.XLOOKUP($E87,$G$2:$G$6,$F$2:$F$6,,0)),_xlfn.XLOOKUP($D$14,$D81:$D87,AI81:AI87,,0,-1)&gt;=(INDEX('Verwachte Resultaten'!$C$2:$BT$31,MATCH(_xlfn.XLOOKUP($D$14,$D81:$D87,$E81:$E87,,0,-1),'Verwachte Resultaten'!$B$2:$B$31,0),MATCH(_xlfn.XLOOKUP($D$14,$D81:$D87,AI80:AI86,,0,-1),'Verwachte Resultaten'!$C$1:$BT$1,0))*_xlfn.XLOOKUP($E87,$G$2:$G$6,$H$2:$H$6,,0))),$D87,""),"")</f>
        <v/>
      </c>
      <c r="AJ87" s="12" t="str">
        <f>IFERROR(IF(AND(_xlfn.XLOOKUP($D$14,$D81:$D87,AJ81:AJ87,,0,-1)&lt;(INDEX('Verwachte Resultaten'!$C$2:$BT$31,MATCH(_xlfn.XLOOKUP($D$14,$D81:$D87,$E81:$E87,,0,-1),'Verwachte Resultaten'!$B$2:$B$31,0),MATCH(_xlfn.XLOOKUP($D$14,$D81:$D87,AJ80:AJ86,,0,-1),'Verwachte Resultaten'!$C$1:$BT$1,0))*_xlfn.XLOOKUP($E87,$G$2:$G$6,$F$2:$F$6,,0)),_xlfn.XLOOKUP($D$14,$D81:$D87,AJ81:AJ87,,0,-1)&gt;=(INDEX('Verwachte Resultaten'!$C$2:$BT$31,MATCH(_xlfn.XLOOKUP($D$14,$D81:$D87,$E81:$E87,,0,-1),'Verwachte Resultaten'!$B$2:$B$31,0),MATCH(_xlfn.XLOOKUP($D$14,$D81:$D87,AJ80:AJ86,,0,-1),'Verwachte Resultaten'!$C$1:$BT$1,0))*_xlfn.XLOOKUP($E87,$G$2:$G$6,$H$2:$H$6,,0))),$D87,""),"")</f>
        <v/>
      </c>
      <c r="AK87" s="12" t="str">
        <f>IFERROR(IF(AND(_xlfn.XLOOKUP($D$14,$D81:$D87,AK81:AK87,,0,-1)&lt;(INDEX('Verwachte Resultaten'!$C$2:$BT$31,MATCH(_xlfn.XLOOKUP($D$14,$D81:$D87,$E81:$E87,,0,-1),'Verwachte Resultaten'!$B$2:$B$31,0),MATCH(_xlfn.XLOOKUP($D$14,$D81:$D87,AK80:AK86,,0,-1),'Verwachte Resultaten'!$C$1:$BT$1,0))*_xlfn.XLOOKUP($E87,$G$2:$G$6,$F$2:$F$6,,0)),_xlfn.XLOOKUP($D$14,$D81:$D87,AK81:AK87,,0,-1)&gt;=(INDEX('Verwachte Resultaten'!$C$2:$BT$31,MATCH(_xlfn.XLOOKUP($D$14,$D81:$D87,$E81:$E87,,0,-1),'Verwachte Resultaten'!$B$2:$B$31,0),MATCH(_xlfn.XLOOKUP($D$14,$D81:$D87,AK80:AK86,,0,-1),'Verwachte Resultaten'!$C$1:$BT$1,0))*_xlfn.XLOOKUP($E87,$G$2:$G$6,$H$2:$H$6,,0))),$D87,""),"")</f>
        <v/>
      </c>
      <c r="AL87" s="12" t="str">
        <f>IFERROR(IF(AND(_xlfn.XLOOKUP($D$14,$D81:$D87,AL81:AL87,,0,-1)&lt;(INDEX('Verwachte Resultaten'!$C$2:$BT$31,MATCH(_xlfn.XLOOKUP($D$14,$D81:$D87,$E81:$E87,,0,-1),'Verwachte Resultaten'!$B$2:$B$31,0),MATCH(_xlfn.XLOOKUP($D$14,$D81:$D87,AL80:AL86,,0,-1),'Verwachte Resultaten'!$C$1:$BT$1,0))*_xlfn.XLOOKUP($E87,$G$2:$G$6,$F$2:$F$6,,0)),_xlfn.XLOOKUP($D$14,$D81:$D87,AL81:AL87,,0,-1)&gt;=(INDEX('Verwachte Resultaten'!$C$2:$BT$31,MATCH(_xlfn.XLOOKUP($D$14,$D81:$D87,$E81:$E87,,0,-1),'Verwachte Resultaten'!$B$2:$B$31,0),MATCH(_xlfn.XLOOKUP($D$14,$D81:$D87,AL80:AL86,,0,-1),'Verwachte Resultaten'!$C$1:$BT$1,0))*_xlfn.XLOOKUP($E87,$G$2:$G$6,$H$2:$H$6,,0))),$D87,""),"")</f>
        <v/>
      </c>
      <c r="AM87" s="12" t="str">
        <f>IFERROR(IF(AND(_xlfn.XLOOKUP($D$14,$D81:$D87,AM81:AM87,,0,-1)&lt;(INDEX('Verwachte Resultaten'!$C$2:$BT$31,MATCH(_xlfn.XLOOKUP($D$14,$D81:$D87,$E81:$E87,,0,-1),'Verwachte Resultaten'!$B$2:$B$31,0),MATCH(_xlfn.XLOOKUP($D$14,$D81:$D87,AM80:AM86,,0,-1),'Verwachte Resultaten'!$C$1:$BT$1,0))*_xlfn.XLOOKUP($E87,$G$2:$G$6,$F$2:$F$6,,0)),_xlfn.XLOOKUP($D$14,$D81:$D87,AM81:AM87,,0,-1)&gt;=(INDEX('Verwachte Resultaten'!$C$2:$BT$31,MATCH(_xlfn.XLOOKUP($D$14,$D81:$D87,$E81:$E87,,0,-1),'Verwachte Resultaten'!$B$2:$B$31,0),MATCH(_xlfn.XLOOKUP($D$14,$D81:$D87,AM80:AM86,,0,-1),'Verwachte Resultaten'!$C$1:$BT$1,0))*_xlfn.XLOOKUP($E87,$G$2:$G$6,$H$2:$H$6,,0))),$D87,""),"")</f>
        <v/>
      </c>
      <c r="AN87" s="12" t="str">
        <f>IFERROR(IF(AND(_xlfn.XLOOKUP($D$14,$D81:$D87,AN81:AN87,,0,-1)&lt;(INDEX('Verwachte Resultaten'!$C$2:$BT$31,MATCH(_xlfn.XLOOKUP($D$14,$D81:$D87,$E81:$E87,,0,-1),'Verwachte Resultaten'!$B$2:$B$31,0),MATCH(_xlfn.XLOOKUP($D$14,$D81:$D87,AN80:AN86,,0,-1),'Verwachte Resultaten'!$C$1:$BT$1,0))*_xlfn.XLOOKUP($E87,$G$2:$G$6,$F$2:$F$6,,0)),_xlfn.XLOOKUP($D$14,$D81:$D87,AN81:AN87,,0,-1)&gt;=(INDEX('Verwachte Resultaten'!$C$2:$BT$31,MATCH(_xlfn.XLOOKUP($D$14,$D81:$D87,$E81:$E87,,0,-1),'Verwachte Resultaten'!$B$2:$B$31,0),MATCH(_xlfn.XLOOKUP($D$14,$D81:$D87,AN80:AN86,,0,-1),'Verwachte Resultaten'!$C$1:$BT$1,0))*_xlfn.XLOOKUP($E87,$G$2:$G$6,$H$2:$H$6,,0))),$D87,""),"")</f>
        <v/>
      </c>
      <c r="AO87" s="12" t="str">
        <f>IFERROR(IF(AND(_xlfn.XLOOKUP($D$14,$D81:$D87,AO81:AO87,,0,-1)&lt;(INDEX('Verwachte Resultaten'!$C$2:$BT$31,MATCH(_xlfn.XLOOKUP($D$14,$D81:$D87,$E81:$E87,,0,-1),'Verwachte Resultaten'!$B$2:$B$31,0),MATCH(_xlfn.XLOOKUP($D$14,$D81:$D87,AO80:AO86,,0,-1),'Verwachte Resultaten'!$C$1:$BT$1,0))*_xlfn.XLOOKUP($E87,$G$2:$G$6,$F$2:$F$6,,0)),_xlfn.XLOOKUP($D$14,$D81:$D87,AO81:AO87,,0,-1)&gt;=(INDEX('Verwachte Resultaten'!$C$2:$BT$31,MATCH(_xlfn.XLOOKUP($D$14,$D81:$D87,$E81:$E87,,0,-1),'Verwachte Resultaten'!$B$2:$B$31,0),MATCH(_xlfn.XLOOKUP($D$14,$D81:$D87,AO80:AO86,,0,-1),'Verwachte Resultaten'!$C$1:$BT$1,0))*_xlfn.XLOOKUP($E87,$G$2:$G$6,$H$2:$H$6,,0))),$D87,""),"")</f>
        <v/>
      </c>
      <c r="AP87" s="12" t="str">
        <f>IFERROR(IF(AND(_xlfn.XLOOKUP($D$14,$D81:$D87,AP81:AP87,,0,-1)&lt;(INDEX('Verwachte Resultaten'!$C$2:$BT$31,MATCH(_xlfn.XLOOKUP($D$14,$D81:$D87,$E81:$E87,,0,-1),'Verwachte Resultaten'!$B$2:$B$31,0),MATCH(_xlfn.XLOOKUP($D$14,$D81:$D87,AP80:AP86,,0,-1),'Verwachte Resultaten'!$C$1:$BT$1,0))*_xlfn.XLOOKUP($E87,$G$2:$G$6,$F$2:$F$6,,0)),_xlfn.XLOOKUP($D$14,$D81:$D87,AP81:AP87,,0,-1)&gt;=(INDEX('Verwachte Resultaten'!$C$2:$BT$31,MATCH(_xlfn.XLOOKUP($D$14,$D81:$D87,$E81:$E87,,0,-1),'Verwachte Resultaten'!$B$2:$B$31,0),MATCH(_xlfn.XLOOKUP($D$14,$D81:$D87,AP80:AP86,,0,-1),'Verwachte Resultaten'!$C$1:$BT$1,0))*_xlfn.XLOOKUP($E87,$G$2:$G$6,$H$2:$H$6,,0))),$D87,""),"")</f>
        <v/>
      </c>
      <c r="AQ87" s="12" t="str">
        <f>IFERROR(IF(AND(_xlfn.XLOOKUP($D$14,$D81:$D87,AQ81:AQ87,,0,-1)&lt;(INDEX('Verwachte Resultaten'!$C$2:$BT$31,MATCH(_xlfn.XLOOKUP($D$14,$D81:$D87,$E81:$E87,,0,-1),'Verwachte Resultaten'!$B$2:$B$31,0),MATCH(_xlfn.XLOOKUP($D$14,$D81:$D87,AQ80:AQ86,,0,-1),'Verwachte Resultaten'!$C$1:$BT$1,0))*_xlfn.XLOOKUP($E87,$G$2:$G$6,$F$2:$F$6,,0)),_xlfn.XLOOKUP($D$14,$D81:$D87,AQ81:AQ87,,0,-1)&gt;=(INDEX('Verwachte Resultaten'!$C$2:$BT$31,MATCH(_xlfn.XLOOKUP($D$14,$D81:$D87,$E81:$E87,,0,-1),'Verwachte Resultaten'!$B$2:$B$31,0),MATCH(_xlfn.XLOOKUP($D$14,$D81:$D87,AQ80:AQ86,,0,-1),'Verwachte Resultaten'!$C$1:$BT$1,0))*_xlfn.XLOOKUP($E87,$G$2:$G$6,$H$2:$H$6,,0))),$D87,""),"")</f>
        <v/>
      </c>
      <c r="AR87" s="12" t="str">
        <f>IFERROR(IF(AND(_xlfn.XLOOKUP($D$14,$D81:$D87,AR81:AR87,,0,-1)&lt;(INDEX('Verwachte Resultaten'!$C$2:$BT$31,MATCH(_xlfn.XLOOKUP($D$14,$D81:$D87,$E81:$E87,,0,-1),'Verwachte Resultaten'!$B$2:$B$31,0),MATCH(_xlfn.XLOOKUP($D$14,$D81:$D87,AR80:AR86,,0,-1),'Verwachte Resultaten'!$C$1:$BT$1,0))*_xlfn.XLOOKUP($E87,$G$2:$G$6,$F$2:$F$6,,0)),_xlfn.XLOOKUP($D$14,$D81:$D87,AR81:AR87,,0,-1)&gt;=(INDEX('Verwachte Resultaten'!$C$2:$BT$31,MATCH(_xlfn.XLOOKUP($D$14,$D81:$D87,$E81:$E87,,0,-1),'Verwachte Resultaten'!$B$2:$B$31,0),MATCH(_xlfn.XLOOKUP($D$14,$D81:$D87,AR80:AR86,,0,-1),'Verwachte Resultaten'!$C$1:$BT$1,0))*_xlfn.XLOOKUP($E87,$G$2:$G$6,$H$2:$H$6,,0))),$D87,""),"")</f>
        <v/>
      </c>
      <c r="AS87" s="12" t="str">
        <f>IFERROR(IF(AND(_xlfn.XLOOKUP($D$14,$D81:$D87,AS81:AS87,,0,-1)&lt;(INDEX('Verwachte Resultaten'!$C$2:$BT$31,MATCH(_xlfn.XLOOKUP($D$14,$D81:$D87,$E81:$E87,,0,-1),'Verwachte Resultaten'!$B$2:$B$31,0),MATCH(_xlfn.XLOOKUP($D$14,$D81:$D87,AS80:AS86,,0,-1),'Verwachte Resultaten'!$C$1:$BT$1,0))*_xlfn.XLOOKUP($E87,$G$2:$G$6,$F$2:$F$6,,0)),_xlfn.XLOOKUP($D$14,$D81:$D87,AS81:AS87,,0,-1)&gt;=(INDEX('Verwachte Resultaten'!$C$2:$BT$31,MATCH(_xlfn.XLOOKUP($D$14,$D81:$D87,$E81:$E87,,0,-1),'Verwachte Resultaten'!$B$2:$B$31,0),MATCH(_xlfn.XLOOKUP($D$14,$D81:$D87,AS80:AS86,,0,-1),'Verwachte Resultaten'!$C$1:$BT$1,0))*_xlfn.XLOOKUP($E87,$G$2:$G$6,$H$2:$H$6,,0))),$D87,""),"")</f>
        <v/>
      </c>
      <c r="AT87" s="12" t="str">
        <f>IFERROR(IF(AND(_xlfn.XLOOKUP($D$14,$D81:$D87,AT81:AT87,,0,-1)&lt;(INDEX('Verwachte Resultaten'!$C$2:$BT$31,MATCH(_xlfn.XLOOKUP($D$14,$D81:$D87,$E81:$E87,,0,-1),'Verwachte Resultaten'!$B$2:$B$31,0),MATCH(_xlfn.XLOOKUP($D$14,$D81:$D87,AT80:AT86,,0,-1),'Verwachte Resultaten'!$C$1:$BT$1,0))*_xlfn.XLOOKUP($E87,$G$2:$G$6,$F$2:$F$6,,0)),_xlfn.XLOOKUP($D$14,$D81:$D87,AT81:AT87,,0,-1)&gt;=(INDEX('Verwachte Resultaten'!$C$2:$BT$31,MATCH(_xlfn.XLOOKUP($D$14,$D81:$D87,$E81:$E87,,0,-1),'Verwachte Resultaten'!$B$2:$B$31,0),MATCH(_xlfn.XLOOKUP($D$14,$D81:$D87,AT80:AT86,,0,-1),'Verwachte Resultaten'!$C$1:$BT$1,0))*_xlfn.XLOOKUP($E87,$G$2:$G$6,$H$2:$H$6,,0))),$D87,""),"")</f>
        <v/>
      </c>
      <c r="AU87" s="12" t="str">
        <f>IFERROR(IF(AND(_xlfn.XLOOKUP($D$14,$D81:$D87,AU81:AU87,,0,-1)&lt;(INDEX('Verwachte Resultaten'!$C$2:$BT$31,MATCH(_xlfn.XLOOKUP($D$14,$D81:$D87,$E81:$E87,,0,-1),'Verwachte Resultaten'!$B$2:$B$31,0),MATCH(_xlfn.XLOOKUP($D$14,$D81:$D87,AU80:AU86,,0,-1),'Verwachte Resultaten'!$C$1:$BT$1,0))*_xlfn.XLOOKUP($E87,$G$2:$G$6,$F$2:$F$6,,0)),_xlfn.XLOOKUP($D$14,$D81:$D87,AU81:AU87,,0,-1)&gt;=(INDEX('Verwachte Resultaten'!$C$2:$BT$31,MATCH(_xlfn.XLOOKUP($D$14,$D81:$D87,$E81:$E87,,0,-1),'Verwachte Resultaten'!$B$2:$B$31,0),MATCH(_xlfn.XLOOKUP($D$14,$D81:$D87,AU80:AU86,,0,-1),'Verwachte Resultaten'!$C$1:$BT$1,0))*_xlfn.XLOOKUP($E87,$G$2:$G$6,$H$2:$H$6,,0))),$D87,""),"")</f>
        <v/>
      </c>
      <c r="AV87" s="12" t="str">
        <f>IFERROR(IF(AND(_xlfn.XLOOKUP($D$14,$D81:$D87,AV81:AV87,,0,-1)&lt;(INDEX('Verwachte Resultaten'!$C$2:$BT$31,MATCH(_xlfn.XLOOKUP($D$14,$D81:$D87,$E81:$E87,,0,-1),'Verwachte Resultaten'!$B$2:$B$31,0),MATCH(_xlfn.XLOOKUP($D$14,$D81:$D87,AV80:AV86,,0,-1),'Verwachte Resultaten'!$C$1:$BT$1,0))*_xlfn.XLOOKUP($E87,$G$2:$G$6,$F$2:$F$6,,0)),_xlfn.XLOOKUP($D$14,$D81:$D87,AV81:AV87,,0,-1)&gt;=(INDEX('Verwachte Resultaten'!$C$2:$BT$31,MATCH(_xlfn.XLOOKUP($D$14,$D81:$D87,$E81:$E87,,0,-1),'Verwachte Resultaten'!$B$2:$B$31,0),MATCH(_xlfn.XLOOKUP($D$14,$D81:$D87,AV80:AV86,,0,-1),'Verwachte Resultaten'!$C$1:$BT$1,0))*_xlfn.XLOOKUP($E87,$G$2:$G$6,$H$2:$H$6,,0))),$D87,""),"")</f>
        <v/>
      </c>
      <c r="AW87" s="12" t="str">
        <f>IFERROR(IF(AND(_xlfn.XLOOKUP($D$14,$D81:$D87,AW81:AW87,,0,-1)&lt;(INDEX('Verwachte Resultaten'!$C$2:$BT$31,MATCH(_xlfn.XLOOKUP($D$14,$D81:$D87,$E81:$E87,,0,-1),'Verwachte Resultaten'!$B$2:$B$31,0),MATCH(_xlfn.XLOOKUP($D$14,$D81:$D87,AW80:AW86,,0,-1),'Verwachte Resultaten'!$C$1:$BT$1,0))*_xlfn.XLOOKUP($E87,$G$2:$G$6,$F$2:$F$6,,0)),_xlfn.XLOOKUP($D$14,$D81:$D87,AW81:AW87,,0,-1)&gt;=(INDEX('Verwachte Resultaten'!$C$2:$BT$31,MATCH(_xlfn.XLOOKUP($D$14,$D81:$D87,$E81:$E87,,0,-1),'Verwachte Resultaten'!$B$2:$B$31,0),MATCH(_xlfn.XLOOKUP($D$14,$D81:$D87,AW80:AW86,,0,-1),'Verwachte Resultaten'!$C$1:$BT$1,0))*_xlfn.XLOOKUP($E87,$G$2:$G$6,$H$2:$H$6,,0))),$D87,""),"")</f>
        <v/>
      </c>
      <c r="AX87" s="12" t="str">
        <f>IFERROR(IF(AND(_xlfn.XLOOKUP($D$14,$D81:$D87,AX81:AX87,,0,-1)&lt;(INDEX('Verwachte Resultaten'!$C$2:$BT$31,MATCH(_xlfn.XLOOKUP($D$14,$D81:$D87,$E81:$E87,,0,-1),'Verwachte Resultaten'!$B$2:$B$31,0),MATCH(_xlfn.XLOOKUP($D$14,$D81:$D87,AX80:AX86,,0,-1),'Verwachte Resultaten'!$C$1:$BT$1,0))*_xlfn.XLOOKUP($E87,$G$2:$G$6,$F$2:$F$6,,0)),_xlfn.XLOOKUP($D$14,$D81:$D87,AX81:AX87,,0,-1)&gt;=(INDEX('Verwachte Resultaten'!$C$2:$BT$31,MATCH(_xlfn.XLOOKUP($D$14,$D81:$D87,$E81:$E87,,0,-1),'Verwachte Resultaten'!$B$2:$B$31,0),MATCH(_xlfn.XLOOKUP($D$14,$D81:$D87,AX80:AX86,,0,-1),'Verwachte Resultaten'!$C$1:$BT$1,0))*_xlfn.XLOOKUP($E87,$G$2:$G$6,$H$2:$H$6,,0))),$D87,""),"")</f>
        <v/>
      </c>
      <c r="AY87" s="12" t="str">
        <f>IFERROR(IF(AND(_xlfn.XLOOKUP($D$14,$D81:$D87,AY81:AY87,,0,-1)&lt;(INDEX('Verwachte Resultaten'!$C$2:$BT$31,MATCH(_xlfn.XLOOKUP($D$14,$D81:$D87,$E81:$E87,,0,-1),'Verwachte Resultaten'!$B$2:$B$31,0),MATCH(_xlfn.XLOOKUP($D$14,$D81:$D87,AY80:AY86,,0,-1),'Verwachte Resultaten'!$C$1:$BT$1,0))*_xlfn.XLOOKUP($E87,$G$2:$G$6,$F$2:$F$6,,0)),_xlfn.XLOOKUP($D$14,$D81:$D87,AY81:AY87,,0,-1)&gt;=(INDEX('Verwachte Resultaten'!$C$2:$BT$31,MATCH(_xlfn.XLOOKUP($D$14,$D81:$D87,$E81:$E87,,0,-1),'Verwachte Resultaten'!$B$2:$B$31,0),MATCH(_xlfn.XLOOKUP($D$14,$D81:$D87,AY80:AY86,,0,-1),'Verwachte Resultaten'!$C$1:$BT$1,0))*_xlfn.XLOOKUP($E87,$G$2:$G$6,$H$2:$H$6,,0))),$D87,""),"")</f>
        <v/>
      </c>
      <c r="AZ87" s="12" t="str">
        <f>IFERROR(IF(AND(_xlfn.XLOOKUP($D$14,$D81:$D87,AZ81:AZ87,,0,-1)&lt;(INDEX('Verwachte Resultaten'!$C$2:$BT$31,MATCH(_xlfn.XLOOKUP($D$14,$D81:$D87,$E81:$E87,,0,-1),'Verwachte Resultaten'!$B$2:$B$31,0),MATCH(_xlfn.XLOOKUP($D$14,$D81:$D87,AZ80:AZ86,,0,-1),'Verwachte Resultaten'!$C$1:$BT$1,0))*_xlfn.XLOOKUP($E87,$G$2:$G$6,$F$2:$F$6,,0)),_xlfn.XLOOKUP($D$14,$D81:$D87,AZ81:AZ87,,0,-1)&gt;=(INDEX('Verwachte Resultaten'!$C$2:$BT$31,MATCH(_xlfn.XLOOKUP($D$14,$D81:$D87,$E81:$E87,,0,-1),'Verwachte Resultaten'!$B$2:$B$31,0),MATCH(_xlfn.XLOOKUP($D$14,$D81:$D87,AZ80:AZ86,,0,-1),'Verwachte Resultaten'!$C$1:$BT$1,0))*_xlfn.XLOOKUP($E87,$G$2:$G$6,$H$2:$H$6,,0))),$D87,""),"")</f>
        <v/>
      </c>
      <c r="BA87" s="12" t="str">
        <f>IFERROR(IF(AND(_xlfn.XLOOKUP($D$14,$D81:$D87,BA81:BA87,,0,-1)&lt;(INDEX('Verwachte Resultaten'!$C$2:$BT$31,MATCH(_xlfn.XLOOKUP($D$14,$D81:$D87,$E81:$E87,,0,-1),'Verwachte Resultaten'!$B$2:$B$31,0),MATCH(_xlfn.XLOOKUP($D$14,$D81:$D87,BA80:BA86,,0,-1),'Verwachte Resultaten'!$C$1:$BT$1,0))*_xlfn.XLOOKUP($E87,$G$2:$G$6,$F$2:$F$6,,0)),_xlfn.XLOOKUP($D$14,$D81:$D87,BA81:BA87,,0,-1)&gt;=(INDEX('Verwachte Resultaten'!$C$2:$BT$31,MATCH(_xlfn.XLOOKUP($D$14,$D81:$D87,$E81:$E87,,0,-1),'Verwachte Resultaten'!$B$2:$B$31,0),MATCH(_xlfn.XLOOKUP($D$14,$D81:$D87,BA80:BA86,,0,-1),'Verwachte Resultaten'!$C$1:$BT$1,0))*_xlfn.XLOOKUP($E87,$G$2:$G$6,$H$2:$H$6,,0))),$D87,""),"")</f>
        <v/>
      </c>
      <c r="BB87" s="12" t="str">
        <f>IFERROR(IF(AND(_xlfn.XLOOKUP($D$14,$D81:$D87,BB81:BB87,,0,-1)&lt;(INDEX('Verwachte Resultaten'!$C$2:$BT$31,MATCH(_xlfn.XLOOKUP($D$14,$D81:$D87,$E81:$E87,,0,-1),'Verwachte Resultaten'!$B$2:$B$31,0),MATCH(_xlfn.XLOOKUP($D$14,$D81:$D87,BB80:BB86,,0,-1),'Verwachte Resultaten'!$C$1:$BT$1,0))*_xlfn.XLOOKUP($E87,$G$2:$G$6,$F$2:$F$6,,0)),_xlfn.XLOOKUP($D$14,$D81:$D87,BB81:BB87,,0,-1)&gt;=(INDEX('Verwachte Resultaten'!$C$2:$BT$31,MATCH(_xlfn.XLOOKUP($D$14,$D81:$D87,$E81:$E87,,0,-1),'Verwachte Resultaten'!$B$2:$B$31,0),MATCH(_xlfn.XLOOKUP($D$14,$D81:$D87,BB80:BB86,,0,-1),'Verwachte Resultaten'!$C$1:$BT$1,0))*_xlfn.XLOOKUP($E87,$G$2:$G$6,$H$2:$H$6,,0))),$D87,""),"")</f>
        <v/>
      </c>
      <c r="BC87" s="12" t="str">
        <f>IFERROR(IF(AND(_xlfn.XLOOKUP($D$14,$D81:$D87,BC81:BC87,,0,-1)&lt;(INDEX('Verwachte Resultaten'!$C$2:$BT$31,MATCH(_xlfn.XLOOKUP($D$14,$D81:$D87,$E81:$E87,,0,-1),'Verwachte Resultaten'!$B$2:$B$31,0),MATCH(_xlfn.XLOOKUP($D$14,$D81:$D87,BC80:BC86,,0,-1),'Verwachte Resultaten'!$C$1:$BT$1,0))*_xlfn.XLOOKUP($E87,$G$2:$G$6,$F$2:$F$6,,0)),_xlfn.XLOOKUP($D$14,$D81:$D87,BC81:BC87,,0,-1)&gt;=(INDEX('Verwachte Resultaten'!$C$2:$BT$31,MATCH(_xlfn.XLOOKUP($D$14,$D81:$D87,$E81:$E87,,0,-1),'Verwachte Resultaten'!$B$2:$B$31,0),MATCH(_xlfn.XLOOKUP($D$14,$D81:$D87,BC80:BC86,,0,-1),'Verwachte Resultaten'!$C$1:$BT$1,0))*_xlfn.XLOOKUP($E87,$G$2:$G$6,$H$2:$H$6,,0))),$D87,""),"")</f>
        <v/>
      </c>
      <c r="BD87" s="12" t="str">
        <f>IFERROR(IF(AND(_xlfn.XLOOKUP($D$14,$D81:$D87,BD81:BD87,,0,-1)&lt;(INDEX('Verwachte Resultaten'!$C$2:$BT$31,MATCH(_xlfn.XLOOKUP($D$14,$D81:$D87,$E81:$E87,,0,-1),'Verwachte Resultaten'!$B$2:$B$31,0),MATCH(_xlfn.XLOOKUP($D$14,$D81:$D87,BD80:BD86,,0,-1),'Verwachte Resultaten'!$C$1:$BT$1,0))*_xlfn.XLOOKUP($E87,$G$2:$G$6,$F$2:$F$6,,0)),_xlfn.XLOOKUP($D$14,$D81:$D87,BD81:BD87,,0,-1)&gt;=(INDEX('Verwachte Resultaten'!$C$2:$BT$31,MATCH(_xlfn.XLOOKUP($D$14,$D81:$D87,$E81:$E87,,0,-1),'Verwachte Resultaten'!$B$2:$B$31,0),MATCH(_xlfn.XLOOKUP($D$14,$D81:$D87,BD80:BD86,,0,-1),'Verwachte Resultaten'!$C$1:$BT$1,0))*_xlfn.XLOOKUP($E87,$G$2:$G$6,$H$2:$H$6,,0))),$D87,""),"")</f>
        <v/>
      </c>
      <c r="BE87" s="12" t="str">
        <f>IFERROR(IF(AND(_xlfn.XLOOKUP($D$14,$D81:$D87,BE81:BE87,,0,-1)&lt;(INDEX('Verwachte Resultaten'!$C$2:$BT$31,MATCH(_xlfn.XLOOKUP($D$14,$D81:$D87,$E81:$E87,,0,-1),'Verwachte Resultaten'!$B$2:$B$31,0),MATCH(_xlfn.XLOOKUP($D$14,$D81:$D87,BE80:BE86,,0,-1),'Verwachte Resultaten'!$C$1:$BT$1,0))*_xlfn.XLOOKUP($E87,$G$2:$G$6,$F$2:$F$6,,0)),_xlfn.XLOOKUP($D$14,$D81:$D87,BE81:BE87,,0,-1)&gt;=(INDEX('Verwachte Resultaten'!$C$2:$BT$31,MATCH(_xlfn.XLOOKUP($D$14,$D81:$D87,$E81:$E87,,0,-1),'Verwachte Resultaten'!$B$2:$B$31,0),MATCH(_xlfn.XLOOKUP($D$14,$D81:$D87,BE80:BE86,,0,-1),'Verwachte Resultaten'!$C$1:$BT$1,0))*_xlfn.XLOOKUP($E87,$G$2:$G$6,$H$2:$H$6,,0))),$D87,""),"")</f>
        <v/>
      </c>
      <c r="BF87" s="12" t="str">
        <f>IFERROR(IF(AND(_xlfn.XLOOKUP($D$14,$D81:$D87,BF81:BF87,,0,-1)&lt;(INDEX('Verwachte Resultaten'!$C$2:$BT$31,MATCH(_xlfn.XLOOKUP($D$14,$D81:$D87,$E81:$E87,,0,-1),'Verwachte Resultaten'!$B$2:$B$31,0),MATCH(_xlfn.XLOOKUP($D$14,$D81:$D87,BF80:BF86,,0,-1),'Verwachte Resultaten'!$C$1:$BT$1,0))*_xlfn.XLOOKUP($E87,$G$2:$G$6,$F$2:$F$6,,0)),_xlfn.XLOOKUP($D$14,$D81:$D87,BF81:BF87,,0,-1)&gt;=(INDEX('Verwachte Resultaten'!$C$2:$BT$31,MATCH(_xlfn.XLOOKUP($D$14,$D81:$D87,$E81:$E87,,0,-1),'Verwachte Resultaten'!$B$2:$B$31,0),MATCH(_xlfn.XLOOKUP($D$14,$D81:$D87,BF80:BF86,,0,-1),'Verwachte Resultaten'!$C$1:$BT$1,0))*_xlfn.XLOOKUP($E87,$G$2:$G$6,$H$2:$H$6,,0))),$D87,""),"")</f>
        <v/>
      </c>
      <c r="BG87" s="12" t="str">
        <f>IFERROR(IF(AND(_xlfn.XLOOKUP($D$14,$D81:$D87,BG81:BG87,,0,-1)&lt;(INDEX('Verwachte Resultaten'!$C$2:$BT$31,MATCH(_xlfn.XLOOKUP($D$14,$D81:$D87,$E81:$E87,,0,-1),'Verwachte Resultaten'!$B$2:$B$31,0),MATCH(_xlfn.XLOOKUP($D$14,$D81:$D87,BG80:BG86,,0,-1),'Verwachte Resultaten'!$C$1:$BT$1,0))*_xlfn.XLOOKUP($E87,$G$2:$G$6,$F$2:$F$6,,0)),_xlfn.XLOOKUP($D$14,$D81:$D87,BG81:BG87,,0,-1)&gt;=(INDEX('Verwachte Resultaten'!$C$2:$BT$31,MATCH(_xlfn.XLOOKUP($D$14,$D81:$D87,$E81:$E87,,0,-1),'Verwachte Resultaten'!$B$2:$B$31,0),MATCH(_xlfn.XLOOKUP($D$14,$D81:$D87,BG80:BG86,,0,-1),'Verwachte Resultaten'!$C$1:$BT$1,0))*_xlfn.XLOOKUP($E87,$G$2:$G$6,$H$2:$H$6,,0))),$D87,""),"")</f>
        <v/>
      </c>
      <c r="BH87" s="12" t="str">
        <f>IFERROR(IF(AND(_xlfn.XLOOKUP($D$14,$D81:$D87,BH81:BH87,,0,-1)&lt;(INDEX('Verwachte Resultaten'!$C$2:$BT$31,MATCH(_xlfn.XLOOKUP($D$14,$D81:$D87,$E81:$E87,,0,-1),'Verwachte Resultaten'!$B$2:$B$31,0),MATCH(_xlfn.XLOOKUP($D$14,$D81:$D87,BH80:BH86,,0,-1),'Verwachte Resultaten'!$C$1:$BT$1,0))*_xlfn.XLOOKUP($E87,$G$2:$G$6,$F$2:$F$6,,0)),_xlfn.XLOOKUP($D$14,$D81:$D87,BH81:BH87,,0,-1)&gt;=(INDEX('Verwachte Resultaten'!$C$2:$BT$31,MATCH(_xlfn.XLOOKUP($D$14,$D81:$D87,$E81:$E87,,0,-1),'Verwachte Resultaten'!$B$2:$B$31,0),MATCH(_xlfn.XLOOKUP($D$14,$D81:$D87,BH80:BH86,,0,-1),'Verwachte Resultaten'!$C$1:$BT$1,0))*_xlfn.XLOOKUP($E87,$G$2:$G$6,$H$2:$H$6,,0))),$D87,""),"")</f>
        <v/>
      </c>
      <c r="BI87" s="12" t="str">
        <f>IFERROR(IF(AND(_xlfn.XLOOKUP($D$14,$D81:$D87,BI81:BI87,,0,-1)&lt;(INDEX('Verwachte Resultaten'!$C$2:$BT$31,MATCH(_xlfn.XLOOKUP($D$14,$D81:$D87,$E81:$E87,,0,-1),'Verwachte Resultaten'!$B$2:$B$31,0),MATCH(_xlfn.XLOOKUP($D$14,$D81:$D87,BI80:BI86,,0,-1),'Verwachte Resultaten'!$C$1:$BT$1,0))*_xlfn.XLOOKUP($E87,$G$2:$G$6,$F$2:$F$6,,0)),_xlfn.XLOOKUP($D$14,$D81:$D87,BI81:BI87,,0,-1)&gt;=(INDEX('Verwachte Resultaten'!$C$2:$BT$31,MATCH(_xlfn.XLOOKUP($D$14,$D81:$D87,$E81:$E87,,0,-1),'Verwachte Resultaten'!$B$2:$B$31,0),MATCH(_xlfn.XLOOKUP($D$14,$D81:$D87,BI80:BI86,,0,-1),'Verwachte Resultaten'!$C$1:$BT$1,0))*_xlfn.XLOOKUP($E87,$G$2:$G$6,$H$2:$H$6,,0))),$D87,""),"")</f>
        <v/>
      </c>
      <c r="BJ87" s="12" t="str">
        <f>IFERROR(IF(AND(_xlfn.XLOOKUP($D$14,$D81:$D87,BJ81:BJ87,,0,-1)&lt;(INDEX('Verwachte Resultaten'!$C$2:$BT$31,MATCH(_xlfn.XLOOKUP($D$14,$D81:$D87,$E81:$E87,,0,-1),'Verwachte Resultaten'!$B$2:$B$31,0),MATCH(_xlfn.XLOOKUP($D$14,$D81:$D87,BJ80:BJ86,,0,-1),'Verwachte Resultaten'!$C$1:$BT$1,0))*_xlfn.XLOOKUP($E87,$G$2:$G$6,$F$2:$F$6,,0)),_xlfn.XLOOKUP($D$14,$D81:$D87,BJ81:BJ87,,0,-1)&gt;=(INDEX('Verwachte Resultaten'!$C$2:$BT$31,MATCH(_xlfn.XLOOKUP($D$14,$D81:$D87,$E81:$E87,,0,-1),'Verwachte Resultaten'!$B$2:$B$31,0),MATCH(_xlfn.XLOOKUP($D$14,$D81:$D87,BJ80:BJ86,,0,-1),'Verwachte Resultaten'!$C$1:$BT$1,0))*_xlfn.XLOOKUP($E87,$G$2:$G$6,$H$2:$H$6,,0))),$D87,""),"")</f>
        <v/>
      </c>
      <c r="BK87" s="39" t="str">
        <f>IFERROR(IF(AND(_xlfn.XLOOKUP($D$14,$D81:$D87,BK81:BK87,,0,-1)&lt;(INDEX('Verwachte Resultaten'!$C$2:$BT$31,MATCH(_xlfn.XLOOKUP($D$14,$D81:$D87,$E81:$E87,,0,-1),'Verwachte Resultaten'!$B$2:$B$31,0),MATCH(_xlfn.XLOOKUP($D$14,$D81:$D87,BK80:BK86,,0,-1),'Verwachte Resultaten'!$C$1:$BT$1,0))*_xlfn.XLOOKUP($E87,$G$2:$G$6,$F$2:$F$6,,0)),_xlfn.XLOOKUP($D$14,$D81:$D87,BK81:BK87,,0,-1)&gt;=(INDEX('Verwachte Resultaten'!$C$2:$BT$31,MATCH(_xlfn.XLOOKUP($D$14,$D81:$D87,$E81:$E87,,0,-1),'Verwachte Resultaten'!$B$2:$B$31,0),MATCH(_xlfn.XLOOKUP($D$14,$D81:$D87,BK80:BK86,,0,-1),'Verwachte Resultaten'!$C$1:$BT$1,0))*_xlfn.XLOOKUP($E87,$G$2:$G$6,$H$2:$H$6,,0))),$D87,""),"")</f>
        <v/>
      </c>
    </row>
    <row r="88" spans="1:63">
      <c r="A88" s="85"/>
      <c r="C88" s="23"/>
      <c r="D88" s="44" t="str">
        <f>IFERROR($B86*$B$7,"")</f>
        <v/>
      </c>
      <c r="E88" s="40" t="s">
        <v>153</v>
      </c>
      <c r="F88" s="13" t="str">
        <f>IFERROR(IF(AND(_xlfn.XLOOKUP($D$14,$D82:$D88,F82:F88,,0,-1)&lt;(INDEX('Verwachte Resultaten'!$C$2:$BT$31,MATCH(_xlfn.XLOOKUP($D$14,$D82:$D88,$E82:$E88,,0,-1),'Verwachte Resultaten'!$B$2:$B$31,0),MATCH(_xlfn.XLOOKUP($D$14,$D82:$D88,F81:F87,,0,-1),'Verwachte Resultaten'!$C$1:$BT$1,0))*_xlfn.XLOOKUP($E88,$G$2:$G$6,$F$2:$F$6,,0)),_xlfn.XLOOKUP($D$14,$D82:$D88,F82:F88,,0,-1)&gt;=(INDEX('Verwachte Resultaten'!$C$2:$BT$31,MATCH(_xlfn.XLOOKUP($D$14,$D82:$D88,$E82:$E88,,0,-1),'Verwachte Resultaten'!$B$2:$B$31,0),MATCH(_xlfn.XLOOKUP($D$14,$D82:$D88,F81:F87,,0,-1),'Verwachte Resultaten'!$C$1:$BT$1,0))*_xlfn.XLOOKUP($E88,$G$2:$G$6,$H$2:$H$6,,0))),$D88,""),"")</f>
        <v/>
      </c>
      <c r="G88" s="14" t="str">
        <f>IFERROR(IF(AND(_xlfn.XLOOKUP($D$14,$D82:$D88,G82:G88,,0,-1)&lt;(INDEX('Verwachte Resultaten'!$C$2:$BT$31,MATCH(_xlfn.XLOOKUP($D$14,$D82:$D88,$E82:$E88,,0,-1),'Verwachte Resultaten'!$B$2:$B$31,0),MATCH(_xlfn.XLOOKUP($D$14,$D82:$D88,G81:G87,,0,-1),'Verwachte Resultaten'!$C$1:$BT$1,0))*_xlfn.XLOOKUP($E88,$G$2:$G$6,$F$2:$F$6,,0)),_xlfn.XLOOKUP($D$14,$D82:$D88,G82:G88,,0,-1)&gt;=(INDEX('Verwachte Resultaten'!$C$2:$BT$31,MATCH(_xlfn.XLOOKUP($D$14,$D82:$D88,$E82:$E88,,0,-1),'Verwachte Resultaten'!$B$2:$B$31,0),MATCH(_xlfn.XLOOKUP($D$14,$D82:$D88,G81:G87,,0,-1),'Verwachte Resultaten'!$C$1:$BT$1,0))*_xlfn.XLOOKUP($E88,$G$2:$G$6,$H$2:$H$6,,0))),$D88,""),"")</f>
        <v/>
      </c>
      <c r="H88" s="14" t="str">
        <f>IFERROR(IF(AND(_xlfn.XLOOKUP($D$14,$D82:$D88,H82:H88,,0,-1)&lt;(INDEX('Verwachte Resultaten'!$C$2:$BT$31,MATCH(_xlfn.XLOOKUP($D$14,$D82:$D88,$E82:$E88,,0,-1),'Verwachte Resultaten'!$B$2:$B$31,0),MATCH(_xlfn.XLOOKUP($D$14,$D82:$D88,H81:H87,,0,-1),'Verwachte Resultaten'!$C$1:$BT$1,0))*_xlfn.XLOOKUP($E88,$G$2:$G$6,$F$2:$F$6,,0)),_xlfn.XLOOKUP($D$14,$D82:$D88,H82:H88,,0,-1)&gt;=(INDEX('Verwachte Resultaten'!$C$2:$BT$31,MATCH(_xlfn.XLOOKUP($D$14,$D82:$D88,$E82:$E88,,0,-1),'Verwachte Resultaten'!$B$2:$B$31,0),MATCH(_xlfn.XLOOKUP($D$14,$D82:$D88,H81:H87,,0,-1),'Verwachte Resultaten'!$C$1:$BT$1,0))*_xlfn.XLOOKUP($E88,$G$2:$G$6,$H$2:$H$6,,0))),$D88,""),"")</f>
        <v/>
      </c>
      <c r="I88" s="14" t="str">
        <f>IFERROR(IF(AND(_xlfn.XLOOKUP($D$14,$D82:$D88,I82:I88,,0,-1)&lt;(INDEX('Verwachte Resultaten'!$C$2:$BT$31,MATCH(_xlfn.XLOOKUP($D$14,$D82:$D88,$E82:$E88,,0,-1),'Verwachte Resultaten'!$B$2:$B$31,0),MATCH(_xlfn.XLOOKUP($D$14,$D82:$D88,I81:I87,,0,-1),'Verwachte Resultaten'!$C$1:$BT$1,0))*_xlfn.XLOOKUP($E88,$G$2:$G$6,$F$2:$F$6,,0)),_xlfn.XLOOKUP($D$14,$D82:$D88,I82:I88,,0,-1)&gt;=(INDEX('Verwachte Resultaten'!$C$2:$BT$31,MATCH(_xlfn.XLOOKUP($D$14,$D82:$D88,$E82:$E88,,0,-1),'Verwachte Resultaten'!$B$2:$B$31,0),MATCH(_xlfn.XLOOKUP($D$14,$D82:$D88,I81:I87,,0,-1),'Verwachte Resultaten'!$C$1:$BT$1,0))*_xlfn.XLOOKUP($E88,$G$2:$G$6,$H$2:$H$6,,0))),$D88,""),"")</f>
        <v/>
      </c>
      <c r="J88" s="14" t="str">
        <f>IFERROR(IF(AND(_xlfn.XLOOKUP($D$14,$D82:$D88,J82:J88,,0,-1)&lt;(INDEX('Verwachte Resultaten'!$C$2:$BT$31,MATCH(_xlfn.XLOOKUP($D$14,$D82:$D88,$E82:$E88,,0,-1),'Verwachte Resultaten'!$B$2:$B$31,0),MATCH(_xlfn.XLOOKUP($D$14,$D82:$D88,J81:J87,,0,-1),'Verwachte Resultaten'!$C$1:$BT$1,0))*_xlfn.XLOOKUP($E88,$G$2:$G$6,$F$2:$F$6,,0)),_xlfn.XLOOKUP($D$14,$D82:$D88,J82:J88,,0,-1)&gt;=(INDEX('Verwachte Resultaten'!$C$2:$BT$31,MATCH(_xlfn.XLOOKUP($D$14,$D82:$D88,$E82:$E88,,0,-1),'Verwachte Resultaten'!$B$2:$B$31,0),MATCH(_xlfn.XLOOKUP($D$14,$D82:$D88,J81:J87,,0,-1),'Verwachte Resultaten'!$C$1:$BT$1,0))*_xlfn.XLOOKUP($E88,$G$2:$G$6,$H$2:$H$6,,0))),$D88,""),"")</f>
        <v/>
      </c>
      <c r="K88" s="14" t="str">
        <f>IFERROR(IF(AND(_xlfn.XLOOKUP($D$14,$D82:$D88,K82:K88,,0,-1)&lt;(INDEX('Verwachte Resultaten'!$C$2:$BT$31,MATCH(_xlfn.XLOOKUP($D$14,$D82:$D88,$E82:$E88,,0,-1),'Verwachte Resultaten'!$B$2:$B$31,0),MATCH(_xlfn.XLOOKUP($D$14,$D82:$D88,K81:K87,,0,-1),'Verwachte Resultaten'!$C$1:$BT$1,0))*_xlfn.XLOOKUP($E88,$G$2:$G$6,$F$2:$F$6,,0)),_xlfn.XLOOKUP($D$14,$D82:$D88,K82:K88,,0,-1)&gt;=(INDEX('Verwachte Resultaten'!$C$2:$BT$31,MATCH(_xlfn.XLOOKUP($D$14,$D82:$D88,$E82:$E88,,0,-1),'Verwachte Resultaten'!$B$2:$B$31,0),MATCH(_xlfn.XLOOKUP($D$14,$D82:$D88,K81:K87,,0,-1),'Verwachte Resultaten'!$C$1:$BT$1,0))*_xlfn.XLOOKUP($E88,$G$2:$G$6,$H$2:$H$6,,0))),$D88,""),"")</f>
        <v/>
      </c>
      <c r="L88" s="14" t="str">
        <f>IFERROR(IF(AND(_xlfn.XLOOKUP($D$14,$D82:$D88,L82:L88,,0,-1)&lt;(INDEX('Verwachte Resultaten'!$C$2:$BT$31,MATCH(_xlfn.XLOOKUP($D$14,$D82:$D88,$E82:$E88,,0,-1),'Verwachte Resultaten'!$B$2:$B$31,0),MATCH(_xlfn.XLOOKUP($D$14,$D82:$D88,L81:L87,,0,-1),'Verwachte Resultaten'!$C$1:$BT$1,0))*_xlfn.XLOOKUP($E88,$G$2:$G$6,$F$2:$F$6,,0)),_xlfn.XLOOKUP($D$14,$D82:$D88,L82:L88,,0,-1)&gt;=(INDEX('Verwachte Resultaten'!$C$2:$BT$31,MATCH(_xlfn.XLOOKUP($D$14,$D82:$D88,$E82:$E88,,0,-1),'Verwachte Resultaten'!$B$2:$B$31,0),MATCH(_xlfn.XLOOKUP($D$14,$D82:$D88,L81:L87,,0,-1),'Verwachte Resultaten'!$C$1:$BT$1,0))*_xlfn.XLOOKUP($E88,$G$2:$G$6,$H$2:$H$6,,0))),$D88,""),"")</f>
        <v/>
      </c>
      <c r="M88" s="14" t="str">
        <f>IFERROR(IF(AND(_xlfn.XLOOKUP($D$14,$D82:$D88,M82:M88,,0,-1)&lt;(INDEX('Verwachte Resultaten'!$C$2:$BT$31,MATCH(_xlfn.XLOOKUP($D$14,$D82:$D88,$E82:$E88,,0,-1),'Verwachte Resultaten'!$B$2:$B$31,0),MATCH(_xlfn.XLOOKUP($D$14,$D82:$D88,M81:M87,,0,-1),'Verwachte Resultaten'!$C$1:$BT$1,0))*_xlfn.XLOOKUP($E88,$G$2:$G$6,$F$2:$F$6,,0)),_xlfn.XLOOKUP($D$14,$D82:$D88,M82:M88,,0,-1)&gt;=(INDEX('Verwachte Resultaten'!$C$2:$BT$31,MATCH(_xlfn.XLOOKUP($D$14,$D82:$D88,$E82:$E88,,0,-1),'Verwachte Resultaten'!$B$2:$B$31,0),MATCH(_xlfn.XLOOKUP($D$14,$D82:$D88,M81:M87,,0,-1),'Verwachte Resultaten'!$C$1:$BT$1,0))*_xlfn.XLOOKUP($E88,$G$2:$G$6,$H$2:$H$6,,0))),$D88,""),"")</f>
        <v/>
      </c>
      <c r="N88" s="14" t="str">
        <f>IFERROR(IF(AND(_xlfn.XLOOKUP($D$14,$D82:$D88,N82:N88,,0,-1)&lt;(INDEX('Verwachte Resultaten'!$C$2:$BT$31,MATCH(_xlfn.XLOOKUP($D$14,$D82:$D88,$E82:$E88,,0,-1),'Verwachte Resultaten'!$B$2:$B$31,0),MATCH(_xlfn.XLOOKUP($D$14,$D82:$D88,N81:N87,,0,-1),'Verwachte Resultaten'!$C$1:$BT$1,0))*_xlfn.XLOOKUP($E88,$G$2:$G$6,$F$2:$F$6,,0)),_xlfn.XLOOKUP($D$14,$D82:$D88,N82:N88,,0,-1)&gt;=(INDEX('Verwachte Resultaten'!$C$2:$BT$31,MATCH(_xlfn.XLOOKUP($D$14,$D82:$D88,$E82:$E88,,0,-1),'Verwachte Resultaten'!$B$2:$B$31,0),MATCH(_xlfn.XLOOKUP($D$14,$D82:$D88,N81:N87,,0,-1),'Verwachte Resultaten'!$C$1:$BT$1,0))*_xlfn.XLOOKUP($E88,$G$2:$G$6,$H$2:$H$6,,0))),$D88,""),"")</f>
        <v/>
      </c>
      <c r="O88" s="14" t="str">
        <f>IFERROR(IF(AND(_xlfn.XLOOKUP($D$14,$D82:$D88,O82:O88,,0,-1)&lt;(INDEX('Verwachte Resultaten'!$C$2:$BT$31,MATCH(_xlfn.XLOOKUP($D$14,$D82:$D88,$E82:$E88,,0,-1),'Verwachte Resultaten'!$B$2:$B$31,0),MATCH(_xlfn.XLOOKUP($D$14,$D82:$D88,O81:O87,,0,-1),'Verwachte Resultaten'!$C$1:$BT$1,0))*_xlfn.XLOOKUP($E88,$G$2:$G$6,$F$2:$F$6,,0)),_xlfn.XLOOKUP($D$14,$D82:$D88,O82:O88,,0,-1)&gt;=(INDEX('Verwachte Resultaten'!$C$2:$BT$31,MATCH(_xlfn.XLOOKUP($D$14,$D82:$D88,$E82:$E88,,0,-1),'Verwachte Resultaten'!$B$2:$B$31,0),MATCH(_xlfn.XLOOKUP($D$14,$D82:$D88,O81:O87,,0,-1),'Verwachte Resultaten'!$C$1:$BT$1,0))*_xlfn.XLOOKUP($E88,$G$2:$G$6,$H$2:$H$6,,0))),$D88,""),"")</f>
        <v/>
      </c>
      <c r="P88" s="14" t="str">
        <f>IFERROR(IF(AND(_xlfn.XLOOKUP($D$14,$D82:$D88,P82:P88,,0,-1)&lt;(INDEX('Verwachte Resultaten'!$C$2:$BT$31,MATCH(_xlfn.XLOOKUP($D$14,$D82:$D88,$E82:$E88,,0,-1),'Verwachte Resultaten'!$B$2:$B$31,0),MATCH(_xlfn.XLOOKUP($D$14,$D82:$D88,P81:P87,,0,-1),'Verwachte Resultaten'!$C$1:$BT$1,0))*_xlfn.XLOOKUP($E88,$G$2:$G$6,$F$2:$F$6,,0)),_xlfn.XLOOKUP($D$14,$D82:$D88,P82:P88,,0,-1)&gt;=(INDEX('Verwachte Resultaten'!$C$2:$BT$31,MATCH(_xlfn.XLOOKUP($D$14,$D82:$D88,$E82:$E88,,0,-1),'Verwachte Resultaten'!$B$2:$B$31,0),MATCH(_xlfn.XLOOKUP($D$14,$D82:$D88,P81:P87,,0,-1),'Verwachte Resultaten'!$C$1:$BT$1,0))*_xlfn.XLOOKUP($E88,$G$2:$G$6,$H$2:$H$6,,0))),$D88,""),"")</f>
        <v/>
      </c>
      <c r="Q88" s="14" t="str">
        <f>IFERROR(IF(AND(_xlfn.XLOOKUP($D$14,$D82:$D88,Q82:Q88,,0,-1)&lt;(INDEX('Verwachte Resultaten'!$C$2:$BT$31,MATCH(_xlfn.XLOOKUP($D$14,$D82:$D88,$E82:$E88,,0,-1),'Verwachte Resultaten'!$B$2:$B$31,0),MATCH(_xlfn.XLOOKUP($D$14,$D82:$D88,Q81:Q87,,0,-1),'Verwachte Resultaten'!$C$1:$BT$1,0))*_xlfn.XLOOKUP($E88,$G$2:$G$6,$F$2:$F$6,,0)),_xlfn.XLOOKUP($D$14,$D82:$D88,Q82:Q88,,0,-1)&gt;=(INDEX('Verwachte Resultaten'!$C$2:$BT$31,MATCH(_xlfn.XLOOKUP($D$14,$D82:$D88,$E82:$E88,,0,-1),'Verwachte Resultaten'!$B$2:$B$31,0),MATCH(_xlfn.XLOOKUP($D$14,$D82:$D88,Q81:Q87,,0,-1),'Verwachte Resultaten'!$C$1:$BT$1,0))*_xlfn.XLOOKUP($E88,$G$2:$G$6,$H$2:$H$6,,0))),$D88,""),"")</f>
        <v/>
      </c>
      <c r="R88" s="14" t="str">
        <f>IFERROR(IF(AND(_xlfn.XLOOKUP($D$14,$D82:$D88,R82:R88,,0,-1)&lt;(INDEX('Verwachte Resultaten'!$C$2:$BT$31,MATCH(_xlfn.XLOOKUP($D$14,$D82:$D88,$E82:$E88,,0,-1),'Verwachte Resultaten'!$B$2:$B$31,0),MATCH(_xlfn.XLOOKUP($D$14,$D82:$D88,R81:R87,,0,-1),'Verwachte Resultaten'!$C$1:$BT$1,0))*_xlfn.XLOOKUP($E88,$G$2:$G$6,$F$2:$F$6,,0)),_xlfn.XLOOKUP($D$14,$D82:$D88,R82:R88,,0,-1)&gt;=(INDEX('Verwachte Resultaten'!$C$2:$BT$31,MATCH(_xlfn.XLOOKUP($D$14,$D82:$D88,$E82:$E88,,0,-1),'Verwachte Resultaten'!$B$2:$B$31,0),MATCH(_xlfn.XLOOKUP($D$14,$D82:$D88,R81:R87,,0,-1),'Verwachte Resultaten'!$C$1:$BT$1,0))*_xlfn.XLOOKUP($E88,$G$2:$G$6,$H$2:$H$6,,0))),$D88,""),"")</f>
        <v/>
      </c>
      <c r="S88" s="14" t="str">
        <f>IFERROR(IF(AND(_xlfn.XLOOKUP($D$14,$D82:$D88,S82:S88,,0,-1)&lt;(INDEX('Verwachte Resultaten'!$C$2:$BT$31,MATCH(_xlfn.XLOOKUP($D$14,$D82:$D88,$E82:$E88,,0,-1),'Verwachte Resultaten'!$B$2:$B$31,0),MATCH(_xlfn.XLOOKUP($D$14,$D82:$D88,S81:S87,,0,-1),'Verwachte Resultaten'!$C$1:$BT$1,0))*_xlfn.XLOOKUP($E88,$G$2:$G$6,$F$2:$F$6,,0)),_xlfn.XLOOKUP($D$14,$D82:$D88,S82:S88,,0,-1)&gt;=(INDEX('Verwachte Resultaten'!$C$2:$BT$31,MATCH(_xlfn.XLOOKUP($D$14,$D82:$D88,$E82:$E88,,0,-1),'Verwachte Resultaten'!$B$2:$B$31,0),MATCH(_xlfn.XLOOKUP($D$14,$D82:$D88,S81:S87,,0,-1),'Verwachte Resultaten'!$C$1:$BT$1,0))*_xlfn.XLOOKUP($E88,$G$2:$G$6,$H$2:$H$6,,0))),$D88,""),"")</f>
        <v/>
      </c>
      <c r="T88" s="14" t="str">
        <f>IFERROR(IF(AND(_xlfn.XLOOKUP($D$14,$D82:$D88,T82:T88,,0,-1)&lt;(INDEX('Verwachte Resultaten'!$C$2:$BT$31,MATCH(_xlfn.XLOOKUP($D$14,$D82:$D88,$E82:$E88,,0,-1),'Verwachte Resultaten'!$B$2:$B$31,0),MATCH(_xlfn.XLOOKUP($D$14,$D82:$D88,T81:T87,,0,-1),'Verwachte Resultaten'!$C$1:$BT$1,0))*_xlfn.XLOOKUP($E88,$G$2:$G$6,$F$2:$F$6,,0)),_xlfn.XLOOKUP($D$14,$D82:$D88,T82:T88,,0,-1)&gt;=(INDEX('Verwachte Resultaten'!$C$2:$BT$31,MATCH(_xlfn.XLOOKUP($D$14,$D82:$D88,$E82:$E88,,0,-1),'Verwachte Resultaten'!$B$2:$B$31,0),MATCH(_xlfn.XLOOKUP($D$14,$D82:$D88,T81:T87,,0,-1),'Verwachte Resultaten'!$C$1:$BT$1,0))*_xlfn.XLOOKUP($E88,$G$2:$G$6,$H$2:$H$6,,0))),$D88,""),"")</f>
        <v/>
      </c>
      <c r="U88" s="14" t="str">
        <f>IFERROR(IF(AND(_xlfn.XLOOKUP($D$14,$D82:$D88,U82:U88,,0,-1)&lt;(INDEX('Verwachte Resultaten'!$C$2:$BT$31,MATCH(_xlfn.XLOOKUP($D$14,$D82:$D88,$E82:$E88,,0,-1),'Verwachte Resultaten'!$B$2:$B$31,0),MATCH(_xlfn.XLOOKUP($D$14,$D82:$D88,U81:U87,,0,-1),'Verwachte Resultaten'!$C$1:$BT$1,0))*_xlfn.XLOOKUP($E88,$G$2:$G$6,$F$2:$F$6,,0)),_xlfn.XLOOKUP($D$14,$D82:$D88,U82:U88,,0,-1)&gt;=(INDEX('Verwachte Resultaten'!$C$2:$BT$31,MATCH(_xlfn.XLOOKUP($D$14,$D82:$D88,$E82:$E88,,0,-1),'Verwachte Resultaten'!$B$2:$B$31,0),MATCH(_xlfn.XLOOKUP($D$14,$D82:$D88,U81:U87,,0,-1),'Verwachte Resultaten'!$C$1:$BT$1,0))*_xlfn.XLOOKUP($E88,$G$2:$G$6,$H$2:$H$6,,0))),$D88,""),"")</f>
        <v/>
      </c>
      <c r="V88" s="14" t="str">
        <f>IFERROR(IF(AND(_xlfn.XLOOKUP($D$14,$D82:$D88,V82:V88,,0,-1)&lt;(INDEX('Verwachte Resultaten'!$C$2:$BT$31,MATCH(_xlfn.XLOOKUP($D$14,$D82:$D88,$E82:$E88,,0,-1),'Verwachte Resultaten'!$B$2:$B$31,0),MATCH(_xlfn.XLOOKUP($D$14,$D82:$D88,V81:V87,,0,-1),'Verwachte Resultaten'!$C$1:$BT$1,0))*_xlfn.XLOOKUP($E88,$G$2:$G$6,$F$2:$F$6,,0)),_xlfn.XLOOKUP($D$14,$D82:$D88,V82:V88,,0,-1)&gt;=(INDEX('Verwachte Resultaten'!$C$2:$BT$31,MATCH(_xlfn.XLOOKUP($D$14,$D82:$D88,$E82:$E88,,0,-1),'Verwachte Resultaten'!$B$2:$B$31,0),MATCH(_xlfn.XLOOKUP($D$14,$D82:$D88,V81:V87,,0,-1),'Verwachte Resultaten'!$C$1:$BT$1,0))*_xlfn.XLOOKUP($E88,$G$2:$G$6,$H$2:$H$6,,0))),$D88,""),"")</f>
        <v/>
      </c>
      <c r="W88" s="14" t="str">
        <f>IFERROR(IF(AND(_xlfn.XLOOKUP($D$14,$D82:$D88,W82:W88,,0,-1)&lt;(INDEX('Verwachte Resultaten'!$C$2:$BT$31,MATCH(_xlfn.XLOOKUP($D$14,$D82:$D88,$E82:$E88,,0,-1),'Verwachte Resultaten'!$B$2:$B$31,0),MATCH(_xlfn.XLOOKUP($D$14,$D82:$D88,W81:W87,,0,-1),'Verwachte Resultaten'!$C$1:$BT$1,0))*_xlfn.XLOOKUP($E88,$G$2:$G$6,$F$2:$F$6,,0)),_xlfn.XLOOKUP($D$14,$D82:$D88,W82:W88,,0,-1)&gt;=(INDEX('Verwachte Resultaten'!$C$2:$BT$31,MATCH(_xlfn.XLOOKUP($D$14,$D82:$D88,$E82:$E88,,0,-1),'Verwachte Resultaten'!$B$2:$B$31,0),MATCH(_xlfn.XLOOKUP($D$14,$D82:$D88,W81:W87,,0,-1),'Verwachte Resultaten'!$C$1:$BT$1,0))*_xlfn.XLOOKUP($E88,$G$2:$G$6,$H$2:$H$6,,0))),$D88,""),"")</f>
        <v/>
      </c>
      <c r="X88" s="14" t="str">
        <f>IFERROR(IF(AND(_xlfn.XLOOKUP($D$14,$D82:$D88,X82:X88,,0,-1)&lt;(INDEX('Verwachte Resultaten'!$C$2:$BT$31,MATCH(_xlfn.XLOOKUP($D$14,$D82:$D88,$E82:$E88,,0,-1),'Verwachte Resultaten'!$B$2:$B$31,0),MATCH(_xlfn.XLOOKUP($D$14,$D82:$D88,X81:X87,,0,-1),'Verwachte Resultaten'!$C$1:$BT$1,0))*_xlfn.XLOOKUP($E88,$G$2:$G$6,$F$2:$F$6,,0)),_xlfn.XLOOKUP($D$14,$D82:$D88,X82:X88,,0,-1)&gt;=(INDEX('Verwachte Resultaten'!$C$2:$BT$31,MATCH(_xlfn.XLOOKUP($D$14,$D82:$D88,$E82:$E88,,0,-1),'Verwachte Resultaten'!$B$2:$B$31,0),MATCH(_xlfn.XLOOKUP($D$14,$D82:$D88,X81:X87,,0,-1),'Verwachte Resultaten'!$C$1:$BT$1,0))*_xlfn.XLOOKUP($E88,$G$2:$G$6,$H$2:$H$6,,0))),$D88,""),"")</f>
        <v/>
      </c>
      <c r="Y88" s="14" t="str">
        <f>IFERROR(IF(AND(_xlfn.XLOOKUP($D$14,$D82:$D88,Y82:Y88,,0,-1)&lt;(INDEX('Verwachte Resultaten'!$C$2:$BT$31,MATCH(_xlfn.XLOOKUP($D$14,$D82:$D88,$E82:$E88,,0,-1),'Verwachte Resultaten'!$B$2:$B$31,0),MATCH(_xlfn.XLOOKUP($D$14,$D82:$D88,Y81:Y87,,0,-1),'Verwachte Resultaten'!$C$1:$BT$1,0))*_xlfn.XLOOKUP($E88,$G$2:$G$6,$F$2:$F$6,,0)),_xlfn.XLOOKUP($D$14,$D82:$D88,Y82:Y88,,0,-1)&gt;=(INDEX('Verwachte Resultaten'!$C$2:$BT$31,MATCH(_xlfn.XLOOKUP($D$14,$D82:$D88,$E82:$E88,,0,-1),'Verwachte Resultaten'!$B$2:$B$31,0),MATCH(_xlfn.XLOOKUP($D$14,$D82:$D88,Y81:Y87,,0,-1),'Verwachte Resultaten'!$C$1:$BT$1,0))*_xlfn.XLOOKUP($E88,$G$2:$G$6,$H$2:$H$6,,0))),$D88,""),"")</f>
        <v/>
      </c>
      <c r="Z88" s="14" t="str">
        <f>IFERROR(IF(AND(_xlfn.XLOOKUP($D$14,$D82:$D88,Z82:Z88,,0,-1)&lt;(INDEX('Verwachte Resultaten'!$C$2:$BT$31,MATCH(_xlfn.XLOOKUP($D$14,$D82:$D88,$E82:$E88,,0,-1),'Verwachte Resultaten'!$B$2:$B$31,0),MATCH(_xlfn.XLOOKUP($D$14,$D82:$D88,Z81:Z87,,0,-1),'Verwachte Resultaten'!$C$1:$BT$1,0))*_xlfn.XLOOKUP($E88,$G$2:$G$6,$F$2:$F$6,,0)),_xlfn.XLOOKUP($D$14,$D82:$D88,Z82:Z88,,0,-1)&gt;=(INDEX('Verwachte Resultaten'!$C$2:$BT$31,MATCH(_xlfn.XLOOKUP($D$14,$D82:$D88,$E82:$E88,,0,-1),'Verwachte Resultaten'!$B$2:$B$31,0),MATCH(_xlfn.XLOOKUP($D$14,$D82:$D88,Z81:Z87,,0,-1),'Verwachte Resultaten'!$C$1:$BT$1,0))*_xlfn.XLOOKUP($E88,$G$2:$G$6,$H$2:$H$6,,0))),$D88,""),"")</f>
        <v/>
      </c>
      <c r="AA88" s="14" t="str">
        <f>IFERROR(IF(AND(_xlfn.XLOOKUP($D$14,$D82:$D88,AA82:AA88,,0,-1)&lt;(INDEX('Verwachte Resultaten'!$C$2:$BT$31,MATCH(_xlfn.XLOOKUP($D$14,$D82:$D88,$E82:$E88,,0,-1),'Verwachte Resultaten'!$B$2:$B$31,0),MATCH(_xlfn.XLOOKUP($D$14,$D82:$D88,AA81:AA87,,0,-1),'Verwachte Resultaten'!$C$1:$BT$1,0))*_xlfn.XLOOKUP($E88,$G$2:$G$6,$F$2:$F$6,,0)),_xlfn.XLOOKUP($D$14,$D82:$D88,AA82:AA88,,0,-1)&gt;=(INDEX('Verwachte Resultaten'!$C$2:$BT$31,MATCH(_xlfn.XLOOKUP($D$14,$D82:$D88,$E82:$E88,,0,-1),'Verwachte Resultaten'!$B$2:$B$31,0),MATCH(_xlfn.XLOOKUP($D$14,$D82:$D88,AA81:AA87,,0,-1),'Verwachte Resultaten'!$C$1:$BT$1,0))*_xlfn.XLOOKUP($E88,$G$2:$G$6,$H$2:$H$6,,0))),$D88,""),"")</f>
        <v/>
      </c>
      <c r="AB88" s="14" t="str">
        <f>IFERROR(IF(AND(_xlfn.XLOOKUP($D$14,$D82:$D88,AB82:AB88,,0,-1)&lt;(INDEX('Verwachte Resultaten'!$C$2:$BT$31,MATCH(_xlfn.XLOOKUP($D$14,$D82:$D88,$E82:$E88,,0,-1),'Verwachte Resultaten'!$B$2:$B$31,0),MATCH(_xlfn.XLOOKUP($D$14,$D82:$D88,AB81:AB87,,0,-1),'Verwachte Resultaten'!$C$1:$BT$1,0))*_xlfn.XLOOKUP($E88,$G$2:$G$6,$F$2:$F$6,,0)),_xlfn.XLOOKUP($D$14,$D82:$D88,AB82:AB88,,0,-1)&gt;=(INDEX('Verwachte Resultaten'!$C$2:$BT$31,MATCH(_xlfn.XLOOKUP($D$14,$D82:$D88,$E82:$E88,,0,-1),'Verwachte Resultaten'!$B$2:$B$31,0),MATCH(_xlfn.XLOOKUP($D$14,$D82:$D88,AB81:AB87,,0,-1),'Verwachte Resultaten'!$C$1:$BT$1,0))*_xlfn.XLOOKUP($E88,$G$2:$G$6,$H$2:$H$6,,0))),$D88,""),"")</f>
        <v/>
      </c>
      <c r="AC88" s="14" t="str">
        <f>IFERROR(IF(AND(_xlfn.XLOOKUP($D$14,$D82:$D88,AC82:AC88,,0,-1)&lt;(INDEX('Verwachte Resultaten'!$C$2:$BT$31,MATCH(_xlfn.XLOOKUP($D$14,$D82:$D88,$E82:$E88,,0,-1),'Verwachte Resultaten'!$B$2:$B$31,0),MATCH(_xlfn.XLOOKUP($D$14,$D82:$D88,AC81:AC87,,0,-1),'Verwachte Resultaten'!$C$1:$BT$1,0))*_xlfn.XLOOKUP($E88,$G$2:$G$6,$F$2:$F$6,,0)),_xlfn.XLOOKUP($D$14,$D82:$D88,AC82:AC88,,0,-1)&gt;=(INDEX('Verwachte Resultaten'!$C$2:$BT$31,MATCH(_xlfn.XLOOKUP($D$14,$D82:$D88,$E82:$E88,,0,-1),'Verwachte Resultaten'!$B$2:$B$31,0),MATCH(_xlfn.XLOOKUP($D$14,$D82:$D88,AC81:AC87,,0,-1),'Verwachte Resultaten'!$C$1:$BT$1,0))*_xlfn.XLOOKUP($E88,$G$2:$G$6,$H$2:$H$6,,0))),$D88,""),"")</f>
        <v/>
      </c>
      <c r="AD88" s="14" t="str">
        <f>IFERROR(IF(AND(_xlfn.XLOOKUP($D$14,$D82:$D88,AD82:AD88,,0,-1)&lt;(INDEX('Verwachte Resultaten'!$C$2:$BT$31,MATCH(_xlfn.XLOOKUP($D$14,$D82:$D88,$E82:$E88,,0,-1),'Verwachte Resultaten'!$B$2:$B$31,0),MATCH(_xlfn.XLOOKUP($D$14,$D82:$D88,AD81:AD87,,0,-1),'Verwachte Resultaten'!$C$1:$BT$1,0))*_xlfn.XLOOKUP($E88,$G$2:$G$6,$F$2:$F$6,,0)),_xlfn.XLOOKUP($D$14,$D82:$D88,AD82:AD88,,0,-1)&gt;=(INDEX('Verwachte Resultaten'!$C$2:$BT$31,MATCH(_xlfn.XLOOKUP($D$14,$D82:$D88,$E82:$E88,,0,-1),'Verwachte Resultaten'!$B$2:$B$31,0),MATCH(_xlfn.XLOOKUP($D$14,$D82:$D88,AD81:AD87,,0,-1),'Verwachte Resultaten'!$C$1:$BT$1,0))*_xlfn.XLOOKUP($E88,$G$2:$G$6,$H$2:$H$6,,0))),$D88,""),"")</f>
        <v/>
      </c>
      <c r="AE88" s="14" t="str">
        <f>IFERROR(IF(AND(_xlfn.XLOOKUP($D$14,$D82:$D88,AE82:AE88,,0,-1)&lt;(INDEX('Verwachte Resultaten'!$C$2:$BT$31,MATCH(_xlfn.XLOOKUP($D$14,$D82:$D88,$E82:$E88,,0,-1),'Verwachte Resultaten'!$B$2:$B$31,0),MATCH(_xlfn.XLOOKUP($D$14,$D82:$D88,AE81:AE87,,0,-1),'Verwachte Resultaten'!$C$1:$BT$1,0))*_xlfn.XLOOKUP($E88,$G$2:$G$6,$F$2:$F$6,,0)),_xlfn.XLOOKUP($D$14,$D82:$D88,AE82:AE88,,0,-1)&gt;=(INDEX('Verwachte Resultaten'!$C$2:$BT$31,MATCH(_xlfn.XLOOKUP($D$14,$D82:$D88,$E82:$E88,,0,-1),'Verwachte Resultaten'!$B$2:$B$31,0),MATCH(_xlfn.XLOOKUP($D$14,$D82:$D88,AE81:AE87,,0,-1),'Verwachte Resultaten'!$C$1:$BT$1,0))*_xlfn.XLOOKUP($E88,$G$2:$G$6,$H$2:$H$6,,0))),$D88,""),"")</f>
        <v/>
      </c>
      <c r="AF88" s="14" t="str">
        <f>IFERROR(IF(AND(_xlfn.XLOOKUP($D$14,$D82:$D88,AF82:AF88,,0,-1)&lt;(INDEX('Verwachte Resultaten'!$C$2:$BT$31,MATCH(_xlfn.XLOOKUP($D$14,$D82:$D88,$E82:$E88,,0,-1),'Verwachte Resultaten'!$B$2:$B$31,0),MATCH(_xlfn.XLOOKUP($D$14,$D82:$D88,AF81:AF87,,0,-1),'Verwachte Resultaten'!$C$1:$BT$1,0))*_xlfn.XLOOKUP($E88,$G$2:$G$6,$F$2:$F$6,,0)),_xlfn.XLOOKUP($D$14,$D82:$D88,AF82:AF88,,0,-1)&gt;=(INDEX('Verwachte Resultaten'!$C$2:$BT$31,MATCH(_xlfn.XLOOKUP($D$14,$D82:$D88,$E82:$E88,,0,-1),'Verwachte Resultaten'!$B$2:$B$31,0),MATCH(_xlfn.XLOOKUP($D$14,$D82:$D88,AF81:AF87,,0,-1),'Verwachte Resultaten'!$C$1:$BT$1,0))*_xlfn.XLOOKUP($E88,$G$2:$G$6,$H$2:$H$6,,0))),$D88,""),"")</f>
        <v/>
      </c>
      <c r="AG88" s="14" t="str">
        <f>IFERROR(IF(AND(_xlfn.XLOOKUP($D$14,$D82:$D88,AG82:AG88,,0,-1)&lt;(INDEX('Verwachte Resultaten'!$C$2:$BT$31,MATCH(_xlfn.XLOOKUP($D$14,$D82:$D88,$E82:$E88,,0,-1),'Verwachte Resultaten'!$B$2:$B$31,0),MATCH(_xlfn.XLOOKUP($D$14,$D82:$D88,AG81:AG87,,0,-1),'Verwachte Resultaten'!$C$1:$BT$1,0))*_xlfn.XLOOKUP($E88,$G$2:$G$6,$F$2:$F$6,,0)),_xlfn.XLOOKUP($D$14,$D82:$D88,AG82:AG88,,0,-1)&gt;=(INDEX('Verwachte Resultaten'!$C$2:$BT$31,MATCH(_xlfn.XLOOKUP($D$14,$D82:$D88,$E82:$E88,,0,-1),'Verwachte Resultaten'!$B$2:$B$31,0),MATCH(_xlfn.XLOOKUP($D$14,$D82:$D88,AG81:AG87,,0,-1),'Verwachte Resultaten'!$C$1:$BT$1,0))*_xlfn.XLOOKUP($E88,$G$2:$G$6,$H$2:$H$6,,0))),$D88,""),"")</f>
        <v/>
      </c>
      <c r="AH88" s="14" t="str">
        <f>IFERROR(IF(AND(_xlfn.XLOOKUP($D$14,$D82:$D88,AH82:AH88,,0,-1)&lt;(INDEX('Verwachte Resultaten'!$C$2:$BT$31,MATCH(_xlfn.XLOOKUP($D$14,$D82:$D88,$E82:$E88,,0,-1),'Verwachte Resultaten'!$B$2:$B$31,0),MATCH(_xlfn.XLOOKUP($D$14,$D82:$D88,AH81:AH87,,0,-1),'Verwachte Resultaten'!$C$1:$BT$1,0))*_xlfn.XLOOKUP($E88,$G$2:$G$6,$F$2:$F$6,,0)),_xlfn.XLOOKUP($D$14,$D82:$D88,AH82:AH88,,0,-1)&gt;=(INDEX('Verwachte Resultaten'!$C$2:$BT$31,MATCH(_xlfn.XLOOKUP($D$14,$D82:$D88,$E82:$E88,,0,-1),'Verwachte Resultaten'!$B$2:$B$31,0),MATCH(_xlfn.XLOOKUP($D$14,$D82:$D88,AH81:AH87,,0,-1),'Verwachte Resultaten'!$C$1:$BT$1,0))*_xlfn.XLOOKUP($E88,$G$2:$G$6,$H$2:$H$6,,0))),$D88,""),"")</f>
        <v/>
      </c>
      <c r="AI88" s="14" t="str">
        <f>IFERROR(IF(AND(_xlfn.XLOOKUP($D$14,$D82:$D88,AI82:AI88,,0,-1)&lt;(INDEX('Verwachte Resultaten'!$C$2:$BT$31,MATCH(_xlfn.XLOOKUP($D$14,$D82:$D88,$E82:$E88,,0,-1),'Verwachte Resultaten'!$B$2:$B$31,0),MATCH(_xlfn.XLOOKUP($D$14,$D82:$D88,AI81:AI87,,0,-1),'Verwachte Resultaten'!$C$1:$BT$1,0))*_xlfn.XLOOKUP($E88,$G$2:$G$6,$F$2:$F$6,,0)),_xlfn.XLOOKUP($D$14,$D82:$D88,AI82:AI88,,0,-1)&gt;=(INDEX('Verwachte Resultaten'!$C$2:$BT$31,MATCH(_xlfn.XLOOKUP($D$14,$D82:$D88,$E82:$E88,,0,-1),'Verwachte Resultaten'!$B$2:$B$31,0),MATCH(_xlfn.XLOOKUP($D$14,$D82:$D88,AI81:AI87,,0,-1),'Verwachte Resultaten'!$C$1:$BT$1,0))*_xlfn.XLOOKUP($E88,$G$2:$G$6,$H$2:$H$6,,0))),$D88,""),"")</f>
        <v/>
      </c>
      <c r="AJ88" s="14" t="str">
        <f>IFERROR(IF(AND(_xlfn.XLOOKUP($D$14,$D82:$D88,AJ82:AJ88,,0,-1)&lt;(INDEX('Verwachte Resultaten'!$C$2:$BT$31,MATCH(_xlfn.XLOOKUP($D$14,$D82:$D88,$E82:$E88,,0,-1),'Verwachte Resultaten'!$B$2:$B$31,0),MATCH(_xlfn.XLOOKUP($D$14,$D82:$D88,AJ81:AJ87,,0,-1),'Verwachte Resultaten'!$C$1:$BT$1,0))*_xlfn.XLOOKUP($E88,$G$2:$G$6,$F$2:$F$6,,0)),_xlfn.XLOOKUP($D$14,$D82:$D88,AJ82:AJ88,,0,-1)&gt;=(INDEX('Verwachte Resultaten'!$C$2:$BT$31,MATCH(_xlfn.XLOOKUP($D$14,$D82:$D88,$E82:$E88,,0,-1),'Verwachte Resultaten'!$B$2:$B$31,0),MATCH(_xlfn.XLOOKUP($D$14,$D82:$D88,AJ81:AJ87,,0,-1),'Verwachte Resultaten'!$C$1:$BT$1,0))*_xlfn.XLOOKUP($E88,$G$2:$G$6,$H$2:$H$6,,0))),$D88,""),"")</f>
        <v/>
      </c>
      <c r="AK88" s="14" t="str">
        <f>IFERROR(IF(AND(_xlfn.XLOOKUP($D$14,$D82:$D88,AK82:AK88,,0,-1)&lt;(INDEX('Verwachte Resultaten'!$C$2:$BT$31,MATCH(_xlfn.XLOOKUP($D$14,$D82:$D88,$E82:$E88,,0,-1),'Verwachte Resultaten'!$B$2:$B$31,0),MATCH(_xlfn.XLOOKUP($D$14,$D82:$D88,AK81:AK87,,0,-1),'Verwachte Resultaten'!$C$1:$BT$1,0))*_xlfn.XLOOKUP($E88,$G$2:$G$6,$F$2:$F$6,,0)),_xlfn.XLOOKUP($D$14,$D82:$D88,AK82:AK88,,0,-1)&gt;=(INDEX('Verwachte Resultaten'!$C$2:$BT$31,MATCH(_xlfn.XLOOKUP($D$14,$D82:$D88,$E82:$E88,,0,-1),'Verwachte Resultaten'!$B$2:$B$31,0),MATCH(_xlfn.XLOOKUP($D$14,$D82:$D88,AK81:AK87,,0,-1),'Verwachte Resultaten'!$C$1:$BT$1,0))*_xlfn.XLOOKUP($E88,$G$2:$G$6,$H$2:$H$6,,0))),$D88,""),"")</f>
        <v/>
      </c>
      <c r="AL88" s="14" t="str">
        <f>IFERROR(IF(AND(_xlfn.XLOOKUP($D$14,$D82:$D88,AL82:AL88,,0,-1)&lt;(INDEX('Verwachte Resultaten'!$C$2:$BT$31,MATCH(_xlfn.XLOOKUP($D$14,$D82:$D88,$E82:$E88,,0,-1),'Verwachte Resultaten'!$B$2:$B$31,0),MATCH(_xlfn.XLOOKUP($D$14,$D82:$D88,AL81:AL87,,0,-1),'Verwachte Resultaten'!$C$1:$BT$1,0))*_xlfn.XLOOKUP($E88,$G$2:$G$6,$F$2:$F$6,,0)),_xlfn.XLOOKUP($D$14,$D82:$D88,AL82:AL88,,0,-1)&gt;=(INDEX('Verwachte Resultaten'!$C$2:$BT$31,MATCH(_xlfn.XLOOKUP($D$14,$D82:$D88,$E82:$E88,,0,-1),'Verwachte Resultaten'!$B$2:$B$31,0),MATCH(_xlfn.XLOOKUP($D$14,$D82:$D88,AL81:AL87,,0,-1),'Verwachte Resultaten'!$C$1:$BT$1,0))*_xlfn.XLOOKUP($E88,$G$2:$G$6,$H$2:$H$6,,0))),$D88,""),"")</f>
        <v/>
      </c>
      <c r="AM88" s="14" t="str">
        <f>IFERROR(IF(AND(_xlfn.XLOOKUP($D$14,$D82:$D88,AM82:AM88,,0,-1)&lt;(INDEX('Verwachte Resultaten'!$C$2:$BT$31,MATCH(_xlfn.XLOOKUP($D$14,$D82:$D88,$E82:$E88,,0,-1),'Verwachte Resultaten'!$B$2:$B$31,0),MATCH(_xlfn.XLOOKUP($D$14,$D82:$D88,AM81:AM87,,0,-1),'Verwachte Resultaten'!$C$1:$BT$1,0))*_xlfn.XLOOKUP($E88,$G$2:$G$6,$F$2:$F$6,,0)),_xlfn.XLOOKUP($D$14,$D82:$D88,AM82:AM88,,0,-1)&gt;=(INDEX('Verwachte Resultaten'!$C$2:$BT$31,MATCH(_xlfn.XLOOKUP($D$14,$D82:$D88,$E82:$E88,,0,-1),'Verwachte Resultaten'!$B$2:$B$31,0),MATCH(_xlfn.XLOOKUP($D$14,$D82:$D88,AM81:AM87,,0,-1),'Verwachte Resultaten'!$C$1:$BT$1,0))*_xlfn.XLOOKUP($E88,$G$2:$G$6,$H$2:$H$6,,0))),$D88,""),"")</f>
        <v/>
      </c>
      <c r="AN88" s="14" t="str">
        <f>IFERROR(IF(AND(_xlfn.XLOOKUP($D$14,$D82:$D88,AN82:AN88,,0,-1)&lt;(INDEX('Verwachte Resultaten'!$C$2:$BT$31,MATCH(_xlfn.XLOOKUP($D$14,$D82:$D88,$E82:$E88,,0,-1),'Verwachte Resultaten'!$B$2:$B$31,0),MATCH(_xlfn.XLOOKUP($D$14,$D82:$D88,AN81:AN87,,0,-1),'Verwachte Resultaten'!$C$1:$BT$1,0))*_xlfn.XLOOKUP($E88,$G$2:$G$6,$F$2:$F$6,,0)),_xlfn.XLOOKUP($D$14,$D82:$D88,AN82:AN88,,0,-1)&gt;=(INDEX('Verwachte Resultaten'!$C$2:$BT$31,MATCH(_xlfn.XLOOKUP($D$14,$D82:$D88,$E82:$E88,,0,-1),'Verwachte Resultaten'!$B$2:$B$31,0),MATCH(_xlfn.XLOOKUP($D$14,$D82:$D88,AN81:AN87,,0,-1),'Verwachte Resultaten'!$C$1:$BT$1,0))*_xlfn.XLOOKUP($E88,$G$2:$G$6,$H$2:$H$6,,0))),$D88,""),"")</f>
        <v/>
      </c>
      <c r="AO88" s="14" t="str">
        <f>IFERROR(IF(AND(_xlfn.XLOOKUP($D$14,$D82:$D88,AO82:AO88,,0,-1)&lt;(INDEX('Verwachte Resultaten'!$C$2:$BT$31,MATCH(_xlfn.XLOOKUP($D$14,$D82:$D88,$E82:$E88,,0,-1),'Verwachte Resultaten'!$B$2:$B$31,0),MATCH(_xlfn.XLOOKUP($D$14,$D82:$D88,AO81:AO87,,0,-1),'Verwachte Resultaten'!$C$1:$BT$1,0))*_xlfn.XLOOKUP($E88,$G$2:$G$6,$F$2:$F$6,,0)),_xlfn.XLOOKUP($D$14,$D82:$D88,AO82:AO88,,0,-1)&gt;=(INDEX('Verwachte Resultaten'!$C$2:$BT$31,MATCH(_xlfn.XLOOKUP($D$14,$D82:$D88,$E82:$E88,,0,-1),'Verwachte Resultaten'!$B$2:$B$31,0),MATCH(_xlfn.XLOOKUP($D$14,$D82:$D88,AO81:AO87,,0,-1),'Verwachte Resultaten'!$C$1:$BT$1,0))*_xlfn.XLOOKUP($E88,$G$2:$G$6,$H$2:$H$6,,0))),$D88,""),"")</f>
        <v/>
      </c>
      <c r="AP88" s="14" t="str">
        <f>IFERROR(IF(AND(_xlfn.XLOOKUP($D$14,$D82:$D88,AP82:AP88,,0,-1)&lt;(INDEX('Verwachte Resultaten'!$C$2:$BT$31,MATCH(_xlfn.XLOOKUP($D$14,$D82:$D88,$E82:$E88,,0,-1),'Verwachte Resultaten'!$B$2:$B$31,0),MATCH(_xlfn.XLOOKUP($D$14,$D82:$D88,AP81:AP87,,0,-1),'Verwachte Resultaten'!$C$1:$BT$1,0))*_xlfn.XLOOKUP($E88,$G$2:$G$6,$F$2:$F$6,,0)),_xlfn.XLOOKUP($D$14,$D82:$D88,AP82:AP88,,0,-1)&gt;=(INDEX('Verwachte Resultaten'!$C$2:$BT$31,MATCH(_xlfn.XLOOKUP($D$14,$D82:$D88,$E82:$E88,,0,-1),'Verwachte Resultaten'!$B$2:$B$31,0),MATCH(_xlfn.XLOOKUP($D$14,$D82:$D88,AP81:AP87,,0,-1),'Verwachte Resultaten'!$C$1:$BT$1,0))*_xlfn.XLOOKUP($E88,$G$2:$G$6,$H$2:$H$6,,0))),$D88,""),"")</f>
        <v/>
      </c>
      <c r="AQ88" s="14" t="str">
        <f>IFERROR(IF(AND(_xlfn.XLOOKUP($D$14,$D82:$D88,AQ82:AQ88,,0,-1)&lt;(INDEX('Verwachte Resultaten'!$C$2:$BT$31,MATCH(_xlfn.XLOOKUP($D$14,$D82:$D88,$E82:$E88,,0,-1),'Verwachte Resultaten'!$B$2:$B$31,0),MATCH(_xlfn.XLOOKUP($D$14,$D82:$D88,AQ81:AQ87,,0,-1),'Verwachte Resultaten'!$C$1:$BT$1,0))*_xlfn.XLOOKUP($E88,$G$2:$G$6,$F$2:$F$6,,0)),_xlfn.XLOOKUP($D$14,$D82:$D88,AQ82:AQ88,,0,-1)&gt;=(INDEX('Verwachte Resultaten'!$C$2:$BT$31,MATCH(_xlfn.XLOOKUP($D$14,$D82:$D88,$E82:$E88,,0,-1),'Verwachte Resultaten'!$B$2:$B$31,0),MATCH(_xlfn.XLOOKUP($D$14,$D82:$D88,AQ81:AQ87,,0,-1),'Verwachte Resultaten'!$C$1:$BT$1,0))*_xlfn.XLOOKUP($E88,$G$2:$G$6,$H$2:$H$6,,0))),$D88,""),"")</f>
        <v/>
      </c>
      <c r="AR88" s="14" t="str">
        <f>IFERROR(IF(AND(_xlfn.XLOOKUP($D$14,$D82:$D88,AR82:AR88,,0,-1)&lt;(INDEX('Verwachte Resultaten'!$C$2:$BT$31,MATCH(_xlfn.XLOOKUP($D$14,$D82:$D88,$E82:$E88,,0,-1),'Verwachte Resultaten'!$B$2:$B$31,0),MATCH(_xlfn.XLOOKUP($D$14,$D82:$D88,AR81:AR87,,0,-1),'Verwachte Resultaten'!$C$1:$BT$1,0))*_xlfn.XLOOKUP($E88,$G$2:$G$6,$F$2:$F$6,,0)),_xlfn.XLOOKUP($D$14,$D82:$D88,AR82:AR88,,0,-1)&gt;=(INDEX('Verwachte Resultaten'!$C$2:$BT$31,MATCH(_xlfn.XLOOKUP($D$14,$D82:$D88,$E82:$E88,,0,-1),'Verwachte Resultaten'!$B$2:$B$31,0),MATCH(_xlfn.XLOOKUP($D$14,$D82:$D88,AR81:AR87,,0,-1),'Verwachte Resultaten'!$C$1:$BT$1,0))*_xlfn.XLOOKUP($E88,$G$2:$G$6,$H$2:$H$6,,0))),$D88,""),"")</f>
        <v/>
      </c>
      <c r="AS88" s="14" t="str">
        <f>IFERROR(IF(AND(_xlfn.XLOOKUP($D$14,$D82:$D88,AS82:AS88,,0,-1)&lt;(INDEX('Verwachte Resultaten'!$C$2:$BT$31,MATCH(_xlfn.XLOOKUP($D$14,$D82:$D88,$E82:$E88,,0,-1),'Verwachte Resultaten'!$B$2:$B$31,0),MATCH(_xlfn.XLOOKUP($D$14,$D82:$D88,AS81:AS87,,0,-1),'Verwachte Resultaten'!$C$1:$BT$1,0))*_xlfn.XLOOKUP($E88,$G$2:$G$6,$F$2:$F$6,,0)),_xlfn.XLOOKUP($D$14,$D82:$D88,AS82:AS88,,0,-1)&gt;=(INDEX('Verwachte Resultaten'!$C$2:$BT$31,MATCH(_xlfn.XLOOKUP($D$14,$D82:$D88,$E82:$E88,,0,-1),'Verwachte Resultaten'!$B$2:$B$31,0),MATCH(_xlfn.XLOOKUP($D$14,$D82:$D88,AS81:AS87,,0,-1),'Verwachte Resultaten'!$C$1:$BT$1,0))*_xlfn.XLOOKUP($E88,$G$2:$G$6,$H$2:$H$6,,0))),$D88,""),"")</f>
        <v/>
      </c>
      <c r="AT88" s="14" t="str">
        <f>IFERROR(IF(AND(_xlfn.XLOOKUP($D$14,$D82:$D88,AT82:AT88,,0,-1)&lt;(INDEX('Verwachte Resultaten'!$C$2:$BT$31,MATCH(_xlfn.XLOOKUP($D$14,$D82:$D88,$E82:$E88,,0,-1),'Verwachte Resultaten'!$B$2:$B$31,0),MATCH(_xlfn.XLOOKUP($D$14,$D82:$D88,AT81:AT87,,0,-1),'Verwachte Resultaten'!$C$1:$BT$1,0))*_xlfn.XLOOKUP($E88,$G$2:$G$6,$F$2:$F$6,,0)),_xlfn.XLOOKUP($D$14,$D82:$D88,AT82:AT88,,0,-1)&gt;=(INDEX('Verwachte Resultaten'!$C$2:$BT$31,MATCH(_xlfn.XLOOKUP($D$14,$D82:$D88,$E82:$E88,,0,-1),'Verwachte Resultaten'!$B$2:$B$31,0),MATCH(_xlfn.XLOOKUP($D$14,$D82:$D88,AT81:AT87,,0,-1),'Verwachte Resultaten'!$C$1:$BT$1,0))*_xlfn.XLOOKUP($E88,$G$2:$G$6,$H$2:$H$6,,0))),$D88,""),"")</f>
        <v/>
      </c>
      <c r="AU88" s="14" t="str">
        <f>IFERROR(IF(AND(_xlfn.XLOOKUP($D$14,$D82:$D88,AU82:AU88,,0,-1)&lt;(INDEX('Verwachte Resultaten'!$C$2:$BT$31,MATCH(_xlfn.XLOOKUP($D$14,$D82:$D88,$E82:$E88,,0,-1),'Verwachte Resultaten'!$B$2:$B$31,0),MATCH(_xlfn.XLOOKUP($D$14,$D82:$D88,AU81:AU87,,0,-1),'Verwachte Resultaten'!$C$1:$BT$1,0))*_xlfn.XLOOKUP($E88,$G$2:$G$6,$F$2:$F$6,,0)),_xlfn.XLOOKUP($D$14,$D82:$D88,AU82:AU88,,0,-1)&gt;=(INDEX('Verwachte Resultaten'!$C$2:$BT$31,MATCH(_xlfn.XLOOKUP($D$14,$D82:$D88,$E82:$E88,,0,-1),'Verwachte Resultaten'!$B$2:$B$31,0),MATCH(_xlfn.XLOOKUP($D$14,$D82:$D88,AU81:AU87,,0,-1),'Verwachte Resultaten'!$C$1:$BT$1,0))*_xlfn.XLOOKUP($E88,$G$2:$G$6,$H$2:$H$6,,0))),$D88,""),"")</f>
        <v/>
      </c>
      <c r="AV88" s="14" t="str">
        <f>IFERROR(IF(AND(_xlfn.XLOOKUP($D$14,$D82:$D88,AV82:AV88,,0,-1)&lt;(INDEX('Verwachte Resultaten'!$C$2:$BT$31,MATCH(_xlfn.XLOOKUP($D$14,$D82:$D88,$E82:$E88,,0,-1),'Verwachte Resultaten'!$B$2:$B$31,0),MATCH(_xlfn.XLOOKUP($D$14,$D82:$D88,AV81:AV87,,0,-1),'Verwachte Resultaten'!$C$1:$BT$1,0))*_xlfn.XLOOKUP($E88,$G$2:$G$6,$F$2:$F$6,,0)),_xlfn.XLOOKUP($D$14,$D82:$D88,AV82:AV88,,0,-1)&gt;=(INDEX('Verwachte Resultaten'!$C$2:$BT$31,MATCH(_xlfn.XLOOKUP($D$14,$D82:$D88,$E82:$E88,,0,-1),'Verwachte Resultaten'!$B$2:$B$31,0),MATCH(_xlfn.XLOOKUP($D$14,$D82:$D88,AV81:AV87,,0,-1),'Verwachte Resultaten'!$C$1:$BT$1,0))*_xlfn.XLOOKUP($E88,$G$2:$G$6,$H$2:$H$6,,0))),$D88,""),"")</f>
        <v/>
      </c>
      <c r="AW88" s="14" t="str">
        <f>IFERROR(IF(AND(_xlfn.XLOOKUP($D$14,$D82:$D88,AW82:AW88,,0,-1)&lt;(INDEX('Verwachte Resultaten'!$C$2:$BT$31,MATCH(_xlfn.XLOOKUP($D$14,$D82:$D88,$E82:$E88,,0,-1),'Verwachte Resultaten'!$B$2:$B$31,0),MATCH(_xlfn.XLOOKUP($D$14,$D82:$D88,AW81:AW87,,0,-1),'Verwachte Resultaten'!$C$1:$BT$1,0))*_xlfn.XLOOKUP($E88,$G$2:$G$6,$F$2:$F$6,,0)),_xlfn.XLOOKUP($D$14,$D82:$D88,AW82:AW88,,0,-1)&gt;=(INDEX('Verwachte Resultaten'!$C$2:$BT$31,MATCH(_xlfn.XLOOKUP($D$14,$D82:$D88,$E82:$E88,,0,-1),'Verwachte Resultaten'!$B$2:$B$31,0),MATCH(_xlfn.XLOOKUP($D$14,$D82:$D88,AW81:AW87,,0,-1),'Verwachte Resultaten'!$C$1:$BT$1,0))*_xlfn.XLOOKUP($E88,$G$2:$G$6,$H$2:$H$6,,0))),$D88,""),"")</f>
        <v/>
      </c>
      <c r="AX88" s="14" t="str">
        <f>IFERROR(IF(AND(_xlfn.XLOOKUP($D$14,$D82:$D88,AX82:AX88,,0,-1)&lt;(INDEX('Verwachte Resultaten'!$C$2:$BT$31,MATCH(_xlfn.XLOOKUP($D$14,$D82:$D88,$E82:$E88,,0,-1),'Verwachte Resultaten'!$B$2:$B$31,0),MATCH(_xlfn.XLOOKUP($D$14,$D82:$D88,AX81:AX87,,0,-1),'Verwachte Resultaten'!$C$1:$BT$1,0))*_xlfn.XLOOKUP($E88,$G$2:$G$6,$F$2:$F$6,,0)),_xlfn.XLOOKUP($D$14,$D82:$D88,AX82:AX88,,0,-1)&gt;=(INDEX('Verwachte Resultaten'!$C$2:$BT$31,MATCH(_xlfn.XLOOKUP($D$14,$D82:$D88,$E82:$E88,,0,-1),'Verwachte Resultaten'!$B$2:$B$31,0),MATCH(_xlfn.XLOOKUP($D$14,$D82:$D88,AX81:AX87,,0,-1),'Verwachte Resultaten'!$C$1:$BT$1,0))*_xlfn.XLOOKUP($E88,$G$2:$G$6,$H$2:$H$6,,0))),$D88,""),"")</f>
        <v/>
      </c>
      <c r="AY88" s="14" t="str">
        <f>IFERROR(IF(AND(_xlfn.XLOOKUP($D$14,$D82:$D88,AY82:AY88,,0,-1)&lt;(INDEX('Verwachte Resultaten'!$C$2:$BT$31,MATCH(_xlfn.XLOOKUP($D$14,$D82:$D88,$E82:$E88,,0,-1),'Verwachte Resultaten'!$B$2:$B$31,0),MATCH(_xlfn.XLOOKUP($D$14,$D82:$D88,AY81:AY87,,0,-1),'Verwachte Resultaten'!$C$1:$BT$1,0))*_xlfn.XLOOKUP($E88,$G$2:$G$6,$F$2:$F$6,,0)),_xlfn.XLOOKUP($D$14,$D82:$D88,AY82:AY88,,0,-1)&gt;=(INDEX('Verwachte Resultaten'!$C$2:$BT$31,MATCH(_xlfn.XLOOKUP($D$14,$D82:$D88,$E82:$E88,,0,-1),'Verwachte Resultaten'!$B$2:$B$31,0),MATCH(_xlfn.XLOOKUP($D$14,$D82:$D88,AY81:AY87,,0,-1),'Verwachte Resultaten'!$C$1:$BT$1,0))*_xlfn.XLOOKUP($E88,$G$2:$G$6,$H$2:$H$6,,0))),$D88,""),"")</f>
        <v/>
      </c>
      <c r="AZ88" s="14" t="str">
        <f>IFERROR(IF(AND(_xlfn.XLOOKUP($D$14,$D82:$D88,AZ82:AZ88,,0,-1)&lt;(INDEX('Verwachte Resultaten'!$C$2:$BT$31,MATCH(_xlfn.XLOOKUP($D$14,$D82:$D88,$E82:$E88,,0,-1),'Verwachte Resultaten'!$B$2:$B$31,0),MATCH(_xlfn.XLOOKUP($D$14,$D82:$D88,AZ81:AZ87,,0,-1),'Verwachte Resultaten'!$C$1:$BT$1,0))*_xlfn.XLOOKUP($E88,$G$2:$G$6,$F$2:$F$6,,0)),_xlfn.XLOOKUP($D$14,$D82:$D88,AZ82:AZ88,,0,-1)&gt;=(INDEX('Verwachte Resultaten'!$C$2:$BT$31,MATCH(_xlfn.XLOOKUP($D$14,$D82:$D88,$E82:$E88,,0,-1),'Verwachte Resultaten'!$B$2:$B$31,0),MATCH(_xlfn.XLOOKUP($D$14,$D82:$D88,AZ81:AZ87,,0,-1),'Verwachte Resultaten'!$C$1:$BT$1,0))*_xlfn.XLOOKUP($E88,$G$2:$G$6,$H$2:$H$6,,0))),$D88,""),"")</f>
        <v/>
      </c>
      <c r="BA88" s="14" t="str">
        <f>IFERROR(IF(AND(_xlfn.XLOOKUP($D$14,$D82:$D88,BA82:BA88,,0,-1)&lt;(INDEX('Verwachte Resultaten'!$C$2:$BT$31,MATCH(_xlfn.XLOOKUP($D$14,$D82:$D88,$E82:$E88,,0,-1),'Verwachte Resultaten'!$B$2:$B$31,0),MATCH(_xlfn.XLOOKUP($D$14,$D82:$D88,BA81:BA87,,0,-1),'Verwachte Resultaten'!$C$1:$BT$1,0))*_xlfn.XLOOKUP($E88,$G$2:$G$6,$F$2:$F$6,,0)),_xlfn.XLOOKUP($D$14,$D82:$D88,BA82:BA88,,0,-1)&gt;=(INDEX('Verwachte Resultaten'!$C$2:$BT$31,MATCH(_xlfn.XLOOKUP($D$14,$D82:$D88,$E82:$E88,,0,-1),'Verwachte Resultaten'!$B$2:$B$31,0),MATCH(_xlfn.XLOOKUP($D$14,$D82:$D88,BA81:BA87,,0,-1),'Verwachte Resultaten'!$C$1:$BT$1,0))*_xlfn.XLOOKUP($E88,$G$2:$G$6,$H$2:$H$6,,0))),$D88,""),"")</f>
        <v/>
      </c>
      <c r="BB88" s="14" t="str">
        <f>IFERROR(IF(AND(_xlfn.XLOOKUP($D$14,$D82:$D88,BB82:BB88,,0,-1)&lt;(INDEX('Verwachte Resultaten'!$C$2:$BT$31,MATCH(_xlfn.XLOOKUP($D$14,$D82:$D88,$E82:$E88,,0,-1),'Verwachte Resultaten'!$B$2:$B$31,0),MATCH(_xlfn.XLOOKUP($D$14,$D82:$D88,BB81:BB87,,0,-1),'Verwachte Resultaten'!$C$1:$BT$1,0))*_xlfn.XLOOKUP($E88,$G$2:$G$6,$F$2:$F$6,,0)),_xlfn.XLOOKUP($D$14,$D82:$D88,BB82:BB88,,0,-1)&gt;=(INDEX('Verwachte Resultaten'!$C$2:$BT$31,MATCH(_xlfn.XLOOKUP($D$14,$D82:$D88,$E82:$E88,,0,-1),'Verwachte Resultaten'!$B$2:$B$31,0),MATCH(_xlfn.XLOOKUP($D$14,$D82:$D88,BB81:BB87,,0,-1),'Verwachte Resultaten'!$C$1:$BT$1,0))*_xlfn.XLOOKUP($E88,$G$2:$G$6,$H$2:$H$6,,0))),$D88,""),"")</f>
        <v/>
      </c>
      <c r="BC88" s="14" t="str">
        <f>IFERROR(IF(AND(_xlfn.XLOOKUP($D$14,$D82:$D88,BC82:BC88,,0,-1)&lt;(INDEX('Verwachte Resultaten'!$C$2:$BT$31,MATCH(_xlfn.XLOOKUP($D$14,$D82:$D88,$E82:$E88,,0,-1),'Verwachte Resultaten'!$B$2:$B$31,0),MATCH(_xlfn.XLOOKUP($D$14,$D82:$D88,BC81:BC87,,0,-1),'Verwachte Resultaten'!$C$1:$BT$1,0))*_xlfn.XLOOKUP($E88,$G$2:$G$6,$F$2:$F$6,,0)),_xlfn.XLOOKUP($D$14,$D82:$D88,BC82:BC88,,0,-1)&gt;=(INDEX('Verwachte Resultaten'!$C$2:$BT$31,MATCH(_xlfn.XLOOKUP($D$14,$D82:$D88,$E82:$E88,,0,-1),'Verwachte Resultaten'!$B$2:$B$31,0),MATCH(_xlfn.XLOOKUP($D$14,$D82:$D88,BC81:BC87,,0,-1),'Verwachte Resultaten'!$C$1:$BT$1,0))*_xlfn.XLOOKUP($E88,$G$2:$G$6,$H$2:$H$6,,0))),$D88,""),"")</f>
        <v/>
      </c>
      <c r="BD88" s="14" t="str">
        <f>IFERROR(IF(AND(_xlfn.XLOOKUP($D$14,$D82:$D88,BD82:BD88,,0,-1)&lt;(INDEX('Verwachte Resultaten'!$C$2:$BT$31,MATCH(_xlfn.XLOOKUP($D$14,$D82:$D88,$E82:$E88,,0,-1),'Verwachte Resultaten'!$B$2:$B$31,0),MATCH(_xlfn.XLOOKUP($D$14,$D82:$D88,BD81:BD87,,0,-1),'Verwachte Resultaten'!$C$1:$BT$1,0))*_xlfn.XLOOKUP($E88,$G$2:$G$6,$F$2:$F$6,,0)),_xlfn.XLOOKUP($D$14,$D82:$D88,BD82:BD88,,0,-1)&gt;=(INDEX('Verwachte Resultaten'!$C$2:$BT$31,MATCH(_xlfn.XLOOKUP($D$14,$D82:$D88,$E82:$E88,,0,-1),'Verwachte Resultaten'!$B$2:$B$31,0),MATCH(_xlfn.XLOOKUP($D$14,$D82:$D88,BD81:BD87,,0,-1),'Verwachte Resultaten'!$C$1:$BT$1,0))*_xlfn.XLOOKUP($E88,$G$2:$G$6,$H$2:$H$6,,0))),$D88,""),"")</f>
        <v/>
      </c>
      <c r="BE88" s="14" t="str">
        <f>IFERROR(IF(AND(_xlfn.XLOOKUP($D$14,$D82:$D88,BE82:BE88,,0,-1)&lt;(INDEX('Verwachte Resultaten'!$C$2:$BT$31,MATCH(_xlfn.XLOOKUP($D$14,$D82:$D88,$E82:$E88,,0,-1),'Verwachte Resultaten'!$B$2:$B$31,0),MATCH(_xlfn.XLOOKUP($D$14,$D82:$D88,BE81:BE87,,0,-1),'Verwachte Resultaten'!$C$1:$BT$1,0))*_xlfn.XLOOKUP($E88,$G$2:$G$6,$F$2:$F$6,,0)),_xlfn.XLOOKUP($D$14,$D82:$D88,BE82:BE88,,0,-1)&gt;=(INDEX('Verwachte Resultaten'!$C$2:$BT$31,MATCH(_xlfn.XLOOKUP($D$14,$D82:$D88,$E82:$E88,,0,-1),'Verwachte Resultaten'!$B$2:$B$31,0),MATCH(_xlfn.XLOOKUP($D$14,$D82:$D88,BE81:BE87,,0,-1),'Verwachte Resultaten'!$C$1:$BT$1,0))*_xlfn.XLOOKUP($E88,$G$2:$G$6,$H$2:$H$6,,0))),$D88,""),"")</f>
        <v/>
      </c>
      <c r="BF88" s="14" t="str">
        <f>IFERROR(IF(AND(_xlfn.XLOOKUP($D$14,$D82:$D88,BF82:BF88,,0,-1)&lt;(INDEX('Verwachte Resultaten'!$C$2:$BT$31,MATCH(_xlfn.XLOOKUP($D$14,$D82:$D88,$E82:$E88,,0,-1),'Verwachte Resultaten'!$B$2:$B$31,0),MATCH(_xlfn.XLOOKUP($D$14,$D82:$D88,BF81:BF87,,0,-1),'Verwachte Resultaten'!$C$1:$BT$1,0))*_xlfn.XLOOKUP($E88,$G$2:$G$6,$F$2:$F$6,,0)),_xlfn.XLOOKUP($D$14,$D82:$D88,BF82:BF88,,0,-1)&gt;=(INDEX('Verwachte Resultaten'!$C$2:$BT$31,MATCH(_xlfn.XLOOKUP($D$14,$D82:$D88,$E82:$E88,,0,-1),'Verwachte Resultaten'!$B$2:$B$31,0),MATCH(_xlfn.XLOOKUP($D$14,$D82:$D88,BF81:BF87,,0,-1),'Verwachte Resultaten'!$C$1:$BT$1,0))*_xlfn.XLOOKUP($E88,$G$2:$G$6,$H$2:$H$6,,0))),$D88,""),"")</f>
        <v/>
      </c>
      <c r="BG88" s="14" t="str">
        <f>IFERROR(IF(AND(_xlfn.XLOOKUP($D$14,$D82:$D88,BG82:BG88,,0,-1)&lt;(INDEX('Verwachte Resultaten'!$C$2:$BT$31,MATCH(_xlfn.XLOOKUP($D$14,$D82:$D88,$E82:$E88,,0,-1),'Verwachte Resultaten'!$B$2:$B$31,0),MATCH(_xlfn.XLOOKUP($D$14,$D82:$D88,BG81:BG87,,0,-1),'Verwachte Resultaten'!$C$1:$BT$1,0))*_xlfn.XLOOKUP($E88,$G$2:$G$6,$F$2:$F$6,,0)),_xlfn.XLOOKUP($D$14,$D82:$D88,BG82:BG88,,0,-1)&gt;=(INDEX('Verwachte Resultaten'!$C$2:$BT$31,MATCH(_xlfn.XLOOKUP($D$14,$D82:$D88,$E82:$E88,,0,-1),'Verwachte Resultaten'!$B$2:$B$31,0),MATCH(_xlfn.XLOOKUP($D$14,$D82:$D88,BG81:BG87,,0,-1),'Verwachte Resultaten'!$C$1:$BT$1,0))*_xlfn.XLOOKUP($E88,$G$2:$G$6,$H$2:$H$6,,0))),$D88,""),"")</f>
        <v/>
      </c>
      <c r="BH88" s="14" t="str">
        <f>IFERROR(IF(AND(_xlfn.XLOOKUP($D$14,$D82:$D88,BH82:BH88,,0,-1)&lt;(INDEX('Verwachte Resultaten'!$C$2:$BT$31,MATCH(_xlfn.XLOOKUP($D$14,$D82:$D88,$E82:$E88,,0,-1),'Verwachte Resultaten'!$B$2:$B$31,0),MATCH(_xlfn.XLOOKUP($D$14,$D82:$D88,BH81:BH87,,0,-1),'Verwachte Resultaten'!$C$1:$BT$1,0))*_xlfn.XLOOKUP($E88,$G$2:$G$6,$F$2:$F$6,,0)),_xlfn.XLOOKUP($D$14,$D82:$D88,BH82:BH88,,0,-1)&gt;=(INDEX('Verwachte Resultaten'!$C$2:$BT$31,MATCH(_xlfn.XLOOKUP($D$14,$D82:$D88,$E82:$E88,,0,-1),'Verwachte Resultaten'!$B$2:$B$31,0),MATCH(_xlfn.XLOOKUP($D$14,$D82:$D88,BH81:BH87,,0,-1),'Verwachte Resultaten'!$C$1:$BT$1,0))*_xlfn.XLOOKUP($E88,$G$2:$G$6,$H$2:$H$6,,0))),$D88,""),"")</f>
        <v/>
      </c>
      <c r="BI88" s="14" t="str">
        <f>IFERROR(IF(AND(_xlfn.XLOOKUP($D$14,$D82:$D88,BI82:BI88,,0,-1)&lt;(INDEX('Verwachte Resultaten'!$C$2:$BT$31,MATCH(_xlfn.XLOOKUP($D$14,$D82:$D88,$E82:$E88,,0,-1),'Verwachte Resultaten'!$B$2:$B$31,0),MATCH(_xlfn.XLOOKUP($D$14,$D82:$D88,BI81:BI87,,0,-1),'Verwachte Resultaten'!$C$1:$BT$1,0))*_xlfn.XLOOKUP($E88,$G$2:$G$6,$F$2:$F$6,,0)),_xlfn.XLOOKUP($D$14,$D82:$D88,BI82:BI88,,0,-1)&gt;=(INDEX('Verwachte Resultaten'!$C$2:$BT$31,MATCH(_xlfn.XLOOKUP($D$14,$D82:$D88,$E82:$E88,,0,-1),'Verwachte Resultaten'!$B$2:$B$31,0),MATCH(_xlfn.XLOOKUP($D$14,$D82:$D88,BI81:BI87,,0,-1),'Verwachte Resultaten'!$C$1:$BT$1,0))*_xlfn.XLOOKUP($E88,$G$2:$G$6,$H$2:$H$6,,0))),$D88,""),"")</f>
        <v/>
      </c>
      <c r="BJ88" s="14" t="str">
        <f>IFERROR(IF(AND(_xlfn.XLOOKUP($D$14,$D82:$D88,BJ82:BJ88,,0,-1)&lt;(INDEX('Verwachte Resultaten'!$C$2:$BT$31,MATCH(_xlfn.XLOOKUP($D$14,$D82:$D88,$E82:$E88,,0,-1),'Verwachte Resultaten'!$B$2:$B$31,0),MATCH(_xlfn.XLOOKUP($D$14,$D82:$D88,BJ81:BJ87,,0,-1),'Verwachte Resultaten'!$C$1:$BT$1,0))*_xlfn.XLOOKUP($E88,$G$2:$G$6,$F$2:$F$6,,0)),_xlfn.XLOOKUP($D$14,$D82:$D88,BJ82:BJ88,,0,-1)&gt;=(INDEX('Verwachte Resultaten'!$C$2:$BT$31,MATCH(_xlfn.XLOOKUP($D$14,$D82:$D88,$E82:$E88,,0,-1),'Verwachte Resultaten'!$B$2:$B$31,0),MATCH(_xlfn.XLOOKUP($D$14,$D82:$D88,BJ81:BJ87,,0,-1),'Verwachte Resultaten'!$C$1:$BT$1,0))*_xlfn.XLOOKUP($E88,$G$2:$G$6,$H$2:$H$6,,0))),$D88,""),"")</f>
        <v/>
      </c>
      <c r="BK88" s="41" t="str">
        <f>IFERROR(IF(AND(_xlfn.XLOOKUP($D$14,$D82:$D88,BK82:BK88,,0,-1)&lt;(INDEX('Verwachte Resultaten'!$C$2:$BT$31,MATCH(_xlfn.XLOOKUP($D$14,$D82:$D88,$E82:$E88,,0,-1),'Verwachte Resultaten'!$B$2:$B$31,0),MATCH(_xlfn.XLOOKUP($D$14,$D82:$D88,BK81:BK87,,0,-1),'Verwachte Resultaten'!$C$1:$BT$1,0))*_xlfn.XLOOKUP($E88,$G$2:$G$6,$F$2:$F$6,,0)),_xlfn.XLOOKUP($D$14,$D82:$D88,BK82:BK88,,0,-1)&gt;=(INDEX('Verwachte Resultaten'!$C$2:$BT$31,MATCH(_xlfn.XLOOKUP($D$14,$D82:$D88,$E82:$E88,,0,-1),'Verwachte Resultaten'!$B$2:$B$31,0),MATCH(_xlfn.XLOOKUP($D$14,$D82:$D88,BK81:BK87,,0,-1),'Verwachte Resultaten'!$C$1:$BT$1,0))*_xlfn.XLOOKUP($E88,$G$2:$G$6,$H$2:$H$6,,0))),$D88,""),"")</f>
        <v/>
      </c>
    </row>
    <row r="89" spans="1:63">
      <c r="A89" s="85"/>
      <c r="C89" s="23"/>
      <c r="D89" s="44" t="str">
        <f>IFERROR($B86*$B$8,"")</f>
        <v/>
      </c>
      <c r="E89" s="42" t="s">
        <v>157</v>
      </c>
      <c r="F89" s="16" t="str">
        <f>IFERROR(IF(AND(_xlfn.XLOOKUP($D$14,$D83:$D89,F83:F89,,0,-1)&lt;=(INDEX('Verwachte Resultaten'!$C$2:$BT$31,MATCH(_xlfn.XLOOKUP($D$14,$D83:$D89,$E83:$E89,,0,-1),'Verwachte Resultaten'!$B$2:$B$31,0),MATCH(_xlfn.XLOOKUP($D$14,$D83:$D89,F82:F88,,0,-1),'Verwachte Resultaten'!$C$1:$BT$1,0))*_xlfn.XLOOKUP($E89,$G$2:$G$6,$F$2:$F$6,,0)),_xlfn.XLOOKUP($D$14,$D83:$D89,F83:F89,,0,-1)&gt;=(INDEX('Verwachte Resultaten'!$C$2:$BT$31,MATCH(_xlfn.XLOOKUP($D$14,$D83:$D89,$E83:$E89,,0,-1),'Verwachte Resultaten'!$B$2:$B$31,0),MATCH(_xlfn.XLOOKUP($D$14,$D83:$D89,F82:F88,,0,-1),'Verwachte Resultaten'!$C$1:$BT$1,0))*_xlfn.XLOOKUP($E89,$G$2:$G$6,$H$2:$H$6,,0))),$D89,""),"")</f>
        <v/>
      </c>
      <c r="G89" s="43" t="str">
        <f>IFERROR(IF(AND(_xlfn.XLOOKUP($D$14,$D83:$D89,G83:G89,,0,-1)&lt;=(INDEX('Verwachte Resultaten'!$C$2:$BT$31,MATCH(_xlfn.XLOOKUP($D$14,$D83:$D89,$E83:$E89,,0,-1),'Verwachte Resultaten'!$B$2:$B$31,0),MATCH(_xlfn.XLOOKUP($D$14,$D83:$D89,G82:G88,,0,-1),'Verwachte Resultaten'!$C$1:$BT$1,0))*_xlfn.XLOOKUP($E89,$G$2:$G$6,$F$2:$F$6,,0)),_xlfn.XLOOKUP($D$14,$D83:$D89,G83:G89,,0,-1)&gt;=(INDEX('Verwachte Resultaten'!$C$2:$BT$31,MATCH(_xlfn.XLOOKUP($D$14,$D83:$D89,$E83:$E89,,0,-1),'Verwachte Resultaten'!$B$2:$B$31,0),MATCH(_xlfn.XLOOKUP($D$14,$D83:$D89,G82:G88,,0,-1),'Verwachte Resultaten'!$C$1:$BT$1,0))*_xlfn.XLOOKUP($E89,$G$2:$G$6,$H$2:$H$6,,0))),$D89,""),"")</f>
        <v/>
      </c>
      <c r="H89" s="43" t="str">
        <f>IFERROR(IF(AND(_xlfn.XLOOKUP($D$14,$D83:$D89,H83:H89,,0,-1)&lt;=(INDEX('Verwachte Resultaten'!$C$2:$BT$31,MATCH(_xlfn.XLOOKUP($D$14,$D83:$D89,$E83:$E89,,0,-1),'Verwachte Resultaten'!$B$2:$B$31,0),MATCH(_xlfn.XLOOKUP($D$14,$D83:$D89,H82:H88,,0,-1),'Verwachte Resultaten'!$C$1:$BT$1,0))*_xlfn.XLOOKUP($E89,$G$2:$G$6,$F$2:$F$6,,0)),_xlfn.XLOOKUP($D$14,$D83:$D89,H83:H89,,0,-1)&gt;=(INDEX('Verwachte Resultaten'!$C$2:$BT$31,MATCH(_xlfn.XLOOKUP($D$14,$D83:$D89,$E83:$E89,,0,-1),'Verwachte Resultaten'!$B$2:$B$31,0),MATCH(_xlfn.XLOOKUP($D$14,$D83:$D89,H82:H88,,0,-1),'Verwachte Resultaten'!$C$1:$BT$1,0))*_xlfn.XLOOKUP($E89,$G$2:$G$6,$H$2:$H$6,,0))),$D89,""),"")</f>
        <v/>
      </c>
      <c r="I89" s="43" t="str">
        <f>IFERROR(IF(AND(_xlfn.XLOOKUP($D$14,$D83:$D89,I83:I89,,0,-1)&lt;=(INDEX('Verwachte Resultaten'!$C$2:$BT$31,MATCH(_xlfn.XLOOKUP($D$14,$D83:$D89,$E83:$E89,,0,-1),'Verwachte Resultaten'!$B$2:$B$31,0),MATCH(_xlfn.XLOOKUP($D$14,$D83:$D89,I82:I88,,0,-1),'Verwachte Resultaten'!$C$1:$BT$1,0))*_xlfn.XLOOKUP($E89,$G$2:$G$6,$F$2:$F$6,,0)),_xlfn.XLOOKUP($D$14,$D83:$D89,I83:I89,,0,-1)&gt;=(INDEX('Verwachte Resultaten'!$C$2:$BT$31,MATCH(_xlfn.XLOOKUP($D$14,$D83:$D89,$E83:$E89,,0,-1),'Verwachte Resultaten'!$B$2:$B$31,0),MATCH(_xlfn.XLOOKUP($D$14,$D83:$D89,I82:I88,,0,-1),'Verwachte Resultaten'!$C$1:$BT$1,0))*_xlfn.XLOOKUP($E89,$G$2:$G$6,$H$2:$H$6,,0))),$D89,""),"")</f>
        <v/>
      </c>
      <c r="J89" s="43" t="str">
        <f>IFERROR(IF(AND(_xlfn.XLOOKUP($D$14,$D83:$D89,J83:J89,,0,-1)&lt;=(INDEX('Verwachte Resultaten'!$C$2:$BT$31,MATCH(_xlfn.XLOOKUP($D$14,$D83:$D89,$E83:$E89,,0,-1),'Verwachte Resultaten'!$B$2:$B$31,0),MATCH(_xlfn.XLOOKUP($D$14,$D83:$D89,J82:J88,,0,-1),'Verwachte Resultaten'!$C$1:$BT$1,0))*_xlfn.XLOOKUP($E89,$G$2:$G$6,$F$2:$F$6,,0)),_xlfn.XLOOKUP($D$14,$D83:$D89,J83:J89,,0,-1)&gt;=(INDEX('Verwachte Resultaten'!$C$2:$BT$31,MATCH(_xlfn.XLOOKUP($D$14,$D83:$D89,$E83:$E89,,0,-1),'Verwachte Resultaten'!$B$2:$B$31,0),MATCH(_xlfn.XLOOKUP($D$14,$D83:$D89,J82:J88,,0,-1),'Verwachte Resultaten'!$C$1:$BT$1,0))*_xlfn.XLOOKUP($E89,$G$2:$G$6,$H$2:$H$6,,0))),$D89,""),"")</f>
        <v/>
      </c>
      <c r="K89" s="43" t="str">
        <f>IFERROR(IF(AND(_xlfn.XLOOKUP($D$14,$D83:$D89,K83:K89,,0,-1)&lt;=(INDEX('Verwachte Resultaten'!$C$2:$BT$31,MATCH(_xlfn.XLOOKUP($D$14,$D83:$D89,$E83:$E89,,0,-1),'Verwachte Resultaten'!$B$2:$B$31,0),MATCH(_xlfn.XLOOKUP($D$14,$D83:$D89,K82:K88,,0,-1),'Verwachte Resultaten'!$C$1:$BT$1,0))*_xlfn.XLOOKUP($E89,$G$2:$G$6,$F$2:$F$6,,0)),_xlfn.XLOOKUP($D$14,$D83:$D89,K83:K89,,0,-1)&gt;=(INDEX('Verwachte Resultaten'!$C$2:$BT$31,MATCH(_xlfn.XLOOKUP($D$14,$D83:$D89,$E83:$E89,,0,-1),'Verwachte Resultaten'!$B$2:$B$31,0),MATCH(_xlfn.XLOOKUP($D$14,$D83:$D89,K82:K88,,0,-1),'Verwachte Resultaten'!$C$1:$BT$1,0))*_xlfn.XLOOKUP($E89,$G$2:$G$6,$H$2:$H$6,,0))),$D89,""),"")</f>
        <v/>
      </c>
      <c r="L89" s="43" t="str">
        <f>IFERROR(IF(AND(_xlfn.XLOOKUP($D$14,$D83:$D89,L83:L89,,0,-1)&lt;=(INDEX('Verwachte Resultaten'!$C$2:$BT$31,MATCH(_xlfn.XLOOKUP($D$14,$D83:$D89,$E83:$E89,,0,-1),'Verwachte Resultaten'!$B$2:$B$31,0),MATCH(_xlfn.XLOOKUP($D$14,$D83:$D89,L82:L88,,0,-1),'Verwachte Resultaten'!$C$1:$BT$1,0))*_xlfn.XLOOKUP($E89,$G$2:$G$6,$F$2:$F$6,,0)),_xlfn.XLOOKUP($D$14,$D83:$D89,L83:L89,,0,-1)&gt;=(INDEX('Verwachte Resultaten'!$C$2:$BT$31,MATCH(_xlfn.XLOOKUP($D$14,$D83:$D89,$E83:$E89,,0,-1),'Verwachte Resultaten'!$B$2:$B$31,0),MATCH(_xlfn.XLOOKUP($D$14,$D83:$D89,L82:L88,,0,-1),'Verwachte Resultaten'!$C$1:$BT$1,0))*_xlfn.XLOOKUP($E89,$G$2:$G$6,$H$2:$H$6,,0))),$D89,""),"")</f>
        <v/>
      </c>
      <c r="M89" s="43" t="str">
        <f>IFERROR(IF(AND(_xlfn.XLOOKUP($D$14,$D83:$D89,M83:M89,,0,-1)&lt;=(INDEX('Verwachte Resultaten'!$C$2:$BT$31,MATCH(_xlfn.XLOOKUP($D$14,$D83:$D89,$E83:$E89,,0,-1),'Verwachte Resultaten'!$B$2:$B$31,0),MATCH(_xlfn.XLOOKUP($D$14,$D83:$D89,M82:M88,,0,-1),'Verwachte Resultaten'!$C$1:$BT$1,0))*_xlfn.XLOOKUP($E89,$G$2:$G$6,$F$2:$F$6,,0)),_xlfn.XLOOKUP($D$14,$D83:$D89,M83:M89,,0,-1)&gt;=(INDEX('Verwachte Resultaten'!$C$2:$BT$31,MATCH(_xlfn.XLOOKUP($D$14,$D83:$D89,$E83:$E89,,0,-1),'Verwachte Resultaten'!$B$2:$B$31,0),MATCH(_xlfn.XLOOKUP($D$14,$D83:$D89,M82:M88,,0,-1),'Verwachte Resultaten'!$C$1:$BT$1,0))*_xlfn.XLOOKUP($E89,$G$2:$G$6,$H$2:$H$6,,0))),$D89,""),"")</f>
        <v/>
      </c>
      <c r="N89" s="43" t="str">
        <f>IFERROR(IF(AND(_xlfn.XLOOKUP($D$14,$D83:$D89,N83:N89,,0,-1)&lt;=(INDEX('Verwachte Resultaten'!$C$2:$BT$31,MATCH(_xlfn.XLOOKUP($D$14,$D83:$D89,$E83:$E89,,0,-1),'Verwachte Resultaten'!$B$2:$B$31,0),MATCH(_xlfn.XLOOKUP($D$14,$D83:$D89,N82:N88,,0,-1),'Verwachte Resultaten'!$C$1:$BT$1,0))*_xlfn.XLOOKUP($E89,$G$2:$G$6,$F$2:$F$6,,0)),_xlfn.XLOOKUP($D$14,$D83:$D89,N83:N89,,0,-1)&gt;=(INDEX('Verwachte Resultaten'!$C$2:$BT$31,MATCH(_xlfn.XLOOKUP($D$14,$D83:$D89,$E83:$E89,,0,-1),'Verwachte Resultaten'!$B$2:$B$31,0),MATCH(_xlfn.XLOOKUP($D$14,$D83:$D89,N82:N88,,0,-1),'Verwachte Resultaten'!$C$1:$BT$1,0))*_xlfn.XLOOKUP($E89,$G$2:$G$6,$H$2:$H$6,,0))),$D89,""),"")</f>
        <v/>
      </c>
      <c r="O89" s="43" t="str">
        <f>IFERROR(IF(AND(_xlfn.XLOOKUP($D$14,$D83:$D89,O83:O89,,0,-1)&lt;=(INDEX('Verwachte Resultaten'!$C$2:$BT$31,MATCH(_xlfn.XLOOKUP($D$14,$D83:$D89,$E83:$E89,,0,-1),'Verwachte Resultaten'!$B$2:$B$31,0),MATCH(_xlfn.XLOOKUP($D$14,$D83:$D89,O82:O88,,0,-1),'Verwachte Resultaten'!$C$1:$BT$1,0))*_xlfn.XLOOKUP($E89,$G$2:$G$6,$F$2:$F$6,,0)),_xlfn.XLOOKUP($D$14,$D83:$D89,O83:O89,,0,-1)&gt;=(INDEX('Verwachte Resultaten'!$C$2:$BT$31,MATCH(_xlfn.XLOOKUP($D$14,$D83:$D89,$E83:$E89,,0,-1),'Verwachte Resultaten'!$B$2:$B$31,0),MATCH(_xlfn.XLOOKUP($D$14,$D83:$D89,O82:O88,,0,-1),'Verwachte Resultaten'!$C$1:$BT$1,0))*_xlfn.XLOOKUP($E89,$G$2:$G$6,$H$2:$H$6,,0))),$D89,""),"")</f>
        <v/>
      </c>
      <c r="P89" s="43" t="str">
        <f>IFERROR(IF(AND(_xlfn.XLOOKUP($D$14,$D83:$D89,P83:P89,,0,-1)&lt;=(INDEX('Verwachte Resultaten'!$C$2:$BT$31,MATCH(_xlfn.XLOOKUP($D$14,$D83:$D89,$E83:$E89,,0,-1),'Verwachte Resultaten'!$B$2:$B$31,0),MATCH(_xlfn.XLOOKUP($D$14,$D83:$D89,P82:P88,,0,-1),'Verwachte Resultaten'!$C$1:$BT$1,0))*_xlfn.XLOOKUP($E89,$G$2:$G$6,$F$2:$F$6,,0)),_xlfn.XLOOKUP($D$14,$D83:$D89,P83:P89,,0,-1)&gt;=(INDEX('Verwachte Resultaten'!$C$2:$BT$31,MATCH(_xlfn.XLOOKUP($D$14,$D83:$D89,$E83:$E89,,0,-1),'Verwachte Resultaten'!$B$2:$B$31,0),MATCH(_xlfn.XLOOKUP($D$14,$D83:$D89,P82:P88,,0,-1),'Verwachte Resultaten'!$C$1:$BT$1,0))*_xlfn.XLOOKUP($E89,$G$2:$G$6,$H$2:$H$6,,0))),$D89,""),"")</f>
        <v/>
      </c>
      <c r="Q89" s="43" t="str">
        <f>IFERROR(IF(AND(_xlfn.XLOOKUP($D$14,$D83:$D89,Q83:Q89,,0,-1)&lt;=(INDEX('Verwachte Resultaten'!$C$2:$BT$31,MATCH(_xlfn.XLOOKUP($D$14,$D83:$D89,$E83:$E89,,0,-1),'Verwachte Resultaten'!$B$2:$B$31,0),MATCH(_xlfn.XLOOKUP($D$14,$D83:$D89,Q82:Q88,,0,-1),'Verwachte Resultaten'!$C$1:$BT$1,0))*_xlfn.XLOOKUP($E89,$G$2:$G$6,$F$2:$F$6,,0)),_xlfn.XLOOKUP($D$14,$D83:$D89,Q83:Q89,,0,-1)&gt;=(INDEX('Verwachte Resultaten'!$C$2:$BT$31,MATCH(_xlfn.XLOOKUP($D$14,$D83:$D89,$E83:$E89,,0,-1),'Verwachte Resultaten'!$B$2:$B$31,0),MATCH(_xlfn.XLOOKUP($D$14,$D83:$D89,Q82:Q88,,0,-1),'Verwachte Resultaten'!$C$1:$BT$1,0))*_xlfn.XLOOKUP($E89,$G$2:$G$6,$H$2:$H$6,,0))),$D89,""),"")</f>
        <v/>
      </c>
      <c r="R89" s="43" t="str">
        <f>IFERROR(IF(AND(_xlfn.XLOOKUP($D$14,$D83:$D89,R83:R89,,0,-1)&lt;=(INDEX('Verwachte Resultaten'!$C$2:$BT$31,MATCH(_xlfn.XLOOKUP($D$14,$D83:$D89,$E83:$E89,,0,-1),'Verwachte Resultaten'!$B$2:$B$31,0),MATCH(_xlfn.XLOOKUP($D$14,$D83:$D89,R82:R88,,0,-1),'Verwachte Resultaten'!$C$1:$BT$1,0))*_xlfn.XLOOKUP($E89,$G$2:$G$6,$F$2:$F$6,,0)),_xlfn.XLOOKUP($D$14,$D83:$D89,R83:R89,,0,-1)&gt;=(INDEX('Verwachte Resultaten'!$C$2:$BT$31,MATCH(_xlfn.XLOOKUP($D$14,$D83:$D89,$E83:$E89,,0,-1),'Verwachte Resultaten'!$B$2:$B$31,0),MATCH(_xlfn.XLOOKUP($D$14,$D83:$D89,R82:R88,,0,-1),'Verwachte Resultaten'!$C$1:$BT$1,0))*_xlfn.XLOOKUP($E89,$G$2:$G$6,$H$2:$H$6,,0))),$D89,""),"")</f>
        <v/>
      </c>
      <c r="S89" s="43" t="str">
        <f>IFERROR(IF(AND(_xlfn.XLOOKUP($D$14,$D83:$D89,S83:S89,,0,-1)&lt;=(INDEX('Verwachte Resultaten'!$C$2:$BT$31,MATCH(_xlfn.XLOOKUP($D$14,$D83:$D89,$E83:$E89,,0,-1),'Verwachte Resultaten'!$B$2:$B$31,0),MATCH(_xlfn.XLOOKUP($D$14,$D83:$D89,S82:S88,,0,-1),'Verwachte Resultaten'!$C$1:$BT$1,0))*_xlfn.XLOOKUP($E89,$G$2:$G$6,$F$2:$F$6,,0)),_xlfn.XLOOKUP($D$14,$D83:$D89,S83:S89,,0,-1)&gt;=(INDEX('Verwachte Resultaten'!$C$2:$BT$31,MATCH(_xlfn.XLOOKUP($D$14,$D83:$D89,$E83:$E89,,0,-1),'Verwachte Resultaten'!$B$2:$B$31,0),MATCH(_xlfn.XLOOKUP($D$14,$D83:$D89,S82:S88,,0,-1),'Verwachte Resultaten'!$C$1:$BT$1,0))*_xlfn.XLOOKUP($E89,$G$2:$G$6,$H$2:$H$6,,0))),$D89,""),"")</f>
        <v/>
      </c>
      <c r="T89" s="43" t="str">
        <f>IFERROR(IF(AND(_xlfn.XLOOKUP($D$14,$D83:$D89,T83:T89,,0,-1)&lt;=(INDEX('Verwachte Resultaten'!$C$2:$BT$31,MATCH(_xlfn.XLOOKUP($D$14,$D83:$D89,$E83:$E89,,0,-1),'Verwachte Resultaten'!$B$2:$B$31,0),MATCH(_xlfn.XLOOKUP($D$14,$D83:$D89,T82:T88,,0,-1),'Verwachte Resultaten'!$C$1:$BT$1,0))*_xlfn.XLOOKUP($E89,$G$2:$G$6,$F$2:$F$6,,0)),_xlfn.XLOOKUP($D$14,$D83:$D89,T83:T89,,0,-1)&gt;=(INDEX('Verwachte Resultaten'!$C$2:$BT$31,MATCH(_xlfn.XLOOKUP($D$14,$D83:$D89,$E83:$E89,,0,-1),'Verwachte Resultaten'!$B$2:$B$31,0),MATCH(_xlfn.XLOOKUP($D$14,$D83:$D89,T82:T88,,0,-1),'Verwachte Resultaten'!$C$1:$BT$1,0))*_xlfn.XLOOKUP($E89,$G$2:$G$6,$H$2:$H$6,,0))),$D89,""),"")</f>
        <v/>
      </c>
      <c r="U89" s="43" t="str">
        <f>IFERROR(IF(AND(_xlfn.XLOOKUP($D$14,$D83:$D89,U83:U89,,0,-1)&lt;=(INDEX('Verwachte Resultaten'!$C$2:$BT$31,MATCH(_xlfn.XLOOKUP($D$14,$D83:$D89,$E83:$E89,,0,-1),'Verwachte Resultaten'!$B$2:$B$31,0),MATCH(_xlfn.XLOOKUP($D$14,$D83:$D89,U82:U88,,0,-1),'Verwachte Resultaten'!$C$1:$BT$1,0))*_xlfn.XLOOKUP($E89,$G$2:$G$6,$F$2:$F$6,,0)),_xlfn.XLOOKUP($D$14,$D83:$D89,U83:U89,,0,-1)&gt;=(INDEX('Verwachte Resultaten'!$C$2:$BT$31,MATCH(_xlfn.XLOOKUP($D$14,$D83:$D89,$E83:$E89,,0,-1),'Verwachte Resultaten'!$B$2:$B$31,0),MATCH(_xlfn.XLOOKUP($D$14,$D83:$D89,U82:U88,,0,-1),'Verwachte Resultaten'!$C$1:$BT$1,0))*_xlfn.XLOOKUP($E89,$G$2:$G$6,$H$2:$H$6,,0))),$D89,""),"")</f>
        <v/>
      </c>
      <c r="V89" s="43" t="str">
        <f>IFERROR(IF(AND(_xlfn.XLOOKUP($D$14,$D83:$D89,V83:V89,,0,-1)&lt;=(INDEX('Verwachte Resultaten'!$C$2:$BT$31,MATCH(_xlfn.XLOOKUP($D$14,$D83:$D89,$E83:$E89,,0,-1),'Verwachte Resultaten'!$B$2:$B$31,0),MATCH(_xlfn.XLOOKUP($D$14,$D83:$D89,V82:V88,,0,-1),'Verwachte Resultaten'!$C$1:$BT$1,0))*_xlfn.XLOOKUP($E89,$G$2:$G$6,$F$2:$F$6,,0)),_xlfn.XLOOKUP($D$14,$D83:$D89,V83:V89,,0,-1)&gt;=(INDEX('Verwachte Resultaten'!$C$2:$BT$31,MATCH(_xlfn.XLOOKUP($D$14,$D83:$D89,$E83:$E89,,0,-1),'Verwachte Resultaten'!$B$2:$B$31,0),MATCH(_xlfn.XLOOKUP($D$14,$D83:$D89,V82:V88,,0,-1),'Verwachte Resultaten'!$C$1:$BT$1,0))*_xlfn.XLOOKUP($E89,$G$2:$G$6,$H$2:$H$6,,0))),$D89,""),"")</f>
        <v/>
      </c>
      <c r="W89" s="43" t="str">
        <f>IFERROR(IF(AND(_xlfn.XLOOKUP($D$14,$D83:$D89,W83:W89,,0,-1)&lt;=(INDEX('Verwachte Resultaten'!$C$2:$BT$31,MATCH(_xlfn.XLOOKUP($D$14,$D83:$D89,$E83:$E89,,0,-1),'Verwachte Resultaten'!$B$2:$B$31,0),MATCH(_xlfn.XLOOKUP($D$14,$D83:$D89,W82:W88,,0,-1),'Verwachte Resultaten'!$C$1:$BT$1,0))*_xlfn.XLOOKUP($E89,$G$2:$G$6,$F$2:$F$6,,0)),_xlfn.XLOOKUP($D$14,$D83:$D89,W83:W89,,0,-1)&gt;=(INDEX('Verwachte Resultaten'!$C$2:$BT$31,MATCH(_xlfn.XLOOKUP($D$14,$D83:$D89,$E83:$E89,,0,-1),'Verwachte Resultaten'!$B$2:$B$31,0),MATCH(_xlfn.XLOOKUP($D$14,$D83:$D89,W82:W88,,0,-1),'Verwachte Resultaten'!$C$1:$BT$1,0))*_xlfn.XLOOKUP($E89,$G$2:$G$6,$H$2:$H$6,,0))),$D89,""),"")</f>
        <v/>
      </c>
      <c r="X89" s="43" t="str">
        <f>IFERROR(IF(AND(_xlfn.XLOOKUP($D$14,$D83:$D89,X83:X89,,0,-1)&lt;=(INDEX('Verwachte Resultaten'!$C$2:$BT$31,MATCH(_xlfn.XLOOKUP($D$14,$D83:$D89,$E83:$E89,,0,-1),'Verwachte Resultaten'!$B$2:$B$31,0),MATCH(_xlfn.XLOOKUP($D$14,$D83:$D89,X82:X88,,0,-1),'Verwachte Resultaten'!$C$1:$BT$1,0))*_xlfn.XLOOKUP($E89,$G$2:$G$6,$F$2:$F$6,,0)),_xlfn.XLOOKUP($D$14,$D83:$D89,X83:X89,,0,-1)&gt;=(INDEX('Verwachte Resultaten'!$C$2:$BT$31,MATCH(_xlfn.XLOOKUP($D$14,$D83:$D89,$E83:$E89,,0,-1),'Verwachte Resultaten'!$B$2:$B$31,0),MATCH(_xlfn.XLOOKUP($D$14,$D83:$D89,X82:X88,,0,-1),'Verwachte Resultaten'!$C$1:$BT$1,0))*_xlfn.XLOOKUP($E89,$G$2:$G$6,$H$2:$H$6,,0))),$D89,""),"")</f>
        <v/>
      </c>
      <c r="Y89" s="43" t="str">
        <f>IFERROR(IF(AND(_xlfn.XLOOKUP($D$14,$D83:$D89,Y83:Y89,,0,-1)&lt;=(INDEX('Verwachte Resultaten'!$C$2:$BT$31,MATCH(_xlfn.XLOOKUP($D$14,$D83:$D89,$E83:$E89,,0,-1),'Verwachte Resultaten'!$B$2:$B$31,0),MATCH(_xlfn.XLOOKUP($D$14,$D83:$D89,Y82:Y88,,0,-1),'Verwachte Resultaten'!$C$1:$BT$1,0))*_xlfn.XLOOKUP($E89,$G$2:$G$6,$F$2:$F$6,,0)),_xlfn.XLOOKUP($D$14,$D83:$D89,Y83:Y89,,0,-1)&gt;=(INDEX('Verwachte Resultaten'!$C$2:$BT$31,MATCH(_xlfn.XLOOKUP($D$14,$D83:$D89,$E83:$E89,,0,-1),'Verwachte Resultaten'!$B$2:$B$31,0),MATCH(_xlfn.XLOOKUP($D$14,$D83:$D89,Y82:Y88,,0,-1),'Verwachte Resultaten'!$C$1:$BT$1,0))*_xlfn.XLOOKUP($E89,$G$2:$G$6,$H$2:$H$6,,0))),$D89,""),"")</f>
        <v/>
      </c>
      <c r="Z89" s="43" t="str">
        <f>IFERROR(IF(AND(_xlfn.XLOOKUP($D$14,$D83:$D89,Z83:Z89,,0,-1)&lt;=(INDEX('Verwachte Resultaten'!$C$2:$BT$31,MATCH(_xlfn.XLOOKUP($D$14,$D83:$D89,$E83:$E89,,0,-1),'Verwachte Resultaten'!$B$2:$B$31,0),MATCH(_xlfn.XLOOKUP($D$14,$D83:$D89,Z82:Z88,,0,-1),'Verwachte Resultaten'!$C$1:$BT$1,0))*_xlfn.XLOOKUP($E89,$G$2:$G$6,$F$2:$F$6,,0)),_xlfn.XLOOKUP($D$14,$D83:$D89,Z83:Z89,,0,-1)&gt;=(INDEX('Verwachte Resultaten'!$C$2:$BT$31,MATCH(_xlfn.XLOOKUP($D$14,$D83:$D89,$E83:$E89,,0,-1),'Verwachte Resultaten'!$B$2:$B$31,0),MATCH(_xlfn.XLOOKUP($D$14,$D83:$D89,Z82:Z88,,0,-1),'Verwachte Resultaten'!$C$1:$BT$1,0))*_xlfn.XLOOKUP($E89,$G$2:$G$6,$H$2:$H$6,,0))),$D89,""),"")</f>
        <v/>
      </c>
      <c r="AA89" s="43" t="str">
        <f>IFERROR(IF(AND(_xlfn.XLOOKUP($D$14,$D83:$D89,AA83:AA89,,0,-1)&lt;=(INDEX('Verwachte Resultaten'!$C$2:$BT$31,MATCH(_xlfn.XLOOKUP($D$14,$D83:$D89,$E83:$E89,,0,-1),'Verwachte Resultaten'!$B$2:$B$31,0),MATCH(_xlfn.XLOOKUP($D$14,$D83:$D89,AA82:AA88,,0,-1),'Verwachte Resultaten'!$C$1:$BT$1,0))*_xlfn.XLOOKUP($E89,$G$2:$G$6,$F$2:$F$6,,0)),_xlfn.XLOOKUP($D$14,$D83:$D89,AA83:AA89,,0,-1)&gt;=(INDEX('Verwachte Resultaten'!$C$2:$BT$31,MATCH(_xlfn.XLOOKUP($D$14,$D83:$D89,$E83:$E89,,0,-1),'Verwachte Resultaten'!$B$2:$B$31,0),MATCH(_xlfn.XLOOKUP($D$14,$D83:$D89,AA82:AA88,,0,-1),'Verwachte Resultaten'!$C$1:$BT$1,0))*_xlfn.XLOOKUP($E89,$G$2:$G$6,$H$2:$H$6,,0))),$D89,""),"")</f>
        <v/>
      </c>
      <c r="AB89" s="43" t="str">
        <f>IFERROR(IF(AND(_xlfn.XLOOKUP($D$14,$D83:$D89,AB83:AB89,,0,-1)&lt;=(INDEX('Verwachte Resultaten'!$C$2:$BT$31,MATCH(_xlfn.XLOOKUP($D$14,$D83:$D89,$E83:$E89,,0,-1),'Verwachte Resultaten'!$B$2:$B$31,0),MATCH(_xlfn.XLOOKUP($D$14,$D83:$D89,AB82:AB88,,0,-1),'Verwachte Resultaten'!$C$1:$BT$1,0))*_xlfn.XLOOKUP($E89,$G$2:$G$6,$F$2:$F$6,,0)),_xlfn.XLOOKUP($D$14,$D83:$D89,AB83:AB89,,0,-1)&gt;=(INDEX('Verwachte Resultaten'!$C$2:$BT$31,MATCH(_xlfn.XLOOKUP($D$14,$D83:$D89,$E83:$E89,,0,-1),'Verwachte Resultaten'!$B$2:$B$31,0),MATCH(_xlfn.XLOOKUP($D$14,$D83:$D89,AB82:AB88,,0,-1),'Verwachte Resultaten'!$C$1:$BT$1,0))*_xlfn.XLOOKUP($E89,$G$2:$G$6,$H$2:$H$6,,0))),$D89,""),"")</f>
        <v/>
      </c>
      <c r="AC89" s="43" t="str">
        <f>IFERROR(IF(AND(_xlfn.XLOOKUP($D$14,$D83:$D89,AC83:AC89,,0,-1)&lt;=(INDEX('Verwachte Resultaten'!$C$2:$BT$31,MATCH(_xlfn.XLOOKUP($D$14,$D83:$D89,$E83:$E89,,0,-1),'Verwachte Resultaten'!$B$2:$B$31,0),MATCH(_xlfn.XLOOKUP($D$14,$D83:$D89,AC82:AC88,,0,-1),'Verwachte Resultaten'!$C$1:$BT$1,0))*_xlfn.XLOOKUP($E89,$G$2:$G$6,$F$2:$F$6,,0)),_xlfn.XLOOKUP($D$14,$D83:$D89,AC83:AC89,,0,-1)&gt;=(INDEX('Verwachte Resultaten'!$C$2:$BT$31,MATCH(_xlfn.XLOOKUP($D$14,$D83:$D89,$E83:$E89,,0,-1),'Verwachte Resultaten'!$B$2:$B$31,0),MATCH(_xlfn.XLOOKUP($D$14,$D83:$D89,AC82:AC88,,0,-1),'Verwachte Resultaten'!$C$1:$BT$1,0))*_xlfn.XLOOKUP($E89,$G$2:$G$6,$H$2:$H$6,,0))),$D89,""),"")</f>
        <v/>
      </c>
      <c r="AD89" s="43" t="str">
        <f>IFERROR(IF(AND(_xlfn.XLOOKUP($D$14,$D83:$D89,AD83:AD89,,0,-1)&lt;=(INDEX('Verwachte Resultaten'!$C$2:$BT$31,MATCH(_xlfn.XLOOKUP($D$14,$D83:$D89,$E83:$E89,,0,-1),'Verwachte Resultaten'!$B$2:$B$31,0),MATCH(_xlfn.XLOOKUP($D$14,$D83:$D89,AD82:AD88,,0,-1),'Verwachte Resultaten'!$C$1:$BT$1,0))*_xlfn.XLOOKUP($E89,$G$2:$G$6,$F$2:$F$6,,0)),_xlfn.XLOOKUP($D$14,$D83:$D89,AD83:AD89,,0,-1)&gt;=(INDEX('Verwachte Resultaten'!$C$2:$BT$31,MATCH(_xlfn.XLOOKUP($D$14,$D83:$D89,$E83:$E89,,0,-1),'Verwachte Resultaten'!$B$2:$B$31,0),MATCH(_xlfn.XLOOKUP($D$14,$D83:$D89,AD82:AD88,,0,-1),'Verwachte Resultaten'!$C$1:$BT$1,0))*_xlfn.XLOOKUP($E89,$G$2:$G$6,$H$2:$H$6,,0))),$D89,""),"")</f>
        <v/>
      </c>
      <c r="AE89" s="43" t="str">
        <f>IFERROR(IF(AND(_xlfn.XLOOKUP($D$14,$D83:$D89,AE83:AE89,,0,-1)&lt;=(INDEX('Verwachte Resultaten'!$C$2:$BT$31,MATCH(_xlfn.XLOOKUP($D$14,$D83:$D89,$E83:$E89,,0,-1),'Verwachte Resultaten'!$B$2:$B$31,0),MATCH(_xlfn.XLOOKUP($D$14,$D83:$D89,AE82:AE88,,0,-1),'Verwachte Resultaten'!$C$1:$BT$1,0))*_xlfn.XLOOKUP($E89,$G$2:$G$6,$F$2:$F$6,,0)),_xlfn.XLOOKUP($D$14,$D83:$D89,AE83:AE89,,0,-1)&gt;=(INDEX('Verwachte Resultaten'!$C$2:$BT$31,MATCH(_xlfn.XLOOKUP($D$14,$D83:$D89,$E83:$E89,,0,-1),'Verwachte Resultaten'!$B$2:$B$31,0),MATCH(_xlfn.XLOOKUP($D$14,$D83:$D89,AE82:AE88,,0,-1),'Verwachte Resultaten'!$C$1:$BT$1,0))*_xlfn.XLOOKUP($E89,$G$2:$G$6,$H$2:$H$6,,0))),$D89,""),"")</f>
        <v/>
      </c>
      <c r="AF89" s="43" t="str">
        <f>IFERROR(IF(AND(_xlfn.XLOOKUP($D$14,$D83:$D89,AF83:AF89,,0,-1)&lt;=(INDEX('Verwachte Resultaten'!$C$2:$BT$31,MATCH(_xlfn.XLOOKUP($D$14,$D83:$D89,$E83:$E89,,0,-1),'Verwachte Resultaten'!$B$2:$B$31,0),MATCH(_xlfn.XLOOKUP($D$14,$D83:$D89,AF82:AF88,,0,-1),'Verwachte Resultaten'!$C$1:$BT$1,0))*_xlfn.XLOOKUP($E89,$G$2:$G$6,$F$2:$F$6,,0)),_xlfn.XLOOKUP($D$14,$D83:$D89,AF83:AF89,,0,-1)&gt;=(INDEX('Verwachte Resultaten'!$C$2:$BT$31,MATCH(_xlfn.XLOOKUP($D$14,$D83:$D89,$E83:$E89,,0,-1),'Verwachte Resultaten'!$B$2:$B$31,0),MATCH(_xlfn.XLOOKUP($D$14,$D83:$D89,AF82:AF88,,0,-1),'Verwachte Resultaten'!$C$1:$BT$1,0))*_xlfn.XLOOKUP($E89,$G$2:$G$6,$H$2:$H$6,,0))),$D89,""),"")</f>
        <v/>
      </c>
      <c r="AG89" s="43" t="str">
        <f>IFERROR(IF(AND(_xlfn.XLOOKUP($D$14,$D83:$D89,AG83:AG89,,0,-1)&lt;=(INDEX('Verwachte Resultaten'!$C$2:$BT$31,MATCH(_xlfn.XLOOKUP($D$14,$D83:$D89,$E83:$E89,,0,-1),'Verwachte Resultaten'!$B$2:$B$31,0),MATCH(_xlfn.XLOOKUP($D$14,$D83:$D89,AG82:AG88,,0,-1),'Verwachte Resultaten'!$C$1:$BT$1,0))*_xlfn.XLOOKUP($E89,$G$2:$G$6,$F$2:$F$6,,0)),_xlfn.XLOOKUP($D$14,$D83:$D89,AG83:AG89,,0,-1)&gt;=(INDEX('Verwachte Resultaten'!$C$2:$BT$31,MATCH(_xlfn.XLOOKUP($D$14,$D83:$D89,$E83:$E89,,0,-1),'Verwachte Resultaten'!$B$2:$B$31,0),MATCH(_xlfn.XLOOKUP($D$14,$D83:$D89,AG82:AG88,,0,-1),'Verwachte Resultaten'!$C$1:$BT$1,0))*_xlfn.XLOOKUP($E89,$G$2:$G$6,$H$2:$H$6,,0))),$D89,""),"")</f>
        <v/>
      </c>
      <c r="AH89" s="43" t="str">
        <f>IFERROR(IF(AND(_xlfn.XLOOKUP($D$14,$D83:$D89,AH83:AH89,,0,-1)&lt;=(INDEX('Verwachte Resultaten'!$C$2:$BT$31,MATCH(_xlfn.XLOOKUP($D$14,$D83:$D89,$E83:$E89,,0,-1),'Verwachte Resultaten'!$B$2:$B$31,0),MATCH(_xlfn.XLOOKUP($D$14,$D83:$D89,AH82:AH88,,0,-1),'Verwachte Resultaten'!$C$1:$BT$1,0))*_xlfn.XLOOKUP($E89,$G$2:$G$6,$F$2:$F$6,,0)),_xlfn.XLOOKUP($D$14,$D83:$D89,AH83:AH89,,0,-1)&gt;=(INDEX('Verwachte Resultaten'!$C$2:$BT$31,MATCH(_xlfn.XLOOKUP($D$14,$D83:$D89,$E83:$E89,,0,-1),'Verwachte Resultaten'!$B$2:$B$31,0),MATCH(_xlfn.XLOOKUP($D$14,$D83:$D89,AH82:AH88,,0,-1),'Verwachte Resultaten'!$C$1:$BT$1,0))*_xlfn.XLOOKUP($E89,$G$2:$G$6,$H$2:$H$6,,0))),$D89,""),"")</f>
        <v/>
      </c>
      <c r="AI89" s="43" t="str">
        <f>IFERROR(IF(AND(_xlfn.XLOOKUP($D$14,$D83:$D89,AI83:AI89,,0,-1)&lt;=(INDEX('Verwachte Resultaten'!$C$2:$BT$31,MATCH(_xlfn.XLOOKUP($D$14,$D83:$D89,$E83:$E89,,0,-1),'Verwachte Resultaten'!$B$2:$B$31,0),MATCH(_xlfn.XLOOKUP($D$14,$D83:$D89,AI82:AI88,,0,-1),'Verwachte Resultaten'!$C$1:$BT$1,0))*_xlfn.XLOOKUP($E89,$G$2:$G$6,$F$2:$F$6,,0)),_xlfn.XLOOKUP($D$14,$D83:$D89,AI83:AI89,,0,-1)&gt;=(INDEX('Verwachte Resultaten'!$C$2:$BT$31,MATCH(_xlfn.XLOOKUP($D$14,$D83:$D89,$E83:$E89,,0,-1),'Verwachte Resultaten'!$B$2:$B$31,0),MATCH(_xlfn.XLOOKUP($D$14,$D83:$D89,AI82:AI88,,0,-1),'Verwachte Resultaten'!$C$1:$BT$1,0))*_xlfn.XLOOKUP($E89,$G$2:$G$6,$H$2:$H$6,,0))),$D89,""),"")</f>
        <v/>
      </c>
      <c r="AJ89" s="43" t="str">
        <f>IFERROR(IF(AND(_xlfn.XLOOKUP($D$14,$D83:$D89,AJ83:AJ89,,0,-1)&lt;=(INDEX('Verwachte Resultaten'!$C$2:$BT$31,MATCH(_xlfn.XLOOKUP($D$14,$D83:$D89,$E83:$E89,,0,-1),'Verwachte Resultaten'!$B$2:$B$31,0),MATCH(_xlfn.XLOOKUP($D$14,$D83:$D89,AJ82:AJ88,,0,-1),'Verwachte Resultaten'!$C$1:$BT$1,0))*_xlfn.XLOOKUP($E89,$G$2:$G$6,$F$2:$F$6,,0)),_xlfn.XLOOKUP($D$14,$D83:$D89,AJ83:AJ89,,0,-1)&gt;=(INDEX('Verwachte Resultaten'!$C$2:$BT$31,MATCH(_xlfn.XLOOKUP($D$14,$D83:$D89,$E83:$E89,,0,-1),'Verwachte Resultaten'!$B$2:$B$31,0),MATCH(_xlfn.XLOOKUP($D$14,$D83:$D89,AJ82:AJ88,,0,-1),'Verwachte Resultaten'!$C$1:$BT$1,0))*_xlfn.XLOOKUP($E89,$G$2:$G$6,$H$2:$H$6,,0))),$D89,""),"")</f>
        <v/>
      </c>
      <c r="AK89" s="43" t="str">
        <f>IFERROR(IF(AND(_xlfn.XLOOKUP($D$14,$D83:$D89,AK83:AK89,,0,-1)&lt;=(INDEX('Verwachte Resultaten'!$C$2:$BT$31,MATCH(_xlfn.XLOOKUP($D$14,$D83:$D89,$E83:$E89,,0,-1),'Verwachte Resultaten'!$B$2:$B$31,0),MATCH(_xlfn.XLOOKUP($D$14,$D83:$D89,AK82:AK88,,0,-1),'Verwachte Resultaten'!$C$1:$BT$1,0))*_xlfn.XLOOKUP($E89,$G$2:$G$6,$F$2:$F$6,,0)),_xlfn.XLOOKUP($D$14,$D83:$D89,AK83:AK89,,0,-1)&gt;=(INDEX('Verwachte Resultaten'!$C$2:$BT$31,MATCH(_xlfn.XLOOKUP($D$14,$D83:$D89,$E83:$E89,,0,-1),'Verwachte Resultaten'!$B$2:$B$31,0),MATCH(_xlfn.XLOOKUP($D$14,$D83:$D89,AK82:AK88,,0,-1),'Verwachte Resultaten'!$C$1:$BT$1,0))*_xlfn.XLOOKUP($E89,$G$2:$G$6,$H$2:$H$6,,0))),$D89,""),"")</f>
        <v/>
      </c>
      <c r="AL89" s="43" t="str">
        <f>IFERROR(IF(AND(_xlfn.XLOOKUP($D$14,$D83:$D89,AL83:AL89,,0,-1)&lt;=(INDEX('Verwachte Resultaten'!$C$2:$BT$31,MATCH(_xlfn.XLOOKUP($D$14,$D83:$D89,$E83:$E89,,0,-1),'Verwachte Resultaten'!$B$2:$B$31,0),MATCH(_xlfn.XLOOKUP($D$14,$D83:$D89,AL82:AL88,,0,-1),'Verwachte Resultaten'!$C$1:$BT$1,0))*_xlfn.XLOOKUP($E89,$G$2:$G$6,$F$2:$F$6,,0)),_xlfn.XLOOKUP($D$14,$D83:$D89,AL83:AL89,,0,-1)&gt;=(INDEX('Verwachte Resultaten'!$C$2:$BT$31,MATCH(_xlfn.XLOOKUP($D$14,$D83:$D89,$E83:$E89,,0,-1),'Verwachte Resultaten'!$B$2:$B$31,0),MATCH(_xlfn.XLOOKUP($D$14,$D83:$D89,AL82:AL88,,0,-1),'Verwachte Resultaten'!$C$1:$BT$1,0))*_xlfn.XLOOKUP($E89,$G$2:$G$6,$H$2:$H$6,,0))),$D89,""),"")</f>
        <v/>
      </c>
      <c r="AM89" s="43" t="str">
        <f>IFERROR(IF(AND(_xlfn.XLOOKUP($D$14,$D83:$D89,AM83:AM89,,0,-1)&lt;=(INDEX('Verwachte Resultaten'!$C$2:$BT$31,MATCH(_xlfn.XLOOKUP($D$14,$D83:$D89,$E83:$E89,,0,-1),'Verwachte Resultaten'!$B$2:$B$31,0),MATCH(_xlfn.XLOOKUP($D$14,$D83:$D89,AM82:AM88,,0,-1),'Verwachte Resultaten'!$C$1:$BT$1,0))*_xlfn.XLOOKUP($E89,$G$2:$G$6,$F$2:$F$6,,0)),_xlfn.XLOOKUP($D$14,$D83:$D89,AM83:AM89,,0,-1)&gt;=(INDEX('Verwachte Resultaten'!$C$2:$BT$31,MATCH(_xlfn.XLOOKUP($D$14,$D83:$D89,$E83:$E89,,0,-1),'Verwachte Resultaten'!$B$2:$B$31,0),MATCH(_xlfn.XLOOKUP($D$14,$D83:$D89,AM82:AM88,,0,-1),'Verwachte Resultaten'!$C$1:$BT$1,0))*_xlfn.XLOOKUP($E89,$G$2:$G$6,$H$2:$H$6,,0))),$D89,""),"")</f>
        <v/>
      </c>
      <c r="AN89" s="43" t="str">
        <f>IFERROR(IF(AND(_xlfn.XLOOKUP($D$14,$D83:$D89,AN83:AN89,,0,-1)&lt;=(INDEX('Verwachte Resultaten'!$C$2:$BT$31,MATCH(_xlfn.XLOOKUP($D$14,$D83:$D89,$E83:$E89,,0,-1),'Verwachte Resultaten'!$B$2:$B$31,0),MATCH(_xlfn.XLOOKUP($D$14,$D83:$D89,AN82:AN88,,0,-1),'Verwachte Resultaten'!$C$1:$BT$1,0))*_xlfn.XLOOKUP($E89,$G$2:$G$6,$F$2:$F$6,,0)),_xlfn.XLOOKUP($D$14,$D83:$D89,AN83:AN89,,0,-1)&gt;=(INDEX('Verwachte Resultaten'!$C$2:$BT$31,MATCH(_xlfn.XLOOKUP($D$14,$D83:$D89,$E83:$E89,,0,-1),'Verwachte Resultaten'!$B$2:$B$31,0),MATCH(_xlfn.XLOOKUP($D$14,$D83:$D89,AN82:AN88,,0,-1),'Verwachte Resultaten'!$C$1:$BT$1,0))*_xlfn.XLOOKUP($E89,$G$2:$G$6,$H$2:$H$6,,0))),$D89,""),"")</f>
        <v/>
      </c>
      <c r="AO89" s="43" t="str">
        <f>IFERROR(IF(AND(_xlfn.XLOOKUP($D$14,$D83:$D89,AO83:AO89,,0,-1)&lt;=(INDEX('Verwachte Resultaten'!$C$2:$BT$31,MATCH(_xlfn.XLOOKUP($D$14,$D83:$D89,$E83:$E89,,0,-1),'Verwachte Resultaten'!$B$2:$B$31,0),MATCH(_xlfn.XLOOKUP($D$14,$D83:$D89,AO82:AO88,,0,-1),'Verwachte Resultaten'!$C$1:$BT$1,0))*_xlfn.XLOOKUP($E89,$G$2:$G$6,$F$2:$F$6,,0)),_xlfn.XLOOKUP($D$14,$D83:$D89,AO83:AO89,,0,-1)&gt;=(INDEX('Verwachte Resultaten'!$C$2:$BT$31,MATCH(_xlfn.XLOOKUP($D$14,$D83:$D89,$E83:$E89,,0,-1),'Verwachte Resultaten'!$B$2:$B$31,0),MATCH(_xlfn.XLOOKUP($D$14,$D83:$D89,AO82:AO88,,0,-1),'Verwachte Resultaten'!$C$1:$BT$1,0))*_xlfn.XLOOKUP($E89,$G$2:$G$6,$H$2:$H$6,,0))),$D89,""),"")</f>
        <v/>
      </c>
      <c r="AP89" s="43" t="str">
        <f>IFERROR(IF(AND(_xlfn.XLOOKUP($D$14,$D83:$D89,AP83:AP89,,0,-1)&lt;=(INDEX('Verwachte Resultaten'!$C$2:$BT$31,MATCH(_xlfn.XLOOKUP($D$14,$D83:$D89,$E83:$E89,,0,-1),'Verwachte Resultaten'!$B$2:$B$31,0),MATCH(_xlfn.XLOOKUP($D$14,$D83:$D89,AP82:AP88,,0,-1),'Verwachte Resultaten'!$C$1:$BT$1,0))*_xlfn.XLOOKUP($E89,$G$2:$G$6,$F$2:$F$6,,0)),_xlfn.XLOOKUP($D$14,$D83:$D89,AP83:AP89,,0,-1)&gt;=(INDEX('Verwachte Resultaten'!$C$2:$BT$31,MATCH(_xlfn.XLOOKUP($D$14,$D83:$D89,$E83:$E89,,0,-1),'Verwachte Resultaten'!$B$2:$B$31,0),MATCH(_xlfn.XLOOKUP($D$14,$D83:$D89,AP82:AP88,,0,-1),'Verwachte Resultaten'!$C$1:$BT$1,0))*_xlfn.XLOOKUP($E89,$G$2:$G$6,$H$2:$H$6,,0))),$D89,""),"")</f>
        <v/>
      </c>
      <c r="AQ89" s="43" t="str">
        <f>IFERROR(IF(AND(_xlfn.XLOOKUP($D$14,$D83:$D89,AQ83:AQ89,,0,-1)&lt;=(INDEX('Verwachte Resultaten'!$C$2:$BT$31,MATCH(_xlfn.XLOOKUP($D$14,$D83:$D89,$E83:$E89,,0,-1),'Verwachte Resultaten'!$B$2:$B$31,0),MATCH(_xlfn.XLOOKUP($D$14,$D83:$D89,AQ82:AQ88,,0,-1),'Verwachte Resultaten'!$C$1:$BT$1,0))*_xlfn.XLOOKUP($E89,$G$2:$G$6,$F$2:$F$6,,0)),_xlfn.XLOOKUP($D$14,$D83:$D89,AQ83:AQ89,,0,-1)&gt;=(INDEX('Verwachte Resultaten'!$C$2:$BT$31,MATCH(_xlfn.XLOOKUP($D$14,$D83:$D89,$E83:$E89,,0,-1),'Verwachte Resultaten'!$B$2:$B$31,0),MATCH(_xlfn.XLOOKUP($D$14,$D83:$D89,AQ82:AQ88,,0,-1),'Verwachte Resultaten'!$C$1:$BT$1,0))*_xlfn.XLOOKUP($E89,$G$2:$G$6,$H$2:$H$6,,0))),$D89,""),"")</f>
        <v/>
      </c>
      <c r="AR89" s="43" t="str">
        <f>IFERROR(IF(AND(_xlfn.XLOOKUP($D$14,$D83:$D89,AR83:AR89,,0,-1)&lt;=(INDEX('Verwachte Resultaten'!$C$2:$BT$31,MATCH(_xlfn.XLOOKUP($D$14,$D83:$D89,$E83:$E89,,0,-1),'Verwachte Resultaten'!$B$2:$B$31,0),MATCH(_xlfn.XLOOKUP($D$14,$D83:$D89,AR82:AR88,,0,-1),'Verwachte Resultaten'!$C$1:$BT$1,0))*_xlfn.XLOOKUP($E89,$G$2:$G$6,$F$2:$F$6,,0)),_xlfn.XLOOKUP($D$14,$D83:$D89,AR83:AR89,,0,-1)&gt;=(INDEX('Verwachte Resultaten'!$C$2:$BT$31,MATCH(_xlfn.XLOOKUP($D$14,$D83:$D89,$E83:$E89,,0,-1),'Verwachte Resultaten'!$B$2:$B$31,0),MATCH(_xlfn.XLOOKUP($D$14,$D83:$D89,AR82:AR88,,0,-1),'Verwachte Resultaten'!$C$1:$BT$1,0))*_xlfn.XLOOKUP($E89,$G$2:$G$6,$H$2:$H$6,,0))),$D89,""),"")</f>
        <v/>
      </c>
      <c r="AS89" s="43" t="str">
        <f>IFERROR(IF(AND(_xlfn.XLOOKUP($D$14,$D83:$D89,AS83:AS89,,0,-1)&lt;=(INDEX('Verwachte Resultaten'!$C$2:$BT$31,MATCH(_xlfn.XLOOKUP($D$14,$D83:$D89,$E83:$E89,,0,-1),'Verwachte Resultaten'!$B$2:$B$31,0),MATCH(_xlfn.XLOOKUP($D$14,$D83:$D89,AS82:AS88,,0,-1),'Verwachte Resultaten'!$C$1:$BT$1,0))*_xlfn.XLOOKUP($E89,$G$2:$G$6,$F$2:$F$6,,0)),_xlfn.XLOOKUP($D$14,$D83:$D89,AS83:AS89,,0,-1)&gt;=(INDEX('Verwachte Resultaten'!$C$2:$BT$31,MATCH(_xlfn.XLOOKUP($D$14,$D83:$D89,$E83:$E89,,0,-1),'Verwachte Resultaten'!$B$2:$B$31,0),MATCH(_xlfn.XLOOKUP($D$14,$D83:$D89,AS82:AS88,,0,-1),'Verwachte Resultaten'!$C$1:$BT$1,0))*_xlfn.XLOOKUP($E89,$G$2:$G$6,$H$2:$H$6,,0))),$D89,""),"")</f>
        <v/>
      </c>
      <c r="AT89" s="43" t="str">
        <f>IFERROR(IF(AND(_xlfn.XLOOKUP($D$14,$D83:$D89,AT83:AT89,,0,-1)&lt;=(INDEX('Verwachte Resultaten'!$C$2:$BT$31,MATCH(_xlfn.XLOOKUP($D$14,$D83:$D89,$E83:$E89,,0,-1),'Verwachte Resultaten'!$B$2:$B$31,0),MATCH(_xlfn.XLOOKUP($D$14,$D83:$D89,AT82:AT88,,0,-1),'Verwachte Resultaten'!$C$1:$BT$1,0))*_xlfn.XLOOKUP($E89,$G$2:$G$6,$F$2:$F$6,,0)),_xlfn.XLOOKUP($D$14,$D83:$D89,AT83:AT89,,0,-1)&gt;=(INDEX('Verwachte Resultaten'!$C$2:$BT$31,MATCH(_xlfn.XLOOKUP($D$14,$D83:$D89,$E83:$E89,,0,-1),'Verwachte Resultaten'!$B$2:$B$31,0),MATCH(_xlfn.XLOOKUP($D$14,$D83:$D89,AT82:AT88,,0,-1),'Verwachte Resultaten'!$C$1:$BT$1,0))*_xlfn.XLOOKUP($E89,$G$2:$G$6,$H$2:$H$6,,0))),$D89,""),"")</f>
        <v/>
      </c>
      <c r="AU89" s="43" t="str">
        <f>IFERROR(IF(AND(_xlfn.XLOOKUP($D$14,$D83:$D89,AU83:AU89,,0,-1)&lt;=(INDEX('Verwachte Resultaten'!$C$2:$BT$31,MATCH(_xlfn.XLOOKUP($D$14,$D83:$D89,$E83:$E89,,0,-1),'Verwachte Resultaten'!$B$2:$B$31,0),MATCH(_xlfn.XLOOKUP($D$14,$D83:$D89,AU82:AU88,,0,-1),'Verwachte Resultaten'!$C$1:$BT$1,0))*_xlfn.XLOOKUP($E89,$G$2:$G$6,$F$2:$F$6,,0)),_xlfn.XLOOKUP($D$14,$D83:$D89,AU83:AU89,,0,-1)&gt;=(INDEX('Verwachte Resultaten'!$C$2:$BT$31,MATCH(_xlfn.XLOOKUP($D$14,$D83:$D89,$E83:$E89,,0,-1),'Verwachte Resultaten'!$B$2:$B$31,0),MATCH(_xlfn.XLOOKUP($D$14,$D83:$D89,AU82:AU88,,0,-1),'Verwachte Resultaten'!$C$1:$BT$1,0))*_xlfn.XLOOKUP($E89,$G$2:$G$6,$H$2:$H$6,,0))),$D89,""),"")</f>
        <v/>
      </c>
      <c r="AV89" s="43" t="str">
        <f>IFERROR(IF(AND(_xlfn.XLOOKUP($D$14,$D83:$D89,AV83:AV89,,0,-1)&lt;=(INDEX('Verwachte Resultaten'!$C$2:$BT$31,MATCH(_xlfn.XLOOKUP($D$14,$D83:$D89,$E83:$E89,,0,-1),'Verwachte Resultaten'!$B$2:$B$31,0),MATCH(_xlfn.XLOOKUP($D$14,$D83:$D89,AV82:AV88,,0,-1),'Verwachte Resultaten'!$C$1:$BT$1,0))*_xlfn.XLOOKUP($E89,$G$2:$G$6,$F$2:$F$6,,0)),_xlfn.XLOOKUP($D$14,$D83:$D89,AV83:AV89,,0,-1)&gt;=(INDEX('Verwachte Resultaten'!$C$2:$BT$31,MATCH(_xlfn.XLOOKUP($D$14,$D83:$D89,$E83:$E89,,0,-1),'Verwachte Resultaten'!$B$2:$B$31,0),MATCH(_xlfn.XLOOKUP($D$14,$D83:$D89,AV82:AV88,,0,-1),'Verwachte Resultaten'!$C$1:$BT$1,0))*_xlfn.XLOOKUP($E89,$G$2:$G$6,$H$2:$H$6,,0))),$D89,""),"")</f>
        <v/>
      </c>
      <c r="AW89" s="43" t="str">
        <f>IFERROR(IF(AND(_xlfn.XLOOKUP($D$14,$D83:$D89,AW83:AW89,,0,-1)&lt;=(INDEX('Verwachte Resultaten'!$C$2:$BT$31,MATCH(_xlfn.XLOOKUP($D$14,$D83:$D89,$E83:$E89,,0,-1),'Verwachte Resultaten'!$B$2:$B$31,0),MATCH(_xlfn.XLOOKUP($D$14,$D83:$D89,AW82:AW88,,0,-1),'Verwachte Resultaten'!$C$1:$BT$1,0))*_xlfn.XLOOKUP($E89,$G$2:$G$6,$F$2:$F$6,,0)),_xlfn.XLOOKUP($D$14,$D83:$D89,AW83:AW89,,0,-1)&gt;=(INDEX('Verwachte Resultaten'!$C$2:$BT$31,MATCH(_xlfn.XLOOKUP($D$14,$D83:$D89,$E83:$E89,,0,-1),'Verwachte Resultaten'!$B$2:$B$31,0),MATCH(_xlfn.XLOOKUP($D$14,$D83:$D89,AW82:AW88,,0,-1),'Verwachte Resultaten'!$C$1:$BT$1,0))*_xlfn.XLOOKUP($E89,$G$2:$G$6,$H$2:$H$6,,0))),$D89,""),"")</f>
        <v/>
      </c>
      <c r="AX89" s="43" t="str">
        <f>IFERROR(IF(AND(_xlfn.XLOOKUP($D$14,$D83:$D89,AX83:AX89,,0,-1)&lt;=(INDEX('Verwachte Resultaten'!$C$2:$BT$31,MATCH(_xlfn.XLOOKUP($D$14,$D83:$D89,$E83:$E89,,0,-1),'Verwachte Resultaten'!$B$2:$B$31,0),MATCH(_xlfn.XLOOKUP($D$14,$D83:$D89,AX82:AX88,,0,-1),'Verwachte Resultaten'!$C$1:$BT$1,0))*_xlfn.XLOOKUP($E89,$G$2:$G$6,$F$2:$F$6,,0)),_xlfn.XLOOKUP($D$14,$D83:$D89,AX83:AX89,,0,-1)&gt;=(INDEX('Verwachte Resultaten'!$C$2:$BT$31,MATCH(_xlfn.XLOOKUP($D$14,$D83:$D89,$E83:$E89,,0,-1),'Verwachte Resultaten'!$B$2:$B$31,0),MATCH(_xlfn.XLOOKUP($D$14,$D83:$D89,AX82:AX88,,0,-1),'Verwachte Resultaten'!$C$1:$BT$1,0))*_xlfn.XLOOKUP($E89,$G$2:$G$6,$H$2:$H$6,,0))),$D89,""),"")</f>
        <v/>
      </c>
      <c r="AY89" s="43" t="str">
        <f>IFERROR(IF(AND(_xlfn.XLOOKUP($D$14,$D83:$D89,AY83:AY89,,0,-1)&lt;=(INDEX('Verwachte Resultaten'!$C$2:$BT$31,MATCH(_xlfn.XLOOKUP($D$14,$D83:$D89,$E83:$E89,,0,-1),'Verwachte Resultaten'!$B$2:$B$31,0),MATCH(_xlfn.XLOOKUP($D$14,$D83:$D89,AY82:AY88,,0,-1),'Verwachte Resultaten'!$C$1:$BT$1,0))*_xlfn.XLOOKUP($E89,$G$2:$G$6,$F$2:$F$6,,0)),_xlfn.XLOOKUP($D$14,$D83:$D89,AY83:AY89,,0,-1)&gt;=(INDEX('Verwachte Resultaten'!$C$2:$BT$31,MATCH(_xlfn.XLOOKUP($D$14,$D83:$D89,$E83:$E89,,0,-1),'Verwachte Resultaten'!$B$2:$B$31,0),MATCH(_xlfn.XLOOKUP($D$14,$D83:$D89,AY82:AY88,,0,-1),'Verwachte Resultaten'!$C$1:$BT$1,0))*_xlfn.XLOOKUP($E89,$G$2:$G$6,$H$2:$H$6,,0))),$D89,""),"")</f>
        <v/>
      </c>
      <c r="AZ89" s="43" t="str">
        <f>IFERROR(IF(AND(_xlfn.XLOOKUP($D$14,$D83:$D89,AZ83:AZ89,,0,-1)&lt;=(INDEX('Verwachte Resultaten'!$C$2:$BT$31,MATCH(_xlfn.XLOOKUP($D$14,$D83:$D89,$E83:$E89,,0,-1),'Verwachte Resultaten'!$B$2:$B$31,0),MATCH(_xlfn.XLOOKUP($D$14,$D83:$D89,AZ82:AZ88,,0,-1),'Verwachte Resultaten'!$C$1:$BT$1,0))*_xlfn.XLOOKUP($E89,$G$2:$G$6,$F$2:$F$6,,0)),_xlfn.XLOOKUP($D$14,$D83:$D89,AZ83:AZ89,,0,-1)&gt;=(INDEX('Verwachte Resultaten'!$C$2:$BT$31,MATCH(_xlfn.XLOOKUP($D$14,$D83:$D89,$E83:$E89,,0,-1),'Verwachte Resultaten'!$B$2:$B$31,0),MATCH(_xlfn.XLOOKUP($D$14,$D83:$D89,AZ82:AZ88,,0,-1),'Verwachte Resultaten'!$C$1:$BT$1,0))*_xlfn.XLOOKUP($E89,$G$2:$G$6,$H$2:$H$6,,0))),$D89,""),"")</f>
        <v/>
      </c>
      <c r="BA89" s="43" t="str">
        <f>IFERROR(IF(AND(_xlfn.XLOOKUP($D$14,$D83:$D89,BA83:BA89,,0,-1)&lt;=(INDEX('Verwachte Resultaten'!$C$2:$BT$31,MATCH(_xlfn.XLOOKUP($D$14,$D83:$D89,$E83:$E89,,0,-1),'Verwachte Resultaten'!$B$2:$B$31,0),MATCH(_xlfn.XLOOKUP($D$14,$D83:$D89,BA82:BA88,,0,-1),'Verwachte Resultaten'!$C$1:$BT$1,0))*_xlfn.XLOOKUP($E89,$G$2:$G$6,$F$2:$F$6,,0)),_xlfn.XLOOKUP($D$14,$D83:$D89,BA83:BA89,,0,-1)&gt;=(INDEX('Verwachte Resultaten'!$C$2:$BT$31,MATCH(_xlfn.XLOOKUP($D$14,$D83:$D89,$E83:$E89,,0,-1),'Verwachte Resultaten'!$B$2:$B$31,0),MATCH(_xlfn.XLOOKUP($D$14,$D83:$D89,BA82:BA88,,0,-1),'Verwachte Resultaten'!$C$1:$BT$1,0))*_xlfn.XLOOKUP($E89,$G$2:$G$6,$H$2:$H$6,,0))),$D89,""),"")</f>
        <v/>
      </c>
      <c r="BB89" s="43" t="str">
        <f>IFERROR(IF(AND(_xlfn.XLOOKUP($D$14,$D83:$D89,BB83:BB89,,0,-1)&lt;=(INDEX('Verwachte Resultaten'!$C$2:$BT$31,MATCH(_xlfn.XLOOKUP($D$14,$D83:$D89,$E83:$E89,,0,-1),'Verwachte Resultaten'!$B$2:$B$31,0),MATCH(_xlfn.XLOOKUP($D$14,$D83:$D89,BB82:BB88,,0,-1),'Verwachte Resultaten'!$C$1:$BT$1,0))*_xlfn.XLOOKUP($E89,$G$2:$G$6,$F$2:$F$6,,0)),_xlfn.XLOOKUP($D$14,$D83:$D89,BB83:BB89,,0,-1)&gt;=(INDEX('Verwachte Resultaten'!$C$2:$BT$31,MATCH(_xlfn.XLOOKUP($D$14,$D83:$D89,$E83:$E89,,0,-1),'Verwachte Resultaten'!$B$2:$B$31,0),MATCH(_xlfn.XLOOKUP($D$14,$D83:$D89,BB82:BB88,,0,-1),'Verwachte Resultaten'!$C$1:$BT$1,0))*_xlfn.XLOOKUP($E89,$G$2:$G$6,$H$2:$H$6,,0))),$D89,""),"")</f>
        <v/>
      </c>
      <c r="BC89" s="43" t="str">
        <f>IFERROR(IF(AND(_xlfn.XLOOKUP($D$14,$D83:$D89,BC83:BC89,,0,-1)&lt;=(INDEX('Verwachte Resultaten'!$C$2:$BT$31,MATCH(_xlfn.XLOOKUP($D$14,$D83:$D89,$E83:$E89,,0,-1),'Verwachte Resultaten'!$B$2:$B$31,0),MATCH(_xlfn.XLOOKUP($D$14,$D83:$D89,BC82:BC88,,0,-1),'Verwachte Resultaten'!$C$1:$BT$1,0))*_xlfn.XLOOKUP($E89,$G$2:$G$6,$F$2:$F$6,,0)),_xlfn.XLOOKUP($D$14,$D83:$D89,BC83:BC89,,0,-1)&gt;=(INDEX('Verwachte Resultaten'!$C$2:$BT$31,MATCH(_xlfn.XLOOKUP($D$14,$D83:$D89,$E83:$E89,,0,-1),'Verwachte Resultaten'!$B$2:$B$31,0),MATCH(_xlfn.XLOOKUP($D$14,$D83:$D89,BC82:BC88,,0,-1),'Verwachte Resultaten'!$C$1:$BT$1,0))*_xlfn.XLOOKUP($E89,$G$2:$G$6,$H$2:$H$6,,0))),$D89,""),"")</f>
        <v/>
      </c>
      <c r="BD89" s="43" t="str">
        <f>IFERROR(IF(AND(_xlfn.XLOOKUP($D$14,$D83:$D89,BD83:BD89,,0,-1)&lt;=(INDEX('Verwachte Resultaten'!$C$2:$BT$31,MATCH(_xlfn.XLOOKUP($D$14,$D83:$D89,$E83:$E89,,0,-1),'Verwachte Resultaten'!$B$2:$B$31,0),MATCH(_xlfn.XLOOKUP($D$14,$D83:$D89,BD82:BD88,,0,-1),'Verwachte Resultaten'!$C$1:$BT$1,0))*_xlfn.XLOOKUP($E89,$G$2:$G$6,$F$2:$F$6,,0)),_xlfn.XLOOKUP($D$14,$D83:$D89,BD83:BD89,,0,-1)&gt;=(INDEX('Verwachte Resultaten'!$C$2:$BT$31,MATCH(_xlfn.XLOOKUP($D$14,$D83:$D89,$E83:$E89,,0,-1),'Verwachte Resultaten'!$B$2:$B$31,0),MATCH(_xlfn.XLOOKUP($D$14,$D83:$D89,BD82:BD88,,0,-1),'Verwachte Resultaten'!$C$1:$BT$1,0))*_xlfn.XLOOKUP($E89,$G$2:$G$6,$H$2:$H$6,,0))),$D89,""),"")</f>
        <v/>
      </c>
      <c r="BE89" s="43" t="str">
        <f>IFERROR(IF(AND(_xlfn.XLOOKUP($D$14,$D83:$D89,BE83:BE89,,0,-1)&lt;=(INDEX('Verwachte Resultaten'!$C$2:$BT$31,MATCH(_xlfn.XLOOKUP($D$14,$D83:$D89,$E83:$E89,,0,-1),'Verwachte Resultaten'!$B$2:$B$31,0),MATCH(_xlfn.XLOOKUP($D$14,$D83:$D89,BE82:BE88,,0,-1),'Verwachte Resultaten'!$C$1:$BT$1,0))*_xlfn.XLOOKUP($E89,$G$2:$G$6,$F$2:$F$6,,0)),_xlfn.XLOOKUP($D$14,$D83:$D89,BE83:BE89,,0,-1)&gt;=(INDEX('Verwachte Resultaten'!$C$2:$BT$31,MATCH(_xlfn.XLOOKUP($D$14,$D83:$D89,$E83:$E89,,0,-1),'Verwachte Resultaten'!$B$2:$B$31,0),MATCH(_xlfn.XLOOKUP($D$14,$D83:$D89,BE82:BE88,,0,-1),'Verwachte Resultaten'!$C$1:$BT$1,0))*_xlfn.XLOOKUP($E89,$G$2:$G$6,$H$2:$H$6,,0))),$D89,""),"")</f>
        <v/>
      </c>
      <c r="BF89" s="43" t="str">
        <f>IFERROR(IF(AND(_xlfn.XLOOKUP($D$14,$D83:$D89,BF83:BF89,,0,-1)&lt;=(INDEX('Verwachte Resultaten'!$C$2:$BT$31,MATCH(_xlfn.XLOOKUP($D$14,$D83:$D89,$E83:$E89,,0,-1),'Verwachte Resultaten'!$B$2:$B$31,0),MATCH(_xlfn.XLOOKUP($D$14,$D83:$D89,BF82:BF88,,0,-1),'Verwachte Resultaten'!$C$1:$BT$1,0))*_xlfn.XLOOKUP($E89,$G$2:$G$6,$F$2:$F$6,,0)),_xlfn.XLOOKUP($D$14,$D83:$D89,BF83:BF89,,0,-1)&gt;=(INDEX('Verwachte Resultaten'!$C$2:$BT$31,MATCH(_xlfn.XLOOKUP($D$14,$D83:$D89,$E83:$E89,,0,-1),'Verwachte Resultaten'!$B$2:$B$31,0),MATCH(_xlfn.XLOOKUP($D$14,$D83:$D89,BF82:BF88,,0,-1),'Verwachte Resultaten'!$C$1:$BT$1,0))*_xlfn.XLOOKUP($E89,$G$2:$G$6,$H$2:$H$6,,0))),$D89,""),"")</f>
        <v/>
      </c>
      <c r="BG89" s="43" t="str">
        <f>IFERROR(IF(AND(_xlfn.XLOOKUP($D$14,$D83:$D89,BG83:BG89,,0,-1)&lt;=(INDEX('Verwachte Resultaten'!$C$2:$BT$31,MATCH(_xlfn.XLOOKUP($D$14,$D83:$D89,$E83:$E89,,0,-1),'Verwachte Resultaten'!$B$2:$B$31,0),MATCH(_xlfn.XLOOKUP($D$14,$D83:$D89,BG82:BG88,,0,-1),'Verwachte Resultaten'!$C$1:$BT$1,0))*_xlfn.XLOOKUP($E89,$G$2:$G$6,$F$2:$F$6,,0)),_xlfn.XLOOKUP($D$14,$D83:$D89,BG83:BG89,,0,-1)&gt;=(INDEX('Verwachte Resultaten'!$C$2:$BT$31,MATCH(_xlfn.XLOOKUP($D$14,$D83:$D89,$E83:$E89,,0,-1),'Verwachte Resultaten'!$B$2:$B$31,0),MATCH(_xlfn.XLOOKUP($D$14,$D83:$D89,BG82:BG88,,0,-1),'Verwachte Resultaten'!$C$1:$BT$1,0))*_xlfn.XLOOKUP($E89,$G$2:$G$6,$H$2:$H$6,,0))),$D89,""),"")</f>
        <v/>
      </c>
      <c r="BH89" s="43" t="str">
        <f>IFERROR(IF(AND(_xlfn.XLOOKUP($D$14,$D83:$D89,BH83:BH89,,0,-1)&lt;=(INDEX('Verwachte Resultaten'!$C$2:$BT$31,MATCH(_xlfn.XLOOKUP($D$14,$D83:$D89,$E83:$E89,,0,-1),'Verwachte Resultaten'!$B$2:$B$31,0),MATCH(_xlfn.XLOOKUP($D$14,$D83:$D89,BH82:BH88,,0,-1),'Verwachte Resultaten'!$C$1:$BT$1,0))*_xlfn.XLOOKUP($E89,$G$2:$G$6,$F$2:$F$6,,0)),_xlfn.XLOOKUP($D$14,$D83:$D89,BH83:BH89,,0,-1)&gt;=(INDEX('Verwachte Resultaten'!$C$2:$BT$31,MATCH(_xlfn.XLOOKUP($D$14,$D83:$D89,$E83:$E89,,0,-1),'Verwachte Resultaten'!$B$2:$B$31,0),MATCH(_xlfn.XLOOKUP($D$14,$D83:$D89,BH82:BH88,,0,-1),'Verwachte Resultaten'!$C$1:$BT$1,0))*_xlfn.XLOOKUP($E89,$G$2:$G$6,$H$2:$H$6,,0))),$D89,""),"")</f>
        <v/>
      </c>
      <c r="BI89" s="43" t="str">
        <f>IFERROR(IF(AND(_xlfn.XLOOKUP($D$14,$D83:$D89,BI83:BI89,,0,-1)&lt;=(INDEX('Verwachte Resultaten'!$C$2:$BT$31,MATCH(_xlfn.XLOOKUP($D$14,$D83:$D89,$E83:$E89,,0,-1),'Verwachte Resultaten'!$B$2:$B$31,0),MATCH(_xlfn.XLOOKUP($D$14,$D83:$D89,BI82:BI88,,0,-1),'Verwachte Resultaten'!$C$1:$BT$1,0))*_xlfn.XLOOKUP($E89,$G$2:$G$6,$F$2:$F$6,,0)),_xlfn.XLOOKUP($D$14,$D83:$D89,BI83:BI89,,0,-1)&gt;=(INDEX('Verwachte Resultaten'!$C$2:$BT$31,MATCH(_xlfn.XLOOKUP($D$14,$D83:$D89,$E83:$E89,,0,-1),'Verwachte Resultaten'!$B$2:$B$31,0),MATCH(_xlfn.XLOOKUP($D$14,$D83:$D89,BI82:BI88,,0,-1),'Verwachte Resultaten'!$C$1:$BT$1,0))*_xlfn.XLOOKUP($E89,$G$2:$G$6,$H$2:$H$6,,0))),$D89,""),"")</f>
        <v/>
      </c>
      <c r="BJ89" s="43" t="str">
        <f>IFERROR(IF(AND(_xlfn.XLOOKUP($D$14,$D83:$D89,BJ83:BJ89,,0,-1)&lt;=(INDEX('Verwachte Resultaten'!$C$2:$BT$31,MATCH(_xlfn.XLOOKUP($D$14,$D83:$D89,$E83:$E89,,0,-1),'Verwachte Resultaten'!$B$2:$B$31,0),MATCH(_xlfn.XLOOKUP($D$14,$D83:$D89,BJ82:BJ88,,0,-1),'Verwachte Resultaten'!$C$1:$BT$1,0))*_xlfn.XLOOKUP($E89,$G$2:$G$6,$F$2:$F$6,,0)),_xlfn.XLOOKUP($D$14,$D83:$D89,BJ83:BJ89,,0,-1)&gt;=(INDEX('Verwachte Resultaten'!$C$2:$BT$31,MATCH(_xlfn.XLOOKUP($D$14,$D83:$D89,$E83:$E89,,0,-1),'Verwachte Resultaten'!$B$2:$B$31,0),MATCH(_xlfn.XLOOKUP($D$14,$D83:$D89,BJ82:BJ88,,0,-1),'Verwachte Resultaten'!$C$1:$BT$1,0))*_xlfn.XLOOKUP($E89,$G$2:$G$6,$H$2:$H$6,,0))),$D89,""),"")</f>
        <v/>
      </c>
      <c r="BK89" s="44" t="str">
        <f>IFERROR(IF(AND(_xlfn.XLOOKUP($D$14,$D83:$D89,BK83:BK89,,0,-1)&lt;=(INDEX('Verwachte Resultaten'!$C$2:$BT$31,MATCH(_xlfn.XLOOKUP($D$14,$D83:$D89,$E83:$E89,,0,-1),'Verwachte Resultaten'!$B$2:$B$31,0),MATCH(_xlfn.XLOOKUP($D$14,$D83:$D89,BK82:BK88,,0,-1),'Verwachte Resultaten'!$C$1:$BT$1,0))*_xlfn.XLOOKUP($E89,$G$2:$G$6,$F$2:$F$6,,0)),_xlfn.XLOOKUP($D$14,$D83:$D89,BK83:BK89,,0,-1)&gt;=(INDEX('Verwachte Resultaten'!$C$2:$BT$31,MATCH(_xlfn.XLOOKUP($D$14,$D83:$D89,$E83:$E89,,0,-1),'Verwachte Resultaten'!$B$2:$B$31,0),MATCH(_xlfn.XLOOKUP($D$14,$D83:$D89,BK82:BK88,,0,-1),'Verwachte Resultaten'!$C$1:$BT$1,0))*_xlfn.XLOOKUP($E89,$G$2:$G$6,$H$2:$H$6,,0))),$D89,""),"")</f>
        <v/>
      </c>
    </row>
    <row r="90" spans="1:63">
      <c r="A90" s="85"/>
      <c r="C90" s="23"/>
      <c r="D90" s="44" t="str">
        <f>IFERROR($B86*$B$7,"")</f>
        <v/>
      </c>
      <c r="E90" s="40" t="s">
        <v>159</v>
      </c>
      <c r="F90" s="13" t="str">
        <f>IFERROR(IF(AND(_xlfn.XLOOKUP($D$14,$D84:$D90,F84:F90,,0,-1)&lt;=(INDEX('Verwachte Resultaten'!$C$2:$BT$31,MATCH(_xlfn.XLOOKUP($D$14,$D84:$D90,$E84:$E90,,0,-1),'Verwachte Resultaten'!$B$2:$B$31,0),MATCH(_xlfn.XLOOKUP($D$14,$D84:$D90,F83:F89,,0,-1),'Verwachte Resultaten'!$C$1:$BT$1,0))*_xlfn.XLOOKUP($E90,$G$2:$G$6,$F$2:$F$6,,0)),_xlfn.XLOOKUP($D$14,$D84:$D90,F84:F90,,0,-1)&gt;(INDEX('Verwachte Resultaten'!$C$2:$BT$31,MATCH(_xlfn.XLOOKUP($D$14,$D84:$D90,$E84:$E90,,0,-1),'Verwachte Resultaten'!$B$2:$B$31,0),MATCH(_xlfn.XLOOKUP($D$14,$D84:$D90,F83:F89,,0,-1),'Verwachte Resultaten'!$C$1:$BT$1,0))*_xlfn.XLOOKUP($E90,$G$2:$G$6,$H$2:$H$6,,0))),$D90,""),"")</f>
        <v/>
      </c>
      <c r="G90" s="14" t="str">
        <f>IFERROR(IF(AND(_xlfn.XLOOKUP($D$14,$D84:$D90,G84:G90,,0,-1)&lt;=(INDEX('Verwachte Resultaten'!$C$2:$BT$31,MATCH(_xlfn.XLOOKUP($D$14,$D84:$D90,$E84:$E90,,0,-1),'Verwachte Resultaten'!$B$2:$B$31,0),MATCH(_xlfn.XLOOKUP($D$14,$D84:$D90,G83:G89,,0,-1),'Verwachte Resultaten'!$C$1:$BT$1,0))*_xlfn.XLOOKUP($E90,$G$2:$G$6,$F$2:$F$6,,0)),_xlfn.XLOOKUP($D$14,$D84:$D90,G84:G90,,0,-1)&gt;(INDEX('Verwachte Resultaten'!$C$2:$BT$31,MATCH(_xlfn.XLOOKUP($D$14,$D84:$D90,$E84:$E90,,0,-1),'Verwachte Resultaten'!$B$2:$B$31,0),MATCH(_xlfn.XLOOKUP($D$14,$D84:$D90,G83:G89,,0,-1),'Verwachte Resultaten'!$C$1:$BT$1,0))*_xlfn.XLOOKUP($E90,$G$2:$G$6,$H$2:$H$6,,0))),$D90,""),"")</f>
        <v/>
      </c>
      <c r="H90" s="14" t="str">
        <f>IFERROR(IF(AND(_xlfn.XLOOKUP($D$14,$D84:$D90,H84:H90,,0,-1)&lt;=(INDEX('Verwachte Resultaten'!$C$2:$BT$31,MATCH(_xlfn.XLOOKUP($D$14,$D84:$D90,$E84:$E90,,0,-1),'Verwachte Resultaten'!$B$2:$B$31,0),MATCH(_xlfn.XLOOKUP($D$14,$D84:$D90,H83:H89,,0,-1),'Verwachte Resultaten'!$C$1:$BT$1,0))*_xlfn.XLOOKUP($E90,$G$2:$G$6,$F$2:$F$6,,0)),_xlfn.XLOOKUP($D$14,$D84:$D90,H84:H90,,0,-1)&gt;(INDEX('Verwachte Resultaten'!$C$2:$BT$31,MATCH(_xlfn.XLOOKUP($D$14,$D84:$D90,$E84:$E90,,0,-1),'Verwachte Resultaten'!$B$2:$B$31,0),MATCH(_xlfn.XLOOKUP($D$14,$D84:$D90,H83:H89,,0,-1),'Verwachte Resultaten'!$C$1:$BT$1,0))*_xlfn.XLOOKUP($E90,$G$2:$G$6,$H$2:$H$6,,0))),$D90,""),"")</f>
        <v/>
      </c>
      <c r="I90" s="14" t="str">
        <f>IFERROR(IF(AND(_xlfn.XLOOKUP($D$14,$D84:$D90,I84:I90,,0,-1)&lt;=(INDEX('Verwachte Resultaten'!$C$2:$BT$31,MATCH(_xlfn.XLOOKUP($D$14,$D84:$D90,$E84:$E90,,0,-1),'Verwachte Resultaten'!$B$2:$B$31,0),MATCH(_xlfn.XLOOKUP($D$14,$D84:$D90,I83:I89,,0,-1),'Verwachte Resultaten'!$C$1:$BT$1,0))*_xlfn.XLOOKUP($E90,$G$2:$G$6,$F$2:$F$6,,0)),_xlfn.XLOOKUP($D$14,$D84:$D90,I84:I90,,0,-1)&gt;(INDEX('Verwachte Resultaten'!$C$2:$BT$31,MATCH(_xlfn.XLOOKUP($D$14,$D84:$D90,$E84:$E90,,0,-1),'Verwachte Resultaten'!$B$2:$B$31,0),MATCH(_xlfn.XLOOKUP($D$14,$D84:$D90,I83:I89,,0,-1),'Verwachte Resultaten'!$C$1:$BT$1,0))*_xlfn.XLOOKUP($E90,$G$2:$G$6,$H$2:$H$6,,0))),$D90,""),"")</f>
        <v/>
      </c>
      <c r="J90" s="14" t="str">
        <f>IFERROR(IF(AND(_xlfn.XLOOKUP($D$14,$D84:$D90,J84:J90,,0,-1)&lt;=(INDEX('Verwachte Resultaten'!$C$2:$BT$31,MATCH(_xlfn.XLOOKUP($D$14,$D84:$D90,$E84:$E90,,0,-1),'Verwachte Resultaten'!$B$2:$B$31,0),MATCH(_xlfn.XLOOKUP($D$14,$D84:$D90,J83:J89,,0,-1),'Verwachte Resultaten'!$C$1:$BT$1,0))*_xlfn.XLOOKUP($E90,$G$2:$G$6,$F$2:$F$6,,0)),_xlfn.XLOOKUP($D$14,$D84:$D90,J84:J90,,0,-1)&gt;(INDEX('Verwachte Resultaten'!$C$2:$BT$31,MATCH(_xlfn.XLOOKUP($D$14,$D84:$D90,$E84:$E90,,0,-1),'Verwachte Resultaten'!$B$2:$B$31,0),MATCH(_xlfn.XLOOKUP($D$14,$D84:$D90,J83:J89,,0,-1),'Verwachte Resultaten'!$C$1:$BT$1,0))*_xlfn.XLOOKUP($E90,$G$2:$G$6,$H$2:$H$6,,0))),$D90,""),"")</f>
        <v/>
      </c>
      <c r="K90" s="14" t="str">
        <f>IFERROR(IF(AND(_xlfn.XLOOKUP($D$14,$D84:$D90,K84:K90,,0,-1)&lt;=(INDEX('Verwachte Resultaten'!$C$2:$BT$31,MATCH(_xlfn.XLOOKUP($D$14,$D84:$D90,$E84:$E90,,0,-1),'Verwachte Resultaten'!$B$2:$B$31,0),MATCH(_xlfn.XLOOKUP($D$14,$D84:$D90,K83:K89,,0,-1),'Verwachte Resultaten'!$C$1:$BT$1,0))*_xlfn.XLOOKUP($E90,$G$2:$G$6,$F$2:$F$6,,0)),_xlfn.XLOOKUP($D$14,$D84:$D90,K84:K90,,0,-1)&gt;(INDEX('Verwachte Resultaten'!$C$2:$BT$31,MATCH(_xlfn.XLOOKUP($D$14,$D84:$D90,$E84:$E90,,0,-1),'Verwachte Resultaten'!$B$2:$B$31,0),MATCH(_xlfn.XLOOKUP($D$14,$D84:$D90,K83:K89,,0,-1),'Verwachte Resultaten'!$C$1:$BT$1,0))*_xlfn.XLOOKUP($E90,$G$2:$G$6,$H$2:$H$6,,0))),$D90,""),"")</f>
        <v/>
      </c>
      <c r="L90" s="14" t="str">
        <f>IFERROR(IF(AND(_xlfn.XLOOKUP($D$14,$D84:$D90,L84:L90,,0,-1)&lt;=(INDEX('Verwachte Resultaten'!$C$2:$BT$31,MATCH(_xlfn.XLOOKUP($D$14,$D84:$D90,$E84:$E90,,0,-1),'Verwachte Resultaten'!$B$2:$B$31,0),MATCH(_xlfn.XLOOKUP($D$14,$D84:$D90,L83:L89,,0,-1),'Verwachte Resultaten'!$C$1:$BT$1,0))*_xlfn.XLOOKUP($E90,$G$2:$G$6,$F$2:$F$6,,0)),_xlfn.XLOOKUP($D$14,$D84:$D90,L84:L90,,0,-1)&gt;(INDEX('Verwachte Resultaten'!$C$2:$BT$31,MATCH(_xlfn.XLOOKUP($D$14,$D84:$D90,$E84:$E90,,0,-1),'Verwachte Resultaten'!$B$2:$B$31,0),MATCH(_xlfn.XLOOKUP($D$14,$D84:$D90,L83:L89,,0,-1),'Verwachte Resultaten'!$C$1:$BT$1,0))*_xlfn.XLOOKUP($E90,$G$2:$G$6,$H$2:$H$6,,0))),$D90,""),"")</f>
        <v/>
      </c>
      <c r="M90" s="14" t="str">
        <f>IFERROR(IF(AND(_xlfn.XLOOKUP($D$14,$D84:$D90,M84:M90,,0,-1)&lt;=(INDEX('Verwachte Resultaten'!$C$2:$BT$31,MATCH(_xlfn.XLOOKUP($D$14,$D84:$D90,$E84:$E90,,0,-1),'Verwachte Resultaten'!$B$2:$B$31,0),MATCH(_xlfn.XLOOKUP($D$14,$D84:$D90,M83:M89,,0,-1),'Verwachte Resultaten'!$C$1:$BT$1,0))*_xlfn.XLOOKUP($E90,$G$2:$G$6,$F$2:$F$6,,0)),_xlfn.XLOOKUP($D$14,$D84:$D90,M84:M90,,0,-1)&gt;(INDEX('Verwachte Resultaten'!$C$2:$BT$31,MATCH(_xlfn.XLOOKUP($D$14,$D84:$D90,$E84:$E90,,0,-1),'Verwachte Resultaten'!$B$2:$B$31,0),MATCH(_xlfn.XLOOKUP($D$14,$D84:$D90,M83:M89,,0,-1),'Verwachte Resultaten'!$C$1:$BT$1,0))*_xlfn.XLOOKUP($E90,$G$2:$G$6,$H$2:$H$6,,0))),$D90,""),"")</f>
        <v/>
      </c>
      <c r="N90" s="14" t="str">
        <f>IFERROR(IF(AND(_xlfn.XLOOKUP($D$14,$D84:$D90,N84:N90,,0,-1)&lt;=(INDEX('Verwachte Resultaten'!$C$2:$BT$31,MATCH(_xlfn.XLOOKUP($D$14,$D84:$D90,$E84:$E90,,0,-1),'Verwachte Resultaten'!$B$2:$B$31,0),MATCH(_xlfn.XLOOKUP($D$14,$D84:$D90,N83:N89,,0,-1),'Verwachte Resultaten'!$C$1:$BT$1,0))*_xlfn.XLOOKUP($E90,$G$2:$G$6,$F$2:$F$6,,0)),_xlfn.XLOOKUP($D$14,$D84:$D90,N84:N90,,0,-1)&gt;(INDEX('Verwachte Resultaten'!$C$2:$BT$31,MATCH(_xlfn.XLOOKUP($D$14,$D84:$D90,$E84:$E90,,0,-1),'Verwachte Resultaten'!$B$2:$B$31,0),MATCH(_xlfn.XLOOKUP($D$14,$D84:$D90,N83:N89,,0,-1),'Verwachte Resultaten'!$C$1:$BT$1,0))*_xlfn.XLOOKUP($E90,$G$2:$G$6,$H$2:$H$6,,0))),$D90,""),"")</f>
        <v/>
      </c>
      <c r="O90" s="14" t="str">
        <f>IFERROR(IF(AND(_xlfn.XLOOKUP($D$14,$D84:$D90,O84:O90,,0,-1)&lt;=(INDEX('Verwachte Resultaten'!$C$2:$BT$31,MATCH(_xlfn.XLOOKUP($D$14,$D84:$D90,$E84:$E90,,0,-1),'Verwachte Resultaten'!$B$2:$B$31,0),MATCH(_xlfn.XLOOKUP($D$14,$D84:$D90,O83:O89,,0,-1),'Verwachte Resultaten'!$C$1:$BT$1,0))*_xlfn.XLOOKUP($E90,$G$2:$G$6,$F$2:$F$6,,0)),_xlfn.XLOOKUP($D$14,$D84:$D90,O84:O90,,0,-1)&gt;(INDEX('Verwachte Resultaten'!$C$2:$BT$31,MATCH(_xlfn.XLOOKUP($D$14,$D84:$D90,$E84:$E90,,0,-1),'Verwachte Resultaten'!$B$2:$B$31,0),MATCH(_xlfn.XLOOKUP($D$14,$D84:$D90,O83:O89,,0,-1),'Verwachte Resultaten'!$C$1:$BT$1,0))*_xlfn.XLOOKUP($E90,$G$2:$G$6,$H$2:$H$6,,0))),$D90,""),"")</f>
        <v/>
      </c>
      <c r="P90" s="14" t="str">
        <f>IFERROR(IF(AND(_xlfn.XLOOKUP($D$14,$D84:$D90,P84:P90,,0,-1)&lt;=(INDEX('Verwachte Resultaten'!$C$2:$BT$31,MATCH(_xlfn.XLOOKUP($D$14,$D84:$D90,$E84:$E90,,0,-1),'Verwachte Resultaten'!$B$2:$B$31,0),MATCH(_xlfn.XLOOKUP($D$14,$D84:$D90,P83:P89,,0,-1),'Verwachte Resultaten'!$C$1:$BT$1,0))*_xlfn.XLOOKUP($E90,$G$2:$G$6,$F$2:$F$6,,0)),_xlfn.XLOOKUP($D$14,$D84:$D90,P84:P90,,0,-1)&gt;(INDEX('Verwachte Resultaten'!$C$2:$BT$31,MATCH(_xlfn.XLOOKUP($D$14,$D84:$D90,$E84:$E90,,0,-1),'Verwachte Resultaten'!$B$2:$B$31,0),MATCH(_xlfn.XLOOKUP($D$14,$D84:$D90,P83:P89,,0,-1),'Verwachte Resultaten'!$C$1:$BT$1,0))*_xlfn.XLOOKUP($E90,$G$2:$G$6,$H$2:$H$6,,0))),$D90,""),"")</f>
        <v/>
      </c>
      <c r="Q90" s="14" t="str">
        <f>IFERROR(IF(AND(_xlfn.XLOOKUP($D$14,$D84:$D90,Q84:Q90,,0,-1)&lt;=(INDEX('Verwachte Resultaten'!$C$2:$BT$31,MATCH(_xlfn.XLOOKUP($D$14,$D84:$D90,$E84:$E90,,0,-1),'Verwachte Resultaten'!$B$2:$B$31,0),MATCH(_xlfn.XLOOKUP($D$14,$D84:$D90,Q83:Q89,,0,-1),'Verwachte Resultaten'!$C$1:$BT$1,0))*_xlfn.XLOOKUP($E90,$G$2:$G$6,$F$2:$F$6,,0)),_xlfn.XLOOKUP($D$14,$D84:$D90,Q84:Q90,,0,-1)&gt;(INDEX('Verwachte Resultaten'!$C$2:$BT$31,MATCH(_xlfn.XLOOKUP($D$14,$D84:$D90,$E84:$E90,,0,-1),'Verwachte Resultaten'!$B$2:$B$31,0),MATCH(_xlfn.XLOOKUP($D$14,$D84:$D90,Q83:Q89,,0,-1),'Verwachte Resultaten'!$C$1:$BT$1,0))*_xlfn.XLOOKUP($E90,$G$2:$G$6,$H$2:$H$6,,0))),$D90,""),"")</f>
        <v/>
      </c>
      <c r="R90" s="14" t="str">
        <f>IFERROR(IF(AND(_xlfn.XLOOKUP($D$14,$D84:$D90,R84:R90,,0,-1)&lt;=(INDEX('Verwachte Resultaten'!$C$2:$BT$31,MATCH(_xlfn.XLOOKUP($D$14,$D84:$D90,$E84:$E90,,0,-1),'Verwachte Resultaten'!$B$2:$B$31,0),MATCH(_xlfn.XLOOKUP($D$14,$D84:$D90,R83:R89,,0,-1),'Verwachte Resultaten'!$C$1:$BT$1,0))*_xlfn.XLOOKUP($E90,$G$2:$G$6,$F$2:$F$6,,0)),_xlfn.XLOOKUP($D$14,$D84:$D90,R84:R90,,0,-1)&gt;(INDEX('Verwachte Resultaten'!$C$2:$BT$31,MATCH(_xlfn.XLOOKUP($D$14,$D84:$D90,$E84:$E90,,0,-1),'Verwachte Resultaten'!$B$2:$B$31,0),MATCH(_xlfn.XLOOKUP($D$14,$D84:$D90,R83:R89,,0,-1),'Verwachte Resultaten'!$C$1:$BT$1,0))*_xlfn.XLOOKUP($E90,$G$2:$G$6,$H$2:$H$6,,0))),$D90,""),"")</f>
        <v/>
      </c>
      <c r="S90" s="14" t="str">
        <f>IFERROR(IF(AND(_xlfn.XLOOKUP($D$14,$D84:$D90,S84:S90,,0,-1)&lt;=(INDEX('Verwachte Resultaten'!$C$2:$BT$31,MATCH(_xlfn.XLOOKUP($D$14,$D84:$D90,$E84:$E90,,0,-1),'Verwachte Resultaten'!$B$2:$B$31,0),MATCH(_xlfn.XLOOKUP($D$14,$D84:$D90,S83:S89,,0,-1),'Verwachte Resultaten'!$C$1:$BT$1,0))*_xlfn.XLOOKUP($E90,$G$2:$G$6,$F$2:$F$6,,0)),_xlfn.XLOOKUP($D$14,$D84:$D90,S84:S90,,0,-1)&gt;(INDEX('Verwachte Resultaten'!$C$2:$BT$31,MATCH(_xlfn.XLOOKUP($D$14,$D84:$D90,$E84:$E90,,0,-1),'Verwachte Resultaten'!$B$2:$B$31,0),MATCH(_xlfn.XLOOKUP($D$14,$D84:$D90,S83:S89,,0,-1),'Verwachte Resultaten'!$C$1:$BT$1,0))*_xlfn.XLOOKUP($E90,$G$2:$G$6,$H$2:$H$6,,0))),$D90,""),"")</f>
        <v/>
      </c>
      <c r="T90" s="14" t="str">
        <f>IFERROR(IF(AND(_xlfn.XLOOKUP($D$14,$D84:$D90,T84:T90,,0,-1)&lt;=(INDEX('Verwachte Resultaten'!$C$2:$BT$31,MATCH(_xlfn.XLOOKUP($D$14,$D84:$D90,$E84:$E90,,0,-1),'Verwachte Resultaten'!$B$2:$B$31,0),MATCH(_xlfn.XLOOKUP($D$14,$D84:$D90,T83:T89,,0,-1),'Verwachte Resultaten'!$C$1:$BT$1,0))*_xlfn.XLOOKUP($E90,$G$2:$G$6,$F$2:$F$6,,0)),_xlfn.XLOOKUP($D$14,$D84:$D90,T84:T90,,0,-1)&gt;(INDEX('Verwachte Resultaten'!$C$2:$BT$31,MATCH(_xlfn.XLOOKUP($D$14,$D84:$D90,$E84:$E90,,0,-1),'Verwachte Resultaten'!$B$2:$B$31,0),MATCH(_xlfn.XLOOKUP($D$14,$D84:$D90,T83:T89,,0,-1),'Verwachte Resultaten'!$C$1:$BT$1,0))*_xlfn.XLOOKUP($E90,$G$2:$G$6,$H$2:$H$6,,0))),$D90,""),"")</f>
        <v/>
      </c>
      <c r="U90" s="14" t="str">
        <f>IFERROR(IF(AND(_xlfn.XLOOKUP($D$14,$D84:$D90,U84:U90,,0,-1)&lt;=(INDEX('Verwachte Resultaten'!$C$2:$BT$31,MATCH(_xlfn.XLOOKUP($D$14,$D84:$D90,$E84:$E90,,0,-1),'Verwachte Resultaten'!$B$2:$B$31,0),MATCH(_xlfn.XLOOKUP($D$14,$D84:$D90,U83:U89,,0,-1),'Verwachte Resultaten'!$C$1:$BT$1,0))*_xlfn.XLOOKUP($E90,$G$2:$G$6,$F$2:$F$6,,0)),_xlfn.XLOOKUP($D$14,$D84:$D90,U84:U90,,0,-1)&gt;(INDEX('Verwachte Resultaten'!$C$2:$BT$31,MATCH(_xlfn.XLOOKUP($D$14,$D84:$D90,$E84:$E90,,0,-1),'Verwachte Resultaten'!$B$2:$B$31,0),MATCH(_xlfn.XLOOKUP($D$14,$D84:$D90,U83:U89,,0,-1),'Verwachte Resultaten'!$C$1:$BT$1,0))*_xlfn.XLOOKUP($E90,$G$2:$G$6,$H$2:$H$6,,0))),$D90,""),"")</f>
        <v/>
      </c>
      <c r="V90" s="14" t="str">
        <f>IFERROR(IF(AND(_xlfn.XLOOKUP($D$14,$D84:$D90,V84:V90,,0,-1)&lt;=(INDEX('Verwachte Resultaten'!$C$2:$BT$31,MATCH(_xlfn.XLOOKUP($D$14,$D84:$D90,$E84:$E90,,0,-1),'Verwachte Resultaten'!$B$2:$B$31,0),MATCH(_xlfn.XLOOKUP($D$14,$D84:$D90,V83:V89,,0,-1),'Verwachte Resultaten'!$C$1:$BT$1,0))*_xlfn.XLOOKUP($E90,$G$2:$G$6,$F$2:$F$6,,0)),_xlfn.XLOOKUP($D$14,$D84:$D90,V84:V90,,0,-1)&gt;(INDEX('Verwachte Resultaten'!$C$2:$BT$31,MATCH(_xlfn.XLOOKUP($D$14,$D84:$D90,$E84:$E90,,0,-1),'Verwachte Resultaten'!$B$2:$B$31,0),MATCH(_xlfn.XLOOKUP($D$14,$D84:$D90,V83:V89,,0,-1),'Verwachte Resultaten'!$C$1:$BT$1,0))*_xlfn.XLOOKUP($E90,$G$2:$G$6,$H$2:$H$6,,0))),$D90,""),"")</f>
        <v/>
      </c>
      <c r="W90" s="14" t="str">
        <f>IFERROR(IF(AND(_xlfn.XLOOKUP($D$14,$D84:$D90,W84:W90,,0,-1)&lt;=(INDEX('Verwachte Resultaten'!$C$2:$BT$31,MATCH(_xlfn.XLOOKUP($D$14,$D84:$D90,$E84:$E90,,0,-1),'Verwachte Resultaten'!$B$2:$B$31,0),MATCH(_xlfn.XLOOKUP($D$14,$D84:$D90,W83:W89,,0,-1),'Verwachte Resultaten'!$C$1:$BT$1,0))*_xlfn.XLOOKUP($E90,$G$2:$G$6,$F$2:$F$6,,0)),_xlfn.XLOOKUP($D$14,$D84:$D90,W84:W90,,0,-1)&gt;(INDEX('Verwachte Resultaten'!$C$2:$BT$31,MATCH(_xlfn.XLOOKUP($D$14,$D84:$D90,$E84:$E90,,0,-1),'Verwachte Resultaten'!$B$2:$B$31,0),MATCH(_xlfn.XLOOKUP($D$14,$D84:$D90,W83:W89,,0,-1),'Verwachte Resultaten'!$C$1:$BT$1,0))*_xlfn.XLOOKUP($E90,$G$2:$G$6,$H$2:$H$6,,0))),$D90,""),"")</f>
        <v/>
      </c>
      <c r="X90" s="14" t="str">
        <f>IFERROR(IF(AND(_xlfn.XLOOKUP($D$14,$D84:$D90,X84:X90,,0,-1)&lt;=(INDEX('Verwachte Resultaten'!$C$2:$BT$31,MATCH(_xlfn.XLOOKUP($D$14,$D84:$D90,$E84:$E90,,0,-1),'Verwachte Resultaten'!$B$2:$B$31,0),MATCH(_xlfn.XLOOKUP($D$14,$D84:$D90,X83:X89,,0,-1),'Verwachte Resultaten'!$C$1:$BT$1,0))*_xlfn.XLOOKUP($E90,$G$2:$G$6,$F$2:$F$6,,0)),_xlfn.XLOOKUP($D$14,$D84:$D90,X84:X90,,0,-1)&gt;(INDEX('Verwachte Resultaten'!$C$2:$BT$31,MATCH(_xlfn.XLOOKUP($D$14,$D84:$D90,$E84:$E90,,0,-1),'Verwachte Resultaten'!$B$2:$B$31,0),MATCH(_xlfn.XLOOKUP($D$14,$D84:$D90,X83:X89,,0,-1),'Verwachte Resultaten'!$C$1:$BT$1,0))*_xlfn.XLOOKUP($E90,$G$2:$G$6,$H$2:$H$6,,0))),$D90,""),"")</f>
        <v/>
      </c>
      <c r="Y90" s="14" t="str">
        <f>IFERROR(IF(AND(_xlfn.XLOOKUP($D$14,$D84:$D90,Y84:Y90,,0,-1)&lt;=(INDEX('Verwachte Resultaten'!$C$2:$BT$31,MATCH(_xlfn.XLOOKUP($D$14,$D84:$D90,$E84:$E90,,0,-1),'Verwachte Resultaten'!$B$2:$B$31,0),MATCH(_xlfn.XLOOKUP($D$14,$D84:$D90,Y83:Y89,,0,-1),'Verwachte Resultaten'!$C$1:$BT$1,0))*_xlfn.XLOOKUP($E90,$G$2:$G$6,$F$2:$F$6,,0)),_xlfn.XLOOKUP($D$14,$D84:$D90,Y84:Y90,,0,-1)&gt;(INDEX('Verwachte Resultaten'!$C$2:$BT$31,MATCH(_xlfn.XLOOKUP($D$14,$D84:$D90,$E84:$E90,,0,-1),'Verwachte Resultaten'!$B$2:$B$31,0),MATCH(_xlfn.XLOOKUP($D$14,$D84:$D90,Y83:Y89,,0,-1),'Verwachte Resultaten'!$C$1:$BT$1,0))*_xlfn.XLOOKUP($E90,$G$2:$G$6,$H$2:$H$6,,0))),$D90,""),"")</f>
        <v/>
      </c>
      <c r="Z90" s="14" t="str">
        <f>IFERROR(IF(AND(_xlfn.XLOOKUP($D$14,$D84:$D90,Z84:Z90,,0,-1)&lt;=(INDEX('Verwachte Resultaten'!$C$2:$BT$31,MATCH(_xlfn.XLOOKUP($D$14,$D84:$D90,$E84:$E90,,0,-1),'Verwachte Resultaten'!$B$2:$B$31,0),MATCH(_xlfn.XLOOKUP($D$14,$D84:$D90,Z83:Z89,,0,-1),'Verwachte Resultaten'!$C$1:$BT$1,0))*_xlfn.XLOOKUP($E90,$G$2:$G$6,$F$2:$F$6,,0)),_xlfn.XLOOKUP($D$14,$D84:$D90,Z84:Z90,,0,-1)&gt;(INDEX('Verwachte Resultaten'!$C$2:$BT$31,MATCH(_xlfn.XLOOKUP($D$14,$D84:$D90,$E84:$E90,,0,-1),'Verwachte Resultaten'!$B$2:$B$31,0),MATCH(_xlfn.XLOOKUP($D$14,$D84:$D90,Z83:Z89,,0,-1),'Verwachte Resultaten'!$C$1:$BT$1,0))*_xlfn.XLOOKUP($E90,$G$2:$G$6,$H$2:$H$6,,0))),$D90,""),"")</f>
        <v/>
      </c>
      <c r="AA90" s="14" t="str">
        <f>IFERROR(IF(AND(_xlfn.XLOOKUP($D$14,$D84:$D90,AA84:AA90,,0,-1)&lt;=(INDEX('Verwachte Resultaten'!$C$2:$BT$31,MATCH(_xlfn.XLOOKUP($D$14,$D84:$D90,$E84:$E90,,0,-1),'Verwachte Resultaten'!$B$2:$B$31,0),MATCH(_xlfn.XLOOKUP($D$14,$D84:$D90,AA83:AA89,,0,-1),'Verwachte Resultaten'!$C$1:$BT$1,0))*_xlfn.XLOOKUP($E90,$G$2:$G$6,$F$2:$F$6,,0)),_xlfn.XLOOKUP($D$14,$D84:$D90,AA84:AA90,,0,-1)&gt;(INDEX('Verwachte Resultaten'!$C$2:$BT$31,MATCH(_xlfn.XLOOKUP($D$14,$D84:$D90,$E84:$E90,,0,-1),'Verwachte Resultaten'!$B$2:$B$31,0),MATCH(_xlfn.XLOOKUP($D$14,$D84:$D90,AA83:AA89,,0,-1),'Verwachte Resultaten'!$C$1:$BT$1,0))*_xlfn.XLOOKUP($E90,$G$2:$G$6,$H$2:$H$6,,0))),$D90,""),"")</f>
        <v/>
      </c>
      <c r="AB90" s="14" t="str">
        <f>IFERROR(IF(AND(_xlfn.XLOOKUP($D$14,$D84:$D90,AB84:AB90,,0,-1)&lt;=(INDEX('Verwachte Resultaten'!$C$2:$BT$31,MATCH(_xlfn.XLOOKUP($D$14,$D84:$D90,$E84:$E90,,0,-1),'Verwachte Resultaten'!$B$2:$B$31,0),MATCH(_xlfn.XLOOKUP($D$14,$D84:$D90,AB83:AB89,,0,-1),'Verwachte Resultaten'!$C$1:$BT$1,0))*_xlfn.XLOOKUP($E90,$G$2:$G$6,$F$2:$F$6,,0)),_xlfn.XLOOKUP($D$14,$D84:$D90,AB84:AB90,,0,-1)&gt;(INDEX('Verwachte Resultaten'!$C$2:$BT$31,MATCH(_xlfn.XLOOKUP($D$14,$D84:$D90,$E84:$E90,,0,-1),'Verwachte Resultaten'!$B$2:$B$31,0),MATCH(_xlfn.XLOOKUP($D$14,$D84:$D90,AB83:AB89,,0,-1),'Verwachte Resultaten'!$C$1:$BT$1,0))*_xlfn.XLOOKUP($E90,$G$2:$G$6,$H$2:$H$6,,0))),$D90,""),"")</f>
        <v/>
      </c>
      <c r="AC90" s="14" t="str">
        <f>IFERROR(IF(AND(_xlfn.XLOOKUP($D$14,$D84:$D90,AC84:AC90,,0,-1)&lt;=(INDEX('Verwachte Resultaten'!$C$2:$BT$31,MATCH(_xlfn.XLOOKUP($D$14,$D84:$D90,$E84:$E90,,0,-1),'Verwachte Resultaten'!$B$2:$B$31,0),MATCH(_xlfn.XLOOKUP($D$14,$D84:$D90,AC83:AC89,,0,-1),'Verwachte Resultaten'!$C$1:$BT$1,0))*_xlfn.XLOOKUP($E90,$G$2:$G$6,$F$2:$F$6,,0)),_xlfn.XLOOKUP($D$14,$D84:$D90,AC84:AC90,,0,-1)&gt;(INDEX('Verwachte Resultaten'!$C$2:$BT$31,MATCH(_xlfn.XLOOKUP($D$14,$D84:$D90,$E84:$E90,,0,-1),'Verwachte Resultaten'!$B$2:$B$31,0),MATCH(_xlfn.XLOOKUP($D$14,$D84:$D90,AC83:AC89,,0,-1),'Verwachte Resultaten'!$C$1:$BT$1,0))*_xlfn.XLOOKUP($E90,$G$2:$G$6,$H$2:$H$6,,0))),$D90,""),"")</f>
        <v/>
      </c>
      <c r="AD90" s="14" t="str">
        <f>IFERROR(IF(AND(_xlfn.XLOOKUP($D$14,$D84:$D90,AD84:AD90,,0,-1)&lt;=(INDEX('Verwachte Resultaten'!$C$2:$BT$31,MATCH(_xlfn.XLOOKUP($D$14,$D84:$D90,$E84:$E90,,0,-1),'Verwachte Resultaten'!$B$2:$B$31,0),MATCH(_xlfn.XLOOKUP($D$14,$D84:$D90,AD83:AD89,,0,-1),'Verwachte Resultaten'!$C$1:$BT$1,0))*_xlfn.XLOOKUP($E90,$G$2:$G$6,$F$2:$F$6,,0)),_xlfn.XLOOKUP($D$14,$D84:$D90,AD84:AD90,,0,-1)&gt;(INDEX('Verwachte Resultaten'!$C$2:$BT$31,MATCH(_xlfn.XLOOKUP($D$14,$D84:$D90,$E84:$E90,,0,-1),'Verwachte Resultaten'!$B$2:$B$31,0),MATCH(_xlfn.XLOOKUP($D$14,$D84:$D90,AD83:AD89,,0,-1),'Verwachte Resultaten'!$C$1:$BT$1,0))*_xlfn.XLOOKUP($E90,$G$2:$G$6,$H$2:$H$6,,0))),$D90,""),"")</f>
        <v/>
      </c>
      <c r="AE90" s="14" t="str">
        <f>IFERROR(IF(AND(_xlfn.XLOOKUP($D$14,$D84:$D90,AE84:AE90,,0,-1)&lt;=(INDEX('Verwachte Resultaten'!$C$2:$BT$31,MATCH(_xlfn.XLOOKUP($D$14,$D84:$D90,$E84:$E90,,0,-1),'Verwachte Resultaten'!$B$2:$B$31,0),MATCH(_xlfn.XLOOKUP($D$14,$D84:$D90,AE83:AE89,,0,-1),'Verwachte Resultaten'!$C$1:$BT$1,0))*_xlfn.XLOOKUP($E90,$G$2:$G$6,$F$2:$F$6,,0)),_xlfn.XLOOKUP($D$14,$D84:$D90,AE84:AE90,,0,-1)&gt;(INDEX('Verwachte Resultaten'!$C$2:$BT$31,MATCH(_xlfn.XLOOKUP($D$14,$D84:$D90,$E84:$E90,,0,-1),'Verwachte Resultaten'!$B$2:$B$31,0),MATCH(_xlfn.XLOOKUP($D$14,$D84:$D90,AE83:AE89,,0,-1),'Verwachte Resultaten'!$C$1:$BT$1,0))*_xlfn.XLOOKUP($E90,$G$2:$G$6,$H$2:$H$6,,0))),$D90,""),"")</f>
        <v/>
      </c>
      <c r="AF90" s="14" t="str">
        <f>IFERROR(IF(AND(_xlfn.XLOOKUP($D$14,$D84:$D90,AF84:AF90,,0,-1)&lt;=(INDEX('Verwachte Resultaten'!$C$2:$BT$31,MATCH(_xlfn.XLOOKUP($D$14,$D84:$D90,$E84:$E90,,0,-1),'Verwachte Resultaten'!$B$2:$B$31,0),MATCH(_xlfn.XLOOKUP($D$14,$D84:$D90,AF83:AF89,,0,-1),'Verwachte Resultaten'!$C$1:$BT$1,0))*_xlfn.XLOOKUP($E90,$G$2:$G$6,$F$2:$F$6,,0)),_xlfn.XLOOKUP($D$14,$D84:$D90,AF84:AF90,,0,-1)&gt;(INDEX('Verwachte Resultaten'!$C$2:$BT$31,MATCH(_xlfn.XLOOKUP($D$14,$D84:$D90,$E84:$E90,,0,-1),'Verwachte Resultaten'!$B$2:$B$31,0),MATCH(_xlfn.XLOOKUP($D$14,$D84:$D90,AF83:AF89,,0,-1),'Verwachte Resultaten'!$C$1:$BT$1,0))*_xlfn.XLOOKUP($E90,$G$2:$G$6,$H$2:$H$6,,0))),$D90,""),"")</f>
        <v/>
      </c>
      <c r="AG90" s="14" t="str">
        <f>IFERROR(IF(AND(_xlfn.XLOOKUP($D$14,$D84:$D90,AG84:AG90,,0,-1)&lt;=(INDEX('Verwachte Resultaten'!$C$2:$BT$31,MATCH(_xlfn.XLOOKUP($D$14,$D84:$D90,$E84:$E90,,0,-1),'Verwachte Resultaten'!$B$2:$B$31,0),MATCH(_xlfn.XLOOKUP($D$14,$D84:$D90,AG83:AG89,,0,-1),'Verwachte Resultaten'!$C$1:$BT$1,0))*_xlfn.XLOOKUP($E90,$G$2:$G$6,$F$2:$F$6,,0)),_xlfn.XLOOKUP($D$14,$D84:$D90,AG84:AG90,,0,-1)&gt;(INDEX('Verwachte Resultaten'!$C$2:$BT$31,MATCH(_xlfn.XLOOKUP($D$14,$D84:$D90,$E84:$E90,,0,-1),'Verwachte Resultaten'!$B$2:$B$31,0),MATCH(_xlfn.XLOOKUP($D$14,$D84:$D90,AG83:AG89,,0,-1),'Verwachte Resultaten'!$C$1:$BT$1,0))*_xlfn.XLOOKUP($E90,$G$2:$G$6,$H$2:$H$6,,0))),$D90,""),"")</f>
        <v/>
      </c>
      <c r="AH90" s="14" t="str">
        <f>IFERROR(IF(AND(_xlfn.XLOOKUP($D$14,$D84:$D90,AH84:AH90,,0,-1)&lt;=(INDEX('Verwachte Resultaten'!$C$2:$BT$31,MATCH(_xlfn.XLOOKUP($D$14,$D84:$D90,$E84:$E90,,0,-1),'Verwachte Resultaten'!$B$2:$B$31,0),MATCH(_xlfn.XLOOKUP($D$14,$D84:$D90,AH83:AH89,,0,-1),'Verwachte Resultaten'!$C$1:$BT$1,0))*_xlfn.XLOOKUP($E90,$G$2:$G$6,$F$2:$F$6,,0)),_xlfn.XLOOKUP($D$14,$D84:$D90,AH84:AH90,,0,-1)&gt;(INDEX('Verwachte Resultaten'!$C$2:$BT$31,MATCH(_xlfn.XLOOKUP($D$14,$D84:$D90,$E84:$E90,,0,-1),'Verwachte Resultaten'!$B$2:$B$31,0),MATCH(_xlfn.XLOOKUP($D$14,$D84:$D90,AH83:AH89,,0,-1),'Verwachte Resultaten'!$C$1:$BT$1,0))*_xlfn.XLOOKUP($E90,$G$2:$G$6,$H$2:$H$6,,0))),$D90,""),"")</f>
        <v/>
      </c>
      <c r="AI90" s="14" t="str">
        <f>IFERROR(IF(AND(_xlfn.XLOOKUP($D$14,$D84:$D90,AI84:AI90,,0,-1)&lt;=(INDEX('Verwachte Resultaten'!$C$2:$BT$31,MATCH(_xlfn.XLOOKUP($D$14,$D84:$D90,$E84:$E90,,0,-1),'Verwachte Resultaten'!$B$2:$B$31,0),MATCH(_xlfn.XLOOKUP($D$14,$D84:$D90,AI83:AI89,,0,-1),'Verwachte Resultaten'!$C$1:$BT$1,0))*_xlfn.XLOOKUP($E90,$G$2:$G$6,$F$2:$F$6,,0)),_xlfn.XLOOKUP($D$14,$D84:$D90,AI84:AI90,,0,-1)&gt;(INDEX('Verwachte Resultaten'!$C$2:$BT$31,MATCH(_xlfn.XLOOKUP($D$14,$D84:$D90,$E84:$E90,,0,-1),'Verwachte Resultaten'!$B$2:$B$31,0),MATCH(_xlfn.XLOOKUP($D$14,$D84:$D90,AI83:AI89,,0,-1),'Verwachte Resultaten'!$C$1:$BT$1,0))*_xlfn.XLOOKUP($E90,$G$2:$G$6,$H$2:$H$6,,0))),$D90,""),"")</f>
        <v/>
      </c>
      <c r="AJ90" s="14" t="str">
        <f>IFERROR(IF(AND(_xlfn.XLOOKUP($D$14,$D84:$D90,AJ84:AJ90,,0,-1)&lt;=(INDEX('Verwachte Resultaten'!$C$2:$BT$31,MATCH(_xlfn.XLOOKUP($D$14,$D84:$D90,$E84:$E90,,0,-1),'Verwachte Resultaten'!$B$2:$B$31,0),MATCH(_xlfn.XLOOKUP($D$14,$D84:$D90,AJ83:AJ89,,0,-1),'Verwachte Resultaten'!$C$1:$BT$1,0))*_xlfn.XLOOKUP($E90,$G$2:$G$6,$F$2:$F$6,,0)),_xlfn.XLOOKUP($D$14,$D84:$D90,AJ84:AJ90,,0,-1)&gt;(INDEX('Verwachte Resultaten'!$C$2:$BT$31,MATCH(_xlfn.XLOOKUP($D$14,$D84:$D90,$E84:$E90,,0,-1),'Verwachte Resultaten'!$B$2:$B$31,0),MATCH(_xlfn.XLOOKUP($D$14,$D84:$D90,AJ83:AJ89,,0,-1),'Verwachte Resultaten'!$C$1:$BT$1,0))*_xlfn.XLOOKUP($E90,$G$2:$G$6,$H$2:$H$6,,0))),$D90,""),"")</f>
        <v/>
      </c>
      <c r="AK90" s="14" t="str">
        <f>IFERROR(IF(AND(_xlfn.XLOOKUP($D$14,$D84:$D90,AK84:AK90,,0,-1)&lt;=(INDEX('Verwachte Resultaten'!$C$2:$BT$31,MATCH(_xlfn.XLOOKUP($D$14,$D84:$D90,$E84:$E90,,0,-1),'Verwachte Resultaten'!$B$2:$B$31,0),MATCH(_xlfn.XLOOKUP($D$14,$D84:$D90,AK83:AK89,,0,-1),'Verwachte Resultaten'!$C$1:$BT$1,0))*_xlfn.XLOOKUP($E90,$G$2:$G$6,$F$2:$F$6,,0)),_xlfn.XLOOKUP($D$14,$D84:$D90,AK84:AK90,,0,-1)&gt;(INDEX('Verwachte Resultaten'!$C$2:$BT$31,MATCH(_xlfn.XLOOKUP($D$14,$D84:$D90,$E84:$E90,,0,-1),'Verwachte Resultaten'!$B$2:$B$31,0),MATCH(_xlfn.XLOOKUP($D$14,$D84:$D90,AK83:AK89,,0,-1),'Verwachte Resultaten'!$C$1:$BT$1,0))*_xlfn.XLOOKUP($E90,$G$2:$G$6,$H$2:$H$6,,0))),$D90,""),"")</f>
        <v/>
      </c>
      <c r="AL90" s="14" t="str">
        <f>IFERROR(IF(AND(_xlfn.XLOOKUP($D$14,$D84:$D90,AL84:AL90,,0,-1)&lt;=(INDEX('Verwachte Resultaten'!$C$2:$BT$31,MATCH(_xlfn.XLOOKUP($D$14,$D84:$D90,$E84:$E90,,0,-1),'Verwachte Resultaten'!$B$2:$B$31,0),MATCH(_xlfn.XLOOKUP($D$14,$D84:$D90,AL83:AL89,,0,-1),'Verwachte Resultaten'!$C$1:$BT$1,0))*_xlfn.XLOOKUP($E90,$G$2:$G$6,$F$2:$F$6,,0)),_xlfn.XLOOKUP($D$14,$D84:$D90,AL84:AL90,,0,-1)&gt;(INDEX('Verwachte Resultaten'!$C$2:$BT$31,MATCH(_xlfn.XLOOKUP($D$14,$D84:$D90,$E84:$E90,,0,-1),'Verwachte Resultaten'!$B$2:$B$31,0),MATCH(_xlfn.XLOOKUP($D$14,$D84:$D90,AL83:AL89,,0,-1),'Verwachte Resultaten'!$C$1:$BT$1,0))*_xlfn.XLOOKUP($E90,$G$2:$G$6,$H$2:$H$6,,0))),$D90,""),"")</f>
        <v/>
      </c>
      <c r="AM90" s="14" t="str">
        <f>IFERROR(IF(AND(_xlfn.XLOOKUP($D$14,$D84:$D90,AM84:AM90,,0,-1)&lt;=(INDEX('Verwachte Resultaten'!$C$2:$BT$31,MATCH(_xlfn.XLOOKUP($D$14,$D84:$D90,$E84:$E90,,0,-1),'Verwachte Resultaten'!$B$2:$B$31,0),MATCH(_xlfn.XLOOKUP($D$14,$D84:$D90,AM83:AM89,,0,-1),'Verwachte Resultaten'!$C$1:$BT$1,0))*_xlfn.XLOOKUP($E90,$G$2:$G$6,$F$2:$F$6,,0)),_xlfn.XLOOKUP($D$14,$D84:$D90,AM84:AM90,,0,-1)&gt;(INDEX('Verwachte Resultaten'!$C$2:$BT$31,MATCH(_xlfn.XLOOKUP($D$14,$D84:$D90,$E84:$E90,,0,-1),'Verwachte Resultaten'!$B$2:$B$31,0),MATCH(_xlfn.XLOOKUP($D$14,$D84:$D90,AM83:AM89,,0,-1),'Verwachte Resultaten'!$C$1:$BT$1,0))*_xlfn.XLOOKUP($E90,$G$2:$G$6,$H$2:$H$6,,0))),$D90,""),"")</f>
        <v/>
      </c>
      <c r="AN90" s="14" t="str">
        <f>IFERROR(IF(AND(_xlfn.XLOOKUP($D$14,$D84:$D90,AN84:AN90,,0,-1)&lt;=(INDEX('Verwachte Resultaten'!$C$2:$BT$31,MATCH(_xlfn.XLOOKUP($D$14,$D84:$D90,$E84:$E90,,0,-1),'Verwachte Resultaten'!$B$2:$B$31,0),MATCH(_xlfn.XLOOKUP($D$14,$D84:$D90,AN83:AN89,,0,-1),'Verwachte Resultaten'!$C$1:$BT$1,0))*_xlfn.XLOOKUP($E90,$G$2:$G$6,$F$2:$F$6,,0)),_xlfn.XLOOKUP($D$14,$D84:$D90,AN84:AN90,,0,-1)&gt;(INDEX('Verwachte Resultaten'!$C$2:$BT$31,MATCH(_xlfn.XLOOKUP($D$14,$D84:$D90,$E84:$E90,,0,-1),'Verwachte Resultaten'!$B$2:$B$31,0),MATCH(_xlfn.XLOOKUP($D$14,$D84:$D90,AN83:AN89,,0,-1),'Verwachte Resultaten'!$C$1:$BT$1,0))*_xlfn.XLOOKUP($E90,$G$2:$G$6,$H$2:$H$6,,0))),$D90,""),"")</f>
        <v/>
      </c>
      <c r="AO90" s="14" t="str">
        <f>IFERROR(IF(AND(_xlfn.XLOOKUP($D$14,$D84:$D90,AO84:AO90,,0,-1)&lt;=(INDEX('Verwachte Resultaten'!$C$2:$BT$31,MATCH(_xlfn.XLOOKUP($D$14,$D84:$D90,$E84:$E90,,0,-1),'Verwachte Resultaten'!$B$2:$B$31,0),MATCH(_xlfn.XLOOKUP($D$14,$D84:$D90,AO83:AO89,,0,-1),'Verwachte Resultaten'!$C$1:$BT$1,0))*_xlfn.XLOOKUP($E90,$G$2:$G$6,$F$2:$F$6,,0)),_xlfn.XLOOKUP($D$14,$D84:$D90,AO84:AO90,,0,-1)&gt;(INDEX('Verwachte Resultaten'!$C$2:$BT$31,MATCH(_xlfn.XLOOKUP($D$14,$D84:$D90,$E84:$E90,,0,-1),'Verwachte Resultaten'!$B$2:$B$31,0),MATCH(_xlfn.XLOOKUP($D$14,$D84:$D90,AO83:AO89,,0,-1),'Verwachte Resultaten'!$C$1:$BT$1,0))*_xlfn.XLOOKUP($E90,$G$2:$G$6,$H$2:$H$6,,0))),$D90,""),"")</f>
        <v/>
      </c>
      <c r="AP90" s="14" t="str">
        <f>IFERROR(IF(AND(_xlfn.XLOOKUP($D$14,$D84:$D90,AP84:AP90,,0,-1)&lt;=(INDEX('Verwachte Resultaten'!$C$2:$BT$31,MATCH(_xlfn.XLOOKUP($D$14,$D84:$D90,$E84:$E90,,0,-1),'Verwachte Resultaten'!$B$2:$B$31,0),MATCH(_xlfn.XLOOKUP($D$14,$D84:$D90,AP83:AP89,,0,-1),'Verwachte Resultaten'!$C$1:$BT$1,0))*_xlfn.XLOOKUP($E90,$G$2:$G$6,$F$2:$F$6,,0)),_xlfn.XLOOKUP($D$14,$D84:$D90,AP84:AP90,,0,-1)&gt;(INDEX('Verwachte Resultaten'!$C$2:$BT$31,MATCH(_xlfn.XLOOKUP($D$14,$D84:$D90,$E84:$E90,,0,-1),'Verwachte Resultaten'!$B$2:$B$31,0),MATCH(_xlfn.XLOOKUP($D$14,$D84:$D90,AP83:AP89,,0,-1),'Verwachte Resultaten'!$C$1:$BT$1,0))*_xlfn.XLOOKUP($E90,$G$2:$G$6,$H$2:$H$6,,0))),$D90,""),"")</f>
        <v/>
      </c>
      <c r="AQ90" s="14" t="str">
        <f>IFERROR(IF(AND(_xlfn.XLOOKUP($D$14,$D84:$D90,AQ84:AQ90,,0,-1)&lt;=(INDEX('Verwachte Resultaten'!$C$2:$BT$31,MATCH(_xlfn.XLOOKUP($D$14,$D84:$D90,$E84:$E90,,0,-1),'Verwachte Resultaten'!$B$2:$B$31,0),MATCH(_xlfn.XLOOKUP($D$14,$D84:$D90,AQ83:AQ89,,0,-1),'Verwachte Resultaten'!$C$1:$BT$1,0))*_xlfn.XLOOKUP($E90,$G$2:$G$6,$F$2:$F$6,,0)),_xlfn.XLOOKUP($D$14,$D84:$D90,AQ84:AQ90,,0,-1)&gt;(INDEX('Verwachte Resultaten'!$C$2:$BT$31,MATCH(_xlfn.XLOOKUP($D$14,$D84:$D90,$E84:$E90,,0,-1),'Verwachte Resultaten'!$B$2:$B$31,0),MATCH(_xlfn.XLOOKUP($D$14,$D84:$D90,AQ83:AQ89,,0,-1),'Verwachte Resultaten'!$C$1:$BT$1,0))*_xlfn.XLOOKUP($E90,$G$2:$G$6,$H$2:$H$6,,0))),$D90,""),"")</f>
        <v/>
      </c>
      <c r="AR90" s="14" t="str">
        <f>IFERROR(IF(AND(_xlfn.XLOOKUP($D$14,$D84:$D90,AR84:AR90,,0,-1)&lt;=(INDEX('Verwachte Resultaten'!$C$2:$BT$31,MATCH(_xlfn.XLOOKUP($D$14,$D84:$D90,$E84:$E90,,0,-1),'Verwachte Resultaten'!$B$2:$B$31,0),MATCH(_xlfn.XLOOKUP($D$14,$D84:$D90,AR83:AR89,,0,-1),'Verwachte Resultaten'!$C$1:$BT$1,0))*_xlfn.XLOOKUP($E90,$G$2:$G$6,$F$2:$F$6,,0)),_xlfn.XLOOKUP($D$14,$D84:$D90,AR84:AR90,,0,-1)&gt;(INDEX('Verwachte Resultaten'!$C$2:$BT$31,MATCH(_xlfn.XLOOKUP($D$14,$D84:$D90,$E84:$E90,,0,-1),'Verwachte Resultaten'!$B$2:$B$31,0),MATCH(_xlfn.XLOOKUP($D$14,$D84:$D90,AR83:AR89,,0,-1),'Verwachte Resultaten'!$C$1:$BT$1,0))*_xlfn.XLOOKUP($E90,$G$2:$G$6,$H$2:$H$6,,0))),$D90,""),"")</f>
        <v/>
      </c>
      <c r="AS90" s="14" t="str">
        <f>IFERROR(IF(AND(_xlfn.XLOOKUP($D$14,$D84:$D90,AS84:AS90,,0,-1)&lt;=(INDEX('Verwachte Resultaten'!$C$2:$BT$31,MATCH(_xlfn.XLOOKUP($D$14,$D84:$D90,$E84:$E90,,0,-1),'Verwachte Resultaten'!$B$2:$B$31,0),MATCH(_xlfn.XLOOKUP($D$14,$D84:$D90,AS83:AS89,,0,-1),'Verwachte Resultaten'!$C$1:$BT$1,0))*_xlfn.XLOOKUP($E90,$G$2:$G$6,$F$2:$F$6,,0)),_xlfn.XLOOKUP($D$14,$D84:$D90,AS84:AS90,,0,-1)&gt;(INDEX('Verwachte Resultaten'!$C$2:$BT$31,MATCH(_xlfn.XLOOKUP($D$14,$D84:$D90,$E84:$E90,,0,-1),'Verwachte Resultaten'!$B$2:$B$31,0),MATCH(_xlfn.XLOOKUP($D$14,$D84:$D90,AS83:AS89,,0,-1),'Verwachte Resultaten'!$C$1:$BT$1,0))*_xlfn.XLOOKUP($E90,$G$2:$G$6,$H$2:$H$6,,0))),$D90,""),"")</f>
        <v/>
      </c>
      <c r="AT90" s="14" t="str">
        <f>IFERROR(IF(AND(_xlfn.XLOOKUP($D$14,$D84:$D90,AT84:AT90,,0,-1)&lt;=(INDEX('Verwachte Resultaten'!$C$2:$BT$31,MATCH(_xlfn.XLOOKUP($D$14,$D84:$D90,$E84:$E90,,0,-1),'Verwachte Resultaten'!$B$2:$B$31,0),MATCH(_xlfn.XLOOKUP($D$14,$D84:$D90,AT83:AT89,,0,-1),'Verwachte Resultaten'!$C$1:$BT$1,0))*_xlfn.XLOOKUP($E90,$G$2:$G$6,$F$2:$F$6,,0)),_xlfn.XLOOKUP($D$14,$D84:$D90,AT84:AT90,,0,-1)&gt;(INDEX('Verwachte Resultaten'!$C$2:$BT$31,MATCH(_xlfn.XLOOKUP($D$14,$D84:$D90,$E84:$E90,,0,-1),'Verwachte Resultaten'!$B$2:$B$31,0),MATCH(_xlfn.XLOOKUP($D$14,$D84:$D90,AT83:AT89,,0,-1),'Verwachte Resultaten'!$C$1:$BT$1,0))*_xlfn.XLOOKUP($E90,$G$2:$G$6,$H$2:$H$6,,0))),$D90,""),"")</f>
        <v/>
      </c>
      <c r="AU90" s="14" t="str">
        <f>IFERROR(IF(AND(_xlfn.XLOOKUP($D$14,$D84:$D90,AU84:AU90,,0,-1)&lt;=(INDEX('Verwachte Resultaten'!$C$2:$BT$31,MATCH(_xlfn.XLOOKUP($D$14,$D84:$D90,$E84:$E90,,0,-1),'Verwachte Resultaten'!$B$2:$B$31,0),MATCH(_xlfn.XLOOKUP($D$14,$D84:$D90,AU83:AU89,,0,-1),'Verwachte Resultaten'!$C$1:$BT$1,0))*_xlfn.XLOOKUP($E90,$G$2:$G$6,$F$2:$F$6,,0)),_xlfn.XLOOKUP($D$14,$D84:$D90,AU84:AU90,,0,-1)&gt;(INDEX('Verwachte Resultaten'!$C$2:$BT$31,MATCH(_xlfn.XLOOKUP($D$14,$D84:$D90,$E84:$E90,,0,-1),'Verwachte Resultaten'!$B$2:$B$31,0),MATCH(_xlfn.XLOOKUP($D$14,$D84:$D90,AU83:AU89,,0,-1),'Verwachte Resultaten'!$C$1:$BT$1,0))*_xlfn.XLOOKUP($E90,$G$2:$G$6,$H$2:$H$6,,0))),$D90,""),"")</f>
        <v/>
      </c>
      <c r="AV90" s="14" t="str">
        <f>IFERROR(IF(AND(_xlfn.XLOOKUP($D$14,$D84:$D90,AV84:AV90,,0,-1)&lt;=(INDEX('Verwachte Resultaten'!$C$2:$BT$31,MATCH(_xlfn.XLOOKUP($D$14,$D84:$D90,$E84:$E90,,0,-1),'Verwachte Resultaten'!$B$2:$B$31,0),MATCH(_xlfn.XLOOKUP($D$14,$D84:$D90,AV83:AV89,,0,-1),'Verwachte Resultaten'!$C$1:$BT$1,0))*_xlfn.XLOOKUP($E90,$G$2:$G$6,$F$2:$F$6,,0)),_xlfn.XLOOKUP($D$14,$D84:$D90,AV84:AV90,,0,-1)&gt;(INDEX('Verwachte Resultaten'!$C$2:$BT$31,MATCH(_xlfn.XLOOKUP($D$14,$D84:$D90,$E84:$E90,,0,-1),'Verwachte Resultaten'!$B$2:$B$31,0),MATCH(_xlfn.XLOOKUP($D$14,$D84:$D90,AV83:AV89,,0,-1),'Verwachte Resultaten'!$C$1:$BT$1,0))*_xlfn.XLOOKUP($E90,$G$2:$G$6,$H$2:$H$6,,0))),$D90,""),"")</f>
        <v/>
      </c>
      <c r="AW90" s="14" t="str">
        <f>IFERROR(IF(AND(_xlfn.XLOOKUP($D$14,$D84:$D90,AW84:AW90,,0,-1)&lt;=(INDEX('Verwachte Resultaten'!$C$2:$BT$31,MATCH(_xlfn.XLOOKUP($D$14,$D84:$D90,$E84:$E90,,0,-1),'Verwachte Resultaten'!$B$2:$B$31,0),MATCH(_xlfn.XLOOKUP($D$14,$D84:$D90,AW83:AW89,,0,-1),'Verwachte Resultaten'!$C$1:$BT$1,0))*_xlfn.XLOOKUP($E90,$G$2:$G$6,$F$2:$F$6,,0)),_xlfn.XLOOKUP($D$14,$D84:$D90,AW84:AW90,,0,-1)&gt;(INDEX('Verwachte Resultaten'!$C$2:$BT$31,MATCH(_xlfn.XLOOKUP($D$14,$D84:$D90,$E84:$E90,,0,-1),'Verwachte Resultaten'!$B$2:$B$31,0),MATCH(_xlfn.XLOOKUP($D$14,$D84:$D90,AW83:AW89,,0,-1),'Verwachte Resultaten'!$C$1:$BT$1,0))*_xlfn.XLOOKUP($E90,$G$2:$G$6,$H$2:$H$6,,0))),$D90,""),"")</f>
        <v/>
      </c>
      <c r="AX90" s="14" t="str">
        <f>IFERROR(IF(AND(_xlfn.XLOOKUP($D$14,$D84:$D90,AX84:AX90,,0,-1)&lt;=(INDEX('Verwachte Resultaten'!$C$2:$BT$31,MATCH(_xlfn.XLOOKUP($D$14,$D84:$D90,$E84:$E90,,0,-1),'Verwachte Resultaten'!$B$2:$B$31,0),MATCH(_xlfn.XLOOKUP($D$14,$D84:$D90,AX83:AX89,,0,-1),'Verwachte Resultaten'!$C$1:$BT$1,0))*_xlfn.XLOOKUP($E90,$G$2:$G$6,$F$2:$F$6,,0)),_xlfn.XLOOKUP($D$14,$D84:$D90,AX84:AX90,,0,-1)&gt;(INDEX('Verwachte Resultaten'!$C$2:$BT$31,MATCH(_xlfn.XLOOKUP($D$14,$D84:$D90,$E84:$E90,,0,-1),'Verwachte Resultaten'!$B$2:$B$31,0),MATCH(_xlfn.XLOOKUP($D$14,$D84:$D90,AX83:AX89,,0,-1),'Verwachte Resultaten'!$C$1:$BT$1,0))*_xlfn.XLOOKUP($E90,$G$2:$G$6,$H$2:$H$6,,0))),$D90,""),"")</f>
        <v/>
      </c>
      <c r="AY90" s="14" t="str">
        <f>IFERROR(IF(AND(_xlfn.XLOOKUP($D$14,$D84:$D90,AY84:AY90,,0,-1)&lt;=(INDEX('Verwachte Resultaten'!$C$2:$BT$31,MATCH(_xlfn.XLOOKUP($D$14,$D84:$D90,$E84:$E90,,0,-1),'Verwachte Resultaten'!$B$2:$B$31,0),MATCH(_xlfn.XLOOKUP($D$14,$D84:$D90,AY83:AY89,,0,-1),'Verwachte Resultaten'!$C$1:$BT$1,0))*_xlfn.XLOOKUP($E90,$G$2:$G$6,$F$2:$F$6,,0)),_xlfn.XLOOKUP($D$14,$D84:$D90,AY84:AY90,,0,-1)&gt;(INDEX('Verwachte Resultaten'!$C$2:$BT$31,MATCH(_xlfn.XLOOKUP($D$14,$D84:$D90,$E84:$E90,,0,-1),'Verwachte Resultaten'!$B$2:$B$31,0),MATCH(_xlfn.XLOOKUP($D$14,$D84:$D90,AY83:AY89,,0,-1),'Verwachte Resultaten'!$C$1:$BT$1,0))*_xlfn.XLOOKUP($E90,$G$2:$G$6,$H$2:$H$6,,0))),$D90,""),"")</f>
        <v/>
      </c>
      <c r="AZ90" s="14" t="str">
        <f>IFERROR(IF(AND(_xlfn.XLOOKUP($D$14,$D84:$D90,AZ84:AZ90,,0,-1)&lt;=(INDEX('Verwachte Resultaten'!$C$2:$BT$31,MATCH(_xlfn.XLOOKUP($D$14,$D84:$D90,$E84:$E90,,0,-1),'Verwachte Resultaten'!$B$2:$B$31,0),MATCH(_xlfn.XLOOKUP($D$14,$D84:$D90,AZ83:AZ89,,0,-1),'Verwachte Resultaten'!$C$1:$BT$1,0))*_xlfn.XLOOKUP($E90,$G$2:$G$6,$F$2:$F$6,,0)),_xlfn.XLOOKUP($D$14,$D84:$D90,AZ84:AZ90,,0,-1)&gt;(INDEX('Verwachte Resultaten'!$C$2:$BT$31,MATCH(_xlfn.XLOOKUP($D$14,$D84:$D90,$E84:$E90,,0,-1),'Verwachte Resultaten'!$B$2:$B$31,0),MATCH(_xlfn.XLOOKUP($D$14,$D84:$D90,AZ83:AZ89,,0,-1),'Verwachte Resultaten'!$C$1:$BT$1,0))*_xlfn.XLOOKUP($E90,$G$2:$G$6,$H$2:$H$6,,0))),$D90,""),"")</f>
        <v/>
      </c>
      <c r="BA90" s="14" t="str">
        <f>IFERROR(IF(AND(_xlfn.XLOOKUP($D$14,$D84:$D90,BA84:BA90,,0,-1)&lt;=(INDEX('Verwachte Resultaten'!$C$2:$BT$31,MATCH(_xlfn.XLOOKUP($D$14,$D84:$D90,$E84:$E90,,0,-1),'Verwachte Resultaten'!$B$2:$B$31,0),MATCH(_xlfn.XLOOKUP($D$14,$D84:$D90,BA83:BA89,,0,-1),'Verwachte Resultaten'!$C$1:$BT$1,0))*_xlfn.XLOOKUP($E90,$G$2:$G$6,$F$2:$F$6,,0)),_xlfn.XLOOKUP($D$14,$D84:$D90,BA84:BA90,,0,-1)&gt;(INDEX('Verwachte Resultaten'!$C$2:$BT$31,MATCH(_xlfn.XLOOKUP($D$14,$D84:$D90,$E84:$E90,,0,-1),'Verwachte Resultaten'!$B$2:$B$31,0),MATCH(_xlfn.XLOOKUP($D$14,$D84:$D90,BA83:BA89,,0,-1),'Verwachte Resultaten'!$C$1:$BT$1,0))*_xlfn.XLOOKUP($E90,$G$2:$G$6,$H$2:$H$6,,0))),$D90,""),"")</f>
        <v/>
      </c>
      <c r="BB90" s="14" t="str">
        <f>IFERROR(IF(AND(_xlfn.XLOOKUP($D$14,$D84:$D90,BB84:BB90,,0,-1)&lt;=(INDEX('Verwachte Resultaten'!$C$2:$BT$31,MATCH(_xlfn.XLOOKUP($D$14,$D84:$D90,$E84:$E90,,0,-1),'Verwachte Resultaten'!$B$2:$B$31,0),MATCH(_xlfn.XLOOKUP($D$14,$D84:$D90,BB83:BB89,,0,-1),'Verwachte Resultaten'!$C$1:$BT$1,0))*_xlfn.XLOOKUP($E90,$G$2:$G$6,$F$2:$F$6,,0)),_xlfn.XLOOKUP($D$14,$D84:$D90,BB84:BB90,,0,-1)&gt;(INDEX('Verwachte Resultaten'!$C$2:$BT$31,MATCH(_xlfn.XLOOKUP($D$14,$D84:$D90,$E84:$E90,,0,-1),'Verwachte Resultaten'!$B$2:$B$31,0),MATCH(_xlfn.XLOOKUP($D$14,$D84:$D90,BB83:BB89,,0,-1),'Verwachte Resultaten'!$C$1:$BT$1,0))*_xlfn.XLOOKUP($E90,$G$2:$G$6,$H$2:$H$6,,0))),$D90,""),"")</f>
        <v/>
      </c>
      <c r="BC90" s="14" t="str">
        <f>IFERROR(IF(AND(_xlfn.XLOOKUP($D$14,$D84:$D90,BC84:BC90,,0,-1)&lt;=(INDEX('Verwachte Resultaten'!$C$2:$BT$31,MATCH(_xlfn.XLOOKUP($D$14,$D84:$D90,$E84:$E90,,0,-1),'Verwachte Resultaten'!$B$2:$B$31,0),MATCH(_xlfn.XLOOKUP($D$14,$D84:$D90,BC83:BC89,,0,-1),'Verwachte Resultaten'!$C$1:$BT$1,0))*_xlfn.XLOOKUP($E90,$G$2:$G$6,$F$2:$F$6,,0)),_xlfn.XLOOKUP($D$14,$D84:$D90,BC84:BC90,,0,-1)&gt;(INDEX('Verwachte Resultaten'!$C$2:$BT$31,MATCH(_xlfn.XLOOKUP($D$14,$D84:$D90,$E84:$E90,,0,-1),'Verwachte Resultaten'!$B$2:$B$31,0),MATCH(_xlfn.XLOOKUP($D$14,$D84:$D90,BC83:BC89,,0,-1),'Verwachte Resultaten'!$C$1:$BT$1,0))*_xlfn.XLOOKUP($E90,$G$2:$G$6,$H$2:$H$6,,0))),$D90,""),"")</f>
        <v/>
      </c>
      <c r="BD90" s="14" t="str">
        <f>IFERROR(IF(AND(_xlfn.XLOOKUP($D$14,$D84:$D90,BD84:BD90,,0,-1)&lt;=(INDEX('Verwachte Resultaten'!$C$2:$BT$31,MATCH(_xlfn.XLOOKUP($D$14,$D84:$D90,$E84:$E90,,0,-1),'Verwachte Resultaten'!$B$2:$B$31,0),MATCH(_xlfn.XLOOKUP($D$14,$D84:$D90,BD83:BD89,,0,-1),'Verwachte Resultaten'!$C$1:$BT$1,0))*_xlfn.XLOOKUP($E90,$G$2:$G$6,$F$2:$F$6,,0)),_xlfn.XLOOKUP($D$14,$D84:$D90,BD84:BD90,,0,-1)&gt;(INDEX('Verwachte Resultaten'!$C$2:$BT$31,MATCH(_xlfn.XLOOKUP($D$14,$D84:$D90,$E84:$E90,,0,-1),'Verwachte Resultaten'!$B$2:$B$31,0),MATCH(_xlfn.XLOOKUP($D$14,$D84:$D90,BD83:BD89,,0,-1),'Verwachte Resultaten'!$C$1:$BT$1,0))*_xlfn.XLOOKUP($E90,$G$2:$G$6,$H$2:$H$6,,0))),$D90,""),"")</f>
        <v/>
      </c>
      <c r="BE90" s="14" t="str">
        <f>IFERROR(IF(AND(_xlfn.XLOOKUP($D$14,$D84:$D90,BE84:BE90,,0,-1)&lt;=(INDEX('Verwachte Resultaten'!$C$2:$BT$31,MATCH(_xlfn.XLOOKUP($D$14,$D84:$D90,$E84:$E90,,0,-1),'Verwachte Resultaten'!$B$2:$B$31,0),MATCH(_xlfn.XLOOKUP($D$14,$D84:$D90,BE83:BE89,,0,-1),'Verwachte Resultaten'!$C$1:$BT$1,0))*_xlfn.XLOOKUP($E90,$G$2:$G$6,$F$2:$F$6,,0)),_xlfn.XLOOKUP($D$14,$D84:$D90,BE84:BE90,,0,-1)&gt;(INDEX('Verwachte Resultaten'!$C$2:$BT$31,MATCH(_xlfn.XLOOKUP($D$14,$D84:$D90,$E84:$E90,,0,-1),'Verwachte Resultaten'!$B$2:$B$31,0),MATCH(_xlfn.XLOOKUP($D$14,$D84:$D90,BE83:BE89,,0,-1),'Verwachte Resultaten'!$C$1:$BT$1,0))*_xlfn.XLOOKUP($E90,$G$2:$G$6,$H$2:$H$6,,0))),$D90,""),"")</f>
        <v/>
      </c>
      <c r="BF90" s="14" t="str">
        <f>IFERROR(IF(AND(_xlfn.XLOOKUP($D$14,$D84:$D90,BF84:BF90,,0,-1)&lt;=(INDEX('Verwachte Resultaten'!$C$2:$BT$31,MATCH(_xlfn.XLOOKUP($D$14,$D84:$D90,$E84:$E90,,0,-1),'Verwachte Resultaten'!$B$2:$B$31,0),MATCH(_xlfn.XLOOKUP($D$14,$D84:$D90,BF83:BF89,,0,-1),'Verwachte Resultaten'!$C$1:$BT$1,0))*_xlfn.XLOOKUP($E90,$G$2:$G$6,$F$2:$F$6,,0)),_xlfn.XLOOKUP($D$14,$D84:$D90,BF84:BF90,,0,-1)&gt;(INDEX('Verwachte Resultaten'!$C$2:$BT$31,MATCH(_xlfn.XLOOKUP($D$14,$D84:$D90,$E84:$E90,,0,-1),'Verwachte Resultaten'!$B$2:$B$31,0),MATCH(_xlfn.XLOOKUP($D$14,$D84:$D90,BF83:BF89,,0,-1),'Verwachte Resultaten'!$C$1:$BT$1,0))*_xlfn.XLOOKUP($E90,$G$2:$G$6,$H$2:$H$6,,0))),$D90,""),"")</f>
        <v/>
      </c>
      <c r="BG90" s="14" t="str">
        <f>IFERROR(IF(AND(_xlfn.XLOOKUP($D$14,$D84:$D90,BG84:BG90,,0,-1)&lt;=(INDEX('Verwachte Resultaten'!$C$2:$BT$31,MATCH(_xlfn.XLOOKUP($D$14,$D84:$D90,$E84:$E90,,0,-1),'Verwachte Resultaten'!$B$2:$B$31,0),MATCH(_xlfn.XLOOKUP($D$14,$D84:$D90,BG83:BG89,,0,-1),'Verwachte Resultaten'!$C$1:$BT$1,0))*_xlfn.XLOOKUP($E90,$G$2:$G$6,$F$2:$F$6,,0)),_xlfn.XLOOKUP($D$14,$D84:$D90,BG84:BG90,,0,-1)&gt;(INDEX('Verwachte Resultaten'!$C$2:$BT$31,MATCH(_xlfn.XLOOKUP($D$14,$D84:$D90,$E84:$E90,,0,-1),'Verwachte Resultaten'!$B$2:$B$31,0),MATCH(_xlfn.XLOOKUP($D$14,$D84:$D90,BG83:BG89,,0,-1),'Verwachte Resultaten'!$C$1:$BT$1,0))*_xlfn.XLOOKUP($E90,$G$2:$G$6,$H$2:$H$6,,0))),$D90,""),"")</f>
        <v/>
      </c>
      <c r="BH90" s="14" t="str">
        <f>IFERROR(IF(AND(_xlfn.XLOOKUP($D$14,$D84:$D90,BH84:BH90,,0,-1)&lt;=(INDEX('Verwachte Resultaten'!$C$2:$BT$31,MATCH(_xlfn.XLOOKUP($D$14,$D84:$D90,$E84:$E90,,0,-1),'Verwachte Resultaten'!$B$2:$B$31,0),MATCH(_xlfn.XLOOKUP($D$14,$D84:$D90,BH83:BH89,,0,-1),'Verwachte Resultaten'!$C$1:$BT$1,0))*_xlfn.XLOOKUP($E90,$G$2:$G$6,$F$2:$F$6,,0)),_xlfn.XLOOKUP($D$14,$D84:$D90,BH84:BH90,,0,-1)&gt;(INDEX('Verwachte Resultaten'!$C$2:$BT$31,MATCH(_xlfn.XLOOKUP($D$14,$D84:$D90,$E84:$E90,,0,-1),'Verwachte Resultaten'!$B$2:$B$31,0),MATCH(_xlfn.XLOOKUP($D$14,$D84:$D90,BH83:BH89,,0,-1),'Verwachte Resultaten'!$C$1:$BT$1,0))*_xlfn.XLOOKUP($E90,$G$2:$G$6,$H$2:$H$6,,0))),$D90,""),"")</f>
        <v/>
      </c>
      <c r="BI90" s="14" t="str">
        <f>IFERROR(IF(AND(_xlfn.XLOOKUP($D$14,$D84:$D90,BI84:BI90,,0,-1)&lt;=(INDEX('Verwachte Resultaten'!$C$2:$BT$31,MATCH(_xlfn.XLOOKUP($D$14,$D84:$D90,$E84:$E90,,0,-1),'Verwachte Resultaten'!$B$2:$B$31,0),MATCH(_xlfn.XLOOKUP($D$14,$D84:$D90,BI83:BI89,,0,-1),'Verwachte Resultaten'!$C$1:$BT$1,0))*_xlfn.XLOOKUP($E90,$G$2:$G$6,$F$2:$F$6,,0)),_xlfn.XLOOKUP($D$14,$D84:$D90,BI84:BI90,,0,-1)&gt;(INDEX('Verwachte Resultaten'!$C$2:$BT$31,MATCH(_xlfn.XLOOKUP($D$14,$D84:$D90,$E84:$E90,,0,-1),'Verwachte Resultaten'!$B$2:$B$31,0),MATCH(_xlfn.XLOOKUP($D$14,$D84:$D90,BI83:BI89,,0,-1),'Verwachte Resultaten'!$C$1:$BT$1,0))*_xlfn.XLOOKUP($E90,$G$2:$G$6,$H$2:$H$6,,0))),$D90,""),"")</f>
        <v/>
      </c>
      <c r="BJ90" s="14" t="str">
        <f>IFERROR(IF(AND(_xlfn.XLOOKUP($D$14,$D84:$D90,BJ84:BJ90,,0,-1)&lt;=(INDEX('Verwachte Resultaten'!$C$2:$BT$31,MATCH(_xlfn.XLOOKUP($D$14,$D84:$D90,$E84:$E90,,0,-1),'Verwachte Resultaten'!$B$2:$B$31,0),MATCH(_xlfn.XLOOKUP($D$14,$D84:$D90,BJ83:BJ89,,0,-1),'Verwachte Resultaten'!$C$1:$BT$1,0))*_xlfn.XLOOKUP($E90,$G$2:$G$6,$F$2:$F$6,,0)),_xlfn.XLOOKUP($D$14,$D84:$D90,BJ84:BJ90,,0,-1)&gt;(INDEX('Verwachte Resultaten'!$C$2:$BT$31,MATCH(_xlfn.XLOOKUP($D$14,$D84:$D90,$E84:$E90,,0,-1),'Verwachte Resultaten'!$B$2:$B$31,0),MATCH(_xlfn.XLOOKUP($D$14,$D84:$D90,BJ83:BJ89,,0,-1),'Verwachte Resultaten'!$C$1:$BT$1,0))*_xlfn.XLOOKUP($E90,$G$2:$G$6,$H$2:$H$6,,0))),$D90,""),"")</f>
        <v/>
      </c>
      <c r="BK90" s="41" t="str">
        <f>IFERROR(IF(AND(_xlfn.XLOOKUP($D$14,$D84:$D90,BK84:BK90,,0,-1)&lt;=(INDEX('Verwachte Resultaten'!$C$2:$BT$31,MATCH(_xlfn.XLOOKUP($D$14,$D84:$D90,$E84:$E90,,0,-1),'Verwachte Resultaten'!$B$2:$B$31,0),MATCH(_xlfn.XLOOKUP($D$14,$D84:$D90,BK83:BK89,,0,-1),'Verwachte Resultaten'!$C$1:$BT$1,0))*_xlfn.XLOOKUP($E90,$G$2:$G$6,$F$2:$F$6,,0)),_xlfn.XLOOKUP($D$14,$D84:$D90,BK84:BK90,,0,-1)&gt;(INDEX('Verwachte Resultaten'!$C$2:$BT$31,MATCH(_xlfn.XLOOKUP($D$14,$D84:$D90,$E84:$E90,,0,-1),'Verwachte Resultaten'!$B$2:$B$31,0),MATCH(_xlfn.XLOOKUP($D$14,$D84:$D90,BK83:BK89,,0,-1),'Verwachte Resultaten'!$C$1:$BT$1,0))*_xlfn.XLOOKUP($E90,$G$2:$G$6,$H$2:$H$6,,0))),$D90,""),"")</f>
        <v/>
      </c>
    </row>
    <row r="91" spans="1:63" s="3" customFormat="1" ht="15.75" thickBot="1">
      <c r="A91" s="85"/>
      <c r="B91"/>
      <c r="C91" s="23"/>
      <c r="D91" s="83" t="str">
        <f>IFERROR($B86*$B$6,"")</f>
        <v/>
      </c>
      <c r="E91" s="17" t="s">
        <v>162</v>
      </c>
      <c r="F91" s="18" t="str">
        <f>IFERROR(IF(AND(_xlfn.XLOOKUP($D$14,$D85:$D91,F85:F91,,0,-1)&lt;=(INDEX('Verwachte Resultaten'!$C$2:$BT$31,MATCH(_xlfn.XLOOKUP($D$14,$D85:$D91,$E85:$E91,,0,-1),'Verwachte Resultaten'!$B$2:$B$31,0),MATCH(_xlfn.XLOOKUP($D$14,$D85:$D91,F84:F90,,0,-1),'Verwachte Resultaten'!$C$1:$BT$1,0))*_xlfn.XLOOKUP($E91,$G$2:$G$6,$F$2:$F$6,,0)),_xlfn.XLOOKUP($D$14,$D85:$D91,F85:F91,,0,-1)&gt;(INDEX('Verwachte Resultaten'!$C$2:$BT$31,MATCH(_xlfn.XLOOKUP($D$14,$D85:$D91,$E85:$E91,,0,-1),'Verwachte Resultaten'!$B$2:$B$31,0),MATCH(_xlfn.XLOOKUP($D$14,$D85:$D91,F84:F90,,0,-1),'Verwachte Resultaten'!$C$1:$BT$1,0))*_xlfn.XLOOKUP($E91,$G$2:$G$6,$H$2:$H$6,,0))),$D91,""),"")</f>
        <v/>
      </c>
      <c r="G91" s="19" t="str">
        <f>IFERROR(IF(AND(_xlfn.XLOOKUP($D$14,$D85:$D91,G85:G91,,0,-1)&lt;=(INDEX('Verwachte Resultaten'!$C$2:$BT$31,MATCH(_xlfn.XLOOKUP($D$14,$D85:$D91,$E85:$E91,,0,-1),'Verwachte Resultaten'!$B$2:$B$31,0),MATCH(_xlfn.XLOOKUP($D$14,$D85:$D91,G84:G90,,0,-1),'Verwachte Resultaten'!$C$1:$BT$1,0))*_xlfn.XLOOKUP($E91,$G$2:$G$6,$F$2:$F$6,,0)),_xlfn.XLOOKUP($D$14,$D85:$D91,G85:G91,,0,-1)&gt;(INDEX('Verwachte Resultaten'!$C$2:$BT$31,MATCH(_xlfn.XLOOKUP($D$14,$D85:$D91,$E85:$E91,,0,-1),'Verwachte Resultaten'!$B$2:$B$31,0),MATCH(_xlfn.XLOOKUP($D$14,$D85:$D91,G84:G90,,0,-1),'Verwachte Resultaten'!$C$1:$BT$1,0))*_xlfn.XLOOKUP($E91,$G$2:$G$6,$H$2:$H$6,,0))),$D91,""),"")</f>
        <v/>
      </c>
      <c r="H91" s="19" t="str">
        <f>IFERROR(IF(AND(_xlfn.XLOOKUP($D$14,$D85:$D91,H85:H91,,0,-1)&lt;=(INDEX('Verwachte Resultaten'!$C$2:$BT$31,MATCH(_xlfn.XLOOKUP($D$14,$D85:$D91,$E85:$E91,,0,-1),'Verwachte Resultaten'!$B$2:$B$31,0),MATCH(_xlfn.XLOOKUP($D$14,$D85:$D91,H84:H90,,0,-1),'Verwachte Resultaten'!$C$1:$BT$1,0))*_xlfn.XLOOKUP($E91,$G$2:$G$6,$F$2:$F$6,,0)),_xlfn.XLOOKUP($D$14,$D85:$D91,H85:H91,,0,-1)&gt;(INDEX('Verwachte Resultaten'!$C$2:$BT$31,MATCH(_xlfn.XLOOKUP($D$14,$D85:$D91,$E85:$E91,,0,-1),'Verwachte Resultaten'!$B$2:$B$31,0),MATCH(_xlfn.XLOOKUP($D$14,$D85:$D91,H84:H90,,0,-1),'Verwachte Resultaten'!$C$1:$BT$1,0))*_xlfn.XLOOKUP($E91,$G$2:$G$6,$H$2:$H$6,,0))),$D91,""),"")</f>
        <v/>
      </c>
      <c r="I91" s="19" t="str">
        <f>IFERROR(IF(AND(_xlfn.XLOOKUP($D$14,$D85:$D91,I85:I91,,0,-1)&lt;=(INDEX('Verwachte Resultaten'!$C$2:$BT$31,MATCH(_xlfn.XLOOKUP($D$14,$D85:$D91,$E85:$E91,,0,-1),'Verwachte Resultaten'!$B$2:$B$31,0),MATCH(_xlfn.XLOOKUP($D$14,$D85:$D91,I84:I90,,0,-1),'Verwachte Resultaten'!$C$1:$BT$1,0))*_xlfn.XLOOKUP($E91,$G$2:$G$6,$F$2:$F$6,,0)),_xlfn.XLOOKUP($D$14,$D85:$D91,I85:I91,,0,-1)&gt;(INDEX('Verwachte Resultaten'!$C$2:$BT$31,MATCH(_xlfn.XLOOKUP($D$14,$D85:$D91,$E85:$E91,,0,-1),'Verwachte Resultaten'!$B$2:$B$31,0),MATCH(_xlfn.XLOOKUP($D$14,$D85:$D91,I84:I90,,0,-1),'Verwachte Resultaten'!$C$1:$BT$1,0))*_xlfn.XLOOKUP($E91,$G$2:$G$6,$H$2:$H$6,,0))),$D91,""),"")</f>
        <v/>
      </c>
      <c r="J91" s="19" t="str">
        <f>IFERROR(IF(AND(_xlfn.XLOOKUP($D$14,$D85:$D91,J85:J91,,0,-1)&lt;=(INDEX('Verwachte Resultaten'!$C$2:$BT$31,MATCH(_xlfn.XLOOKUP($D$14,$D85:$D91,$E85:$E91,,0,-1),'Verwachte Resultaten'!$B$2:$B$31,0),MATCH(_xlfn.XLOOKUP($D$14,$D85:$D91,J84:J90,,0,-1),'Verwachte Resultaten'!$C$1:$BT$1,0))*_xlfn.XLOOKUP($E91,$G$2:$G$6,$F$2:$F$6,,0)),_xlfn.XLOOKUP($D$14,$D85:$D91,J85:J91,,0,-1)&gt;(INDEX('Verwachte Resultaten'!$C$2:$BT$31,MATCH(_xlfn.XLOOKUP($D$14,$D85:$D91,$E85:$E91,,0,-1),'Verwachte Resultaten'!$B$2:$B$31,0),MATCH(_xlfn.XLOOKUP($D$14,$D85:$D91,J84:J90,,0,-1),'Verwachte Resultaten'!$C$1:$BT$1,0))*_xlfn.XLOOKUP($E91,$G$2:$G$6,$H$2:$H$6,,0))),$D91,""),"")</f>
        <v/>
      </c>
      <c r="K91" s="19" t="str">
        <f>IFERROR(IF(AND(_xlfn.XLOOKUP($D$14,$D85:$D91,K85:K91,,0,-1)&lt;=(INDEX('Verwachte Resultaten'!$C$2:$BT$31,MATCH(_xlfn.XLOOKUP($D$14,$D85:$D91,$E85:$E91,,0,-1),'Verwachte Resultaten'!$B$2:$B$31,0),MATCH(_xlfn.XLOOKUP($D$14,$D85:$D91,K84:K90,,0,-1),'Verwachte Resultaten'!$C$1:$BT$1,0))*_xlfn.XLOOKUP($E91,$G$2:$G$6,$F$2:$F$6,,0)),_xlfn.XLOOKUP($D$14,$D85:$D91,K85:K91,,0,-1)&gt;(INDEX('Verwachte Resultaten'!$C$2:$BT$31,MATCH(_xlfn.XLOOKUP($D$14,$D85:$D91,$E85:$E91,,0,-1),'Verwachte Resultaten'!$B$2:$B$31,0),MATCH(_xlfn.XLOOKUP($D$14,$D85:$D91,K84:K90,,0,-1),'Verwachte Resultaten'!$C$1:$BT$1,0))*_xlfn.XLOOKUP($E91,$G$2:$G$6,$H$2:$H$6,,0))),$D91,""),"")</f>
        <v/>
      </c>
      <c r="L91" s="19" t="str">
        <f>IFERROR(IF(AND(_xlfn.XLOOKUP($D$14,$D85:$D91,L85:L91,,0,-1)&lt;=(INDEX('Verwachte Resultaten'!$C$2:$BT$31,MATCH(_xlfn.XLOOKUP($D$14,$D85:$D91,$E85:$E91,,0,-1),'Verwachte Resultaten'!$B$2:$B$31,0),MATCH(_xlfn.XLOOKUP($D$14,$D85:$D91,L84:L90,,0,-1),'Verwachte Resultaten'!$C$1:$BT$1,0))*_xlfn.XLOOKUP($E91,$G$2:$G$6,$F$2:$F$6,,0)),_xlfn.XLOOKUP($D$14,$D85:$D91,L85:L91,,0,-1)&gt;(INDEX('Verwachte Resultaten'!$C$2:$BT$31,MATCH(_xlfn.XLOOKUP($D$14,$D85:$D91,$E85:$E91,,0,-1),'Verwachte Resultaten'!$B$2:$B$31,0),MATCH(_xlfn.XLOOKUP($D$14,$D85:$D91,L84:L90,,0,-1),'Verwachte Resultaten'!$C$1:$BT$1,0))*_xlfn.XLOOKUP($E91,$G$2:$G$6,$H$2:$H$6,,0))),$D91,""),"")</f>
        <v/>
      </c>
      <c r="M91" s="19" t="str">
        <f>IFERROR(IF(AND(_xlfn.XLOOKUP($D$14,$D85:$D91,M85:M91,,0,-1)&lt;=(INDEX('Verwachte Resultaten'!$C$2:$BT$31,MATCH(_xlfn.XLOOKUP($D$14,$D85:$D91,$E85:$E91,,0,-1),'Verwachte Resultaten'!$B$2:$B$31,0),MATCH(_xlfn.XLOOKUP($D$14,$D85:$D91,M84:M90,,0,-1),'Verwachte Resultaten'!$C$1:$BT$1,0))*_xlfn.XLOOKUP($E91,$G$2:$G$6,$F$2:$F$6,,0)),_xlfn.XLOOKUP($D$14,$D85:$D91,M85:M91,,0,-1)&gt;(INDEX('Verwachte Resultaten'!$C$2:$BT$31,MATCH(_xlfn.XLOOKUP($D$14,$D85:$D91,$E85:$E91,,0,-1),'Verwachte Resultaten'!$B$2:$B$31,0),MATCH(_xlfn.XLOOKUP($D$14,$D85:$D91,M84:M90,,0,-1),'Verwachte Resultaten'!$C$1:$BT$1,0))*_xlfn.XLOOKUP($E91,$G$2:$G$6,$H$2:$H$6,,0))),$D91,""),"")</f>
        <v/>
      </c>
      <c r="N91" s="19" t="str">
        <f>IFERROR(IF(AND(_xlfn.XLOOKUP($D$14,$D85:$D91,N85:N91,,0,-1)&lt;=(INDEX('Verwachte Resultaten'!$C$2:$BT$31,MATCH(_xlfn.XLOOKUP($D$14,$D85:$D91,$E85:$E91,,0,-1),'Verwachte Resultaten'!$B$2:$B$31,0),MATCH(_xlfn.XLOOKUP($D$14,$D85:$D91,N84:N90,,0,-1),'Verwachte Resultaten'!$C$1:$BT$1,0))*_xlfn.XLOOKUP($E91,$G$2:$G$6,$F$2:$F$6,,0)),_xlfn.XLOOKUP($D$14,$D85:$D91,N85:N91,,0,-1)&gt;(INDEX('Verwachte Resultaten'!$C$2:$BT$31,MATCH(_xlfn.XLOOKUP($D$14,$D85:$D91,$E85:$E91,,0,-1),'Verwachte Resultaten'!$B$2:$B$31,0),MATCH(_xlfn.XLOOKUP($D$14,$D85:$D91,N84:N90,,0,-1),'Verwachte Resultaten'!$C$1:$BT$1,0))*_xlfn.XLOOKUP($E91,$G$2:$G$6,$H$2:$H$6,,0))),$D91,""),"")</f>
        <v/>
      </c>
      <c r="O91" s="19" t="str">
        <f>IFERROR(IF(AND(_xlfn.XLOOKUP($D$14,$D85:$D91,O85:O91,,0,-1)&lt;=(INDEX('Verwachte Resultaten'!$C$2:$BT$31,MATCH(_xlfn.XLOOKUP($D$14,$D85:$D91,$E85:$E91,,0,-1),'Verwachte Resultaten'!$B$2:$B$31,0),MATCH(_xlfn.XLOOKUP($D$14,$D85:$D91,O84:O90,,0,-1),'Verwachte Resultaten'!$C$1:$BT$1,0))*_xlfn.XLOOKUP($E91,$G$2:$G$6,$F$2:$F$6,,0)),_xlfn.XLOOKUP($D$14,$D85:$D91,O85:O91,,0,-1)&gt;(INDEX('Verwachte Resultaten'!$C$2:$BT$31,MATCH(_xlfn.XLOOKUP($D$14,$D85:$D91,$E85:$E91,,0,-1),'Verwachte Resultaten'!$B$2:$B$31,0),MATCH(_xlfn.XLOOKUP($D$14,$D85:$D91,O84:O90,,0,-1),'Verwachte Resultaten'!$C$1:$BT$1,0))*_xlfn.XLOOKUP($E91,$G$2:$G$6,$H$2:$H$6,,0))),$D91,""),"")</f>
        <v/>
      </c>
      <c r="P91" s="19" t="str">
        <f>IFERROR(IF(AND(_xlfn.XLOOKUP($D$14,$D85:$D91,P85:P91,,0,-1)&lt;=(INDEX('Verwachte Resultaten'!$C$2:$BT$31,MATCH(_xlfn.XLOOKUP($D$14,$D85:$D91,$E85:$E91,,0,-1),'Verwachte Resultaten'!$B$2:$B$31,0),MATCH(_xlfn.XLOOKUP($D$14,$D85:$D91,P84:P90,,0,-1),'Verwachte Resultaten'!$C$1:$BT$1,0))*_xlfn.XLOOKUP($E91,$G$2:$G$6,$F$2:$F$6,,0)),_xlfn.XLOOKUP($D$14,$D85:$D91,P85:P91,,0,-1)&gt;(INDEX('Verwachte Resultaten'!$C$2:$BT$31,MATCH(_xlfn.XLOOKUP($D$14,$D85:$D91,$E85:$E91,,0,-1),'Verwachte Resultaten'!$B$2:$B$31,0),MATCH(_xlfn.XLOOKUP($D$14,$D85:$D91,P84:P90,,0,-1),'Verwachte Resultaten'!$C$1:$BT$1,0))*_xlfn.XLOOKUP($E91,$G$2:$G$6,$H$2:$H$6,,0))),$D91,""),"")</f>
        <v/>
      </c>
      <c r="Q91" s="19" t="str">
        <f>IFERROR(IF(AND(_xlfn.XLOOKUP($D$14,$D85:$D91,Q85:Q91,,0,-1)&lt;=(INDEX('Verwachte Resultaten'!$C$2:$BT$31,MATCH(_xlfn.XLOOKUP($D$14,$D85:$D91,$E85:$E91,,0,-1),'Verwachte Resultaten'!$B$2:$B$31,0),MATCH(_xlfn.XLOOKUP($D$14,$D85:$D91,Q84:Q90,,0,-1),'Verwachte Resultaten'!$C$1:$BT$1,0))*_xlfn.XLOOKUP($E91,$G$2:$G$6,$F$2:$F$6,,0)),_xlfn.XLOOKUP($D$14,$D85:$D91,Q85:Q91,,0,-1)&gt;(INDEX('Verwachte Resultaten'!$C$2:$BT$31,MATCH(_xlfn.XLOOKUP($D$14,$D85:$D91,$E85:$E91,,0,-1),'Verwachte Resultaten'!$B$2:$B$31,0),MATCH(_xlfn.XLOOKUP($D$14,$D85:$D91,Q84:Q90,,0,-1),'Verwachte Resultaten'!$C$1:$BT$1,0))*_xlfn.XLOOKUP($E91,$G$2:$G$6,$H$2:$H$6,,0))),$D91,""),"")</f>
        <v/>
      </c>
      <c r="R91" s="19" t="str">
        <f>IFERROR(IF(AND(_xlfn.XLOOKUP($D$14,$D85:$D91,R85:R91,,0,-1)&lt;=(INDEX('Verwachte Resultaten'!$C$2:$BT$31,MATCH(_xlfn.XLOOKUP($D$14,$D85:$D91,$E85:$E91,,0,-1),'Verwachte Resultaten'!$B$2:$B$31,0),MATCH(_xlfn.XLOOKUP($D$14,$D85:$D91,R84:R90,,0,-1),'Verwachte Resultaten'!$C$1:$BT$1,0))*_xlfn.XLOOKUP($E91,$G$2:$G$6,$F$2:$F$6,,0)),_xlfn.XLOOKUP($D$14,$D85:$D91,R85:R91,,0,-1)&gt;(INDEX('Verwachte Resultaten'!$C$2:$BT$31,MATCH(_xlfn.XLOOKUP($D$14,$D85:$D91,$E85:$E91,,0,-1),'Verwachte Resultaten'!$B$2:$B$31,0),MATCH(_xlfn.XLOOKUP($D$14,$D85:$D91,R84:R90,,0,-1),'Verwachte Resultaten'!$C$1:$BT$1,0))*_xlfn.XLOOKUP($E91,$G$2:$G$6,$H$2:$H$6,,0))),$D91,""),"")</f>
        <v/>
      </c>
      <c r="S91" s="19" t="str">
        <f>IFERROR(IF(AND(_xlfn.XLOOKUP($D$14,$D85:$D91,S85:S91,,0,-1)&lt;=(INDEX('Verwachte Resultaten'!$C$2:$BT$31,MATCH(_xlfn.XLOOKUP($D$14,$D85:$D91,$E85:$E91,,0,-1),'Verwachte Resultaten'!$B$2:$B$31,0),MATCH(_xlfn.XLOOKUP($D$14,$D85:$D91,S84:S90,,0,-1),'Verwachte Resultaten'!$C$1:$BT$1,0))*_xlfn.XLOOKUP($E91,$G$2:$G$6,$F$2:$F$6,,0)),_xlfn.XLOOKUP($D$14,$D85:$D91,S85:S91,,0,-1)&gt;(INDEX('Verwachte Resultaten'!$C$2:$BT$31,MATCH(_xlfn.XLOOKUP($D$14,$D85:$D91,$E85:$E91,,0,-1),'Verwachte Resultaten'!$B$2:$B$31,0),MATCH(_xlfn.XLOOKUP($D$14,$D85:$D91,S84:S90,,0,-1),'Verwachte Resultaten'!$C$1:$BT$1,0))*_xlfn.XLOOKUP($E91,$G$2:$G$6,$H$2:$H$6,,0))),$D91,""),"")</f>
        <v/>
      </c>
      <c r="T91" s="19" t="str">
        <f>IFERROR(IF(AND(_xlfn.XLOOKUP($D$14,$D85:$D91,T85:T91,,0,-1)&lt;=(INDEX('Verwachte Resultaten'!$C$2:$BT$31,MATCH(_xlfn.XLOOKUP($D$14,$D85:$D91,$E85:$E91,,0,-1),'Verwachte Resultaten'!$B$2:$B$31,0),MATCH(_xlfn.XLOOKUP($D$14,$D85:$D91,T84:T90,,0,-1),'Verwachte Resultaten'!$C$1:$BT$1,0))*_xlfn.XLOOKUP($E91,$G$2:$G$6,$F$2:$F$6,,0)),_xlfn.XLOOKUP($D$14,$D85:$D91,T85:T91,,0,-1)&gt;(INDEX('Verwachte Resultaten'!$C$2:$BT$31,MATCH(_xlfn.XLOOKUP($D$14,$D85:$D91,$E85:$E91,,0,-1),'Verwachte Resultaten'!$B$2:$B$31,0),MATCH(_xlfn.XLOOKUP($D$14,$D85:$D91,T84:T90,,0,-1),'Verwachte Resultaten'!$C$1:$BT$1,0))*_xlfn.XLOOKUP($E91,$G$2:$G$6,$H$2:$H$6,,0))),$D91,""),"")</f>
        <v/>
      </c>
      <c r="U91" s="19" t="str">
        <f>IFERROR(IF(AND(_xlfn.XLOOKUP($D$14,$D85:$D91,U85:U91,,0,-1)&lt;=(INDEX('Verwachte Resultaten'!$C$2:$BT$31,MATCH(_xlfn.XLOOKUP($D$14,$D85:$D91,$E85:$E91,,0,-1),'Verwachte Resultaten'!$B$2:$B$31,0),MATCH(_xlfn.XLOOKUP($D$14,$D85:$D91,U84:U90,,0,-1),'Verwachte Resultaten'!$C$1:$BT$1,0))*_xlfn.XLOOKUP($E91,$G$2:$G$6,$F$2:$F$6,,0)),_xlfn.XLOOKUP($D$14,$D85:$D91,U85:U91,,0,-1)&gt;(INDEX('Verwachte Resultaten'!$C$2:$BT$31,MATCH(_xlfn.XLOOKUP($D$14,$D85:$D91,$E85:$E91,,0,-1),'Verwachte Resultaten'!$B$2:$B$31,0),MATCH(_xlfn.XLOOKUP($D$14,$D85:$D91,U84:U90,,0,-1),'Verwachte Resultaten'!$C$1:$BT$1,0))*_xlfn.XLOOKUP($E91,$G$2:$G$6,$H$2:$H$6,,0))),$D91,""),"")</f>
        <v/>
      </c>
      <c r="V91" s="19" t="str">
        <f>IFERROR(IF(AND(_xlfn.XLOOKUP($D$14,$D85:$D91,V85:V91,,0,-1)&lt;=(INDEX('Verwachte Resultaten'!$C$2:$BT$31,MATCH(_xlfn.XLOOKUP($D$14,$D85:$D91,$E85:$E91,,0,-1),'Verwachte Resultaten'!$B$2:$B$31,0),MATCH(_xlfn.XLOOKUP($D$14,$D85:$D91,V84:V90,,0,-1),'Verwachte Resultaten'!$C$1:$BT$1,0))*_xlfn.XLOOKUP($E91,$G$2:$G$6,$F$2:$F$6,,0)),_xlfn.XLOOKUP($D$14,$D85:$D91,V85:V91,,0,-1)&gt;(INDEX('Verwachte Resultaten'!$C$2:$BT$31,MATCH(_xlfn.XLOOKUP($D$14,$D85:$D91,$E85:$E91,,0,-1),'Verwachte Resultaten'!$B$2:$B$31,0),MATCH(_xlfn.XLOOKUP($D$14,$D85:$D91,V84:V90,,0,-1),'Verwachte Resultaten'!$C$1:$BT$1,0))*_xlfn.XLOOKUP($E91,$G$2:$G$6,$H$2:$H$6,,0))),$D91,""),"")</f>
        <v/>
      </c>
      <c r="W91" s="19" t="str">
        <f>IFERROR(IF(AND(_xlfn.XLOOKUP($D$14,$D85:$D91,W85:W91,,0,-1)&lt;=(INDEX('Verwachte Resultaten'!$C$2:$BT$31,MATCH(_xlfn.XLOOKUP($D$14,$D85:$D91,$E85:$E91,,0,-1),'Verwachte Resultaten'!$B$2:$B$31,0),MATCH(_xlfn.XLOOKUP($D$14,$D85:$D91,W84:W90,,0,-1),'Verwachte Resultaten'!$C$1:$BT$1,0))*_xlfn.XLOOKUP($E91,$G$2:$G$6,$F$2:$F$6,,0)),_xlfn.XLOOKUP($D$14,$D85:$D91,W85:W91,,0,-1)&gt;(INDEX('Verwachte Resultaten'!$C$2:$BT$31,MATCH(_xlfn.XLOOKUP($D$14,$D85:$D91,$E85:$E91,,0,-1),'Verwachte Resultaten'!$B$2:$B$31,0),MATCH(_xlfn.XLOOKUP($D$14,$D85:$D91,W84:W90,,0,-1),'Verwachte Resultaten'!$C$1:$BT$1,0))*_xlfn.XLOOKUP($E91,$G$2:$G$6,$H$2:$H$6,,0))),$D91,""),"")</f>
        <v/>
      </c>
      <c r="X91" s="19" t="str">
        <f>IFERROR(IF(AND(_xlfn.XLOOKUP($D$14,$D85:$D91,X85:X91,,0,-1)&lt;=(INDEX('Verwachte Resultaten'!$C$2:$BT$31,MATCH(_xlfn.XLOOKUP($D$14,$D85:$D91,$E85:$E91,,0,-1),'Verwachte Resultaten'!$B$2:$B$31,0),MATCH(_xlfn.XLOOKUP($D$14,$D85:$D91,X84:X90,,0,-1),'Verwachte Resultaten'!$C$1:$BT$1,0))*_xlfn.XLOOKUP($E91,$G$2:$G$6,$F$2:$F$6,,0)),_xlfn.XLOOKUP($D$14,$D85:$D91,X85:X91,,0,-1)&gt;(INDEX('Verwachte Resultaten'!$C$2:$BT$31,MATCH(_xlfn.XLOOKUP($D$14,$D85:$D91,$E85:$E91,,0,-1),'Verwachte Resultaten'!$B$2:$B$31,0),MATCH(_xlfn.XLOOKUP($D$14,$D85:$D91,X84:X90,,0,-1),'Verwachte Resultaten'!$C$1:$BT$1,0))*_xlfn.XLOOKUP($E91,$G$2:$G$6,$H$2:$H$6,,0))),$D91,""),"")</f>
        <v/>
      </c>
      <c r="Y91" s="19" t="str">
        <f>IFERROR(IF(AND(_xlfn.XLOOKUP($D$14,$D85:$D91,Y85:Y91,,0,-1)&lt;=(INDEX('Verwachte Resultaten'!$C$2:$BT$31,MATCH(_xlfn.XLOOKUP($D$14,$D85:$D91,$E85:$E91,,0,-1),'Verwachte Resultaten'!$B$2:$B$31,0),MATCH(_xlfn.XLOOKUP($D$14,$D85:$D91,Y84:Y90,,0,-1),'Verwachte Resultaten'!$C$1:$BT$1,0))*_xlfn.XLOOKUP($E91,$G$2:$G$6,$F$2:$F$6,,0)),_xlfn.XLOOKUP($D$14,$D85:$D91,Y85:Y91,,0,-1)&gt;(INDEX('Verwachte Resultaten'!$C$2:$BT$31,MATCH(_xlfn.XLOOKUP($D$14,$D85:$D91,$E85:$E91,,0,-1),'Verwachte Resultaten'!$B$2:$B$31,0),MATCH(_xlfn.XLOOKUP($D$14,$D85:$D91,Y84:Y90,,0,-1),'Verwachte Resultaten'!$C$1:$BT$1,0))*_xlfn.XLOOKUP($E91,$G$2:$G$6,$H$2:$H$6,,0))),$D91,""),"")</f>
        <v/>
      </c>
      <c r="Z91" s="19" t="str">
        <f>IFERROR(IF(AND(_xlfn.XLOOKUP($D$14,$D85:$D91,Z85:Z91,,0,-1)&lt;=(INDEX('Verwachte Resultaten'!$C$2:$BT$31,MATCH(_xlfn.XLOOKUP($D$14,$D85:$D91,$E85:$E91,,0,-1),'Verwachte Resultaten'!$B$2:$B$31,0),MATCH(_xlfn.XLOOKUP($D$14,$D85:$D91,Z84:Z90,,0,-1),'Verwachte Resultaten'!$C$1:$BT$1,0))*_xlfn.XLOOKUP($E91,$G$2:$G$6,$F$2:$F$6,,0)),_xlfn.XLOOKUP($D$14,$D85:$D91,Z85:Z91,,0,-1)&gt;(INDEX('Verwachte Resultaten'!$C$2:$BT$31,MATCH(_xlfn.XLOOKUP($D$14,$D85:$D91,$E85:$E91,,0,-1),'Verwachte Resultaten'!$B$2:$B$31,0),MATCH(_xlfn.XLOOKUP($D$14,$D85:$D91,Z84:Z90,,0,-1),'Verwachte Resultaten'!$C$1:$BT$1,0))*_xlfn.XLOOKUP($E91,$G$2:$G$6,$H$2:$H$6,,0))),$D91,""),"")</f>
        <v/>
      </c>
      <c r="AA91" s="19" t="str">
        <f>IFERROR(IF(AND(_xlfn.XLOOKUP($D$14,$D85:$D91,AA85:AA91,,0,-1)&lt;=(INDEX('Verwachte Resultaten'!$C$2:$BT$31,MATCH(_xlfn.XLOOKUP($D$14,$D85:$D91,$E85:$E91,,0,-1),'Verwachte Resultaten'!$B$2:$B$31,0),MATCH(_xlfn.XLOOKUP($D$14,$D85:$D91,AA84:AA90,,0,-1),'Verwachte Resultaten'!$C$1:$BT$1,0))*_xlfn.XLOOKUP($E91,$G$2:$G$6,$F$2:$F$6,,0)),_xlfn.XLOOKUP($D$14,$D85:$D91,AA85:AA91,,0,-1)&gt;(INDEX('Verwachte Resultaten'!$C$2:$BT$31,MATCH(_xlfn.XLOOKUP($D$14,$D85:$D91,$E85:$E91,,0,-1),'Verwachte Resultaten'!$B$2:$B$31,0),MATCH(_xlfn.XLOOKUP($D$14,$D85:$D91,AA84:AA90,,0,-1),'Verwachte Resultaten'!$C$1:$BT$1,0))*_xlfn.XLOOKUP($E91,$G$2:$G$6,$H$2:$H$6,,0))),$D91,""),"")</f>
        <v/>
      </c>
      <c r="AB91" s="19" t="str">
        <f>IFERROR(IF(AND(_xlfn.XLOOKUP($D$14,$D85:$D91,AB85:AB91,,0,-1)&lt;=(INDEX('Verwachte Resultaten'!$C$2:$BT$31,MATCH(_xlfn.XLOOKUP($D$14,$D85:$D91,$E85:$E91,,0,-1),'Verwachte Resultaten'!$B$2:$B$31,0),MATCH(_xlfn.XLOOKUP($D$14,$D85:$D91,AB84:AB90,,0,-1),'Verwachte Resultaten'!$C$1:$BT$1,0))*_xlfn.XLOOKUP($E91,$G$2:$G$6,$F$2:$F$6,,0)),_xlfn.XLOOKUP($D$14,$D85:$D91,AB85:AB91,,0,-1)&gt;(INDEX('Verwachte Resultaten'!$C$2:$BT$31,MATCH(_xlfn.XLOOKUP($D$14,$D85:$D91,$E85:$E91,,0,-1),'Verwachte Resultaten'!$B$2:$B$31,0),MATCH(_xlfn.XLOOKUP($D$14,$D85:$D91,AB84:AB90,,0,-1),'Verwachte Resultaten'!$C$1:$BT$1,0))*_xlfn.XLOOKUP($E91,$G$2:$G$6,$H$2:$H$6,,0))),$D91,""),"")</f>
        <v/>
      </c>
      <c r="AC91" s="19" t="str">
        <f>IFERROR(IF(AND(_xlfn.XLOOKUP($D$14,$D85:$D91,AC85:AC91,,0,-1)&lt;=(INDEX('Verwachte Resultaten'!$C$2:$BT$31,MATCH(_xlfn.XLOOKUP($D$14,$D85:$D91,$E85:$E91,,0,-1),'Verwachte Resultaten'!$B$2:$B$31,0),MATCH(_xlfn.XLOOKUP($D$14,$D85:$D91,AC84:AC90,,0,-1),'Verwachte Resultaten'!$C$1:$BT$1,0))*_xlfn.XLOOKUP($E91,$G$2:$G$6,$F$2:$F$6,,0)),_xlfn.XLOOKUP($D$14,$D85:$D91,AC85:AC91,,0,-1)&gt;(INDEX('Verwachte Resultaten'!$C$2:$BT$31,MATCH(_xlfn.XLOOKUP($D$14,$D85:$D91,$E85:$E91,,0,-1),'Verwachte Resultaten'!$B$2:$B$31,0),MATCH(_xlfn.XLOOKUP($D$14,$D85:$D91,AC84:AC90,,0,-1),'Verwachte Resultaten'!$C$1:$BT$1,0))*_xlfn.XLOOKUP($E91,$G$2:$G$6,$H$2:$H$6,,0))),$D91,""),"")</f>
        <v/>
      </c>
      <c r="AD91" s="19" t="str">
        <f>IFERROR(IF(AND(_xlfn.XLOOKUP($D$14,$D85:$D91,AD85:AD91,,0,-1)&lt;=(INDEX('Verwachte Resultaten'!$C$2:$BT$31,MATCH(_xlfn.XLOOKUP($D$14,$D85:$D91,$E85:$E91,,0,-1),'Verwachte Resultaten'!$B$2:$B$31,0),MATCH(_xlfn.XLOOKUP($D$14,$D85:$D91,AD84:AD90,,0,-1),'Verwachte Resultaten'!$C$1:$BT$1,0))*_xlfn.XLOOKUP($E91,$G$2:$G$6,$F$2:$F$6,,0)),_xlfn.XLOOKUP($D$14,$D85:$D91,AD85:AD91,,0,-1)&gt;(INDEX('Verwachte Resultaten'!$C$2:$BT$31,MATCH(_xlfn.XLOOKUP($D$14,$D85:$D91,$E85:$E91,,0,-1),'Verwachte Resultaten'!$B$2:$B$31,0),MATCH(_xlfn.XLOOKUP($D$14,$D85:$D91,AD84:AD90,,0,-1),'Verwachte Resultaten'!$C$1:$BT$1,0))*_xlfn.XLOOKUP($E91,$G$2:$G$6,$H$2:$H$6,,0))),$D91,""),"")</f>
        <v/>
      </c>
      <c r="AE91" s="19" t="str">
        <f>IFERROR(IF(AND(_xlfn.XLOOKUP($D$14,$D85:$D91,AE85:AE91,,0,-1)&lt;=(INDEX('Verwachte Resultaten'!$C$2:$BT$31,MATCH(_xlfn.XLOOKUP($D$14,$D85:$D91,$E85:$E91,,0,-1),'Verwachte Resultaten'!$B$2:$B$31,0),MATCH(_xlfn.XLOOKUP($D$14,$D85:$D91,AE84:AE90,,0,-1),'Verwachte Resultaten'!$C$1:$BT$1,0))*_xlfn.XLOOKUP($E91,$G$2:$G$6,$F$2:$F$6,,0)),_xlfn.XLOOKUP($D$14,$D85:$D91,AE85:AE91,,0,-1)&gt;(INDEX('Verwachte Resultaten'!$C$2:$BT$31,MATCH(_xlfn.XLOOKUP($D$14,$D85:$D91,$E85:$E91,,0,-1),'Verwachte Resultaten'!$B$2:$B$31,0),MATCH(_xlfn.XLOOKUP($D$14,$D85:$D91,AE84:AE90,,0,-1),'Verwachte Resultaten'!$C$1:$BT$1,0))*_xlfn.XLOOKUP($E91,$G$2:$G$6,$H$2:$H$6,,0))),$D91,""),"")</f>
        <v/>
      </c>
      <c r="AF91" s="19" t="str">
        <f>IFERROR(IF(AND(_xlfn.XLOOKUP($D$14,$D85:$D91,AF85:AF91,,0,-1)&lt;=(INDEX('Verwachte Resultaten'!$C$2:$BT$31,MATCH(_xlfn.XLOOKUP($D$14,$D85:$D91,$E85:$E91,,0,-1),'Verwachte Resultaten'!$B$2:$B$31,0),MATCH(_xlfn.XLOOKUP($D$14,$D85:$D91,AF84:AF90,,0,-1),'Verwachte Resultaten'!$C$1:$BT$1,0))*_xlfn.XLOOKUP($E91,$G$2:$G$6,$F$2:$F$6,,0)),_xlfn.XLOOKUP($D$14,$D85:$D91,AF85:AF91,,0,-1)&gt;(INDEX('Verwachte Resultaten'!$C$2:$BT$31,MATCH(_xlfn.XLOOKUP($D$14,$D85:$D91,$E85:$E91,,0,-1),'Verwachte Resultaten'!$B$2:$B$31,0),MATCH(_xlfn.XLOOKUP($D$14,$D85:$D91,AF84:AF90,,0,-1),'Verwachte Resultaten'!$C$1:$BT$1,0))*_xlfn.XLOOKUP($E91,$G$2:$G$6,$H$2:$H$6,,0))),$D91,""),"")</f>
        <v/>
      </c>
      <c r="AG91" s="19" t="str">
        <f>IFERROR(IF(AND(_xlfn.XLOOKUP($D$14,$D85:$D91,AG85:AG91,,0,-1)&lt;=(INDEX('Verwachte Resultaten'!$C$2:$BT$31,MATCH(_xlfn.XLOOKUP($D$14,$D85:$D91,$E85:$E91,,0,-1),'Verwachte Resultaten'!$B$2:$B$31,0),MATCH(_xlfn.XLOOKUP($D$14,$D85:$D91,AG84:AG90,,0,-1),'Verwachte Resultaten'!$C$1:$BT$1,0))*_xlfn.XLOOKUP($E91,$G$2:$G$6,$F$2:$F$6,,0)),_xlfn.XLOOKUP($D$14,$D85:$D91,AG85:AG91,,0,-1)&gt;(INDEX('Verwachte Resultaten'!$C$2:$BT$31,MATCH(_xlfn.XLOOKUP($D$14,$D85:$D91,$E85:$E91,,0,-1),'Verwachte Resultaten'!$B$2:$B$31,0),MATCH(_xlfn.XLOOKUP($D$14,$D85:$D91,AG84:AG90,,0,-1),'Verwachte Resultaten'!$C$1:$BT$1,0))*_xlfn.XLOOKUP($E91,$G$2:$G$6,$H$2:$H$6,,0))),$D91,""),"")</f>
        <v/>
      </c>
      <c r="AH91" s="19" t="str">
        <f>IFERROR(IF(AND(_xlfn.XLOOKUP($D$14,$D85:$D91,AH85:AH91,,0,-1)&lt;=(INDEX('Verwachte Resultaten'!$C$2:$BT$31,MATCH(_xlfn.XLOOKUP($D$14,$D85:$D91,$E85:$E91,,0,-1),'Verwachte Resultaten'!$B$2:$B$31,0),MATCH(_xlfn.XLOOKUP($D$14,$D85:$D91,AH84:AH90,,0,-1),'Verwachte Resultaten'!$C$1:$BT$1,0))*_xlfn.XLOOKUP($E91,$G$2:$G$6,$F$2:$F$6,,0)),_xlfn.XLOOKUP($D$14,$D85:$D91,AH85:AH91,,0,-1)&gt;(INDEX('Verwachte Resultaten'!$C$2:$BT$31,MATCH(_xlfn.XLOOKUP($D$14,$D85:$D91,$E85:$E91,,0,-1),'Verwachte Resultaten'!$B$2:$B$31,0),MATCH(_xlfn.XLOOKUP($D$14,$D85:$D91,AH84:AH90,,0,-1),'Verwachte Resultaten'!$C$1:$BT$1,0))*_xlfn.XLOOKUP($E91,$G$2:$G$6,$H$2:$H$6,,0))),$D91,""),"")</f>
        <v/>
      </c>
      <c r="AI91" s="19" t="str">
        <f>IFERROR(IF(AND(_xlfn.XLOOKUP($D$14,$D85:$D91,AI85:AI91,,0,-1)&lt;=(INDEX('Verwachte Resultaten'!$C$2:$BT$31,MATCH(_xlfn.XLOOKUP($D$14,$D85:$D91,$E85:$E91,,0,-1),'Verwachte Resultaten'!$B$2:$B$31,0),MATCH(_xlfn.XLOOKUP($D$14,$D85:$D91,AI84:AI90,,0,-1),'Verwachte Resultaten'!$C$1:$BT$1,0))*_xlfn.XLOOKUP($E91,$G$2:$G$6,$F$2:$F$6,,0)),_xlfn.XLOOKUP($D$14,$D85:$D91,AI85:AI91,,0,-1)&gt;(INDEX('Verwachte Resultaten'!$C$2:$BT$31,MATCH(_xlfn.XLOOKUP($D$14,$D85:$D91,$E85:$E91,,0,-1),'Verwachte Resultaten'!$B$2:$B$31,0),MATCH(_xlfn.XLOOKUP($D$14,$D85:$D91,AI84:AI90,,0,-1),'Verwachte Resultaten'!$C$1:$BT$1,0))*_xlfn.XLOOKUP($E91,$G$2:$G$6,$H$2:$H$6,,0))),$D91,""),"")</f>
        <v/>
      </c>
      <c r="AJ91" s="19" t="str">
        <f>IFERROR(IF(AND(_xlfn.XLOOKUP($D$14,$D85:$D91,AJ85:AJ91,,0,-1)&lt;=(INDEX('Verwachte Resultaten'!$C$2:$BT$31,MATCH(_xlfn.XLOOKUP($D$14,$D85:$D91,$E85:$E91,,0,-1),'Verwachte Resultaten'!$B$2:$B$31,0),MATCH(_xlfn.XLOOKUP($D$14,$D85:$D91,AJ84:AJ90,,0,-1),'Verwachte Resultaten'!$C$1:$BT$1,0))*_xlfn.XLOOKUP($E91,$G$2:$G$6,$F$2:$F$6,,0)),_xlfn.XLOOKUP($D$14,$D85:$D91,AJ85:AJ91,,0,-1)&gt;(INDEX('Verwachte Resultaten'!$C$2:$BT$31,MATCH(_xlfn.XLOOKUP($D$14,$D85:$D91,$E85:$E91,,0,-1),'Verwachte Resultaten'!$B$2:$B$31,0),MATCH(_xlfn.XLOOKUP($D$14,$D85:$D91,AJ84:AJ90,,0,-1),'Verwachte Resultaten'!$C$1:$BT$1,0))*_xlfn.XLOOKUP($E91,$G$2:$G$6,$H$2:$H$6,,0))),$D91,""),"")</f>
        <v/>
      </c>
      <c r="AK91" s="19" t="str">
        <f>IFERROR(IF(AND(_xlfn.XLOOKUP($D$14,$D85:$D91,AK85:AK91,,0,-1)&lt;=(INDEX('Verwachte Resultaten'!$C$2:$BT$31,MATCH(_xlfn.XLOOKUP($D$14,$D85:$D91,$E85:$E91,,0,-1),'Verwachte Resultaten'!$B$2:$B$31,0),MATCH(_xlfn.XLOOKUP($D$14,$D85:$D91,AK84:AK90,,0,-1),'Verwachte Resultaten'!$C$1:$BT$1,0))*_xlfn.XLOOKUP($E91,$G$2:$G$6,$F$2:$F$6,,0)),_xlfn.XLOOKUP($D$14,$D85:$D91,AK85:AK91,,0,-1)&gt;(INDEX('Verwachte Resultaten'!$C$2:$BT$31,MATCH(_xlfn.XLOOKUP($D$14,$D85:$D91,$E85:$E91,,0,-1),'Verwachte Resultaten'!$B$2:$B$31,0),MATCH(_xlfn.XLOOKUP($D$14,$D85:$D91,AK84:AK90,,0,-1),'Verwachte Resultaten'!$C$1:$BT$1,0))*_xlfn.XLOOKUP($E91,$G$2:$G$6,$H$2:$H$6,,0))),$D91,""),"")</f>
        <v/>
      </c>
      <c r="AL91" s="19" t="str">
        <f>IFERROR(IF(AND(_xlfn.XLOOKUP($D$14,$D85:$D91,AL85:AL91,,0,-1)&lt;=(INDEX('Verwachte Resultaten'!$C$2:$BT$31,MATCH(_xlfn.XLOOKUP($D$14,$D85:$D91,$E85:$E91,,0,-1),'Verwachte Resultaten'!$B$2:$B$31,0),MATCH(_xlfn.XLOOKUP($D$14,$D85:$D91,AL84:AL90,,0,-1),'Verwachte Resultaten'!$C$1:$BT$1,0))*_xlfn.XLOOKUP($E91,$G$2:$G$6,$F$2:$F$6,,0)),_xlfn.XLOOKUP($D$14,$D85:$D91,AL85:AL91,,0,-1)&gt;(INDEX('Verwachte Resultaten'!$C$2:$BT$31,MATCH(_xlfn.XLOOKUP($D$14,$D85:$D91,$E85:$E91,,0,-1),'Verwachte Resultaten'!$B$2:$B$31,0),MATCH(_xlfn.XLOOKUP($D$14,$D85:$D91,AL84:AL90,,0,-1),'Verwachte Resultaten'!$C$1:$BT$1,0))*_xlfn.XLOOKUP($E91,$G$2:$G$6,$H$2:$H$6,,0))),$D91,""),"")</f>
        <v/>
      </c>
      <c r="AM91" s="19" t="str">
        <f>IFERROR(IF(AND(_xlfn.XLOOKUP($D$14,$D85:$D91,AM85:AM91,,0,-1)&lt;=(INDEX('Verwachte Resultaten'!$C$2:$BT$31,MATCH(_xlfn.XLOOKUP($D$14,$D85:$D91,$E85:$E91,,0,-1),'Verwachte Resultaten'!$B$2:$B$31,0),MATCH(_xlfn.XLOOKUP($D$14,$D85:$D91,AM84:AM90,,0,-1),'Verwachte Resultaten'!$C$1:$BT$1,0))*_xlfn.XLOOKUP($E91,$G$2:$G$6,$F$2:$F$6,,0)),_xlfn.XLOOKUP($D$14,$D85:$D91,AM85:AM91,,0,-1)&gt;(INDEX('Verwachte Resultaten'!$C$2:$BT$31,MATCH(_xlfn.XLOOKUP($D$14,$D85:$D91,$E85:$E91,,0,-1),'Verwachte Resultaten'!$B$2:$B$31,0),MATCH(_xlfn.XLOOKUP($D$14,$D85:$D91,AM84:AM90,,0,-1),'Verwachte Resultaten'!$C$1:$BT$1,0))*_xlfn.XLOOKUP($E91,$G$2:$G$6,$H$2:$H$6,,0))),$D91,""),"")</f>
        <v/>
      </c>
      <c r="AN91" s="19" t="str">
        <f>IFERROR(IF(AND(_xlfn.XLOOKUP($D$14,$D85:$D91,AN85:AN91,,0,-1)&lt;=(INDEX('Verwachte Resultaten'!$C$2:$BT$31,MATCH(_xlfn.XLOOKUP($D$14,$D85:$D91,$E85:$E91,,0,-1),'Verwachte Resultaten'!$B$2:$B$31,0),MATCH(_xlfn.XLOOKUP($D$14,$D85:$D91,AN84:AN90,,0,-1),'Verwachte Resultaten'!$C$1:$BT$1,0))*_xlfn.XLOOKUP($E91,$G$2:$G$6,$F$2:$F$6,,0)),_xlfn.XLOOKUP($D$14,$D85:$D91,AN85:AN91,,0,-1)&gt;(INDEX('Verwachte Resultaten'!$C$2:$BT$31,MATCH(_xlfn.XLOOKUP($D$14,$D85:$D91,$E85:$E91,,0,-1),'Verwachte Resultaten'!$B$2:$B$31,0),MATCH(_xlfn.XLOOKUP($D$14,$D85:$D91,AN84:AN90,,0,-1),'Verwachte Resultaten'!$C$1:$BT$1,0))*_xlfn.XLOOKUP($E91,$G$2:$G$6,$H$2:$H$6,,0))),$D91,""),"")</f>
        <v/>
      </c>
      <c r="AO91" s="19" t="str">
        <f>IFERROR(IF(AND(_xlfn.XLOOKUP($D$14,$D85:$D91,AO85:AO91,,0,-1)&lt;=(INDEX('Verwachte Resultaten'!$C$2:$BT$31,MATCH(_xlfn.XLOOKUP($D$14,$D85:$D91,$E85:$E91,,0,-1),'Verwachte Resultaten'!$B$2:$B$31,0),MATCH(_xlfn.XLOOKUP($D$14,$D85:$D91,AO84:AO90,,0,-1),'Verwachte Resultaten'!$C$1:$BT$1,0))*_xlfn.XLOOKUP($E91,$G$2:$G$6,$F$2:$F$6,,0)),_xlfn.XLOOKUP($D$14,$D85:$D91,AO85:AO91,,0,-1)&gt;(INDEX('Verwachte Resultaten'!$C$2:$BT$31,MATCH(_xlfn.XLOOKUP($D$14,$D85:$D91,$E85:$E91,,0,-1),'Verwachte Resultaten'!$B$2:$B$31,0),MATCH(_xlfn.XLOOKUP($D$14,$D85:$D91,AO84:AO90,,0,-1),'Verwachte Resultaten'!$C$1:$BT$1,0))*_xlfn.XLOOKUP($E91,$G$2:$G$6,$H$2:$H$6,,0))),$D91,""),"")</f>
        <v/>
      </c>
      <c r="AP91" s="19" t="str">
        <f>IFERROR(IF(AND(_xlfn.XLOOKUP($D$14,$D85:$D91,AP85:AP91,,0,-1)&lt;=(INDEX('Verwachte Resultaten'!$C$2:$BT$31,MATCH(_xlfn.XLOOKUP($D$14,$D85:$D91,$E85:$E91,,0,-1),'Verwachte Resultaten'!$B$2:$B$31,0),MATCH(_xlfn.XLOOKUP($D$14,$D85:$D91,AP84:AP90,,0,-1),'Verwachte Resultaten'!$C$1:$BT$1,0))*_xlfn.XLOOKUP($E91,$G$2:$G$6,$F$2:$F$6,,0)),_xlfn.XLOOKUP($D$14,$D85:$D91,AP85:AP91,,0,-1)&gt;(INDEX('Verwachte Resultaten'!$C$2:$BT$31,MATCH(_xlfn.XLOOKUP($D$14,$D85:$D91,$E85:$E91,,0,-1),'Verwachte Resultaten'!$B$2:$B$31,0),MATCH(_xlfn.XLOOKUP($D$14,$D85:$D91,AP84:AP90,,0,-1),'Verwachte Resultaten'!$C$1:$BT$1,0))*_xlfn.XLOOKUP($E91,$G$2:$G$6,$H$2:$H$6,,0))),$D91,""),"")</f>
        <v/>
      </c>
      <c r="AQ91" s="19" t="str">
        <f>IFERROR(IF(AND(_xlfn.XLOOKUP($D$14,$D85:$D91,AQ85:AQ91,,0,-1)&lt;=(INDEX('Verwachte Resultaten'!$C$2:$BT$31,MATCH(_xlfn.XLOOKUP($D$14,$D85:$D91,$E85:$E91,,0,-1),'Verwachte Resultaten'!$B$2:$B$31,0),MATCH(_xlfn.XLOOKUP($D$14,$D85:$D91,AQ84:AQ90,,0,-1),'Verwachte Resultaten'!$C$1:$BT$1,0))*_xlfn.XLOOKUP($E91,$G$2:$G$6,$F$2:$F$6,,0)),_xlfn.XLOOKUP($D$14,$D85:$D91,AQ85:AQ91,,0,-1)&gt;(INDEX('Verwachte Resultaten'!$C$2:$BT$31,MATCH(_xlfn.XLOOKUP($D$14,$D85:$D91,$E85:$E91,,0,-1),'Verwachte Resultaten'!$B$2:$B$31,0),MATCH(_xlfn.XLOOKUP($D$14,$D85:$D91,AQ84:AQ90,,0,-1),'Verwachte Resultaten'!$C$1:$BT$1,0))*_xlfn.XLOOKUP($E91,$G$2:$G$6,$H$2:$H$6,,0))),$D91,""),"")</f>
        <v/>
      </c>
      <c r="AR91" s="19" t="str">
        <f>IFERROR(IF(AND(_xlfn.XLOOKUP($D$14,$D85:$D91,AR85:AR91,,0,-1)&lt;=(INDEX('Verwachte Resultaten'!$C$2:$BT$31,MATCH(_xlfn.XLOOKUP($D$14,$D85:$D91,$E85:$E91,,0,-1),'Verwachte Resultaten'!$B$2:$B$31,0),MATCH(_xlfn.XLOOKUP($D$14,$D85:$D91,AR84:AR90,,0,-1),'Verwachte Resultaten'!$C$1:$BT$1,0))*_xlfn.XLOOKUP($E91,$G$2:$G$6,$F$2:$F$6,,0)),_xlfn.XLOOKUP($D$14,$D85:$D91,AR85:AR91,,0,-1)&gt;(INDEX('Verwachte Resultaten'!$C$2:$BT$31,MATCH(_xlfn.XLOOKUP($D$14,$D85:$D91,$E85:$E91,,0,-1),'Verwachte Resultaten'!$B$2:$B$31,0),MATCH(_xlfn.XLOOKUP($D$14,$D85:$D91,AR84:AR90,,0,-1),'Verwachte Resultaten'!$C$1:$BT$1,0))*_xlfn.XLOOKUP($E91,$G$2:$G$6,$H$2:$H$6,,0))),$D91,""),"")</f>
        <v/>
      </c>
      <c r="AS91" s="19" t="str">
        <f>IFERROR(IF(AND(_xlfn.XLOOKUP($D$14,$D85:$D91,AS85:AS91,,0,-1)&lt;=(INDEX('Verwachte Resultaten'!$C$2:$BT$31,MATCH(_xlfn.XLOOKUP($D$14,$D85:$D91,$E85:$E91,,0,-1),'Verwachte Resultaten'!$B$2:$B$31,0),MATCH(_xlfn.XLOOKUP($D$14,$D85:$D91,AS84:AS90,,0,-1),'Verwachte Resultaten'!$C$1:$BT$1,0))*_xlfn.XLOOKUP($E91,$G$2:$G$6,$F$2:$F$6,,0)),_xlfn.XLOOKUP($D$14,$D85:$D91,AS85:AS91,,0,-1)&gt;(INDEX('Verwachte Resultaten'!$C$2:$BT$31,MATCH(_xlfn.XLOOKUP($D$14,$D85:$D91,$E85:$E91,,0,-1),'Verwachte Resultaten'!$B$2:$B$31,0),MATCH(_xlfn.XLOOKUP($D$14,$D85:$D91,AS84:AS90,,0,-1),'Verwachte Resultaten'!$C$1:$BT$1,0))*_xlfn.XLOOKUP($E91,$G$2:$G$6,$H$2:$H$6,,0))),$D91,""),"")</f>
        <v/>
      </c>
      <c r="AT91" s="19" t="str">
        <f>IFERROR(IF(AND(_xlfn.XLOOKUP($D$14,$D85:$D91,AT85:AT91,,0,-1)&lt;=(INDEX('Verwachte Resultaten'!$C$2:$BT$31,MATCH(_xlfn.XLOOKUP($D$14,$D85:$D91,$E85:$E91,,0,-1),'Verwachte Resultaten'!$B$2:$B$31,0),MATCH(_xlfn.XLOOKUP($D$14,$D85:$D91,AT84:AT90,,0,-1),'Verwachte Resultaten'!$C$1:$BT$1,0))*_xlfn.XLOOKUP($E91,$G$2:$G$6,$F$2:$F$6,,0)),_xlfn.XLOOKUP($D$14,$D85:$D91,AT85:AT91,,0,-1)&gt;(INDEX('Verwachte Resultaten'!$C$2:$BT$31,MATCH(_xlfn.XLOOKUP($D$14,$D85:$D91,$E85:$E91,,0,-1),'Verwachte Resultaten'!$B$2:$B$31,0),MATCH(_xlfn.XLOOKUP($D$14,$D85:$D91,AT84:AT90,,0,-1),'Verwachte Resultaten'!$C$1:$BT$1,0))*_xlfn.XLOOKUP($E91,$G$2:$G$6,$H$2:$H$6,,0))),$D91,""),"")</f>
        <v/>
      </c>
      <c r="AU91" s="19" t="str">
        <f>IFERROR(IF(AND(_xlfn.XLOOKUP($D$14,$D85:$D91,AU85:AU91,,0,-1)&lt;=(INDEX('Verwachte Resultaten'!$C$2:$BT$31,MATCH(_xlfn.XLOOKUP($D$14,$D85:$D91,$E85:$E91,,0,-1),'Verwachte Resultaten'!$B$2:$B$31,0),MATCH(_xlfn.XLOOKUP($D$14,$D85:$D91,AU84:AU90,,0,-1),'Verwachte Resultaten'!$C$1:$BT$1,0))*_xlfn.XLOOKUP($E91,$G$2:$G$6,$F$2:$F$6,,0)),_xlfn.XLOOKUP($D$14,$D85:$D91,AU85:AU91,,0,-1)&gt;(INDEX('Verwachte Resultaten'!$C$2:$BT$31,MATCH(_xlfn.XLOOKUP($D$14,$D85:$D91,$E85:$E91,,0,-1),'Verwachte Resultaten'!$B$2:$B$31,0),MATCH(_xlfn.XLOOKUP($D$14,$D85:$D91,AU84:AU90,,0,-1),'Verwachte Resultaten'!$C$1:$BT$1,0))*_xlfn.XLOOKUP($E91,$G$2:$G$6,$H$2:$H$6,,0))),$D91,""),"")</f>
        <v/>
      </c>
      <c r="AV91" s="19" t="str">
        <f>IFERROR(IF(AND(_xlfn.XLOOKUP($D$14,$D85:$D91,AV85:AV91,,0,-1)&lt;=(INDEX('Verwachte Resultaten'!$C$2:$BT$31,MATCH(_xlfn.XLOOKUP($D$14,$D85:$D91,$E85:$E91,,0,-1),'Verwachte Resultaten'!$B$2:$B$31,0),MATCH(_xlfn.XLOOKUP($D$14,$D85:$D91,AV84:AV90,,0,-1),'Verwachte Resultaten'!$C$1:$BT$1,0))*_xlfn.XLOOKUP($E91,$G$2:$G$6,$F$2:$F$6,,0)),_xlfn.XLOOKUP($D$14,$D85:$D91,AV85:AV91,,0,-1)&gt;(INDEX('Verwachte Resultaten'!$C$2:$BT$31,MATCH(_xlfn.XLOOKUP($D$14,$D85:$D91,$E85:$E91,,0,-1),'Verwachte Resultaten'!$B$2:$B$31,0),MATCH(_xlfn.XLOOKUP($D$14,$D85:$D91,AV84:AV90,,0,-1),'Verwachte Resultaten'!$C$1:$BT$1,0))*_xlfn.XLOOKUP($E91,$G$2:$G$6,$H$2:$H$6,,0))),$D91,""),"")</f>
        <v/>
      </c>
      <c r="AW91" s="19" t="str">
        <f>IFERROR(IF(AND(_xlfn.XLOOKUP($D$14,$D85:$D91,AW85:AW91,,0,-1)&lt;=(INDEX('Verwachte Resultaten'!$C$2:$BT$31,MATCH(_xlfn.XLOOKUP($D$14,$D85:$D91,$E85:$E91,,0,-1),'Verwachte Resultaten'!$B$2:$B$31,0),MATCH(_xlfn.XLOOKUP($D$14,$D85:$D91,AW84:AW90,,0,-1),'Verwachte Resultaten'!$C$1:$BT$1,0))*_xlfn.XLOOKUP($E91,$G$2:$G$6,$F$2:$F$6,,0)),_xlfn.XLOOKUP($D$14,$D85:$D91,AW85:AW91,,0,-1)&gt;(INDEX('Verwachte Resultaten'!$C$2:$BT$31,MATCH(_xlfn.XLOOKUP($D$14,$D85:$D91,$E85:$E91,,0,-1),'Verwachte Resultaten'!$B$2:$B$31,0),MATCH(_xlfn.XLOOKUP($D$14,$D85:$D91,AW84:AW90,,0,-1),'Verwachte Resultaten'!$C$1:$BT$1,0))*_xlfn.XLOOKUP($E91,$G$2:$G$6,$H$2:$H$6,,0))),$D91,""),"")</f>
        <v/>
      </c>
      <c r="AX91" s="19" t="str">
        <f>IFERROR(IF(AND(_xlfn.XLOOKUP($D$14,$D85:$D91,AX85:AX91,,0,-1)&lt;=(INDEX('Verwachte Resultaten'!$C$2:$BT$31,MATCH(_xlfn.XLOOKUP($D$14,$D85:$D91,$E85:$E91,,0,-1),'Verwachte Resultaten'!$B$2:$B$31,0),MATCH(_xlfn.XLOOKUP($D$14,$D85:$D91,AX84:AX90,,0,-1),'Verwachte Resultaten'!$C$1:$BT$1,0))*_xlfn.XLOOKUP($E91,$G$2:$G$6,$F$2:$F$6,,0)),_xlfn.XLOOKUP($D$14,$D85:$D91,AX85:AX91,,0,-1)&gt;(INDEX('Verwachte Resultaten'!$C$2:$BT$31,MATCH(_xlfn.XLOOKUP($D$14,$D85:$D91,$E85:$E91,,0,-1),'Verwachte Resultaten'!$B$2:$B$31,0),MATCH(_xlfn.XLOOKUP($D$14,$D85:$D91,AX84:AX90,,0,-1),'Verwachte Resultaten'!$C$1:$BT$1,0))*_xlfn.XLOOKUP($E91,$G$2:$G$6,$H$2:$H$6,,0))),$D91,""),"")</f>
        <v/>
      </c>
      <c r="AY91" s="19" t="str">
        <f>IFERROR(IF(AND(_xlfn.XLOOKUP($D$14,$D85:$D91,AY85:AY91,,0,-1)&lt;=(INDEX('Verwachte Resultaten'!$C$2:$BT$31,MATCH(_xlfn.XLOOKUP($D$14,$D85:$D91,$E85:$E91,,0,-1),'Verwachte Resultaten'!$B$2:$B$31,0),MATCH(_xlfn.XLOOKUP($D$14,$D85:$D91,AY84:AY90,,0,-1),'Verwachte Resultaten'!$C$1:$BT$1,0))*_xlfn.XLOOKUP($E91,$G$2:$G$6,$F$2:$F$6,,0)),_xlfn.XLOOKUP($D$14,$D85:$D91,AY85:AY91,,0,-1)&gt;(INDEX('Verwachte Resultaten'!$C$2:$BT$31,MATCH(_xlfn.XLOOKUP($D$14,$D85:$D91,$E85:$E91,,0,-1),'Verwachte Resultaten'!$B$2:$B$31,0),MATCH(_xlfn.XLOOKUP($D$14,$D85:$D91,AY84:AY90,,0,-1),'Verwachte Resultaten'!$C$1:$BT$1,0))*_xlfn.XLOOKUP($E91,$G$2:$G$6,$H$2:$H$6,,0))),$D91,""),"")</f>
        <v/>
      </c>
      <c r="AZ91" s="19" t="str">
        <f>IFERROR(IF(AND(_xlfn.XLOOKUP($D$14,$D85:$D91,AZ85:AZ91,,0,-1)&lt;=(INDEX('Verwachte Resultaten'!$C$2:$BT$31,MATCH(_xlfn.XLOOKUP($D$14,$D85:$D91,$E85:$E91,,0,-1),'Verwachte Resultaten'!$B$2:$B$31,0),MATCH(_xlfn.XLOOKUP($D$14,$D85:$D91,AZ84:AZ90,,0,-1),'Verwachte Resultaten'!$C$1:$BT$1,0))*_xlfn.XLOOKUP($E91,$G$2:$G$6,$F$2:$F$6,,0)),_xlfn.XLOOKUP($D$14,$D85:$D91,AZ85:AZ91,,0,-1)&gt;(INDEX('Verwachte Resultaten'!$C$2:$BT$31,MATCH(_xlfn.XLOOKUP($D$14,$D85:$D91,$E85:$E91,,0,-1),'Verwachte Resultaten'!$B$2:$B$31,0),MATCH(_xlfn.XLOOKUP($D$14,$D85:$D91,AZ84:AZ90,,0,-1),'Verwachte Resultaten'!$C$1:$BT$1,0))*_xlfn.XLOOKUP($E91,$G$2:$G$6,$H$2:$H$6,,0))),$D91,""),"")</f>
        <v/>
      </c>
      <c r="BA91" s="19" t="str">
        <f>IFERROR(IF(AND(_xlfn.XLOOKUP($D$14,$D85:$D91,BA85:BA91,,0,-1)&lt;=(INDEX('Verwachte Resultaten'!$C$2:$BT$31,MATCH(_xlfn.XLOOKUP($D$14,$D85:$D91,$E85:$E91,,0,-1),'Verwachte Resultaten'!$B$2:$B$31,0),MATCH(_xlfn.XLOOKUP($D$14,$D85:$D91,BA84:BA90,,0,-1),'Verwachte Resultaten'!$C$1:$BT$1,0))*_xlfn.XLOOKUP($E91,$G$2:$G$6,$F$2:$F$6,,0)),_xlfn.XLOOKUP($D$14,$D85:$D91,BA85:BA91,,0,-1)&gt;(INDEX('Verwachte Resultaten'!$C$2:$BT$31,MATCH(_xlfn.XLOOKUP($D$14,$D85:$D91,$E85:$E91,,0,-1),'Verwachte Resultaten'!$B$2:$B$31,0),MATCH(_xlfn.XLOOKUP($D$14,$D85:$D91,BA84:BA90,,0,-1),'Verwachte Resultaten'!$C$1:$BT$1,0))*_xlfn.XLOOKUP($E91,$G$2:$G$6,$H$2:$H$6,,0))),$D91,""),"")</f>
        <v/>
      </c>
      <c r="BB91" s="19" t="str">
        <f>IFERROR(IF(AND(_xlfn.XLOOKUP($D$14,$D85:$D91,BB85:BB91,,0,-1)&lt;=(INDEX('Verwachte Resultaten'!$C$2:$BT$31,MATCH(_xlfn.XLOOKUP($D$14,$D85:$D91,$E85:$E91,,0,-1),'Verwachte Resultaten'!$B$2:$B$31,0),MATCH(_xlfn.XLOOKUP($D$14,$D85:$D91,BB84:BB90,,0,-1),'Verwachte Resultaten'!$C$1:$BT$1,0))*_xlfn.XLOOKUP($E91,$G$2:$G$6,$F$2:$F$6,,0)),_xlfn.XLOOKUP($D$14,$D85:$D91,BB85:BB91,,0,-1)&gt;(INDEX('Verwachte Resultaten'!$C$2:$BT$31,MATCH(_xlfn.XLOOKUP($D$14,$D85:$D91,$E85:$E91,,0,-1),'Verwachte Resultaten'!$B$2:$B$31,0),MATCH(_xlfn.XLOOKUP($D$14,$D85:$D91,BB84:BB90,,0,-1),'Verwachte Resultaten'!$C$1:$BT$1,0))*_xlfn.XLOOKUP($E91,$G$2:$G$6,$H$2:$H$6,,0))),$D91,""),"")</f>
        <v/>
      </c>
      <c r="BC91" s="19" t="str">
        <f>IFERROR(IF(AND(_xlfn.XLOOKUP($D$14,$D85:$D91,BC85:BC91,,0,-1)&lt;=(INDEX('Verwachte Resultaten'!$C$2:$BT$31,MATCH(_xlfn.XLOOKUP($D$14,$D85:$D91,$E85:$E91,,0,-1),'Verwachte Resultaten'!$B$2:$B$31,0),MATCH(_xlfn.XLOOKUP($D$14,$D85:$D91,BC84:BC90,,0,-1),'Verwachte Resultaten'!$C$1:$BT$1,0))*_xlfn.XLOOKUP($E91,$G$2:$G$6,$F$2:$F$6,,0)),_xlfn.XLOOKUP($D$14,$D85:$D91,BC85:BC91,,0,-1)&gt;(INDEX('Verwachte Resultaten'!$C$2:$BT$31,MATCH(_xlfn.XLOOKUP($D$14,$D85:$D91,$E85:$E91,,0,-1),'Verwachte Resultaten'!$B$2:$B$31,0),MATCH(_xlfn.XLOOKUP($D$14,$D85:$D91,BC84:BC90,,0,-1),'Verwachte Resultaten'!$C$1:$BT$1,0))*_xlfn.XLOOKUP($E91,$G$2:$G$6,$H$2:$H$6,,0))),$D91,""),"")</f>
        <v/>
      </c>
      <c r="BD91" s="19" t="str">
        <f>IFERROR(IF(AND(_xlfn.XLOOKUP($D$14,$D85:$D91,BD85:BD91,,0,-1)&lt;=(INDEX('Verwachte Resultaten'!$C$2:$BT$31,MATCH(_xlfn.XLOOKUP($D$14,$D85:$D91,$E85:$E91,,0,-1),'Verwachte Resultaten'!$B$2:$B$31,0),MATCH(_xlfn.XLOOKUP($D$14,$D85:$D91,BD84:BD90,,0,-1),'Verwachte Resultaten'!$C$1:$BT$1,0))*_xlfn.XLOOKUP($E91,$G$2:$G$6,$F$2:$F$6,,0)),_xlfn.XLOOKUP($D$14,$D85:$D91,BD85:BD91,,0,-1)&gt;(INDEX('Verwachte Resultaten'!$C$2:$BT$31,MATCH(_xlfn.XLOOKUP($D$14,$D85:$D91,$E85:$E91,,0,-1),'Verwachte Resultaten'!$B$2:$B$31,0),MATCH(_xlfn.XLOOKUP($D$14,$D85:$D91,BD84:BD90,,0,-1),'Verwachte Resultaten'!$C$1:$BT$1,0))*_xlfn.XLOOKUP($E91,$G$2:$G$6,$H$2:$H$6,,0))),$D91,""),"")</f>
        <v/>
      </c>
      <c r="BE91" s="19" t="str">
        <f>IFERROR(IF(AND(_xlfn.XLOOKUP($D$14,$D85:$D91,BE85:BE91,,0,-1)&lt;=(INDEX('Verwachte Resultaten'!$C$2:$BT$31,MATCH(_xlfn.XLOOKUP($D$14,$D85:$D91,$E85:$E91,,0,-1),'Verwachte Resultaten'!$B$2:$B$31,0),MATCH(_xlfn.XLOOKUP($D$14,$D85:$D91,BE84:BE90,,0,-1),'Verwachte Resultaten'!$C$1:$BT$1,0))*_xlfn.XLOOKUP($E91,$G$2:$G$6,$F$2:$F$6,,0)),_xlfn.XLOOKUP($D$14,$D85:$D91,BE85:BE91,,0,-1)&gt;(INDEX('Verwachte Resultaten'!$C$2:$BT$31,MATCH(_xlfn.XLOOKUP($D$14,$D85:$D91,$E85:$E91,,0,-1),'Verwachte Resultaten'!$B$2:$B$31,0),MATCH(_xlfn.XLOOKUP($D$14,$D85:$D91,BE84:BE90,,0,-1),'Verwachte Resultaten'!$C$1:$BT$1,0))*_xlfn.XLOOKUP($E91,$G$2:$G$6,$H$2:$H$6,,0))),$D91,""),"")</f>
        <v/>
      </c>
      <c r="BF91" s="19" t="str">
        <f>IFERROR(IF(AND(_xlfn.XLOOKUP($D$14,$D85:$D91,BF85:BF91,,0,-1)&lt;=(INDEX('Verwachte Resultaten'!$C$2:$BT$31,MATCH(_xlfn.XLOOKUP($D$14,$D85:$D91,$E85:$E91,,0,-1),'Verwachte Resultaten'!$B$2:$B$31,0),MATCH(_xlfn.XLOOKUP($D$14,$D85:$D91,BF84:BF90,,0,-1),'Verwachte Resultaten'!$C$1:$BT$1,0))*_xlfn.XLOOKUP($E91,$G$2:$G$6,$F$2:$F$6,,0)),_xlfn.XLOOKUP($D$14,$D85:$D91,BF85:BF91,,0,-1)&gt;(INDEX('Verwachte Resultaten'!$C$2:$BT$31,MATCH(_xlfn.XLOOKUP($D$14,$D85:$D91,$E85:$E91,,0,-1),'Verwachte Resultaten'!$B$2:$B$31,0),MATCH(_xlfn.XLOOKUP($D$14,$D85:$D91,BF84:BF90,,0,-1),'Verwachte Resultaten'!$C$1:$BT$1,0))*_xlfn.XLOOKUP($E91,$G$2:$G$6,$H$2:$H$6,,0))),$D91,""),"")</f>
        <v/>
      </c>
      <c r="BG91" s="19" t="str">
        <f>IFERROR(IF(AND(_xlfn.XLOOKUP($D$14,$D85:$D91,BG85:BG91,,0,-1)&lt;=(INDEX('Verwachte Resultaten'!$C$2:$BT$31,MATCH(_xlfn.XLOOKUP($D$14,$D85:$D91,$E85:$E91,,0,-1),'Verwachte Resultaten'!$B$2:$B$31,0),MATCH(_xlfn.XLOOKUP($D$14,$D85:$D91,BG84:BG90,,0,-1),'Verwachte Resultaten'!$C$1:$BT$1,0))*_xlfn.XLOOKUP($E91,$G$2:$G$6,$F$2:$F$6,,0)),_xlfn.XLOOKUP($D$14,$D85:$D91,BG85:BG91,,0,-1)&gt;(INDEX('Verwachte Resultaten'!$C$2:$BT$31,MATCH(_xlfn.XLOOKUP($D$14,$D85:$D91,$E85:$E91,,0,-1),'Verwachte Resultaten'!$B$2:$B$31,0),MATCH(_xlfn.XLOOKUP($D$14,$D85:$D91,BG84:BG90,,0,-1),'Verwachte Resultaten'!$C$1:$BT$1,0))*_xlfn.XLOOKUP($E91,$G$2:$G$6,$H$2:$H$6,,0))),$D91,""),"")</f>
        <v/>
      </c>
      <c r="BH91" s="19" t="str">
        <f>IFERROR(IF(AND(_xlfn.XLOOKUP($D$14,$D85:$D91,BH85:BH91,,0,-1)&lt;=(INDEX('Verwachte Resultaten'!$C$2:$BT$31,MATCH(_xlfn.XLOOKUP($D$14,$D85:$D91,$E85:$E91,,0,-1),'Verwachte Resultaten'!$B$2:$B$31,0),MATCH(_xlfn.XLOOKUP($D$14,$D85:$D91,BH84:BH90,,0,-1),'Verwachte Resultaten'!$C$1:$BT$1,0))*_xlfn.XLOOKUP($E91,$G$2:$G$6,$F$2:$F$6,,0)),_xlfn.XLOOKUP($D$14,$D85:$D91,BH85:BH91,,0,-1)&gt;(INDEX('Verwachte Resultaten'!$C$2:$BT$31,MATCH(_xlfn.XLOOKUP($D$14,$D85:$D91,$E85:$E91,,0,-1),'Verwachte Resultaten'!$B$2:$B$31,0),MATCH(_xlfn.XLOOKUP($D$14,$D85:$D91,BH84:BH90,,0,-1),'Verwachte Resultaten'!$C$1:$BT$1,0))*_xlfn.XLOOKUP($E91,$G$2:$G$6,$H$2:$H$6,,0))),$D91,""),"")</f>
        <v/>
      </c>
      <c r="BI91" s="19" t="str">
        <f>IFERROR(IF(AND(_xlfn.XLOOKUP($D$14,$D85:$D91,BI85:BI91,,0,-1)&lt;=(INDEX('Verwachte Resultaten'!$C$2:$BT$31,MATCH(_xlfn.XLOOKUP($D$14,$D85:$D91,$E85:$E91,,0,-1),'Verwachte Resultaten'!$B$2:$B$31,0),MATCH(_xlfn.XLOOKUP($D$14,$D85:$D91,BI84:BI90,,0,-1),'Verwachte Resultaten'!$C$1:$BT$1,0))*_xlfn.XLOOKUP($E91,$G$2:$G$6,$F$2:$F$6,,0)),_xlfn.XLOOKUP($D$14,$D85:$D91,BI85:BI91,,0,-1)&gt;(INDEX('Verwachte Resultaten'!$C$2:$BT$31,MATCH(_xlfn.XLOOKUP($D$14,$D85:$D91,$E85:$E91,,0,-1),'Verwachte Resultaten'!$B$2:$B$31,0),MATCH(_xlfn.XLOOKUP($D$14,$D85:$D91,BI84:BI90,,0,-1),'Verwachte Resultaten'!$C$1:$BT$1,0))*_xlfn.XLOOKUP($E91,$G$2:$G$6,$H$2:$H$6,,0))),$D91,""),"")</f>
        <v/>
      </c>
      <c r="BJ91" s="19" t="str">
        <f>IFERROR(IF(AND(_xlfn.XLOOKUP($D$14,$D85:$D91,BJ85:BJ91,,0,-1)&lt;=(INDEX('Verwachte Resultaten'!$C$2:$BT$31,MATCH(_xlfn.XLOOKUP($D$14,$D85:$D91,$E85:$E91,,0,-1),'Verwachte Resultaten'!$B$2:$B$31,0),MATCH(_xlfn.XLOOKUP($D$14,$D85:$D91,BJ84:BJ90,,0,-1),'Verwachte Resultaten'!$C$1:$BT$1,0))*_xlfn.XLOOKUP($E91,$G$2:$G$6,$F$2:$F$6,,0)),_xlfn.XLOOKUP($D$14,$D85:$D91,BJ85:BJ91,,0,-1)&gt;(INDEX('Verwachte Resultaten'!$C$2:$BT$31,MATCH(_xlfn.XLOOKUP($D$14,$D85:$D91,$E85:$E91,,0,-1),'Verwachte Resultaten'!$B$2:$B$31,0),MATCH(_xlfn.XLOOKUP($D$14,$D85:$D91,BJ84:BJ90,,0,-1),'Verwachte Resultaten'!$C$1:$BT$1,0))*_xlfn.XLOOKUP($E91,$G$2:$G$6,$H$2:$H$6,,0))),$D91,""),"")</f>
        <v/>
      </c>
      <c r="BK91" s="45" t="str">
        <f>IFERROR(IF(AND(_xlfn.XLOOKUP($D$14,$D85:$D91,BK85:BK91,,0,-1)&lt;=(INDEX('Verwachte Resultaten'!$C$2:$BT$31,MATCH(_xlfn.XLOOKUP($D$14,$D85:$D91,$E85:$E91,,0,-1),'Verwachte Resultaten'!$B$2:$B$31,0),MATCH(_xlfn.XLOOKUP($D$14,$D85:$D91,BK84:BK90,,0,-1),'Verwachte Resultaten'!$C$1:$BT$1,0))*_xlfn.XLOOKUP($E91,$G$2:$G$6,$F$2:$F$6,,0)),_xlfn.XLOOKUP($D$14,$D85:$D91,BK85:BK91,,0,-1)&gt;(INDEX('Verwachte Resultaten'!$C$2:$BT$31,MATCH(_xlfn.XLOOKUP($D$14,$D85:$D91,$E85:$E91,,0,-1),'Verwachte Resultaten'!$B$2:$B$31,0),MATCH(_xlfn.XLOOKUP($D$14,$D85:$D91,BK84:BK90,,0,-1),'Verwachte Resultaten'!$C$1:$BT$1,0))*_xlfn.XLOOKUP($E91,$G$2:$G$6,$H$2:$H$6,,0))),$D91,""),"")</f>
        <v/>
      </c>
    </row>
    <row r="92" spans="1:63" ht="30" customHeight="1" thickBot="1">
      <c r="A92" s="85"/>
      <c r="C92" s="23"/>
      <c r="D92" s="44"/>
      <c r="E92" s="20" t="s">
        <v>170</v>
      </c>
      <c r="F92" s="21">
        <f>SUM(F87:AZ91)</f>
        <v>0</v>
      </c>
      <c r="AZ92"/>
    </row>
    <row r="93" spans="1:63" ht="15.75" thickBot="1">
      <c r="A93" s="85"/>
      <c r="C93" s="23"/>
      <c r="D93" s="44"/>
      <c r="AZ93"/>
    </row>
    <row r="94" spans="1:63" s="5" customFormat="1" ht="15.75" thickBot="1">
      <c r="A94" s="85" t="s">
        <v>119</v>
      </c>
      <c r="B94" s="24">
        <f>COUNTA(F94:BK94)-COUNTIF(F94:BK94,"")</f>
        <v>0</v>
      </c>
      <c r="C94" s="23"/>
      <c r="D94" s="128"/>
      <c r="E94" s="5" t="s">
        <v>0</v>
      </c>
      <c r="F94" s="5" t="str">
        <f>IF($D94="","",IF(_xlfn.XLOOKUP($D94,Matrix!$A$9:$A$24,Matrix!B$9:B$24,"",0)="","",_xlfn.XLOOKUP($D94,Matrix!$A$9:$A$24,Matrix!B$9:B$24,"",0)))</f>
        <v/>
      </c>
      <c r="G94" s="5" t="str">
        <f>IF($D94="","",IF(_xlfn.XLOOKUP($D94,Matrix!$A$9:$A$24,Matrix!C$9:C$24,"",0)="","",_xlfn.XLOOKUP($D94,Matrix!$A$9:$A$24,Matrix!C$9:C$24,"",0)))</f>
        <v/>
      </c>
      <c r="H94" s="5" t="str">
        <f>IF($D94="","",IF(_xlfn.XLOOKUP($D94,Matrix!$A$9:$A$24,Matrix!D$9:D$24,"",0)="","",_xlfn.XLOOKUP($D94,Matrix!$A$9:$A$24,Matrix!D$9:D$24,"",0)))</f>
        <v/>
      </c>
      <c r="I94" s="5" t="str">
        <f>IF($D94="","",IF(_xlfn.XLOOKUP($D94,Matrix!$A$9:$A$24,Matrix!E$9:E$24,"",0)="","",_xlfn.XLOOKUP($D94,Matrix!$A$9:$A$24,Matrix!E$9:E$24,"",0)))</f>
        <v/>
      </c>
      <c r="J94" s="5" t="str">
        <f>IF($D94="","",IF(_xlfn.XLOOKUP($D94,Matrix!$A$9:$A$24,Matrix!F$9:F$24,"",0)="","",_xlfn.XLOOKUP($D94,Matrix!$A$9:$A$24,Matrix!F$9:F$24,"",0)))</f>
        <v/>
      </c>
      <c r="K94" s="5" t="str">
        <f>IF($D94="","",IF(_xlfn.XLOOKUP($D94,Matrix!$A$9:$A$24,Matrix!G$9:G$24,"",0)="","",_xlfn.XLOOKUP($D94,Matrix!$A$9:$A$24,Matrix!G$9:G$24,"",0)))</f>
        <v/>
      </c>
      <c r="L94" s="5" t="str">
        <f>IF($D94="","",IF(_xlfn.XLOOKUP($D94,Matrix!$A$9:$A$24,Matrix!H$9:H$24,"",0)="","",_xlfn.XLOOKUP($D94,Matrix!$A$9:$A$24,Matrix!H$9:H$24,"",0)))</f>
        <v/>
      </c>
      <c r="M94" s="5" t="str">
        <f>IF($D94="","",IF(_xlfn.XLOOKUP($D94,Matrix!$A$9:$A$24,Matrix!I$9:I$24,"",0)="","",_xlfn.XLOOKUP($D94,Matrix!$A$9:$A$24,Matrix!I$9:I$24,"",0)))</f>
        <v/>
      </c>
      <c r="N94" s="5" t="str">
        <f>IF($D94="","",IF(_xlfn.XLOOKUP($D94,Matrix!$A$9:$A$24,Matrix!J$9:J$24,"",0)="","",_xlfn.XLOOKUP($D94,Matrix!$A$9:$A$24,Matrix!J$9:J$24,"",0)))</f>
        <v/>
      </c>
      <c r="O94" s="5" t="str">
        <f>IF($D94="","",IF(_xlfn.XLOOKUP($D94,Matrix!$A$9:$A$24,Matrix!K$9:K$24,"",0)="","",_xlfn.XLOOKUP($D94,Matrix!$A$9:$A$24,Matrix!K$9:K$24,"",0)))</f>
        <v/>
      </c>
      <c r="P94" s="5" t="str">
        <f>IF($D94="","",IF(_xlfn.XLOOKUP($D94,Matrix!$A$9:$A$24,Matrix!L$9:L$24,"",0)="","",_xlfn.XLOOKUP($D94,Matrix!$A$9:$A$24,Matrix!L$9:L$24,"",0)))</f>
        <v/>
      </c>
      <c r="Q94" s="5" t="str">
        <f>IF($D94="","",IF(_xlfn.XLOOKUP($D94,Matrix!$A$9:$A$24,Matrix!M$9:M$24,"",0)="","",_xlfn.XLOOKUP($D94,Matrix!$A$9:$A$24,Matrix!M$9:M$24,"",0)))</f>
        <v/>
      </c>
      <c r="R94" s="5" t="str">
        <f>IF($D94="","",IF(_xlfn.XLOOKUP($D94,Matrix!$A$9:$A$24,Matrix!N$9:N$24,"",0)="","",_xlfn.XLOOKUP($D94,Matrix!$A$9:$A$24,Matrix!N$9:N$24,"",0)))</f>
        <v/>
      </c>
      <c r="S94" s="5" t="str">
        <f>IF($D94="","",IF(_xlfn.XLOOKUP($D94,Matrix!$A$9:$A$24,Matrix!O$9:O$24,"",0)="","",_xlfn.XLOOKUP($D94,Matrix!$A$9:$A$24,Matrix!O$9:O$24,"",0)))</f>
        <v/>
      </c>
      <c r="T94" s="5" t="str">
        <f>IF($D94="","",IF(_xlfn.XLOOKUP($D94,Matrix!$A$9:$A$24,Matrix!P$9:P$24,"",0)="","",_xlfn.XLOOKUP($D94,Matrix!$A$9:$A$24,Matrix!P$9:P$24,"",0)))</f>
        <v/>
      </c>
      <c r="U94" s="5" t="str">
        <f>IF($D94="","",IF(_xlfn.XLOOKUP($D94,Matrix!$A$9:$A$24,Matrix!Q$9:Q$24,"",0)="","",_xlfn.XLOOKUP($D94,Matrix!$A$9:$A$24,Matrix!Q$9:Q$24,"",0)))</f>
        <v/>
      </c>
      <c r="V94" s="5" t="str">
        <f>IF($D94="","",IF(_xlfn.XLOOKUP($D94,Matrix!$A$9:$A$24,Matrix!R$9:R$24,"",0)="","",_xlfn.XLOOKUP($D94,Matrix!$A$9:$A$24,Matrix!R$9:R$24,"",0)))</f>
        <v/>
      </c>
      <c r="W94" s="5" t="str">
        <f>IF($D94="","",IF(_xlfn.XLOOKUP($D94,Matrix!$A$9:$A$24,Matrix!S$9:S$24,"",0)="","",_xlfn.XLOOKUP($D94,Matrix!$A$9:$A$24,Matrix!S$9:S$24,"",0)))</f>
        <v/>
      </c>
      <c r="X94" s="5" t="str">
        <f>IF($D94="","",IF(_xlfn.XLOOKUP($D94,Matrix!$A$9:$A$24,Matrix!T$9:T$24,"",0)="","",_xlfn.XLOOKUP($D94,Matrix!$A$9:$A$24,Matrix!T$9:T$24,"",0)))</f>
        <v/>
      </c>
      <c r="Y94" s="5" t="str">
        <f>IF($D94="","",IF(_xlfn.XLOOKUP($D94,Matrix!$A$9:$A$24,Matrix!U$9:U$24,"",0)="","",_xlfn.XLOOKUP($D94,Matrix!$A$9:$A$24,Matrix!U$9:U$24,"",0)))</f>
        <v/>
      </c>
      <c r="Z94" s="5" t="str">
        <f>IF($D94="","",IF(_xlfn.XLOOKUP($D94,Matrix!$A$9:$A$24,Matrix!V$9:V$24,"",0)="","",_xlfn.XLOOKUP($D94,Matrix!$A$9:$A$24,Matrix!V$9:V$24,"",0)))</f>
        <v/>
      </c>
      <c r="AA94" s="5" t="str">
        <f>IF($D94="","",IF(_xlfn.XLOOKUP($D94,Matrix!$A$9:$A$24,Matrix!W$9:W$24,"",0)="","",_xlfn.XLOOKUP($D94,Matrix!$A$9:$A$24,Matrix!W$9:W$24,"",0)))</f>
        <v/>
      </c>
      <c r="AB94" s="5" t="str">
        <f>IF($D94="","",IF(_xlfn.XLOOKUP($D94,Matrix!$A$9:$A$24,Matrix!X$9:X$24,"",0)="","",_xlfn.XLOOKUP($D94,Matrix!$A$9:$A$24,Matrix!X$9:X$24,"",0)))</f>
        <v/>
      </c>
      <c r="AC94" s="5" t="str">
        <f>IF($D94="","",IF(_xlfn.XLOOKUP($D94,Matrix!$A$9:$A$24,Matrix!Y$9:Y$24,"",0)="","",_xlfn.XLOOKUP($D94,Matrix!$A$9:$A$24,Matrix!Y$9:Y$24,"",0)))</f>
        <v/>
      </c>
      <c r="AD94" s="5" t="str">
        <f>IF($D94="","",IF(_xlfn.XLOOKUP($D94,Matrix!$A$9:$A$24,Matrix!Z$9:Z$24,"",0)="","",_xlfn.XLOOKUP($D94,Matrix!$A$9:$A$24,Matrix!Z$9:Z$24,"",0)))</f>
        <v/>
      </c>
      <c r="AE94" s="5" t="str">
        <f>IF($D94="","",IF(_xlfn.XLOOKUP($D94,Matrix!$A$9:$A$24,Matrix!AA$9:AA$24,"",0)="","",_xlfn.XLOOKUP($D94,Matrix!$A$9:$A$24,Matrix!AA$9:AA$24,"",0)))</f>
        <v/>
      </c>
      <c r="AF94" s="5" t="str">
        <f>IF($D94="","",IF(_xlfn.XLOOKUP($D94,Matrix!$A$9:$A$24,Matrix!AB$9:AB$24,"",0)="","",_xlfn.XLOOKUP($D94,Matrix!$A$9:$A$24,Matrix!AB$9:AB$24,"",0)))</f>
        <v/>
      </c>
      <c r="AG94" s="5" t="str">
        <f>IF($D94="","",IF(_xlfn.XLOOKUP($D94,Matrix!$A$9:$A$24,Matrix!AC$9:AC$24,"",0)="","",_xlfn.XLOOKUP($D94,Matrix!$A$9:$A$24,Matrix!AC$9:AC$24,"",0)))</f>
        <v/>
      </c>
      <c r="AH94" s="5" t="str">
        <f>IF($D94="","",IF(_xlfn.XLOOKUP($D94,Matrix!$A$9:$A$24,Matrix!AD$9:AD$24,"",0)="","",_xlfn.XLOOKUP($D94,Matrix!$A$9:$A$24,Matrix!AD$9:AD$24,"",0)))</f>
        <v/>
      </c>
      <c r="AI94" s="5" t="str">
        <f>IF($D94="","",IF(_xlfn.XLOOKUP($D94,Matrix!$A$9:$A$24,Matrix!AE$9:AE$24,"",0)="","",_xlfn.XLOOKUP($D94,Matrix!$A$9:$A$24,Matrix!AE$9:AE$24,"",0)))</f>
        <v/>
      </c>
      <c r="AJ94" s="5" t="str">
        <f>IF($D94="","",IF(_xlfn.XLOOKUP($D94,Matrix!$A$9:$A$24,Matrix!AF$9:AF$24,"",0)="","",_xlfn.XLOOKUP($D94,Matrix!$A$9:$A$24,Matrix!AF$9:AF$24,"",0)))</f>
        <v/>
      </c>
      <c r="AK94" s="5" t="str">
        <f>IF($D94="","",IF(_xlfn.XLOOKUP($D94,Matrix!$A$9:$A$24,Matrix!AG$9:AG$24,"",0)="","",_xlfn.XLOOKUP($D94,Matrix!$A$9:$A$24,Matrix!AG$9:AG$24,"",0)))</f>
        <v/>
      </c>
      <c r="AL94" s="5" t="str">
        <f>IF($D94="","",IF(_xlfn.XLOOKUP($D94,Matrix!$A$9:$A$24,Matrix!AH$9:AH$24,"",0)="","",_xlfn.XLOOKUP($D94,Matrix!$A$9:$A$24,Matrix!AH$9:AH$24,"",0)))</f>
        <v/>
      </c>
      <c r="AM94" s="5" t="str">
        <f>IF($D94="","",IF(_xlfn.XLOOKUP($D94,Matrix!$A$9:$A$24,Matrix!AI$9:AI$24,"",0)="","",_xlfn.XLOOKUP($D94,Matrix!$A$9:$A$24,Matrix!AI$9:AI$24,"",0)))</f>
        <v/>
      </c>
      <c r="AN94" s="5" t="str">
        <f>IF($D94="","",IF(_xlfn.XLOOKUP($D94,Matrix!$A$9:$A$24,Matrix!AJ$9:AJ$24,"",0)="","",_xlfn.XLOOKUP($D94,Matrix!$A$9:$A$24,Matrix!AJ$9:AJ$24,"",0)))</f>
        <v/>
      </c>
      <c r="AO94" s="5" t="str">
        <f>IF($D94="","",IF(_xlfn.XLOOKUP($D94,Matrix!$A$9:$A$24,Matrix!AK$9:AK$24,"",0)="","",_xlfn.XLOOKUP($D94,Matrix!$A$9:$A$24,Matrix!AK$9:AK$24,"",0)))</f>
        <v/>
      </c>
      <c r="AP94" s="5" t="str">
        <f>IF($D94="","",IF(_xlfn.XLOOKUP($D94,Matrix!$A$9:$A$24,Matrix!AL$9:AL$24,"",0)="","",_xlfn.XLOOKUP($D94,Matrix!$A$9:$A$24,Matrix!AL$9:AL$24,"",0)))</f>
        <v/>
      </c>
      <c r="AQ94" s="5" t="str">
        <f>IF($D94="","",IF(_xlfn.XLOOKUP($D94,Matrix!$A$9:$A$24,Matrix!AM$9:AM$24,"",0)="","",_xlfn.XLOOKUP($D94,Matrix!$A$9:$A$24,Matrix!AM$9:AM$24,"",0)))</f>
        <v/>
      </c>
      <c r="AR94" s="5" t="str">
        <f>IF($D94="","",IF(_xlfn.XLOOKUP($D94,Matrix!$A$9:$A$24,Matrix!AN$9:AN$24,"",0)="","",_xlfn.XLOOKUP($D94,Matrix!$A$9:$A$24,Matrix!AN$9:AN$24,"",0)))</f>
        <v/>
      </c>
      <c r="AS94" s="5" t="str">
        <f>IF($D94="","",IF(_xlfn.XLOOKUP($D94,Matrix!$A$9:$A$24,Matrix!AO$9:AO$24,"",0)="","",_xlfn.XLOOKUP($D94,Matrix!$A$9:$A$24,Matrix!AO$9:AO$24,"",0)))</f>
        <v/>
      </c>
      <c r="AT94" s="5" t="str">
        <f>IF($D94="","",IF(_xlfn.XLOOKUP($D94,Matrix!$A$9:$A$24,Matrix!AP$9:AP$24,"",0)="","",_xlfn.XLOOKUP($D94,Matrix!$A$9:$A$24,Matrix!AP$9:AP$24,"",0)))</f>
        <v/>
      </c>
      <c r="AU94" s="5" t="str">
        <f>IF($D94="","",IF(_xlfn.XLOOKUP($D94,Matrix!$A$9:$A$24,Matrix!AQ$9:AQ$24,"",0)="","",_xlfn.XLOOKUP($D94,Matrix!$A$9:$A$24,Matrix!AQ$9:AQ$24,"",0)))</f>
        <v/>
      </c>
      <c r="AV94" s="5" t="str">
        <f>IF($D94="","",IF(_xlfn.XLOOKUP($D94,Matrix!$A$9:$A$24,Matrix!AR$9:AR$24,"",0)="","",_xlfn.XLOOKUP($D94,Matrix!$A$9:$A$24,Matrix!AR$9:AR$24,"",0)))</f>
        <v/>
      </c>
      <c r="AW94" s="5" t="str">
        <f>IF($D94="","",IF(_xlfn.XLOOKUP($D94,Matrix!$A$9:$A$24,Matrix!AS$9:AS$24,"",0)="","",_xlfn.XLOOKUP($D94,Matrix!$A$9:$A$24,Matrix!AS$9:AS$24,"",0)))</f>
        <v/>
      </c>
      <c r="AX94" s="5" t="str">
        <f>IF($D94="","",IF(_xlfn.XLOOKUP($D94,Matrix!$A$9:$A$24,Matrix!AT$9:AT$24,"",0)="","",_xlfn.XLOOKUP($D94,Matrix!$A$9:$A$24,Matrix!AT$9:AT$24,"",0)))</f>
        <v/>
      </c>
      <c r="AY94" s="5" t="str">
        <f>IF($D94="","",IF(_xlfn.XLOOKUP($D94,Matrix!$A$9:$A$24,Matrix!AU$9:AU$24,"",0)="","",_xlfn.XLOOKUP($D94,Matrix!$A$9:$A$24,Matrix!AU$9:AU$24,"",0)))</f>
        <v/>
      </c>
      <c r="AZ94" s="5" t="str">
        <f>IF($D94="","",IF(_xlfn.XLOOKUP($D94,Matrix!$A$9:$A$24,Matrix!AV$9:AV$24,"",0)="","",_xlfn.XLOOKUP($D94,Matrix!$A$9:$A$24,Matrix!AV$9:AV$24,"",0)))</f>
        <v/>
      </c>
      <c r="BA94" s="5" t="str">
        <f>IF($D94="","",IF(_xlfn.XLOOKUP($D94,Matrix!$A$9:$A$24,Matrix!AW$9:AW$24,"",0)="","",_xlfn.XLOOKUP($D94,Matrix!$A$9:$A$24,Matrix!AW$9:AW$24,"",0)))</f>
        <v/>
      </c>
      <c r="BB94" s="5" t="str">
        <f>IF($D94="","",IF(_xlfn.XLOOKUP($D94,Matrix!$A$9:$A$24,Matrix!AX$9:AX$24,"",0)="","",_xlfn.XLOOKUP($D94,Matrix!$A$9:$A$24,Matrix!AX$9:AX$24,"",0)))</f>
        <v/>
      </c>
      <c r="BC94" s="5" t="str">
        <f>IF($D94="","",IF(_xlfn.XLOOKUP($D94,Matrix!$A$9:$A$24,Matrix!AY$9:AY$24,"",0)="","",_xlfn.XLOOKUP($D94,Matrix!$A$9:$A$24,Matrix!AY$9:AY$24,"",0)))</f>
        <v/>
      </c>
      <c r="BD94" s="5" t="str">
        <f>IF($D94="","",IF(_xlfn.XLOOKUP($D94,Matrix!$A$9:$A$24,Matrix!AZ$9:AZ$24,"",0)="","",_xlfn.XLOOKUP($D94,Matrix!$A$9:$A$24,Matrix!AZ$9:AZ$24,"",0)))</f>
        <v/>
      </c>
      <c r="BE94" s="5" t="str">
        <f>IF($D94="","",IF(_xlfn.XLOOKUP($D94,Matrix!$A$9:$A$24,Matrix!BA$9:BA$24,"",0)="","",_xlfn.XLOOKUP($D94,Matrix!$A$9:$A$24,Matrix!BA$9:BA$24,"",0)))</f>
        <v/>
      </c>
      <c r="BF94" s="5" t="str">
        <f>IF($D94="","",IF(_xlfn.XLOOKUP($D94,Matrix!$A$9:$A$24,Matrix!BB$9:BB$24,"",0)="","",_xlfn.XLOOKUP($D94,Matrix!$A$9:$A$24,Matrix!BB$9:BB$24,"",0)))</f>
        <v/>
      </c>
      <c r="BG94" s="5" t="str">
        <f>IF($D94="","",IF(_xlfn.XLOOKUP($D94,Matrix!$A$9:$A$24,Matrix!BC$9:BC$24,"",0)="","",_xlfn.XLOOKUP($D94,Matrix!$A$9:$A$24,Matrix!BC$9:BC$24,"",0)))</f>
        <v/>
      </c>
      <c r="BH94" s="5" t="str">
        <f>IF($D94="","",IF(_xlfn.XLOOKUP($D94,Matrix!$A$9:$A$24,Matrix!BD$9:BD$24,"",0)="","",_xlfn.XLOOKUP($D94,Matrix!$A$9:$A$24,Matrix!BD$9:BD$24,"",0)))</f>
        <v/>
      </c>
      <c r="BI94" s="5" t="str">
        <f>IF($D94="","",IF(_xlfn.XLOOKUP($D94,Matrix!$A$9:$A$24,Matrix!BE$9:BE$24,"",0)="","",_xlfn.XLOOKUP($D94,Matrix!$A$9:$A$24,Matrix!BE$9:BE$24,"",0)))</f>
        <v/>
      </c>
      <c r="BJ94" s="5" t="str">
        <f>IF($D94="","",IF(_xlfn.XLOOKUP($D94,Matrix!$A$9:$A$24,Matrix!BF$9:BF$24,"",0)="","",_xlfn.XLOOKUP($D94,Matrix!$A$9:$A$24,Matrix!BF$9:BF$24,"",0)))</f>
        <v/>
      </c>
      <c r="BK94" s="32" t="str">
        <f>IF($D94="","",IF(_xlfn.XLOOKUP($D94,Matrix!$A$9:$A$24,Matrix!BG$9:BG$24,"",0)="","",_xlfn.XLOOKUP($D94,Matrix!$A$9:$A$24,Matrix!BG$9:BG$24,"",0)))</f>
        <v/>
      </c>
    </row>
    <row r="95" spans="1:63" s="5" customFormat="1" ht="15.75" thickBot="1">
      <c r="A95" s="85" t="s">
        <v>167</v>
      </c>
      <c r="B95" s="24" t="e">
        <f>B$4/B94</f>
        <v>#DIV/0!</v>
      </c>
      <c r="C95" s="23">
        <f>_xlfn.XLOOKUP("Sample",D85:D94,C85:C94,"",0)+1</f>
        <v>10</v>
      </c>
      <c r="D95" s="59" t="s">
        <v>168</v>
      </c>
      <c r="E95" s="57" t="str">
        <f>_xlfn.XLOOKUP('4.Score &amp; Vergelijking'!C95,'1.Invul Blad'!$A$2:$A$31,'1.Invul Blad'!$B$2:$B$31,"",0)</f>
        <v>RO-03</v>
      </c>
      <c r="F95" s="58" t="str" cm="1">
        <f t="array" ref="F95">IFERROR(IF(IF(LEFT(E95,2)="BS",INDEX('1.Invul Blad'!$1:$1048576,MATCH('4.Score &amp; Vergelijking'!$E95,'1.Invul Blad'!$B$36:$B$9000,0)+35,MATCH('4.Score &amp; Vergelijking'!F94,'1.Invul Blad'!$36:$36,0))="",INDEX('1.Invul Blad'!$1:$1048576,MATCH('4.Score &amp; Vergelijking'!$E95,'1.Invul Blad'!$B:$B,0),MATCH('4.Score &amp; Vergelijking'!F94,'1.Invul Blad'!$1:$1,0))=""),"",IF(LEFT(E95,2)="BS",INDEX('1.Invul Blad'!$1:$1048576,MATCH('4.Score &amp; Vergelijking'!$E95,'1.Invul Blad'!$B$36:$B$9000,0)+35,MATCH('4.Score &amp; Vergelijking'!F94,'1.Invul Blad'!$36:$36,0)),INDEX('1.Invul Blad'!$1:$1048576,MATCH('4.Score &amp; Vergelijking'!$E95,'1.Invul Blad'!$B:$B,0),MATCH('4.Score &amp; Vergelijking'!F94,'1.Invul Blad'!$1:$1,0)))),"")</f>
        <v/>
      </c>
      <c r="G95" s="57" t="str" cm="1">
        <f t="array" ref="G95">IFERROR(IF(IF(LEFT(F95,2)="BS",INDEX('1.Invul Blad'!$1:$1048576,MATCH('4.Score &amp; Vergelijking'!$E95,'1.Invul Blad'!$B$36:$B$9000,0)+35,MATCH('4.Score &amp; Vergelijking'!G94,'1.Invul Blad'!$36:$36,0))="",INDEX('1.Invul Blad'!$1:$1048576,MATCH('4.Score &amp; Vergelijking'!$E95,'1.Invul Blad'!$B:$B,0),MATCH('4.Score &amp; Vergelijking'!G94,'1.Invul Blad'!$1:$1,0))=""),"",IF(LEFT(F95,2)="BS",INDEX('1.Invul Blad'!$1:$1048576,MATCH('4.Score &amp; Vergelijking'!$E95,'1.Invul Blad'!$B$36:$B$9000,0)+35,MATCH('4.Score &amp; Vergelijking'!G94,'1.Invul Blad'!$36:$36,0)),INDEX('1.Invul Blad'!$1:$1048576,MATCH('4.Score &amp; Vergelijking'!$E95,'1.Invul Blad'!$B:$B,0),MATCH('4.Score &amp; Vergelijking'!G94,'1.Invul Blad'!$1:$1,0)))),"")</f>
        <v/>
      </c>
      <c r="H95" s="57" t="str" cm="1">
        <f t="array" ref="H95">IFERROR(IF(IF(LEFT(G95,2)="BS",INDEX('1.Invul Blad'!$1:$1048576,MATCH('4.Score &amp; Vergelijking'!$E95,'1.Invul Blad'!$B$36:$B$9000,0)+35,MATCH('4.Score &amp; Vergelijking'!H94,'1.Invul Blad'!$36:$36,0))="",INDEX('1.Invul Blad'!$1:$1048576,MATCH('4.Score &amp; Vergelijking'!$E95,'1.Invul Blad'!$B:$B,0),MATCH('4.Score &amp; Vergelijking'!H94,'1.Invul Blad'!$1:$1,0))=""),"",IF(LEFT(G95,2)="BS",INDEX('1.Invul Blad'!$1:$1048576,MATCH('4.Score &amp; Vergelijking'!$E95,'1.Invul Blad'!$B$36:$B$9000,0)+35,MATCH('4.Score &amp; Vergelijking'!H94,'1.Invul Blad'!$36:$36,0)),INDEX('1.Invul Blad'!$1:$1048576,MATCH('4.Score &amp; Vergelijking'!$E95,'1.Invul Blad'!$B:$B,0),MATCH('4.Score &amp; Vergelijking'!H94,'1.Invul Blad'!$1:$1,0)))),"")</f>
        <v/>
      </c>
      <c r="I95" s="57" t="str" cm="1">
        <f t="array" ref="I95">IFERROR(IF(IF(LEFT(H95,2)="BS",INDEX('1.Invul Blad'!$1:$1048576,MATCH('4.Score &amp; Vergelijking'!$E95,'1.Invul Blad'!$B$36:$B$9000,0)+35,MATCH('4.Score &amp; Vergelijking'!I94,'1.Invul Blad'!$36:$36,0))="",INDEX('1.Invul Blad'!$1:$1048576,MATCH('4.Score &amp; Vergelijking'!$E95,'1.Invul Blad'!$B:$B,0),MATCH('4.Score &amp; Vergelijking'!I94,'1.Invul Blad'!$1:$1,0))=""),"",IF(LEFT(H95,2)="BS",INDEX('1.Invul Blad'!$1:$1048576,MATCH('4.Score &amp; Vergelijking'!$E95,'1.Invul Blad'!$B$36:$B$9000,0)+35,MATCH('4.Score &amp; Vergelijking'!I94,'1.Invul Blad'!$36:$36,0)),INDEX('1.Invul Blad'!$1:$1048576,MATCH('4.Score &amp; Vergelijking'!$E95,'1.Invul Blad'!$B:$B,0),MATCH('4.Score &amp; Vergelijking'!I94,'1.Invul Blad'!$1:$1,0)))),"")</f>
        <v/>
      </c>
      <c r="J95" s="57" t="str" cm="1">
        <f t="array" ref="J95">IFERROR(IF(IF(LEFT(I95,2)="BS",INDEX('1.Invul Blad'!$1:$1048576,MATCH('4.Score &amp; Vergelijking'!$E95,'1.Invul Blad'!$B$36:$B$9000,0)+35,MATCH('4.Score &amp; Vergelijking'!J94,'1.Invul Blad'!$36:$36,0))="",INDEX('1.Invul Blad'!$1:$1048576,MATCH('4.Score &amp; Vergelijking'!$E95,'1.Invul Blad'!$B:$B,0),MATCH('4.Score &amp; Vergelijking'!J94,'1.Invul Blad'!$1:$1,0))=""),"",IF(LEFT(I95,2)="BS",INDEX('1.Invul Blad'!$1:$1048576,MATCH('4.Score &amp; Vergelijking'!$E95,'1.Invul Blad'!$B$36:$B$9000,0)+35,MATCH('4.Score &amp; Vergelijking'!J94,'1.Invul Blad'!$36:$36,0)),INDEX('1.Invul Blad'!$1:$1048576,MATCH('4.Score &amp; Vergelijking'!$E95,'1.Invul Blad'!$B:$B,0),MATCH('4.Score &amp; Vergelijking'!J94,'1.Invul Blad'!$1:$1,0)))),"")</f>
        <v/>
      </c>
      <c r="K95" s="57" t="str" cm="1">
        <f t="array" ref="K95">IFERROR(IF(IF(LEFT(J95,2)="BS",INDEX('1.Invul Blad'!$1:$1048576,MATCH('4.Score &amp; Vergelijking'!$E95,'1.Invul Blad'!$B$36:$B$9000,0)+35,MATCH('4.Score &amp; Vergelijking'!K94,'1.Invul Blad'!$36:$36,0))="",INDEX('1.Invul Blad'!$1:$1048576,MATCH('4.Score &amp; Vergelijking'!$E95,'1.Invul Blad'!$B:$B,0),MATCH('4.Score &amp; Vergelijking'!K94,'1.Invul Blad'!$1:$1,0))=""),"",IF(LEFT(J95,2)="BS",INDEX('1.Invul Blad'!$1:$1048576,MATCH('4.Score &amp; Vergelijking'!$E95,'1.Invul Blad'!$B$36:$B$9000,0)+35,MATCH('4.Score &amp; Vergelijking'!K94,'1.Invul Blad'!$36:$36,0)),INDEX('1.Invul Blad'!$1:$1048576,MATCH('4.Score &amp; Vergelijking'!$E95,'1.Invul Blad'!$B:$B,0),MATCH('4.Score &amp; Vergelijking'!K94,'1.Invul Blad'!$1:$1,0)))),"")</f>
        <v/>
      </c>
      <c r="L95" s="57" t="str" cm="1">
        <f t="array" ref="L95">IFERROR(IF(IF(LEFT(K95,2)="BS",INDEX('1.Invul Blad'!$1:$1048576,MATCH('4.Score &amp; Vergelijking'!$E95,'1.Invul Blad'!$B$36:$B$9000,0)+35,MATCH('4.Score &amp; Vergelijking'!L94,'1.Invul Blad'!$36:$36,0))="",INDEX('1.Invul Blad'!$1:$1048576,MATCH('4.Score &amp; Vergelijking'!$E95,'1.Invul Blad'!$B:$B,0),MATCH('4.Score &amp; Vergelijking'!L94,'1.Invul Blad'!$1:$1,0))=""),"",IF(LEFT(K95,2)="BS",INDEX('1.Invul Blad'!$1:$1048576,MATCH('4.Score &amp; Vergelijking'!$E95,'1.Invul Blad'!$B$36:$B$9000,0)+35,MATCH('4.Score &amp; Vergelijking'!L94,'1.Invul Blad'!$36:$36,0)),INDEX('1.Invul Blad'!$1:$1048576,MATCH('4.Score &amp; Vergelijking'!$E95,'1.Invul Blad'!$B:$B,0),MATCH('4.Score &amp; Vergelijking'!L94,'1.Invul Blad'!$1:$1,0)))),"")</f>
        <v/>
      </c>
      <c r="M95" s="57" t="str" cm="1">
        <f t="array" ref="M95">IFERROR(IF(IF(LEFT(L95,2)="BS",INDEX('1.Invul Blad'!$1:$1048576,MATCH('4.Score &amp; Vergelijking'!$E95,'1.Invul Blad'!$B$36:$B$9000,0)+35,MATCH('4.Score &amp; Vergelijking'!M94,'1.Invul Blad'!$36:$36,0))="",INDEX('1.Invul Blad'!$1:$1048576,MATCH('4.Score &amp; Vergelijking'!$E95,'1.Invul Blad'!$B:$B,0),MATCH('4.Score &amp; Vergelijking'!M94,'1.Invul Blad'!$1:$1,0))=""),"",IF(LEFT(L95,2)="BS",INDEX('1.Invul Blad'!$1:$1048576,MATCH('4.Score &amp; Vergelijking'!$E95,'1.Invul Blad'!$B$36:$B$9000,0)+35,MATCH('4.Score &amp; Vergelijking'!M94,'1.Invul Blad'!$36:$36,0)),INDEX('1.Invul Blad'!$1:$1048576,MATCH('4.Score &amp; Vergelijking'!$E95,'1.Invul Blad'!$B:$B,0),MATCH('4.Score &amp; Vergelijking'!M94,'1.Invul Blad'!$1:$1,0)))),"")</f>
        <v/>
      </c>
      <c r="N95" s="57" t="str" cm="1">
        <f t="array" ref="N95">IFERROR(IF(IF(LEFT(M95,2)="BS",INDEX('1.Invul Blad'!$1:$1048576,MATCH('4.Score &amp; Vergelijking'!$E95,'1.Invul Blad'!$B$36:$B$9000,0)+35,MATCH('4.Score &amp; Vergelijking'!N94,'1.Invul Blad'!$36:$36,0))="",INDEX('1.Invul Blad'!$1:$1048576,MATCH('4.Score &amp; Vergelijking'!$E95,'1.Invul Blad'!$B:$B,0),MATCH('4.Score &amp; Vergelijking'!N94,'1.Invul Blad'!$1:$1,0))=""),"",IF(LEFT(M95,2)="BS",INDEX('1.Invul Blad'!$1:$1048576,MATCH('4.Score &amp; Vergelijking'!$E95,'1.Invul Blad'!$B$36:$B$9000,0)+35,MATCH('4.Score &amp; Vergelijking'!N94,'1.Invul Blad'!$36:$36,0)),INDEX('1.Invul Blad'!$1:$1048576,MATCH('4.Score &amp; Vergelijking'!$E95,'1.Invul Blad'!$B:$B,0),MATCH('4.Score &amp; Vergelijking'!N94,'1.Invul Blad'!$1:$1,0)))),"")</f>
        <v/>
      </c>
      <c r="O95" s="57" t="str" cm="1">
        <f t="array" ref="O95">IFERROR(IF(IF(LEFT(N95,2)="BS",INDEX('1.Invul Blad'!$1:$1048576,MATCH('4.Score &amp; Vergelijking'!$E95,'1.Invul Blad'!$B$36:$B$9000,0)+35,MATCH('4.Score &amp; Vergelijking'!O94,'1.Invul Blad'!$36:$36,0))="",INDEX('1.Invul Blad'!$1:$1048576,MATCH('4.Score &amp; Vergelijking'!$E95,'1.Invul Blad'!$B:$B,0),MATCH('4.Score &amp; Vergelijking'!O94,'1.Invul Blad'!$1:$1,0))=""),"",IF(LEFT(N95,2)="BS",INDEX('1.Invul Blad'!$1:$1048576,MATCH('4.Score &amp; Vergelijking'!$E95,'1.Invul Blad'!$B$36:$B$9000,0)+35,MATCH('4.Score &amp; Vergelijking'!O94,'1.Invul Blad'!$36:$36,0)),INDEX('1.Invul Blad'!$1:$1048576,MATCH('4.Score &amp; Vergelijking'!$E95,'1.Invul Blad'!$B:$B,0),MATCH('4.Score &amp; Vergelijking'!O94,'1.Invul Blad'!$1:$1,0)))),"")</f>
        <v/>
      </c>
      <c r="P95" s="57" t="str" cm="1">
        <f t="array" ref="P95">IFERROR(IF(IF(LEFT(O95,2)="BS",INDEX('1.Invul Blad'!$1:$1048576,MATCH('4.Score &amp; Vergelijking'!$E95,'1.Invul Blad'!$B$36:$B$9000,0)+35,MATCH('4.Score &amp; Vergelijking'!P94,'1.Invul Blad'!$36:$36,0))="",INDEX('1.Invul Blad'!$1:$1048576,MATCH('4.Score &amp; Vergelijking'!$E95,'1.Invul Blad'!$B:$B,0),MATCH('4.Score &amp; Vergelijking'!P94,'1.Invul Blad'!$1:$1,0))=""),"",IF(LEFT(O95,2)="BS",INDEX('1.Invul Blad'!$1:$1048576,MATCH('4.Score &amp; Vergelijking'!$E95,'1.Invul Blad'!$B$36:$B$9000,0)+35,MATCH('4.Score &amp; Vergelijking'!P94,'1.Invul Blad'!$36:$36,0)),INDEX('1.Invul Blad'!$1:$1048576,MATCH('4.Score &amp; Vergelijking'!$E95,'1.Invul Blad'!$B:$B,0),MATCH('4.Score &amp; Vergelijking'!P94,'1.Invul Blad'!$1:$1,0)))),"")</f>
        <v/>
      </c>
      <c r="Q95" s="57" t="str" cm="1">
        <f t="array" ref="Q95">IFERROR(IF(IF(LEFT(P95,2)="BS",INDEX('1.Invul Blad'!$1:$1048576,MATCH('4.Score &amp; Vergelijking'!$E95,'1.Invul Blad'!$B$36:$B$9000,0)+35,MATCH('4.Score &amp; Vergelijking'!Q94,'1.Invul Blad'!$36:$36,0))="",INDEX('1.Invul Blad'!$1:$1048576,MATCH('4.Score &amp; Vergelijking'!$E95,'1.Invul Blad'!$B:$B,0),MATCH('4.Score &amp; Vergelijking'!Q94,'1.Invul Blad'!$1:$1,0))=""),"",IF(LEFT(P95,2)="BS",INDEX('1.Invul Blad'!$1:$1048576,MATCH('4.Score &amp; Vergelijking'!$E95,'1.Invul Blad'!$B$36:$B$9000,0)+35,MATCH('4.Score &amp; Vergelijking'!Q94,'1.Invul Blad'!$36:$36,0)),INDEX('1.Invul Blad'!$1:$1048576,MATCH('4.Score &amp; Vergelijking'!$E95,'1.Invul Blad'!$B:$B,0),MATCH('4.Score &amp; Vergelijking'!Q94,'1.Invul Blad'!$1:$1,0)))),"")</f>
        <v/>
      </c>
      <c r="R95" s="57" t="str" cm="1">
        <f t="array" ref="R95">IFERROR(IF(IF(LEFT(Q95,2)="BS",INDEX('1.Invul Blad'!$1:$1048576,MATCH('4.Score &amp; Vergelijking'!$E95,'1.Invul Blad'!$B$36:$B$9000,0)+35,MATCH('4.Score &amp; Vergelijking'!R94,'1.Invul Blad'!$36:$36,0))="",INDEX('1.Invul Blad'!$1:$1048576,MATCH('4.Score &amp; Vergelijking'!$E95,'1.Invul Blad'!$B:$B,0),MATCH('4.Score &amp; Vergelijking'!R94,'1.Invul Blad'!$1:$1,0))=""),"",IF(LEFT(Q95,2)="BS",INDEX('1.Invul Blad'!$1:$1048576,MATCH('4.Score &amp; Vergelijking'!$E95,'1.Invul Blad'!$B$36:$B$9000,0)+35,MATCH('4.Score &amp; Vergelijking'!R94,'1.Invul Blad'!$36:$36,0)),INDEX('1.Invul Blad'!$1:$1048576,MATCH('4.Score &amp; Vergelijking'!$E95,'1.Invul Blad'!$B:$B,0),MATCH('4.Score &amp; Vergelijking'!R94,'1.Invul Blad'!$1:$1,0)))),"")</f>
        <v/>
      </c>
      <c r="S95" s="57" t="str" cm="1">
        <f t="array" ref="S95">IFERROR(IF(IF(LEFT(R95,2)="BS",INDEX('1.Invul Blad'!$1:$1048576,MATCH('4.Score &amp; Vergelijking'!$E95,'1.Invul Blad'!$B$36:$B$9000,0)+35,MATCH('4.Score &amp; Vergelijking'!S94,'1.Invul Blad'!$36:$36,0))="",INDEX('1.Invul Blad'!$1:$1048576,MATCH('4.Score &amp; Vergelijking'!$E95,'1.Invul Blad'!$B:$B,0),MATCH('4.Score &amp; Vergelijking'!S94,'1.Invul Blad'!$1:$1,0))=""),"",IF(LEFT(R95,2)="BS",INDEX('1.Invul Blad'!$1:$1048576,MATCH('4.Score &amp; Vergelijking'!$E95,'1.Invul Blad'!$B$36:$B$9000,0)+35,MATCH('4.Score &amp; Vergelijking'!S94,'1.Invul Blad'!$36:$36,0)),INDEX('1.Invul Blad'!$1:$1048576,MATCH('4.Score &amp; Vergelijking'!$E95,'1.Invul Blad'!$B:$B,0),MATCH('4.Score &amp; Vergelijking'!S94,'1.Invul Blad'!$1:$1,0)))),"")</f>
        <v/>
      </c>
      <c r="T95" s="57" t="str" cm="1">
        <f t="array" ref="T95">IFERROR(IF(IF(LEFT(S95,2)="BS",INDEX('1.Invul Blad'!$1:$1048576,MATCH('4.Score &amp; Vergelijking'!$E95,'1.Invul Blad'!$B$36:$B$9000,0)+35,MATCH('4.Score &amp; Vergelijking'!T94,'1.Invul Blad'!$36:$36,0))="",INDEX('1.Invul Blad'!$1:$1048576,MATCH('4.Score &amp; Vergelijking'!$E95,'1.Invul Blad'!$B:$B,0),MATCH('4.Score &amp; Vergelijking'!T94,'1.Invul Blad'!$1:$1,0))=""),"",IF(LEFT(S95,2)="BS",INDEX('1.Invul Blad'!$1:$1048576,MATCH('4.Score &amp; Vergelijking'!$E95,'1.Invul Blad'!$B$36:$B$9000,0)+35,MATCH('4.Score &amp; Vergelijking'!T94,'1.Invul Blad'!$36:$36,0)),INDEX('1.Invul Blad'!$1:$1048576,MATCH('4.Score &amp; Vergelijking'!$E95,'1.Invul Blad'!$B:$B,0),MATCH('4.Score &amp; Vergelijking'!T94,'1.Invul Blad'!$1:$1,0)))),"")</f>
        <v/>
      </c>
      <c r="U95" s="57" t="str" cm="1">
        <f t="array" ref="U95">IFERROR(IF(IF(LEFT(T95,2)="BS",INDEX('1.Invul Blad'!$1:$1048576,MATCH('4.Score &amp; Vergelijking'!$E95,'1.Invul Blad'!$B$36:$B$9000,0)+35,MATCH('4.Score &amp; Vergelijking'!U94,'1.Invul Blad'!$36:$36,0))="",INDEX('1.Invul Blad'!$1:$1048576,MATCH('4.Score &amp; Vergelijking'!$E95,'1.Invul Blad'!$B:$B,0),MATCH('4.Score &amp; Vergelijking'!U94,'1.Invul Blad'!$1:$1,0))=""),"",IF(LEFT(T95,2)="BS",INDEX('1.Invul Blad'!$1:$1048576,MATCH('4.Score &amp; Vergelijking'!$E95,'1.Invul Blad'!$B$36:$B$9000,0)+35,MATCH('4.Score &amp; Vergelijking'!U94,'1.Invul Blad'!$36:$36,0)),INDEX('1.Invul Blad'!$1:$1048576,MATCH('4.Score &amp; Vergelijking'!$E95,'1.Invul Blad'!$B:$B,0),MATCH('4.Score &amp; Vergelijking'!U94,'1.Invul Blad'!$1:$1,0)))),"")</f>
        <v/>
      </c>
      <c r="V95" s="57" t="str" cm="1">
        <f t="array" ref="V95">IFERROR(IF(IF(LEFT(U95,2)="BS",INDEX('1.Invul Blad'!$1:$1048576,MATCH('4.Score &amp; Vergelijking'!$E95,'1.Invul Blad'!$B$36:$B$9000,0)+35,MATCH('4.Score &amp; Vergelijking'!V94,'1.Invul Blad'!$36:$36,0))="",INDEX('1.Invul Blad'!$1:$1048576,MATCH('4.Score &amp; Vergelijking'!$E95,'1.Invul Blad'!$B:$B,0),MATCH('4.Score &amp; Vergelijking'!V94,'1.Invul Blad'!$1:$1,0))=""),"",IF(LEFT(U95,2)="BS",INDEX('1.Invul Blad'!$1:$1048576,MATCH('4.Score &amp; Vergelijking'!$E95,'1.Invul Blad'!$B$36:$B$9000,0)+35,MATCH('4.Score &amp; Vergelijking'!V94,'1.Invul Blad'!$36:$36,0)),INDEX('1.Invul Blad'!$1:$1048576,MATCH('4.Score &amp; Vergelijking'!$E95,'1.Invul Blad'!$B:$B,0),MATCH('4.Score &amp; Vergelijking'!V94,'1.Invul Blad'!$1:$1,0)))),"")</f>
        <v/>
      </c>
      <c r="W95" s="57" t="str" cm="1">
        <f t="array" ref="W95">IFERROR(IF(IF(LEFT(V95,2)="BS",INDEX('1.Invul Blad'!$1:$1048576,MATCH('4.Score &amp; Vergelijking'!$E95,'1.Invul Blad'!$B$36:$B$9000,0)+35,MATCH('4.Score &amp; Vergelijking'!W94,'1.Invul Blad'!$36:$36,0))="",INDEX('1.Invul Blad'!$1:$1048576,MATCH('4.Score &amp; Vergelijking'!$E95,'1.Invul Blad'!$B:$B,0),MATCH('4.Score &amp; Vergelijking'!W94,'1.Invul Blad'!$1:$1,0))=""),"",IF(LEFT(V95,2)="BS",INDEX('1.Invul Blad'!$1:$1048576,MATCH('4.Score &amp; Vergelijking'!$E95,'1.Invul Blad'!$B$36:$B$9000,0)+35,MATCH('4.Score &amp; Vergelijking'!W94,'1.Invul Blad'!$36:$36,0)),INDEX('1.Invul Blad'!$1:$1048576,MATCH('4.Score &amp; Vergelijking'!$E95,'1.Invul Blad'!$B:$B,0),MATCH('4.Score &amp; Vergelijking'!W94,'1.Invul Blad'!$1:$1,0)))),"")</f>
        <v/>
      </c>
      <c r="X95" s="57" t="str" cm="1">
        <f t="array" ref="X95">IFERROR(IF(IF(LEFT(W95,2)="BS",INDEX('1.Invul Blad'!$1:$1048576,MATCH('4.Score &amp; Vergelijking'!$E95,'1.Invul Blad'!$B$36:$B$9000,0)+35,MATCH('4.Score &amp; Vergelijking'!X94,'1.Invul Blad'!$36:$36,0))="",INDEX('1.Invul Blad'!$1:$1048576,MATCH('4.Score &amp; Vergelijking'!$E95,'1.Invul Blad'!$B:$B,0),MATCH('4.Score &amp; Vergelijking'!X94,'1.Invul Blad'!$1:$1,0))=""),"",IF(LEFT(W95,2)="BS",INDEX('1.Invul Blad'!$1:$1048576,MATCH('4.Score &amp; Vergelijking'!$E95,'1.Invul Blad'!$B$36:$B$9000,0)+35,MATCH('4.Score &amp; Vergelijking'!X94,'1.Invul Blad'!$36:$36,0)),INDEX('1.Invul Blad'!$1:$1048576,MATCH('4.Score &amp; Vergelijking'!$E95,'1.Invul Blad'!$B:$B,0),MATCH('4.Score &amp; Vergelijking'!X94,'1.Invul Blad'!$1:$1,0)))),"")</f>
        <v/>
      </c>
      <c r="Y95" s="57" t="str" cm="1">
        <f t="array" ref="Y95">IFERROR(IF(IF(LEFT(X95,2)="BS",INDEX('1.Invul Blad'!$1:$1048576,MATCH('4.Score &amp; Vergelijking'!$E95,'1.Invul Blad'!$B$36:$B$9000,0)+35,MATCH('4.Score &amp; Vergelijking'!Y94,'1.Invul Blad'!$36:$36,0))="",INDEX('1.Invul Blad'!$1:$1048576,MATCH('4.Score &amp; Vergelijking'!$E95,'1.Invul Blad'!$B:$B,0),MATCH('4.Score &amp; Vergelijking'!Y94,'1.Invul Blad'!$1:$1,0))=""),"",IF(LEFT(X95,2)="BS",INDEX('1.Invul Blad'!$1:$1048576,MATCH('4.Score &amp; Vergelijking'!$E95,'1.Invul Blad'!$B$36:$B$9000,0)+35,MATCH('4.Score &amp; Vergelijking'!Y94,'1.Invul Blad'!$36:$36,0)),INDEX('1.Invul Blad'!$1:$1048576,MATCH('4.Score &amp; Vergelijking'!$E95,'1.Invul Blad'!$B:$B,0),MATCH('4.Score &amp; Vergelijking'!Y94,'1.Invul Blad'!$1:$1,0)))),"")</f>
        <v/>
      </c>
      <c r="Z95" s="57" t="str" cm="1">
        <f t="array" ref="Z95">IFERROR(IF(IF(LEFT(Y95,2)="BS",INDEX('1.Invul Blad'!$1:$1048576,MATCH('4.Score &amp; Vergelijking'!$E95,'1.Invul Blad'!$B$36:$B$9000,0)+35,MATCH('4.Score &amp; Vergelijking'!Z94,'1.Invul Blad'!$36:$36,0))="",INDEX('1.Invul Blad'!$1:$1048576,MATCH('4.Score &amp; Vergelijking'!$E95,'1.Invul Blad'!$B:$B,0),MATCH('4.Score &amp; Vergelijking'!Z94,'1.Invul Blad'!$1:$1,0))=""),"",IF(LEFT(Y95,2)="BS",INDEX('1.Invul Blad'!$1:$1048576,MATCH('4.Score &amp; Vergelijking'!$E95,'1.Invul Blad'!$B$36:$B$9000,0)+35,MATCH('4.Score &amp; Vergelijking'!Z94,'1.Invul Blad'!$36:$36,0)),INDEX('1.Invul Blad'!$1:$1048576,MATCH('4.Score &amp; Vergelijking'!$E95,'1.Invul Blad'!$B:$B,0),MATCH('4.Score &amp; Vergelijking'!Z94,'1.Invul Blad'!$1:$1,0)))),"")</f>
        <v/>
      </c>
      <c r="AA95" s="57" t="str" cm="1">
        <f t="array" ref="AA95">IFERROR(IF(IF(LEFT(Z95,2)="BS",INDEX('1.Invul Blad'!$1:$1048576,MATCH('4.Score &amp; Vergelijking'!$E95,'1.Invul Blad'!$B$36:$B$9000,0)+35,MATCH('4.Score &amp; Vergelijking'!AA94,'1.Invul Blad'!$36:$36,0))="",INDEX('1.Invul Blad'!$1:$1048576,MATCH('4.Score &amp; Vergelijking'!$E95,'1.Invul Blad'!$B:$B,0),MATCH('4.Score &amp; Vergelijking'!AA94,'1.Invul Blad'!$1:$1,0))=""),"",IF(LEFT(Z95,2)="BS",INDEX('1.Invul Blad'!$1:$1048576,MATCH('4.Score &amp; Vergelijking'!$E95,'1.Invul Blad'!$B$36:$B$9000,0)+35,MATCH('4.Score &amp; Vergelijking'!AA94,'1.Invul Blad'!$36:$36,0)),INDEX('1.Invul Blad'!$1:$1048576,MATCH('4.Score &amp; Vergelijking'!$E95,'1.Invul Blad'!$B:$B,0),MATCH('4.Score &amp; Vergelijking'!AA94,'1.Invul Blad'!$1:$1,0)))),"")</f>
        <v/>
      </c>
      <c r="AB95" s="57" t="str" cm="1">
        <f t="array" ref="AB95">IFERROR(IF(IF(LEFT(AA95,2)="BS",INDEX('1.Invul Blad'!$1:$1048576,MATCH('4.Score &amp; Vergelijking'!$E95,'1.Invul Blad'!$B$36:$B$9000,0)+35,MATCH('4.Score &amp; Vergelijking'!AB94,'1.Invul Blad'!$36:$36,0))="",INDEX('1.Invul Blad'!$1:$1048576,MATCH('4.Score &amp; Vergelijking'!$E95,'1.Invul Blad'!$B:$B,0),MATCH('4.Score &amp; Vergelijking'!AB94,'1.Invul Blad'!$1:$1,0))=""),"",IF(LEFT(AA95,2)="BS",INDEX('1.Invul Blad'!$1:$1048576,MATCH('4.Score &amp; Vergelijking'!$E95,'1.Invul Blad'!$B$36:$B$9000,0)+35,MATCH('4.Score &amp; Vergelijking'!AB94,'1.Invul Blad'!$36:$36,0)),INDEX('1.Invul Blad'!$1:$1048576,MATCH('4.Score &amp; Vergelijking'!$E95,'1.Invul Blad'!$B:$B,0),MATCH('4.Score &amp; Vergelijking'!AB94,'1.Invul Blad'!$1:$1,0)))),"")</f>
        <v/>
      </c>
      <c r="AC95" s="57" t="str" cm="1">
        <f t="array" ref="AC95">IFERROR(IF(IF(LEFT(AB95,2)="BS",INDEX('1.Invul Blad'!$1:$1048576,MATCH('4.Score &amp; Vergelijking'!$E95,'1.Invul Blad'!$B$36:$B$9000,0)+35,MATCH('4.Score &amp; Vergelijking'!AC94,'1.Invul Blad'!$36:$36,0))="",INDEX('1.Invul Blad'!$1:$1048576,MATCH('4.Score &amp; Vergelijking'!$E95,'1.Invul Blad'!$B:$B,0),MATCH('4.Score &amp; Vergelijking'!AC94,'1.Invul Blad'!$1:$1,0))=""),"",IF(LEFT(AB95,2)="BS",INDEX('1.Invul Blad'!$1:$1048576,MATCH('4.Score &amp; Vergelijking'!$E95,'1.Invul Blad'!$B$36:$B$9000,0)+35,MATCH('4.Score &amp; Vergelijking'!AC94,'1.Invul Blad'!$36:$36,0)),INDEX('1.Invul Blad'!$1:$1048576,MATCH('4.Score &amp; Vergelijking'!$E95,'1.Invul Blad'!$B:$B,0),MATCH('4.Score &amp; Vergelijking'!AC94,'1.Invul Blad'!$1:$1,0)))),"")</f>
        <v/>
      </c>
      <c r="AD95" s="57" t="str" cm="1">
        <f t="array" ref="AD95">IFERROR(IF(IF(LEFT(AC95,2)="BS",INDEX('1.Invul Blad'!$1:$1048576,MATCH('4.Score &amp; Vergelijking'!$E95,'1.Invul Blad'!$B$36:$B$9000,0)+35,MATCH('4.Score &amp; Vergelijking'!AD94,'1.Invul Blad'!$36:$36,0))="",INDEX('1.Invul Blad'!$1:$1048576,MATCH('4.Score &amp; Vergelijking'!$E95,'1.Invul Blad'!$B:$B,0),MATCH('4.Score &amp; Vergelijking'!AD94,'1.Invul Blad'!$1:$1,0))=""),"",IF(LEFT(AC95,2)="BS",INDEX('1.Invul Blad'!$1:$1048576,MATCH('4.Score &amp; Vergelijking'!$E95,'1.Invul Blad'!$B$36:$B$9000,0)+35,MATCH('4.Score &amp; Vergelijking'!AD94,'1.Invul Blad'!$36:$36,0)),INDEX('1.Invul Blad'!$1:$1048576,MATCH('4.Score &amp; Vergelijking'!$E95,'1.Invul Blad'!$B:$B,0),MATCH('4.Score &amp; Vergelijking'!AD94,'1.Invul Blad'!$1:$1,0)))),"")</f>
        <v/>
      </c>
      <c r="AE95" s="57" t="str" cm="1">
        <f t="array" ref="AE95">IFERROR(IF(IF(LEFT(AD95,2)="BS",INDEX('1.Invul Blad'!$1:$1048576,MATCH('4.Score &amp; Vergelijking'!$E95,'1.Invul Blad'!$B$36:$B$9000,0)+35,MATCH('4.Score &amp; Vergelijking'!AE94,'1.Invul Blad'!$36:$36,0))="",INDEX('1.Invul Blad'!$1:$1048576,MATCH('4.Score &amp; Vergelijking'!$E95,'1.Invul Blad'!$B:$B,0),MATCH('4.Score &amp; Vergelijking'!AE94,'1.Invul Blad'!$1:$1,0))=""),"",IF(LEFT(AD95,2)="BS",INDEX('1.Invul Blad'!$1:$1048576,MATCH('4.Score &amp; Vergelijking'!$E95,'1.Invul Blad'!$B$36:$B$9000,0)+35,MATCH('4.Score &amp; Vergelijking'!AE94,'1.Invul Blad'!$36:$36,0)),INDEX('1.Invul Blad'!$1:$1048576,MATCH('4.Score &amp; Vergelijking'!$E95,'1.Invul Blad'!$B:$B,0),MATCH('4.Score &amp; Vergelijking'!AE94,'1.Invul Blad'!$1:$1,0)))),"")</f>
        <v/>
      </c>
      <c r="AF95" s="57" t="str" cm="1">
        <f t="array" ref="AF95">IFERROR(IF(IF(LEFT(AE95,2)="BS",INDEX('1.Invul Blad'!$1:$1048576,MATCH('4.Score &amp; Vergelijking'!$E95,'1.Invul Blad'!$B$36:$B$9000,0)+35,MATCH('4.Score &amp; Vergelijking'!AF94,'1.Invul Blad'!$36:$36,0))="",INDEX('1.Invul Blad'!$1:$1048576,MATCH('4.Score &amp; Vergelijking'!$E95,'1.Invul Blad'!$B:$B,0),MATCH('4.Score &amp; Vergelijking'!AF94,'1.Invul Blad'!$1:$1,0))=""),"",IF(LEFT(AE95,2)="BS",INDEX('1.Invul Blad'!$1:$1048576,MATCH('4.Score &amp; Vergelijking'!$E95,'1.Invul Blad'!$B$36:$B$9000,0)+35,MATCH('4.Score &amp; Vergelijking'!AF94,'1.Invul Blad'!$36:$36,0)),INDEX('1.Invul Blad'!$1:$1048576,MATCH('4.Score &amp; Vergelijking'!$E95,'1.Invul Blad'!$B:$B,0),MATCH('4.Score &amp; Vergelijking'!AF94,'1.Invul Blad'!$1:$1,0)))),"")</f>
        <v/>
      </c>
      <c r="AG95" s="57" t="str" cm="1">
        <f t="array" ref="AG95">IFERROR(IF(IF(LEFT(AF95,2)="BS",INDEX('1.Invul Blad'!$1:$1048576,MATCH('4.Score &amp; Vergelijking'!$E95,'1.Invul Blad'!$B$36:$B$9000,0)+35,MATCH('4.Score &amp; Vergelijking'!AG94,'1.Invul Blad'!$36:$36,0))="",INDEX('1.Invul Blad'!$1:$1048576,MATCH('4.Score &amp; Vergelijking'!$E95,'1.Invul Blad'!$B:$B,0),MATCH('4.Score &amp; Vergelijking'!AG94,'1.Invul Blad'!$1:$1,0))=""),"",IF(LEFT(AF95,2)="BS",INDEX('1.Invul Blad'!$1:$1048576,MATCH('4.Score &amp; Vergelijking'!$E95,'1.Invul Blad'!$B$36:$B$9000,0)+35,MATCH('4.Score &amp; Vergelijking'!AG94,'1.Invul Blad'!$36:$36,0)),INDEX('1.Invul Blad'!$1:$1048576,MATCH('4.Score &amp; Vergelijking'!$E95,'1.Invul Blad'!$B:$B,0),MATCH('4.Score &amp; Vergelijking'!AG94,'1.Invul Blad'!$1:$1,0)))),"")</f>
        <v/>
      </c>
      <c r="AH95" s="57" t="str" cm="1">
        <f t="array" ref="AH95">IFERROR(IF(IF(LEFT(AG95,2)="BS",INDEX('1.Invul Blad'!$1:$1048576,MATCH('4.Score &amp; Vergelijking'!$E95,'1.Invul Blad'!$B$36:$B$9000,0)+35,MATCH('4.Score &amp; Vergelijking'!AH94,'1.Invul Blad'!$36:$36,0))="",INDEX('1.Invul Blad'!$1:$1048576,MATCH('4.Score &amp; Vergelijking'!$E95,'1.Invul Blad'!$B:$B,0),MATCH('4.Score &amp; Vergelijking'!AH94,'1.Invul Blad'!$1:$1,0))=""),"",IF(LEFT(AG95,2)="BS",INDEX('1.Invul Blad'!$1:$1048576,MATCH('4.Score &amp; Vergelijking'!$E95,'1.Invul Blad'!$B$36:$B$9000,0)+35,MATCH('4.Score &amp; Vergelijking'!AH94,'1.Invul Blad'!$36:$36,0)),INDEX('1.Invul Blad'!$1:$1048576,MATCH('4.Score &amp; Vergelijking'!$E95,'1.Invul Blad'!$B:$B,0),MATCH('4.Score &amp; Vergelijking'!AH94,'1.Invul Blad'!$1:$1,0)))),"")</f>
        <v/>
      </c>
      <c r="AI95" s="57" t="str" cm="1">
        <f t="array" ref="AI95">IFERROR(IF(IF(LEFT(AH95,2)="BS",INDEX('1.Invul Blad'!$1:$1048576,MATCH('4.Score &amp; Vergelijking'!$E95,'1.Invul Blad'!$B$36:$B$9000,0)+35,MATCH('4.Score &amp; Vergelijking'!AI94,'1.Invul Blad'!$36:$36,0))="",INDEX('1.Invul Blad'!$1:$1048576,MATCH('4.Score &amp; Vergelijking'!$E95,'1.Invul Blad'!$B:$B,0),MATCH('4.Score &amp; Vergelijking'!AI94,'1.Invul Blad'!$1:$1,0))=""),"",IF(LEFT(AH95,2)="BS",INDEX('1.Invul Blad'!$1:$1048576,MATCH('4.Score &amp; Vergelijking'!$E95,'1.Invul Blad'!$B$36:$B$9000,0)+35,MATCH('4.Score &amp; Vergelijking'!AI94,'1.Invul Blad'!$36:$36,0)),INDEX('1.Invul Blad'!$1:$1048576,MATCH('4.Score &amp; Vergelijking'!$E95,'1.Invul Blad'!$B:$B,0),MATCH('4.Score &amp; Vergelijking'!AI94,'1.Invul Blad'!$1:$1,0)))),"")</f>
        <v/>
      </c>
      <c r="AJ95" s="57" t="str" cm="1">
        <f t="array" ref="AJ95">IFERROR(IF(IF(LEFT(AI95,2)="BS",INDEX('1.Invul Blad'!$1:$1048576,MATCH('4.Score &amp; Vergelijking'!$E95,'1.Invul Blad'!$B$36:$B$9000,0)+35,MATCH('4.Score &amp; Vergelijking'!AJ94,'1.Invul Blad'!$36:$36,0))="",INDEX('1.Invul Blad'!$1:$1048576,MATCH('4.Score &amp; Vergelijking'!$E95,'1.Invul Blad'!$B:$B,0),MATCH('4.Score &amp; Vergelijking'!AJ94,'1.Invul Blad'!$1:$1,0))=""),"",IF(LEFT(AI95,2)="BS",INDEX('1.Invul Blad'!$1:$1048576,MATCH('4.Score &amp; Vergelijking'!$E95,'1.Invul Blad'!$B$36:$B$9000,0)+35,MATCH('4.Score &amp; Vergelijking'!AJ94,'1.Invul Blad'!$36:$36,0)),INDEX('1.Invul Blad'!$1:$1048576,MATCH('4.Score &amp; Vergelijking'!$E95,'1.Invul Blad'!$B:$B,0),MATCH('4.Score &amp; Vergelijking'!AJ94,'1.Invul Blad'!$1:$1,0)))),"")</f>
        <v/>
      </c>
      <c r="AK95" s="57" t="str" cm="1">
        <f t="array" ref="AK95">IFERROR(IF(IF(LEFT(AJ95,2)="BS",INDEX('1.Invul Blad'!$1:$1048576,MATCH('4.Score &amp; Vergelijking'!$E95,'1.Invul Blad'!$B$36:$B$9000,0)+35,MATCH('4.Score &amp; Vergelijking'!AK94,'1.Invul Blad'!$36:$36,0))="",INDEX('1.Invul Blad'!$1:$1048576,MATCH('4.Score &amp; Vergelijking'!$E95,'1.Invul Blad'!$B:$B,0),MATCH('4.Score &amp; Vergelijking'!AK94,'1.Invul Blad'!$1:$1,0))=""),"",IF(LEFT(AJ95,2)="BS",INDEX('1.Invul Blad'!$1:$1048576,MATCH('4.Score &amp; Vergelijking'!$E95,'1.Invul Blad'!$B$36:$B$9000,0)+35,MATCH('4.Score &amp; Vergelijking'!AK94,'1.Invul Blad'!$36:$36,0)),INDEX('1.Invul Blad'!$1:$1048576,MATCH('4.Score &amp; Vergelijking'!$E95,'1.Invul Blad'!$B:$B,0),MATCH('4.Score &amp; Vergelijking'!AK94,'1.Invul Blad'!$1:$1,0)))),"")</f>
        <v/>
      </c>
      <c r="AL95" s="57" t="str" cm="1">
        <f t="array" ref="AL95">IFERROR(IF(IF(LEFT(AK95,2)="BS",INDEX('1.Invul Blad'!$1:$1048576,MATCH('4.Score &amp; Vergelijking'!$E95,'1.Invul Blad'!$B$36:$B$9000,0)+35,MATCH('4.Score &amp; Vergelijking'!AL94,'1.Invul Blad'!$36:$36,0))="",INDEX('1.Invul Blad'!$1:$1048576,MATCH('4.Score &amp; Vergelijking'!$E95,'1.Invul Blad'!$B:$B,0),MATCH('4.Score &amp; Vergelijking'!AL94,'1.Invul Blad'!$1:$1,0))=""),"",IF(LEFT(AK95,2)="BS",INDEX('1.Invul Blad'!$1:$1048576,MATCH('4.Score &amp; Vergelijking'!$E95,'1.Invul Blad'!$B$36:$B$9000,0)+35,MATCH('4.Score &amp; Vergelijking'!AL94,'1.Invul Blad'!$36:$36,0)),INDEX('1.Invul Blad'!$1:$1048576,MATCH('4.Score &amp; Vergelijking'!$E95,'1.Invul Blad'!$B:$B,0),MATCH('4.Score &amp; Vergelijking'!AL94,'1.Invul Blad'!$1:$1,0)))),"")</f>
        <v/>
      </c>
      <c r="AM95" s="57" t="str" cm="1">
        <f t="array" ref="AM95">IFERROR(IF(IF(LEFT(AL95,2)="BS",INDEX('1.Invul Blad'!$1:$1048576,MATCH('4.Score &amp; Vergelijking'!$E95,'1.Invul Blad'!$B$36:$B$9000,0)+35,MATCH('4.Score &amp; Vergelijking'!AM94,'1.Invul Blad'!$36:$36,0))="",INDEX('1.Invul Blad'!$1:$1048576,MATCH('4.Score &amp; Vergelijking'!$E95,'1.Invul Blad'!$B:$B,0),MATCH('4.Score &amp; Vergelijking'!AM94,'1.Invul Blad'!$1:$1,0))=""),"",IF(LEFT(AL95,2)="BS",INDEX('1.Invul Blad'!$1:$1048576,MATCH('4.Score &amp; Vergelijking'!$E95,'1.Invul Blad'!$B$36:$B$9000,0)+35,MATCH('4.Score &amp; Vergelijking'!AM94,'1.Invul Blad'!$36:$36,0)),INDEX('1.Invul Blad'!$1:$1048576,MATCH('4.Score &amp; Vergelijking'!$E95,'1.Invul Blad'!$B:$B,0),MATCH('4.Score &amp; Vergelijking'!AM94,'1.Invul Blad'!$1:$1,0)))),"")</f>
        <v/>
      </c>
      <c r="AN95" s="57" t="str" cm="1">
        <f t="array" ref="AN95">IFERROR(IF(IF(LEFT(AM95,2)="BS",INDEX('1.Invul Blad'!$1:$1048576,MATCH('4.Score &amp; Vergelijking'!$E95,'1.Invul Blad'!$B$36:$B$9000,0)+35,MATCH('4.Score &amp; Vergelijking'!AN94,'1.Invul Blad'!$36:$36,0))="",INDEX('1.Invul Blad'!$1:$1048576,MATCH('4.Score &amp; Vergelijking'!$E95,'1.Invul Blad'!$B:$B,0),MATCH('4.Score &amp; Vergelijking'!AN94,'1.Invul Blad'!$1:$1,0))=""),"",IF(LEFT(AM95,2)="BS",INDEX('1.Invul Blad'!$1:$1048576,MATCH('4.Score &amp; Vergelijking'!$E95,'1.Invul Blad'!$B$36:$B$9000,0)+35,MATCH('4.Score &amp; Vergelijking'!AN94,'1.Invul Blad'!$36:$36,0)),INDEX('1.Invul Blad'!$1:$1048576,MATCH('4.Score &amp; Vergelijking'!$E95,'1.Invul Blad'!$B:$B,0),MATCH('4.Score &amp; Vergelijking'!AN94,'1.Invul Blad'!$1:$1,0)))),"")</f>
        <v/>
      </c>
      <c r="AO95" s="57" t="str" cm="1">
        <f t="array" ref="AO95">IFERROR(IF(IF(LEFT(AN95,2)="BS",INDEX('1.Invul Blad'!$1:$1048576,MATCH('4.Score &amp; Vergelijking'!$E95,'1.Invul Blad'!$B$36:$B$9000,0)+35,MATCH('4.Score &amp; Vergelijking'!AO94,'1.Invul Blad'!$36:$36,0))="",INDEX('1.Invul Blad'!$1:$1048576,MATCH('4.Score &amp; Vergelijking'!$E95,'1.Invul Blad'!$B:$B,0),MATCH('4.Score &amp; Vergelijking'!AO94,'1.Invul Blad'!$1:$1,0))=""),"",IF(LEFT(AN95,2)="BS",INDEX('1.Invul Blad'!$1:$1048576,MATCH('4.Score &amp; Vergelijking'!$E95,'1.Invul Blad'!$B$36:$B$9000,0)+35,MATCH('4.Score &amp; Vergelijking'!AO94,'1.Invul Blad'!$36:$36,0)),INDEX('1.Invul Blad'!$1:$1048576,MATCH('4.Score &amp; Vergelijking'!$E95,'1.Invul Blad'!$B:$B,0),MATCH('4.Score &amp; Vergelijking'!AO94,'1.Invul Blad'!$1:$1,0)))),"")</f>
        <v/>
      </c>
      <c r="AP95" s="57" t="str" cm="1">
        <f t="array" ref="AP95">IFERROR(IF(IF(LEFT(AO95,2)="BS",INDEX('1.Invul Blad'!$1:$1048576,MATCH('4.Score &amp; Vergelijking'!$E95,'1.Invul Blad'!$B$36:$B$9000,0)+35,MATCH('4.Score &amp; Vergelijking'!AP94,'1.Invul Blad'!$36:$36,0))="",INDEX('1.Invul Blad'!$1:$1048576,MATCH('4.Score &amp; Vergelijking'!$E95,'1.Invul Blad'!$B:$B,0),MATCH('4.Score &amp; Vergelijking'!AP94,'1.Invul Blad'!$1:$1,0))=""),"",IF(LEFT(AO95,2)="BS",INDEX('1.Invul Blad'!$1:$1048576,MATCH('4.Score &amp; Vergelijking'!$E95,'1.Invul Blad'!$B$36:$B$9000,0)+35,MATCH('4.Score &amp; Vergelijking'!AP94,'1.Invul Blad'!$36:$36,0)),INDEX('1.Invul Blad'!$1:$1048576,MATCH('4.Score &amp; Vergelijking'!$E95,'1.Invul Blad'!$B:$B,0),MATCH('4.Score &amp; Vergelijking'!AP94,'1.Invul Blad'!$1:$1,0)))),"")</f>
        <v/>
      </c>
      <c r="AQ95" s="57" t="str" cm="1">
        <f t="array" ref="AQ95">IFERROR(IF(IF(LEFT(AP95,2)="BS",INDEX('1.Invul Blad'!$1:$1048576,MATCH('4.Score &amp; Vergelijking'!$E95,'1.Invul Blad'!$B$36:$B$9000,0)+35,MATCH('4.Score &amp; Vergelijking'!AQ94,'1.Invul Blad'!$36:$36,0))="",INDEX('1.Invul Blad'!$1:$1048576,MATCH('4.Score &amp; Vergelijking'!$E95,'1.Invul Blad'!$B:$B,0),MATCH('4.Score &amp; Vergelijking'!AQ94,'1.Invul Blad'!$1:$1,0))=""),"",IF(LEFT(AP95,2)="BS",INDEX('1.Invul Blad'!$1:$1048576,MATCH('4.Score &amp; Vergelijking'!$E95,'1.Invul Blad'!$B$36:$B$9000,0)+35,MATCH('4.Score &amp; Vergelijking'!AQ94,'1.Invul Blad'!$36:$36,0)),INDEX('1.Invul Blad'!$1:$1048576,MATCH('4.Score &amp; Vergelijking'!$E95,'1.Invul Blad'!$B:$B,0),MATCH('4.Score &amp; Vergelijking'!AQ94,'1.Invul Blad'!$1:$1,0)))),"")</f>
        <v/>
      </c>
      <c r="AR95" s="57" t="str" cm="1">
        <f t="array" ref="AR95">IFERROR(IF(IF(LEFT(AQ95,2)="BS",INDEX('1.Invul Blad'!$1:$1048576,MATCH('4.Score &amp; Vergelijking'!$E95,'1.Invul Blad'!$B$36:$B$9000,0)+35,MATCH('4.Score &amp; Vergelijking'!AR94,'1.Invul Blad'!$36:$36,0))="",INDEX('1.Invul Blad'!$1:$1048576,MATCH('4.Score &amp; Vergelijking'!$E95,'1.Invul Blad'!$B:$B,0),MATCH('4.Score &amp; Vergelijking'!AR94,'1.Invul Blad'!$1:$1,0))=""),"",IF(LEFT(AQ95,2)="BS",INDEX('1.Invul Blad'!$1:$1048576,MATCH('4.Score &amp; Vergelijking'!$E95,'1.Invul Blad'!$B$36:$B$9000,0)+35,MATCH('4.Score &amp; Vergelijking'!AR94,'1.Invul Blad'!$36:$36,0)),INDEX('1.Invul Blad'!$1:$1048576,MATCH('4.Score &amp; Vergelijking'!$E95,'1.Invul Blad'!$B:$B,0),MATCH('4.Score &amp; Vergelijking'!AR94,'1.Invul Blad'!$1:$1,0)))),"")</f>
        <v/>
      </c>
      <c r="AS95" s="57" t="str" cm="1">
        <f t="array" ref="AS95">IFERROR(IF(IF(LEFT(AR95,2)="BS",INDEX('1.Invul Blad'!$1:$1048576,MATCH('4.Score &amp; Vergelijking'!$E95,'1.Invul Blad'!$B$36:$B$9000,0)+35,MATCH('4.Score &amp; Vergelijking'!AS94,'1.Invul Blad'!$36:$36,0))="",INDEX('1.Invul Blad'!$1:$1048576,MATCH('4.Score &amp; Vergelijking'!$E95,'1.Invul Blad'!$B:$B,0),MATCH('4.Score &amp; Vergelijking'!AS94,'1.Invul Blad'!$1:$1,0))=""),"",IF(LEFT(AR95,2)="BS",INDEX('1.Invul Blad'!$1:$1048576,MATCH('4.Score &amp; Vergelijking'!$E95,'1.Invul Blad'!$B$36:$B$9000,0)+35,MATCH('4.Score &amp; Vergelijking'!AS94,'1.Invul Blad'!$36:$36,0)),INDEX('1.Invul Blad'!$1:$1048576,MATCH('4.Score &amp; Vergelijking'!$E95,'1.Invul Blad'!$B:$B,0),MATCH('4.Score &amp; Vergelijking'!AS94,'1.Invul Blad'!$1:$1,0)))),"")</f>
        <v/>
      </c>
      <c r="AT95" s="57" t="str" cm="1">
        <f t="array" ref="AT95">IFERROR(IF(IF(LEFT(AS95,2)="BS",INDEX('1.Invul Blad'!$1:$1048576,MATCH('4.Score &amp; Vergelijking'!$E95,'1.Invul Blad'!$B$36:$B$9000,0)+35,MATCH('4.Score &amp; Vergelijking'!AT94,'1.Invul Blad'!$36:$36,0))="",INDEX('1.Invul Blad'!$1:$1048576,MATCH('4.Score &amp; Vergelijking'!$E95,'1.Invul Blad'!$B:$B,0),MATCH('4.Score &amp; Vergelijking'!AT94,'1.Invul Blad'!$1:$1,0))=""),"",IF(LEFT(AS95,2)="BS",INDEX('1.Invul Blad'!$1:$1048576,MATCH('4.Score &amp; Vergelijking'!$E95,'1.Invul Blad'!$B$36:$B$9000,0)+35,MATCH('4.Score &amp; Vergelijking'!AT94,'1.Invul Blad'!$36:$36,0)),INDEX('1.Invul Blad'!$1:$1048576,MATCH('4.Score &amp; Vergelijking'!$E95,'1.Invul Blad'!$B:$B,0),MATCH('4.Score &amp; Vergelijking'!AT94,'1.Invul Blad'!$1:$1,0)))),"")</f>
        <v/>
      </c>
      <c r="AU95" s="57" t="str" cm="1">
        <f t="array" ref="AU95">IFERROR(IF(IF(LEFT(AT95,2)="BS",INDEX('1.Invul Blad'!$1:$1048576,MATCH('4.Score &amp; Vergelijking'!$E95,'1.Invul Blad'!$B$36:$B$9000,0)+35,MATCH('4.Score &amp; Vergelijking'!AU94,'1.Invul Blad'!$36:$36,0))="",INDEX('1.Invul Blad'!$1:$1048576,MATCH('4.Score &amp; Vergelijking'!$E95,'1.Invul Blad'!$B:$B,0),MATCH('4.Score &amp; Vergelijking'!AU94,'1.Invul Blad'!$1:$1,0))=""),"",IF(LEFT(AT95,2)="BS",INDEX('1.Invul Blad'!$1:$1048576,MATCH('4.Score &amp; Vergelijking'!$E95,'1.Invul Blad'!$B$36:$B$9000,0)+35,MATCH('4.Score &amp; Vergelijking'!AU94,'1.Invul Blad'!$36:$36,0)),INDEX('1.Invul Blad'!$1:$1048576,MATCH('4.Score &amp; Vergelijking'!$E95,'1.Invul Blad'!$B:$B,0),MATCH('4.Score &amp; Vergelijking'!AU94,'1.Invul Blad'!$1:$1,0)))),"")</f>
        <v/>
      </c>
      <c r="AV95" s="57" t="str" cm="1">
        <f t="array" ref="AV95">IFERROR(IF(IF(LEFT(AU95,2)="BS",INDEX('1.Invul Blad'!$1:$1048576,MATCH('4.Score &amp; Vergelijking'!$E95,'1.Invul Blad'!$B$36:$B$9000,0)+35,MATCH('4.Score &amp; Vergelijking'!AV94,'1.Invul Blad'!$36:$36,0))="",INDEX('1.Invul Blad'!$1:$1048576,MATCH('4.Score &amp; Vergelijking'!$E95,'1.Invul Blad'!$B:$B,0),MATCH('4.Score &amp; Vergelijking'!AV94,'1.Invul Blad'!$1:$1,0))=""),"",IF(LEFT(AU95,2)="BS",INDEX('1.Invul Blad'!$1:$1048576,MATCH('4.Score &amp; Vergelijking'!$E95,'1.Invul Blad'!$B$36:$B$9000,0)+35,MATCH('4.Score &amp; Vergelijking'!AV94,'1.Invul Blad'!$36:$36,0)),INDEX('1.Invul Blad'!$1:$1048576,MATCH('4.Score &amp; Vergelijking'!$E95,'1.Invul Blad'!$B:$B,0),MATCH('4.Score &amp; Vergelijking'!AV94,'1.Invul Blad'!$1:$1,0)))),"")</f>
        <v/>
      </c>
      <c r="AW95" s="57" t="str" cm="1">
        <f t="array" ref="AW95">IFERROR(IF(IF(LEFT(AV95,2)="BS",INDEX('1.Invul Blad'!$1:$1048576,MATCH('4.Score &amp; Vergelijking'!$E95,'1.Invul Blad'!$B$36:$B$9000,0)+35,MATCH('4.Score &amp; Vergelijking'!AW94,'1.Invul Blad'!$36:$36,0))="",INDEX('1.Invul Blad'!$1:$1048576,MATCH('4.Score &amp; Vergelijking'!$E95,'1.Invul Blad'!$B:$B,0),MATCH('4.Score &amp; Vergelijking'!AW94,'1.Invul Blad'!$1:$1,0))=""),"",IF(LEFT(AV95,2)="BS",INDEX('1.Invul Blad'!$1:$1048576,MATCH('4.Score &amp; Vergelijking'!$E95,'1.Invul Blad'!$B$36:$B$9000,0)+35,MATCH('4.Score &amp; Vergelijking'!AW94,'1.Invul Blad'!$36:$36,0)),INDEX('1.Invul Blad'!$1:$1048576,MATCH('4.Score &amp; Vergelijking'!$E95,'1.Invul Blad'!$B:$B,0),MATCH('4.Score &amp; Vergelijking'!AW94,'1.Invul Blad'!$1:$1,0)))),"")</f>
        <v/>
      </c>
      <c r="AX95" s="57" t="str" cm="1">
        <f t="array" ref="AX95">IFERROR(IF(IF(LEFT(AW95,2)="BS",INDEX('1.Invul Blad'!$1:$1048576,MATCH('4.Score &amp; Vergelijking'!$E95,'1.Invul Blad'!$B$36:$B$9000,0)+35,MATCH('4.Score &amp; Vergelijking'!AX94,'1.Invul Blad'!$36:$36,0))="",INDEX('1.Invul Blad'!$1:$1048576,MATCH('4.Score &amp; Vergelijking'!$E95,'1.Invul Blad'!$B:$B,0),MATCH('4.Score &amp; Vergelijking'!AX94,'1.Invul Blad'!$1:$1,0))=""),"",IF(LEFT(AW95,2)="BS",INDEX('1.Invul Blad'!$1:$1048576,MATCH('4.Score &amp; Vergelijking'!$E95,'1.Invul Blad'!$B$36:$B$9000,0)+35,MATCH('4.Score &amp; Vergelijking'!AX94,'1.Invul Blad'!$36:$36,0)),INDEX('1.Invul Blad'!$1:$1048576,MATCH('4.Score &amp; Vergelijking'!$E95,'1.Invul Blad'!$B:$B,0),MATCH('4.Score &amp; Vergelijking'!AX94,'1.Invul Blad'!$1:$1,0)))),"")</f>
        <v/>
      </c>
      <c r="AY95" s="57" t="str" cm="1">
        <f t="array" ref="AY95">IFERROR(IF(IF(LEFT(AX95,2)="BS",INDEX('1.Invul Blad'!$1:$1048576,MATCH('4.Score &amp; Vergelijking'!$E95,'1.Invul Blad'!$B$36:$B$9000,0)+35,MATCH('4.Score &amp; Vergelijking'!AY94,'1.Invul Blad'!$36:$36,0))="",INDEX('1.Invul Blad'!$1:$1048576,MATCH('4.Score &amp; Vergelijking'!$E95,'1.Invul Blad'!$B:$B,0),MATCH('4.Score &amp; Vergelijking'!AY94,'1.Invul Blad'!$1:$1,0))=""),"",IF(LEFT(AX95,2)="BS",INDEX('1.Invul Blad'!$1:$1048576,MATCH('4.Score &amp; Vergelijking'!$E95,'1.Invul Blad'!$B$36:$B$9000,0)+35,MATCH('4.Score &amp; Vergelijking'!AY94,'1.Invul Blad'!$36:$36,0)),INDEX('1.Invul Blad'!$1:$1048576,MATCH('4.Score &amp; Vergelijking'!$E95,'1.Invul Blad'!$B:$B,0),MATCH('4.Score &amp; Vergelijking'!AY94,'1.Invul Blad'!$1:$1,0)))),"")</f>
        <v/>
      </c>
      <c r="AZ95" s="57" t="str" cm="1">
        <f t="array" ref="AZ95">IFERROR(IF(IF(LEFT(AY95,2)="BS",INDEX('1.Invul Blad'!$1:$1048576,MATCH('4.Score &amp; Vergelijking'!$E95,'1.Invul Blad'!$B$36:$B$9000,0)+35,MATCH('4.Score &amp; Vergelijking'!AZ94,'1.Invul Blad'!$36:$36,0))="",INDEX('1.Invul Blad'!$1:$1048576,MATCH('4.Score &amp; Vergelijking'!$E95,'1.Invul Blad'!$B:$B,0),MATCH('4.Score &amp; Vergelijking'!AZ94,'1.Invul Blad'!$1:$1,0))=""),"",IF(LEFT(AY95,2)="BS",INDEX('1.Invul Blad'!$1:$1048576,MATCH('4.Score &amp; Vergelijking'!$E95,'1.Invul Blad'!$B$36:$B$9000,0)+35,MATCH('4.Score &amp; Vergelijking'!AZ94,'1.Invul Blad'!$36:$36,0)),INDEX('1.Invul Blad'!$1:$1048576,MATCH('4.Score &amp; Vergelijking'!$E95,'1.Invul Blad'!$B:$B,0),MATCH('4.Score &amp; Vergelijking'!AZ94,'1.Invul Blad'!$1:$1,0)))),"")</f>
        <v/>
      </c>
      <c r="BA95" s="57" t="str" cm="1">
        <f t="array" ref="BA95">IFERROR(IF(IF(LEFT(AZ95,2)="BS",INDEX('1.Invul Blad'!$1:$1048576,MATCH('4.Score &amp; Vergelijking'!$E95,'1.Invul Blad'!$B$36:$B$9000,0)+35,MATCH('4.Score &amp; Vergelijking'!BA94,'1.Invul Blad'!$36:$36,0))="",INDEX('1.Invul Blad'!$1:$1048576,MATCH('4.Score &amp; Vergelijking'!$E95,'1.Invul Blad'!$B:$B,0),MATCH('4.Score &amp; Vergelijking'!BA94,'1.Invul Blad'!$1:$1,0))=""),"",IF(LEFT(AZ95,2)="BS",INDEX('1.Invul Blad'!$1:$1048576,MATCH('4.Score &amp; Vergelijking'!$E95,'1.Invul Blad'!$B$36:$B$9000,0)+35,MATCH('4.Score &amp; Vergelijking'!BA94,'1.Invul Blad'!$36:$36,0)),INDEX('1.Invul Blad'!$1:$1048576,MATCH('4.Score &amp; Vergelijking'!$E95,'1.Invul Blad'!$B:$B,0),MATCH('4.Score &amp; Vergelijking'!BA94,'1.Invul Blad'!$1:$1,0)))),"")</f>
        <v/>
      </c>
      <c r="BB95" s="57" t="str" cm="1">
        <f t="array" ref="BB95">IFERROR(IF(IF(LEFT(BA95,2)="BS",INDEX('1.Invul Blad'!$1:$1048576,MATCH('4.Score &amp; Vergelijking'!$E95,'1.Invul Blad'!$B$36:$B$9000,0)+35,MATCH('4.Score &amp; Vergelijking'!BB94,'1.Invul Blad'!$36:$36,0))="",INDEX('1.Invul Blad'!$1:$1048576,MATCH('4.Score &amp; Vergelijking'!$E95,'1.Invul Blad'!$B:$B,0),MATCH('4.Score &amp; Vergelijking'!BB94,'1.Invul Blad'!$1:$1,0))=""),"",IF(LEFT(BA95,2)="BS",INDEX('1.Invul Blad'!$1:$1048576,MATCH('4.Score &amp; Vergelijking'!$E95,'1.Invul Blad'!$B$36:$B$9000,0)+35,MATCH('4.Score &amp; Vergelijking'!BB94,'1.Invul Blad'!$36:$36,0)),INDEX('1.Invul Blad'!$1:$1048576,MATCH('4.Score &amp; Vergelijking'!$E95,'1.Invul Blad'!$B:$B,0),MATCH('4.Score &amp; Vergelijking'!BB94,'1.Invul Blad'!$1:$1,0)))),"")</f>
        <v/>
      </c>
      <c r="BC95" s="57" t="str" cm="1">
        <f t="array" ref="BC95">IFERROR(IF(IF(LEFT(BB95,2)="BS",INDEX('1.Invul Blad'!$1:$1048576,MATCH('4.Score &amp; Vergelijking'!$E95,'1.Invul Blad'!$B$36:$B$9000,0)+35,MATCH('4.Score &amp; Vergelijking'!BC94,'1.Invul Blad'!$36:$36,0))="",INDEX('1.Invul Blad'!$1:$1048576,MATCH('4.Score &amp; Vergelijking'!$E95,'1.Invul Blad'!$B:$B,0),MATCH('4.Score &amp; Vergelijking'!BC94,'1.Invul Blad'!$1:$1,0))=""),"",IF(LEFT(BB95,2)="BS",INDEX('1.Invul Blad'!$1:$1048576,MATCH('4.Score &amp; Vergelijking'!$E95,'1.Invul Blad'!$B$36:$B$9000,0)+35,MATCH('4.Score &amp; Vergelijking'!BC94,'1.Invul Blad'!$36:$36,0)),INDEX('1.Invul Blad'!$1:$1048576,MATCH('4.Score &amp; Vergelijking'!$E95,'1.Invul Blad'!$B:$B,0),MATCH('4.Score &amp; Vergelijking'!BC94,'1.Invul Blad'!$1:$1,0)))),"")</f>
        <v/>
      </c>
      <c r="BD95" s="57" t="str" cm="1">
        <f t="array" ref="BD95">IFERROR(IF(IF(LEFT(BC95,2)="BS",INDEX('1.Invul Blad'!$1:$1048576,MATCH('4.Score &amp; Vergelijking'!$E95,'1.Invul Blad'!$B$36:$B$9000,0)+35,MATCH('4.Score &amp; Vergelijking'!BD94,'1.Invul Blad'!$36:$36,0))="",INDEX('1.Invul Blad'!$1:$1048576,MATCH('4.Score &amp; Vergelijking'!$E95,'1.Invul Blad'!$B:$B,0),MATCH('4.Score &amp; Vergelijking'!BD94,'1.Invul Blad'!$1:$1,0))=""),"",IF(LEFT(BC95,2)="BS",INDEX('1.Invul Blad'!$1:$1048576,MATCH('4.Score &amp; Vergelijking'!$E95,'1.Invul Blad'!$B$36:$B$9000,0)+35,MATCH('4.Score &amp; Vergelijking'!BD94,'1.Invul Blad'!$36:$36,0)),INDEX('1.Invul Blad'!$1:$1048576,MATCH('4.Score &amp; Vergelijking'!$E95,'1.Invul Blad'!$B:$B,0),MATCH('4.Score &amp; Vergelijking'!BD94,'1.Invul Blad'!$1:$1,0)))),"")</f>
        <v/>
      </c>
      <c r="BE95" s="57" t="str" cm="1">
        <f t="array" ref="BE95">IFERROR(IF(IF(LEFT(BD95,2)="BS",INDEX('1.Invul Blad'!$1:$1048576,MATCH('4.Score &amp; Vergelijking'!$E95,'1.Invul Blad'!$B$36:$B$9000,0)+35,MATCH('4.Score &amp; Vergelijking'!BE94,'1.Invul Blad'!$36:$36,0))="",INDEX('1.Invul Blad'!$1:$1048576,MATCH('4.Score &amp; Vergelijking'!$E95,'1.Invul Blad'!$B:$B,0),MATCH('4.Score &amp; Vergelijking'!BE94,'1.Invul Blad'!$1:$1,0))=""),"",IF(LEFT(BD95,2)="BS",INDEX('1.Invul Blad'!$1:$1048576,MATCH('4.Score &amp; Vergelijking'!$E95,'1.Invul Blad'!$B$36:$B$9000,0)+35,MATCH('4.Score &amp; Vergelijking'!BE94,'1.Invul Blad'!$36:$36,0)),INDEX('1.Invul Blad'!$1:$1048576,MATCH('4.Score &amp; Vergelijking'!$E95,'1.Invul Blad'!$B:$B,0),MATCH('4.Score &amp; Vergelijking'!BE94,'1.Invul Blad'!$1:$1,0)))),"")</f>
        <v/>
      </c>
      <c r="BF95" s="57" t="str" cm="1">
        <f t="array" ref="BF95">IFERROR(IF(IF(LEFT(BE95,2)="BS",INDEX('1.Invul Blad'!$1:$1048576,MATCH('4.Score &amp; Vergelijking'!$E95,'1.Invul Blad'!$B$36:$B$9000,0)+35,MATCH('4.Score &amp; Vergelijking'!BF94,'1.Invul Blad'!$36:$36,0))="",INDEX('1.Invul Blad'!$1:$1048576,MATCH('4.Score &amp; Vergelijking'!$E95,'1.Invul Blad'!$B:$B,0),MATCH('4.Score &amp; Vergelijking'!BF94,'1.Invul Blad'!$1:$1,0))=""),"",IF(LEFT(BE95,2)="BS",INDEX('1.Invul Blad'!$1:$1048576,MATCH('4.Score &amp; Vergelijking'!$E95,'1.Invul Blad'!$B$36:$B$9000,0)+35,MATCH('4.Score &amp; Vergelijking'!BF94,'1.Invul Blad'!$36:$36,0)),INDEX('1.Invul Blad'!$1:$1048576,MATCH('4.Score &amp; Vergelijking'!$E95,'1.Invul Blad'!$B:$B,0),MATCH('4.Score &amp; Vergelijking'!BF94,'1.Invul Blad'!$1:$1,0)))),"")</f>
        <v/>
      </c>
      <c r="BG95" s="57" t="str" cm="1">
        <f t="array" ref="BG95">IFERROR(IF(IF(LEFT(BF95,2)="BS",INDEX('1.Invul Blad'!$1:$1048576,MATCH('4.Score &amp; Vergelijking'!$E95,'1.Invul Blad'!$B$36:$B$9000,0)+35,MATCH('4.Score &amp; Vergelijking'!BG94,'1.Invul Blad'!$36:$36,0))="",INDEX('1.Invul Blad'!$1:$1048576,MATCH('4.Score &amp; Vergelijking'!$E95,'1.Invul Blad'!$B:$B,0),MATCH('4.Score &amp; Vergelijking'!BG94,'1.Invul Blad'!$1:$1,0))=""),"",IF(LEFT(BF95,2)="BS",INDEX('1.Invul Blad'!$1:$1048576,MATCH('4.Score &amp; Vergelijking'!$E95,'1.Invul Blad'!$B$36:$B$9000,0)+35,MATCH('4.Score &amp; Vergelijking'!BG94,'1.Invul Blad'!$36:$36,0)),INDEX('1.Invul Blad'!$1:$1048576,MATCH('4.Score &amp; Vergelijking'!$E95,'1.Invul Blad'!$B:$B,0),MATCH('4.Score &amp; Vergelijking'!BG94,'1.Invul Blad'!$1:$1,0)))),"")</f>
        <v/>
      </c>
      <c r="BH95" s="57" t="str" cm="1">
        <f t="array" ref="BH95">IFERROR(IF(IF(LEFT(BG95,2)="BS",INDEX('1.Invul Blad'!$1:$1048576,MATCH('4.Score &amp; Vergelijking'!$E95,'1.Invul Blad'!$B$36:$B$9000,0)+35,MATCH('4.Score &amp; Vergelijking'!BH94,'1.Invul Blad'!$36:$36,0))="",INDEX('1.Invul Blad'!$1:$1048576,MATCH('4.Score &amp; Vergelijking'!$E95,'1.Invul Blad'!$B:$B,0),MATCH('4.Score &amp; Vergelijking'!BH94,'1.Invul Blad'!$1:$1,0))=""),"",IF(LEFT(BG95,2)="BS",INDEX('1.Invul Blad'!$1:$1048576,MATCH('4.Score &amp; Vergelijking'!$E95,'1.Invul Blad'!$B$36:$B$9000,0)+35,MATCH('4.Score &amp; Vergelijking'!BH94,'1.Invul Blad'!$36:$36,0)),INDEX('1.Invul Blad'!$1:$1048576,MATCH('4.Score &amp; Vergelijking'!$E95,'1.Invul Blad'!$B:$B,0),MATCH('4.Score &amp; Vergelijking'!BH94,'1.Invul Blad'!$1:$1,0)))),"")</f>
        <v/>
      </c>
      <c r="BI95" s="57" t="str" cm="1">
        <f t="array" ref="BI95">IFERROR(IF(IF(LEFT(BH95,2)="BS",INDEX('1.Invul Blad'!$1:$1048576,MATCH('4.Score &amp; Vergelijking'!$E95,'1.Invul Blad'!$B$36:$B$9000,0)+35,MATCH('4.Score &amp; Vergelijking'!BI94,'1.Invul Blad'!$36:$36,0))="",INDEX('1.Invul Blad'!$1:$1048576,MATCH('4.Score &amp; Vergelijking'!$E95,'1.Invul Blad'!$B:$B,0),MATCH('4.Score &amp; Vergelijking'!BI94,'1.Invul Blad'!$1:$1,0))=""),"",IF(LEFT(BH95,2)="BS",INDEX('1.Invul Blad'!$1:$1048576,MATCH('4.Score &amp; Vergelijking'!$E95,'1.Invul Blad'!$B$36:$B$9000,0)+35,MATCH('4.Score &amp; Vergelijking'!BI94,'1.Invul Blad'!$36:$36,0)),INDEX('1.Invul Blad'!$1:$1048576,MATCH('4.Score &amp; Vergelijking'!$E95,'1.Invul Blad'!$B:$B,0),MATCH('4.Score &amp; Vergelijking'!BI94,'1.Invul Blad'!$1:$1,0)))),"")</f>
        <v/>
      </c>
      <c r="BJ95" s="57" t="str" cm="1">
        <f t="array" ref="BJ95">IFERROR(IF(IF(LEFT(BI95,2)="BS",INDEX('1.Invul Blad'!$1:$1048576,MATCH('4.Score &amp; Vergelijking'!$E95,'1.Invul Blad'!$B$36:$B$9000,0)+35,MATCH('4.Score &amp; Vergelijking'!BJ94,'1.Invul Blad'!$36:$36,0))="",INDEX('1.Invul Blad'!$1:$1048576,MATCH('4.Score &amp; Vergelijking'!$E95,'1.Invul Blad'!$B:$B,0),MATCH('4.Score &amp; Vergelijking'!BJ94,'1.Invul Blad'!$1:$1,0))=""),"",IF(LEFT(BI95,2)="BS",INDEX('1.Invul Blad'!$1:$1048576,MATCH('4.Score &amp; Vergelijking'!$E95,'1.Invul Blad'!$B$36:$B$9000,0)+35,MATCH('4.Score &amp; Vergelijking'!BJ94,'1.Invul Blad'!$36:$36,0)),INDEX('1.Invul Blad'!$1:$1048576,MATCH('4.Score &amp; Vergelijking'!$E95,'1.Invul Blad'!$B:$B,0),MATCH('4.Score &amp; Vergelijking'!BJ94,'1.Invul Blad'!$1:$1,0)))),"")</f>
        <v/>
      </c>
      <c r="BK95" s="59" t="str" cm="1">
        <f t="array" ref="BK95">IFERROR(IF(IF(LEFT(BJ95,2)="BS",INDEX('1.Invul Blad'!$1:$1048576,MATCH('4.Score &amp; Vergelijking'!$E95,'1.Invul Blad'!$B$36:$B$9000,0)+35,MATCH('4.Score &amp; Vergelijking'!BK94,'1.Invul Blad'!$36:$36,0))="",INDEX('1.Invul Blad'!$1:$1048576,MATCH('4.Score &amp; Vergelijking'!$E95,'1.Invul Blad'!$B:$B,0),MATCH('4.Score &amp; Vergelijking'!BK94,'1.Invul Blad'!$1:$1,0))=""),"",IF(LEFT(BJ95,2)="BS",INDEX('1.Invul Blad'!$1:$1048576,MATCH('4.Score &amp; Vergelijking'!$E95,'1.Invul Blad'!$B$36:$B$9000,0)+35,MATCH('4.Score &amp; Vergelijking'!BK94,'1.Invul Blad'!$36:$36,0)),INDEX('1.Invul Blad'!$1:$1048576,MATCH('4.Score &amp; Vergelijking'!$E95,'1.Invul Blad'!$B:$B,0),MATCH('4.Score &amp; Vergelijking'!BK94,'1.Invul Blad'!$1:$1,0)))),"")</f>
        <v/>
      </c>
    </row>
    <row r="96" spans="1:63" s="2" customFormat="1">
      <c r="A96" s="85"/>
      <c r="B96"/>
      <c r="C96" s="23"/>
      <c r="D96" s="82" t="str">
        <f>IFERROR($B95*$B$6,"")</f>
        <v/>
      </c>
      <c r="E96" s="10" t="s">
        <v>152</v>
      </c>
      <c r="F96" s="11" t="str">
        <f>IFERROR(IF(AND(_xlfn.XLOOKUP($D$14,$D90:$D96,F90:F96,,0,-1)&lt;(INDEX('Verwachte Resultaten'!$C$2:$BT$31,MATCH(_xlfn.XLOOKUP($D$14,$D90:$D96,$E90:$E96,,0,-1),'Verwachte Resultaten'!$B$2:$B$31,0),MATCH(_xlfn.XLOOKUP($D$14,$D90:$D96,F89:F95,,0,-1),'Verwachte Resultaten'!$C$1:$BT$1,0))*_xlfn.XLOOKUP($E96,$G$2:$G$6,$F$2:$F$6,,0)),_xlfn.XLOOKUP($D$14,$D90:$D96,F90:F96,,0,-1)&gt;=(INDEX('Verwachte Resultaten'!$C$2:$BT$31,MATCH(_xlfn.XLOOKUP($D$14,$D90:$D96,$E90:$E96,,0,-1),'Verwachte Resultaten'!$B$2:$B$31,0),MATCH(_xlfn.XLOOKUP($D$14,$D90:$D96,F89:F95,,0,-1),'Verwachte Resultaten'!$C$1:$BT$1,0))*_xlfn.XLOOKUP($E96,$G$2:$G$6,$H$2:$H$6,,0))),$D96,""),"")</f>
        <v/>
      </c>
      <c r="G96" s="12" t="str">
        <f>IFERROR(IF(AND(_xlfn.XLOOKUP($D$14,$D90:$D96,G90:G96,,0,-1)&lt;(INDEX('Verwachte Resultaten'!$C$2:$BT$31,MATCH(_xlfn.XLOOKUP($D$14,$D90:$D96,$E90:$E96,,0,-1),'Verwachte Resultaten'!$B$2:$B$31,0),MATCH(_xlfn.XLOOKUP($D$14,$D90:$D96,G89:G95,,0,-1),'Verwachte Resultaten'!$C$1:$BT$1,0))*_xlfn.XLOOKUP($E96,$G$2:$G$6,$F$2:$F$6,,0)),_xlfn.XLOOKUP($D$14,$D90:$D96,G90:G96,,0,-1)&gt;=(INDEX('Verwachte Resultaten'!$C$2:$BT$31,MATCH(_xlfn.XLOOKUP($D$14,$D90:$D96,$E90:$E96,,0,-1),'Verwachte Resultaten'!$B$2:$B$31,0),MATCH(_xlfn.XLOOKUP($D$14,$D90:$D96,G89:G95,,0,-1),'Verwachte Resultaten'!$C$1:$BT$1,0))*_xlfn.XLOOKUP($E96,$G$2:$G$6,$H$2:$H$6,,0))),$D96,""),"")</f>
        <v/>
      </c>
      <c r="H96" s="12" t="str">
        <f>IFERROR(IF(AND(_xlfn.XLOOKUP($D$14,$D90:$D96,H90:H96,,0,-1)&lt;(INDEX('Verwachte Resultaten'!$C$2:$BT$31,MATCH(_xlfn.XLOOKUP($D$14,$D90:$D96,$E90:$E96,,0,-1),'Verwachte Resultaten'!$B$2:$B$31,0),MATCH(_xlfn.XLOOKUP($D$14,$D90:$D96,H89:H95,,0,-1),'Verwachte Resultaten'!$C$1:$BT$1,0))*_xlfn.XLOOKUP($E96,$G$2:$G$6,$F$2:$F$6,,0)),_xlfn.XLOOKUP($D$14,$D90:$D96,H90:H96,,0,-1)&gt;=(INDEX('Verwachte Resultaten'!$C$2:$BT$31,MATCH(_xlfn.XLOOKUP($D$14,$D90:$D96,$E90:$E96,,0,-1),'Verwachte Resultaten'!$B$2:$B$31,0),MATCH(_xlfn.XLOOKUP($D$14,$D90:$D96,H89:H95,,0,-1),'Verwachte Resultaten'!$C$1:$BT$1,0))*_xlfn.XLOOKUP($E96,$G$2:$G$6,$H$2:$H$6,,0))),$D96,""),"")</f>
        <v/>
      </c>
      <c r="I96" s="12" t="str">
        <f>IFERROR(IF(AND(_xlfn.XLOOKUP($D$14,$D90:$D96,I90:I96,,0,-1)&lt;(INDEX('Verwachte Resultaten'!$C$2:$BT$31,MATCH(_xlfn.XLOOKUP($D$14,$D90:$D96,$E90:$E96,,0,-1),'Verwachte Resultaten'!$B$2:$B$31,0),MATCH(_xlfn.XLOOKUP($D$14,$D90:$D96,I89:I95,,0,-1),'Verwachte Resultaten'!$C$1:$BT$1,0))*_xlfn.XLOOKUP($E96,$G$2:$G$6,$F$2:$F$6,,0)),_xlfn.XLOOKUP($D$14,$D90:$D96,I90:I96,,0,-1)&gt;=(INDEX('Verwachte Resultaten'!$C$2:$BT$31,MATCH(_xlfn.XLOOKUP($D$14,$D90:$D96,$E90:$E96,,0,-1),'Verwachte Resultaten'!$B$2:$B$31,0),MATCH(_xlfn.XLOOKUP($D$14,$D90:$D96,I89:I95,,0,-1),'Verwachte Resultaten'!$C$1:$BT$1,0))*_xlfn.XLOOKUP($E96,$G$2:$G$6,$H$2:$H$6,,0))),$D96,""),"")</f>
        <v/>
      </c>
      <c r="J96" s="12" t="str">
        <f>IFERROR(IF(AND(_xlfn.XLOOKUP($D$14,$D90:$D96,J90:J96,,0,-1)&lt;(INDEX('Verwachte Resultaten'!$C$2:$BT$31,MATCH(_xlfn.XLOOKUP($D$14,$D90:$D96,$E90:$E96,,0,-1),'Verwachte Resultaten'!$B$2:$B$31,0),MATCH(_xlfn.XLOOKUP($D$14,$D90:$D96,J89:J95,,0,-1),'Verwachte Resultaten'!$C$1:$BT$1,0))*_xlfn.XLOOKUP($E96,$G$2:$G$6,$F$2:$F$6,,0)),_xlfn.XLOOKUP($D$14,$D90:$D96,J90:J96,,0,-1)&gt;=(INDEX('Verwachte Resultaten'!$C$2:$BT$31,MATCH(_xlfn.XLOOKUP($D$14,$D90:$D96,$E90:$E96,,0,-1),'Verwachte Resultaten'!$B$2:$B$31,0),MATCH(_xlfn.XLOOKUP($D$14,$D90:$D96,J89:J95,,0,-1),'Verwachte Resultaten'!$C$1:$BT$1,0))*_xlfn.XLOOKUP($E96,$G$2:$G$6,$H$2:$H$6,,0))),$D96,""),"")</f>
        <v/>
      </c>
      <c r="K96" s="12" t="str">
        <f>IFERROR(IF(AND(_xlfn.XLOOKUP($D$14,$D90:$D96,K90:K96,,0,-1)&lt;(INDEX('Verwachte Resultaten'!$C$2:$BT$31,MATCH(_xlfn.XLOOKUP($D$14,$D90:$D96,$E90:$E96,,0,-1),'Verwachte Resultaten'!$B$2:$B$31,0),MATCH(_xlfn.XLOOKUP($D$14,$D90:$D96,K89:K95,,0,-1),'Verwachte Resultaten'!$C$1:$BT$1,0))*_xlfn.XLOOKUP($E96,$G$2:$G$6,$F$2:$F$6,,0)),_xlfn.XLOOKUP($D$14,$D90:$D96,K90:K96,,0,-1)&gt;=(INDEX('Verwachte Resultaten'!$C$2:$BT$31,MATCH(_xlfn.XLOOKUP($D$14,$D90:$D96,$E90:$E96,,0,-1),'Verwachte Resultaten'!$B$2:$B$31,0),MATCH(_xlfn.XLOOKUP($D$14,$D90:$D96,K89:K95,,0,-1),'Verwachte Resultaten'!$C$1:$BT$1,0))*_xlfn.XLOOKUP($E96,$G$2:$G$6,$H$2:$H$6,,0))),$D96,""),"")</f>
        <v/>
      </c>
      <c r="L96" s="12" t="str">
        <f>IFERROR(IF(AND(_xlfn.XLOOKUP($D$14,$D90:$D96,L90:L96,,0,-1)&lt;(INDEX('Verwachte Resultaten'!$C$2:$BT$31,MATCH(_xlfn.XLOOKUP($D$14,$D90:$D96,$E90:$E96,,0,-1),'Verwachte Resultaten'!$B$2:$B$31,0),MATCH(_xlfn.XLOOKUP($D$14,$D90:$D96,L89:L95,,0,-1),'Verwachte Resultaten'!$C$1:$BT$1,0))*_xlfn.XLOOKUP($E96,$G$2:$G$6,$F$2:$F$6,,0)),_xlfn.XLOOKUP($D$14,$D90:$D96,L90:L96,,0,-1)&gt;=(INDEX('Verwachte Resultaten'!$C$2:$BT$31,MATCH(_xlfn.XLOOKUP($D$14,$D90:$D96,$E90:$E96,,0,-1),'Verwachte Resultaten'!$B$2:$B$31,0),MATCH(_xlfn.XLOOKUP($D$14,$D90:$D96,L89:L95,,0,-1),'Verwachte Resultaten'!$C$1:$BT$1,0))*_xlfn.XLOOKUP($E96,$G$2:$G$6,$H$2:$H$6,,0))),$D96,""),"")</f>
        <v/>
      </c>
      <c r="M96" s="12" t="str">
        <f>IFERROR(IF(AND(_xlfn.XLOOKUP($D$14,$D90:$D96,M90:M96,,0,-1)&lt;(INDEX('Verwachte Resultaten'!$C$2:$BT$31,MATCH(_xlfn.XLOOKUP($D$14,$D90:$D96,$E90:$E96,,0,-1),'Verwachte Resultaten'!$B$2:$B$31,0),MATCH(_xlfn.XLOOKUP($D$14,$D90:$D96,M89:M95,,0,-1),'Verwachte Resultaten'!$C$1:$BT$1,0))*_xlfn.XLOOKUP($E96,$G$2:$G$6,$F$2:$F$6,,0)),_xlfn.XLOOKUP($D$14,$D90:$D96,M90:M96,,0,-1)&gt;=(INDEX('Verwachte Resultaten'!$C$2:$BT$31,MATCH(_xlfn.XLOOKUP($D$14,$D90:$D96,$E90:$E96,,0,-1),'Verwachte Resultaten'!$B$2:$B$31,0),MATCH(_xlfn.XLOOKUP($D$14,$D90:$D96,M89:M95,,0,-1),'Verwachte Resultaten'!$C$1:$BT$1,0))*_xlfn.XLOOKUP($E96,$G$2:$G$6,$H$2:$H$6,,0))),$D96,""),"")</f>
        <v/>
      </c>
      <c r="N96" s="12" t="str">
        <f>IFERROR(IF(AND(_xlfn.XLOOKUP($D$14,$D90:$D96,N90:N96,,0,-1)&lt;(INDEX('Verwachte Resultaten'!$C$2:$BT$31,MATCH(_xlfn.XLOOKUP($D$14,$D90:$D96,$E90:$E96,,0,-1),'Verwachte Resultaten'!$B$2:$B$31,0),MATCH(_xlfn.XLOOKUP($D$14,$D90:$D96,N89:N95,,0,-1),'Verwachte Resultaten'!$C$1:$BT$1,0))*_xlfn.XLOOKUP($E96,$G$2:$G$6,$F$2:$F$6,,0)),_xlfn.XLOOKUP($D$14,$D90:$D96,N90:N96,,0,-1)&gt;=(INDEX('Verwachte Resultaten'!$C$2:$BT$31,MATCH(_xlfn.XLOOKUP($D$14,$D90:$D96,$E90:$E96,,0,-1),'Verwachte Resultaten'!$B$2:$B$31,0),MATCH(_xlfn.XLOOKUP($D$14,$D90:$D96,N89:N95,,0,-1),'Verwachte Resultaten'!$C$1:$BT$1,0))*_xlfn.XLOOKUP($E96,$G$2:$G$6,$H$2:$H$6,,0))),$D96,""),"")</f>
        <v/>
      </c>
      <c r="O96" s="12" t="str">
        <f>IFERROR(IF(AND(_xlfn.XLOOKUP($D$14,$D90:$D96,O90:O96,,0,-1)&lt;(INDEX('Verwachte Resultaten'!$C$2:$BT$31,MATCH(_xlfn.XLOOKUP($D$14,$D90:$D96,$E90:$E96,,0,-1),'Verwachte Resultaten'!$B$2:$B$31,0),MATCH(_xlfn.XLOOKUP($D$14,$D90:$D96,O89:O95,,0,-1),'Verwachte Resultaten'!$C$1:$BT$1,0))*_xlfn.XLOOKUP($E96,$G$2:$G$6,$F$2:$F$6,,0)),_xlfn.XLOOKUP($D$14,$D90:$D96,O90:O96,,0,-1)&gt;=(INDEX('Verwachte Resultaten'!$C$2:$BT$31,MATCH(_xlfn.XLOOKUP($D$14,$D90:$D96,$E90:$E96,,0,-1),'Verwachte Resultaten'!$B$2:$B$31,0),MATCH(_xlfn.XLOOKUP($D$14,$D90:$D96,O89:O95,,0,-1),'Verwachte Resultaten'!$C$1:$BT$1,0))*_xlfn.XLOOKUP($E96,$G$2:$G$6,$H$2:$H$6,,0))),$D96,""),"")</f>
        <v/>
      </c>
      <c r="P96" s="12" t="str">
        <f>IFERROR(IF(AND(_xlfn.XLOOKUP($D$14,$D90:$D96,P90:P96,,0,-1)&lt;(INDEX('Verwachte Resultaten'!$C$2:$BT$31,MATCH(_xlfn.XLOOKUP($D$14,$D90:$D96,$E90:$E96,,0,-1),'Verwachte Resultaten'!$B$2:$B$31,0),MATCH(_xlfn.XLOOKUP($D$14,$D90:$D96,P89:P95,,0,-1),'Verwachte Resultaten'!$C$1:$BT$1,0))*_xlfn.XLOOKUP($E96,$G$2:$G$6,$F$2:$F$6,,0)),_xlfn.XLOOKUP($D$14,$D90:$D96,P90:P96,,0,-1)&gt;=(INDEX('Verwachte Resultaten'!$C$2:$BT$31,MATCH(_xlfn.XLOOKUP($D$14,$D90:$D96,$E90:$E96,,0,-1),'Verwachte Resultaten'!$B$2:$B$31,0),MATCH(_xlfn.XLOOKUP($D$14,$D90:$D96,P89:P95,,0,-1),'Verwachte Resultaten'!$C$1:$BT$1,0))*_xlfn.XLOOKUP($E96,$G$2:$G$6,$H$2:$H$6,,0))),$D96,""),"")</f>
        <v/>
      </c>
      <c r="Q96" s="12" t="str">
        <f>IFERROR(IF(AND(_xlfn.XLOOKUP($D$14,$D90:$D96,Q90:Q96,,0,-1)&lt;(INDEX('Verwachte Resultaten'!$C$2:$BT$31,MATCH(_xlfn.XLOOKUP($D$14,$D90:$D96,$E90:$E96,,0,-1),'Verwachte Resultaten'!$B$2:$B$31,0),MATCH(_xlfn.XLOOKUP($D$14,$D90:$D96,Q89:Q95,,0,-1),'Verwachte Resultaten'!$C$1:$BT$1,0))*_xlfn.XLOOKUP($E96,$G$2:$G$6,$F$2:$F$6,,0)),_xlfn.XLOOKUP($D$14,$D90:$D96,Q90:Q96,,0,-1)&gt;=(INDEX('Verwachte Resultaten'!$C$2:$BT$31,MATCH(_xlfn.XLOOKUP($D$14,$D90:$D96,$E90:$E96,,0,-1),'Verwachte Resultaten'!$B$2:$B$31,0),MATCH(_xlfn.XLOOKUP($D$14,$D90:$D96,Q89:Q95,,0,-1),'Verwachte Resultaten'!$C$1:$BT$1,0))*_xlfn.XLOOKUP($E96,$G$2:$G$6,$H$2:$H$6,,0))),$D96,""),"")</f>
        <v/>
      </c>
      <c r="R96" s="12" t="str">
        <f>IFERROR(IF(AND(_xlfn.XLOOKUP($D$14,$D90:$D96,R90:R96,,0,-1)&lt;(INDEX('Verwachte Resultaten'!$C$2:$BT$31,MATCH(_xlfn.XLOOKUP($D$14,$D90:$D96,$E90:$E96,,0,-1),'Verwachte Resultaten'!$B$2:$B$31,0),MATCH(_xlfn.XLOOKUP($D$14,$D90:$D96,R89:R95,,0,-1),'Verwachte Resultaten'!$C$1:$BT$1,0))*_xlfn.XLOOKUP($E96,$G$2:$G$6,$F$2:$F$6,,0)),_xlfn.XLOOKUP($D$14,$D90:$D96,R90:R96,,0,-1)&gt;=(INDEX('Verwachte Resultaten'!$C$2:$BT$31,MATCH(_xlfn.XLOOKUP($D$14,$D90:$D96,$E90:$E96,,0,-1),'Verwachte Resultaten'!$B$2:$B$31,0),MATCH(_xlfn.XLOOKUP($D$14,$D90:$D96,R89:R95,,0,-1),'Verwachte Resultaten'!$C$1:$BT$1,0))*_xlfn.XLOOKUP($E96,$G$2:$G$6,$H$2:$H$6,,0))),$D96,""),"")</f>
        <v/>
      </c>
      <c r="S96" s="12" t="str">
        <f>IFERROR(IF(AND(_xlfn.XLOOKUP($D$14,$D90:$D96,S90:S96,,0,-1)&lt;(INDEX('Verwachte Resultaten'!$C$2:$BT$31,MATCH(_xlfn.XLOOKUP($D$14,$D90:$D96,$E90:$E96,,0,-1),'Verwachte Resultaten'!$B$2:$B$31,0),MATCH(_xlfn.XLOOKUP($D$14,$D90:$D96,S89:S95,,0,-1),'Verwachte Resultaten'!$C$1:$BT$1,0))*_xlfn.XLOOKUP($E96,$G$2:$G$6,$F$2:$F$6,,0)),_xlfn.XLOOKUP($D$14,$D90:$D96,S90:S96,,0,-1)&gt;=(INDEX('Verwachte Resultaten'!$C$2:$BT$31,MATCH(_xlfn.XLOOKUP($D$14,$D90:$D96,$E90:$E96,,0,-1),'Verwachte Resultaten'!$B$2:$B$31,0),MATCH(_xlfn.XLOOKUP($D$14,$D90:$D96,S89:S95,,0,-1),'Verwachte Resultaten'!$C$1:$BT$1,0))*_xlfn.XLOOKUP($E96,$G$2:$G$6,$H$2:$H$6,,0))),$D96,""),"")</f>
        <v/>
      </c>
      <c r="T96" s="12" t="str">
        <f>IFERROR(IF(AND(_xlfn.XLOOKUP($D$14,$D90:$D96,T90:T96,,0,-1)&lt;(INDEX('Verwachte Resultaten'!$C$2:$BT$31,MATCH(_xlfn.XLOOKUP($D$14,$D90:$D96,$E90:$E96,,0,-1),'Verwachte Resultaten'!$B$2:$B$31,0),MATCH(_xlfn.XLOOKUP($D$14,$D90:$D96,T89:T95,,0,-1),'Verwachte Resultaten'!$C$1:$BT$1,0))*_xlfn.XLOOKUP($E96,$G$2:$G$6,$F$2:$F$6,,0)),_xlfn.XLOOKUP($D$14,$D90:$D96,T90:T96,,0,-1)&gt;=(INDEX('Verwachte Resultaten'!$C$2:$BT$31,MATCH(_xlfn.XLOOKUP($D$14,$D90:$D96,$E90:$E96,,0,-1),'Verwachte Resultaten'!$B$2:$B$31,0),MATCH(_xlfn.XLOOKUP($D$14,$D90:$D96,T89:T95,,0,-1),'Verwachte Resultaten'!$C$1:$BT$1,0))*_xlfn.XLOOKUP($E96,$G$2:$G$6,$H$2:$H$6,,0))),$D96,""),"")</f>
        <v/>
      </c>
      <c r="U96" s="12" t="str">
        <f>IFERROR(IF(AND(_xlfn.XLOOKUP($D$14,$D90:$D96,U90:U96,,0,-1)&lt;(INDEX('Verwachte Resultaten'!$C$2:$BT$31,MATCH(_xlfn.XLOOKUP($D$14,$D90:$D96,$E90:$E96,,0,-1),'Verwachte Resultaten'!$B$2:$B$31,0),MATCH(_xlfn.XLOOKUP($D$14,$D90:$D96,U89:U95,,0,-1),'Verwachte Resultaten'!$C$1:$BT$1,0))*_xlfn.XLOOKUP($E96,$G$2:$G$6,$F$2:$F$6,,0)),_xlfn.XLOOKUP($D$14,$D90:$D96,U90:U96,,0,-1)&gt;=(INDEX('Verwachte Resultaten'!$C$2:$BT$31,MATCH(_xlfn.XLOOKUP($D$14,$D90:$D96,$E90:$E96,,0,-1),'Verwachte Resultaten'!$B$2:$B$31,0),MATCH(_xlfn.XLOOKUP($D$14,$D90:$D96,U89:U95,,0,-1),'Verwachte Resultaten'!$C$1:$BT$1,0))*_xlfn.XLOOKUP($E96,$G$2:$G$6,$H$2:$H$6,,0))),$D96,""),"")</f>
        <v/>
      </c>
      <c r="V96" s="12" t="str">
        <f>IFERROR(IF(AND(_xlfn.XLOOKUP($D$14,$D90:$D96,V90:V96,,0,-1)&lt;(INDEX('Verwachte Resultaten'!$C$2:$BT$31,MATCH(_xlfn.XLOOKUP($D$14,$D90:$D96,$E90:$E96,,0,-1),'Verwachte Resultaten'!$B$2:$B$31,0),MATCH(_xlfn.XLOOKUP($D$14,$D90:$D96,V89:V95,,0,-1),'Verwachte Resultaten'!$C$1:$BT$1,0))*_xlfn.XLOOKUP($E96,$G$2:$G$6,$F$2:$F$6,,0)),_xlfn.XLOOKUP($D$14,$D90:$D96,V90:V96,,0,-1)&gt;=(INDEX('Verwachte Resultaten'!$C$2:$BT$31,MATCH(_xlfn.XLOOKUP($D$14,$D90:$D96,$E90:$E96,,0,-1),'Verwachte Resultaten'!$B$2:$B$31,0),MATCH(_xlfn.XLOOKUP($D$14,$D90:$D96,V89:V95,,0,-1),'Verwachte Resultaten'!$C$1:$BT$1,0))*_xlfn.XLOOKUP($E96,$G$2:$G$6,$H$2:$H$6,,0))),$D96,""),"")</f>
        <v/>
      </c>
      <c r="W96" s="12" t="str">
        <f>IFERROR(IF(AND(_xlfn.XLOOKUP($D$14,$D90:$D96,W90:W96,,0,-1)&lt;(INDEX('Verwachte Resultaten'!$C$2:$BT$31,MATCH(_xlfn.XLOOKUP($D$14,$D90:$D96,$E90:$E96,,0,-1),'Verwachte Resultaten'!$B$2:$B$31,0),MATCH(_xlfn.XLOOKUP($D$14,$D90:$D96,W89:W95,,0,-1),'Verwachte Resultaten'!$C$1:$BT$1,0))*_xlfn.XLOOKUP($E96,$G$2:$G$6,$F$2:$F$6,,0)),_xlfn.XLOOKUP($D$14,$D90:$D96,W90:W96,,0,-1)&gt;=(INDEX('Verwachte Resultaten'!$C$2:$BT$31,MATCH(_xlfn.XLOOKUP($D$14,$D90:$D96,$E90:$E96,,0,-1),'Verwachte Resultaten'!$B$2:$B$31,0),MATCH(_xlfn.XLOOKUP($D$14,$D90:$D96,W89:W95,,0,-1),'Verwachte Resultaten'!$C$1:$BT$1,0))*_xlfn.XLOOKUP($E96,$G$2:$G$6,$H$2:$H$6,,0))),$D96,""),"")</f>
        <v/>
      </c>
      <c r="X96" s="12" t="str">
        <f>IFERROR(IF(AND(_xlfn.XLOOKUP($D$14,$D90:$D96,X90:X96,,0,-1)&lt;(INDEX('Verwachte Resultaten'!$C$2:$BT$31,MATCH(_xlfn.XLOOKUP($D$14,$D90:$D96,$E90:$E96,,0,-1),'Verwachte Resultaten'!$B$2:$B$31,0),MATCH(_xlfn.XLOOKUP($D$14,$D90:$D96,X89:X95,,0,-1),'Verwachte Resultaten'!$C$1:$BT$1,0))*_xlfn.XLOOKUP($E96,$G$2:$G$6,$F$2:$F$6,,0)),_xlfn.XLOOKUP($D$14,$D90:$D96,X90:X96,,0,-1)&gt;=(INDEX('Verwachte Resultaten'!$C$2:$BT$31,MATCH(_xlfn.XLOOKUP($D$14,$D90:$D96,$E90:$E96,,0,-1),'Verwachte Resultaten'!$B$2:$B$31,0),MATCH(_xlfn.XLOOKUP($D$14,$D90:$D96,X89:X95,,0,-1),'Verwachte Resultaten'!$C$1:$BT$1,0))*_xlfn.XLOOKUP($E96,$G$2:$G$6,$H$2:$H$6,,0))),$D96,""),"")</f>
        <v/>
      </c>
      <c r="Y96" s="12" t="str">
        <f>IFERROR(IF(AND(_xlfn.XLOOKUP($D$14,$D90:$D96,Y90:Y96,,0,-1)&lt;(INDEX('Verwachte Resultaten'!$C$2:$BT$31,MATCH(_xlfn.XLOOKUP($D$14,$D90:$D96,$E90:$E96,,0,-1),'Verwachte Resultaten'!$B$2:$B$31,0),MATCH(_xlfn.XLOOKUP($D$14,$D90:$D96,Y89:Y95,,0,-1),'Verwachte Resultaten'!$C$1:$BT$1,0))*_xlfn.XLOOKUP($E96,$G$2:$G$6,$F$2:$F$6,,0)),_xlfn.XLOOKUP($D$14,$D90:$D96,Y90:Y96,,0,-1)&gt;=(INDEX('Verwachte Resultaten'!$C$2:$BT$31,MATCH(_xlfn.XLOOKUP($D$14,$D90:$D96,$E90:$E96,,0,-1),'Verwachte Resultaten'!$B$2:$B$31,0),MATCH(_xlfn.XLOOKUP($D$14,$D90:$D96,Y89:Y95,,0,-1),'Verwachte Resultaten'!$C$1:$BT$1,0))*_xlfn.XLOOKUP($E96,$G$2:$G$6,$H$2:$H$6,,0))),$D96,""),"")</f>
        <v/>
      </c>
      <c r="Z96" s="12" t="str">
        <f>IFERROR(IF(AND(_xlfn.XLOOKUP($D$14,$D90:$D96,Z90:Z96,,0,-1)&lt;(INDEX('Verwachte Resultaten'!$C$2:$BT$31,MATCH(_xlfn.XLOOKUP($D$14,$D90:$D96,$E90:$E96,,0,-1),'Verwachte Resultaten'!$B$2:$B$31,0),MATCH(_xlfn.XLOOKUP($D$14,$D90:$D96,Z89:Z95,,0,-1),'Verwachte Resultaten'!$C$1:$BT$1,0))*_xlfn.XLOOKUP($E96,$G$2:$G$6,$F$2:$F$6,,0)),_xlfn.XLOOKUP($D$14,$D90:$D96,Z90:Z96,,0,-1)&gt;=(INDEX('Verwachte Resultaten'!$C$2:$BT$31,MATCH(_xlfn.XLOOKUP($D$14,$D90:$D96,$E90:$E96,,0,-1),'Verwachte Resultaten'!$B$2:$B$31,0),MATCH(_xlfn.XLOOKUP($D$14,$D90:$D96,Z89:Z95,,0,-1),'Verwachte Resultaten'!$C$1:$BT$1,0))*_xlfn.XLOOKUP($E96,$G$2:$G$6,$H$2:$H$6,,0))),$D96,""),"")</f>
        <v/>
      </c>
      <c r="AA96" s="12" t="str">
        <f>IFERROR(IF(AND(_xlfn.XLOOKUP($D$14,$D90:$D96,AA90:AA96,,0,-1)&lt;(INDEX('Verwachte Resultaten'!$C$2:$BT$31,MATCH(_xlfn.XLOOKUP($D$14,$D90:$D96,$E90:$E96,,0,-1),'Verwachte Resultaten'!$B$2:$B$31,0),MATCH(_xlfn.XLOOKUP($D$14,$D90:$D96,AA89:AA95,,0,-1),'Verwachte Resultaten'!$C$1:$BT$1,0))*_xlfn.XLOOKUP($E96,$G$2:$G$6,$F$2:$F$6,,0)),_xlfn.XLOOKUP($D$14,$D90:$D96,AA90:AA96,,0,-1)&gt;=(INDEX('Verwachte Resultaten'!$C$2:$BT$31,MATCH(_xlfn.XLOOKUP($D$14,$D90:$D96,$E90:$E96,,0,-1),'Verwachte Resultaten'!$B$2:$B$31,0),MATCH(_xlfn.XLOOKUP($D$14,$D90:$D96,AA89:AA95,,0,-1),'Verwachte Resultaten'!$C$1:$BT$1,0))*_xlfn.XLOOKUP($E96,$G$2:$G$6,$H$2:$H$6,,0))),$D96,""),"")</f>
        <v/>
      </c>
      <c r="AB96" s="12" t="str">
        <f>IFERROR(IF(AND(_xlfn.XLOOKUP($D$14,$D90:$D96,AB90:AB96,,0,-1)&lt;(INDEX('Verwachte Resultaten'!$C$2:$BT$31,MATCH(_xlfn.XLOOKUP($D$14,$D90:$D96,$E90:$E96,,0,-1),'Verwachte Resultaten'!$B$2:$B$31,0),MATCH(_xlfn.XLOOKUP($D$14,$D90:$D96,AB89:AB95,,0,-1),'Verwachte Resultaten'!$C$1:$BT$1,0))*_xlfn.XLOOKUP($E96,$G$2:$G$6,$F$2:$F$6,,0)),_xlfn.XLOOKUP($D$14,$D90:$D96,AB90:AB96,,0,-1)&gt;=(INDEX('Verwachte Resultaten'!$C$2:$BT$31,MATCH(_xlfn.XLOOKUP($D$14,$D90:$D96,$E90:$E96,,0,-1),'Verwachte Resultaten'!$B$2:$B$31,0),MATCH(_xlfn.XLOOKUP($D$14,$D90:$D96,AB89:AB95,,0,-1),'Verwachte Resultaten'!$C$1:$BT$1,0))*_xlfn.XLOOKUP($E96,$G$2:$G$6,$H$2:$H$6,,0))),$D96,""),"")</f>
        <v/>
      </c>
      <c r="AC96" s="12" t="str">
        <f>IFERROR(IF(AND(_xlfn.XLOOKUP($D$14,$D90:$D96,AC90:AC96,,0,-1)&lt;(INDEX('Verwachte Resultaten'!$C$2:$BT$31,MATCH(_xlfn.XLOOKUP($D$14,$D90:$D96,$E90:$E96,,0,-1),'Verwachte Resultaten'!$B$2:$B$31,0),MATCH(_xlfn.XLOOKUP($D$14,$D90:$D96,AC89:AC95,,0,-1),'Verwachte Resultaten'!$C$1:$BT$1,0))*_xlfn.XLOOKUP($E96,$G$2:$G$6,$F$2:$F$6,,0)),_xlfn.XLOOKUP($D$14,$D90:$D96,AC90:AC96,,0,-1)&gt;=(INDEX('Verwachte Resultaten'!$C$2:$BT$31,MATCH(_xlfn.XLOOKUP($D$14,$D90:$D96,$E90:$E96,,0,-1),'Verwachte Resultaten'!$B$2:$B$31,0),MATCH(_xlfn.XLOOKUP($D$14,$D90:$D96,AC89:AC95,,0,-1),'Verwachte Resultaten'!$C$1:$BT$1,0))*_xlfn.XLOOKUP($E96,$G$2:$G$6,$H$2:$H$6,,0))),$D96,""),"")</f>
        <v/>
      </c>
      <c r="AD96" s="12" t="str">
        <f>IFERROR(IF(AND(_xlfn.XLOOKUP($D$14,$D90:$D96,AD90:AD96,,0,-1)&lt;(INDEX('Verwachte Resultaten'!$C$2:$BT$31,MATCH(_xlfn.XLOOKUP($D$14,$D90:$D96,$E90:$E96,,0,-1),'Verwachte Resultaten'!$B$2:$B$31,0),MATCH(_xlfn.XLOOKUP($D$14,$D90:$D96,AD89:AD95,,0,-1),'Verwachte Resultaten'!$C$1:$BT$1,0))*_xlfn.XLOOKUP($E96,$G$2:$G$6,$F$2:$F$6,,0)),_xlfn.XLOOKUP($D$14,$D90:$D96,AD90:AD96,,0,-1)&gt;=(INDEX('Verwachte Resultaten'!$C$2:$BT$31,MATCH(_xlfn.XLOOKUP($D$14,$D90:$D96,$E90:$E96,,0,-1),'Verwachte Resultaten'!$B$2:$B$31,0),MATCH(_xlfn.XLOOKUP($D$14,$D90:$D96,AD89:AD95,,0,-1),'Verwachte Resultaten'!$C$1:$BT$1,0))*_xlfn.XLOOKUP($E96,$G$2:$G$6,$H$2:$H$6,,0))),$D96,""),"")</f>
        <v/>
      </c>
      <c r="AE96" s="12" t="str">
        <f>IFERROR(IF(AND(_xlfn.XLOOKUP($D$14,$D90:$D96,AE90:AE96,,0,-1)&lt;(INDEX('Verwachte Resultaten'!$C$2:$BT$31,MATCH(_xlfn.XLOOKUP($D$14,$D90:$D96,$E90:$E96,,0,-1),'Verwachte Resultaten'!$B$2:$B$31,0),MATCH(_xlfn.XLOOKUP($D$14,$D90:$D96,AE89:AE95,,0,-1),'Verwachte Resultaten'!$C$1:$BT$1,0))*_xlfn.XLOOKUP($E96,$G$2:$G$6,$F$2:$F$6,,0)),_xlfn.XLOOKUP($D$14,$D90:$D96,AE90:AE96,,0,-1)&gt;=(INDEX('Verwachte Resultaten'!$C$2:$BT$31,MATCH(_xlfn.XLOOKUP($D$14,$D90:$D96,$E90:$E96,,0,-1),'Verwachte Resultaten'!$B$2:$B$31,0),MATCH(_xlfn.XLOOKUP($D$14,$D90:$D96,AE89:AE95,,0,-1),'Verwachte Resultaten'!$C$1:$BT$1,0))*_xlfn.XLOOKUP($E96,$G$2:$G$6,$H$2:$H$6,,0))),$D96,""),"")</f>
        <v/>
      </c>
      <c r="AF96" s="12" t="str">
        <f>IFERROR(IF(AND(_xlfn.XLOOKUP($D$14,$D90:$D96,AF90:AF96,,0,-1)&lt;(INDEX('Verwachte Resultaten'!$C$2:$BT$31,MATCH(_xlfn.XLOOKUP($D$14,$D90:$D96,$E90:$E96,,0,-1),'Verwachte Resultaten'!$B$2:$B$31,0),MATCH(_xlfn.XLOOKUP($D$14,$D90:$D96,AF89:AF95,,0,-1),'Verwachte Resultaten'!$C$1:$BT$1,0))*_xlfn.XLOOKUP($E96,$G$2:$G$6,$F$2:$F$6,,0)),_xlfn.XLOOKUP($D$14,$D90:$D96,AF90:AF96,,0,-1)&gt;=(INDEX('Verwachte Resultaten'!$C$2:$BT$31,MATCH(_xlfn.XLOOKUP($D$14,$D90:$D96,$E90:$E96,,0,-1),'Verwachte Resultaten'!$B$2:$B$31,0),MATCH(_xlfn.XLOOKUP($D$14,$D90:$D96,AF89:AF95,,0,-1),'Verwachte Resultaten'!$C$1:$BT$1,0))*_xlfn.XLOOKUP($E96,$G$2:$G$6,$H$2:$H$6,,0))),$D96,""),"")</f>
        <v/>
      </c>
      <c r="AG96" s="12" t="str">
        <f>IFERROR(IF(AND(_xlfn.XLOOKUP($D$14,$D90:$D96,AG90:AG96,,0,-1)&lt;(INDEX('Verwachte Resultaten'!$C$2:$BT$31,MATCH(_xlfn.XLOOKUP($D$14,$D90:$D96,$E90:$E96,,0,-1),'Verwachte Resultaten'!$B$2:$B$31,0),MATCH(_xlfn.XLOOKUP($D$14,$D90:$D96,AG89:AG95,,0,-1),'Verwachte Resultaten'!$C$1:$BT$1,0))*_xlfn.XLOOKUP($E96,$G$2:$G$6,$F$2:$F$6,,0)),_xlfn.XLOOKUP($D$14,$D90:$D96,AG90:AG96,,0,-1)&gt;=(INDEX('Verwachte Resultaten'!$C$2:$BT$31,MATCH(_xlfn.XLOOKUP($D$14,$D90:$D96,$E90:$E96,,0,-1),'Verwachte Resultaten'!$B$2:$B$31,0),MATCH(_xlfn.XLOOKUP($D$14,$D90:$D96,AG89:AG95,,0,-1),'Verwachte Resultaten'!$C$1:$BT$1,0))*_xlfn.XLOOKUP($E96,$G$2:$G$6,$H$2:$H$6,,0))),$D96,""),"")</f>
        <v/>
      </c>
      <c r="AH96" s="12" t="str">
        <f>IFERROR(IF(AND(_xlfn.XLOOKUP($D$14,$D90:$D96,AH90:AH96,,0,-1)&lt;(INDEX('Verwachte Resultaten'!$C$2:$BT$31,MATCH(_xlfn.XLOOKUP($D$14,$D90:$D96,$E90:$E96,,0,-1),'Verwachte Resultaten'!$B$2:$B$31,0),MATCH(_xlfn.XLOOKUP($D$14,$D90:$D96,AH89:AH95,,0,-1),'Verwachte Resultaten'!$C$1:$BT$1,0))*_xlfn.XLOOKUP($E96,$G$2:$G$6,$F$2:$F$6,,0)),_xlfn.XLOOKUP($D$14,$D90:$D96,AH90:AH96,,0,-1)&gt;=(INDEX('Verwachte Resultaten'!$C$2:$BT$31,MATCH(_xlfn.XLOOKUP($D$14,$D90:$D96,$E90:$E96,,0,-1),'Verwachte Resultaten'!$B$2:$B$31,0),MATCH(_xlfn.XLOOKUP($D$14,$D90:$D96,AH89:AH95,,0,-1),'Verwachte Resultaten'!$C$1:$BT$1,0))*_xlfn.XLOOKUP($E96,$G$2:$G$6,$H$2:$H$6,,0))),$D96,""),"")</f>
        <v/>
      </c>
      <c r="AI96" s="12" t="str">
        <f>IFERROR(IF(AND(_xlfn.XLOOKUP($D$14,$D90:$D96,AI90:AI96,,0,-1)&lt;(INDEX('Verwachte Resultaten'!$C$2:$BT$31,MATCH(_xlfn.XLOOKUP($D$14,$D90:$D96,$E90:$E96,,0,-1),'Verwachte Resultaten'!$B$2:$B$31,0),MATCH(_xlfn.XLOOKUP($D$14,$D90:$D96,AI89:AI95,,0,-1),'Verwachte Resultaten'!$C$1:$BT$1,0))*_xlfn.XLOOKUP($E96,$G$2:$G$6,$F$2:$F$6,,0)),_xlfn.XLOOKUP($D$14,$D90:$D96,AI90:AI96,,0,-1)&gt;=(INDEX('Verwachte Resultaten'!$C$2:$BT$31,MATCH(_xlfn.XLOOKUP($D$14,$D90:$D96,$E90:$E96,,0,-1),'Verwachte Resultaten'!$B$2:$B$31,0),MATCH(_xlfn.XLOOKUP($D$14,$D90:$D96,AI89:AI95,,0,-1),'Verwachte Resultaten'!$C$1:$BT$1,0))*_xlfn.XLOOKUP($E96,$G$2:$G$6,$H$2:$H$6,,0))),$D96,""),"")</f>
        <v/>
      </c>
      <c r="AJ96" s="12" t="str">
        <f>IFERROR(IF(AND(_xlfn.XLOOKUP($D$14,$D90:$D96,AJ90:AJ96,,0,-1)&lt;(INDEX('Verwachte Resultaten'!$C$2:$BT$31,MATCH(_xlfn.XLOOKUP($D$14,$D90:$D96,$E90:$E96,,0,-1),'Verwachte Resultaten'!$B$2:$B$31,0),MATCH(_xlfn.XLOOKUP($D$14,$D90:$D96,AJ89:AJ95,,0,-1),'Verwachte Resultaten'!$C$1:$BT$1,0))*_xlfn.XLOOKUP($E96,$G$2:$G$6,$F$2:$F$6,,0)),_xlfn.XLOOKUP($D$14,$D90:$D96,AJ90:AJ96,,0,-1)&gt;=(INDEX('Verwachte Resultaten'!$C$2:$BT$31,MATCH(_xlfn.XLOOKUP($D$14,$D90:$D96,$E90:$E96,,0,-1),'Verwachte Resultaten'!$B$2:$B$31,0),MATCH(_xlfn.XLOOKUP($D$14,$D90:$D96,AJ89:AJ95,,0,-1),'Verwachte Resultaten'!$C$1:$BT$1,0))*_xlfn.XLOOKUP($E96,$G$2:$G$6,$H$2:$H$6,,0))),$D96,""),"")</f>
        <v/>
      </c>
      <c r="AK96" s="12" t="str">
        <f>IFERROR(IF(AND(_xlfn.XLOOKUP($D$14,$D90:$D96,AK90:AK96,,0,-1)&lt;(INDEX('Verwachte Resultaten'!$C$2:$BT$31,MATCH(_xlfn.XLOOKUP($D$14,$D90:$D96,$E90:$E96,,0,-1),'Verwachte Resultaten'!$B$2:$B$31,0),MATCH(_xlfn.XLOOKUP($D$14,$D90:$D96,AK89:AK95,,0,-1),'Verwachte Resultaten'!$C$1:$BT$1,0))*_xlfn.XLOOKUP($E96,$G$2:$G$6,$F$2:$F$6,,0)),_xlfn.XLOOKUP($D$14,$D90:$D96,AK90:AK96,,0,-1)&gt;=(INDEX('Verwachte Resultaten'!$C$2:$BT$31,MATCH(_xlfn.XLOOKUP($D$14,$D90:$D96,$E90:$E96,,0,-1),'Verwachte Resultaten'!$B$2:$B$31,0),MATCH(_xlfn.XLOOKUP($D$14,$D90:$D96,AK89:AK95,,0,-1),'Verwachte Resultaten'!$C$1:$BT$1,0))*_xlfn.XLOOKUP($E96,$G$2:$G$6,$H$2:$H$6,,0))),$D96,""),"")</f>
        <v/>
      </c>
      <c r="AL96" s="12" t="str">
        <f>IFERROR(IF(AND(_xlfn.XLOOKUP($D$14,$D90:$D96,AL90:AL96,,0,-1)&lt;(INDEX('Verwachte Resultaten'!$C$2:$BT$31,MATCH(_xlfn.XLOOKUP($D$14,$D90:$D96,$E90:$E96,,0,-1),'Verwachte Resultaten'!$B$2:$B$31,0),MATCH(_xlfn.XLOOKUP($D$14,$D90:$D96,AL89:AL95,,0,-1),'Verwachte Resultaten'!$C$1:$BT$1,0))*_xlfn.XLOOKUP($E96,$G$2:$G$6,$F$2:$F$6,,0)),_xlfn.XLOOKUP($D$14,$D90:$D96,AL90:AL96,,0,-1)&gt;=(INDEX('Verwachte Resultaten'!$C$2:$BT$31,MATCH(_xlfn.XLOOKUP($D$14,$D90:$D96,$E90:$E96,,0,-1),'Verwachte Resultaten'!$B$2:$B$31,0),MATCH(_xlfn.XLOOKUP($D$14,$D90:$D96,AL89:AL95,,0,-1),'Verwachte Resultaten'!$C$1:$BT$1,0))*_xlfn.XLOOKUP($E96,$G$2:$G$6,$H$2:$H$6,,0))),$D96,""),"")</f>
        <v/>
      </c>
      <c r="AM96" s="12" t="str">
        <f>IFERROR(IF(AND(_xlfn.XLOOKUP($D$14,$D90:$D96,AM90:AM96,,0,-1)&lt;(INDEX('Verwachte Resultaten'!$C$2:$BT$31,MATCH(_xlfn.XLOOKUP($D$14,$D90:$D96,$E90:$E96,,0,-1),'Verwachte Resultaten'!$B$2:$B$31,0),MATCH(_xlfn.XLOOKUP($D$14,$D90:$D96,AM89:AM95,,0,-1),'Verwachte Resultaten'!$C$1:$BT$1,0))*_xlfn.XLOOKUP($E96,$G$2:$G$6,$F$2:$F$6,,0)),_xlfn.XLOOKUP($D$14,$D90:$D96,AM90:AM96,,0,-1)&gt;=(INDEX('Verwachte Resultaten'!$C$2:$BT$31,MATCH(_xlfn.XLOOKUP($D$14,$D90:$D96,$E90:$E96,,0,-1),'Verwachte Resultaten'!$B$2:$B$31,0),MATCH(_xlfn.XLOOKUP($D$14,$D90:$D96,AM89:AM95,,0,-1),'Verwachte Resultaten'!$C$1:$BT$1,0))*_xlfn.XLOOKUP($E96,$G$2:$G$6,$H$2:$H$6,,0))),$D96,""),"")</f>
        <v/>
      </c>
      <c r="AN96" s="12" t="str">
        <f>IFERROR(IF(AND(_xlfn.XLOOKUP($D$14,$D90:$D96,AN90:AN96,,0,-1)&lt;(INDEX('Verwachte Resultaten'!$C$2:$BT$31,MATCH(_xlfn.XLOOKUP($D$14,$D90:$D96,$E90:$E96,,0,-1),'Verwachte Resultaten'!$B$2:$B$31,0),MATCH(_xlfn.XLOOKUP($D$14,$D90:$D96,AN89:AN95,,0,-1),'Verwachte Resultaten'!$C$1:$BT$1,0))*_xlfn.XLOOKUP($E96,$G$2:$G$6,$F$2:$F$6,,0)),_xlfn.XLOOKUP($D$14,$D90:$D96,AN90:AN96,,0,-1)&gt;=(INDEX('Verwachte Resultaten'!$C$2:$BT$31,MATCH(_xlfn.XLOOKUP($D$14,$D90:$D96,$E90:$E96,,0,-1),'Verwachte Resultaten'!$B$2:$B$31,0),MATCH(_xlfn.XLOOKUP($D$14,$D90:$D96,AN89:AN95,,0,-1),'Verwachte Resultaten'!$C$1:$BT$1,0))*_xlfn.XLOOKUP($E96,$G$2:$G$6,$H$2:$H$6,,0))),$D96,""),"")</f>
        <v/>
      </c>
      <c r="AO96" s="12" t="str">
        <f>IFERROR(IF(AND(_xlfn.XLOOKUP($D$14,$D90:$D96,AO90:AO96,,0,-1)&lt;(INDEX('Verwachte Resultaten'!$C$2:$BT$31,MATCH(_xlfn.XLOOKUP($D$14,$D90:$D96,$E90:$E96,,0,-1),'Verwachte Resultaten'!$B$2:$B$31,0),MATCH(_xlfn.XLOOKUP($D$14,$D90:$D96,AO89:AO95,,0,-1),'Verwachte Resultaten'!$C$1:$BT$1,0))*_xlfn.XLOOKUP($E96,$G$2:$G$6,$F$2:$F$6,,0)),_xlfn.XLOOKUP($D$14,$D90:$D96,AO90:AO96,,0,-1)&gt;=(INDEX('Verwachte Resultaten'!$C$2:$BT$31,MATCH(_xlfn.XLOOKUP($D$14,$D90:$D96,$E90:$E96,,0,-1),'Verwachte Resultaten'!$B$2:$B$31,0),MATCH(_xlfn.XLOOKUP($D$14,$D90:$D96,AO89:AO95,,0,-1),'Verwachte Resultaten'!$C$1:$BT$1,0))*_xlfn.XLOOKUP($E96,$G$2:$G$6,$H$2:$H$6,,0))),$D96,""),"")</f>
        <v/>
      </c>
      <c r="AP96" s="12" t="str">
        <f>IFERROR(IF(AND(_xlfn.XLOOKUP($D$14,$D90:$D96,AP90:AP96,,0,-1)&lt;(INDEX('Verwachte Resultaten'!$C$2:$BT$31,MATCH(_xlfn.XLOOKUP($D$14,$D90:$D96,$E90:$E96,,0,-1),'Verwachte Resultaten'!$B$2:$B$31,0),MATCH(_xlfn.XLOOKUP($D$14,$D90:$D96,AP89:AP95,,0,-1),'Verwachte Resultaten'!$C$1:$BT$1,0))*_xlfn.XLOOKUP($E96,$G$2:$G$6,$F$2:$F$6,,0)),_xlfn.XLOOKUP($D$14,$D90:$D96,AP90:AP96,,0,-1)&gt;=(INDEX('Verwachte Resultaten'!$C$2:$BT$31,MATCH(_xlfn.XLOOKUP($D$14,$D90:$D96,$E90:$E96,,0,-1),'Verwachte Resultaten'!$B$2:$B$31,0),MATCH(_xlfn.XLOOKUP($D$14,$D90:$D96,AP89:AP95,,0,-1),'Verwachte Resultaten'!$C$1:$BT$1,0))*_xlfn.XLOOKUP($E96,$G$2:$G$6,$H$2:$H$6,,0))),$D96,""),"")</f>
        <v/>
      </c>
      <c r="AQ96" s="12" t="str">
        <f>IFERROR(IF(AND(_xlfn.XLOOKUP($D$14,$D90:$D96,AQ90:AQ96,,0,-1)&lt;(INDEX('Verwachte Resultaten'!$C$2:$BT$31,MATCH(_xlfn.XLOOKUP($D$14,$D90:$D96,$E90:$E96,,0,-1),'Verwachte Resultaten'!$B$2:$B$31,0),MATCH(_xlfn.XLOOKUP($D$14,$D90:$D96,AQ89:AQ95,,0,-1),'Verwachte Resultaten'!$C$1:$BT$1,0))*_xlfn.XLOOKUP($E96,$G$2:$G$6,$F$2:$F$6,,0)),_xlfn.XLOOKUP($D$14,$D90:$D96,AQ90:AQ96,,0,-1)&gt;=(INDEX('Verwachte Resultaten'!$C$2:$BT$31,MATCH(_xlfn.XLOOKUP($D$14,$D90:$D96,$E90:$E96,,0,-1),'Verwachte Resultaten'!$B$2:$B$31,0),MATCH(_xlfn.XLOOKUP($D$14,$D90:$D96,AQ89:AQ95,,0,-1),'Verwachte Resultaten'!$C$1:$BT$1,0))*_xlfn.XLOOKUP($E96,$G$2:$G$6,$H$2:$H$6,,0))),$D96,""),"")</f>
        <v/>
      </c>
      <c r="AR96" s="12" t="str">
        <f>IFERROR(IF(AND(_xlfn.XLOOKUP($D$14,$D90:$D96,AR90:AR96,,0,-1)&lt;(INDEX('Verwachte Resultaten'!$C$2:$BT$31,MATCH(_xlfn.XLOOKUP($D$14,$D90:$D96,$E90:$E96,,0,-1),'Verwachte Resultaten'!$B$2:$B$31,0),MATCH(_xlfn.XLOOKUP($D$14,$D90:$D96,AR89:AR95,,0,-1),'Verwachte Resultaten'!$C$1:$BT$1,0))*_xlfn.XLOOKUP($E96,$G$2:$G$6,$F$2:$F$6,,0)),_xlfn.XLOOKUP($D$14,$D90:$D96,AR90:AR96,,0,-1)&gt;=(INDEX('Verwachte Resultaten'!$C$2:$BT$31,MATCH(_xlfn.XLOOKUP($D$14,$D90:$D96,$E90:$E96,,0,-1),'Verwachte Resultaten'!$B$2:$B$31,0),MATCH(_xlfn.XLOOKUP($D$14,$D90:$D96,AR89:AR95,,0,-1),'Verwachte Resultaten'!$C$1:$BT$1,0))*_xlfn.XLOOKUP($E96,$G$2:$G$6,$H$2:$H$6,,0))),$D96,""),"")</f>
        <v/>
      </c>
      <c r="AS96" s="12" t="str">
        <f>IFERROR(IF(AND(_xlfn.XLOOKUP($D$14,$D90:$D96,AS90:AS96,,0,-1)&lt;(INDEX('Verwachte Resultaten'!$C$2:$BT$31,MATCH(_xlfn.XLOOKUP($D$14,$D90:$D96,$E90:$E96,,0,-1),'Verwachte Resultaten'!$B$2:$B$31,0),MATCH(_xlfn.XLOOKUP($D$14,$D90:$D96,AS89:AS95,,0,-1),'Verwachte Resultaten'!$C$1:$BT$1,0))*_xlfn.XLOOKUP($E96,$G$2:$G$6,$F$2:$F$6,,0)),_xlfn.XLOOKUP($D$14,$D90:$D96,AS90:AS96,,0,-1)&gt;=(INDEX('Verwachte Resultaten'!$C$2:$BT$31,MATCH(_xlfn.XLOOKUP($D$14,$D90:$D96,$E90:$E96,,0,-1),'Verwachte Resultaten'!$B$2:$B$31,0),MATCH(_xlfn.XLOOKUP($D$14,$D90:$D96,AS89:AS95,,0,-1),'Verwachte Resultaten'!$C$1:$BT$1,0))*_xlfn.XLOOKUP($E96,$G$2:$G$6,$H$2:$H$6,,0))),$D96,""),"")</f>
        <v/>
      </c>
      <c r="AT96" s="12" t="str">
        <f>IFERROR(IF(AND(_xlfn.XLOOKUP($D$14,$D90:$D96,AT90:AT96,,0,-1)&lt;(INDEX('Verwachte Resultaten'!$C$2:$BT$31,MATCH(_xlfn.XLOOKUP($D$14,$D90:$D96,$E90:$E96,,0,-1),'Verwachte Resultaten'!$B$2:$B$31,0),MATCH(_xlfn.XLOOKUP($D$14,$D90:$D96,AT89:AT95,,0,-1),'Verwachte Resultaten'!$C$1:$BT$1,0))*_xlfn.XLOOKUP($E96,$G$2:$G$6,$F$2:$F$6,,0)),_xlfn.XLOOKUP($D$14,$D90:$D96,AT90:AT96,,0,-1)&gt;=(INDEX('Verwachte Resultaten'!$C$2:$BT$31,MATCH(_xlfn.XLOOKUP($D$14,$D90:$D96,$E90:$E96,,0,-1),'Verwachte Resultaten'!$B$2:$B$31,0),MATCH(_xlfn.XLOOKUP($D$14,$D90:$D96,AT89:AT95,,0,-1),'Verwachte Resultaten'!$C$1:$BT$1,0))*_xlfn.XLOOKUP($E96,$G$2:$G$6,$H$2:$H$6,,0))),$D96,""),"")</f>
        <v/>
      </c>
      <c r="AU96" s="12" t="str">
        <f>IFERROR(IF(AND(_xlfn.XLOOKUP($D$14,$D90:$D96,AU90:AU96,,0,-1)&lt;(INDEX('Verwachte Resultaten'!$C$2:$BT$31,MATCH(_xlfn.XLOOKUP($D$14,$D90:$D96,$E90:$E96,,0,-1),'Verwachte Resultaten'!$B$2:$B$31,0),MATCH(_xlfn.XLOOKUP($D$14,$D90:$D96,AU89:AU95,,0,-1),'Verwachte Resultaten'!$C$1:$BT$1,0))*_xlfn.XLOOKUP($E96,$G$2:$G$6,$F$2:$F$6,,0)),_xlfn.XLOOKUP($D$14,$D90:$D96,AU90:AU96,,0,-1)&gt;=(INDEX('Verwachte Resultaten'!$C$2:$BT$31,MATCH(_xlfn.XLOOKUP($D$14,$D90:$D96,$E90:$E96,,0,-1),'Verwachte Resultaten'!$B$2:$B$31,0),MATCH(_xlfn.XLOOKUP($D$14,$D90:$D96,AU89:AU95,,0,-1),'Verwachte Resultaten'!$C$1:$BT$1,0))*_xlfn.XLOOKUP($E96,$G$2:$G$6,$H$2:$H$6,,0))),$D96,""),"")</f>
        <v/>
      </c>
      <c r="AV96" s="12" t="str">
        <f>IFERROR(IF(AND(_xlfn.XLOOKUP($D$14,$D90:$D96,AV90:AV96,,0,-1)&lt;(INDEX('Verwachte Resultaten'!$C$2:$BT$31,MATCH(_xlfn.XLOOKUP($D$14,$D90:$D96,$E90:$E96,,0,-1),'Verwachte Resultaten'!$B$2:$B$31,0),MATCH(_xlfn.XLOOKUP($D$14,$D90:$D96,AV89:AV95,,0,-1),'Verwachte Resultaten'!$C$1:$BT$1,0))*_xlfn.XLOOKUP($E96,$G$2:$G$6,$F$2:$F$6,,0)),_xlfn.XLOOKUP($D$14,$D90:$D96,AV90:AV96,,0,-1)&gt;=(INDEX('Verwachte Resultaten'!$C$2:$BT$31,MATCH(_xlfn.XLOOKUP($D$14,$D90:$D96,$E90:$E96,,0,-1),'Verwachte Resultaten'!$B$2:$B$31,0),MATCH(_xlfn.XLOOKUP($D$14,$D90:$D96,AV89:AV95,,0,-1),'Verwachte Resultaten'!$C$1:$BT$1,0))*_xlfn.XLOOKUP($E96,$G$2:$G$6,$H$2:$H$6,,0))),$D96,""),"")</f>
        <v/>
      </c>
      <c r="AW96" s="12" t="str">
        <f>IFERROR(IF(AND(_xlfn.XLOOKUP($D$14,$D90:$D96,AW90:AW96,,0,-1)&lt;(INDEX('Verwachte Resultaten'!$C$2:$BT$31,MATCH(_xlfn.XLOOKUP($D$14,$D90:$D96,$E90:$E96,,0,-1),'Verwachte Resultaten'!$B$2:$B$31,0),MATCH(_xlfn.XLOOKUP($D$14,$D90:$D96,AW89:AW95,,0,-1),'Verwachte Resultaten'!$C$1:$BT$1,0))*_xlfn.XLOOKUP($E96,$G$2:$G$6,$F$2:$F$6,,0)),_xlfn.XLOOKUP($D$14,$D90:$D96,AW90:AW96,,0,-1)&gt;=(INDEX('Verwachte Resultaten'!$C$2:$BT$31,MATCH(_xlfn.XLOOKUP($D$14,$D90:$D96,$E90:$E96,,0,-1),'Verwachte Resultaten'!$B$2:$B$31,0),MATCH(_xlfn.XLOOKUP($D$14,$D90:$D96,AW89:AW95,,0,-1),'Verwachte Resultaten'!$C$1:$BT$1,0))*_xlfn.XLOOKUP($E96,$G$2:$G$6,$H$2:$H$6,,0))),$D96,""),"")</f>
        <v/>
      </c>
      <c r="AX96" s="12" t="str">
        <f>IFERROR(IF(AND(_xlfn.XLOOKUP($D$14,$D90:$D96,AX90:AX96,,0,-1)&lt;(INDEX('Verwachte Resultaten'!$C$2:$BT$31,MATCH(_xlfn.XLOOKUP($D$14,$D90:$D96,$E90:$E96,,0,-1),'Verwachte Resultaten'!$B$2:$B$31,0),MATCH(_xlfn.XLOOKUP($D$14,$D90:$D96,AX89:AX95,,0,-1),'Verwachte Resultaten'!$C$1:$BT$1,0))*_xlfn.XLOOKUP($E96,$G$2:$G$6,$F$2:$F$6,,0)),_xlfn.XLOOKUP($D$14,$D90:$D96,AX90:AX96,,0,-1)&gt;=(INDEX('Verwachte Resultaten'!$C$2:$BT$31,MATCH(_xlfn.XLOOKUP($D$14,$D90:$D96,$E90:$E96,,0,-1),'Verwachte Resultaten'!$B$2:$B$31,0),MATCH(_xlfn.XLOOKUP($D$14,$D90:$D96,AX89:AX95,,0,-1),'Verwachte Resultaten'!$C$1:$BT$1,0))*_xlfn.XLOOKUP($E96,$G$2:$G$6,$H$2:$H$6,,0))),$D96,""),"")</f>
        <v/>
      </c>
      <c r="AY96" s="12" t="str">
        <f>IFERROR(IF(AND(_xlfn.XLOOKUP($D$14,$D90:$D96,AY90:AY96,,0,-1)&lt;(INDEX('Verwachte Resultaten'!$C$2:$BT$31,MATCH(_xlfn.XLOOKUP($D$14,$D90:$D96,$E90:$E96,,0,-1),'Verwachte Resultaten'!$B$2:$B$31,0),MATCH(_xlfn.XLOOKUP($D$14,$D90:$D96,AY89:AY95,,0,-1),'Verwachte Resultaten'!$C$1:$BT$1,0))*_xlfn.XLOOKUP($E96,$G$2:$G$6,$F$2:$F$6,,0)),_xlfn.XLOOKUP($D$14,$D90:$D96,AY90:AY96,,0,-1)&gt;=(INDEX('Verwachte Resultaten'!$C$2:$BT$31,MATCH(_xlfn.XLOOKUP($D$14,$D90:$D96,$E90:$E96,,0,-1),'Verwachte Resultaten'!$B$2:$B$31,0),MATCH(_xlfn.XLOOKUP($D$14,$D90:$D96,AY89:AY95,,0,-1),'Verwachte Resultaten'!$C$1:$BT$1,0))*_xlfn.XLOOKUP($E96,$G$2:$G$6,$H$2:$H$6,,0))),$D96,""),"")</f>
        <v/>
      </c>
      <c r="AZ96" s="12" t="str">
        <f>IFERROR(IF(AND(_xlfn.XLOOKUP($D$14,$D90:$D96,AZ90:AZ96,,0,-1)&lt;(INDEX('Verwachte Resultaten'!$C$2:$BT$31,MATCH(_xlfn.XLOOKUP($D$14,$D90:$D96,$E90:$E96,,0,-1),'Verwachte Resultaten'!$B$2:$B$31,0),MATCH(_xlfn.XLOOKUP($D$14,$D90:$D96,AZ89:AZ95,,0,-1),'Verwachte Resultaten'!$C$1:$BT$1,0))*_xlfn.XLOOKUP($E96,$G$2:$G$6,$F$2:$F$6,,0)),_xlfn.XLOOKUP($D$14,$D90:$D96,AZ90:AZ96,,0,-1)&gt;=(INDEX('Verwachte Resultaten'!$C$2:$BT$31,MATCH(_xlfn.XLOOKUP($D$14,$D90:$D96,$E90:$E96,,0,-1),'Verwachte Resultaten'!$B$2:$B$31,0),MATCH(_xlfn.XLOOKUP($D$14,$D90:$D96,AZ89:AZ95,,0,-1),'Verwachte Resultaten'!$C$1:$BT$1,0))*_xlfn.XLOOKUP($E96,$G$2:$G$6,$H$2:$H$6,,0))),$D96,""),"")</f>
        <v/>
      </c>
      <c r="BA96" s="12" t="str">
        <f>IFERROR(IF(AND(_xlfn.XLOOKUP($D$14,$D90:$D96,BA90:BA96,,0,-1)&lt;(INDEX('Verwachte Resultaten'!$C$2:$BT$31,MATCH(_xlfn.XLOOKUP($D$14,$D90:$D96,$E90:$E96,,0,-1),'Verwachte Resultaten'!$B$2:$B$31,0),MATCH(_xlfn.XLOOKUP($D$14,$D90:$D96,BA89:BA95,,0,-1),'Verwachte Resultaten'!$C$1:$BT$1,0))*_xlfn.XLOOKUP($E96,$G$2:$G$6,$F$2:$F$6,,0)),_xlfn.XLOOKUP($D$14,$D90:$D96,BA90:BA96,,0,-1)&gt;=(INDEX('Verwachte Resultaten'!$C$2:$BT$31,MATCH(_xlfn.XLOOKUP($D$14,$D90:$D96,$E90:$E96,,0,-1),'Verwachte Resultaten'!$B$2:$B$31,0),MATCH(_xlfn.XLOOKUP($D$14,$D90:$D96,BA89:BA95,,0,-1),'Verwachte Resultaten'!$C$1:$BT$1,0))*_xlfn.XLOOKUP($E96,$G$2:$G$6,$H$2:$H$6,,0))),$D96,""),"")</f>
        <v/>
      </c>
      <c r="BB96" s="12" t="str">
        <f>IFERROR(IF(AND(_xlfn.XLOOKUP($D$14,$D90:$D96,BB90:BB96,,0,-1)&lt;(INDEX('Verwachte Resultaten'!$C$2:$BT$31,MATCH(_xlfn.XLOOKUP($D$14,$D90:$D96,$E90:$E96,,0,-1),'Verwachte Resultaten'!$B$2:$B$31,0),MATCH(_xlfn.XLOOKUP($D$14,$D90:$D96,BB89:BB95,,0,-1),'Verwachte Resultaten'!$C$1:$BT$1,0))*_xlfn.XLOOKUP($E96,$G$2:$G$6,$F$2:$F$6,,0)),_xlfn.XLOOKUP($D$14,$D90:$D96,BB90:BB96,,0,-1)&gt;=(INDEX('Verwachte Resultaten'!$C$2:$BT$31,MATCH(_xlfn.XLOOKUP($D$14,$D90:$D96,$E90:$E96,,0,-1),'Verwachte Resultaten'!$B$2:$B$31,0),MATCH(_xlfn.XLOOKUP($D$14,$D90:$D96,BB89:BB95,,0,-1),'Verwachte Resultaten'!$C$1:$BT$1,0))*_xlfn.XLOOKUP($E96,$G$2:$G$6,$H$2:$H$6,,0))),$D96,""),"")</f>
        <v/>
      </c>
      <c r="BC96" s="12" t="str">
        <f>IFERROR(IF(AND(_xlfn.XLOOKUP($D$14,$D90:$D96,BC90:BC96,,0,-1)&lt;(INDEX('Verwachte Resultaten'!$C$2:$BT$31,MATCH(_xlfn.XLOOKUP($D$14,$D90:$D96,$E90:$E96,,0,-1),'Verwachte Resultaten'!$B$2:$B$31,0),MATCH(_xlfn.XLOOKUP($D$14,$D90:$D96,BC89:BC95,,0,-1),'Verwachte Resultaten'!$C$1:$BT$1,0))*_xlfn.XLOOKUP($E96,$G$2:$G$6,$F$2:$F$6,,0)),_xlfn.XLOOKUP($D$14,$D90:$D96,BC90:BC96,,0,-1)&gt;=(INDEX('Verwachte Resultaten'!$C$2:$BT$31,MATCH(_xlfn.XLOOKUP($D$14,$D90:$D96,$E90:$E96,,0,-1),'Verwachte Resultaten'!$B$2:$B$31,0),MATCH(_xlfn.XLOOKUP($D$14,$D90:$D96,BC89:BC95,,0,-1),'Verwachte Resultaten'!$C$1:$BT$1,0))*_xlfn.XLOOKUP($E96,$G$2:$G$6,$H$2:$H$6,,0))),$D96,""),"")</f>
        <v/>
      </c>
      <c r="BD96" s="12" t="str">
        <f>IFERROR(IF(AND(_xlfn.XLOOKUP($D$14,$D90:$D96,BD90:BD96,,0,-1)&lt;(INDEX('Verwachte Resultaten'!$C$2:$BT$31,MATCH(_xlfn.XLOOKUP($D$14,$D90:$D96,$E90:$E96,,0,-1),'Verwachte Resultaten'!$B$2:$B$31,0),MATCH(_xlfn.XLOOKUP($D$14,$D90:$D96,BD89:BD95,,0,-1),'Verwachte Resultaten'!$C$1:$BT$1,0))*_xlfn.XLOOKUP($E96,$G$2:$G$6,$F$2:$F$6,,0)),_xlfn.XLOOKUP($D$14,$D90:$D96,BD90:BD96,,0,-1)&gt;=(INDEX('Verwachte Resultaten'!$C$2:$BT$31,MATCH(_xlfn.XLOOKUP($D$14,$D90:$D96,$E90:$E96,,0,-1),'Verwachte Resultaten'!$B$2:$B$31,0),MATCH(_xlfn.XLOOKUP($D$14,$D90:$D96,BD89:BD95,,0,-1),'Verwachte Resultaten'!$C$1:$BT$1,0))*_xlfn.XLOOKUP($E96,$G$2:$G$6,$H$2:$H$6,,0))),$D96,""),"")</f>
        <v/>
      </c>
      <c r="BE96" s="12" t="str">
        <f>IFERROR(IF(AND(_xlfn.XLOOKUP($D$14,$D90:$D96,BE90:BE96,,0,-1)&lt;(INDEX('Verwachte Resultaten'!$C$2:$BT$31,MATCH(_xlfn.XLOOKUP($D$14,$D90:$D96,$E90:$E96,,0,-1),'Verwachte Resultaten'!$B$2:$B$31,0),MATCH(_xlfn.XLOOKUP($D$14,$D90:$D96,BE89:BE95,,0,-1),'Verwachte Resultaten'!$C$1:$BT$1,0))*_xlfn.XLOOKUP($E96,$G$2:$G$6,$F$2:$F$6,,0)),_xlfn.XLOOKUP($D$14,$D90:$D96,BE90:BE96,,0,-1)&gt;=(INDEX('Verwachte Resultaten'!$C$2:$BT$31,MATCH(_xlfn.XLOOKUP($D$14,$D90:$D96,$E90:$E96,,0,-1),'Verwachte Resultaten'!$B$2:$B$31,0),MATCH(_xlfn.XLOOKUP($D$14,$D90:$D96,BE89:BE95,,0,-1),'Verwachte Resultaten'!$C$1:$BT$1,0))*_xlfn.XLOOKUP($E96,$G$2:$G$6,$H$2:$H$6,,0))),$D96,""),"")</f>
        <v/>
      </c>
      <c r="BF96" s="12" t="str">
        <f>IFERROR(IF(AND(_xlfn.XLOOKUP($D$14,$D90:$D96,BF90:BF96,,0,-1)&lt;(INDEX('Verwachte Resultaten'!$C$2:$BT$31,MATCH(_xlfn.XLOOKUP($D$14,$D90:$D96,$E90:$E96,,0,-1),'Verwachte Resultaten'!$B$2:$B$31,0),MATCH(_xlfn.XLOOKUP($D$14,$D90:$D96,BF89:BF95,,0,-1),'Verwachte Resultaten'!$C$1:$BT$1,0))*_xlfn.XLOOKUP($E96,$G$2:$G$6,$F$2:$F$6,,0)),_xlfn.XLOOKUP($D$14,$D90:$D96,BF90:BF96,,0,-1)&gt;=(INDEX('Verwachte Resultaten'!$C$2:$BT$31,MATCH(_xlfn.XLOOKUP($D$14,$D90:$D96,$E90:$E96,,0,-1),'Verwachte Resultaten'!$B$2:$B$31,0),MATCH(_xlfn.XLOOKUP($D$14,$D90:$D96,BF89:BF95,,0,-1),'Verwachte Resultaten'!$C$1:$BT$1,0))*_xlfn.XLOOKUP($E96,$G$2:$G$6,$H$2:$H$6,,0))),$D96,""),"")</f>
        <v/>
      </c>
      <c r="BG96" s="12" t="str">
        <f>IFERROR(IF(AND(_xlfn.XLOOKUP($D$14,$D90:$D96,BG90:BG96,,0,-1)&lt;(INDEX('Verwachte Resultaten'!$C$2:$BT$31,MATCH(_xlfn.XLOOKUP($D$14,$D90:$D96,$E90:$E96,,0,-1),'Verwachte Resultaten'!$B$2:$B$31,0),MATCH(_xlfn.XLOOKUP($D$14,$D90:$D96,BG89:BG95,,0,-1),'Verwachte Resultaten'!$C$1:$BT$1,0))*_xlfn.XLOOKUP($E96,$G$2:$G$6,$F$2:$F$6,,0)),_xlfn.XLOOKUP($D$14,$D90:$D96,BG90:BG96,,0,-1)&gt;=(INDEX('Verwachte Resultaten'!$C$2:$BT$31,MATCH(_xlfn.XLOOKUP($D$14,$D90:$D96,$E90:$E96,,0,-1),'Verwachte Resultaten'!$B$2:$B$31,0),MATCH(_xlfn.XLOOKUP($D$14,$D90:$D96,BG89:BG95,,0,-1),'Verwachte Resultaten'!$C$1:$BT$1,0))*_xlfn.XLOOKUP($E96,$G$2:$G$6,$H$2:$H$6,,0))),$D96,""),"")</f>
        <v/>
      </c>
      <c r="BH96" s="12" t="str">
        <f>IFERROR(IF(AND(_xlfn.XLOOKUP($D$14,$D90:$D96,BH90:BH96,,0,-1)&lt;(INDEX('Verwachte Resultaten'!$C$2:$BT$31,MATCH(_xlfn.XLOOKUP($D$14,$D90:$D96,$E90:$E96,,0,-1),'Verwachte Resultaten'!$B$2:$B$31,0),MATCH(_xlfn.XLOOKUP($D$14,$D90:$D96,BH89:BH95,,0,-1),'Verwachte Resultaten'!$C$1:$BT$1,0))*_xlfn.XLOOKUP($E96,$G$2:$G$6,$F$2:$F$6,,0)),_xlfn.XLOOKUP($D$14,$D90:$D96,BH90:BH96,,0,-1)&gt;=(INDEX('Verwachte Resultaten'!$C$2:$BT$31,MATCH(_xlfn.XLOOKUP($D$14,$D90:$D96,$E90:$E96,,0,-1),'Verwachte Resultaten'!$B$2:$B$31,0),MATCH(_xlfn.XLOOKUP($D$14,$D90:$D96,BH89:BH95,,0,-1),'Verwachte Resultaten'!$C$1:$BT$1,0))*_xlfn.XLOOKUP($E96,$G$2:$G$6,$H$2:$H$6,,0))),$D96,""),"")</f>
        <v/>
      </c>
      <c r="BI96" s="12" t="str">
        <f>IFERROR(IF(AND(_xlfn.XLOOKUP($D$14,$D90:$D96,BI90:BI96,,0,-1)&lt;(INDEX('Verwachte Resultaten'!$C$2:$BT$31,MATCH(_xlfn.XLOOKUP($D$14,$D90:$D96,$E90:$E96,,0,-1),'Verwachte Resultaten'!$B$2:$B$31,0),MATCH(_xlfn.XLOOKUP($D$14,$D90:$D96,BI89:BI95,,0,-1),'Verwachte Resultaten'!$C$1:$BT$1,0))*_xlfn.XLOOKUP($E96,$G$2:$G$6,$F$2:$F$6,,0)),_xlfn.XLOOKUP($D$14,$D90:$D96,BI90:BI96,,0,-1)&gt;=(INDEX('Verwachte Resultaten'!$C$2:$BT$31,MATCH(_xlfn.XLOOKUP($D$14,$D90:$D96,$E90:$E96,,0,-1),'Verwachte Resultaten'!$B$2:$B$31,0),MATCH(_xlfn.XLOOKUP($D$14,$D90:$D96,BI89:BI95,,0,-1),'Verwachte Resultaten'!$C$1:$BT$1,0))*_xlfn.XLOOKUP($E96,$G$2:$G$6,$H$2:$H$6,,0))),$D96,""),"")</f>
        <v/>
      </c>
      <c r="BJ96" s="12" t="str">
        <f>IFERROR(IF(AND(_xlfn.XLOOKUP($D$14,$D90:$D96,BJ90:BJ96,,0,-1)&lt;(INDEX('Verwachte Resultaten'!$C$2:$BT$31,MATCH(_xlfn.XLOOKUP($D$14,$D90:$D96,$E90:$E96,,0,-1),'Verwachte Resultaten'!$B$2:$B$31,0),MATCH(_xlfn.XLOOKUP($D$14,$D90:$D96,BJ89:BJ95,,0,-1),'Verwachte Resultaten'!$C$1:$BT$1,0))*_xlfn.XLOOKUP($E96,$G$2:$G$6,$F$2:$F$6,,0)),_xlfn.XLOOKUP($D$14,$D90:$D96,BJ90:BJ96,,0,-1)&gt;=(INDEX('Verwachte Resultaten'!$C$2:$BT$31,MATCH(_xlfn.XLOOKUP($D$14,$D90:$D96,$E90:$E96,,0,-1),'Verwachte Resultaten'!$B$2:$B$31,0),MATCH(_xlfn.XLOOKUP($D$14,$D90:$D96,BJ89:BJ95,,0,-1),'Verwachte Resultaten'!$C$1:$BT$1,0))*_xlfn.XLOOKUP($E96,$G$2:$G$6,$H$2:$H$6,,0))),$D96,""),"")</f>
        <v/>
      </c>
      <c r="BK96" s="39" t="str">
        <f>IFERROR(IF(AND(_xlfn.XLOOKUP($D$14,$D90:$D96,BK90:BK96,,0,-1)&lt;(INDEX('Verwachte Resultaten'!$C$2:$BT$31,MATCH(_xlfn.XLOOKUP($D$14,$D90:$D96,$E90:$E96,,0,-1),'Verwachte Resultaten'!$B$2:$B$31,0),MATCH(_xlfn.XLOOKUP($D$14,$D90:$D96,BK89:BK95,,0,-1),'Verwachte Resultaten'!$C$1:$BT$1,0))*_xlfn.XLOOKUP($E96,$G$2:$G$6,$F$2:$F$6,,0)),_xlfn.XLOOKUP($D$14,$D90:$D96,BK90:BK96,,0,-1)&gt;=(INDEX('Verwachte Resultaten'!$C$2:$BT$31,MATCH(_xlfn.XLOOKUP($D$14,$D90:$D96,$E90:$E96,,0,-1),'Verwachte Resultaten'!$B$2:$B$31,0),MATCH(_xlfn.XLOOKUP($D$14,$D90:$D96,BK89:BK95,,0,-1),'Verwachte Resultaten'!$C$1:$BT$1,0))*_xlfn.XLOOKUP($E96,$G$2:$G$6,$H$2:$H$6,,0))),$D96,""),"")</f>
        <v/>
      </c>
    </row>
    <row r="97" spans="1:63">
      <c r="A97" s="85"/>
      <c r="C97" s="23"/>
      <c r="D97" s="44" t="str">
        <f>IFERROR($B95*$B$7,"")</f>
        <v/>
      </c>
      <c r="E97" s="40" t="s">
        <v>153</v>
      </c>
      <c r="F97" s="13" t="str">
        <f>IFERROR(IF(AND(_xlfn.XLOOKUP($D$14,$D91:$D97,F91:F97,,0,-1)&lt;(INDEX('Verwachte Resultaten'!$C$2:$BT$31,MATCH(_xlfn.XLOOKUP($D$14,$D91:$D97,$E91:$E97,,0,-1),'Verwachte Resultaten'!$B$2:$B$31,0),MATCH(_xlfn.XLOOKUP($D$14,$D91:$D97,F90:F96,,0,-1),'Verwachte Resultaten'!$C$1:$BT$1,0))*_xlfn.XLOOKUP($E97,$G$2:$G$6,$F$2:$F$6,,0)),_xlfn.XLOOKUP($D$14,$D91:$D97,F91:F97,,0,-1)&gt;=(INDEX('Verwachte Resultaten'!$C$2:$BT$31,MATCH(_xlfn.XLOOKUP($D$14,$D91:$D97,$E91:$E97,,0,-1),'Verwachte Resultaten'!$B$2:$B$31,0),MATCH(_xlfn.XLOOKUP($D$14,$D91:$D97,F90:F96,,0,-1),'Verwachte Resultaten'!$C$1:$BT$1,0))*_xlfn.XLOOKUP($E97,$G$2:$G$6,$H$2:$H$6,,0))),$D97,""),"")</f>
        <v/>
      </c>
      <c r="G97" s="14" t="str">
        <f>IFERROR(IF(AND(_xlfn.XLOOKUP($D$14,$D91:$D97,G91:G97,,0,-1)&lt;(INDEX('Verwachte Resultaten'!$C$2:$BT$31,MATCH(_xlfn.XLOOKUP($D$14,$D91:$D97,$E91:$E97,,0,-1),'Verwachte Resultaten'!$B$2:$B$31,0),MATCH(_xlfn.XLOOKUP($D$14,$D91:$D97,G90:G96,,0,-1),'Verwachte Resultaten'!$C$1:$BT$1,0))*_xlfn.XLOOKUP($E97,$G$2:$G$6,$F$2:$F$6,,0)),_xlfn.XLOOKUP($D$14,$D91:$D97,G91:G97,,0,-1)&gt;=(INDEX('Verwachte Resultaten'!$C$2:$BT$31,MATCH(_xlfn.XLOOKUP($D$14,$D91:$D97,$E91:$E97,,0,-1),'Verwachte Resultaten'!$B$2:$B$31,0),MATCH(_xlfn.XLOOKUP($D$14,$D91:$D97,G90:G96,,0,-1),'Verwachte Resultaten'!$C$1:$BT$1,0))*_xlfn.XLOOKUP($E97,$G$2:$G$6,$H$2:$H$6,,0))),$D97,""),"")</f>
        <v/>
      </c>
      <c r="H97" s="14" t="str">
        <f>IFERROR(IF(AND(_xlfn.XLOOKUP($D$14,$D91:$D97,H91:H97,,0,-1)&lt;(INDEX('Verwachte Resultaten'!$C$2:$BT$31,MATCH(_xlfn.XLOOKUP($D$14,$D91:$D97,$E91:$E97,,0,-1),'Verwachte Resultaten'!$B$2:$B$31,0),MATCH(_xlfn.XLOOKUP($D$14,$D91:$D97,H90:H96,,0,-1),'Verwachte Resultaten'!$C$1:$BT$1,0))*_xlfn.XLOOKUP($E97,$G$2:$G$6,$F$2:$F$6,,0)),_xlfn.XLOOKUP($D$14,$D91:$D97,H91:H97,,0,-1)&gt;=(INDEX('Verwachte Resultaten'!$C$2:$BT$31,MATCH(_xlfn.XLOOKUP($D$14,$D91:$D97,$E91:$E97,,0,-1),'Verwachte Resultaten'!$B$2:$B$31,0),MATCH(_xlfn.XLOOKUP($D$14,$D91:$D97,H90:H96,,0,-1),'Verwachte Resultaten'!$C$1:$BT$1,0))*_xlfn.XLOOKUP($E97,$G$2:$G$6,$H$2:$H$6,,0))),$D97,""),"")</f>
        <v/>
      </c>
      <c r="I97" s="14" t="str">
        <f>IFERROR(IF(AND(_xlfn.XLOOKUP($D$14,$D91:$D97,I91:I97,,0,-1)&lt;(INDEX('Verwachte Resultaten'!$C$2:$BT$31,MATCH(_xlfn.XLOOKUP($D$14,$D91:$D97,$E91:$E97,,0,-1),'Verwachte Resultaten'!$B$2:$B$31,0),MATCH(_xlfn.XLOOKUP($D$14,$D91:$D97,I90:I96,,0,-1),'Verwachte Resultaten'!$C$1:$BT$1,0))*_xlfn.XLOOKUP($E97,$G$2:$G$6,$F$2:$F$6,,0)),_xlfn.XLOOKUP($D$14,$D91:$D97,I91:I97,,0,-1)&gt;=(INDEX('Verwachte Resultaten'!$C$2:$BT$31,MATCH(_xlfn.XLOOKUP($D$14,$D91:$D97,$E91:$E97,,0,-1),'Verwachte Resultaten'!$B$2:$B$31,0),MATCH(_xlfn.XLOOKUP($D$14,$D91:$D97,I90:I96,,0,-1),'Verwachte Resultaten'!$C$1:$BT$1,0))*_xlfn.XLOOKUP($E97,$G$2:$G$6,$H$2:$H$6,,0))),$D97,""),"")</f>
        <v/>
      </c>
      <c r="J97" s="14" t="str">
        <f>IFERROR(IF(AND(_xlfn.XLOOKUP($D$14,$D91:$D97,J91:J97,,0,-1)&lt;(INDEX('Verwachte Resultaten'!$C$2:$BT$31,MATCH(_xlfn.XLOOKUP($D$14,$D91:$D97,$E91:$E97,,0,-1),'Verwachte Resultaten'!$B$2:$B$31,0),MATCH(_xlfn.XLOOKUP($D$14,$D91:$D97,J90:J96,,0,-1),'Verwachte Resultaten'!$C$1:$BT$1,0))*_xlfn.XLOOKUP($E97,$G$2:$G$6,$F$2:$F$6,,0)),_xlfn.XLOOKUP($D$14,$D91:$D97,J91:J97,,0,-1)&gt;=(INDEX('Verwachte Resultaten'!$C$2:$BT$31,MATCH(_xlfn.XLOOKUP($D$14,$D91:$D97,$E91:$E97,,0,-1),'Verwachte Resultaten'!$B$2:$B$31,0),MATCH(_xlfn.XLOOKUP($D$14,$D91:$D97,J90:J96,,0,-1),'Verwachte Resultaten'!$C$1:$BT$1,0))*_xlfn.XLOOKUP($E97,$G$2:$G$6,$H$2:$H$6,,0))),$D97,""),"")</f>
        <v/>
      </c>
      <c r="K97" s="14" t="str">
        <f>IFERROR(IF(AND(_xlfn.XLOOKUP($D$14,$D91:$D97,K91:K97,,0,-1)&lt;(INDEX('Verwachte Resultaten'!$C$2:$BT$31,MATCH(_xlfn.XLOOKUP($D$14,$D91:$D97,$E91:$E97,,0,-1),'Verwachte Resultaten'!$B$2:$B$31,0),MATCH(_xlfn.XLOOKUP($D$14,$D91:$D97,K90:K96,,0,-1),'Verwachte Resultaten'!$C$1:$BT$1,0))*_xlfn.XLOOKUP($E97,$G$2:$G$6,$F$2:$F$6,,0)),_xlfn.XLOOKUP($D$14,$D91:$D97,K91:K97,,0,-1)&gt;=(INDEX('Verwachte Resultaten'!$C$2:$BT$31,MATCH(_xlfn.XLOOKUP($D$14,$D91:$D97,$E91:$E97,,0,-1),'Verwachte Resultaten'!$B$2:$B$31,0),MATCH(_xlfn.XLOOKUP($D$14,$D91:$D97,K90:K96,,0,-1),'Verwachte Resultaten'!$C$1:$BT$1,0))*_xlfn.XLOOKUP($E97,$G$2:$G$6,$H$2:$H$6,,0))),$D97,""),"")</f>
        <v/>
      </c>
      <c r="L97" s="14" t="str">
        <f>IFERROR(IF(AND(_xlfn.XLOOKUP($D$14,$D91:$D97,L91:L97,,0,-1)&lt;(INDEX('Verwachte Resultaten'!$C$2:$BT$31,MATCH(_xlfn.XLOOKUP($D$14,$D91:$D97,$E91:$E97,,0,-1),'Verwachte Resultaten'!$B$2:$B$31,0),MATCH(_xlfn.XLOOKUP($D$14,$D91:$D97,L90:L96,,0,-1),'Verwachte Resultaten'!$C$1:$BT$1,0))*_xlfn.XLOOKUP($E97,$G$2:$G$6,$F$2:$F$6,,0)),_xlfn.XLOOKUP($D$14,$D91:$D97,L91:L97,,0,-1)&gt;=(INDEX('Verwachte Resultaten'!$C$2:$BT$31,MATCH(_xlfn.XLOOKUP($D$14,$D91:$D97,$E91:$E97,,0,-1),'Verwachte Resultaten'!$B$2:$B$31,0),MATCH(_xlfn.XLOOKUP($D$14,$D91:$D97,L90:L96,,0,-1),'Verwachte Resultaten'!$C$1:$BT$1,0))*_xlfn.XLOOKUP($E97,$G$2:$G$6,$H$2:$H$6,,0))),$D97,""),"")</f>
        <v/>
      </c>
      <c r="M97" s="14" t="str">
        <f>IFERROR(IF(AND(_xlfn.XLOOKUP($D$14,$D91:$D97,M91:M97,,0,-1)&lt;(INDEX('Verwachte Resultaten'!$C$2:$BT$31,MATCH(_xlfn.XLOOKUP($D$14,$D91:$D97,$E91:$E97,,0,-1),'Verwachte Resultaten'!$B$2:$B$31,0),MATCH(_xlfn.XLOOKUP($D$14,$D91:$D97,M90:M96,,0,-1),'Verwachte Resultaten'!$C$1:$BT$1,0))*_xlfn.XLOOKUP($E97,$G$2:$G$6,$F$2:$F$6,,0)),_xlfn.XLOOKUP($D$14,$D91:$D97,M91:M97,,0,-1)&gt;=(INDEX('Verwachte Resultaten'!$C$2:$BT$31,MATCH(_xlfn.XLOOKUP($D$14,$D91:$D97,$E91:$E97,,0,-1),'Verwachte Resultaten'!$B$2:$B$31,0),MATCH(_xlfn.XLOOKUP($D$14,$D91:$D97,M90:M96,,0,-1),'Verwachte Resultaten'!$C$1:$BT$1,0))*_xlfn.XLOOKUP($E97,$G$2:$G$6,$H$2:$H$6,,0))),$D97,""),"")</f>
        <v/>
      </c>
      <c r="N97" s="14" t="str">
        <f>IFERROR(IF(AND(_xlfn.XLOOKUP($D$14,$D91:$D97,N91:N97,,0,-1)&lt;(INDEX('Verwachte Resultaten'!$C$2:$BT$31,MATCH(_xlfn.XLOOKUP($D$14,$D91:$D97,$E91:$E97,,0,-1),'Verwachte Resultaten'!$B$2:$B$31,0),MATCH(_xlfn.XLOOKUP($D$14,$D91:$D97,N90:N96,,0,-1),'Verwachte Resultaten'!$C$1:$BT$1,0))*_xlfn.XLOOKUP($E97,$G$2:$G$6,$F$2:$F$6,,0)),_xlfn.XLOOKUP($D$14,$D91:$D97,N91:N97,,0,-1)&gt;=(INDEX('Verwachte Resultaten'!$C$2:$BT$31,MATCH(_xlfn.XLOOKUP($D$14,$D91:$D97,$E91:$E97,,0,-1),'Verwachte Resultaten'!$B$2:$B$31,0),MATCH(_xlfn.XLOOKUP($D$14,$D91:$D97,N90:N96,,0,-1),'Verwachte Resultaten'!$C$1:$BT$1,0))*_xlfn.XLOOKUP($E97,$G$2:$G$6,$H$2:$H$6,,0))),$D97,""),"")</f>
        <v/>
      </c>
      <c r="O97" s="14" t="str">
        <f>IFERROR(IF(AND(_xlfn.XLOOKUP($D$14,$D91:$D97,O91:O97,,0,-1)&lt;(INDEX('Verwachte Resultaten'!$C$2:$BT$31,MATCH(_xlfn.XLOOKUP($D$14,$D91:$D97,$E91:$E97,,0,-1),'Verwachte Resultaten'!$B$2:$B$31,0),MATCH(_xlfn.XLOOKUP($D$14,$D91:$D97,O90:O96,,0,-1),'Verwachte Resultaten'!$C$1:$BT$1,0))*_xlfn.XLOOKUP($E97,$G$2:$G$6,$F$2:$F$6,,0)),_xlfn.XLOOKUP($D$14,$D91:$D97,O91:O97,,0,-1)&gt;=(INDEX('Verwachte Resultaten'!$C$2:$BT$31,MATCH(_xlfn.XLOOKUP($D$14,$D91:$D97,$E91:$E97,,0,-1),'Verwachte Resultaten'!$B$2:$B$31,0),MATCH(_xlfn.XLOOKUP($D$14,$D91:$D97,O90:O96,,0,-1),'Verwachte Resultaten'!$C$1:$BT$1,0))*_xlfn.XLOOKUP($E97,$G$2:$G$6,$H$2:$H$6,,0))),$D97,""),"")</f>
        <v/>
      </c>
      <c r="P97" s="14" t="str">
        <f>IFERROR(IF(AND(_xlfn.XLOOKUP($D$14,$D91:$D97,P91:P97,,0,-1)&lt;(INDEX('Verwachte Resultaten'!$C$2:$BT$31,MATCH(_xlfn.XLOOKUP($D$14,$D91:$D97,$E91:$E97,,0,-1),'Verwachte Resultaten'!$B$2:$B$31,0),MATCH(_xlfn.XLOOKUP($D$14,$D91:$D97,P90:P96,,0,-1),'Verwachte Resultaten'!$C$1:$BT$1,0))*_xlfn.XLOOKUP($E97,$G$2:$G$6,$F$2:$F$6,,0)),_xlfn.XLOOKUP($D$14,$D91:$D97,P91:P97,,0,-1)&gt;=(INDEX('Verwachte Resultaten'!$C$2:$BT$31,MATCH(_xlfn.XLOOKUP($D$14,$D91:$D97,$E91:$E97,,0,-1),'Verwachte Resultaten'!$B$2:$B$31,0),MATCH(_xlfn.XLOOKUP($D$14,$D91:$D97,P90:P96,,0,-1),'Verwachte Resultaten'!$C$1:$BT$1,0))*_xlfn.XLOOKUP($E97,$G$2:$G$6,$H$2:$H$6,,0))),$D97,""),"")</f>
        <v/>
      </c>
      <c r="Q97" s="14" t="str">
        <f>IFERROR(IF(AND(_xlfn.XLOOKUP($D$14,$D91:$D97,Q91:Q97,,0,-1)&lt;(INDEX('Verwachte Resultaten'!$C$2:$BT$31,MATCH(_xlfn.XLOOKUP($D$14,$D91:$D97,$E91:$E97,,0,-1),'Verwachte Resultaten'!$B$2:$B$31,0),MATCH(_xlfn.XLOOKUP($D$14,$D91:$D97,Q90:Q96,,0,-1),'Verwachte Resultaten'!$C$1:$BT$1,0))*_xlfn.XLOOKUP($E97,$G$2:$G$6,$F$2:$F$6,,0)),_xlfn.XLOOKUP($D$14,$D91:$D97,Q91:Q97,,0,-1)&gt;=(INDEX('Verwachte Resultaten'!$C$2:$BT$31,MATCH(_xlfn.XLOOKUP($D$14,$D91:$D97,$E91:$E97,,0,-1),'Verwachte Resultaten'!$B$2:$B$31,0),MATCH(_xlfn.XLOOKUP($D$14,$D91:$D97,Q90:Q96,,0,-1),'Verwachte Resultaten'!$C$1:$BT$1,0))*_xlfn.XLOOKUP($E97,$G$2:$G$6,$H$2:$H$6,,0))),$D97,""),"")</f>
        <v/>
      </c>
      <c r="R97" s="14" t="str">
        <f>IFERROR(IF(AND(_xlfn.XLOOKUP($D$14,$D91:$D97,R91:R97,,0,-1)&lt;(INDEX('Verwachte Resultaten'!$C$2:$BT$31,MATCH(_xlfn.XLOOKUP($D$14,$D91:$D97,$E91:$E97,,0,-1),'Verwachte Resultaten'!$B$2:$B$31,0),MATCH(_xlfn.XLOOKUP($D$14,$D91:$D97,R90:R96,,0,-1),'Verwachte Resultaten'!$C$1:$BT$1,0))*_xlfn.XLOOKUP($E97,$G$2:$G$6,$F$2:$F$6,,0)),_xlfn.XLOOKUP($D$14,$D91:$D97,R91:R97,,0,-1)&gt;=(INDEX('Verwachte Resultaten'!$C$2:$BT$31,MATCH(_xlfn.XLOOKUP($D$14,$D91:$D97,$E91:$E97,,0,-1),'Verwachte Resultaten'!$B$2:$B$31,0),MATCH(_xlfn.XLOOKUP($D$14,$D91:$D97,R90:R96,,0,-1),'Verwachte Resultaten'!$C$1:$BT$1,0))*_xlfn.XLOOKUP($E97,$G$2:$G$6,$H$2:$H$6,,0))),$D97,""),"")</f>
        <v/>
      </c>
      <c r="S97" s="14" t="str">
        <f>IFERROR(IF(AND(_xlfn.XLOOKUP($D$14,$D91:$D97,S91:S97,,0,-1)&lt;(INDEX('Verwachte Resultaten'!$C$2:$BT$31,MATCH(_xlfn.XLOOKUP($D$14,$D91:$D97,$E91:$E97,,0,-1),'Verwachte Resultaten'!$B$2:$B$31,0),MATCH(_xlfn.XLOOKUP($D$14,$D91:$D97,S90:S96,,0,-1),'Verwachte Resultaten'!$C$1:$BT$1,0))*_xlfn.XLOOKUP($E97,$G$2:$G$6,$F$2:$F$6,,0)),_xlfn.XLOOKUP($D$14,$D91:$D97,S91:S97,,0,-1)&gt;=(INDEX('Verwachte Resultaten'!$C$2:$BT$31,MATCH(_xlfn.XLOOKUP($D$14,$D91:$D97,$E91:$E97,,0,-1),'Verwachte Resultaten'!$B$2:$B$31,0),MATCH(_xlfn.XLOOKUP($D$14,$D91:$D97,S90:S96,,0,-1),'Verwachte Resultaten'!$C$1:$BT$1,0))*_xlfn.XLOOKUP($E97,$G$2:$G$6,$H$2:$H$6,,0))),$D97,""),"")</f>
        <v/>
      </c>
      <c r="T97" s="14" t="str">
        <f>IFERROR(IF(AND(_xlfn.XLOOKUP($D$14,$D91:$D97,T91:T97,,0,-1)&lt;(INDEX('Verwachte Resultaten'!$C$2:$BT$31,MATCH(_xlfn.XLOOKUP($D$14,$D91:$D97,$E91:$E97,,0,-1),'Verwachte Resultaten'!$B$2:$B$31,0),MATCH(_xlfn.XLOOKUP($D$14,$D91:$D97,T90:T96,,0,-1),'Verwachte Resultaten'!$C$1:$BT$1,0))*_xlfn.XLOOKUP($E97,$G$2:$G$6,$F$2:$F$6,,0)),_xlfn.XLOOKUP($D$14,$D91:$D97,T91:T97,,0,-1)&gt;=(INDEX('Verwachte Resultaten'!$C$2:$BT$31,MATCH(_xlfn.XLOOKUP($D$14,$D91:$D97,$E91:$E97,,0,-1),'Verwachte Resultaten'!$B$2:$B$31,0),MATCH(_xlfn.XLOOKUP($D$14,$D91:$D97,T90:T96,,0,-1),'Verwachte Resultaten'!$C$1:$BT$1,0))*_xlfn.XLOOKUP($E97,$G$2:$G$6,$H$2:$H$6,,0))),$D97,""),"")</f>
        <v/>
      </c>
      <c r="U97" s="14" t="str">
        <f>IFERROR(IF(AND(_xlfn.XLOOKUP($D$14,$D91:$D97,U91:U97,,0,-1)&lt;(INDEX('Verwachte Resultaten'!$C$2:$BT$31,MATCH(_xlfn.XLOOKUP($D$14,$D91:$D97,$E91:$E97,,0,-1),'Verwachte Resultaten'!$B$2:$B$31,0),MATCH(_xlfn.XLOOKUP($D$14,$D91:$D97,U90:U96,,0,-1),'Verwachte Resultaten'!$C$1:$BT$1,0))*_xlfn.XLOOKUP($E97,$G$2:$G$6,$F$2:$F$6,,0)),_xlfn.XLOOKUP($D$14,$D91:$D97,U91:U97,,0,-1)&gt;=(INDEX('Verwachte Resultaten'!$C$2:$BT$31,MATCH(_xlfn.XLOOKUP($D$14,$D91:$D97,$E91:$E97,,0,-1),'Verwachte Resultaten'!$B$2:$B$31,0),MATCH(_xlfn.XLOOKUP($D$14,$D91:$D97,U90:U96,,0,-1),'Verwachte Resultaten'!$C$1:$BT$1,0))*_xlfn.XLOOKUP($E97,$G$2:$G$6,$H$2:$H$6,,0))),$D97,""),"")</f>
        <v/>
      </c>
      <c r="V97" s="14" t="str">
        <f>IFERROR(IF(AND(_xlfn.XLOOKUP($D$14,$D91:$D97,V91:V97,,0,-1)&lt;(INDEX('Verwachte Resultaten'!$C$2:$BT$31,MATCH(_xlfn.XLOOKUP($D$14,$D91:$D97,$E91:$E97,,0,-1),'Verwachte Resultaten'!$B$2:$B$31,0),MATCH(_xlfn.XLOOKUP($D$14,$D91:$D97,V90:V96,,0,-1),'Verwachte Resultaten'!$C$1:$BT$1,0))*_xlfn.XLOOKUP($E97,$G$2:$G$6,$F$2:$F$6,,0)),_xlfn.XLOOKUP($D$14,$D91:$D97,V91:V97,,0,-1)&gt;=(INDEX('Verwachte Resultaten'!$C$2:$BT$31,MATCH(_xlfn.XLOOKUP($D$14,$D91:$D97,$E91:$E97,,0,-1),'Verwachte Resultaten'!$B$2:$B$31,0),MATCH(_xlfn.XLOOKUP($D$14,$D91:$D97,V90:V96,,0,-1),'Verwachte Resultaten'!$C$1:$BT$1,0))*_xlfn.XLOOKUP($E97,$G$2:$G$6,$H$2:$H$6,,0))),$D97,""),"")</f>
        <v/>
      </c>
      <c r="W97" s="14" t="str">
        <f>IFERROR(IF(AND(_xlfn.XLOOKUP($D$14,$D91:$D97,W91:W97,,0,-1)&lt;(INDEX('Verwachte Resultaten'!$C$2:$BT$31,MATCH(_xlfn.XLOOKUP($D$14,$D91:$D97,$E91:$E97,,0,-1),'Verwachte Resultaten'!$B$2:$B$31,0),MATCH(_xlfn.XLOOKUP($D$14,$D91:$D97,W90:W96,,0,-1),'Verwachte Resultaten'!$C$1:$BT$1,0))*_xlfn.XLOOKUP($E97,$G$2:$G$6,$F$2:$F$6,,0)),_xlfn.XLOOKUP($D$14,$D91:$D97,W91:W97,,0,-1)&gt;=(INDEX('Verwachte Resultaten'!$C$2:$BT$31,MATCH(_xlfn.XLOOKUP($D$14,$D91:$D97,$E91:$E97,,0,-1),'Verwachte Resultaten'!$B$2:$B$31,0),MATCH(_xlfn.XLOOKUP($D$14,$D91:$D97,W90:W96,,0,-1),'Verwachte Resultaten'!$C$1:$BT$1,0))*_xlfn.XLOOKUP($E97,$G$2:$G$6,$H$2:$H$6,,0))),$D97,""),"")</f>
        <v/>
      </c>
      <c r="X97" s="14" t="str">
        <f>IFERROR(IF(AND(_xlfn.XLOOKUP($D$14,$D91:$D97,X91:X97,,0,-1)&lt;(INDEX('Verwachte Resultaten'!$C$2:$BT$31,MATCH(_xlfn.XLOOKUP($D$14,$D91:$D97,$E91:$E97,,0,-1),'Verwachte Resultaten'!$B$2:$B$31,0),MATCH(_xlfn.XLOOKUP($D$14,$D91:$D97,X90:X96,,0,-1),'Verwachte Resultaten'!$C$1:$BT$1,0))*_xlfn.XLOOKUP($E97,$G$2:$G$6,$F$2:$F$6,,0)),_xlfn.XLOOKUP($D$14,$D91:$D97,X91:X97,,0,-1)&gt;=(INDEX('Verwachte Resultaten'!$C$2:$BT$31,MATCH(_xlfn.XLOOKUP($D$14,$D91:$D97,$E91:$E97,,0,-1),'Verwachte Resultaten'!$B$2:$B$31,0),MATCH(_xlfn.XLOOKUP($D$14,$D91:$D97,X90:X96,,0,-1),'Verwachte Resultaten'!$C$1:$BT$1,0))*_xlfn.XLOOKUP($E97,$G$2:$G$6,$H$2:$H$6,,0))),$D97,""),"")</f>
        <v/>
      </c>
      <c r="Y97" s="14" t="str">
        <f>IFERROR(IF(AND(_xlfn.XLOOKUP($D$14,$D91:$D97,Y91:Y97,,0,-1)&lt;(INDEX('Verwachte Resultaten'!$C$2:$BT$31,MATCH(_xlfn.XLOOKUP($D$14,$D91:$D97,$E91:$E97,,0,-1),'Verwachte Resultaten'!$B$2:$B$31,0),MATCH(_xlfn.XLOOKUP($D$14,$D91:$D97,Y90:Y96,,0,-1),'Verwachte Resultaten'!$C$1:$BT$1,0))*_xlfn.XLOOKUP($E97,$G$2:$G$6,$F$2:$F$6,,0)),_xlfn.XLOOKUP($D$14,$D91:$D97,Y91:Y97,,0,-1)&gt;=(INDEX('Verwachte Resultaten'!$C$2:$BT$31,MATCH(_xlfn.XLOOKUP($D$14,$D91:$D97,$E91:$E97,,0,-1),'Verwachte Resultaten'!$B$2:$B$31,0),MATCH(_xlfn.XLOOKUP($D$14,$D91:$D97,Y90:Y96,,0,-1),'Verwachte Resultaten'!$C$1:$BT$1,0))*_xlfn.XLOOKUP($E97,$G$2:$G$6,$H$2:$H$6,,0))),$D97,""),"")</f>
        <v/>
      </c>
      <c r="Z97" s="14" t="str">
        <f>IFERROR(IF(AND(_xlfn.XLOOKUP($D$14,$D91:$D97,Z91:Z97,,0,-1)&lt;(INDEX('Verwachte Resultaten'!$C$2:$BT$31,MATCH(_xlfn.XLOOKUP($D$14,$D91:$D97,$E91:$E97,,0,-1),'Verwachte Resultaten'!$B$2:$B$31,0),MATCH(_xlfn.XLOOKUP($D$14,$D91:$D97,Z90:Z96,,0,-1),'Verwachte Resultaten'!$C$1:$BT$1,0))*_xlfn.XLOOKUP($E97,$G$2:$G$6,$F$2:$F$6,,0)),_xlfn.XLOOKUP($D$14,$D91:$D97,Z91:Z97,,0,-1)&gt;=(INDEX('Verwachte Resultaten'!$C$2:$BT$31,MATCH(_xlfn.XLOOKUP($D$14,$D91:$D97,$E91:$E97,,0,-1),'Verwachte Resultaten'!$B$2:$B$31,0),MATCH(_xlfn.XLOOKUP($D$14,$D91:$D97,Z90:Z96,,0,-1),'Verwachte Resultaten'!$C$1:$BT$1,0))*_xlfn.XLOOKUP($E97,$G$2:$G$6,$H$2:$H$6,,0))),$D97,""),"")</f>
        <v/>
      </c>
      <c r="AA97" s="14" t="str">
        <f>IFERROR(IF(AND(_xlfn.XLOOKUP($D$14,$D91:$D97,AA91:AA97,,0,-1)&lt;(INDEX('Verwachte Resultaten'!$C$2:$BT$31,MATCH(_xlfn.XLOOKUP($D$14,$D91:$D97,$E91:$E97,,0,-1),'Verwachte Resultaten'!$B$2:$B$31,0),MATCH(_xlfn.XLOOKUP($D$14,$D91:$D97,AA90:AA96,,0,-1),'Verwachte Resultaten'!$C$1:$BT$1,0))*_xlfn.XLOOKUP($E97,$G$2:$G$6,$F$2:$F$6,,0)),_xlfn.XLOOKUP($D$14,$D91:$D97,AA91:AA97,,0,-1)&gt;=(INDEX('Verwachte Resultaten'!$C$2:$BT$31,MATCH(_xlfn.XLOOKUP($D$14,$D91:$D97,$E91:$E97,,0,-1),'Verwachte Resultaten'!$B$2:$B$31,0),MATCH(_xlfn.XLOOKUP($D$14,$D91:$D97,AA90:AA96,,0,-1),'Verwachte Resultaten'!$C$1:$BT$1,0))*_xlfn.XLOOKUP($E97,$G$2:$G$6,$H$2:$H$6,,0))),$D97,""),"")</f>
        <v/>
      </c>
      <c r="AB97" s="14" t="str">
        <f>IFERROR(IF(AND(_xlfn.XLOOKUP($D$14,$D91:$D97,AB91:AB97,,0,-1)&lt;(INDEX('Verwachte Resultaten'!$C$2:$BT$31,MATCH(_xlfn.XLOOKUP($D$14,$D91:$D97,$E91:$E97,,0,-1),'Verwachte Resultaten'!$B$2:$B$31,0),MATCH(_xlfn.XLOOKUP($D$14,$D91:$D97,AB90:AB96,,0,-1),'Verwachte Resultaten'!$C$1:$BT$1,0))*_xlfn.XLOOKUP($E97,$G$2:$G$6,$F$2:$F$6,,0)),_xlfn.XLOOKUP($D$14,$D91:$D97,AB91:AB97,,0,-1)&gt;=(INDEX('Verwachte Resultaten'!$C$2:$BT$31,MATCH(_xlfn.XLOOKUP($D$14,$D91:$D97,$E91:$E97,,0,-1),'Verwachte Resultaten'!$B$2:$B$31,0),MATCH(_xlfn.XLOOKUP($D$14,$D91:$D97,AB90:AB96,,0,-1),'Verwachte Resultaten'!$C$1:$BT$1,0))*_xlfn.XLOOKUP($E97,$G$2:$G$6,$H$2:$H$6,,0))),$D97,""),"")</f>
        <v/>
      </c>
      <c r="AC97" s="14" t="str">
        <f>IFERROR(IF(AND(_xlfn.XLOOKUP($D$14,$D91:$D97,AC91:AC97,,0,-1)&lt;(INDEX('Verwachte Resultaten'!$C$2:$BT$31,MATCH(_xlfn.XLOOKUP($D$14,$D91:$D97,$E91:$E97,,0,-1),'Verwachte Resultaten'!$B$2:$B$31,0),MATCH(_xlfn.XLOOKUP($D$14,$D91:$D97,AC90:AC96,,0,-1),'Verwachte Resultaten'!$C$1:$BT$1,0))*_xlfn.XLOOKUP($E97,$G$2:$G$6,$F$2:$F$6,,0)),_xlfn.XLOOKUP($D$14,$D91:$D97,AC91:AC97,,0,-1)&gt;=(INDEX('Verwachte Resultaten'!$C$2:$BT$31,MATCH(_xlfn.XLOOKUP($D$14,$D91:$D97,$E91:$E97,,0,-1),'Verwachte Resultaten'!$B$2:$B$31,0),MATCH(_xlfn.XLOOKUP($D$14,$D91:$D97,AC90:AC96,,0,-1),'Verwachte Resultaten'!$C$1:$BT$1,0))*_xlfn.XLOOKUP($E97,$G$2:$G$6,$H$2:$H$6,,0))),$D97,""),"")</f>
        <v/>
      </c>
      <c r="AD97" s="14" t="str">
        <f>IFERROR(IF(AND(_xlfn.XLOOKUP($D$14,$D91:$D97,AD91:AD97,,0,-1)&lt;(INDEX('Verwachte Resultaten'!$C$2:$BT$31,MATCH(_xlfn.XLOOKUP($D$14,$D91:$D97,$E91:$E97,,0,-1),'Verwachte Resultaten'!$B$2:$B$31,0),MATCH(_xlfn.XLOOKUP($D$14,$D91:$D97,AD90:AD96,,0,-1),'Verwachte Resultaten'!$C$1:$BT$1,0))*_xlfn.XLOOKUP($E97,$G$2:$G$6,$F$2:$F$6,,0)),_xlfn.XLOOKUP($D$14,$D91:$D97,AD91:AD97,,0,-1)&gt;=(INDEX('Verwachte Resultaten'!$C$2:$BT$31,MATCH(_xlfn.XLOOKUP($D$14,$D91:$D97,$E91:$E97,,0,-1),'Verwachte Resultaten'!$B$2:$B$31,0),MATCH(_xlfn.XLOOKUP($D$14,$D91:$D97,AD90:AD96,,0,-1),'Verwachte Resultaten'!$C$1:$BT$1,0))*_xlfn.XLOOKUP($E97,$G$2:$G$6,$H$2:$H$6,,0))),$D97,""),"")</f>
        <v/>
      </c>
      <c r="AE97" s="14" t="str">
        <f>IFERROR(IF(AND(_xlfn.XLOOKUP($D$14,$D91:$D97,AE91:AE97,,0,-1)&lt;(INDEX('Verwachte Resultaten'!$C$2:$BT$31,MATCH(_xlfn.XLOOKUP($D$14,$D91:$D97,$E91:$E97,,0,-1),'Verwachte Resultaten'!$B$2:$B$31,0),MATCH(_xlfn.XLOOKUP($D$14,$D91:$D97,AE90:AE96,,0,-1),'Verwachte Resultaten'!$C$1:$BT$1,0))*_xlfn.XLOOKUP($E97,$G$2:$G$6,$F$2:$F$6,,0)),_xlfn.XLOOKUP($D$14,$D91:$D97,AE91:AE97,,0,-1)&gt;=(INDEX('Verwachte Resultaten'!$C$2:$BT$31,MATCH(_xlfn.XLOOKUP($D$14,$D91:$D97,$E91:$E97,,0,-1),'Verwachte Resultaten'!$B$2:$B$31,0),MATCH(_xlfn.XLOOKUP($D$14,$D91:$D97,AE90:AE96,,0,-1),'Verwachte Resultaten'!$C$1:$BT$1,0))*_xlfn.XLOOKUP($E97,$G$2:$G$6,$H$2:$H$6,,0))),$D97,""),"")</f>
        <v/>
      </c>
      <c r="AF97" s="14" t="str">
        <f>IFERROR(IF(AND(_xlfn.XLOOKUP($D$14,$D91:$D97,AF91:AF97,,0,-1)&lt;(INDEX('Verwachte Resultaten'!$C$2:$BT$31,MATCH(_xlfn.XLOOKUP($D$14,$D91:$D97,$E91:$E97,,0,-1),'Verwachte Resultaten'!$B$2:$B$31,0),MATCH(_xlfn.XLOOKUP($D$14,$D91:$D97,AF90:AF96,,0,-1),'Verwachte Resultaten'!$C$1:$BT$1,0))*_xlfn.XLOOKUP($E97,$G$2:$G$6,$F$2:$F$6,,0)),_xlfn.XLOOKUP($D$14,$D91:$D97,AF91:AF97,,0,-1)&gt;=(INDEX('Verwachte Resultaten'!$C$2:$BT$31,MATCH(_xlfn.XLOOKUP($D$14,$D91:$D97,$E91:$E97,,0,-1),'Verwachte Resultaten'!$B$2:$B$31,0),MATCH(_xlfn.XLOOKUP($D$14,$D91:$D97,AF90:AF96,,0,-1),'Verwachte Resultaten'!$C$1:$BT$1,0))*_xlfn.XLOOKUP($E97,$G$2:$G$6,$H$2:$H$6,,0))),$D97,""),"")</f>
        <v/>
      </c>
      <c r="AG97" s="14" t="str">
        <f>IFERROR(IF(AND(_xlfn.XLOOKUP($D$14,$D91:$D97,AG91:AG97,,0,-1)&lt;(INDEX('Verwachte Resultaten'!$C$2:$BT$31,MATCH(_xlfn.XLOOKUP($D$14,$D91:$D97,$E91:$E97,,0,-1),'Verwachte Resultaten'!$B$2:$B$31,0),MATCH(_xlfn.XLOOKUP($D$14,$D91:$D97,AG90:AG96,,0,-1),'Verwachte Resultaten'!$C$1:$BT$1,0))*_xlfn.XLOOKUP($E97,$G$2:$G$6,$F$2:$F$6,,0)),_xlfn.XLOOKUP($D$14,$D91:$D97,AG91:AG97,,0,-1)&gt;=(INDEX('Verwachte Resultaten'!$C$2:$BT$31,MATCH(_xlfn.XLOOKUP($D$14,$D91:$D97,$E91:$E97,,0,-1),'Verwachte Resultaten'!$B$2:$B$31,0),MATCH(_xlfn.XLOOKUP($D$14,$D91:$D97,AG90:AG96,,0,-1),'Verwachte Resultaten'!$C$1:$BT$1,0))*_xlfn.XLOOKUP($E97,$G$2:$G$6,$H$2:$H$6,,0))),$D97,""),"")</f>
        <v/>
      </c>
      <c r="AH97" s="14" t="str">
        <f>IFERROR(IF(AND(_xlfn.XLOOKUP($D$14,$D91:$D97,AH91:AH97,,0,-1)&lt;(INDEX('Verwachte Resultaten'!$C$2:$BT$31,MATCH(_xlfn.XLOOKUP($D$14,$D91:$D97,$E91:$E97,,0,-1),'Verwachte Resultaten'!$B$2:$B$31,0),MATCH(_xlfn.XLOOKUP($D$14,$D91:$D97,AH90:AH96,,0,-1),'Verwachte Resultaten'!$C$1:$BT$1,0))*_xlfn.XLOOKUP($E97,$G$2:$G$6,$F$2:$F$6,,0)),_xlfn.XLOOKUP($D$14,$D91:$D97,AH91:AH97,,0,-1)&gt;=(INDEX('Verwachte Resultaten'!$C$2:$BT$31,MATCH(_xlfn.XLOOKUP($D$14,$D91:$D97,$E91:$E97,,0,-1),'Verwachte Resultaten'!$B$2:$B$31,0),MATCH(_xlfn.XLOOKUP($D$14,$D91:$D97,AH90:AH96,,0,-1),'Verwachte Resultaten'!$C$1:$BT$1,0))*_xlfn.XLOOKUP($E97,$G$2:$G$6,$H$2:$H$6,,0))),$D97,""),"")</f>
        <v/>
      </c>
      <c r="AI97" s="14" t="str">
        <f>IFERROR(IF(AND(_xlfn.XLOOKUP($D$14,$D91:$D97,AI91:AI97,,0,-1)&lt;(INDEX('Verwachte Resultaten'!$C$2:$BT$31,MATCH(_xlfn.XLOOKUP($D$14,$D91:$D97,$E91:$E97,,0,-1),'Verwachte Resultaten'!$B$2:$B$31,0),MATCH(_xlfn.XLOOKUP($D$14,$D91:$D97,AI90:AI96,,0,-1),'Verwachte Resultaten'!$C$1:$BT$1,0))*_xlfn.XLOOKUP($E97,$G$2:$G$6,$F$2:$F$6,,0)),_xlfn.XLOOKUP($D$14,$D91:$D97,AI91:AI97,,0,-1)&gt;=(INDEX('Verwachte Resultaten'!$C$2:$BT$31,MATCH(_xlfn.XLOOKUP($D$14,$D91:$D97,$E91:$E97,,0,-1),'Verwachte Resultaten'!$B$2:$B$31,0),MATCH(_xlfn.XLOOKUP($D$14,$D91:$D97,AI90:AI96,,0,-1),'Verwachte Resultaten'!$C$1:$BT$1,0))*_xlfn.XLOOKUP($E97,$G$2:$G$6,$H$2:$H$6,,0))),$D97,""),"")</f>
        <v/>
      </c>
      <c r="AJ97" s="14" t="str">
        <f>IFERROR(IF(AND(_xlfn.XLOOKUP($D$14,$D91:$D97,AJ91:AJ97,,0,-1)&lt;(INDEX('Verwachte Resultaten'!$C$2:$BT$31,MATCH(_xlfn.XLOOKUP($D$14,$D91:$D97,$E91:$E97,,0,-1),'Verwachte Resultaten'!$B$2:$B$31,0),MATCH(_xlfn.XLOOKUP($D$14,$D91:$D97,AJ90:AJ96,,0,-1),'Verwachte Resultaten'!$C$1:$BT$1,0))*_xlfn.XLOOKUP($E97,$G$2:$G$6,$F$2:$F$6,,0)),_xlfn.XLOOKUP($D$14,$D91:$D97,AJ91:AJ97,,0,-1)&gt;=(INDEX('Verwachte Resultaten'!$C$2:$BT$31,MATCH(_xlfn.XLOOKUP($D$14,$D91:$D97,$E91:$E97,,0,-1),'Verwachte Resultaten'!$B$2:$B$31,0),MATCH(_xlfn.XLOOKUP($D$14,$D91:$D97,AJ90:AJ96,,0,-1),'Verwachte Resultaten'!$C$1:$BT$1,0))*_xlfn.XLOOKUP($E97,$G$2:$G$6,$H$2:$H$6,,0))),$D97,""),"")</f>
        <v/>
      </c>
      <c r="AK97" s="14" t="str">
        <f>IFERROR(IF(AND(_xlfn.XLOOKUP($D$14,$D91:$D97,AK91:AK97,,0,-1)&lt;(INDEX('Verwachte Resultaten'!$C$2:$BT$31,MATCH(_xlfn.XLOOKUP($D$14,$D91:$D97,$E91:$E97,,0,-1),'Verwachte Resultaten'!$B$2:$B$31,0),MATCH(_xlfn.XLOOKUP($D$14,$D91:$D97,AK90:AK96,,0,-1),'Verwachte Resultaten'!$C$1:$BT$1,0))*_xlfn.XLOOKUP($E97,$G$2:$G$6,$F$2:$F$6,,0)),_xlfn.XLOOKUP($D$14,$D91:$D97,AK91:AK97,,0,-1)&gt;=(INDEX('Verwachte Resultaten'!$C$2:$BT$31,MATCH(_xlfn.XLOOKUP($D$14,$D91:$D97,$E91:$E97,,0,-1),'Verwachte Resultaten'!$B$2:$B$31,0),MATCH(_xlfn.XLOOKUP($D$14,$D91:$D97,AK90:AK96,,0,-1),'Verwachte Resultaten'!$C$1:$BT$1,0))*_xlfn.XLOOKUP($E97,$G$2:$G$6,$H$2:$H$6,,0))),$D97,""),"")</f>
        <v/>
      </c>
      <c r="AL97" s="14" t="str">
        <f>IFERROR(IF(AND(_xlfn.XLOOKUP($D$14,$D91:$D97,AL91:AL97,,0,-1)&lt;(INDEX('Verwachte Resultaten'!$C$2:$BT$31,MATCH(_xlfn.XLOOKUP($D$14,$D91:$D97,$E91:$E97,,0,-1),'Verwachte Resultaten'!$B$2:$B$31,0),MATCH(_xlfn.XLOOKUP($D$14,$D91:$D97,AL90:AL96,,0,-1),'Verwachte Resultaten'!$C$1:$BT$1,0))*_xlfn.XLOOKUP($E97,$G$2:$G$6,$F$2:$F$6,,0)),_xlfn.XLOOKUP($D$14,$D91:$D97,AL91:AL97,,0,-1)&gt;=(INDEX('Verwachte Resultaten'!$C$2:$BT$31,MATCH(_xlfn.XLOOKUP($D$14,$D91:$D97,$E91:$E97,,0,-1),'Verwachte Resultaten'!$B$2:$B$31,0),MATCH(_xlfn.XLOOKUP($D$14,$D91:$D97,AL90:AL96,,0,-1),'Verwachte Resultaten'!$C$1:$BT$1,0))*_xlfn.XLOOKUP($E97,$G$2:$G$6,$H$2:$H$6,,0))),$D97,""),"")</f>
        <v/>
      </c>
      <c r="AM97" s="14" t="str">
        <f>IFERROR(IF(AND(_xlfn.XLOOKUP($D$14,$D91:$D97,AM91:AM97,,0,-1)&lt;(INDEX('Verwachte Resultaten'!$C$2:$BT$31,MATCH(_xlfn.XLOOKUP($D$14,$D91:$D97,$E91:$E97,,0,-1),'Verwachte Resultaten'!$B$2:$B$31,0),MATCH(_xlfn.XLOOKUP($D$14,$D91:$D97,AM90:AM96,,0,-1),'Verwachte Resultaten'!$C$1:$BT$1,0))*_xlfn.XLOOKUP($E97,$G$2:$G$6,$F$2:$F$6,,0)),_xlfn.XLOOKUP($D$14,$D91:$D97,AM91:AM97,,0,-1)&gt;=(INDEX('Verwachte Resultaten'!$C$2:$BT$31,MATCH(_xlfn.XLOOKUP($D$14,$D91:$D97,$E91:$E97,,0,-1),'Verwachte Resultaten'!$B$2:$B$31,0),MATCH(_xlfn.XLOOKUP($D$14,$D91:$D97,AM90:AM96,,0,-1),'Verwachte Resultaten'!$C$1:$BT$1,0))*_xlfn.XLOOKUP($E97,$G$2:$G$6,$H$2:$H$6,,0))),$D97,""),"")</f>
        <v/>
      </c>
      <c r="AN97" s="14" t="str">
        <f>IFERROR(IF(AND(_xlfn.XLOOKUP($D$14,$D91:$D97,AN91:AN97,,0,-1)&lt;(INDEX('Verwachte Resultaten'!$C$2:$BT$31,MATCH(_xlfn.XLOOKUP($D$14,$D91:$D97,$E91:$E97,,0,-1),'Verwachte Resultaten'!$B$2:$B$31,0),MATCH(_xlfn.XLOOKUP($D$14,$D91:$D97,AN90:AN96,,0,-1),'Verwachte Resultaten'!$C$1:$BT$1,0))*_xlfn.XLOOKUP($E97,$G$2:$G$6,$F$2:$F$6,,0)),_xlfn.XLOOKUP($D$14,$D91:$D97,AN91:AN97,,0,-1)&gt;=(INDEX('Verwachte Resultaten'!$C$2:$BT$31,MATCH(_xlfn.XLOOKUP($D$14,$D91:$D97,$E91:$E97,,0,-1),'Verwachte Resultaten'!$B$2:$B$31,0),MATCH(_xlfn.XLOOKUP($D$14,$D91:$D97,AN90:AN96,,0,-1),'Verwachte Resultaten'!$C$1:$BT$1,0))*_xlfn.XLOOKUP($E97,$G$2:$G$6,$H$2:$H$6,,0))),$D97,""),"")</f>
        <v/>
      </c>
      <c r="AO97" s="14" t="str">
        <f>IFERROR(IF(AND(_xlfn.XLOOKUP($D$14,$D91:$D97,AO91:AO97,,0,-1)&lt;(INDEX('Verwachte Resultaten'!$C$2:$BT$31,MATCH(_xlfn.XLOOKUP($D$14,$D91:$D97,$E91:$E97,,0,-1),'Verwachte Resultaten'!$B$2:$B$31,0),MATCH(_xlfn.XLOOKUP($D$14,$D91:$D97,AO90:AO96,,0,-1),'Verwachte Resultaten'!$C$1:$BT$1,0))*_xlfn.XLOOKUP($E97,$G$2:$G$6,$F$2:$F$6,,0)),_xlfn.XLOOKUP($D$14,$D91:$D97,AO91:AO97,,0,-1)&gt;=(INDEX('Verwachte Resultaten'!$C$2:$BT$31,MATCH(_xlfn.XLOOKUP($D$14,$D91:$D97,$E91:$E97,,0,-1),'Verwachte Resultaten'!$B$2:$B$31,0),MATCH(_xlfn.XLOOKUP($D$14,$D91:$D97,AO90:AO96,,0,-1),'Verwachte Resultaten'!$C$1:$BT$1,0))*_xlfn.XLOOKUP($E97,$G$2:$G$6,$H$2:$H$6,,0))),$D97,""),"")</f>
        <v/>
      </c>
      <c r="AP97" s="14" t="str">
        <f>IFERROR(IF(AND(_xlfn.XLOOKUP($D$14,$D91:$D97,AP91:AP97,,0,-1)&lt;(INDEX('Verwachte Resultaten'!$C$2:$BT$31,MATCH(_xlfn.XLOOKUP($D$14,$D91:$D97,$E91:$E97,,0,-1),'Verwachte Resultaten'!$B$2:$B$31,0),MATCH(_xlfn.XLOOKUP($D$14,$D91:$D97,AP90:AP96,,0,-1),'Verwachte Resultaten'!$C$1:$BT$1,0))*_xlfn.XLOOKUP($E97,$G$2:$G$6,$F$2:$F$6,,0)),_xlfn.XLOOKUP($D$14,$D91:$D97,AP91:AP97,,0,-1)&gt;=(INDEX('Verwachte Resultaten'!$C$2:$BT$31,MATCH(_xlfn.XLOOKUP($D$14,$D91:$D97,$E91:$E97,,0,-1),'Verwachte Resultaten'!$B$2:$B$31,0),MATCH(_xlfn.XLOOKUP($D$14,$D91:$D97,AP90:AP96,,0,-1),'Verwachte Resultaten'!$C$1:$BT$1,0))*_xlfn.XLOOKUP($E97,$G$2:$G$6,$H$2:$H$6,,0))),$D97,""),"")</f>
        <v/>
      </c>
      <c r="AQ97" s="14" t="str">
        <f>IFERROR(IF(AND(_xlfn.XLOOKUP($D$14,$D91:$D97,AQ91:AQ97,,0,-1)&lt;(INDEX('Verwachte Resultaten'!$C$2:$BT$31,MATCH(_xlfn.XLOOKUP($D$14,$D91:$D97,$E91:$E97,,0,-1),'Verwachte Resultaten'!$B$2:$B$31,0),MATCH(_xlfn.XLOOKUP($D$14,$D91:$D97,AQ90:AQ96,,0,-1),'Verwachte Resultaten'!$C$1:$BT$1,0))*_xlfn.XLOOKUP($E97,$G$2:$G$6,$F$2:$F$6,,0)),_xlfn.XLOOKUP($D$14,$D91:$D97,AQ91:AQ97,,0,-1)&gt;=(INDEX('Verwachte Resultaten'!$C$2:$BT$31,MATCH(_xlfn.XLOOKUP($D$14,$D91:$D97,$E91:$E97,,0,-1),'Verwachte Resultaten'!$B$2:$B$31,0),MATCH(_xlfn.XLOOKUP($D$14,$D91:$D97,AQ90:AQ96,,0,-1),'Verwachte Resultaten'!$C$1:$BT$1,0))*_xlfn.XLOOKUP($E97,$G$2:$G$6,$H$2:$H$6,,0))),$D97,""),"")</f>
        <v/>
      </c>
      <c r="AR97" s="14" t="str">
        <f>IFERROR(IF(AND(_xlfn.XLOOKUP($D$14,$D91:$D97,AR91:AR97,,0,-1)&lt;(INDEX('Verwachte Resultaten'!$C$2:$BT$31,MATCH(_xlfn.XLOOKUP($D$14,$D91:$D97,$E91:$E97,,0,-1),'Verwachte Resultaten'!$B$2:$B$31,0),MATCH(_xlfn.XLOOKUP($D$14,$D91:$D97,AR90:AR96,,0,-1),'Verwachte Resultaten'!$C$1:$BT$1,0))*_xlfn.XLOOKUP($E97,$G$2:$G$6,$F$2:$F$6,,0)),_xlfn.XLOOKUP($D$14,$D91:$D97,AR91:AR97,,0,-1)&gt;=(INDEX('Verwachte Resultaten'!$C$2:$BT$31,MATCH(_xlfn.XLOOKUP($D$14,$D91:$D97,$E91:$E97,,0,-1),'Verwachte Resultaten'!$B$2:$B$31,0),MATCH(_xlfn.XLOOKUP($D$14,$D91:$D97,AR90:AR96,,0,-1),'Verwachte Resultaten'!$C$1:$BT$1,0))*_xlfn.XLOOKUP($E97,$G$2:$G$6,$H$2:$H$6,,0))),$D97,""),"")</f>
        <v/>
      </c>
      <c r="AS97" s="14" t="str">
        <f>IFERROR(IF(AND(_xlfn.XLOOKUP($D$14,$D91:$D97,AS91:AS97,,0,-1)&lt;(INDEX('Verwachte Resultaten'!$C$2:$BT$31,MATCH(_xlfn.XLOOKUP($D$14,$D91:$D97,$E91:$E97,,0,-1),'Verwachte Resultaten'!$B$2:$B$31,0),MATCH(_xlfn.XLOOKUP($D$14,$D91:$D97,AS90:AS96,,0,-1),'Verwachte Resultaten'!$C$1:$BT$1,0))*_xlfn.XLOOKUP($E97,$G$2:$G$6,$F$2:$F$6,,0)),_xlfn.XLOOKUP($D$14,$D91:$D97,AS91:AS97,,0,-1)&gt;=(INDEX('Verwachte Resultaten'!$C$2:$BT$31,MATCH(_xlfn.XLOOKUP($D$14,$D91:$D97,$E91:$E97,,0,-1),'Verwachte Resultaten'!$B$2:$B$31,0),MATCH(_xlfn.XLOOKUP($D$14,$D91:$D97,AS90:AS96,,0,-1),'Verwachte Resultaten'!$C$1:$BT$1,0))*_xlfn.XLOOKUP($E97,$G$2:$G$6,$H$2:$H$6,,0))),$D97,""),"")</f>
        <v/>
      </c>
      <c r="AT97" s="14" t="str">
        <f>IFERROR(IF(AND(_xlfn.XLOOKUP($D$14,$D91:$D97,AT91:AT97,,0,-1)&lt;(INDEX('Verwachte Resultaten'!$C$2:$BT$31,MATCH(_xlfn.XLOOKUP($D$14,$D91:$D97,$E91:$E97,,0,-1),'Verwachte Resultaten'!$B$2:$B$31,0),MATCH(_xlfn.XLOOKUP($D$14,$D91:$D97,AT90:AT96,,0,-1),'Verwachte Resultaten'!$C$1:$BT$1,0))*_xlfn.XLOOKUP($E97,$G$2:$G$6,$F$2:$F$6,,0)),_xlfn.XLOOKUP($D$14,$D91:$D97,AT91:AT97,,0,-1)&gt;=(INDEX('Verwachte Resultaten'!$C$2:$BT$31,MATCH(_xlfn.XLOOKUP($D$14,$D91:$D97,$E91:$E97,,0,-1),'Verwachte Resultaten'!$B$2:$B$31,0),MATCH(_xlfn.XLOOKUP($D$14,$D91:$D97,AT90:AT96,,0,-1),'Verwachte Resultaten'!$C$1:$BT$1,0))*_xlfn.XLOOKUP($E97,$G$2:$G$6,$H$2:$H$6,,0))),$D97,""),"")</f>
        <v/>
      </c>
      <c r="AU97" s="14" t="str">
        <f>IFERROR(IF(AND(_xlfn.XLOOKUP($D$14,$D91:$D97,AU91:AU97,,0,-1)&lt;(INDEX('Verwachte Resultaten'!$C$2:$BT$31,MATCH(_xlfn.XLOOKUP($D$14,$D91:$D97,$E91:$E97,,0,-1),'Verwachte Resultaten'!$B$2:$B$31,0),MATCH(_xlfn.XLOOKUP($D$14,$D91:$D97,AU90:AU96,,0,-1),'Verwachte Resultaten'!$C$1:$BT$1,0))*_xlfn.XLOOKUP($E97,$G$2:$G$6,$F$2:$F$6,,0)),_xlfn.XLOOKUP($D$14,$D91:$D97,AU91:AU97,,0,-1)&gt;=(INDEX('Verwachte Resultaten'!$C$2:$BT$31,MATCH(_xlfn.XLOOKUP($D$14,$D91:$D97,$E91:$E97,,0,-1),'Verwachte Resultaten'!$B$2:$B$31,0),MATCH(_xlfn.XLOOKUP($D$14,$D91:$D97,AU90:AU96,,0,-1),'Verwachte Resultaten'!$C$1:$BT$1,0))*_xlfn.XLOOKUP($E97,$G$2:$G$6,$H$2:$H$6,,0))),$D97,""),"")</f>
        <v/>
      </c>
      <c r="AV97" s="14" t="str">
        <f>IFERROR(IF(AND(_xlfn.XLOOKUP($D$14,$D91:$D97,AV91:AV97,,0,-1)&lt;(INDEX('Verwachte Resultaten'!$C$2:$BT$31,MATCH(_xlfn.XLOOKUP($D$14,$D91:$D97,$E91:$E97,,0,-1),'Verwachte Resultaten'!$B$2:$B$31,0),MATCH(_xlfn.XLOOKUP($D$14,$D91:$D97,AV90:AV96,,0,-1),'Verwachte Resultaten'!$C$1:$BT$1,0))*_xlfn.XLOOKUP($E97,$G$2:$G$6,$F$2:$F$6,,0)),_xlfn.XLOOKUP($D$14,$D91:$D97,AV91:AV97,,0,-1)&gt;=(INDEX('Verwachte Resultaten'!$C$2:$BT$31,MATCH(_xlfn.XLOOKUP($D$14,$D91:$D97,$E91:$E97,,0,-1),'Verwachte Resultaten'!$B$2:$B$31,0),MATCH(_xlfn.XLOOKUP($D$14,$D91:$D97,AV90:AV96,,0,-1),'Verwachte Resultaten'!$C$1:$BT$1,0))*_xlfn.XLOOKUP($E97,$G$2:$G$6,$H$2:$H$6,,0))),$D97,""),"")</f>
        <v/>
      </c>
      <c r="AW97" s="14" t="str">
        <f>IFERROR(IF(AND(_xlfn.XLOOKUP($D$14,$D91:$D97,AW91:AW97,,0,-1)&lt;(INDEX('Verwachte Resultaten'!$C$2:$BT$31,MATCH(_xlfn.XLOOKUP($D$14,$D91:$D97,$E91:$E97,,0,-1),'Verwachte Resultaten'!$B$2:$B$31,0),MATCH(_xlfn.XLOOKUP($D$14,$D91:$D97,AW90:AW96,,0,-1),'Verwachte Resultaten'!$C$1:$BT$1,0))*_xlfn.XLOOKUP($E97,$G$2:$G$6,$F$2:$F$6,,0)),_xlfn.XLOOKUP($D$14,$D91:$D97,AW91:AW97,,0,-1)&gt;=(INDEX('Verwachte Resultaten'!$C$2:$BT$31,MATCH(_xlfn.XLOOKUP($D$14,$D91:$D97,$E91:$E97,,0,-1),'Verwachte Resultaten'!$B$2:$B$31,0),MATCH(_xlfn.XLOOKUP($D$14,$D91:$D97,AW90:AW96,,0,-1),'Verwachte Resultaten'!$C$1:$BT$1,0))*_xlfn.XLOOKUP($E97,$G$2:$G$6,$H$2:$H$6,,0))),$D97,""),"")</f>
        <v/>
      </c>
      <c r="AX97" s="14" t="str">
        <f>IFERROR(IF(AND(_xlfn.XLOOKUP($D$14,$D91:$D97,AX91:AX97,,0,-1)&lt;(INDEX('Verwachte Resultaten'!$C$2:$BT$31,MATCH(_xlfn.XLOOKUP($D$14,$D91:$D97,$E91:$E97,,0,-1),'Verwachte Resultaten'!$B$2:$B$31,0),MATCH(_xlfn.XLOOKUP($D$14,$D91:$D97,AX90:AX96,,0,-1),'Verwachte Resultaten'!$C$1:$BT$1,0))*_xlfn.XLOOKUP($E97,$G$2:$G$6,$F$2:$F$6,,0)),_xlfn.XLOOKUP($D$14,$D91:$D97,AX91:AX97,,0,-1)&gt;=(INDEX('Verwachte Resultaten'!$C$2:$BT$31,MATCH(_xlfn.XLOOKUP($D$14,$D91:$D97,$E91:$E97,,0,-1),'Verwachte Resultaten'!$B$2:$B$31,0),MATCH(_xlfn.XLOOKUP($D$14,$D91:$D97,AX90:AX96,,0,-1),'Verwachte Resultaten'!$C$1:$BT$1,0))*_xlfn.XLOOKUP($E97,$G$2:$G$6,$H$2:$H$6,,0))),$D97,""),"")</f>
        <v/>
      </c>
      <c r="AY97" s="14" t="str">
        <f>IFERROR(IF(AND(_xlfn.XLOOKUP($D$14,$D91:$D97,AY91:AY97,,0,-1)&lt;(INDEX('Verwachte Resultaten'!$C$2:$BT$31,MATCH(_xlfn.XLOOKUP($D$14,$D91:$D97,$E91:$E97,,0,-1),'Verwachte Resultaten'!$B$2:$B$31,0),MATCH(_xlfn.XLOOKUP($D$14,$D91:$D97,AY90:AY96,,0,-1),'Verwachte Resultaten'!$C$1:$BT$1,0))*_xlfn.XLOOKUP($E97,$G$2:$G$6,$F$2:$F$6,,0)),_xlfn.XLOOKUP($D$14,$D91:$D97,AY91:AY97,,0,-1)&gt;=(INDEX('Verwachte Resultaten'!$C$2:$BT$31,MATCH(_xlfn.XLOOKUP($D$14,$D91:$D97,$E91:$E97,,0,-1),'Verwachte Resultaten'!$B$2:$B$31,0),MATCH(_xlfn.XLOOKUP($D$14,$D91:$D97,AY90:AY96,,0,-1),'Verwachte Resultaten'!$C$1:$BT$1,0))*_xlfn.XLOOKUP($E97,$G$2:$G$6,$H$2:$H$6,,0))),$D97,""),"")</f>
        <v/>
      </c>
      <c r="AZ97" s="14" t="str">
        <f>IFERROR(IF(AND(_xlfn.XLOOKUP($D$14,$D91:$D97,AZ91:AZ97,,0,-1)&lt;(INDEX('Verwachte Resultaten'!$C$2:$BT$31,MATCH(_xlfn.XLOOKUP($D$14,$D91:$D97,$E91:$E97,,0,-1),'Verwachte Resultaten'!$B$2:$B$31,0),MATCH(_xlfn.XLOOKUP($D$14,$D91:$D97,AZ90:AZ96,,0,-1),'Verwachte Resultaten'!$C$1:$BT$1,0))*_xlfn.XLOOKUP($E97,$G$2:$G$6,$F$2:$F$6,,0)),_xlfn.XLOOKUP($D$14,$D91:$D97,AZ91:AZ97,,0,-1)&gt;=(INDEX('Verwachte Resultaten'!$C$2:$BT$31,MATCH(_xlfn.XLOOKUP($D$14,$D91:$D97,$E91:$E97,,0,-1),'Verwachte Resultaten'!$B$2:$B$31,0),MATCH(_xlfn.XLOOKUP($D$14,$D91:$D97,AZ90:AZ96,,0,-1),'Verwachte Resultaten'!$C$1:$BT$1,0))*_xlfn.XLOOKUP($E97,$G$2:$G$6,$H$2:$H$6,,0))),$D97,""),"")</f>
        <v/>
      </c>
      <c r="BA97" s="14" t="str">
        <f>IFERROR(IF(AND(_xlfn.XLOOKUP($D$14,$D91:$D97,BA91:BA97,,0,-1)&lt;(INDEX('Verwachte Resultaten'!$C$2:$BT$31,MATCH(_xlfn.XLOOKUP($D$14,$D91:$D97,$E91:$E97,,0,-1),'Verwachte Resultaten'!$B$2:$B$31,0),MATCH(_xlfn.XLOOKUP($D$14,$D91:$D97,BA90:BA96,,0,-1),'Verwachte Resultaten'!$C$1:$BT$1,0))*_xlfn.XLOOKUP($E97,$G$2:$G$6,$F$2:$F$6,,0)),_xlfn.XLOOKUP($D$14,$D91:$D97,BA91:BA97,,0,-1)&gt;=(INDEX('Verwachte Resultaten'!$C$2:$BT$31,MATCH(_xlfn.XLOOKUP($D$14,$D91:$D97,$E91:$E97,,0,-1),'Verwachte Resultaten'!$B$2:$B$31,0),MATCH(_xlfn.XLOOKUP($D$14,$D91:$D97,BA90:BA96,,0,-1),'Verwachte Resultaten'!$C$1:$BT$1,0))*_xlfn.XLOOKUP($E97,$G$2:$G$6,$H$2:$H$6,,0))),$D97,""),"")</f>
        <v/>
      </c>
      <c r="BB97" s="14" t="str">
        <f>IFERROR(IF(AND(_xlfn.XLOOKUP($D$14,$D91:$D97,BB91:BB97,,0,-1)&lt;(INDEX('Verwachte Resultaten'!$C$2:$BT$31,MATCH(_xlfn.XLOOKUP($D$14,$D91:$D97,$E91:$E97,,0,-1),'Verwachte Resultaten'!$B$2:$B$31,0),MATCH(_xlfn.XLOOKUP($D$14,$D91:$D97,BB90:BB96,,0,-1),'Verwachte Resultaten'!$C$1:$BT$1,0))*_xlfn.XLOOKUP($E97,$G$2:$G$6,$F$2:$F$6,,0)),_xlfn.XLOOKUP($D$14,$D91:$D97,BB91:BB97,,0,-1)&gt;=(INDEX('Verwachte Resultaten'!$C$2:$BT$31,MATCH(_xlfn.XLOOKUP($D$14,$D91:$D97,$E91:$E97,,0,-1),'Verwachte Resultaten'!$B$2:$B$31,0),MATCH(_xlfn.XLOOKUP($D$14,$D91:$D97,BB90:BB96,,0,-1),'Verwachte Resultaten'!$C$1:$BT$1,0))*_xlfn.XLOOKUP($E97,$G$2:$G$6,$H$2:$H$6,,0))),$D97,""),"")</f>
        <v/>
      </c>
      <c r="BC97" s="14" t="str">
        <f>IFERROR(IF(AND(_xlfn.XLOOKUP($D$14,$D91:$D97,BC91:BC97,,0,-1)&lt;(INDEX('Verwachte Resultaten'!$C$2:$BT$31,MATCH(_xlfn.XLOOKUP($D$14,$D91:$D97,$E91:$E97,,0,-1),'Verwachte Resultaten'!$B$2:$B$31,0),MATCH(_xlfn.XLOOKUP($D$14,$D91:$D97,BC90:BC96,,0,-1),'Verwachte Resultaten'!$C$1:$BT$1,0))*_xlfn.XLOOKUP($E97,$G$2:$G$6,$F$2:$F$6,,0)),_xlfn.XLOOKUP($D$14,$D91:$D97,BC91:BC97,,0,-1)&gt;=(INDEX('Verwachte Resultaten'!$C$2:$BT$31,MATCH(_xlfn.XLOOKUP($D$14,$D91:$D97,$E91:$E97,,0,-1),'Verwachte Resultaten'!$B$2:$B$31,0),MATCH(_xlfn.XLOOKUP($D$14,$D91:$D97,BC90:BC96,,0,-1),'Verwachte Resultaten'!$C$1:$BT$1,0))*_xlfn.XLOOKUP($E97,$G$2:$G$6,$H$2:$H$6,,0))),$D97,""),"")</f>
        <v/>
      </c>
      <c r="BD97" s="14" t="str">
        <f>IFERROR(IF(AND(_xlfn.XLOOKUP($D$14,$D91:$D97,BD91:BD97,,0,-1)&lt;(INDEX('Verwachte Resultaten'!$C$2:$BT$31,MATCH(_xlfn.XLOOKUP($D$14,$D91:$D97,$E91:$E97,,0,-1),'Verwachte Resultaten'!$B$2:$B$31,0),MATCH(_xlfn.XLOOKUP($D$14,$D91:$D97,BD90:BD96,,0,-1),'Verwachte Resultaten'!$C$1:$BT$1,0))*_xlfn.XLOOKUP($E97,$G$2:$G$6,$F$2:$F$6,,0)),_xlfn.XLOOKUP($D$14,$D91:$D97,BD91:BD97,,0,-1)&gt;=(INDEX('Verwachte Resultaten'!$C$2:$BT$31,MATCH(_xlfn.XLOOKUP($D$14,$D91:$D97,$E91:$E97,,0,-1),'Verwachte Resultaten'!$B$2:$B$31,0),MATCH(_xlfn.XLOOKUP($D$14,$D91:$D97,BD90:BD96,,0,-1),'Verwachte Resultaten'!$C$1:$BT$1,0))*_xlfn.XLOOKUP($E97,$G$2:$G$6,$H$2:$H$6,,0))),$D97,""),"")</f>
        <v/>
      </c>
      <c r="BE97" s="14" t="str">
        <f>IFERROR(IF(AND(_xlfn.XLOOKUP($D$14,$D91:$D97,BE91:BE97,,0,-1)&lt;(INDEX('Verwachte Resultaten'!$C$2:$BT$31,MATCH(_xlfn.XLOOKUP($D$14,$D91:$D97,$E91:$E97,,0,-1),'Verwachte Resultaten'!$B$2:$B$31,0),MATCH(_xlfn.XLOOKUP($D$14,$D91:$D97,BE90:BE96,,0,-1),'Verwachte Resultaten'!$C$1:$BT$1,0))*_xlfn.XLOOKUP($E97,$G$2:$G$6,$F$2:$F$6,,0)),_xlfn.XLOOKUP($D$14,$D91:$D97,BE91:BE97,,0,-1)&gt;=(INDEX('Verwachte Resultaten'!$C$2:$BT$31,MATCH(_xlfn.XLOOKUP($D$14,$D91:$D97,$E91:$E97,,0,-1),'Verwachte Resultaten'!$B$2:$B$31,0),MATCH(_xlfn.XLOOKUP($D$14,$D91:$D97,BE90:BE96,,0,-1),'Verwachte Resultaten'!$C$1:$BT$1,0))*_xlfn.XLOOKUP($E97,$G$2:$G$6,$H$2:$H$6,,0))),$D97,""),"")</f>
        <v/>
      </c>
      <c r="BF97" s="14" t="str">
        <f>IFERROR(IF(AND(_xlfn.XLOOKUP($D$14,$D91:$D97,BF91:BF97,,0,-1)&lt;(INDEX('Verwachte Resultaten'!$C$2:$BT$31,MATCH(_xlfn.XLOOKUP($D$14,$D91:$D97,$E91:$E97,,0,-1),'Verwachte Resultaten'!$B$2:$B$31,0),MATCH(_xlfn.XLOOKUP($D$14,$D91:$D97,BF90:BF96,,0,-1),'Verwachte Resultaten'!$C$1:$BT$1,0))*_xlfn.XLOOKUP($E97,$G$2:$G$6,$F$2:$F$6,,0)),_xlfn.XLOOKUP($D$14,$D91:$D97,BF91:BF97,,0,-1)&gt;=(INDEX('Verwachte Resultaten'!$C$2:$BT$31,MATCH(_xlfn.XLOOKUP($D$14,$D91:$D97,$E91:$E97,,0,-1),'Verwachte Resultaten'!$B$2:$B$31,0),MATCH(_xlfn.XLOOKUP($D$14,$D91:$D97,BF90:BF96,,0,-1),'Verwachte Resultaten'!$C$1:$BT$1,0))*_xlfn.XLOOKUP($E97,$G$2:$G$6,$H$2:$H$6,,0))),$D97,""),"")</f>
        <v/>
      </c>
      <c r="BG97" s="14" t="str">
        <f>IFERROR(IF(AND(_xlfn.XLOOKUP($D$14,$D91:$D97,BG91:BG97,,0,-1)&lt;(INDEX('Verwachte Resultaten'!$C$2:$BT$31,MATCH(_xlfn.XLOOKUP($D$14,$D91:$D97,$E91:$E97,,0,-1),'Verwachte Resultaten'!$B$2:$B$31,0),MATCH(_xlfn.XLOOKUP($D$14,$D91:$D97,BG90:BG96,,0,-1),'Verwachte Resultaten'!$C$1:$BT$1,0))*_xlfn.XLOOKUP($E97,$G$2:$G$6,$F$2:$F$6,,0)),_xlfn.XLOOKUP($D$14,$D91:$D97,BG91:BG97,,0,-1)&gt;=(INDEX('Verwachte Resultaten'!$C$2:$BT$31,MATCH(_xlfn.XLOOKUP($D$14,$D91:$D97,$E91:$E97,,0,-1),'Verwachte Resultaten'!$B$2:$B$31,0),MATCH(_xlfn.XLOOKUP($D$14,$D91:$D97,BG90:BG96,,0,-1),'Verwachte Resultaten'!$C$1:$BT$1,0))*_xlfn.XLOOKUP($E97,$G$2:$G$6,$H$2:$H$6,,0))),$D97,""),"")</f>
        <v/>
      </c>
      <c r="BH97" s="14" t="str">
        <f>IFERROR(IF(AND(_xlfn.XLOOKUP($D$14,$D91:$D97,BH91:BH97,,0,-1)&lt;(INDEX('Verwachte Resultaten'!$C$2:$BT$31,MATCH(_xlfn.XLOOKUP($D$14,$D91:$D97,$E91:$E97,,0,-1),'Verwachte Resultaten'!$B$2:$B$31,0),MATCH(_xlfn.XLOOKUP($D$14,$D91:$D97,BH90:BH96,,0,-1),'Verwachte Resultaten'!$C$1:$BT$1,0))*_xlfn.XLOOKUP($E97,$G$2:$G$6,$F$2:$F$6,,0)),_xlfn.XLOOKUP($D$14,$D91:$D97,BH91:BH97,,0,-1)&gt;=(INDEX('Verwachte Resultaten'!$C$2:$BT$31,MATCH(_xlfn.XLOOKUP($D$14,$D91:$D97,$E91:$E97,,0,-1),'Verwachte Resultaten'!$B$2:$B$31,0),MATCH(_xlfn.XLOOKUP($D$14,$D91:$D97,BH90:BH96,,0,-1),'Verwachte Resultaten'!$C$1:$BT$1,0))*_xlfn.XLOOKUP($E97,$G$2:$G$6,$H$2:$H$6,,0))),$D97,""),"")</f>
        <v/>
      </c>
      <c r="BI97" s="14" t="str">
        <f>IFERROR(IF(AND(_xlfn.XLOOKUP($D$14,$D91:$D97,BI91:BI97,,0,-1)&lt;(INDEX('Verwachte Resultaten'!$C$2:$BT$31,MATCH(_xlfn.XLOOKUP($D$14,$D91:$D97,$E91:$E97,,0,-1),'Verwachte Resultaten'!$B$2:$B$31,0),MATCH(_xlfn.XLOOKUP($D$14,$D91:$D97,BI90:BI96,,0,-1),'Verwachte Resultaten'!$C$1:$BT$1,0))*_xlfn.XLOOKUP($E97,$G$2:$G$6,$F$2:$F$6,,0)),_xlfn.XLOOKUP($D$14,$D91:$D97,BI91:BI97,,0,-1)&gt;=(INDEX('Verwachte Resultaten'!$C$2:$BT$31,MATCH(_xlfn.XLOOKUP($D$14,$D91:$D97,$E91:$E97,,0,-1),'Verwachte Resultaten'!$B$2:$B$31,0),MATCH(_xlfn.XLOOKUP($D$14,$D91:$D97,BI90:BI96,,0,-1),'Verwachte Resultaten'!$C$1:$BT$1,0))*_xlfn.XLOOKUP($E97,$G$2:$G$6,$H$2:$H$6,,0))),$D97,""),"")</f>
        <v/>
      </c>
      <c r="BJ97" s="14" t="str">
        <f>IFERROR(IF(AND(_xlfn.XLOOKUP($D$14,$D91:$D97,BJ91:BJ97,,0,-1)&lt;(INDEX('Verwachte Resultaten'!$C$2:$BT$31,MATCH(_xlfn.XLOOKUP($D$14,$D91:$D97,$E91:$E97,,0,-1),'Verwachte Resultaten'!$B$2:$B$31,0),MATCH(_xlfn.XLOOKUP($D$14,$D91:$D97,BJ90:BJ96,,0,-1),'Verwachte Resultaten'!$C$1:$BT$1,0))*_xlfn.XLOOKUP($E97,$G$2:$G$6,$F$2:$F$6,,0)),_xlfn.XLOOKUP($D$14,$D91:$D97,BJ91:BJ97,,0,-1)&gt;=(INDEX('Verwachte Resultaten'!$C$2:$BT$31,MATCH(_xlfn.XLOOKUP($D$14,$D91:$D97,$E91:$E97,,0,-1),'Verwachte Resultaten'!$B$2:$B$31,0),MATCH(_xlfn.XLOOKUP($D$14,$D91:$D97,BJ90:BJ96,,0,-1),'Verwachte Resultaten'!$C$1:$BT$1,0))*_xlfn.XLOOKUP($E97,$G$2:$G$6,$H$2:$H$6,,0))),$D97,""),"")</f>
        <v/>
      </c>
      <c r="BK97" s="41" t="str">
        <f>IFERROR(IF(AND(_xlfn.XLOOKUP($D$14,$D91:$D97,BK91:BK97,,0,-1)&lt;(INDEX('Verwachte Resultaten'!$C$2:$BT$31,MATCH(_xlfn.XLOOKUP($D$14,$D91:$D97,$E91:$E97,,0,-1),'Verwachte Resultaten'!$B$2:$B$31,0),MATCH(_xlfn.XLOOKUP($D$14,$D91:$D97,BK90:BK96,,0,-1),'Verwachte Resultaten'!$C$1:$BT$1,0))*_xlfn.XLOOKUP($E97,$G$2:$G$6,$F$2:$F$6,,0)),_xlfn.XLOOKUP($D$14,$D91:$D97,BK91:BK97,,0,-1)&gt;=(INDEX('Verwachte Resultaten'!$C$2:$BT$31,MATCH(_xlfn.XLOOKUP($D$14,$D91:$D97,$E91:$E97,,0,-1),'Verwachte Resultaten'!$B$2:$B$31,0),MATCH(_xlfn.XLOOKUP($D$14,$D91:$D97,BK90:BK96,,0,-1),'Verwachte Resultaten'!$C$1:$BT$1,0))*_xlfn.XLOOKUP($E97,$G$2:$G$6,$H$2:$H$6,,0))),$D97,""),"")</f>
        <v/>
      </c>
    </row>
    <row r="98" spans="1:63">
      <c r="A98" s="85"/>
      <c r="C98" s="23"/>
      <c r="D98" s="44" t="str">
        <f>IFERROR($B95*$B$8,"")</f>
        <v/>
      </c>
      <c r="E98" s="42" t="s">
        <v>157</v>
      </c>
      <c r="F98" s="16" t="str">
        <f>IFERROR(IF(AND(_xlfn.XLOOKUP($D$14,$D92:$D98,F92:F98,,0,-1)&lt;=(INDEX('Verwachte Resultaten'!$C$2:$BT$31,MATCH(_xlfn.XLOOKUP($D$14,$D92:$D98,$E92:$E98,,0,-1),'Verwachte Resultaten'!$B$2:$B$31,0),MATCH(_xlfn.XLOOKUP($D$14,$D92:$D98,F91:F97,,0,-1),'Verwachte Resultaten'!$C$1:$BT$1,0))*_xlfn.XLOOKUP($E98,$G$2:$G$6,$F$2:$F$6,,0)),_xlfn.XLOOKUP($D$14,$D92:$D98,F92:F98,,0,-1)&gt;=(INDEX('Verwachte Resultaten'!$C$2:$BT$31,MATCH(_xlfn.XLOOKUP($D$14,$D92:$D98,$E92:$E98,,0,-1),'Verwachte Resultaten'!$B$2:$B$31,0),MATCH(_xlfn.XLOOKUP($D$14,$D92:$D98,F91:F97,,0,-1),'Verwachte Resultaten'!$C$1:$BT$1,0))*_xlfn.XLOOKUP($E98,$G$2:$G$6,$H$2:$H$6,,0))),$D98,""),"")</f>
        <v/>
      </c>
      <c r="G98" s="43" t="str">
        <f>IFERROR(IF(AND(_xlfn.XLOOKUP($D$14,$D92:$D98,G92:G98,,0,-1)&lt;=(INDEX('Verwachte Resultaten'!$C$2:$BT$31,MATCH(_xlfn.XLOOKUP($D$14,$D92:$D98,$E92:$E98,,0,-1),'Verwachte Resultaten'!$B$2:$B$31,0),MATCH(_xlfn.XLOOKUP($D$14,$D92:$D98,G91:G97,,0,-1),'Verwachte Resultaten'!$C$1:$BT$1,0))*_xlfn.XLOOKUP($E98,$G$2:$G$6,$F$2:$F$6,,0)),_xlfn.XLOOKUP($D$14,$D92:$D98,G92:G98,,0,-1)&gt;=(INDEX('Verwachte Resultaten'!$C$2:$BT$31,MATCH(_xlfn.XLOOKUP($D$14,$D92:$D98,$E92:$E98,,0,-1),'Verwachte Resultaten'!$B$2:$B$31,0),MATCH(_xlfn.XLOOKUP($D$14,$D92:$D98,G91:G97,,0,-1),'Verwachte Resultaten'!$C$1:$BT$1,0))*_xlfn.XLOOKUP($E98,$G$2:$G$6,$H$2:$H$6,,0))),$D98,""),"")</f>
        <v/>
      </c>
      <c r="H98" s="43" t="str">
        <f>IFERROR(IF(AND(_xlfn.XLOOKUP($D$14,$D92:$D98,H92:H98,,0,-1)&lt;=(INDEX('Verwachte Resultaten'!$C$2:$BT$31,MATCH(_xlfn.XLOOKUP($D$14,$D92:$D98,$E92:$E98,,0,-1),'Verwachte Resultaten'!$B$2:$B$31,0),MATCH(_xlfn.XLOOKUP($D$14,$D92:$D98,H91:H97,,0,-1),'Verwachte Resultaten'!$C$1:$BT$1,0))*_xlfn.XLOOKUP($E98,$G$2:$G$6,$F$2:$F$6,,0)),_xlfn.XLOOKUP($D$14,$D92:$D98,H92:H98,,0,-1)&gt;=(INDEX('Verwachte Resultaten'!$C$2:$BT$31,MATCH(_xlfn.XLOOKUP($D$14,$D92:$D98,$E92:$E98,,0,-1),'Verwachte Resultaten'!$B$2:$B$31,0),MATCH(_xlfn.XLOOKUP($D$14,$D92:$D98,H91:H97,,0,-1),'Verwachte Resultaten'!$C$1:$BT$1,0))*_xlfn.XLOOKUP($E98,$G$2:$G$6,$H$2:$H$6,,0))),$D98,""),"")</f>
        <v/>
      </c>
      <c r="I98" s="43" t="str">
        <f>IFERROR(IF(AND(_xlfn.XLOOKUP($D$14,$D92:$D98,I92:I98,,0,-1)&lt;=(INDEX('Verwachte Resultaten'!$C$2:$BT$31,MATCH(_xlfn.XLOOKUP($D$14,$D92:$D98,$E92:$E98,,0,-1),'Verwachte Resultaten'!$B$2:$B$31,0),MATCH(_xlfn.XLOOKUP($D$14,$D92:$D98,I91:I97,,0,-1),'Verwachte Resultaten'!$C$1:$BT$1,0))*_xlfn.XLOOKUP($E98,$G$2:$G$6,$F$2:$F$6,,0)),_xlfn.XLOOKUP($D$14,$D92:$D98,I92:I98,,0,-1)&gt;=(INDEX('Verwachte Resultaten'!$C$2:$BT$31,MATCH(_xlfn.XLOOKUP($D$14,$D92:$D98,$E92:$E98,,0,-1),'Verwachte Resultaten'!$B$2:$B$31,0),MATCH(_xlfn.XLOOKUP($D$14,$D92:$D98,I91:I97,,0,-1),'Verwachte Resultaten'!$C$1:$BT$1,0))*_xlfn.XLOOKUP($E98,$G$2:$G$6,$H$2:$H$6,,0))),$D98,""),"")</f>
        <v/>
      </c>
      <c r="J98" s="43" t="str">
        <f>IFERROR(IF(AND(_xlfn.XLOOKUP($D$14,$D92:$D98,J92:J98,,0,-1)&lt;=(INDEX('Verwachte Resultaten'!$C$2:$BT$31,MATCH(_xlfn.XLOOKUP($D$14,$D92:$D98,$E92:$E98,,0,-1),'Verwachte Resultaten'!$B$2:$B$31,0),MATCH(_xlfn.XLOOKUP($D$14,$D92:$D98,J91:J97,,0,-1),'Verwachte Resultaten'!$C$1:$BT$1,0))*_xlfn.XLOOKUP($E98,$G$2:$G$6,$F$2:$F$6,,0)),_xlfn.XLOOKUP($D$14,$D92:$D98,J92:J98,,0,-1)&gt;=(INDEX('Verwachte Resultaten'!$C$2:$BT$31,MATCH(_xlfn.XLOOKUP($D$14,$D92:$D98,$E92:$E98,,0,-1),'Verwachte Resultaten'!$B$2:$B$31,0),MATCH(_xlfn.XLOOKUP($D$14,$D92:$D98,J91:J97,,0,-1),'Verwachte Resultaten'!$C$1:$BT$1,0))*_xlfn.XLOOKUP($E98,$G$2:$G$6,$H$2:$H$6,,0))),$D98,""),"")</f>
        <v/>
      </c>
      <c r="K98" s="43" t="str">
        <f>IFERROR(IF(AND(_xlfn.XLOOKUP($D$14,$D92:$D98,K92:K98,,0,-1)&lt;=(INDEX('Verwachte Resultaten'!$C$2:$BT$31,MATCH(_xlfn.XLOOKUP($D$14,$D92:$D98,$E92:$E98,,0,-1),'Verwachte Resultaten'!$B$2:$B$31,0),MATCH(_xlfn.XLOOKUP($D$14,$D92:$D98,K91:K97,,0,-1),'Verwachte Resultaten'!$C$1:$BT$1,0))*_xlfn.XLOOKUP($E98,$G$2:$G$6,$F$2:$F$6,,0)),_xlfn.XLOOKUP($D$14,$D92:$D98,K92:K98,,0,-1)&gt;=(INDEX('Verwachte Resultaten'!$C$2:$BT$31,MATCH(_xlfn.XLOOKUP($D$14,$D92:$D98,$E92:$E98,,0,-1),'Verwachte Resultaten'!$B$2:$B$31,0),MATCH(_xlfn.XLOOKUP($D$14,$D92:$D98,K91:K97,,0,-1),'Verwachte Resultaten'!$C$1:$BT$1,0))*_xlfn.XLOOKUP($E98,$G$2:$G$6,$H$2:$H$6,,0))),$D98,""),"")</f>
        <v/>
      </c>
      <c r="L98" s="43" t="str">
        <f>IFERROR(IF(AND(_xlfn.XLOOKUP($D$14,$D92:$D98,L92:L98,,0,-1)&lt;=(INDEX('Verwachte Resultaten'!$C$2:$BT$31,MATCH(_xlfn.XLOOKUP($D$14,$D92:$D98,$E92:$E98,,0,-1),'Verwachte Resultaten'!$B$2:$B$31,0),MATCH(_xlfn.XLOOKUP($D$14,$D92:$D98,L91:L97,,0,-1),'Verwachte Resultaten'!$C$1:$BT$1,0))*_xlfn.XLOOKUP($E98,$G$2:$G$6,$F$2:$F$6,,0)),_xlfn.XLOOKUP($D$14,$D92:$D98,L92:L98,,0,-1)&gt;=(INDEX('Verwachte Resultaten'!$C$2:$BT$31,MATCH(_xlfn.XLOOKUP($D$14,$D92:$D98,$E92:$E98,,0,-1),'Verwachte Resultaten'!$B$2:$B$31,0),MATCH(_xlfn.XLOOKUP($D$14,$D92:$D98,L91:L97,,0,-1),'Verwachte Resultaten'!$C$1:$BT$1,0))*_xlfn.XLOOKUP($E98,$G$2:$G$6,$H$2:$H$6,,0))),$D98,""),"")</f>
        <v/>
      </c>
      <c r="M98" s="43" t="str">
        <f>IFERROR(IF(AND(_xlfn.XLOOKUP($D$14,$D92:$D98,M92:M98,,0,-1)&lt;=(INDEX('Verwachte Resultaten'!$C$2:$BT$31,MATCH(_xlfn.XLOOKUP($D$14,$D92:$D98,$E92:$E98,,0,-1),'Verwachte Resultaten'!$B$2:$B$31,0),MATCH(_xlfn.XLOOKUP($D$14,$D92:$D98,M91:M97,,0,-1),'Verwachte Resultaten'!$C$1:$BT$1,0))*_xlfn.XLOOKUP($E98,$G$2:$G$6,$F$2:$F$6,,0)),_xlfn.XLOOKUP($D$14,$D92:$D98,M92:M98,,0,-1)&gt;=(INDEX('Verwachte Resultaten'!$C$2:$BT$31,MATCH(_xlfn.XLOOKUP($D$14,$D92:$D98,$E92:$E98,,0,-1),'Verwachte Resultaten'!$B$2:$B$31,0),MATCH(_xlfn.XLOOKUP($D$14,$D92:$D98,M91:M97,,0,-1),'Verwachte Resultaten'!$C$1:$BT$1,0))*_xlfn.XLOOKUP($E98,$G$2:$G$6,$H$2:$H$6,,0))),$D98,""),"")</f>
        <v/>
      </c>
      <c r="N98" s="43" t="str">
        <f>IFERROR(IF(AND(_xlfn.XLOOKUP($D$14,$D92:$D98,N92:N98,,0,-1)&lt;=(INDEX('Verwachte Resultaten'!$C$2:$BT$31,MATCH(_xlfn.XLOOKUP($D$14,$D92:$D98,$E92:$E98,,0,-1),'Verwachte Resultaten'!$B$2:$B$31,0),MATCH(_xlfn.XLOOKUP($D$14,$D92:$D98,N91:N97,,0,-1),'Verwachte Resultaten'!$C$1:$BT$1,0))*_xlfn.XLOOKUP($E98,$G$2:$G$6,$F$2:$F$6,,0)),_xlfn.XLOOKUP($D$14,$D92:$D98,N92:N98,,0,-1)&gt;=(INDEX('Verwachte Resultaten'!$C$2:$BT$31,MATCH(_xlfn.XLOOKUP($D$14,$D92:$D98,$E92:$E98,,0,-1),'Verwachte Resultaten'!$B$2:$B$31,0),MATCH(_xlfn.XLOOKUP($D$14,$D92:$D98,N91:N97,,0,-1),'Verwachte Resultaten'!$C$1:$BT$1,0))*_xlfn.XLOOKUP($E98,$G$2:$G$6,$H$2:$H$6,,0))),$D98,""),"")</f>
        <v/>
      </c>
      <c r="O98" s="43" t="str">
        <f>IFERROR(IF(AND(_xlfn.XLOOKUP($D$14,$D92:$D98,O92:O98,,0,-1)&lt;=(INDEX('Verwachte Resultaten'!$C$2:$BT$31,MATCH(_xlfn.XLOOKUP($D$14,$D92:$D98,$E92:$E98,,0,-1),'Verwachte Resultaten'!$B$2:$B$31,0),MATCH(_xlfn.XLOOKUP($D$14,$D92:$D98,O91:O97,,0,-1),'Verwachte Resultaten'!$C$1:$BT$1,0))*_xlfn.XLOOKUP($E98,$G$2:$G$6,$F$2:$F$6,,0)),_xlfn.XLOOKUP($D$14,$D92:$D98,O92:O98,,0,-1)&gt;=(INDEX('Verwachte Resultaten'!$C$2:$BT$31,MATCH(_xlfn.XLOOKUP($D$14,$D92:$D98,$E92:$E98,,0,-1),'Verwachte Resultaten'!$B$2:$B$31,0),MATCH(_xlfn.XLOOKUP($D$14,$D92:$D98,O91:O97,,0,-1),'Verwachte Resultaten'!$C$1:$BT$1,0))*_xlfn.XLOOKUP($E98,$G$2:$G$6,$H$2:$H$6,,0))),$D98,""),"")</f>
        <v/>
      </c>
      <c r="P98" s="43" t="str">
        <f>IFERROR(IF(AND(_xlfn.XLOOKUP($D$14,$D92:$D98,P92:P98,,0,-1)&lt;=(INDEX('Verwachte Resultaten'!$C$2:$BT$31,MATCH(_xlfn.XLOOKUP($D$14,$D92:$D98,$E92:$E98,,0,-1),'Verwachte Resultaten'!$B$2:$B$31,0),MATCH(_xlfn.XLOOKUP($D$14,$D92:$D98,P91:P97,,0,-1),'Verwachte Resultaten'!$C$1:$BT$1,0))*_xlfn.XLOOKUP($E98,$G$2:$G$6,$F$2:$F$6,,0)),_xlfn.XLOOKUP($D$14,$D92:$D98,P92:P98,,0,-1)&gt;=(INDEX('Verwachte Resultaten'!$C$2:$BT$31,MATCH(_xlfn.XLOOKUP($D$14,$D92:$D98,$E92:$E98,,0,-1),'Verwachte Resultaten'!$B$2:$B$31,0),MATCH(_xlfn.XLOOKUP($D$14,$D92:$D98,P91:P97,,0,-1),'Verwachte Resultaten'!$C$1:$BT$1,0))*_xlfn.XLOOKUP($E98,$G$2:$G$6,$H$2:$H$6,,0))),$D98,""),"")</f>
        <v/>
      </c>
      <c r="Q98" s="43" t="str">
        <f>IFERROR(IF(AND(_xlfn.XLOOKUP($D$14,$D92:$D98,Q92:Q98,,0,-1)&lt;=(INDEX('Verwachte Resultaten'!$C$2:$BT$31,MATCH(_xlfn.XLOOKUP($D$14,$D92:$D98,$E92:$E98,,0,-1),'Verwachte Resultaten'!$B$2:$B$31,0),MATCH(_xlfn.XLOOKUP($D$14,$D92:$D98,Q91:Q97,,0,-1),'Verwachte Resultaten'!$C$1:$BT$1,0))*_xlfn.XLOOKUP($E98,$G$2:$G$6,$F$2:$F$6,,0)),_xlfn.XLOOKUP($D$14,$D92:$D98,Q92:Q98,,0,-1)&gt;=(INDEX('Verwachte Resultaten'!$C$2:$BT$31,MATCH(_xlfn.XLOOKUP($D$14,$D92:$D98,$E92:$E98,,0,-1),'Verwachte Resultaten'!$B$2:$B$31,0),MATCH(_xlfn.XLOOKUP($D$14,$D92:$D98,Q91:Q97,,0,-1),'Verwachte Resultaten'!$C$1:$BT$1,0))*_xlfn.XLOOKUP($E98,$G$2:$G$6,$H$2:$H$6,,0))),$D98,""),"")</f>
        <v/>
      </c>
      <c r="R98" s="43" t="str">
        <f>IFERROR(IF(AND(_xlfn.XLOOKUP($D$14,$D92:$D98,R92:R98,,0,-1)&lt;=(INDEX('Verwachte Resultaten'!$C$2:$BT$31,MATCH(_xlfn.XLOOKUP($D$14,$D92:$D98,$E92:$E98,,0,-1),'Verwachte Resultaten'!$B$2:$B$31,0),MATCH(_xlfn.XLOOKUP($D$14,$D92:$D98,R91:R97,,0,-1),'Verwachte Resultaten'!$C$1:$BT$1,0))*_xlfn.XLOOKUP($E98,$G$2:$G$6,$F$2:$F$6,,0)),_xlfn.XLOOKUP($D$14,$D92:$D98,R92:R98,,0,-1)&gt;=(INDEX('Verwachte Resultaten'!$C$2:$BT$31,MATCH(_xlfn.XLOOKUP($D$14,$D92:$D98,$E92:$E98,,0,-1),'Verwachte Resultaten'!$B$2:$B$31,0),MATCH(_xlfn.XLOOKUP($D$14,$D92:$D98,R91:R97,,0,-1),'Verwachte Resultaten'!$C$1:$BT$1,0))*_xlfn.XLOOKUP($E98,$G$2:$G$6,$H$2:$H$6,,0))),$D98,""),"")</f>
        <v/>
      </c>
      <c r="S98" s="43" t="str">
        <f>IFERROR(IF(AND(_xlfn.XLOOKUP($D$14,$D92:$D98,S92:S98,,0,-1)&lt;=(INDEX('Verwachte Resultaten'!$C$2:$BT$31,MATCH(_xlfn.XLOOKUP($D$14,$D92:$D98,$E92:$E98,,0,-1),'Verwachte Resultaten'!$B$2:$B$31,0),MATCH(_xlfn.XLOOKUP($D$14,$D92:$D98,S91:S97,,0,-1),'Verwachte Resultaten'!$C$1:$BT$1,0))*_xlfn.XLOOKUP($E98,$G$2:$G$6,$F$2:$F$6,,0)),_xlfn.XLOOKUP($D$14,$D92:$D98,S92:S98,,0,-1)&gt;=(INDEX('Verwachte Resultaten'!$C$2:$BT$31,MATCH(_xlfn.XLOOKUP($D$14,$D92:$D98,$E92:$E98,,0,-1),'Verwachte Resultaten'!$B$2:$B$31,0),MATCH(_xlfn.XLOOKUP($D$14,$D92:$D98,S91:S97,,0,-1),'Verwachte Resultaten'!$C$1:$BT$1,0))*_xlfn.XLOOKUP($E98,$G$2:$G$6,$H$2:$H$6,,0))),$D98,""),"")</f>
        <v/>
      </c>
      <c r="T98" s="43" t="str">
        <f>IFERROR(IF(AND(_xlfn.XLOOKUP($D$14,$D92:$D98,T92:T98,,0,-1)&lt;=(INDEX('Verwachte Resultaten'!$C$2:$BT$31,MATCH(_xlfn.XLOOKUP($D$14,$D92:$D98,$E92:$E98,,0,-1),'Verwachte Resultaten'!$B$2:$B$31,0),MATCH(_xlfn.XLOOKUP($D$14,$D92:$D98,T91:T97,,0,-1),'Verwachte Resultaten'!$C$1:$BT$1,0))*_xlfn.XLOOKUP($E98,$G$2:$G$6,$F$2:$F$6,,0)),_xlfn.XLOOKUP($D$14,$D92:$D98,T92:T98,,0,-1)&gt;=(INDEX('Verwachte Resultaten'!$C$2:$BT$31,MATCH(_xlfn.XLOOKUP($D$14,$D92:$D98,$E92:$E98,,0,-1),'Verwachte Resultaten'!$B$2:$B$31,0),MATCH(_xlfn.XLOOKUP($D$14,$D92:$D98,T91:T97,,0,-1),'Verwachte Resultaten'!$C$1:$BT$1,0))*_xlfn.XLOOKUP($E98,$G$2:$G$6,$H$2:$H$6,,0))),$D98,""),"")</f>
        <v/>
      </c>
      <c r="U98" s="43" t="str">
        <f>IFERROR(IF(AND(_xlfn.XLOOKUP($D$14,$D92:$D98,U92:U98,,0,-1)&lt;=(INDEX('Verwachte Resultaten'!$C$2:$BT$31,MATCH(_xlfn.XLOOKUP($D$14,$D92:$D98,$E92:$E98,,0,-1),'Verwachte Resultaten'!$B$2:$B$31,0),MATCH(_xlfn.XLOOKUP($D$14,$D92:$D98,U91:U97,,0,-1),'Verwachte Resultaten'!$C$1:$BT$1,0))*_xlfn.XLOOKUP($E98,$G$2:$G$6,$F$2:$F$6,,0)),_xlfn.XLOOKUP($D$14,$D92:$D98,U92:U98,,0,-1)&gt;=(INDEX('Verwachte Resultaten'!$C$2:$BT$31,MATCH(_xlfn.XLOOKUP($D$14,$D92:$D98,$E92:$E98,,0,-1),'Verwachte Resultaten'!$B$2:$B$31,0),MATCH(_xlfn.XLOOKUP($D$14,$D92:$D98,U91:U97,,0,-1),'Verwachte Resultaten'!$C$1:$BT$1,0))*_xlfn.XLOOKUP($E98,$G$2:$G$6,$H$2:$H$6,,0))),$D98,""),"")</f>
        <v/>
      </c>
      <c r="V98" s="43" t="str">
        <f>IFERROR(IF(AND(_xlfn.XLOOKUP($D$14,$D92:$D98,V92:V98,,0,-1)&lt;=(INDEX('Verwachte Resultaten'!$C$2:$BT$31,MATCH(_xlfn.XLOOKUP($D$14,$D92:$D98,$E92:$E98,,0,-1),'Verwachte Resultaten'!$B$2:$B$31,0),MATCH(_xlfn.XLOOKUP($D$14,$D92:$D98,V91:V97,,0,-1),'Verwachte Resultaten'!$C$1:$BT$1,0))*_xlfn.XLOOKUP($E98,$G$2:$G$6,$F$2:$F$6,,0)),_xlfn.XLOOKUP($D$14,$D92:$D98,V92:V98,,0,-1)&gt;=(INDEX('Verwachte Resultaten'!$C$2:$BT$31,MATCH(_xlfn.XLOOKUP($D$14,$D92:$D98,$E92:$E98,,0,-1),'Verwachte Resultaten'!$B$2:$B$31,0),MATCH(_xlfn.XLOOKUP($D$14,$D92:$D98,V91:V97,,0,-1),'Verwachte Resultaten'!$C$1:$BT$1,0))*_xlfn.XLOOKUP($E98,$G$2:$G$6,$H$2:$H$6,,0))),$D98,""),"")</f>
        <v/>
      </c>
      <c r="W98" s="43" t="str">
        <f>IFERROR(IF(AND(_xlfn.XLOOKUP($D$14,$D92:$D98,W92:W98,,0,-1)&lt;=(INDEX('Verwachte Resultaten'!$C$2:$BT$31,MATCH(_xlfn.XLOOKUP($D$14,$D92:$D98,$E92:$E98,,0,-1),'Verwachte Resultaten'!$B$2:$B$31,0),MATCH(_xlfn.XLOOKUP($D$14,$D92:$D98,W91:W97,,0,-1),'Verwachte Resultaten'!$C$1:$BT$1,0))*_xlfn.XLOOKUP($E98,$G$2:$G$6,$F$2:$F$6,,0)),_xlfn.XLOOKUP($D$14,$D92:$D98,W92:W98,,0,-1)&gt;=(INDEX('Verwachte Resultaten'!$C$2:$BT$31,MATCH(_xlfn.XLOOKUP($D$14,$D92:$D98,$E92:$E98,,0,-1),'Verwachte Resultaten'!$B$2:$B$31,0),MATCH(_xlfn.XLOOKUP($D$14,$D92:$D98,W91:W97,,0,-1),'Verwachte Resultaten'!$C$1:$BT$1,0))*_xlfn.XLOOKUP($E98,$G$2:$G$6,$H$2:$H$6,,0))),$D98,""),"")</f>
        <v/>
      </c>
      <c r="X98" s="43" t="str">
        <f>IFERROR(IF(AND(_xlfn.XLOOKUP($D$14,$D92:$D98,X92:X98,,0,-1)&lt;=(INDEX('Verwachte Resultaten'!$C$2:$BT$31,MATCH(_xlfn.XLOOKUP($D$14,$D92:$D98,$E92:$E98,,0,-1),'Verwachte Resultaten'!$B$2:$B$31,0),MATCH(_xlfn.XLOOKUP($D$14,$D92:$D98,X91:X97,,0,-1),'Verwachte Resultaten'!$C$1:$BT$1,0))*_xlfn.XLOOKUP($E98,$G$2:$G$6,$F$2:$F$6,,0)),_xlfn.XLOOKUP($D$14,$D92:$D98,X92:X98,,0,-1)&gt;=(INDEX('Verwachte Resultaten'!$C$2:$BT$31,MATCH(_xlfn.XLOOKUP($D$14,$D92:$D98,$E92:$E98,,0,-1),'Verwachte Resultaten'!$B$2:$B$31,0),MATCH(_xlfn.XLOOKUP($D$14,$D92:$D98,X91:X97,,0,-1),'Verwachte Resultaten'!$C$1:$BT$1,0))*_xlfn.XLOOKUP($E98,$G$2:$G$6,$H$2:$H$6,,0))),$D98,""),"")</f>
        <v/>
      </c>
      <c r="Y98" s="43" t="str">
        <f>IFERROR(IF(AND(_xlfn.XLOOKUP($D$14,$D92:$D98,Y92:Y98,,0,-1)&lt;=(INDEX('Verwachte Resultaten'!$C$2:$BT$31,MATCH(_xlfn.XLOOKUP($D$14,$D92:$D98,$E92:$E98,,0,-1),'Verwachte Resultaten'!$B$2:$B$31,0),MATCH(_xlfn.XLOOKUP($D$14,$D92:$D98,Y91:Y97,,0,-1),'Verwachte Resultaten'!$C$1:$BT$1,0))*_xlfn.XLOOKUP($E98,$G$2:$G$6,$F$2:$F$6,,0)),_xlfn.XLOOKUP($D$14,$D92:$D98,Y92:Y98,,0,-1)&gt;=(INDEX('Verwachte Resultaten'!$C$2:$BT$31,MATCH(_xlfn.XLOOKUP($D$14,$D92:$D98,$E92:$E98,,0,-1),'Verwachte Resultaten'!$B$2:$B$31,0),MATCH(_xlfn.XLOOKUP($D$14,$D92:$D98,Y91:Y97,,0,-1),'Verwachte Resultaten'!$C$1:$BT$1,0))*_xlfn.XLOOKUP($E98,$G$2:$G$6,$H$2:$H$6,,0))),$D98,""),"")</f>
        <v/>
      </c>
      <c r="Z98" s="43" t="str">
        <f>IFERROR(IF(AND(_xlfn.XLOOKUP($D$14,$D92:$D98,Z92:Z98,,0,-1)&lt;=(INDEX('Verwachte Resultaten'!$C$2:$BT$31,MATCH(_xlfn.XLOOKUP($D$14,$D92:$D98,$E92:$E98,,0,-1),'Verwachte Resultaten'!$B$2:$B$31,0),MATCH(_xlfn.XLOOKUP($D$14,$D92:$D98,Z91:Z97,,0,-1),'Verwachte Resultaten'!$C$1:$BT$1,0))*_xlfn.XLOOKUP($E98,$G$2:$G$6,$F$2:$F$6,,0)),_xlfn.XLOOKUP($D$14,$D92:$D98,Z92:Z98,,0,-1)&gt;=(INDEX('Verwachte Resultaten'!$C$2:$BT$31,MATCH(_xlfn.XLOOKUP($D$14,$D92:$D98,$E92:$E98,,0,-1),'Verwachte Resultaten'!$B$2:$B$31,0),MATCH(_xlfn.XLOOKUP($D$14,$D92:$D98,Z91:Z97,,0,-1),'Verwachte Resultaten'!$C$1:$BT$1,0))*_xlfn.XLOOKUP($E98,$G$2:$G$6,$H$2:$H$6,,0))),$D98,""),"")</f>
        <v/>
      </c>
      <c r="AA98" s="43" t="str">
        <f>IFERROR(IF(AND(_xlfn.XLOOKUP($D$14,$D92:$D98,AA92:AA98,,0,-1)&lt;=(INDEX('Verwachte Resultaten'!$C$2:$BT$31,MATCH(_xlfn.XLOOKUP($D$14,$D92:$D98,$E92:$E98,,0,-1),'Verwachte Resultaten'!$B$2:$B$31,0),MATCH(_xlfn.XLOOKUP($D$14,$D92:$D98,AA91:AA97,,0,-1),'Verwachte Resultaten'!$C$1:$BT$1,0))*_xlfn.XLOOKUP($E98,$G$2:$G$6,$F$2:$F$6,,0)),_xlfn.XLOOKUP($D$14,$D92:$D98,AA92:AA98,,0,-1)&gt;=(INDEX('Verwachte Resultaten'!$C$2:$BT$31,MATCH(_xlfn.XLOOKUP($D$14,$D92:$D98,$E92:$E98,,0,-1),'Verwachte Resultaten'!$B$2:$B$31,0),MATCH(_xlfn.XLOOKUP($D$14,$D92:$D98,AA91:AA97,,0,-1),'Verwachte Resultaten'!$C$1:$BT$1,0))*_xlfn.XLOOKUP($E98,$G$2:$G$6,$H$2:$H$6,,0))),$D98,""),"")</f>
        <v/>
      </c>
      <c r="AB98" s="43" t="str">
        <f>IFERROR(IF(AND(_xlfn.XLOOKUP($D$14,$D92:$D98,AB92:AB98,,0,-1)&lt;=(INDEX('Verwachte Resultaten'!$C$2:$BT$31,MATCH(_xlfn.XLOOKUP($D$14,$D92:$D98,$E92:$E98,,0,-1),'Verwachte Resultaten'!$B$2:$B$31,0),MATCH(_xlfn.XLOOKUP($D$14,$D92:$D98,AB91:AB97,,0,-1),'Verwachte Resultaten'!$C$1:$BT$1,0))*_xlfn.XLOOKUP($E98,$G$2:$G$6,$F$2:$F$6,,0)),_xlfn.XLOOKUP($D$14,$D92:$D98,AB92:AB98,,0,-1)&gt;=(INDEX('Verwachte Resultaten'!$C$2:$BT$31,MATCH(_xlfn.XLOOKUP($D$14,$D92:$D98,$E92:$E98,,0,-1),'Verwachte Resultaten'!$B$2:$B$31,0),MATCH(_xlfn.XLOOKUP($D$14,$D92:$D98,AB91:AB97,,0,-1),'Verwachte Resultaten'!$C$1:$BT$1,0))*_xlfn.XLOOKUP($E98,$G$2:$G$6,$H$2:$H$6,,0))),$D98,""),"")</f>
        <v/>
      </c>
      <c r="AC98" s="43" t="str">
        <f>IFERROR(IF(AND(_xlfn.XLOOKUP($D$14,$D92:$D98,AC92:AC98,,0,-1)&lt;=(INDEX('Verwachte Resultaten'!$C$2:$BT$31,MATCH(_xlfn.XLOOKUP($D$14,$D92:$D98,$E92:$E98,,0,-1),'Verwachte Resultaten'!$B$2:$B$31,0),MATCH(_xlfn.XLOOKUP($D$14,$D92:$D98,AC91:AC97,,0,-1),'Verwachte Resultaten'!$C$1:$BT$1,0))*_xlfn.XLOOKUP($E98,$G$2:$G$6,$F$2:$F$6,,0)),_xlfn.XLOOKUP($D$14,$D92:$D98,AC92:AC98,,0,-1)&gt;=(INDEX('Verwachte Resultaten'!$C$2:$BT$31,MATCH(_xlfn.XLOOKUP($D$14,$D92:$D98,$E92:$E98,,0,-1),'Verwachte Resultaten'!$B$2:$B$31,0),MATCH(_xlfn.XLOOKUP($D$14,$D92:$D98,AC91:AC97,,0,-1),'Verwachte Resultaten'!$C$1:$BT$1,0))*_xlfn.XLOOKUP($E98,$G$2:$G$6,$H$2:$H$6,,0))),$D98,""),"")</f>
        <v/>
      </c>
      <c r="AD98" s="43" t="str">
        <f>IFERROR(IF(AND(_xlfn.XLOOKUP($D$14,$D92:$D98,AD92:AD98,,0,-1)&lt;=(INDEX('Verwachte Resultaten'!$C$2:$BT$31,MATCH(_xlfn.XLOOKUP($D$14,$D92:$D98,$E92:$E98,,0,-1),'Verwachte Resultaten'!$B$2:$B$31,0),MATCH(_xlfn.XLOOKUP($D$14,$D92:$D98,AD91:AD97,,0,-1),'Verwachte Resultaten'!$C$1:$BT$1,0))*_xlfn.XLOOKUP($E98,$G$2:$G$6,$F$2:$F$6,,0)),_xlfn.XLOOKUP($D$14,$D92:$D98,AD92:AD98,,0,-1)&gt;=(INDEX('Verwachte Resultaten'!$C$2:$BT$31,MATCH(_xlfn.XLOOKUP($D$14,$D92:$D98,$E92:$E98,,0,-1),'Verwachte Resultaten'!$B$2:$B$31,0),MATCH(_xlfn.XLOOKUP($D$14,$D92:$D98,AD91:AD97,,0,-1),'Verwachte Resultaten'!$C$1:$BT$1,0))*_xlfn.XLOOKUP($E98,$G$2:$G$6,$H$2:$H$6,,0))),$D98,""),"")</f>
        <v/>
      </c>
      <c r="AE98" s="43" t="str">
        <f>IFERROR(IF(AND(_xlfn.XLOOKUP($D$14,$D92:$D98,AE92:AE98,,0,-1)&lt;=(INDEX('Verwachte Resultaten'!$C$2:$BT$31,MATCH(_xlfn.XLOOKUP($D$14,$D92:$D98,$E92:$E98,,0,-1),'Verwachte Resultaten'!$B$2:$B$31,0),MATCH(_xlfn.XLOOKUP($D$14,$D92:$D98,AE91:AE97,,0,-1),'Verwachte Resultaten'!$C$1:$BT$1,0))*_xlfn.XLOOKUP($E98,$G$2:$G$6,$F$2:$F$6,,0)),_xlfn.XLOOKUP($D$14,$D92:$D98,AE92:AE98,,0,-1)&gt;=(INDEX('Verwachte Resultaten'!$C$2:$BT$31,MATCH(_xlfn.XLOOKUP($D$14,$D92:$D98,$E92:$E98,,0,-1),'Verwachte Resultaten'!$B$2:$B$31,0),MATCH(_xlfn.XLOOKUP($D$14,$D92:$D98,AE91:AE97,,0,-1),'Verwachte Resultaten'!$C$1:$BT$1,0))*_xlfn.XLOOKUP($E98,$G$2:$G$6,$H$2:$H$6,,0))),$D98,""),"")</f>
        <v/>
      </c>
      <c r="AF98" s="43" t="str">
        <f>IFERROR(IF(AND(_xlfn.XLOOKUP($D$14,$D92:$D98,AF92:AF98,,0,-1)&lt;=(INDEX('Verwachte Resultaten'!$C$2:$BT$31,MATCH(_xlfn.XLOOKUP($D$14,$D92:$D98,$E92:$E98,,0,-1),'Verwachte Resultaten'!$B$2:$B$31,0),MATCH(_xlfn.XLOOKUP($D$14,$D92:$D98,AF91:AF97,,0,-1),'Verwachte Resultaten'!$C$1:$BT$1,0))*_xlfn.XLOOKUP($E98,$G$2:$G$6,$F$2:$F$6,,0)),_xlfn.XLOOKUP($D$14,$D92:$D98,AF92:AF98,,0,-1)&gt;=(INDEX('Verwachte Resultaten'!$C$2:$BT$31,MATCH(_xlfn.XLOOKUP($D$14,$D92:$D98,$E92:$E98,,0,-1),'Verwachte Resultaten'!$B$2:$B$31,0),MATCH(_xlfn.XLOOKUP($D$14,$D92:$D98,AF91:AF97,,0,-1),'Verwachte Resultaten'!$C$1:$BT$1,0))*_xlfn.XLOOKUP($E98,$G$2:$G$6,$H$2:$H$6,,0))),$D98,""),"")</f>
        <v/>
      </c>
      <c r="AG98" s="43" t="str">
        <f>IFERROR(IF(AND(_xlfn.XLOOKUP($D$14,$D92:$D98,AG92:AG98,,0,-1)&lt;=(INDEX('Verwachte Resultaten'!$C$2:$BT$31,MATCH(_xlfn.XLOOKUP($D$14,$D92:$D98,$E92:$E98,,0,-1),'Verwachte Resultaten'!$B$2:$B$31,0),MATCH(_xlfn.XLOOKUP($D$14,$D92:$D98,AG91:AG97,,0,-1),'Verwachte Resultaten'!$C$1:$BT$1,0))*_xlfn.XLOOKUP($E98,$G$2:$G$6,$F$2:$F$6,,0)),_xlfn.XLOOKUP($D$14,$D92:$D98,AG92:AG98,,0,-1)&gt;=(INDEX('Verwachte Resultaten'!$C$2:$BT$31,MATCH(_xlfn.XLOOKUP($D$14,$D92:$D98,$E92:$E98,,0,-1),'Verwachte Resultaten'!$B$2:$B$31,0),MATCH(_xlfn.XLOOKUP($D$14,$D92:$D98,AG91:AG97,,0,-1),'Verwachte Resultaten'!$C$1:$BT$1,0))*_xlfn.XLOOKUP($E98,$G$2:$G$6,$H$2:$H$6,,0))),$D98,""),"")</f>
        <v/>
      </c>
      <c r="AH98" s="43" t="str">
        <f>IFERROR(IF(AND(_xlfn.XLOOKUP($D$14,$D92:$D98,AH92:AH98,,0,-1)&lt;=(INDEX('Verwachte Resultaten'!$C$2:$BT$31,MATCH(_xlfn.XLOOKUP($D$14,$D92:$D98,$E92:$E98,,0,-1),'Verwachte Resultaten'!$B$2:$B$31,0),MATCH(_xlfn.XLOOKUP($D$14,$D92:$D98,AH91:AH97,,0,-1),'Verwachte Resultaten'!$C$1:$BT$1,0))*_xlfn.XLOOKUP($E98,$G$2:$G$6,$F$2:$F$6,,0)),_xlfn.XLOOKUP($D$14,$D92:$D98,AH92:AH98,,0,-1)&gt;=(INDEX('Verwachte Resultaten'!$C$2:$BT$31,MATCH(_xlfn.XLOOKUP($D$14,$D92:$D98,$E92:$E98,,0,-1),'Verwachte Resultaten'!$B$2:$B$31,0),MATCH(_xlfn.XLOOKUP($D$14,$D92:$D98,AH91:AH97,,0,-1),'Verwachte Resultaten'!$C$1:$BT$1,0))*_xlfn.XLOOKUP($E98,$G$2:$G$6,$H$2:$H$6,,0))),$D98,""),"")</f>
        <v/>
      </c>
      <c r="AI98" s="43" t="str">
        <f>IFERROR(IF(AND(_xlfn.XLOOKUP($D$14,$D92:$D98,AI92:AI98,,0,-1)&lt;=(INDEX('Verwachte Resultaten'!$C$2:$BT$31,MATCH(_xlfn.XLOOKUP($D$14,$D92:$D98,$E92:$E98,,0,-1),'Verwachte Resultaten'!$B$2:$B$31,0),MATCH(_xlfn.XLOOKUP($D$14,$D92:$D98,AI91:AI97,,0,-1),'Verwachte Resultaten'!$C$1:$BT$1,0))*_xlfn.XLOOKUP($E98,$G$2:$G$6,$F$2:$F$6,,0)),_xlfn.XLOOKUP($D$14,$D92:$D98,AI92:AI98,,0,-1)&gt;=(INDEX('Verwachte Resultaten'!$C$2:$BT$31,MATCH(_xlfn.XLOOKUP($D$14,$D92:$D98,$E92:$E98,,0,-1),'Verwachte Resultaten'!$B$2:$B$31,0),MATCH(_xlfn.XLOOKUP($D$14,$D92:$D98,AI91:AI97,,0,-1),'Verwachte Resultaten'!$C$1:$BT$1,0))*_xlfn.XLOOKUP($E98,$G$2:$G$6,$H$2:$H$6,,0))),$D98,""),"")</f>
        <v/>
      </c>
      <c r="AJ98" s="43" t="str">
        <f>IFERROR(IF(AND(_xlfn.XLOOKUP($D$14,$D92:$D98,AJ92:AJ98,,0,-1)&lt;=(INDEX('Verwachte Resultaten'!$C$2:$BT$31,MATCH(_xlfn.XLOOKUP($D$14,$D92:$D98,$E92:$E98,,0,-1),'Verwachte Resultaten'!$B$2:$B$31,0),MATCH(_xlfn.XLOOKUP($D$14,$D92:$D98,AJ91:AJ97,,0,-1),'Verwachte Resultaten'!$C$1:$BT$1,0))*_xlfn.XLOOKUP($E98,$G$2:$G$6,$F$2:$F$6,,0)),_xlfn.XLOOKUP($D$14,$D92:$D98,AJ92:AJ98,,0,-1)&gt;=(INDEX('Verwachte Resultaten'!$C$2:$BT$31,MATCH(_xlfn.XLOOKUP($D$14,$D92:$D98,$E92:$E98,,0,-1),'Verwachte Resultaten'!$B$2:$B$31,0),MATCH(_xlfn.XLOOKUP($D$14,$D92:$D98,AJ91:AJ97,,0,-1),'Verwachte Resultaten'!$C$1:$BT$1,0))*_xlfn.XLOOKUP($E98,$G$2:$G$6,$H$2:$H$6,,0))),$D98,""),"")</f>
        <v/>
      </c>
      <c r="AK98" s="43" t="str">
        <f>IFERROR(IF(AND(_xlfn.XLOOKUP($D$14,$D92:$D98,AK92:AK98,,0,-1)&lt;=(INDEX('Verwachte Resultaten'!$C$2:$BT$31,MATCH(_xlfn.XLOOKUP($D$14,$D92:$D98,$E92:$E98,,0,-1),'Verwachte Resultaten'!$B$2:$B$31,0),MATCH(_xlfn.XLOOKUP($D$14,$D92:$D98,AK91:AK97,,0,-1),'Verwachte Resultaten'!$C$1:$BT$1,0))*_xlfn.XLOOKUP($E98,$G$2:$G$6,$F$2:$F$6,,0)),_xlfn.XLOOKUP($D$14,$D92:$D98,AK92:AK98,,0,-1)&gt;=(INDEX('Verwachte Resultaten'!$C$2:$BT$31,MATCH(_xlfn.XLOOKUP($D$14,$D92:$D98,$E92:$E98,,0,-1),'Verwachte Resultaten'!$B$2:$B$31,0),MATCH(_xlfn.XLOOKUP($D$14,$D92:$D98,AK91:AK97,,0,-1),'Verwachte Resultaten'!$C$1:$BT$1,0))*_xlfn.XLOOKUP($E98,$G$2:$G$6,$H$2:$H$6,,0))),$D98,""),"")</f>
        <v/>
      </c>
      <c r="AL98" s="43" t="str">
        <f>IFERROR(IF(AND(_xlfn.XLOOKUP($D$14,$D92:$D98,AL92:AL98,,0,-1)&lt;=(INDEX('Verwachte Resultaten'!$C$2:$BT$31,MATCH(_xlfn.XLOOKUP($D$14,$D92:$D98,$E92:$E98,,0,-1),'Verwachte Resultaten'!$B$2:$B$31,0),MATCH(_xlfn.XLOOKUP($D$14,$D92:$D98,AL91:AL97,,0,-1),'Verwachte Resultaten'!$C$1:$BT$1,0))*_xlfn.XLOOKUP($E98,$G$2:$G$6,$F$2:$F$6,,0)),_xlfn.XLOOKUP($D$14,$D92:$D98,AL92:AL98,,0,-1)&gt;=(INDEX('Verwachte Resultaten'!$C$2:$BT$31,MATCH(_xlfn.XLOOKUP($D$14,$D92:$D98,$E92:$E98,,0,-1),'Verwachte Resultaten'!$B$2:$B$31,0),MATCH(_xlfn.XLOOKUP($D$14,$D92:$D98,AL91:AL97,,0,-1),'Verwachte Resultaten'!$C$1:$BT$1,0))*_xlfn.XLOOKUP($E98,$G$2:$G$6,$H$2:$H$6,,0))),$D98,""),"")</f>
        <v/>
      </c>
      <c r="AM98" s="43" t="str">
        <f>IFERROR(IF(AND(_xlfn.XLOOKUP($D$14,$D92:$D98,AM92:AM98,,0,-1)&lt;=(INDEX('Verwachte Resultaten'!$C$2:$BT$31,MATCH(_xlfn.XLOOKUP($D$14,$D92:$D98,$E92:$E98,,0,-1),'Verwachte Resultaten'!$B$2:$B$31,0),MATCH(_xlfn.XLOOKUP($D$14,$D92:$D98,AM91:AM97,,0,-1),'Verwachte Resultaten'!$C$1:$BT$1,0))*_xlfn.XLOOKUP($E98,$G$2:$G$6,$F$2:$F$6,,0)),_xlfn.XLOOKUP($D$14,$D92:$D98,AM92:AM98,,0,-1)&gt;=(INDEX('Verwachte Resultaten'!$C$2:$BT$31,MATCH(_xlfn.XLOOKUP($D$14,$D92:$D98,$E92:$E98,,0,-1),'Verwachte Resultaten'!$B$2:$B$31,0),MATCH(_xlfn.XLOOKUP($D$14,$D92:$D98,AM91:AM97,,0,-1),'Verwachte Resultaten'!$C$1:$BT$1,0))*_xlfn.XLOOKUP($E98,$G$2:$G$6,$H$2:$H$6,,0))),$D98,""),"")</f>
        <v/>
      </c>
      <c r="AN98" s="43" t="str">
        <f>IFERROR(IF(AND(_xlfn.XLOOKUP($D$14,$D92:$D98,AN92:AN98,,0,-1)&lt;=(INDEX('Verwachte Resultaten'!$C$2:$BT$31,MATCH(_xlfn.XLOOKUP($D$14,$D92:$D98,$E92:$E98,,0,-1),'Verwachte Resultaten'!$B$2:$B$31,0),MATCH(_xlfn.XLOOKUP($D$14,$D92:$D98,AN91:AN97,,0,-1),'Verwachte Resultaten'!$C$1:$BT$1,0))*_xlfn.XLOOKUP($E98,$G$2:$G$6,$F$2:$F$6,,0)),_xlfn.XLOOKUP($D$14,$D92:$D98,AN92:AN98,,0,-1)&gt;=(INDEX('Verwachte Resultaten'!$C$2:$BT$31,MATCH(_xlfn.XLOOKUP($D$14,$D92:$D98,$E92:$E98,,0,-1),'Verwachte Resultaten'!$B$2:$B$31,0),MATCH(_xlfn.XLOOKUP($D$14,$D92:$D98,AN91:AN97,,0,-1),'Verwachte Resultaten'!$C$1:$BT$1,0))*_xlfn.XLOOKUP($E98,$G$2:$G$6,$H$2:$H$6,,0))),$D98,""),"")</f>
        <v/>
      </c>
      <c r="AO98" s="43" t="str">
        <f>IFERROR(IF(AND(_xlfn.XLOOKUP($D$14,$D92:$D98,AO92:AO98,,0,-1)&lt;=(INDEX('Verwachte Resultaten'!$C$2:$BT$31,MATCH(_xlfn.XLOOKUP($D$14,$D92:$D98,$E92:$E98,,0,-1),'Verwachte Resultaten'!$B$2:$B$31,0),MATCH(_xlfn.XLOOKUP($D$14,$D92:$D98,AO91:AO97,,0,-1),'Verwachte Resultaten'!$C$1:$BT$1,0))*_xlfn.XLOOKUP($E98,$G$2:$G$6,$F$2:$F$6,,0)),_xlfn.XLOOKUP($D$14,$D92:$D98,AO92:AO98,,0,-1)&gt;=(INDEX('Verwachte Resultaten'!$C$2:$BT$31,MATCH(_xlfn.XLOOKUP($D$14,$D92:$D98,$E92:$E98,,0,-1),'Verwachte Resultaten'!$B$2:$B$31,0),MATCH(_xlfn.XLOOKUP($D$14,$D92:$D98,AO91:AO97,,0,-1),'Verwachte Resultaten'!$C$1:$BT$1,0))*_xlfn.XLOOKUP($E98,$G$2:$G$6,$H$2:$H$6,,0))),$D98,""),"")</f>
        <v/>
      </c>
      <c r="AP98" s="43" t="str">
        <f>IFERROR(IF(AND(_xlfn.XLOOKUP($D$14,$D92:$D98,AP92:AP98,,0,-1)&lt;=(INDEX('Verwachte Resultaten'!$C$2:$BT$31,MATCH(_xlfn.XLOOKUP($D$14,$D92:$D98,$E92:$E98,,0,-1),'Verwachte Resultaten'!$B$2:$B$31,0),MATCH(_xlfn.XLOOKUP($D$14,$D92:$D98,AP91:AP97,,0,-1),'Verwachte Resultaten'!$C$1:$BT$1,0))*_xlfn.XLOOKUP($E98,$G$2:$G$6,$F$2:$F$6,,0)),_xlfn.XLOOKUP($D$14,$D92:$D98,AP92:AP98,,0,-1)&gt;=(INDEX('Verwachte Resultaten'!$C$2:$BT$31,MATCH(_xlfn.XLOOKUP($D$14,$D92:$D98,$E92:$E98,,0,-1),'Verwachte Resultaten'!$B$2:$B$31,0),MATCH(_xlfn.XLOOKUP($D$14,$D92:$D98,AP91:AP97,,0,-1),'Verwachte Resultaten'!$C$1:$BT$1,0))*_xlfn.XLOOKUP($E98,$G$2:$G$6,$H$2:$H$6,,0))),$D98,""),"")</f>
        <v/>
      </c>
      <c r="AQ98" s="43" t="str">
        <f>IFERROR(IF(AND(_xlfn.XLOOKUP($D$14,$D92:$D98,AQ92:AQ98,,0,-1)&lt;=(INDEX('Verwachte Resultaten'!$C$2:$BT$31,MATCH(_xlfn.XLOOKUP($D$14,$D92:$D98,$E92:$E98,,0,-1),'Verwachte Resultaten'!$B$2:$B$31,0),MATCH(_xlfn.XLOOKUP($D$14,$D92:$D98,AQ91:AQ97,,0,-1),'Verwachte Resultaten'!$C$1:$BT$1,0))*_xlfn.XLOOKUP($E98,$G$2:$G$6,$F$2:$F$6,,0)),_xlfn.XLOOKUP($D$14,$D92:$D98,AQ92:AQ98,,0,-1)&gt;=(INDEX('Verwachte Resultaten'!$C$2:$BT$31,MATCH(_xlfn.XLOOKUP($D$14,$D92:$D98,$E92:$E98,,0,-1),'Verwachte Resultaten'!$B$2:$B$31,0),MATCH(_xlfn.XLOOKUP($D$14,$D92:$D98,AQ91:AQ97,,0,-1),'Verwachte Resultaten'!$C$1:$BT$1,0))*_xlfn.XLOOKUP($E98,$G$2:$G$6,$H$2:$H$6,,0))),$D98,""),"")</f>
        <v/>
      </c>
      <c r="AR98" s="43" t="str">
        <f>IFERROR(IF(AND(_xlfn.XLOOKUP($D$14,$D92:$D98,AR92:AR98,,0,-1)&lt;=(INDEX('Verwachte Resultaten'!$C$2:$BT$31,MATCH(_xlfn.XLOOKUP($D$14,$D92:$D98,$E92:$E98,,0,-1),'Verwachte Resultaten'!$B$2:$B$31,0),MATCH(_xlfn.XLOOKUP($D$14,$D92:$D98,AR91:AR97,,0,-1),'Verwachte Resultaten'!$C$1:$BT$1,0))*_xlfn.XLOOKUP($E98,$G$2:$G$6,$F$2:$F$6,,0)),_xlfn.XLOOKUP($D$14,$D92:$D98,AR92:AR98,,0,-1)&gt;=(INDEX('Verwachte Resultaten'!$C$2:$BT$31,MATCH(_xlfn.XLOOKUP($D$14,$D92:$D98,$E92:$E98,,0,-1),'Verwachte Resultaten'!$B$2:$B$31,0),MATCH(_xlfn.XLOOKUP($D$14,$D92:$D98,AR91:AR97,,0,-1),'Verwachte Resultaten'!$C$1:$BT$1,0))*_xlfn.XLOOKUP($E98,$G$2:$G$6,$H$2:$H$6,,0))),$D98,""),"")</f>
        <v/>
      </c>
      <c r="AS98" s="43" t="str">
        <f>IFERROR(IF(AND(_xlfn.XLOOKUP($D$14,$D92:$D98,AS92:AS98,,0,-1)&lt;=(INDEX('Verwachte Resultaten'!$C$2:$BT$31,MATCH(_xlfn.XLOOKUP($D$14,$D92:$D98,$E92:$E98,,0,-1),'Verwachte Resultaten'!$B$2:$B$31,0),MATCH(_xlfn.XLOOKUP($D$14,$D92:$D98,AS91:AS97,,0,-1),'Verwachte Resultaten'!$C$1:$BT$1,0))*_xlfn.XLOOKUP($E98,$G$2:$G$6,$F$2:$F$6,,0)),_xlfn.XLOOKUP($D$14,$D92:$D98,AS92:AS98,,0,-1)&gt;=(INDEX('Verwachte Resultaten'!$C$2:$BT$31,MATCH(_xlfn.XLOOKUP($D$14,$D92:$D98,$E92:$E98,,0,-1),'Verwachte Resultaten'!$B$2:$B$31,0),MATCH(_xlfn.XLOOKUP($D$14,$D92:$D98,AS91:AS97,,0,-1),'Verwachte Resultaten'!$C$1:$BT$1,0))*_xlfn.XLOOKUP($E98,$G$2:$G$6,$H$2:$H$6,,0))),$D98,""),"")</f>
        <v/>
      </c>
      <c r="AT98" s="43" t="str">
        <f>IFERROR(IF(AND(_xlfn.XLOOKUP($D$14,$D92:$D98,AT92:AT98,,0,-1)&lt;=(INDEX('Verwachte Resultaten'!$C$2:$BT$31,MATCH(_xlfn.XLOOKUP($D$14,$D92:$D98,$E92:$E98,,0,-1),'Verwachte Resultaten'!$B$2:$B$31,0),MATCH(_xlfn.XLOOKUP($D$14,$D92:$D98,AT91:AT97,,0,-1),'Verwachte Resultaten'!$C$1:$BT$1,0))*_xlfn.XLOOKUP($E98,$G$2:$G$6,$F$2:$F$6,,0)),_xlfn.XLOOKUP($D$14,$D92:$D98,AT92:AT98,,0,-1)&gt;=(INDEX('Verwachte Resultaten'!$C$2:$BT$31,MATCH(_xlfn.XLOOKUP($D$14,$D92:$D98,$E92:$E98,,0,-1),'Verwachte Resultaten'!$B$2:$B$31,0),MATCH(_xlfn.XLOOKUP($D$14,$D92:$D98,AT91:AT97,,0,-1),'Verwachte Resultaten'!$C$1:$BT$1,0))*_xlfn.XLOOKUP($E98,$G$2:$G$6,$H$2:$H$6,,0))),$D98,""),"")</f>
        <v/>
      </c>
      <c r="AU98" s="43" t="str">
        <f>IFERROR(IF(AND(_xlfn.XLOOKUP($D$14,$D92:$D98,AU92:AU98,,0,-1)&lt;=(INDEX('Verwachte Resultaten'!$C$2:$BT$31,MATCH(_xlfn.XLOOKUP($D$14,$D92:$D98,$E92:$E98,,0,-1),'Verwachte Resultaten'!$B$2:$B$31,0),MATCH(_xlfn.XLOOKUP($D$14,$D92:$D98,AU91:AU97,,0,-1),'Verwachte Resultaten'!$C$1:$BT$1,0))*_xlfn.XLOOKUP($E98,$G$2:$G$6,$F$2:$F$6,,0)),_xlfn.XLOOKUP($D$14,$D92:$D98,AU92:AU98,,0,-1)&gt;=(INDEX('Verwachte Resultaten'!$C$2:$BT$31,MATCH(_xlfn.XLOOKUP($D$14,$D92:$D98,$E92:$E98,,0,-1),'Verwachte Resultaten'!$B$2:$B$31,0),MATCH(_xlfn.XLOOKUP($D$14,$D92:$D98,AU91:AU97,,0,-1),'Verwachte Resultaten'!$C$1:$BT$1,0))*_xlfn.XLOOKUP($E98,$G$2:$G$6,$H$2:$H$6,,0))),$D98,""),"")</f>
        <v/>
      </c>
      <c r="AV98" s="43" t="str">
        <f>IFERROR(IF(AND(_xlfn.XLOOKUP($D$14,$D92:$D98,AV92:AV98,,0,-1)&lt;=(INDEX('Verwachte Resultaten'!$C$2:$BT$31,MATCH(_xlfn.XLOOKUP($D$14,$D92:$D98,$E92:$E98,,0,-1),'Verwachte Resultaten'!$B$2:$B$31,0),MATCH(_xlfn.XLOOKUP($D$14,$D92:$D98,AV91:AV97,,0,-1),'Verwachte Resultaten'!$C$1:$BT$1,0))*_xlfn.XLOOKUP($E98,$G$2:$G$6,$F$2:$F$6,,0)),_xlfn.XLOOKUP($D$14,$D92:$D98,AV92:AV98,,0,-1)&gt;=(INDEX('Verwachte Resultaten'!$C$2:$BT$31,MATCH(_xlfn.XLOOKUP($D$14,$D92:$D98,$E92:$E98,,0,-1),'Verwachte Resultaten'!$B$2:$B$31,0),MATCH(_xlfn.XLOOKUP($D$14,$D92:$D98,AV91:AV97,,0,-1),'Verwachte Resultaten'!$C$1:$BT$1,0))*_xlfn.XLOOKUP($E98,$G$2:$G$6,$H$2:$H$6,,0))),$D98,""),"")</f>
        <v/>
      </c>
      <c r="AW98" s="43" t="str">
        <f>IFERROR(IF(AND(_xlfn.XLOOKUP($D$14,$D92:$D98,AW92:AW98,,0,-1)&lt;=(INDEX('Verwachte Resultaten'!$C$2:$BT$31,MATCH(_xlfn.XLOOKUP($D$14,$D92:$D98,$E92:$E98,,0,-1),'Verwachte Resultaten'!$B$2:$B$31,0),MATCH(_xlfn.XLOOKUP($D$14,$D92:$D98,AW91:AW97,,0,-1),'Verwachte Resultaten'!$C$1:$BT$1,0))*_xlfn.XLOOKUP($E98,$G$2:$G$6,$F$2:$F$6,,0)),_xlfn.XLOOKUP($D$14,$D92:$D98,AW92:AW98,,0,-1)&gt;=(INDEX('Verwachte Resultaten'!$C$2:$BT$31,MATCH(_xlfn.XLOOKUP($D$14,$D92:$D98,$E92:$E98,,0,-1),'Verwachte Resultaten'!$B$2:$B$31,0),MATCH(_xlfn.XLOOKUP($D$14,$D92:$D98,AW91:AW97,,0,-1),'Verwachte Resultaten'!$C$1:$BT$1,0))*_xlfn.XLOOKUP($E98,$G$2:$G$6,$H$2:$H$6,,0))),$D98,""),"")</f>
        <v/>
      </c>
      <c r="AX98" s="43" t="str">
        <f>IFERROR(IF(AND(_xlfn.XLOOKUP($D$14,$D92:$D98,AX92:AX98,,0,-1)&lt;=(INDEX('Verwachte Resultaten'!$C$2:$BT$31,MATCH(_xlfn.XLOOKUP($D$14,$D92:$D98,$E92:$E98,,0,-1),'Verwachte Resultaten'!$B$2:$B$31,0),MATCH(_xlfn.XLOOKUP($D$14,$D92:$D98,AX91:AX97,,0,-1),'Verwachte Resultaten'!$C$1:$BT$1,0))*_xlfn.XLOOKUP($E98,$G$2:$G$6,$F$2:$F$6,,0)),_xlfn.XLOOKUP($D$14,$D92:$D98,AX92:AX98,,0,-1)&gt;=(INDEX('Verwachte Resultaten'!$C$2:$BT$31,MATCH(_xlfn.XLOOKUP($D$14,$D92:$D98,$E92:$E98,,0,-1),'Verwachte Resultaten'!$B$2:$B$31,0),MATCH(_xlfn.XLOOKUP($D$14,$D92:$D98,AX91:AX97,,0,-1),'Verwachte Resultaten'!$C$1:$BT$1,0))*_xlfn.XLOOKUP($E98,$G$2:$G$6,$H$2:$H$6,,0))),$D98,""),"")</f>
        <v/>
      </c>
      <c r="AY98" s="43" t="str">
        <f>IFERROR(IF(AND(_xlfn.XLOOKUP($D$14,$D92:$D98,AY92:AY98,,0,-1)&lt;=(INDEX('Verwachte Resultaten'!$C$2:$BT$31,MATCH(_xlfn.XLOOKUP($D$14,$D92:$D98,$E92:$E98,,0,-1),'Verwachte Resultaten'!$B$2:$B$31,0),MATCH(_xlfn.XLOOKUP($D$14,$D92:$D98,AY91:AY97,,0,-1),'Verwachte Resultaten'!$C$1:$BT$1,0))*_xlfn.XLOOKUP($E98,$G$2:$G$6,$F$2:$F$6,,0)),_xlfn.XLOOKUP($D$14,$D92:$D98,AY92:AY98,,0,-1)&gt;=(INDEX('Verwachte Resultaten'!$C$2:$BT$31,MATCH(_xlfn.XLOOKUP($D$14,$D92:$D98,$E92:$E98,,0,-1),'Verwachte Resultaten'!$B$2:$B$31,0),MATCH(_xlfn.XLOOKUP($D$14,$D92:$D98,AY91:AY97,,0,-1),'Verwachte Resultaten'!$C$1:$BT$1,0))*_xlfn.XLOOKUP($E98,$G$2:$G$6,$H$2:$H$6,,0))),$D98,""),"")</f>
        <v/>
      </c>
      <c r="AZ98" s="43" t="str">
        <f>IFERROR(IF(AND(_xlfn.XLOOKUP($D$14,$D92:$D98,AZ92:AZ98,,0,-1)&lt;=(INDEX('Verwachte Resultaten'!$C$2:$BT$31,MATCH(_xlfn.XLOOKUP($D$14,$D92:$D98,$E92:$E98,,0,-1),'Verwachte Resultaten'!$B$2:$B$31,0),MATCH(_xlfn.XLOOKUP($D$14,$D92:$D98,AZ91:AZ97,,0,-1),'Verwachte Resultaten'!$C$1:$BT$1,0))*_xlfn.XLOOKUP($E98,$G$2:$G$6,$F$2:$F$6,,0)),_xlfn.XLOOKUP($D$14,$D92:$D98,AZ92:AZ98,,0,-1)&gt;=(INDEX('Verwachte Resultaten'!$C$2:$BT$31,MATCH(_xlfn.XLOOKUP($D$14,$D92:$D98,$E92:$E98,,0,-1),'Verwachte Resultaten'!$B$2:$B$31,0),MATCH(_xlfn.XLOOKUP($D$14,$D92:$D98,AZ91:AZ97,,0,-1),'Verwachte Resultaten'!$C$1:$BT$1,0))*_xlfn.XLOOKUP($E98,$G$2:$G$6,$H$2:$H$6,,0))),$D98,""),"")</f>
        <v/>
      </c>
      <c r="BA98" s="43" t="str">
        <f>IFERROR(IF(AND(_xlfn.XLOOKUP($D$14,$D92:$D98,BA92:BA98,,0,-1)&lt;=(INDEX('Verwachte Resultaten'!$C$2:$BT$31,MATCH(_xlfn.XLOOKUP($D$14,$D92:$D98,$E92:$E98,,0,-1),'Verwachte Resultaten'!$B$2:$B$31,0),MATCH(_xlfn.XLOOKUP($D$14,$D92:$D98,BA91:BA97,,0,-1),'Verwachte Resultaten'!$C$1:$BT$1,0))*_xlfn.XLOOKUP($E98,$G$2:$G$6,$F$2:$F$6,,0)),_xlfn.XLOOKUP($D$14,$D92:$D98,BA92:BA98,,0,-1)&gt;=(INDEX('Verwachte Resultaten'!$C$2:$BT$31,MATCH(_xlfn.XLOOKUP($D$14,$D92:$D98,$E92:$E98,,0,-1),'Verwachte Resultaten'!$B$2:$B$31,0),MATCH(_xlfn.XLOOKUP($D$14,$D92:$D98,BA91:BA97,,0,-1),'Verwachte Resultaten'!$C$1:$BT$1,0))*_xlfn.XLOOKUP($E98,$G$2:$G$6,$H$2:$H$6,,0))),$D98,""),"")</f>
        <v/>
      </c>
      <c r="BB98" s="43" t="str">
        <f>IFERROR(IF(AND(_xlfn.XLOOKUP($D$14,$D92:$D98,BB92:BB98,,0,-1)&lt;=(INDEX('Verwachte Resultaten'!$C$2:$BT$31,MATCH(_xlfn.XLOOKUP($D$14,$D92:$D98,$E92:$E98,,0,-1),'Verwachte Resultaten'!$B$2:$B$31,0),MATCH(_xlfn.XLOOKUP($D$14,$D92:$D98,BB91:BB97,,0,-1),'Verwachte Resultaten'!$C$1:$BT$1,0))*_xlfn.XLOOKUP($E98,$G$2:$G$6,$F$2:$F$6,,0)),_xlfn.XLOOKUP($D$14,$D92:$D98,BB92:BB98,,0,-1)&gt;=(INDEX('Verwachte Resultaten'!$C$2:$BT$31,MATCH(_xlfn.XLOOKUP($D$14,$D92:$D98,$E92:$E98,,0,-1),'Verwachte Resultaten'!$B$2:$B$31,0),MATCH(_xlfn.XLOOKUP($D$14,$D92:$D98,BB91:BB97,,0,-1),'Verwachte Resultaten'!$C$1:$BT$1,0))*_xlfn.XLOOKUP($E98,$G$2:$G$6,$H$2:$H$6,,0))),$D98,""),"")</f>
        <v/>
      </c>
      <c r="BC98" s="43" t="str">
        <f>IFERROR(IF(AND(_xlfn.XLOOKUP($D$14,$D92:$D98,BC92:BC98,,0,-1)&lt;=(INDEX('Verwachte Resultaten'!$C$2:$BT$31,MATCH(_xlfn.XLOOKUP($D$14,$D92:$D98,$E92:$E98,,0,-1),'Verwachte Resultaten'!$B$2:$B$31,0),MATCH(_xlfn.XLOOKUP($D$14,$D92:$D98,BC91:BC97,,0,-1),'Verwachte Resultaten'!$C$1:$BT$1,0))*_xlfn.XLOOKUP($E98,$G$2:$G$6,$F$2:$F$6,,0)),_xlfn.XLOOKUP($D$14,$D92:$D98,BC92:BC98,,0,-1)&gt;=(INDEX('Verwachte Resultaten'!$C$2:$BT$31,MATCH(_xlfn.XLOOKUP($D$14,$D92:$D98,$E92:$E98,,0,-1),'Verwachte Resultaten'!$B$2:$B$31,0),MATCH(_xlfn.XLOOKUP($D$14,$D92:$D98,BC91:BC97,,0,-1),'Verwachte Resultaten'!$C$1:$BT$1,0))*_xlfn.XLOOKUP($E98,$G$2:$G$6,$H$2:$H$6,,0))),$D98,""),"")</f>
        <v/>
      </c>
      <c r="BD98" s="43" t="str">
        <f>IFERROR(IF(AND(_xlfn.XLOOKUP($D$14,$D92:$D98,BD92:BD98,,0,-1)&lt;=(INDEX('Verwachte Resultaten'!$C$2:$BT$31,MATCH(_xlfn.XLOOKUP($D$14,$D92:$D98,$E92:$E98,,0,-1),'Verwachte Resultaten'!$B$2:$B$31,0),MATCH(_xlfn.XLOOKUP($D$14,$D92:$D98,BD91:BD97,,0,-1),'Verwachte Resultaten'!$C$1:$BT$1,0))*_xlfn.XLOOKUP($E98,$G$2:$G$6,$F$2:$F$6,,0)),_xlfn.XLOOKUP($D$14,$D92:$D98,BD92:BD98,,0,-1)&gt;=(INDEX('Verwachte Resultaten'!$C$2:$BT$31,MATCH(_xlfn.XLOOKUP($D$14,$D92:$D98,$E92:$E98,,0,-1),'Verwachte Resultaten'!$B$2:$B$31,0),MATCH(_xlfn.XLOOKUP($D$14,$D92:$D98,BD91:BD97,,0,-1),'Verwachte Resultaten'!$C$1:$BT$1,0))*_xlfn.XLOOKUP($E98,$G$2:$G$6,$H$2:$H$6,,0))),$D98,""),"")</f>
        <v/>
      </c>
      <c r="BE98" s="43" t="str">
        <f>IFERROR(IF(AND(_xlfn.XLOOKUP($D$14,$D92:$D98,BE92:BE98,,0,-1)&lt;=(INDEX('Verwachte Resultaten'!$C$2:$BT$31,MATCH(_xlfn.XLOOKUP($D$14,$D92:$D98,$E92:$E98,,0,-1),'Verwachte Resultaten'!$B$2:$B$31,0),MATCH(_xlfn.XLOOKUP($D$14,$D92:$D98,BE91:BE97,,0,-1),'Verwachte Resultaten'!$C$1:$BT$1,0))*_xlfn.XLOOKUP($E98,$G$2:$G$6,$F$2:$F$6,,0)),_xlfn.XLOOKUP($D$14,$D92:$D98,BE92:BE98,,0,-1)&gt;=(INDEX('Verwachte Resultaten'!$C$2:$BT$31,MATCH(_xlfn.XLOOKUP($D$14,$D92:$D98,$E92:$E98,,0,-1),'Verwachte Resultaten'!$B$2:$B$31,0),MATCH(_xlfn.XLOOKUP($D$14,$D92:$D98,BE91:BE97,,0,-1),'Verwachte Resultaten'!$C$1:$BT$1,0))*_xlfn.XLOOKUP($E98,$G$2:$G$6,$H$2:$H$6,,0))),$D98,""),"")</f>
        <v/>
      </c>
      <c r="BF98" s="43" t="str">
        <f>IFERROR(IF(AND(_xlfn.XLOOKUP($D$14,$D92:$D98,BF92:BF98,,0,-1)&lt;=(INDEX('Verwachte Resultaten'!$C$2:$BT$31,MATCH(_xlfn.XLOOKUP($D$14,$D92:$D98,$E92:$E98,,0,-1),'Verwachte Resultaten'!$B$2:$B$31,0),MATCH(_xlfn.XLOOKUP($D$14,$D92:$D98,BF91:BF97,,0,-1),'Verwachte Resultaten'!$C$1:$BT$1,0))*_xlfn.XLOOKUP($E98,$G$2:$G$6,$F$2:$F$6,,0)),_xlfn.XLOOKUP($D$14,$D92:$D98,BF92:BF98,,0,-1)&gt;=(INDEX('Verwachte Resultaten'!$C$2:$BT$31,MATCH(_xlfn.XLOOKUP($D$14,$D92:$D98,$E92:$E98,,0,-1),'Verwachte Resultaten'!$B$2:$B$31,0),MATCH(_xlfn.XLOOKUP($D$14,$D92:$D98,BF91:BF97,,0,-1),'Verwachte Resultaten'!$C$1:$BT$1,0))*_xlfn.XLOOKUP($E98,$G$2:$G$6,$H$2:$H$6,,0))),$D98,""),"")</f>
        <v/>
      </c>
      <c r="BG98" s="43" t="str">
        <f>IFERROR(IF(AND(_xlfn.XLOOKUP($D$14,$D92:$D98,BG92:BG98,,0,-1)&lt;=(INDEX('Verwachte Resultaten'!$C$2:$BT$31,MATCH(_xlfn.XLOOKUP($D$14,$D92:$D98,$E92:$E98,,0,-1),'Verwachte Resultaten'!$B$2:$B$31,0),MATCH(_xlfn.XLOOKUP($D$14,$D92:$D98,BG91:BG97,,0,-1),'Verwachte Resultaten'!$C$1:$BT$1,0))*_xlfn.XLOOKUP($E98,$G$2:$G$6,$F$2:$F$6,,0)),_xlfn.XLOOKUP($D$14,$D92:$D98,BG92:BG98,,0,-1)&gt;=(INDEX('Verwachte Resultaten'!$C$2:$BT$31,MATCH(_xlfn.XLOOKUP($D$14,$D92:$D98,$E92:$E98,,0,-1),'Verwachte Resultaten'!$B$2:$B$31,0),MATCH(_xlfn.XLOOKUP($D$14,$D92:$D98,BG91:BG97,,0,-1),'Verwachte Resultaten'!$C$1:$BT$1,0))*_xlfn.XLOOKUP($E98,$G$2:$G$6,$H$2:$H$6,,0))),$D98,""),"")</f>
        <v/>
      </c>
      <c r="BH98" s="43" t="str">
        <f>IFERROR(IF(AND(_xlfn.XLOOKUP($D$14,$D92:$D98,BH92:BH98,,0,-1)&lt;=(INDEX('Verwachte Resultaten'!$C$2:$BT$31,MATCH(_xlfn.XLOOKUP($D$14,$D92:$D98,$E92:$E98,,0,-1),'Verwachte Resultaten'!$B$2:$B$31,0),MATCH(_xlfn.XLOOKUP($D$14,$D92:$D98,BH91:BH97,,0,-1),'Verwachte Resultaten'!$C$1:$BT$1,0))*_xlfn.XLOOKUP($E98,$G$2:$G$6,$F$2:$F$6,,0)),_xlfn.XLOOKUP($D$14,$D92:$D98,BH92:BH98,,0,-1)&gt;=(INDEX('Verwachte Resultaten'!$C$2:$BT$31,MATCH(_xlfn.XLOOKUP($D$14,$D92:$D98,$E92:$E98,,0,-1),'Verwachte Resultaten'!$B$2:$B$31,0),MATCH(_xlfn.XLOOKUP($D$14,$D92:$D98,BH91:BH97,,0,-1),'Verwachte Resultaten'!$C$1:$BT$1,0))*_xlfn.XLOOKUP($E98,$G$2:$G$6,$H$2:$H$6,,0))),$D98,""),"")</f>
        <v/>
      </c>
      <c r="BI98" s="43" t="str">
        <f>IFERROR(IF(AND(_xlfn.XLOOKUP($D$14,$D92:$D98,BI92:BI98,,0,-1)&lt;=(INDEX('Verwachte Resultaten'!$C$2:$BT$31,MATCH(_xlfn.XLOOKUP($D$14,$D92:$D98,$E92:$E98,,0,-1),'Verwachte Resultaten'!$B$2:$B$31,0),MATCH(_xlfn.XLOOKUP($D$14,$D92:$D98,BI91:BI97,,0,-1),'Verwachte Resultaten'!$C$1:$BT$1,0))*_xlfn.XLOOKUP($E98,$G$2:$G$6,$F$2:$F$6,,0)),_xlfn.XLOOKUP($D$14,$D92:$D98,BI92:BI98,,0,-1)&gt;=(INDEX('Verwachte Resultaten'!$C$2:$BT$31,MATCH(_xlfn.XLOOKUP($D$14,$D92:$D98,$E92:$E98,,0,-1),'Verwachte Resultaten'!$B$2:$B$31,0),MATCH(_xlfn.XLOOKUP($D$14,$D92:$D98,BI91:BI97,,0,-1),'Verwachte Resultaten'!$C$1:$BT$1,0))*_xlfn.XLOOKUP($E98,$G$2:$G$6,$H$2:$H$6,,0))),$D98,""),"")</f>
        <v/>
      </c>
      <c r="BJ98" s="43" t="str">
        <f>IFERROR(IF(AND(_xlfn.XLOOKUP($D$14,$D92:$D98,BJ92:BJ98,,0,-1)&lt;=(INDEX('Verwachte Resultaten'!$C$2:$BT$31,MATCH(_xlfn.XLOOKUP($D$14,$D92:$D98,$E92:$E98,,0,-1),'Verwachte Resultaten'!$B$2:$B$31,0),MATCH(_xlfn.XLOOKUP($D$14,$D92:$D98,BJ91:BJ97,,0,-1),'Verwachte Resultaten'!$C$1:$BT$1,0))*_xlfn.XLOOKUP($E98,$G$2:$G$6,$F$2:$F$6,,0)),_xlfn.XLOOKUP($D$14,$D92:$D98,BJ92:BJ98,,0,-1)&gt;=(INDEX('Verwachte Resultaten'!$C$2:$BT$31,MATCH(_xlfn.XLOOKUP($D$14,$D92:$D98,$E92:$E98,,0,-1),'Verwachte Resultaten'!$B$2:$B$31,0),MATCH(_xlfn.XLOOKUP($D$14,$D92:$D98,BJ91:BJ97,,0,-1),'Verwachte Resultaten'!$C$1:$BT$1,0))*_xlfn.XLOOKUP($E98,$G$2:$G$6,$H$2:$H$6,,0))),$D98,""),"")</f>
        <v/>
      </c>
      <c r="BK98" s="44" t="str">
        <f>IFERROR(IF(AND(_xlfn.XLOOKUP($D$14,$D92:$D98,BK92:BK98,,0,-1)&lt;=(INDEX('Verwachte Resultaten'!$C$2:$BT$31,MATCH(_xlfn.XLOOKUP($D$14,$D92:$D98,$E92:$E98,,0,-1),'Verwachte Resultaten'!$B$2:$B$31,0),MATCH(_xlfn.XLOOKUP($D$14,$D92:$D98,BK91:BK97,,0,-1),'Verwachte Resultaten'!$C$1:$BT$1,0))*_xlfn.XLOOKUP($E98,$G$2:$G$6,$F$2:$F$6,,0)),_xlfn.XLOOKUP($D$14,$D92:$D98,BK92:BK98,,0,-1)&gt;=(INDEX('Verwachte Resultaten'!$C$2:$BT$31,MATCH(_xlfn.XLOOKUP($D$14,$D92:$D98,$E92:$E98,,0,-1),'Verwachte Resultaten'!$B$2:$B$31,0),MATCH(_xlfn.XLOOKUP($D$14,$D92:$D98,BK91:BK97,,0,-1),'Verwachte Resultaten'!$C$1:$BT$1,0))*_xlfn.XLOOKUP($E98,$G$2:$G$6,$H$2:$H$6,,0))),$D98,""),"")</f>
        <v/>
      </c>
    </row>
    <row r="99" spans="1:63">
      <c r="A99" s="85"/>
      <c r="C99" s="23"/>
      <c r="D99" s="44" t="str">
        <f>IFERROR($B95*$B$7,"")</f>
        <v/>
      </c>
      <c r="E99" s="40" t="s">
        <v>159</v>
      </c>
      <c r="F99" s="13" t="str">
        <f>IFERROR(IF(AND(_xlfn.XLOOKUP($D$14,$D93:$D99,F93:F99,,0,-1)&lt;=(INDEX('Verwachte Resultaten'!$C$2:$BT$31,MATCH(_xlfn.XLOOKUP($D$14,$D93:$D99,$E93:$E99,,0,-1),'Verwachte Resultaten'!$B$2:$B$31,0),MATCH(_xlfn.XLOOKUP($D$14,$D93:$D99,F92:F98,,0,-1),'Verwachte Resultaten'!$C$1:$BT$1,0))*_xlfn.XLOOKUP($E99,$G$2:$G$6,$F$2:$F$6,,0)),_xlfn.XLOOKUP($D$14,$D93:$D99,F93:F99,,0,-1)&gt;(INDEX('Verwachte Resultaten'!$C$2:$BT$31,MATCH(_xlfn.XLOOKUP($D$14,$D93:$D99,$E93:$E99,,0,-1),'Verwachte Resultaten'!$B$2:$B$31,0),MATCH(_xlfn.XLOOKUP($D$14,$D93:$D99,F92:F98,,0,-1),'Verwachte Resultaten'!$C$1:$BT$1,0))*_xlfn.XLOOKUP($E99,$G$2:$G$6,$H$2:$H$6,,0))),$D99,""),"")</f>
        <v/>
      </c>
      <c r="G99" s="14" t="str">
        <f>IFERROR(IF(AND(_xlfn.XLOOKUP($D$14,$D93:$D99,G93:G99,,0,-1)&lt;=(INDEX('Verwachte Resultaten'!$C$2:$BT$31,MATCH(_xlfn.XLOOKUP($D$14,$D93:$D99,$E93:$E99,,0,-1),'Verwachte Resultaten'!$B$2:$B$31,0),MATCH(_xlfn.XLOOKUP($D$14,$D93:$D99,G92:G98,,0,-1),'Verwachte Resultaten'!$C$1:$BT$1,0))*_xlfn.XLOOKUP($E99,$G$2:$G$6,$F$2:$F$6,,0)),_xlfn.XLOOKUP($D$14,$D93:$D99,G93:G99,,0,-1)&gt;(INDEX('Verwachte Resultaten'!$C$2:$BT$31,MATCH(_xlfn.XLOOKUP($D$14,$D93:$D99,$E93:$E99,,0,-1),'Verwachte Resultaten'!$B$2:$B$31,0),MATCH(_xlfn.XLOOKUP($D$14,$D93:$D99,G92:G98,,0,-1),'Verwachte Resultaten'!$C$1:$BT$1,0))*_xlfn.XLOOKUP($E99,$G$2:$G$6,$H$2:$H$6,,0))),$D99,""),"")</f>
        <v/>
      </c>
      <c r="H99" s="14" t="str">
        <f>IFERROR(IF(AND(_xlfn.XLOOKUP($D$14,$D93:$D99,H93:H99,,0,-1)&lt;=(INDEX('Verwachte Resultaten'!$C$2:$BT$31,MATCH(_xlfn.XLOOKUP($D$14,$D93:$D99,$E93:$E99,,0,-1),'Verwachte Resultaten'!$B$2:$B$31,0),MATCH(_xlfn.XLOOKUP($D$14,$D93:$D99,H92:H98,,0,-1),'Verwachte Resultaten'!$C$1:$BT$1,0))*_xlfn.XLOOKUP($E99,$G$2:$G$6,$F$2:$F$6,,0)),_xlfn.XLOOKUP($D$14,$D93:$D99,H93:H99,,0,-1)&gt;(INDEX('Verwachte Resultaten'!$C$2:$BT$31,MATCH(_xlfn.XLOOKUP($D$14,$D93:$D99,$E93:$E99,,0,-1),'Verwachte Resultaten'!$B$2:$B$31,0),MATCH(_xlfn.XLOOKUP($D$14,$D93:$D99,H92:H98,,0,-1),'Verwachte Resultaten'!$C$1:$BT$1,0))*_xlfn.XLOOKUP($E99,$G$2:$G$6,$H$2:$H$6,,0))),$D99,""),"")</f>
        <v/>
      </c>
      <c r="I99" s="14" t="str">
        <f>IFERROR(IF(AND(_xlfn.XLOOKUP($D$14,$D93:$D99,I93:I99,,0,-1)&lt;=(INDEX('Verwachte Resultaten'!$C$2:$BT$31,MATCH(_xlfn.XLOOKUP($D$14,$D93:$D99,$E93:$E99,,0,-1),'Verwachte Resultaten'!$B$2:$B$31,0),MATCH(_xlfn.XLOOKUP($D$14,$D93:$D99,I92:I98,,0,-1),'Verwachte Resultaten'!$C$1:$BT$1,0))*_xlfn.XLOOKUP($E99,$G$2:$G$6,$F$2:$F$6,,0)),_xlfn.XLOOKUP($D$14,$D93:$D99,I93:I99,,0,-1)&gt;(INDEX('Verwachte Resultaten'!$C$2:$BT$31,MATCH(_xlfn.XLOOKUP($D$14,$D93:$D99,$E93:$E99,,0,-1),'Verwachte Resultaten'!$B$2:$B$31,0),MATCH(_xlfn.XLOOKUP($D$14,$D93:$D99,I92:I98,,0,-1),'Verwachte Resultaten'!$C$1:$BT$1,0))*_xlfn.XLOOKUP($E99,$G$2:$G$6,$H$2:$H$6,,0))),$D99,""),"")</f>
        <v/>
      </c>
      <c r="J99" s="14" t="str">
        <f>IFERROR(IF(AND(_xlfn.XLOOKUP($D$14,$D93:$D99,J93:J99,,0,-1)&lt;=(INDEX('Verwachte Resultaten'!$C$2:$BT$31,MATCH(_xlfn.XLOOKUP($D$14,$D93:$D99,$E93:$E99,,0,-1),'Verwachte Resultaten'!$B$2:$B$31,0),MATCH(_xlfn.XLOOKUP($D$14,$D93:$D99,J92:J98,,0,-1),'Verwachte Resultaten'!$C$1:$BT$1,0))*_xlfn.XLOOKUP($E99,$G$2:$G$6,$F$2:$F$6,,0)),_xlfn.XLOOKUP($D$14,$D93:$D99,J93:J99,,0,-1)&gt;(INDEX('Verwachte Resultaten'!$C$2:$BT$31,MATCH(_xlfn.XLOOKUP($D$14,$D93:$D99,$E93:$E99,,0,-1),'Verwachte Resultaten'!$B$2:$B$31,0),MATCH(_xlfn.XLOOKUP($D$14,$D93:$D99,J92:J98,,0,-1),'Verwachte Resultaten'!$C$1:$BT$1,0))*_xlfn.XLOOKUP($E99,$G$2:$G$6,$H$2:$H$6,,0))),$D99,""),"")</f>
        <v/>
      </c>
      <c r="K99" s="14" t="str">
        <f>IFERROR(IF(AND(_xlfn.XLOOKUP($D$14,$D93:$D99,K93:K99,,0,-1)&lt;=(INDEX('Verwachte Resultaten'!$C$2:$BT$31,MATCH(_xlfn.XLOOKUP($D$14,$D93:$D99,$E93:$E99,,0,-1),'Verwachte Resultaten'!$B$2:$B$31,0),MATCH(_xlfn.XLOOKUP($D$14,$D93:$D99,K92:K98,,0,-1),'Verwachte Resultaten'!$C$1:$BT$1,0))*_xlfn.XLOOKUP($E99,$G$2:$G$6,$F$2:$F$6,,0)),_xlfn.XLOOKUP($D$14,$D93:$D99,K93:K99,,0,-1)&gt;(INDEX('Verwachte Resultaten'!$C$2:$BT$31,MATCH(_xlfn.XLOOKUP($D$14,$D93:$D99,$E93:$E99,,0,-1),'Verwachte Resultaten'!$B$2:$B$31,0),MATCH(_xlfn.XLOOKUP($D$14,$D93:$D99,K92:K98,,0,-1),'Verwachte Resultaten'!$C$1:$BT$1,0))*_xlfn.XLOOKUP($E99,$G$2:$G$6,$H$2:$H$6,,0))),$D99,""),"")</f>
        <v/>
      </c>
      <c r="L99" s="14" t="str">
        <f>IFERROR(IF(AND(_xlfn.XLOOKUP($D$14,$D93:$D99,L93:L99,,0,-1)&lt;=(INDEX('Verwachte Resultaten'!$C$2:$BT$31,MATCH(_xlfn.XLOOKUP($D$14,$D93:$D99,$E93:$E99,,0,-1),'Verwachte Resultaten'!$B$2:$B$31,0),MATCH(_xlfn.XLOOKUP($D$14,$D93:$D99,L92:L98,,0,-1),'Verwachte Resultaten'!$C$1:$BT$1,0))*_xlfn.XLOOKUP($E99,$G$2:$G$6,$F$2:$F$6,,0)),_xlfn.XLOOKUP($D$14,$D93:$D99,L93:L99,,0,-1)&gt;(INDEX('Verwachte Resultaten'!$C$2:$BT$31,MATCH(_xlfn.XLOOKUP($D$14,$D93:$D99,$E93:$E99,,0,-1),'Verwachte Resultaten'!$B$2:$B$31,0),MATCH(_xlfn.XLOOKUP($D$14,$D93:$D99,L92:L98,,0,-1),'Verwachte Resultaten'!$C$1:$BT$1,0))*_xlfn.XLOOKUP($E99,$G$2:$G$6,$H$2:$H$6,,0))),$D99,""),"")</f>
        <v/>
      </c>
      <c r="M99" s="14" t="str">
        <f>IFERROR(IF(AND(_xlfn.XLOOKUP($D$14,$D93:$D99,M93:M99,,0,-1)&lt;=(INDEX('Verwachte Resultaten'!$C$2:$BT$31,MATCH(_xlfn.XLOOKUP($D$14,$D93:$D99,$E93:$E99,,0,-1),'Verwachte Resultaten'!$B$2:$B$31,0),MATCH(_xlfn.XLOOKUP($D$14,$D93:$D99,M92:M98,,0,-1),'Verwachte Resultaten'!$C$1:$BT$1,0))*_xlfn.XLOOKUP($E99,$G$2:$G$6,$F$2:$F$6,,0)),_xlfn.XLOOKUP($D$14,$D93:$D99,M93:M99,,0,-1)&gt;(INDEX('Verwachte Resultaten'!$C$2:$BT$31,MATCH(_xlfn.XLOOKUP($D$14,$D93:$D99,$E93:$E99,,0,-1),'Verwachte Resultaten'!$B$2:$B$31,0),MATCH(_xlfn.XLOOKUP($D$14,$D93:$D99,M92:M98,,0,-1),'Verwachte Resultaten'!$C$1:$BT$1,0))*_xlfn.XLOOKUP($E99,$G$2:$G$6,$H$2:$H$6,,0))),$D99,""),"")</f>
        <v/>
      </c>
      <c r="N99" s="14" t="str">
        <f>IFERROR(IF(AND(_xlfn.XLOOKUP($D$14,$D93:$D99,N93:N99,,0,-1)&lt;=(INDEX('Verwachte Resultaten'!$C$2:$BT$31,MATCH(_xlfn.XLOOKUP($D$14,$D93:$D99,$E93:$E99,,0,-1),'Verwachte Resultaten'!$B$2:$B$31,0),MATCH(_xlfn.XLOOKUP($D$14,$D93:$D99,N92:N98,,0,-1),'Verwachte Resultaten'!$C$1:$BT$1,0))*_xlfn.XLOOKUP($E99,$G$2:$G$6,$F$2:$F$6,,0)),_xlfn.XLOOKUP($D$14,$D93:$D99,N93:N99,,0,-1)&gt;(INDEX('Verwachte Resultaten'!$C$2:$BT$31,MATCH(_xlfn.XLOOKUP($D$14,$D93:$D99,$E93:$E99,,0,-1),'Verwachte Resultaten'!$B$2:$B$31,0),MATCH(_xlfn.XLOOKUP($D$14,$D93:$D99,N92:N98,,0,-1),'Verwachte Resultaten'!$C$1:$BT$1,0))*_xlfn.XLOOKUP($E99,$G$2:$G$6,$H$2:$H$6,,0))),$D99,""),"")</f>
        <v/>
      </c>
      <c r="O99" s="14" t="str">
        <f>IFERROR(IF(AND(_xlfn.XLOOKUP($D$14,$D93:$D99,O93:O99,,0,-1)&lt;=(INDEX('Verwachte Resultaten'!$C$2:$BT$31,MATCH(_xlfn.XLOOKUP($D$14,$D93:$D99,$E93:$E99,,0,-1),'Verwachte Resultaten'!$B$2:$B$31,0),MATCH(_xlfn.XLOOKUP($D$14,$D93:$D99,O92:O98,,0,-1),'Verwachte Resultaten'!$C$1:$BT$1,0))*_xlfn.XLOOKUP($E99,$G$2:$G$6,$F$2:$F$6,,0)),_xlfn.XLOOKUP($D$14,$D93:$D99,O93:O99,,0,-1)&gt;(INDEX('Verwachte Resultaten'!$C$2:$BT$31,MATCH(_xlfn.XLOOKUP($D$14,$D93:$D99,$E93:$E99,,0,-1),'Verwachte Resultaten'!$B$2:$B$31,0),MATCH(_xlfn.XLOOKUP($D$14,$D93:$D99,O92:O98,,0,-1),'Verwachte Resultaten'!$C$1:$BT$1,0))*_xlfn.XLOOKUP($E99,$G$2:$G$6,$H$2:$H$6,,0))),$D99,""),"")</f>
        <v/>
      </c>
      <c r="P99" s="14" t="str">
        <f>IFERROR(IF(AND(_xlfn.XLOOKUP($D$14,$D93:$D99,P93:P99,,0,-1)&lt;=(INDEX('Verwachte Resultaten'!$C$2:$BT$31,MATCH(_xlfn.XLOOKUP($D$14,$D93:$D99,$E93:$E99,,0,-1),'Verwachte Resultaten'!$B$2:$B$31,0),MATCH(_xlfn.XLOOKUP($D$14,$D93:$D99,P92:P98,,0,-1),'Verwachte Resultaten'!$C$1:$BT$1,0))*_xlfn.XLOOKUP($E99,$G$2:$G$6,$F$2:$F$6,,0)),_xlfn.XLOOKUP($D$14,$D93:$D99,P93:P99,,0,-1)&gt;(INDEX('Verwachte Resultaten'!$C$2:$BT$31,MATCH(_xlfn.XLOOKUP($D$14,$D93:$D99,$E93:$E99,,0,-1),'Verwachte Resultaten'!$B$2:$B$31,0),MATCH(_xlfn.XLOOKUP($D$14,$D93:$D99,P92:P98,,0,-1),'Verwachte Resultaten'!$C$1:$BT$1,0))*_xlfn.XLOOKUP($E99,$G$2:$G$6,$H$2:$H$6,,0))),$D99,""),"")</f>
        <v/>
      </c>
      <c r="Q99" s="14" t="str">
        <f>IFERROR(IF(AND(_xlfn.XLOOKUP($D$14,$D93:$D99,Q93:Q99,,0,-1)&lt;=(INDEX('Verwachte Resultaten'!$C$2:$BT$31,MATCH(_xlfn.XLOOKUP($D$14,$D93:$D99,$E93:$E99,,0,-1),'Verwachte Resultaten'!$B$2:$B$31,0),MATCH(_xlfn.XLOOKUP($D$14,$D93:$D99,Q92:Q98,,0,-1),'Verwachte Resultaten'!$C$1:$BT$1,0))*_xlfn.XLOOKUP($E99,$G$2:$G$6,$F$2:$F$6,,0)),_xlfn.XLOOKUP($D$14,$D93:$D99,Q93:Q99,,0,-1)&gt;(INDEX('Verwachte Resultaten'!$C$2:$BT$31,MATCH(_xlfn.XLOOKUP($D$14,$D93:$D99,$E93:$E99,,0,-1),'Verwachte Resultaten'!$B$2:$B$31,0),MATCH(_xlfn.XLOOKUP($D$14,$D93:$D99,Q92:Q98,,0,-1),'Verwachte Resultaten'!$C$1:$BT$1,0))*_xlfn.XLOOKUP($E99,$G$2:$G$6,$H$2:$H$6,,0))),$D99,""),"")</f>
        <v/>
      </c>
      <c r="R99" s="14" t="str">
        <f>IFERROR(IF(AND(_xlfn.XLOOKUP($D$14,$D93:$D99,R93:R99,,0,-1)&lt;=(INDEX('Verwachte Resultaten'!$C$2:$BT$31,MATCH(_xlfn.XLOOKUP($D$14,$D93:$D99,$E93:$E99,,0,-1),'Verwachte Resultaten'!$B$2:$B$31,0),MATCH(_xlfn.XLOOKUP($D$14,$D93:$D99,R92:R98,,0,-1),'Verwachte Resultaten'!$C$1:$BT$1,0))*_xlfn.XLOOKUP($E99,$G$2:$G$6,$F$2:$F$6,,0)),_xlfn.XLOOKUP($D$14,$D93:$D99,R93:R99,,0,-1)&gt;(INDEX('Verwachte Resultaten'!$C$2:$BT$31,MATCH(_xlfn.XLOOKUP($D$14,$D93:$D99,$E93:$E99,,0,-1),'Verwachte Resultaten'!$B$2:$B$31,0),MATCH(_xlfn.XLOOKUP($D$14,$D93:$D99,R92:R98,,0,-1),'Verwachte Resultaten'!$C$1:$BT$1,0))*_xlfn.XLOOKUP($E99,$G$2:$G$6,$H$2:$H$6,,0))),$D99,""),"")</f>
        <v/>
      </c>
      <c r="S99" s="14" t="str">
        <f>IFERROR(IF(AND(_xlfn.XLOOKUP($D$14,$D93:$D99,S93:S99,,0,-1)&lt;=(INDEX('Verwachte Resultaten'!$C$2:$BT$31,MATCH(_xlfn.XLOOKUP($D$14,$D93:$D99,$E93:$E99,,0,-1),'Verwachte Resultaten'!$B$2:$B$31,0),MATCH(_xlfn.XLOOKUP($D$14,$D93:$D99,S92:S98,,0,-1),'Verwachte Resultaten'!$C$1:$BT$1,0))*_xlfn.XLOOKUP($E99,$G$2:$G$6,$F$2:$F$6,,0)),_xlfn.XLOOKUP($D$14,$D93:$D99,S93:S99,,0,-1)&gt;(INDEX('Verwachte Resultaten'!$C$2:$BT$31,MATCH(_xlfn.XLOOKUP($D$14,$D93:$D99,$E93:$E99,,0,-1),'Verwachte Resultaten'!$B$2:$B$31,0),MATCH(_xlfn.XLOOKUP($D$14,$D93:$D99,S92:S98,,0,-1),'Verwachte Resultaten'!$C$1:$BT$1,0))*_xlfn.XLOOKUP($E99,$G$2:$G$6,$H$2:$H$6,,0))),$D99,""),"")</f>
        <v/>
      </c>
      <c r="T99" s="14" t="str">
        <f>IFERROR(IF(AND(_xlfn.XLOOKUP($D$14,$D93:$D99,T93:T99,,0,-1)&lt;=(INDEX('Verwachte Resultaten'!$C$2:$BT$31,MATCH(_xlfn.XLOOKUP($D$14,$D93:$D99,$E93:$E99,,0,-1),'Verwachte Resultaten'!$B$2:$B$31,0),MATCH(_xlfn.XLOOKUP($D$14,$D93:$D99,T92:T98,,0,-1),'Verwachte Resultaten'!$C$1:$BT$1,0))*_xlfn.XLOOKUP($E99,$G$2:$G$6,$F$2:$F$6,,0)),_xlfn.XLOOKUP($D$14,$D93:$D99,T93:T99,,0,-1)&gt;(INDEX('Verwachte Resultaten'!$C$2:$BT$31,MATCH(_xlfn.XLOOKUP($D$14,$D93:$D99,$E93:$E99,,0,-1),'Verwachte Resultaten'!$B$2:$B$31,0),MATCH(_xlfn.XLOOKUP($D$14,$D93:$D99,T92:T98,,0,-1),'Verwachte Resultaten'!$C$1:$BT$1,0))*_xlfn.XLOOKUP($E99,$G$2:$G$6,$H$2:$H$6,,0))),$D99,""),"")</f>
        <v/>
      </c>
      <c r="U99" s="14" t="str">
        <f>IFERROR(IF(AND(_xlfn.XLOOKUP($D$14,$D93:$D99,U93:U99,,0,-1)&lt;=(INDEX('Verwachte Resultaten'!$C$2:$BT$31,MATCH(_xlfn.XLOOKUP($D$14,$D93:$D99,$E93:$E99,,0,-1),'Verwachte Resultaten'!$B$2:$B$31,0),MATCH(_xlfn.XLOOKUP($D$14,$D93:$D99,U92:U98,,0,-1),'Verwachte Resultaten'!$C$1:$BT$1,0))*_xlfn.XLOOKUP($E99,$G$2:$G$6,$F$2:$F$6,,0)),_xlfn.XLOOKUP($D$14,$D93:$D99,U93:U99,,0,-1)&gt;(INDEX('Verwachte Resultaten'!$C$2:$BT$31,MATCH(_xlfn.XLOOKUP($D$14,$D93:$D99,$E93:$E99,,0,-1),'Verwachte Resultaten'!$B$2:$B$31,0),MATCH(_xlfn.XLOOKUP($D$14,$D93:$D99,U92:U98,,0,-1),'Verwachte Resultaten'!$C$1:$BT$1,0))*_xlfn.XLOOKUP($E99,$G$2:$G$6,$H$2:$H$6,,0))),$D99,""),"")</f>
        <v/>
      </c>
      <c r="V99" s="14" t="str">
        <f>IFERROR(IF(AND(_xlfn.XLOOKUP($D$14,$D93:$D99,V93:V99,,0,-1)&lt;=(INDEX('Verwachte Resultaten'!$C$2:$BT$31,MATCH(_xlfn.XLOOKUP($D$14,$D93:$D99,$E93:$E99,,0,-1),'Verwachte Resultaten'!$B$2:$B$31,0),MATCH(_xlfn.XLOOKUP($D$14,$D93:$D99,V92:V98,,0,-1),'Verwachte Resultaten'!$C$1:$BT$1,0))*_xlfn.XLOOKUP($E99,$G$2:$G$6,$F$2:$F$6,,0)),_xlfn.XLOOKUP($D$14,$D93:$D99,V93:V99,,0,-1)&gt;(INDEX('Verwachte Resultaten'!$C$2:$BT$31,MATCH(_xlfn.XLOOKUP($D$14,$D93:$D99,$E93:$E99,,0,-1),'Verwachte Resultaten'!$B$2:$B$31,0),MATCH(_xlfn.XLOOKUP($D$14,$D93:$D99,V92:V98,,0,-1),'Verwachte Resultaten'!$C$1:$BT$1,0))*_xlfn.XLOOKUP($E99,$G$2:$G$6,$H$2:$H$6,,0))),$D99,""),"")</f>
        <v/>
      </c>
      <c r="W99" s="14" t="str">
        <f>IFERROR(IF(AND(_xlfn.XLOOKUP($D$14,$D93:$D99,W93:W99,,0,-1)&lt;=(INDEX('Verwachte Resultaten'!$C$2:$BT$31,MATCH(_xlfn.XLOOKUP($D$14,$D93:$D99,$E93:$E99,,0,-1),'Verwachte Resultaten'!$B$2:$B$31,0),MATCH(_xlfn.XLOOKUP($D$14,$D93:$D99,W92:W98,,0,-1),'Verwachte Resultaten'!$C$1:$BT$1,0))*_xlfn.XLOOKUP($E99,$G$2:$G$6,$F$2:$F$6,,0)),_xlfn.XLOOKUP($D$14,$D93:$D99,W93:W99,,0,-1)&gt;(INDEX('Verwachte Resultaten'!$C$2:$BT$31,MATCH(_xlfn.XLOOKUP($D$14,$D93:$D99,$E93:$E99,,0,-1),'Verwachte Resultaten'!$B$2:$B$31,0),MATCH(_xlfn.XLOOKUP($D$14,$D93:$D99,W92:W98,,0,-1),'Verwachte Resultaten'!$C$1:$BT$1,0))*_xlfn.XLOOKUP($E99,$G$2:$G$6,$H$2:$H$6,,0))),$D99,""),"")</f>
        <v/>
      </c>
      <c r="X99" s="14" t="str">
        <f>IFERROR(IF(AND(_xlfn.XLOOKUP($D$14,$D93:$D99,X93:X99,,0,-1)&lt;=(INDEX('Verwachte Resultaten'!$C$2:$BT$31,MATCH(_xlfn.XLOOKUP($D$14,$D93:$D99,$E93:$E99,,0,-1),'Verwachte Resultaten'!$B$2:$B$31,0),MATCH(_xlfn.XLOOKUP($D$14,$D93:$D99,X92:X98,,0,-1),'Verwachte Resultaten'!$C$1:$BT$1,0))*_xlfn.XLOOKUP($E99,$G$2:$G$6,$F$2:$F$6,,0)),_xlfn.XLOOKUP($D$14,$D93:$D99,X93:X99,,0,-1)&gt;(INDEX('Verwachte Resultaten'!$C$2:$BT$31,MATCH(_xlfn.XLOOKUP($D$14,$D93:$D99,$E93:$E99,,0,-1),'Verwachte Resultaten'!$B$2:$B$31,0),MATCH(_xlfn.XLOOKUP($D$14,$D93:$D99,X92:X98,,0,-1),'Verwachte Resultaten'!$C$1:$BT$1,0))*_xlfn.XLOOKUP($E99,$G$2:$G$6,$H$2:$H$6,,0))),$D99,""),"")</f>
        <v/>
      </c>
      <c r="Y99" s="14" t="str">
        <f>IFERROR(IF(AND(_xlfn.XLOOKUP($D$14,$D93:$D99,Y93:Y99,,0,-1)&lt;=(INDEX('Verwachte Resultaten'!$C$2:$BT$31,MATCH(_xlfn.XLOOKUP($D$14,$D93:$D99,$E93:$E99,,0,-1),'Verwachte Resultaten'!$B$2:$B$31,0),MATCH(_xlfn.XLOOKUP($D$14,$D93:$D99,Y92:Y98,,0,-1),'Verwachte Resultaten'!$C$1:$BT$1,0))*_xlfn.XLOOKUP($E99,$G$2:$G$6,$F$2:$F$6,,0)),_xlfn.XLOOKUP($D$14,$D93:$D99,Y93:Y99,,0,-1)&gt;(INDEX('Verwachte Resultaten'!$C$2:$BT$31,MATCH(_xlfn.XLOOKUP($D$14,$D93:$D99,$E93:$E99,,0,-1),'Verwachte Resultaten'!$B$2:$B$31,0),MATCH(_xlfn.XLOOKUP($D$14,$D93:$D99,Y92:Y98,,0,-1),'Verwachte Resultaten'!$C$1:$BT$1,0))*_xlfn.XLOOKUP($E99,$G$2:$G$6,$H$2:$H$6,,0))),$D99,""),"")</f>
        <v/>
      </c>
      <c r="Z99" s="14" t="str">
        <f>IFERROR(IF(AND(_xlfn.XLOOKUP($D$14,$D93:$D99,Z93:Z99,,0,-1)&lt;=(INDEX('Verwachte Resultaten'!$C$2:$BT$31,MATCH(_xlfn.XLOOKUP($D$14,$D93:$D99,$E93:$E99,,0,-1),'Verwachte Resultaten'!$B$2:$B$31,0),MATCH(_xlfn.XLOOKUP($D$14,$D93:$D99,Z92:Z98,,0,-1),'Verwachte Resultaten'!$C$1:$BT$1,0))*_xlfn.XLOOKUP($E99,$G$2:$G$6,$F$2:$F$6,,0)),_xlfn.XLOOKUP($D$14,$D93:$D99,Z93:Z99,,0,-1)&gt;(INDEX('Verwachte Resultaten'!$C$2:$BT$31,MATCH(_xlfn.XLOOKUP($D$14,$D93:$D99,$E93:$E99,,0,-1),'Verwachte Resultaten'!$B$2:$B$31,0),MATCH(_xlfn.XLOOKUP($D$14,$D93:$D99,Z92:Z98,,0,-1),'Verwachte Resultaten'!$C$1:$BT$1,0))*_xlfn.XLOOKUP($E99,$G$2:$G$6,$H$2:$H$6,,0))),$D99,""),"")</f>
        <v/>
      </c>
      <c r="AA99" s="14" t="str">
        <f>IFERROR(IF(AND(_xlfn.XLOOKUP($D$14,$D93:$D99,AA93:AA99,,0,-1)&lt;=(INDEX('Verwachte Resultaten'!$C$2:$BT$31,MATCH(_xlfn.XLOOKUP($D$14,$D93:$D99,$E93:$E99,,0,-1),'Verwachte Resultaten'!$B$2:$B$31,0),MATCH(_xlfn.XLOOKUP($D$14,$D93:$D99,AA92:AA98,,0,-1),'Verwachte Resultaten'!$C$1:$BT$1,0))*_xlfn.XLOOKUP($E99,$G$2:$G$6,$F$2:$F$6,,0)),_xlfn.XLOOKUP($D$14,$D93:$D99,AA93:AA99,,0,-1)&gt;(INDEX('Verwachte Resultaten'!$C$2:$BT$31,MATCH(_xlfn.XLOOKUP($D$14,$D93:$D99,$E93:$E99,,0,-1),'Verwachte Resultaten'!$B$2:$B$31,0),MATCH(_xlfn.XLOOKUP($D$14,$D93:$D99,AA92:AA98,,0,-1),'Verwachte Resultaten'!$C$1:$BT$1,0))*_xlfn.XLOOKUP($E99,$G$2:$G$6,$H$2:$H$6,,0))),$D99,""),"")</f>
        <v/>
      </c>
      <c r="AB99" s="14" t="str">
        <f>IFERROR(IF(AND(_xlfn.XLOOKUP($D$14,$D93:$D99,AB93:AB99,,0,-1)&lt;=(INDEX('Verwachte Resultaten'!$C$2:$BT$31,MATCH(_xlfn.XLOOKUP($D$14,$D93:$D99,$E93:$E99,,0,-1),'Verwachte Resultaten'!$B$2:$B$31,0),MATCH(_xlfn.XLOOKUP($D$14,$D93:$D99,AB92:AB98,,0,-1),'Verwachte Resultaten'!$C$1:$BT$1,0))*_xlfn.XLOOKUP($E99,$G$2:$G$6,$F$2:$F$6,,0)),_xlfn.XLOOKUP($D$14,$D93:$D99,AB93:AB99,,0,-1)&gt;(INDEX('Verwachte Resultaten'!$C$2:$BT$31,MATCH(_xlfn.XLOOKUP($D$14,$D93:$D99,$E93:$E99,,0,-1),'Verwachte Resultaten'!$B$2:$B$31,0),MATCH(_xlfn.XLOOKUP($D$14,$D93:$D99,AB92:AB98,,0,-1),'Verwachte Resultaten'!$C$1:$BT$1,0))*_xlfn.XLOOKUP($E99,$G$2:$G$6,$H$2:$H$6,,0))),$D99,""),"")</f>
        <v/>
      </c>
      <c r="AC99" s="14" t="str">
        <f>IFERROR(IF(AND(_xlfn.XLOOKUP($D$14,$D93:$D99,AC93:AC99,,0,-1)&lt;=(INDEX('Verwachte Resultaten'!$C$2:$BT$31,MATCH(_xlfn.XLOOKUP($D$14,$D93:$D99,$E93:$E99,,0,-1),'Verwachte Resultaten'!$B$2:$B$31,0),MATCH(_xlfn.XLOOKUP($D$14,$D93:$D99,AC92:AC98,,0,-1),'Verwachte Resultaten'!$C$1:$BT$1,0))*_xlfn.XLOOKUP($E99,$G$2:$G$6,$F$2:$F$6,,0)),_xlfn.XLOOKUP($D$14,$D93:$D99,AC93:AC99,,0,-1)&gt;(INDEX('Verwachte Resultaten'!$C$2:$BT$31,MATCH(_xlfn.XLOOKUP($D$14,$D93:$D99,$E93:$E99,,0,-1),'Verwachte Resultaten'!$B$2:$B$31,0),MATCH(_xlfn.XLOOKUP($D$14,$D93:$D99,AC92:AC98,,0,-1),'Verwachte Resultaten'!$C$1:$BT$1,0))*_xlfn.XLOOKUP($E99,$G$2:$G$6,$H$2:$H$6,,0))),$D99,""),"")</f>
        <v/>
      </c>
      <c r="AD99" s="14" t="str">
        <f>IFERROR(IF(AND(_xlfn.XLOOKUP($D$14,$D93:$D99,AD93:AD99,,0,-1)&lt;=(INDEX('Verwachte Resultaten'!$C$2:$BT$31,MATCH(_xlfn.XLOOKUP($D$14,$D93:$D99,$E93:$E99,,0,-1),'Verwachte Resultaten'!$B$2:$B$31,0),MATCH(_xlfn.XLOOKUP($D$14,$D93:$D99,AD92:AD98,,0,-1),'Verwachte Resultaten'!$C$1:$BT$1,0))*_xlfn.XLOOKUP($E99,$G$2:$G$6,$F$2:$F$6,,0)),_xlfn.XLOOKUP($D$14,$D93:$D99,AD93:AD99,,0,-1)&gt;(INDEX('Verwachte Resultaten'!$C$2:$BT$31,MATCH(_xlfn.XLOOKUP($D$14,$D93:$D99,$E93:$E99,,0,-1),'Verwachte Resultaten'!$B$2:$B$31,0),MATCH(_xlfn.XLOOKUP($D$14,$D93:$D99,AD92:AD98,,0,-1),'Verwachte Resultaten'!$C$1:$BT$1,0))*_xlfn.XLOOKUP($E99,$G$2:$G$6,$H$2:$H$6,,0))),$D99,""),"")</f>
        <v/>
      </c>
      <c r="AE99" s="14" t="str">
        <f>IFERROR(IF(AND(_xlfn.XLOOKUP($D$14,$D93:$D99,AE93:AE99,,0,-1)&lt;=(INDEX('Verwachte Resultaten'!$C$2:$BT$31,MATCH(_xlfn.XLOOKUP($D$14,$D93:$D99,$E93:$E99,,0,-1),'Verwachte Resultaten'!$B$2:$B$31,0),MATCH(_xlfn.XLOOKUP($D$14,$D93:$D99,AE92:AE98,,0,-1),'Verwachte Resultaten'!$C$1:$BT$1,0))*_xlfn.XLOOKUP($E99,$G$2:$G$6,$F$2:$F$6,,0)),_xlfn.XLOOKUP($D$14,$D93:$D99,AE93:AE99,,0,-1)&gt;(INDEX('Verwachte Resultaten'!$C$2:$BT$31,MATCH(_xlfn.XLOOKUP($D$14,$D93:$D99,$E93:$E99,,0,-1),'Verwachte Resultaten'!$B$2:$B$31,0),MATCH(_xlfn.XLOOKUP($D$14,$D93:$D99,AE92:AE98,,0,-1),'Verwachte Resultaten'!$C$1:$BT$1,0))*_xlfn.XLOOKUP($E99,$G$2:$G$6,$H$2:$H$6,,0))),$D99,""),"")</f>
        <v/>
      </c>
      <c r="AF99" s="14" t="str">
        <f>IFERROR(IF(AND(_xlfn.XLOOKUP($D$14,$D93:$D99,AF93:AF99,,0,-1)&lt;=(INDEX('Verwachte Resultaten'!$C$2:$BT$31,MATCH(_xlfn.XLOOKUP($D$14,$D93:$D99,$E93:$E99,,0,-1),'Verwachte Resultaten'!$B$2:$B$31,0),MATCH(_xlfn.XLOOKUP($D$14,$D93:$D99,AF92:AF98,,0,-1),'Verwachte Resultaten'!$C$1:$BT$1,0))*_xlfn.XLOOKUP($E99,$G$2:$G$6,$F$2:$F$6,,0)),_xlfn.XLOOKUP($D$14,$D93:$D99,AF93:AF99,,0,-1)&gt;(INDEX('Verwachte Resultaten'!$C$2:$BT$31,MATCH(_xlfn.XLOOKUP($D$14,$D93:$D99,$E93:$E99,,0,-1),'Verwachte Resultaten'!$B$2:$B$31,0),MATCH(_xlfn.XLOOKUP($D$14,$D93:$D99,AF92:AF98,,0,-1),'Verwachte Resultaten'!$C$1:$BT$1,0))*_xlfn.XLOOKUP($E99,$G$2:$G$6,$H$2:$H$6,,0))),$D99,""),"")</f>
        <v/>
      </c>
      <c r="AG99" s="14" t="str">
        <f>IFERROR(IF(AND(_xlfn.XLOOKUP($D$14,$D93:$D99,AG93:AG99,,0,-1)&lt;=(INDEX('Verwachte Resultaten'!$C$2:$BT$31,MATCH(_xlfn.XLOOKUP($D$14,$D93:$D99,$E93:$E99,,0,-1),'Verwachte Resultaten'!$B$2:$B$31,0),MATCH(_xlfn.XLOOKUP($D$14,$D93:$D99,AG92:AG98,,0,-1),'Verwachte Resultaten'!$C$1:$BT$1,0))*_xlfn.XLOOKUP($E99,$G$2:$G$6,$F$2:$F$6,,0)),_xlfn.XLOOKUP($D$14,$D93:$D99,AG93:AG99,,0,-1)&gt;(INDEX('Verwachte Resultaten'!$C$2:$BT$31,MATCH(_xlfn.XLOOKUP($D$14,$D93:$D99,$E93:$E99,,0,-1),'Verwachte Resultaten'!$B$2:$B$31,0),MATCH(_xlfn.XLOOKUP($D$14,$D93:$D99,AG92:AG98,,0,-1),'Verwachte Resultaten'!$C$1:$BT$1,0))*_xlfn.XLOOKUP($E99,$G$2:$G$6,$H$2:$H$6,,0))),$D99,""),"")</f>
        <v/>
      </c>
      <c r="AH99" s="14" t="str">
        <f>IFERROR(IF(AND(_xlfn.XLOOKUP($D$14,$D93:$D99,AH93:AH99,,0,-1)&lt;=(INDEX('Verwachte Resultaten'!$C$2:$BT$31,MATCH(_xlfn.XLOOKUP($D$14,$D93:$D99,$E93:$E99,,0,-1),'Verwachte Resultaten'!$B$2:$B$31,0),MATCH(_xlfn.XLOOKUP($D$14,$D93:$D99,AH92:AH98,,0,-1),'Verwachte Resultaten'!$C$1:$BT$1,0))*_xlfn.XLOOKUP($E99,$G$2:$G$6,$F$2:$F$6,,0)),_xlfn.XLOOKUP($D$14,$D93:$D99,AH93:AH99,,0,-1)&gt;(INDEX('Verwachte Resultaten'!$C$2:$BT$31,MATCH(_xlfn.XLOOKUP($D$14,$D93:$D99,$E93:$E99,,0,-1),'Verwachte Resultaten'!$B$2:$B$31,0),MATCH(_xlfn.XLOOKUP($D$14,$D93:$D99,AH92:AH98,,0,-1),'Verwachte Resultaten'!$C$1:$BT$1,0))*_xlfn.XLOOKUP($E99,$G$2:$G$6,$H$2:$H$6,,0))),$D99,""),"")</f>
        <v/>
      </c>
      <c r="AI99" s="14" t="str">
        <f>IFERROR(IF(AND(_xlfn.XLOOKUP($D$14,$D93:$D99,AI93:AI99,,0,-1)&lt;=(INDEX('Verwachte Resultaten'!$C$2:$BT$31,MATCH(_xlfn.XLOOKUP($D$14,$D93:$D99,$E93:$E99,,0,-1),'Verwachte Resultaten'!$B$2:$B$31,0),MATCH(_xlfn.XLOOKUP($D$14,$D93:$D99,AI92:AI98,,0,-1),'Verwachte Resultaten'!$C$1:$BT$1,0))*_xlfn.XLOOKUP($E99,$G$2:$G$6,$F$2:$F$6,,0)),_xlfn.XLOOKUP($D$14,$D93:$D99,AI93:AI99,,0,-1)&gt;(INDEX('Verwachte Resultaten'!$C$2:$BT$31,MATCH(_xlfn.XLOOKUP($D$14,$D93:$D99,$E93:$E99,,0,-1),'Verwachte Resultaten'!$B$2:$B$31,0),MATCH(_xlfn.XLOOKUP($D$14,$D93:$D99,AI92:AI98,,0,-1),'Verwachte Resultaten'!$C$1:$BT$1,0))*_xlfn.XLOOKUP($E99,$G$2:$G$6,$H$2:$H$6,,0))),$D99,""),"")</f>
        <v/>
      </c>
      <c r="AJ99" s="14" t="str">
        <f>IFERROR(IF(AND(_xlfn.XLOOKUP($D$14,$D93:$D99,AJ93:AJ99,,0,-1)&lt;=(INDEX('Verwachte Resultaten'!$C$2:$BT$31,MATCH(_xlfn.XLOOKUP($D$14,$D93:$D99,$E93:$E99,,0,-1),'Verwachte Resultaten'!$B$2:$B$31,0),MATCH(_xlfn.XLOOKUP($D$14,$D93:$D99,AJ92:AJ98,,0,-1),'Verwachte Resultaten'!$C$1:$BT$1,0))*_xlfn.XLOOKUP($E99,$G$2:$G$6,$F$2:$F$6,,0)),_xlfn.XLOOKUP($D$14,$D93:$D99,AJ93:AJ99,,0,-1)&gt;(INDEX('Verwachte Resultaten'!$C$2:$BT$31,MATCH(_xlfn.XLOOKUP($D$14,$D93:$D99,$E93:$E99,,0,-1),'Verwachte Resultaten'!$B$2:$B$31,0),MATCH(_xlfn.XLOOKUP($D$14,$D93:$D99,AJ92:AJ98,,0,-1),'Verwachte Resultaten'!$C$1:$BT$1,0))*_xlfn.XLOOKUP($E99,$G$2:$G$6,$H$2:$H$6,,0))),$D99,""),"")</f>
        <v/>
      </c>
      <c r="AK99" s="14" t="str">
        <f>IFERROR(IF(AND(_xlfn.XLOOKUP($D$14,$D93:$D99,AK93:AK99,,0,-1)&lt;=(INDEX('Verwachte Resultaten'!$C$2:$BT$31,MATCH(_xlfn.XLOOKUP($D$14,$D93:$D99,$E93:$E99,,0,-1),'Verwachte Resultaten'!$B$2:$B$31,0),MATCH(_xlfn.XLOOKUP($D$14,$D93:$D99,AK92:AK98,,0,-1),'Verwachte Resultaten'!$C$1:$BT$1,0))*_xlfn.XLOOKUP($E99,$G$2:$G$6,$F$2:$F$6,,0)),_xlfn.XLOOKUP($D$14,$D93:$D99,AK93:AK99,,0,-1)&gt;(INDEX('Verwachte Resultaten'!$C$2:$BT$31,MATCH(_xlfn.XLOOKUP($D$14,$D93:$D99,$E93:$E99,,0,-1),'Verwachte Resultaten'!$B$2:$B$31,0),MATCH(_xlfn.XLOOKUP($D$14,$D93:$D99,AK92:AK98,,0,-1),'Verwachte Resultaten'!$C$1:$BT$1,0))*_xlfn.XLOOKUP($E99,$G$2:$G$6,$H$2:$H$6,,0))),$D99,""),"")</f>
        <v/>
      </c>
      <c r="AL99" s="14" t="str">
        <f>IFERROR(IF(AND(_xlfn.XLOOKUP($D$14,$D93:$D99,AL93:AL99,,0,-1)&lt;=(INDEX('Verwachte Resultaten'!$C$2:$BT$31,MATCH(_xlfn.XLOOKUP($D$14,$D93:$D99,$E93:$E99,,0,-1),'Verwachte Resultaten'!$B$2:$B$31,0),MATCH(_xlfn.XLOOKUP($D$14,$D93:$D99,AL92:AL98,,0,-1),'Verwachte Resultaten'!$C$1:$BT$1,0))*_xlfn.XLOOKUP($E99,$G$2:$G$6,$F$2:$F$6,,0)),_xlfn.XLOOKUP($D$14,$D93:$D99,AL93:AL99,,0,-1)&gt;(INDEX('Verwachte Resultaten'!$C$2:$BT$31,MATCH(_xlfn.XLOOKUP($D$14,$D93:$D99,$E93:$E99,,0,-1),'Verwachte Resultaten'!$B$2:$B$31,0),MATCH(_xlfn.XLOOKUP($D$14,$D93:$D99,AL92:AL98,,0,-1),'Verwachte Resultaten'!$C$1:$BT$1,0))*_xlfn.XLOOKUP($E99,$G$2:$G$6,$H$2:$H$6,,0))),$D99,""),"")</f>
        <v/>
      </c>
      <c r="AM99" s="14" t="str">
        <f>IFERROR(IF(AND(_xlfn.XLOOKUP($D$14,$D93:$D99,AM93:AM99,,0,-1)&lt;=(INDEX('Verwachte Resultaten'!$C$2:$BT$31,MATCH(_xlfn.XLOOKUP($D$14,$D93:$D99,$E93:$E99,,0,-1),'Verwachte Resultaten'!$B$2:$B$31,0),MATCH(_xlfn.XLOOKUP($D$14,$D93:$D99,AM92:AM98,,0,-1),'Verwachte Resultaten'!$C$1:$BT$1,0))*_xlfn.XLOOKUP($E99,$G$2:$G$6,$F$2:$F$6,,0)),_xlfn.XLOOKUP($D$14,$D93:$D99,AM93:AM99,,0,-1)&gt;(INDEX('Verwachte Resultaten'!$C$2:$BT$31,MATCH(_xlfn.XLOOKUP($D$14,$D93:$D99,$E93:$E99,,0,-1),'Verwachte Resultaten'!$B$2:$B$31,0),MATCH(_xlfn.XLOOKUP($D$14,$D93:$D99,AM92:AM98,,0,-1),'Verwachte Resultaten'!$C$1:$BT$1,0))*_xlfn.XLOOKUP($E99,$G$2:$G$6,$H$2:$H$6,,0))),$D99,""),"")</f>
        <v/>
      </c>
      <c r="AN99" s="14" t="str">
        <f>IFERROR(IF(AND(_xlfn.XLOOKUP($D$14,$D93:$D99,AN93:AN99,,0,-1)&lt;=(INDEX('Verwachte Resultaten'!$C$2:$BT$31,MATCH(_xlfn.XLOOKUP($D$14,$D93:$D99,$E93:$E99,,0,-1),'Verwachte Resultaten'!$B$2:$B$31,0),MATCH(_xlfn.XLOOKUP($D$14,$D93:$D99,AN92:AN98,,0,-1),'Verwachte Resultaten'!$C$1:$BT$1,0))*_xlfn.XLOOKUP($E99,$G$2:$G$6,$F$2:$F$6,,0)),_xlfn.XLOOKUP($D$14,$D93:$D99,AN93:AN99,,0,-1)&gt;(INDEX('Verwachte Resultaten'!$C$2:$BT$31,MATCH(_xlfn.XLOOKUP($D$14,$D93:$D99,$E93:$E99,,0,-1),'Verwachte Resultaten'!$B$2:$B$31,0),MATCH(_xlfn.XLOOKUP($D$14,$D93:$D99,AN92:AN98,,0,-1),'Verwachte Resultaten'!$C$1:$BT$1,0))*_xlfn.XLOOKUP($E99,$G$2:$G$6,$H$2:$H$6,,0))),$D99,""),"")</f>
        <v/>
      </c>
      <c r="AO99" s="14" t="str">
        <f>IFERROR(IF(AND(_xlfn.XLOOKUP($D$14,$D93:$D99,AO93:AO99,,0,-1)&lt;=(INDEX('Verwachte Resultaten'!$C$2:$BT$31,MATCH(_xlfn.XLOOKUP($D$14,$D93:$D99,$E93:$E99,,0,-1),'Verwachte Resultaten'!$B$2:$B$31,0),MATCH(_xlfn.XLOOKUP($D$14,$D93:$D99,AO92:AO98,,0,-1),'Verwachte Resultaten'!$C$1:$BT$1,0))*_xlfn.XLOOKUP($E99,$G$2:$G$6,$F$2:$F$6,,0)),_xlfn.XLOOKUP($D$14,$D93:$D99,AO93:AO99,,0,-1)&gt;(INDEX('Verwachte Resultaten'!$C$2:$BT$31,MATCH(_xlfn.XLOOKUP($D$14,$D93:$D99,$E93:$E99,,0,-1),'Verwachte Resultaten'!$B$2:$B$31,0),MATCH(_xlfn.XLOOKUP($D$14,$D93:$D99,AO92:AO98,,0,-1),'Verwachte Resultaten'!$C$1:$BT$1,0))*_xlfn.XLOOKUP($E99,$G$2:$G$6,$H$2:$H$6,,0))),$D99,""),"")</f>
        <v/>
      </c>
      <c r="AP99" s="14" t="str">
        <f>IFERROR(IF(AND(_xlfn.XLOOKUP($D$14,$D93:$D99,AP93:AP99,,0,-1)&lt;=(INDEX('Verwachte Resultaten'!$C$2:$BT$31,MATCH(_xlfn.XLOOKUP($D$14,$D93:$D99,$E93:$E99,,0,-1),'Verwachte Resultaten'!$B$2:$B$31,0),MATCH(_xlfn.XLOOKUP($D$14,$D93:$D99,AP92:AP98,,0,-1),'Verwachte Resultaten'!$C$1:$BT$1,0))*_xlfn.XLOOKUP($E99,$G$2:$G$6,$F$2:$F$6,,0)),_xlfn.XLOOKUP($D$14,$D93:$D99,AP93:AP99,,0,-1)&gt;(INDEX('Verwachte Resultaten'!$C$2:$BT$31,MATCH(_xlfn.XLOOKUP($D$14,$D93:$D99,$E93:$E99,,0,-1),'Verwachte Resultaten'!$B$2:$B$31,0),MATCH(_xlfn.XLOOKUP($D$14,$D93:$D99,AP92:AP98,,0,-1),'Verwachte Resultaten'!$C$1:$BT$1,0))*_xlfn.XLOOKUP($E99,$G$2:$G$6,$H$2:$H$6,,0))),$D99,""),"")</f>
        <v/>
      </c>
      <c r="AQ99" s="14" t="str">
        <f>IFERROR(IF(AND(_xlfn.XLOOKUP($D$14,$D93:$D99,AQ93:AQ99,,0,-1)&lt;=(INDEX('Verwachte Resultaten'!$C$2:$BT$31,MATCH(_xlfn.XLOOKUP($D$14,$D93:$D99,$E93:$E99,,0,-1),'Verwachte Resultaten'!$B$2:$B$31,0),MATCH(_xlfn.XLOOKUP($D$14,$D93:$D99,AQ92:AQ98,,0,-1),'Verwachte Resultaten'!$C$1:$BT$1,0))*_xlfn.XLOOKUP($E99,$G$2:$G$6,$F$2:$F$6,,0)),_xlfn.XLOOKUP($D$14,$D93:$D99,AQ93:AQ99,,0,-1)&gt;(INDEX('Verwachte Resultaten'!$C$2:$BT$31,MATCH(_xlfn.XLOOKUP($D$14,$D93:$D99,$E93:$E99,,0,-1),'Verwachte Resultaten'!$B$2:$B$31,0),MATCH(_xlfn.XLOOKUP($D$14,$D93:$D99,AQ92:AQ98,,0,-1),'Verwachte Resultaten'!$C$1:$BT$1,0))*_xlfn.XLOOKUP($E99,$G$2:$G$6,$H$2:$H$6,,0))),$D99,""),"")</f>
        <v/>
      </c>
      <c r="AR99" s="14" t="str">
        <f>IFERROR(IF(AND(_xlfn.XLOOKUP($D$14,$D93:$D99,AR93:AR99,,0,-1)&lt;=(INDEX('Verwachte Resultaten'!$C$2:$BT$31,MATCH(_xlfn.XLOOKUP($D$14,$D93:$D99,$E93:$E99,,0,-1),'Verwachte Resultaten'!$B$2:$B$31,0),MATCH(_xlfn.XLOOKUP($D$14,$D93:$D99,AR92:AR98,,0,-1),'Verwachte Resultaten'!$C$1:$BT$1,0))*_xlfn.XLOOKUP($E99,$G$2:$G$6,$F$2:$F$6,,0)),_xlfn.XLOOKUP($D$14,$D93:$D99,AR93:AR99,,0,-1)&gt;(INDEX('Verwachte Resultaten'!$C$2:$BT$31,MATCH(_xlfn.XLOOKUP($D$14,$D93:$D99,$E93:$E99,,0,-1),'Verwachte Resultaten'!$B$2:$B$31,0),MATCH(_xlfn.XLOOKUP($D$14,$D93:$D99,AR92:AR98,,0,-1),'Verwachte Resultaten'!$C$1:$BT$1,0))*_xlfn.XLOOKUP($E99,$G$2:$G$6,$H$2:$H$6,,0))),$D99,""),"")</f>
        <v/>
      </c>
      <c r="AS99" s="14" t="str">
        <f>IFERROR(IF(AND(_xlfn.XLOOKUP($D$14,$D93:$D99,AS93:AS99,,0,-1)&lt;=(INDEX('Verwachte Resultaten'!$C$2:$BT$31,MATCH(_xlfn.XLOOKUP($D$14,$D93:$D99,$E93:$E99,,0,-1),'Verwachte Resultaten'!$B$2:$B$31,0),MATCH(_xlfn.XLOOKUP($D$14,$D93:$D99,AS92:AS98,,0,-1),'Verwachte Resultaten'!$C$1:$BT$1,0))*_xlfn.XLOOKUP($E99,$G$2:$G$6,$F$2:$F$6,,0)),_xlfn.XLOOKUP($D$14,$D93:$D99,AS93:AS99,,0,-1)&gt;(INDEX('Verwachte Resultaten'!$C$2:$BT$31,MATCH(_xlfn.XLOOKUP($D$14,$D93:$D99,$E93:$E99,,0,-1),'Verwachte Resultaten'!$B$2:$B$31,0),MATCH(_xlfn.XLOOKUP($D$14,$D93:$D99,AS92:AS98,,0,-1),'Verwachte Resultaten'!$C$1:$BT$1,0))*_xlfn.XLOOKUP($E99,$G$2:$G$6,$H$2:$H$6,,0))),$D99,""),"")</f>
        <v/>
      </c>
      <c r="AT99" s="14" t="str">
        <f>IFERROR(IF(AND(_xlfn.XLOOKUP($D$14,$D93:$D99,AT93:AT99,,0,-1)&lt;=(INDEX('Verwachte Resultaten'!$C$2:$BT$31,MATCH(_xlfn.XLOOKUP($D$14,$D93:$D99,$E93:$E99,,0,-1),'Verwachte Resultaten'!$B$2:$B$31,0),MATCH(_xlfn.XLOOKUP($D$14,$D93:$D99,AT92:AT98,,0,-1),'Verwachte Resultaten'!$C$1:$BT$1,0))*_xlfn.XLOOKUP($E99,$G$2:$G$6,$F$2:$F$6,,0)),_xlfn.XLOOKUP($D$14,$D93:$D99,AT93:AT99,,0,-1)&gt;(INDEX('Verwachte Resultaten'!$C$2:$BT$31,MATCH(_xlfn.XLOOKUP($D$14,$D93:$D99,$E93:$E99,,0,-1),'Verwachte Resultaten'!$B$2:$B$31,0),MATCH(_xlfn.XLOOKUP($D$14,$D93:$D99,AT92:AT98,,0,-1),'Verwachte Resultaten'!$C$1:$BT$1,0))*_xlfn.XLOOKUP($E99,$G$2:$G$6,$H$2:$H$6,,0))),$D99,""),"")</f>
        <v/>
      </c>
      <c r="AU99" s="14" t="str">
        <f>IFERROR(IF(AND(_xlfn.XLOOKUP($D$14,$D93:$D99,AU93:AU99,,0,-1)&lt;=(INDEX('Verwachte Resultaten'!$C$2:$BT$31,MATCH(_xlfn.XLOOKUP($D$14,$D93:$D99,$E93:$E99,,0,-1),'Verwachte Resultaten'!$B$2:$B$31,0),MATCH(_xlfn.XLOOKUP($D$14,$D93:$D99,AU92:AU98,,0,-1),'Verwachte Resultaten'!$C$1:$BT$1,0))*_xlfn.XLOOKUP($E99,$G$2:$G$6,$F$2:$F$6,,0)),_xlfn.XLOOKUP($D$14,$D93:$D99,AU93:AU99,,0,-1)&gt;(INDEX('Verwachte Resultaten'!$C$2:$BT$31,MATCH(_xlfn.XLOOKUP($D$14,$D93:$D99,$E93:$E99,,0,-1),'Verwachte Resultaten'!$B$2:$B$31,0),MATCH(_xlfn.XLOOKUP($D$14,$D93:$D99,AU92:AU98,,0,-1),'Verwachte Resultaten'!$C$1:$BT$1,0))*_xlfn.XLOOKUP($E99,$G$2:$G$6,$H$2:$H$6,,0))),$D99,""),"")</f>
        <v/>
      </c>
      <c r="AV99" s="14" t="str">
        <f>IFERROR(IF(AND(_xlfn.XLOOKUP($D$14,$D93:$D99,AV93:AV99,,0,-1)&lt;=(INDEX('Verwachte Resultaten'!$C$2:$BT$31,MATCH(_xlfn.XLOOKUP($D$14,$D93:$D99,$E93:$E99,,0,-1),'Verwachte Resultaten'!$B$2:$B$31,0),MATCH(_xlfn.XLOOKUP($D$14,$D93:$D99,AV92:AV98,,0,-1),'Verwachte Resultaten'!$C$1:$BT$1,0))*_xlfn.XLOOKUP($E99,$G$2:$G$6,$F$2:$F$6,,0)),_xlfn.XLOOKUP($D$14,$D93:$D99,AV93:AV99,,0,-1)&gt;(INDEX('Verwachte Resultaten'!$C$2:$BT$31,MATCH(_xlfn.XLOOKUP($D$14,$D93:$D99,$E93:$E99,,0,-1),'Verwachte Resultaten'!$B$2:$B$31,0),MATCH(_xlfn.XLOOKUP($D$14,$D93:$D99,AV92:AV98,,0,-1),'Verwachte Resultaten'!$C$1:$BT$1,0))*_xlfn.XLOOKUP($E99,$G$2:$G$6,$H$2:$H$6,,0))),$D99,""),"")</f>
        <v/>
      </c>
      <c r="AW99" s="14" t="str">
        <f>IFERROR(IF(AND(_xlfn.XLOOKUP($D$14,$D93:$D99,AW93:AW99,,0,-1)&lt;=(INDEX('Verwachte Resultaten'!$C$2:$BT$31,MATCH(_xlfn.XLOOKUP($D$14,$D93:$D99,$E93:$E99,,0,-1),'Verwachte Resultaten'!$B$2:$B$31,0),MATCH(_xlfn.XLOOKUP($D$14,$D93:$D99,AW92:AW98,,0,-1),'Verwachte Resultaten'!$C$1:$BT$1,0))*_xlfn.XLOOKUP($E99,$G$2:$G$6,$F$2:$F$6,,0)),_xlfn.XLOOKUP($D$14,$D93:$D99,AW93:AW99,,0,-1)&gt;(INDEX('Verwachte Resultaten'!$C$2:$BT$31,MATCH(_xlfn.XLOOKUP($D$14,$D93:$D99,$E93:$E99,,0,-1),'Verwachte Resultaten'!$B$2:$B$31,0),MATCH(_xlfn.XLOOKUP($D$14,$D93:$D99,AW92:AW98,,0,-1),'Verwachte Resultaten'!$C$1:$BT$1,0))*_xlfn.XLOOKUP($E99,$G$2:$G$6,$H$2:$H$6,,0))),$D99,""),"")</f>
        <v/>
      </c>
      <c r="AX99" s="14" t="str">
        <f>IFERROR(IF(AND(_xlfn.XLOOKUP($D$14,$D93:$D99,AX93:AX99,,0,-1)&lt;=(INDEX('Verwachte Resultaten'!$C$2:$BT$31,MATCH(_xlfn.XLOOKUP($D$14,$D93:$D99,$E93:$E99,,0,-1),'Verwachte Resultaten'!$B$2:$B$31,0),MATCH(_xlfn.XLOOKUP($D$14,$D93:$D99,AX92:AX98,,0,-1),'Verwachte Resultaten'!$C$1:$BT$1,0))*_xlfn.XLOOKUP($E99,$G$2:$G$6,$F$2:$F$6,,0)),_xlfn.XLOOKUP($D$14,$D93:$D99,AX93:AX99,,0,-1)&gt;(INDEX('Verwachte Resultaten'!$C$2:$BT$31,MATCH(_xlfn.XLOOKUP($D$14,$D93:$D99,$E93:$E99,,0,-1),'Verwachte Resultaten'!$B$2:$B$31,0),MATCH(_xlfn.XLOOKUP($D$14,$D93:$D99,AX92:AX98,,0,-1),'Verwachte Resultaten'!$C$1:$BT$1,0))*_xlfn.XLOOKUP($E99,$G$2:$G$6,$H$2:$H$6,,0))),$D99,""),"")</f>
        <v/>
      </c>
      <c r="AY99" s="14" t="str">
        <f>IFERROR(IF(AND(_xlfn.XLOOKUP($D$14,$D93:$D99,AY93:AY99,,0,-1)&lt;=(INDEX('Verwachte Resultaten'!$C$2:$BT$31,MATCH(_xlfn.XLOOKUP($D$14,$D93:$D99,$E93:$E99,,0,-1),'Verwachte Resultaten'!$B$2:$B$31,0),MATCH(_xlfn.XLOOKUP($D$14,$D93:$D99,AY92:AY98,,0,-1),'Verwachte Resultaten'!$C$1:$BT$1,0))*_xlfn.XLOOKUP($E99,$G$2:$G$6,$F$2:$F$6,,0)),_xlfn.XLOOKUP($D$14,$D93:$D99,AY93:AY99,,0,-1)&gt;(INDEX('Verwachte Resultaten'!$C$2:$BT$31,MATCH(_xlfn.XLOOKUP($D$14,$D93:$D99,$E93:$E99,,0,-1),'Verwachte Resultaten'!$B$2:$B$31,0),MATCH(_xlfn.XLOOKUP($D$14,$D93:$D99,AY92:AY98,,0,-1),'Verwachte Resultaten'!$C$1:$BT$1,0))*_xlfn.XLOOKUP($E99,$G$2:$G$6,$H$2:$H$6,,0))),$D99,""),"")</f>
        <v/>
      </c>
      <c r="AZ99" s="14" t="str">
        <f>IFERROR(IF(AND(_xlfn.XLOOKUP($D$14,$D93:$D99,AZ93:AZ99,,0,-1)&lt;=(INDEX('Verwachte Resultaten'!$C$2:$BT$31,MATCH(_xlfn.XLOOKUP($D$14,$D93:$D99,$E93:$E99,,0,-1),'Verwachte Resultaten'!$B$2:$B$31,0),MATCH(_xlfn.XLOOKUP($D$14,$D93:$D99,AZ92:AZ98,,0,-1),'Verwachte Resultaten'!$C$1:$BT$1,0))*_xlfn.XLOOKUP($E99,$G$2:$G$6,$F$2:$F$6,,0)),_xlfn.XLOOKUP($D$14,$D93:$D99,AZ93:AZ99,,0,-1)&gt;(INDEX('Verwachte Resultaten'!$C$2:$BT$31,MATCH(_xlfn.XLOOKUP($D$14,$D93:$D99,$E93:$E99,,0,-1),'Verwachte Resultaten'!$B$2:$B$31,0),MATCH(_xlfn.XLOOKUP($D$14,$D93:$D99,AZ92:AZ98,,0,-1),'Verwachte Resultaten'!$C$1:$BT$1,0))*_xlfn.XLOOKUP($E99,$G$2:$G$6,$H$2:$H$6,,0))),$D99,""),"")</f>
        <v/>
      </c>
      <c r="BA99" s="14" t="str">
        <f>IFERROR(IF(AND(_xlfn.XLOOKUP($D$14,$D93:$D99,BA93:BA99,,0,-1)&lt;=(INDEX('Verwachte Resultaten'!$C$2:$BT$31,MATCH(_xlfn.XLOOKUP($D$14,$D93:$D99,$E93:$E99,,0,-1),'Verwachte Resultaten'!$B$2:$B$31,0),MATCH(_xlfn.XLOOKUP($D$14,$D93:$D99,BA92:BA98,,0,-1),'Verwachte Resultaten'!$C$1:$BT$1,0))*_xlfn.XLOOKUP($E99,$G$2:$G$6,$F$2:$F$6,,0)),_xlfn.XLOOKUP($D$14,$D93:$D99,BA93:BA99,,0,-1)&gt;(INDEX('Verwachte Resultaten'!$C$2:$BT$31,MATCH(_xlfn.XLOOKUP($D$14,$D93:$D99,$E93:$E99,,0,-1),'Verwachte Resultaten'!$B$2:$B$31,0),MATCH(_xlfn.XLOOKUP($D$14,$D93:$D99,BA92:BA98,,0,-1),'Verwachte Resultaten'!$C$1:$BT$1,0))*_xlfn.XLOOKUP($E99,$G$2:$G$6,$H$2:$H$6,,0))),$D99,""),"")</f>
        <v/>
      </c>
      <c r="BB99" s="14" t="str">
        <f>IFERROR(IF(AND(_xlfn.XLOOKUP($D$14,$D93:$D99,BB93:BB99,,0,-1)&lt;=(INDEX('Verwachte Resultaten'!$C$2:$BT$31,MATCH(_xlfn.XLOOKUP($D$14,$D93:$D99,$E93:$E99,,0,-1),'Verwachte Resultaten'!$B$2:$B$31,0),MATCH(_xlfn.XLOOKUP($D$14,$D93:$D99,BB92:BB98,,0,-1),'Verwachte Resultaten'!$C$1:$BT$1,0))*_xlfn.XLOOKUP($E99,$G$2:$G$6,$F$2:$F$6,,0)),_xlfn.XLOOKUP($D$14,$D93:$D99,BB93:BB99,,0,-1)&gt;(INDEX('Verwachte Resultaten'!$C$2:$BT$31,MATCH(_xlfn.XLOOKUP($D$14,$D93:$D99,$E93:$E99,,0,-1),'Verwachte Resultaten'!$B$2:$B$31,0),MATCH(_xlfn.XLOOKUP($D$14,$D93:$D99,BB92:BB98,,0,-1),'Verwachte Resultaten'!$C$1:$BT$1,0))*_xlfn.XLOOKUP($E99,$G$2:$G$6,$H$2:$H$6,,0))),$D99,""),"")</f>
        <v/>
      </c>
      <c r="BC99" s="14" t="str">
        <f>IFERROR(IF(AND(_xlfn.XLOOKUP($D$14,$D93:$D99,BC93:BC99,,0,-1)&lt;=(INDEX('Verwachte Resultaten'!$C$2:$BT$31,MATCH(_xlfn.XLOOKUP($D$14,$D93:$D99,$E93:$E99,,0,-1),'Verwachte Resultaten'!$B$2:$B$31,0),MATCH(_xlfn.XLOOKUP($D$14,$D93:$D99,BC92:BC98,,0,-1),'Verwachte Resultaten'!$C$1:$BT$1,0))*_xlfn.XLOOKUP($E99,$G$2:$G$6,$F$2:$F$6,,0)),_xlfn.XLOOKUP($D$14,$D93:$D99,BC93:BC99,,0,-1)&gt;(INDEX('Verwachte Resultaten'!$C$2:$BT$31,MATCH(_xlfn.XLOOKUP($D$14,$D93:$D99,$E93:$E99,,0,-1),'Verwachte Resultaten'!$B$2:$B$31,0),MATCH(_xlfn.XLOOKUP($D$14,$D93:$D99,BC92:BC98,,0,-1),'Verwachte Resultaten'!$C$1:$BT$1,0))*_xlfn.XLOOKUP($E99,$G$2:$G$6,$H$2:$H$6,,0))),$D99,""),"")</f>
        <v/>
      </c>
      <c r="BD99" s="14" t="str">
        <f>IFERROR(IF(AND(_xlfn.XLOOKUP($D$14,$D93:$D99,BD93:BD99,,0,-1)&lt;=(INDEX('Verwachte Resultaten'!$C$2:$BT$31,MATCH(_xlfn.XLOOKUP($D$14,$D93:$D99,$E93:$E99,,0,-1),'Verwachte Resultaten'!$B$2:$B$31,0),MATCH(_xlfn.XLOOKUP($D$14,$D93:$D99,BD92:BD98,,0,-1),'Verwachte Resultaten'!$C$1:$BT$1,0))*_xlfn.XLOOKUP($E99,$G$2:$G$6,$F$2:$F$6,,0)),_xlfn.XLOOKUP($D$14,$D93:$D99,BD93:BD99,,0,-1)&gt;(INDEX('Verwachte Resultaten'!$C$2:$BT$31,MATCH(_xlfn.XLOOKUP($D$14,$D93:$D99,$E93:$E99,,0,-1),'Verwachte Resultaten'!$B$2:$B$31,0),MATCH(_xlfn.XLOOKUP($D$14,$D93:$D99,BD92:BD98,,0,-1),'Verwachte Resultaten'!$C$1:$BT$1,0))*_xlfn.XLOOKUP($E99,$G$2:$G$6,$H$2:$H$6,,0))),$D99,""),"")</f>
        <v/>
      </c>
      <c r="BE99" s="14" t="str">
        <f>IFERROR(IF(AND(_xlfn.XLOOKUP($D$14,$D93:$D99,BE93:BE99,,0,-1)&lt;=(INDEX('Verwachte Resultaten'!$C$2:$BT$31,MATCH(_xlfn.XLOOKUP($D$14,$D93:$D99,$E93:$E99,,0,-1),'Verwachte Resultaten'!$B$2:$B$31,0),MATCH(_xlfn.XLOOKUP($D$14,$D93:$D99,BE92:BE98,,0,-1),'Verwachte Resultaten'!$C$1:$BT$1,0))*_xlfn.XLOOKUP($E99,$G$2:$G$6,$F$2:$F$6,,0)),_xlfn.XLOOKUP($D$14,$D93:$D99,BE93:BE99,,0,-1)&gt;(INDEX('Verwachte Resultaten'!$C$2:$BT$31,MATCH(_xlfn.XLOOKUP($D$14,$D93:$D99,$E93:$E99,,0,-1),'Verwachte Resultaten'!$B$2:$B$31,0),MATCH(_xlfn.XLOOKUP($D$14,$D93:$D99,BE92:BE98,,0,-1),'Verwachte Resultaten'!$C$1:$BT$1,0))*_xlfn.XLOOKUP($E99,$G$2:$G$6,$H$2:$H$6,,0))),$D99,""),"")</f>
        <v/>
      </c>
      <c r="BF99" s="14" t="str">
        <f>IFERROR(IF(AND(_xlfn.XLOOKUP($D$14,$D93:$D99,BF93:BF99,,0,-1)&lt;=(INDEX('Verwachte Resultaten'!$C$2:$BT$31,MATCH(_xlfn.XLOOKUP($D$14,$D93:$D99,$E93:$E99,,0,-1),'Verwachte Resultaten'!$B$2:$B$31,0),MATCH(_xlfn.XLOOKUP($D$14,$D93:$D99,BF92:BF98,,0,-1),'Verwachte Resultaten'!$C$1:$BT$1,0))*_xlfn.XLOOKUP($E99,$G$2:$G$6,$F$2:$F$6,,0)),_xlfn.XLOOKUP($D$14,$D93:$D99,BF93:BF99,,0,-1)&gt;(INDEX('Verwachte Resultaten'!$C$2:$BT$31,MATCH(_xlfn.XLOOKUP($D$14,$D93:$D99,$E93:$E99,,0,-1),'Verwachte Resultaten'!$B$2:$B$31,0),MATCH(_xlfn.XLOOKUP($D$14,$D93:$D99,BF92:BF98,,0,-1),'Verwachte Resultaten'!$C$1:$BT$1,0))*_xlfn.XLOOKUP($E99,$G$2:$G$6,$H$2:$H$6,,0))),$D99,""),"")</f>
        <v/>
      </c>
      <c r="BG99" s="14" t="str">
        <f>IFERROR(IF(AND(_xlfn.XLOOKUP($D$14,$D93:$D99,BG93:BG99,,0,-1)&lt;=(INDEX('Verwachte Resultaten'!$C$2:$BT$31,MATCH(_xlfn.XLOOKUP($D$14,$D93:$D99,$E93:$E99,,0,-1),'Verwachte Resultaten'!$B$2:$B$31,0),MATCH(_xlfn.XLOOKUP($D$14,$D93:$D99,BG92:BG98,,0,-1),'Verwachte Resultaten'!$C$1:$BT$1,0))*_xlfn.XLOOKUP($E99,$G$2:$G$6,$F$2:$F$6,,0)),_xlfn.XLOOKUP($D$14,$D93:$D99,BG93:BG99,,0,-1)&gt;(INDEX('Verwachte Resultaten'!$C$2:$BT$31,MATCH(_xlfn.XLOOKUP($D$14,$D93:$D99,$E93:$E99,,0,-1),'Verwachte Resultaten'!$B$2:$B$31,0),MATCH(_xlfn.XLOOKUP($D$14,$D93:$D99,BG92:BG98,,0,-1),'Verwachte Resultaten'!$C$1:$BT$1,0))*_xlfn.XLOOKUP($E99,$G$2:$G$6,$H$2:$H$6,,0))),$D99,""),"")</f>
        <v/>
      </c>
      <c r="BH99" s="14" t="str">
        <f>IFERROR(IF(AND(_xlfn.XLOOKUP($D$14,$D93:$D99,BH93:BH99,,0,-1)&lt;=(INDEX('Verwachte Resultaten'!$C$2:$BT$31,MATCH(_xlfn.XLOOKUP($D$14,$D93:$D99,$E93:$E99,,0,-1),'Verwachte Resultaten'!$B$2:$B$31,0),MATCH(_xlfn.XLOOKUP($D$14,$D93:$D99,BH92:BH98,,0,-1),'Verwachte Resultaten'!$C$1:$BT$1,0))*_xlfn.XLOOKUP($E99,$G$2:$G$6,$F$2:$F$6,,0)),_xlfn.XLOOKUP($D$14,$D93:$D99,BH93:BH99,,0,-1)&gt;(INDEX('Verwachte Resultaten'!$C$2:$BT$31,MATCH(_xlfn.XLOOKUP($D$14,$D93:$D99,$E93:$E99,,0,-1),'Verwachte Resultaten'!$B$2:$B$31,0),MATCH(_xlfn.XLOOKUP($D$14,$D93:$D99,BH92:BH98,,0,-1),'Verwachte Resultaten'!$C$1:$BT$1,0))*_xlfn.XLOOKUP($E99,$G$2:$G$6,$H$2:$H$6,,0))),$D99,""),"")</f>
        <v/>
      </c>
      <c r="BI99" s="14" t="str">
        <f>IFERROR(IF(AND(_xlfn.XLOOKUP($D$14,$D93:$D99,BI93:BI99,,0,-1)&lt;=(INDEX('Verwachte Resultaten'!$C$2:$BT$31,MATCH(_xlfn.XLOOKUP($D$14,$D93:$D99,$E93:$E99,,0,-1),'Verwachte Resultaten'!$B$2:$B$31,0),MATCH(_xlfn.XLOOKUP($D$14,$D93:$D99,BI92:BI98,,0,-1),'Verwachte Resultaten'!$C$1:$BT$1,0))*_xlfn.XLOOKUP($E99,$G$2:$G$6,$F$2:$F$6,,0)),_xlfn.XLOOKUP($D$14,$D93:$D99,BI93:BI99,,0,-1)&gt;(INDEX('Verwachte Resultaten'!$C$2:$BT$31,MATCH(_xlfn.XLOOKUP($D$14,$D93:$D99,$E93:$E99,,0,-1),'Verwachte Resultaten'!$B$2:$B$31,0),MATCH(_xlfn.XLOOKUP($D$14,$D93:$D99,BI92:BI98,,0,-1),'Verwachte Resultaten'!$C$1:$BT$1,0))*_xlfn.XLOOKUP($E99,$G$2:$G$6,$H$2:$H$6,,0))),$D99,""),"")</f>
        <v/>
      </c>
      <c r="BJ99" s="14" t="str">
        <f>IFERROR(IF(AND(_xlfn.XLOOKUP($D$14,$D93:$D99,BJ93:BJ99,,0,-1)&lt;=(INDEX('Verwachte Resultaten'!$C$2:$BT$31,MATCH(_xlfn.XLOOKUP($D$14,$D93:$D99,$E93:$E99,,0,-1),'Verwachte Resultaten'!$B$2:$B$31,0),MATCH(_xlfn.XLOOKUP($D$14,$D93:$D99,BJ92:BJ98,,0,-1),'Verwachte Resultaten'!$C$1:$BT$1,0))*_xlfn.XLOOKUP($E99,$G$2:$G$6,$F$2:$F$6,,0)),_xlfn.XLOOKUP($D$14,$D93:$D99,BJ93:BJ99,,0,-1)&gt;(INDEX('Verwachte Resultaten'!$C$2:$BT$31,MATCH(_xlfn.XLOOKUP($D$14,$D93:$D99,$E93:$E99,,0,-1),'Verwachte Resultaten'!$B$2:$B$31,0),MATCH(_xlfn.XLOOKUP($D$14,$D93:$D99,BJ92:BJ98,,0,-1),'Verwachte Resultaten'!$C$1:$BT$1,0))*_xlfn.XLOOKUP($E99,$G$2:$G$6,$H$2:$H$6,,0))),$D99,""),"")</f>
        <v/>
      </c>
      <c r="BK99" s="41" t="str">
        <f>IFERROR(IF(AND(_xlfn.XLOOKUP($D$14,$D93:$D99,BK93:BK99,,0,-1)&lt;=(INDEX('Verwachte Resultaten'!$C$2:$BT$31,MATCH(_xlfn.XLOOKUP($D$14,$D93:$D99,$E93:$E99,,0,-1),'Verwachte Resultaten'!$B$2:$B$31,0),MATCH(_xlfn.XLOOKUP($D$14,$D93:$D99,BK92:BK98,,0,-1),'Verwachte Resultaten'!$C$1:$BT$1,0))*_xlfn.XLOOKUP($E99,$G$2:$G$6,$F$2:$F$6,,0)),_xlfn.XLOOKUP($D$14,$D93:$D99,BK93:BK99,,0,-1)&gt;(INDEX('Verwachte Resultaten'!$C$2:$BT$31,MATCH(_xlfn.XLOOKUP($D$14,$D93:$D99,$E93:$E99,,0,-1),'Verwachte Resultaten'!$B$2:$B$31,0),MATCH(_xlfn.XLOOKUP($D$14,$D93:$D99,BK92:BK98,,0,-1),'Verwachte Resultaten'!$C$1:$BT$1,0))*_xlfn.XLOOKUP($E99,$G$2:$G$6,$H$2:$H$6,,0))),$D99,""),"")</f>
        <v/>
      </c>
    </row>
    <row r="100" spans="1:63" s="3" customFormat="1" ht="15.75" thickBot="1">
      <c r="A100" s="85"/>
      <c r="B100"/>
      <c r="C100" s="23"/>
      <c r="D100" s="83" t="str">
        <f>IFERROR($B95*$B$6,"")</f>
        <v/>
      </c>
      <c r="E100" s="17" t="s">
        <v>162</v>
      </c>
      <c r="F100" s="18" t="str">
        <f>IFERROR(IF(AND(_xlfn.XLOOKUP($D$14,$D94:$D100,F94:F100,,0,-1)&lt;=(INDEX('Verwachte Resultaten'!$C$2:$BT$31,MATCH(_xlfn.XLOOKUP($D$14,$D94:$D100,$E94:$E100,,0,-1),'Verwachte Resultaten'!$B$2:$B$31,0),MATCH(_xlfn.XLOOKUP($D$14,$D94:$D100,F93:F99,,0,-1),'Verwachte Resultaten'!$C$1:$BT$1,0))*_xlfn.XLOOKUP($E100,$G$2:$G$6,$F$2:$F$6,,0)),_xlfn.XLOOKUP($D$14,$D94:$D100,F94:F100,,0,-1)&gt;(INDEX('Verwachte Resultaten'!$C$2:$BT$31,MATCH(_xlfn.XLOOKUP($D$14,$D94:$D100,$E94:$E100,,0,-1),'Verwachte Resultaten'!$B$2:$B$31,0),MATCH(_xlfn.XLOOKUP($D$14,$D94:$D100,F93:F99,,0,-1),'Verwachte Resultaten'!$C$1:$BT$1,0))*_xlfn.XLOOKUP($E100,$G$2:$G$6,$H$2:$H$6,,0))),$D100,""),"")</f>
        <v/>
      </c>
      <c r="G100" s="19" t="str">
        <f>IFERROR(IF(AND(_xlfn.XLOOKUP($D$14,$D94:$D100,G94:G100,,0,-1)&lt;=(INDEX('Verwachte Resultaten'!$C$2:$BT$31,MATCH(_xlfn.XLOOKUP($D$14,$D94:$D100,$E94:$E100,,0,-1),'Verwachte Resultaten'!$B$2:$B$31,0),MATCH(_xlfn.XLOOKUP($D$14,$D94:$D100,G93:G99,,0,-1),'Verwachte Resultaten'!$C$1:$BT$1,0))*_xlfn.XLOOKUP($E100,$G$2:$G$6,$F$2:$F$6,,0)),_xlfn.XLOOKUP($D$14,$D94:$D100,G94:G100,,0,-1)&gt;(INDEX('Verwachte Resultaten'!$C$2:$BT$31,MATCH(_xlfn.XLOOKUP($D$14,$D94:$D100,$E94:$E100,,0,-1),'Verwachte Resultaten'!$B$2:$B$31,0),MATCH(_xlfn.XLOOKUP($D$14,$D94:$D100,G93:G99,,0,-1),'Verwachte Resultaten'!$C$1:$BT$1,0))*_xlfn.XLOOKUP($E100,$G$2:$G$6,$H$2:$H$6,,0))),$D100,""),"")</f>
        <v/>
      </c>
      <c r="H100" s="19" t="str">
        <f>IFERROR(IF(AND(_xlfn.XLOOKUP($D$14,$D94:$D100,H94:H100,,0,-1)&lt;=(INDEX('Verwachte Resultaten'!$C$2:$BT$31,MATCH(_xlfn.XLOOKUP($D$14,$D94:$D100,$E94:$E100,,0,-1),'Verwachte Resultaten'!$B$2:$B$31,0),MATCH(_xlfn.XLOOKUP($D$14,$D94:$D100,H93:H99,,0,-1),'Verwachte Resultaten'!$C$1:$BT$1,0))*_xlfn.XLOOKUP($E100,$G$2:$G$6,$F$2:$F$6,,0)),_xlfn.XLOOKUP($D$14,$D94:$D100,H94:H100,,0,-1)&gt;(INDEX('Verwachte Resultaten'!$C$2:$BT$31,MATCH(_xlfn.XLOOKUP($D$14,$D94:$D100,$E94:$E100,,0,-1),'Verwachte Resultaten'!$B$2:$B$31,0),MATCH(_xlfn.XLOOKUP($D$14,$D94:$D100,H93:H99,,0,-1),'Verwachte Resultaten'!$C$1:$BT$1,0))*_xlfn.XLOOKUP($E100,$G$2:$G$6,$H$2:$H$6,,0))),$D100,""),"")</f>
        <v/>
      </c>
      <c r="I100" s="19" t="str">
        <f>IFERROR(IF(AND(_xlfn.XLOOKUP($D$14,$D94:$D100,I94:I100,,0,-1)&lt;=(INDEX('Verwachte Resultaten'!$C$2:$BT$31,MATCH(_xlfn.XLOOKUP($D$14,$D94:$D100,$E94:$E100,,0,-1),'Verwachte Resultaten'!$B$2:$B$31,0),MATCH(_xlfn.XLOOKUP($D$14,$D94:$D100,I93:I99,,0,-1),'Verwachte Resultaten'!$C$1:$BT$1,0))*_xlfn.XLOOKUP($E100,$G$2:$G$6,$F$2:$F$6,,0)),_xlfn.XLOOKUP($D$14,$D94:$D100,I94:I100,,0,-1)&gt;(INDEX('Verwachte Resultaten'!$C$2:$BT$31,MATCH(_xlfn.XLOOKUP($D$14,$D94:$D100,$E94:$E100,,0,-1),'Verwachte Resultaten'!$B$2:$B$31,0),MATCH(_xlfn.XLOOKUP($D$14,$D94:$D100,I93:I99,,0,-1),'Verwachte Resultaten'!$C$1:$BT$1,0))*_xlfn.XLOOKUP($E100,$G$2:$G$6,$H$2:$H$6,,0))),$D100,""),"")</f>
        <v/>
      </c>
      <c r="J100" s="19" t="str">
        <f>IFERROR(IF(AND(_xlfn.XLOOKUP($D$14,$D94:$D100,J94:J100,,0,-1)&lt;=(INDEX('Verwachte Resultaten'!$C$2:$BT$31,MATCH(_xlfn.XLOOKUP($D$14,$D94:$D100,$E94:$E100,,0,-1),'Verwachte Resultaten'!$B$2:$B$31,0),MATCH(_xlfn.XLOOKUP($D$14,$D94:$D100,J93:J99,,0,-1),'Verwachte Resultaten'!$C$1:$BT$1,0))*_xlfn.XLOOKUP($E100,$G$2:$G$6,$F$2:$F$6,,0)),_xlfn.XLOOKUP($D$14,$D94:$D100,J94:J100,,0,-1)&gt;(INDEX('Verwachte Resultaten'!$C$2:$BT$31,MATCH(_xlfn.XLOOKUP($D$14,$D94:$D100,$E94:$E100,,0,-1),'Verwachte Resultaten'!$B$2:$B$31,0),MATCH(_xlfn.XLOOKUP($D$14,$D94:$D100,J93:J99,,0,-1),'Verwachte Resultaten'!$C$1:$BT$1,0))*_xlfn.XLOOKUP($E100,$G$2:$G$6,$H$2:$H$6,,0))),$D100,""),"")</f>
        <v/>
      </c>
      <c r="K100" s="19" t="str">
        <f>IFERROR(IF(AND(_xlfn.XLOOKUP($D$14,$D94:$D100,K94:K100,,0,-1)&lt;=(INDEX('Verwachte Resultaten'!$C$2:$BT$31,MATCH(_xlfn.XLOOKUP($D$14,$D94:$D100,$E94:$E100,,0,-1),'Verwachte Resultaten'!$B$2:$B$31,0),MATCH(_xlfn.XLOOKUP($D$14,$D94:$D100,K93:K99,,0,-1),'Verwachte Resultaten'!$C$1:$BT$1,0))*_xlfn.XLOOKUP($E100,$G$2:$G$6,$F$2:$F$6,,0)),_xlfn.XLOOKUP($D$14,$D94:$D100,K94:K100,,0,-1)&gt;(INDEX('Verwachte Resultaten'!$C$2:$BT$31,MATCH(_xlfn.XLOOKUP($D$14,$D94:$D100,$E94:$E100,,0,-1),'Verwachte Resultaten'!$B$2:$B$31,0),MATCH(_xlfn.XLOOKUP($D$14,$D94:$D100,K93:K99,,0,-1),'Verwachte Resultaten'!$C$1:$BT$1,0))*_xlfn.XLOOKUP($E100,$G$2:$G$6,$H$2:$H$6,,0))),$D100,""),"")</f>
        <v/>
      </c>
      <c r="L100" s="19" t="str">
        <f>IFERROR(IF(AND(_xlfn.XLOOKUP($D$14,$D94:$D100,L94:L100,,0,-1)&lt;=(INDEX('Verwachte Resultaten'!$C$2:$BT$31,MATCH(_xlfn.XLOOKUP($D$14,$D94:$D100,$E94:$E100,,0,-1),'Verwachte Resultaten'!$B$2:$B$31,0),MATCH(_xlfn.XLOOKUP($D$14,$D94:$D100,L93:L99,,0,-1),'Verwachte Resultaten'!$C$1:$BT$1,0))*_xlfn.XLOOKUP($E100,$G$2:$G$6,$F$2:$F$6,,0)),_xlfn.XLOOKUP($D$14,$D94:$D100,L94:L100,,0,-1)&gt;(INDEX('Verwachte Resultaten'!$C$2:$BT$31,MATCH(_xlfn.XLOOKUP($D$14,$D94:$D100,$E94:$E100,,0,-1),'Verwachte Resultaten'!$B$2:$B$31,0),MATCH(_xlfn.XLOOKUP($D$14,$D94:$D100,L93:L99,,0,-1),'Verwachte Resultaten'!$C$1:$BT$1,0))*_xlfn.XLOOKUP($E100,$G$2:$G$6,$H$2:$H$6,,0))),$D100,""),"")</f>
        <v/>
      </c>
      <c r="M100" s="19" t="str">
        <f>IFERROR(IF(AND(_xlfn.XLOOKUP($D$14,$D94:$D100,M94:M100,,0,-1)&lt;=(INDEX('Verwachte Resultaten'!$C$2:$BT$31,MATCH(_xlfn.XLOOKUP($D$14,$D94:$D100,$E94:$E100,,0,-1),'Verwachte Resultaten'!$B$2:$B$31,0),MATCH(_xlfn.XLOOKUP($D$14,$D94:$D100,M93:M99,,0,-1),'Verwachte Resultaten'!$C$1:$BT$1,0))*_xlfn.XLOOKUP($E100,$G$2:$G$6,$F$2:$F$6,,0)),_xlfn.XLOOKUP($D$14,$D94:$D100,M94:M100,,0,-1)&gt;(INDEX('Verwachte Resultaten'!$C$2:$BT$31,MATCH(_xlfn.XLOOKUP($D$14,$D94:$D100,$E94:$E100,,0,-1),'Verwachte Resultaten'!$B$2:$B$31,0),MATCH(_xlfn.XLOOKUP($D$14,$D94:$D100,M93:M99,,0,-1),'Verwachte Resultaten'!$C$1:$BT$1,0))*_xlfn.XLOOKUP($E100,$G$2:$G$6,$H$2:$H$6,,0))),$D100,""),"")</f>
        <v/>
      </c>
      <c r="N100" s="19" t="str">
        <f>IFERROR(IF(AND(_xlfn.XLOOKUP($D$14,$D94:$D100,N94:N100,,0,-1)&lt;=(INDEX('Verwachte Resultaten'!$C$2:$BT$31,MATCH(_xlfn.XLOOKUP($D$14,$D94:$D100,$E94:$E100,,0,-1),'Verwachte Resultaten'!$B$2:$B$31,0),MATCH(_xlfn.XLOOKUP($D$14,$D94:$D100,N93:N99,,0,-1),'Verwachte Resultaten'!$C$1:$BT$1,0))*_xlfn.XLOOKUP($E100,$G$2:$G$6,$F$2:$F$6,,0)),_xlfn.XLOOKUP($D$14,$D94:$D100,N94:N100,,0,-1)&gt;(INDEX('Verwachte Resultaten'!$C$2:$BT$31,MATCH(_xlfn.XLOOKUP($D$14,$D94:$D100,$E94:$E100,,0,-1),'Verwachte Resultaten'!$B$2:$B$31,0),MATCH(_xlfn.XLOOKUP($D$14,$D94:$D100,N93:N99,,0,-1),'Verwachte Resultaten'!$C$1:$BT$1,0))*_xlfn.XLOOKUP($E100,$G$2:$G$6,$H$2:$H$6,,0))),$D100,""),"")</f>
        <v/>
      </c>
      <c r="O100" s="19" t="str">
        <f>IFERROR(IF(AND(_xlfn.XLOOKUP($D$14,$D94:$D100,O94:O100,,0,-1)&lt;=(INDEX('Verwachte Resultaten'!$C$2:$BT$31,MATCH(_xlfn.XLOOKUP($D$14,$D94:$D100,$E94:$E100,,0,-1),'Verwachte Resultaten'!$B$2:$B$31,0),MATCH(_xlfn.XLOOKUP($D$14,$D94:$D100,O93:O99,,0,-1),'Verwachte Resultaten'!$C$1:$BT$1,0))*_xlfn.XLOOKUP($E100,$G$2:$G$6,$F$2:$F$6,,0)),_xlfn.XLOOKUP($D$14,$D94:$D100,O94:O100,,0,-1)&gt;(INDEX('Verwachte Resultaten'!$C$2:$BT$31,MATCH(_xlfn.XLOOKUP($D$14,$D94:$D100,$E94:$E100,,0,-1),'Verwachte Resultaten'!$B$2:$B$31,0),MATCH(_xlfn.XLOOKUP($D$14,$D94:$D100,O93:O99,,0,-1),'Verwachte Resultaten'!$C$1:$BT$1,0))*_xlfn.XLOOKUP($E100,$G$2:$G$6,$H$2:$H$6,,0))),$D100,""),"")</f>
        <v/>
      </c>
      <c r="P100" s="19" t="str">
        <f>IFERROR(IF(AND(_xlfn.XLOOKUP($D$14,$D94:$D100,P94:P100,,0,-1)&lt;=(INDEX('Verwachte Resultaten'!$C$2:$BT$31,MATCH(_xlfn.XLOOKUP($D$14,$D94:$D100,$E94:$E100,,0,-1),'Verwachte Resultaten'!$B$2:$B$31,0),MATCH(_xlfn.XLOOKUP($D$14,$D94:$D100,P93:P99,,0,-1),'Verwachte Resultaten'!$C$1:$BT$1,0))*_xlfn.XLOOKUP($E100,$G$2:$G$6,$F$2:$F$6,,0)),_xlfn.XLOOKUP($D$14,$D94:$D100,P94:P100,,0,-1)&gt;(INDEX('Verwachte Resultaten'!$C$2:$BT$31,MATCH(_xlfn.XLOOKUP($D$14,$D94:$D100,$E94:$E100,,0,-1),'Verwachte Resultaten'!$B$2:$B$31,0),MATCH(_xlfn.XLOOKUP($D$14,$D94:$D100,P93:P99,,0,-1),'Verwachte Resultaten'!$C$1:$BT$1,0))*_xlfn.XLOOKUP($E100,$G$2:$G$6,$H$2:$H$6,,0))),$D100,""),"")</f>
        <v/>
      </c>
      <c r="Q100" s="19" t="str">
        <f>IFERROR(IF(AND(_xlfn.XLOOKUP($D$14,$D94:$D100,Q94:Q100,,0,-1)&lt;=(INDEX('Verwachte Resultaten'!$C$2:$BT$31,MATCH(_xlfn.XLOOKUP($D$14,$D94:$D100,$E94:$E100,,0,-1),'Verwachte Resultaten'!$B$2:$B$31,0),MATCH(_xlfn.XLOOKUP($D$14,$D94:$D100,Q93:Q99,,0,-1),'Verwachte Resultaten'!$C$1:$BT$1,0))*_xlfn.XLOOKUP($E100,$G$2:$G$6,$F$2:$F$6,,0)),_xlfn.XLOOKUP($D$14,$D94:$D100,Q94:Q100,,0,-1)&gt;(INDEX('Verwachte Resultaten'!$C$2:$BT$31,MATCH(_xlfn.XLOOKUP($D$14,$D94:$D100,$E94:$E100,,0,-1),'Verwachte Resultaten'!$B$2:$B$31,0),MATCH(_xlfn.XLOOKUP($D$14,$D94:$D100,Q93:Q99,,0,-1),'Verwachte Resultaten'!$C$1:$BT$1,0))*_xlfn.XLOOKUP($E100,$G$2:$G$6,$H$2:$H$6,,0))),$D100,""),"")</f>
        <v/>
      </c>
      <c r="R100" s="19" t="str">
        <f>IFERROR(IF(AND(_xlfn.XLOOKUP($D$14,$D94:$D100,R94:R100,,0,-1)&lt;=(INDEX('Verwachte Resultaten'!$C$2:$BT$31,MATCH(_xlfn.XLOOKUP($D$14,$D94:$D100,$E94:$E100,,0,-1),'Verwachte Resultaten'!$B$2:$B$31,0),MATCH(_xlfn.XLOOKUP($D$14,$D94:$D100,R93:R99,,0,-1),'Verwachte Resultaten'!$C$1:$BT$1,0))*_xlfn.XLOOKUP($E100,$G$2:$G$6,$F$2:$F$6,,0)),_xlfn.XLOOKUP($D$14,$D94:$D100,R94:R100,,0,-1)&gt;(INDEX('Verwachte Resultaten'!$C$2:$BT$31,MATCH(_xlfn.XLOOKUP($D$14,$D94:$D100,$E94:$E100,,0,-1),'Verwachte Resultaten'!$B$2:$B$31,0),MATCH(_xlfn.XLOOKUP($D$14,$D94:$D100,R93:R99,,0,-1),'Verwachte Resultaten'!$C$1:$BT$1,0))*_xlfn.XLOOKUP($E100,$G$2:$G$6,$H$2:$H$6,,0))),$D100,""),"")</f>
        <v/>
      </c>
      <c r="S100" s="19" t="str">
        <f>IFERROR(IF(AND(_xlfn.XLOOKUP($D$14,$D94:$D100,S94:S100,,0,-1)&lt;=(INDEX('Verwachte Resultaten'!$C$2:$BT$31,MATCH(_xlfn.XLOOKUP($D$14,$D94:$D100,$E94:$E100,,0,-1),'Verwachte Resultaten'!$B$2:$B$31,0),MATCH(_xlfn.XLOOKUP($D$14,$D94:$D100,S93:S99,,0,-1),'Verwachte Resultaten'!$C$1:$BT$1,0))*_xlfn.XLOOKUP($E100,$G$2:$G$6,$F$2:$F$6,,0)),_xlfn.XLOOKUP($D$14,$D94:$D100,S94:S100,,0,-1)&gt;(INDEX('Verwachte Resultaten'!$C$2:$BT$31,MATCH(_xlfn.XLOOKUP($D$14,$D94:$D100,$E94:$E100,,0,-1),'Verwachte Resultaten'!$B$2:$B$31,0),MATCH(_xlfn.XLOOKUP($D$14,$D94:$D100,S93:S99,,0,-1),'Verwachte Resultaten'!$C$1:$BT$1,0))*_xlfn.XLOOKUP($E100,$G$2:$G$6,$H$2:$H$6,,0))),$D100,""),"")</f>
        <v/>
      </c>
      <c r="T100" s="19" t="str">
        <f>IFERROR(IF(AND(_xlfn.XLOOKUP($D$14,$D94:$D100,T94:T100,,0,-1)&lt;=(INDEX('Verwachte Resultaten'!$C$2:$BT$31,MATCH(_xlfn.XLOOKUP($D$14,$D94:$D100,$E94:$E100,,0,-1),'Verwachte Resultaten'!$B$2:$B$31,0),MATCH(_xlfn.XLOOKUP($D$14,$D94:$D100,T93:T99,,0,-1),'Verwachte Resultaten'!$C$1:$BT$1,0))*_xlfn.XLOOKUP($E100,$G$2:$G$6,$F$2:$F$6,,0)),_xlfn.XLOOKUP($D$14,$D94:$D100,T94:T100,,0,-1)&gt;(INDEX('Verwachte Resultaten'!$C$2:$BT$31,MATCH(_xlfn.XLOOKUP($D$14,$D94:$D100,$E94:$E100,,0,-1),'Verwachte Resultaten'!$B$2:$B$31,0),MATCH(_xlfn.XLOOKUP($D$14,$D94:$D100,T93:T99,,0,-1),'Verwachte Resultaten'!$C$1:$BT$1,0))*_xlfn.XLOOKUP($E100,$G$2:$G$6,$H$2:$H$6,,0))),$D100,""),"")</f>
        <v/>
      </c>
      <c r="U100" s="19" t="str">
        <f>IFERROR(IF(AND(_xlfn.XLOOKUP($D$14,$D94:$D100,U94:U100,,0,-1)&lt;=(INDEX('Verwachte Resultaten'!$C$2:$BT$31,MATCH(_xlfn.XLOOKUP($D$14,$D94:$D100,$E94:$E100,,0,-1),'Verwachte Resultaten'!$B$2:$B$31,0),MATCH(_xlfn.XLOOKUP($D$14,$D94:$D100,U93:U99,,0,-1),'Verwachte Resultaten'!$C$1:$BT$1,0))*_xlfn.XLOOKUP($E100,$G$2:$G$6,$F$2:$F$6,,0)),_xlfn.XLOOKUP($D$14,$D94:$D100,U94:U100,,0,-1)&gt;(INDEX('Verwachte Resultaten'!$C$2:$BT$31,MATCH(_xlfn.XLOOKUP($D$14,$D94:$D100,$E94:$E100,,0,-1),'Verwachte Resultaten'!$B$2:$B$31,0),MATCH(_xlfn.XLOOKUP($D$14,$D94:$D100,U93:U99,,0,-1),'Verwachte Resultaten'!$C$1:$BT$1,0))*_xlfn.XLOOKUP($E100,$G$2:$G$6,$H$2:$H$6,,0))),$D100,""),"")</f>
        <v/>
      </c>
      <c r="V100" s="19" t="str">
        <f>IFERROR(IF(AND(_xlfn.XLOOKUP($D$14,$D94:$D100,V94:V100,,0,-1)&lt;=(INDEX('Verwachte Resultaten'!$C$2:$BT$31,MATCH(_xlfn.XLOOKUP($D$14,$D94:$D100,$E94:$E100,,0,-1),'Verwachte Resultaten'!$B$2:$B$31,0),MATCH(_xlfn.XLOOKUP($D$14,$D94:$D100,V93:V99,,0,-1),'Verwachte Resultaten'!$C$1:$BT$1,0))*_xlfn.XLOOKUP($E100,$G$2:$G$6,$F$2:$F$6,,0)),_xlfn.XLOOKUP($D$14,$D94:$D100,V94:V100,,0,-1)&gt;(INDEX('Verwachte Resultaten'!$C$2:$BT$31,MATCH(_xlfn.XLOOKUP($D$14,$D94:$D100,$E94:$E100,,0,-1),'Verwachte Resultaten'!$B$2:$B$31,0),MATCH(_xlfn.XLOOKUP($D$14,$D94:$D100,V93:V99,,0,-1),'Verwachte Resultaten'!$C$1:$BT$1,0))*_xlfn.XLOOKUP($E100,$G$2:$G$6,$H$2:$H$6,,0))),$D100,""),"")</f>
        <v/>
      </c>
      <c r="W100" s="19" t="str">
        <f>IFERROR(IF(AND(_xlfn.XLOOKUP($D$14,$D94:$D100,W94:W100,,0,-1)&lt;=(INDEX('Verwachte Resultaten'!$C$2:$BT$31,MATCH(_xlfn.XLOOKUP($D$14,$D94:$D100,$E94:$E100,,0,-1),'Verwachte Resultaten'!$B$2:$B$31,0),MATCH(_xlfn.XLOOKUP($D$14,$D94:$D100,W93:W99,,0,-1),'Verwachte Resultaten'!$C$1:$BT$1,0))*_xlfn.XLOOKUP($E100,$G$2:$G$6,$F$2:$F$6,,0)),_xlfn.XLOOKUP($D$14,$D94:$D100,W94:W100,,0,-1)&gt;(INDEX('Verwachte Resultaten'!$C$2:$BT$31,MATCH(_xlfn.XLOOKUP($D$14,$D94:$D100,$E94:$E100,,0,-1),'Verwachte Resultaten'!$B$2:$B$31,0),MATCH(_xlfn.XLOOKUP($D$14,$D94:$D100,W93:W99,,0,-1),'Verwachte Resultaten'!$C$1:$BT$1,0))*_xlfn.XLOOKUP($E100,$G$2:$G$6,$H$2:$H$6,,0))),$D100,""),"")</f>
        <v/>
      </c>
      <c r="X100" s="19" t="str">
        <f>IFERROR(IF(AND(_xlfn.XLOOKUP($D$14,$D94:$D100,X94:X100,,0,-1)&lt;=(INDEX('Verwachte Resultaten'!$C$2:$BT$31,MATCH(_xlfn.XLOOKUP($D$14,$D94:$D100,$E94:$E100,,0,-1),'Verwachte Resultaten'!$B$2:$B$31,0),MATCH(_xlfn.XLOOKUP($D$14,$D94:$D100,X93:X99,,0,-1),'Verwachte Resultaten'!$C$1:$BT$1,0))*_xlfn.XLOOKUP($E100,$G$2:$G$6,$F$2:$F$6,,0)),_xlfn.XLOOKUP($D$14,$D94:$D100,X94:X100,,0,-1)&gt;(INDEX('Verwachte Resultaten'!$C$2:$BT$31,MATCH(_xlfn.XLOOKUP($D$14,$D94:$D100,$E94:$E100,,0,-1),'Verwachte Resultaten'!$B$2:$B$31,0),MATCH(_xlfn.XLOOKUP($D$14,$D94:$D100,X93:X99,,0,-1),'Verwachte Resultaten'!$C$1:$BT$1,0))*_xlfn.XLOOKUP($E100,$G$2:$G$6,$H$2:$H$6,,0))),$D100,""),"")</f>
        <v/>
      </c>
      <c r="Y100" s="19" t="str">
        <f>IFERROR(IF(AND(_xlfn.XLOOKUP($D$14,$D94:$D100,Y94:Y100,,0,-1)&lt;=(INDEX('Verwachte Resultaten'!$C$2:$BT$31,MATCH(_xlfn.XLOOKUP($D$14,$D94:$D100,$E94:$E100,,0,-1),'Verwachte Resultaten'!$B$2:$B$31,0),MATCH(_xlfn.XLOOKUP($D$14,$D94:$D100,Y93:Y99,,0,-1),'Verwachte Resultaten'!$C$1:$BT$1,0))*_xlfn.XLOOKUP($E100,$G$2:$G$6,$F$2:$F$6,,0)),_xlfn.XLOOKUP($D$14,$D94:$D100,Y94:Y100,,0,-1)&gt;(INDEX('Verwachte Resultaten'!$C$2:$BT$31,MATCH(_xlfn.XLOOKUP($D$14,$D94:$D100,$E94:$E100,,0,-1),'Verwachte Resultaten'!$B$2:$B$31,0),MATCH(_xlfn.XLOOKUP($D$14,$D94:$D100,Y93:Y99,,0,-1),'Verwachte Resultaten'!$C$1:$BT$1,0))*_xlfn.XLOOKUP($E100,$G$2:$G$6,$H$2:$H$6,,0))),$D100,""),"")</f>
        <v/>
      </c>
      <c r="Z100" s="19" t="str">
        <f>IFERROR(IF(AND(_xlfn.XLOOKUP($D$14,$D94:$D100,Z94:Z100,,0,-1)&lt;=(INDEX('Verwachte Resultaten'!$C$2:$BT$31,MATCH(_xlfn.XLOOKUP($D$14,$D94:$D100,$E94:$E100,,0,-1),'Verwachte Resultaten'!$B$2:$B$31,0),MATCH(_xlfn.XLOOKUP($D$14,$D94:$D100,Z93:Z99,,0,-1),'Verwachte Resultaten'!$C$1:$BT$1,0))*_xlfn.XLOOKUP($E100,$G$2:$G$6,$F$2:$F$6,,0)),_xlfn.XLOOKUP($D$14,$D94:$D100,Z94:Z100,,0,-1)&gt;(INDEX('Verwachte Resultaten'!$C$2:$BT$31,MATCH(_xlfn.XLOOKUP($D$14,$D94:$D100,$E94:$E100,,0,-1),'Verwachte Resultaten'!$B$2:$B$31,0),MATCH(_xlfn.XLOOKUP($D$14,$D94:$D100,Z93:Z99,,0,-1),'Verwachte Resultaten'!$C$1:$BT$1,0))*_xlfn.XLOOKUP($E100,$G$2:$G$6,$H$2:$H$6,,0))),$D100,""),"")</f>
        <v/>
      </c>
      <c r="AA100" s="19" t="str">
        <f>IFERROR(IF(AND(_xlfn.XLOOKUP($D$14,$D94:$D100,AA94:AA100,,0,-1)&lt;=(INDEX('Verwachte Resultaten'!$C$2:$BT$31,MATCH(_xlfn.XLOOKUP($D$14,$D94:$D100,$E94:$E100,,0,-1),'Verwachte Resultaten'!$B$2:$B$31,0),MATCH(_xlfn.XLOOKUP($D$14,$D94:$D100,AA93:AA99,,0,-1),'Verwachte Resultaten'!$C$1:$BT$1,0))*_xlfn.XLOOKUP($E100,$G$2:$G$6,$F$2:$F$6,,0)),_xlfn.XLOOKUP($D$14,$D94:$D100,AA94:AA100,,0,-1)&gt;(INDEX('Verwachte Resultaten'!$C$2:$BT$31,MATCH(_xlfn.XLOOKUP($D$14,$D94:$D100,$E94:$E100,,0,-1),'Verwachte Resultaten'!$B$2:$B$31,0),MATCH(_xlfn.XLOOKUP($D$14,$D94:$D100,AA93:AA99,,0,-1),'Verwachte Resultaten'!$C$1:$BT$1,0))*_xlfn.XLOOKUP($E100,$G$2:$G$6,$H$2:$H$6,,0))),$D100,""),"")</f>
        <v/>
      </c>
      <c r="AB100" s="19" t="str">
        <f>IFERROR(IF(AND(_xlfn.XLOOKUP($D$14,$D94:$D100,AB94:AB100,,0,-1)&lt;=(INDEX('Verwachte Resultaten'!$C$2:$BT$31,MATCH(_xlfn.XLOOKUP($D$14,$D94:$D100,$E94:$E100,,0,-1),'Verwachte Resultaten'!$B$2:$B$31,0),MATCH(_xlfn.XLOOKUP($D$14,$D94:$D100,AB93:AB99,,0,-1),'Verwachte Resultaten'!$C$1:$BT$1,0))*_xlfn.XLOOKUP($E100,$G$2:$G$6,$F$2:$F$6,,0)),_xlfn.XLOOKUP($D$14,$D94:$D100,AB94:AB100,,0,-1)&gt;(INDEX('Verwachte Resultaten'!$C$2:$BT$31,MATCH(_xlfn.XLOOKUP($D$14,$D94:$D100,$E94:$E100,,0,-1),'Verwachte Resultaten'!$B$2:$B$31,0),MATCH(_xlfn.XLOOKUP($D$14,$D94:$D100,AB93:AB99,,0,-1),'Verwachte Resultaten'!$C$1:$BT$1,0))*_xlfn.XLOOKUP($E100,$G$2:$G$6,$H$2:$H$6,,0))),$D100,""),"")</f>
        <v/>
      </c>
      <c r="AC100" s="19" t="str">
        <f>IFERROR(IF(AND(_xlfn.XLOOKUP($D$14,$D94:$D100,AC94:AC100,,0,-1)&lt;=(INDEX('Verwachte Resultaten'!$C$2:$BT$31,MATCH(_xlfn.XLOOKUP($D$14,$D94:$D100,$E94:$E100,,0,-1),'Verwachte Resultaten'!$B$2:$B$31,0),MATCH(_xlfn.XLOOKUP($D$14,$D94:$D100,AC93:AC99,,0,-1),'Verwachte Resultaten'!$C$1:$BT$1,0))*_xlfn.XLOOKUP($E100,$G$2:$G$6,$F$2:$F$6,,0)),_xlfn.XLOOKUP($D$14,$D94:$D100,AC94:AC100,,0,-1)&gt;(INDEX('Verwachte Resultaten'!$C$2:$BT$31,MATCH(_xlfn.XLOOKUP($D$14,$D94:$D100,$E94:$E100,,0,-1),'Verwachte Resultaten'!$B$2:$B$31,0),MATCH(_xlfn.XLOOKUP($D$14,$D94:$D100,AC93:AC99,,0,-1),'Verwachte Resultaten'!$C$1:$BT$1,0))*_xlfn.XLOOKUP($E100,$G$2:$G$6,$H$2:$H$6,,0))),$D100,""),"")</f>
        <v/>
      </c>
      <c r="AD100" s="19" t="str">
        <f>IFERROR(IF(AND(_xlfn.XLOOKUP($D$14,$D94:$D100,AD94:AD100,,0,-1)&lt;=(INDEX('Verwachte Resultaten'!$C$2:$BT$31,MATCH(_xlfn.XLOOKUP($D$14,$D94:$D100,$E94:$E100,,0,-1),'Verwachte Resultaten'!$B$2:$B$31,0),MATCH(_xlfn.XLOOKUP($D$14,$D94:$D100,AD93:AD99,,0,-1),'Verwachte Resultaten'!$C$1:$BT$1,0))*_xlfn.XLOOKUP($E100,$G$2:$G$6,$F$2:$F$6,,0)),_xlfn.XLOOKUP($D$14,$D94:$D100,AD94:AD100,,0,-1)&gt;(INDEX('Verwachte Resultaten'!$C$2:$BT$31,MATCH(_xlfn.XLOOKUP($D$14,$D94:$D100,$E94:$E100,,0,-1),'Verwachte Resultaten'!$B$2:$B$31,0),MATCH(_xlfn.XLOOKUP($D$14,$D94:$D100,AD93:AD99,,0,-1),'Verwachte Resultaten'!$C$1:$BT$1,0))*_xlfn.XLOOKUP($E100,$G$2:$G$6,$H$2:$H$6,,0))),$D100,""),"")</f>
        <v/>
      </c>
      <c r="AE100" s="19" t="str">
        <f>IFERROR(IF(AND(_xlfn.XLOOKUP($D$14,$D94:$D100,AE94:AE100,,0,-1)&lt;=(INDEX('Verwachte Resultaten'!$C$2:$BT$31,MATCH(_xlfn.XLOOKUP($D$14,$D94:$D100,$E94:$E100,,0,-1),'Verwachte Resultaten'!$B$2:$B$31,0),MATCH(_xlfn.XLOOKUP($D$14,$D94:$D100,AE93:AE99,,0,-1),'Verwachte Resultaten'!$C$1:$BT$1,0))*_xlfn.XLOOKUP($E100,$G$2:$G$6,$F$2:$F$6,,0)),_xlfn.XLOOKUP($D$14,$D94:$D100,AE94:AE100,,0,-1)&gt;(INDEX('Verwachte Resultaten'!$C$2:$BT$31,MATCH(_xlfn.XLOOKUP($D$14,$D94:$D100,$E94:$E100,,0,-1),'Verwachte Resultaten'!$B$2:$B$31,0),MATCH(_xlfn.XLOOKUP($D$14,$D94:$D100,AE93:AE99,,0,-1),'Verwachte Resultaten'!$C$1:$BT$1,0))*_xlfn.XLOOKUP($E100,$G$2:$G$6,$H$2:$H$6,,0))),$D100,""),"")</f>
        <v/>
      </c>
      <c r="AF100" s="19" t="str">
        <f>IFERROR(IF(AND(_xlfn.XLOOKUP($D$14,$D94:$D100,AF94:AF100,,0,-1)&lt;=(INDEX('Verwachte Resultaten'!$C$2:$BT$31,MATCH(_xlfn.XLOOKUP($D$14,$D94:$D100,$E94:$E100,,0,-1),'Verwachte Resultaten'!$B$2:$B$31,0),MATCH(_xlfn.XLOOKUP($D$14,$D94:$D100,AF93:AF99,,0,-1),'Verwachte Resultaten'!$C$1:$BT$1,0))*_xlfn.XLOOKUP($E100,$G$2:$G$6,$F$2:$F$6,,0)),_xlfn.XLOOKUP($D$14,$D94:$D100,AF94:AF100,,0,-1)&gt;(INDEX('Verwachte Resultaten'!$C$2:$BT$31,MATCH(_xlfn.XLOOKUP($D$14,$D94:$D100,$E94:$E100,,0,-1),'Verwachte Resultaten'!$B$2:$B$31,0),MATCH(_xlfn.XLOOKUP($D$14,$D94:$D100,AF93:AF99,,0,-1),'Verwachte Resultaten'!$C$1:$BT$1,0))*_xlfn.XLOOKUP($E100,$G$2:$G$6,$H$2:$H$6,,0))),$D100,""),"")</f>
        <v/>
      </c>
      <c r="AG100" s="19" t="str">
        <f>IFERROR(IF(AND(_xlfn.XLOOKUP($D$14,$D94:$D100,AG94:AG100,,0,-1)&lt;=(INDEX('Verwachte Resultaten'!$C$2:$BT$31,MATCH(_xlfn.XLOOKUP($D$14,$D94:$D100,$E94:$E100,,0,-1),'Verwachte Resultaten'!$B$2:$B$31,0),MATCH(_xlfn.XLOOKUP($D$14,$D94:$D100,AG93:AG99,,0,-1),'Verwachte Resultaten'!$C$1:$BT$1,0))*_xlfn.XLOOKUP($E100,$G$2:$G$6,$F$2:$F$6,,0)),_xlfn.XLOOKUP($D$14,$D94:$D100,AG94:AG100,,0,-1)&gt;(INDEX('Verwachte Resultaten'!$C$2:$BT$31,MATCH(_xlfn.XLOOKUP($D$14,$D94:$D100,$E94:$E100,,0,-1),'Verwachte Resultaten'!$B$2:$B$31,0),MATCH(_xlfn.XLOOKUP($D$14,$D94:$D100,AG93:AG99,,0,-1),'Verwachte Resultaten'!$C$1:$BT$1,0))*_xlfn.XLOOKUP($E100,$G$2:$G$6,$H$2:$H$6,,0))),$D100,""),"")</f>
        <v/>
      </c>
      <c r="AH100" s="19" t="str">
        <f>IFERROR(IF(AND(_xlfn.XLOOKUP($D$14,$D94:$D100,AH94:AH100,,0,-1)&lt;=(INDEX('Verwachte Resultaten'!$C$2:$BT$31,MATCH(_xlfn.XLOOKUP($D$14,$D94:$D100,$E94:$E100,,0,-1),'Verwachte Resultaten'!$B$2:$B$31,0),MATCH(_xlfn.XLOOKUP($D$14,$D94:$D100,AH93:AH99,,0,-1),'Verwachte Resultaten'!$C$1:$BT$1,0))*_xlfn.XLOOKUP($E100,$G$2:$G$6,$F$2:$F$6,,0)),_xlfn.XLOOKUP($D$14,$D94:$D100,AH94:AH100,,0,-1)&gt;(INDEX('Verwachte Resultaten'!$C$2:$BT$31,MATCH(_xlfn.XLOOKUP($D$14,$D94:$D100,$E94:$E100,,0,-1),'Verwachte Resultaten'!$B$2:$B$31,0),MATCH(_xlfn.XLOOKUP($D$14,$D94:$D100,AH93:AH99,,0,-1),'Verwachte Resultaten'!$C$1:$BT$1,0))*_xlfn.XLOOKUP($E100,$G$2:$G$6,$H$2:$H$6,,0))),$D100,""),"")</f>
        <v/>
      </c>
      <c r="AI100" s="19" t="str">
        <f>IFERROR(IF(AND(_xlfn.XLOOKUP($D$14,$D94:$D100,AI94:AI100,,0,-1)&lt;=(INDEX('Verwachte Resultaten'!$C$2:$BT$31,MATCH(_xlfn.XLOOKUP($D$14,$D94:$D100,$E94:$E100,,0,-1),'Verwachte Resultaten'!$B$2:$B$31,0),MATCH(_xlfn.XLOOKUP($D$14,$D94:$D100,AI93:AI99,,0,-1),'Verwachte Resultaten'!$C$1:$BT$1,0))*_xlfn.XLOOKUP($E100,$G$2:$G$6,$F$2:$F$6,,0)),_xlfn.XLOOKUP($D$14,$D94:$D100,AI94:AI100,,0,-1)&gt;(INDEX('Verwachte Resultaten'!$C$2:$BT$31,MATCH(_xlfn.XLOOKUP($D$14,$D94:$D100,$E94:$E100,,0,-1),'Verwachte Resultaten'!$B$2:$B$31,0),MATCH(_xlfn.XLOOKUP($D$14,$D94:$D100,AI93:AI99,,0,-1),'Verwachte Resultaten'!$C$1:$BT$1,0))*_xlfn.XLOOKUP($E100,$G$2:$G$6,$H$2:$H$6,,0))),$D100,""),"")</f>
        <v/>
      </c>
      <c r="AJ100" s="19" t="str">
        <f>IFERROR(IF(AND(_xlfn.XLOOKUP($D$14,$D94:$D100,AJ94:AJ100,,0,-1)&lt;=(INDEX('Verwachte Resultaten'!$C$2:$BT$31,MATCH(_xlfn.XLOOKUP($D$14,$D94:$D100,$E94:$E100,,0,-1),'Verwachte Resultaten'!$B$2:$B$31,0),MATCH(_xlfn.XLOOKUP($D$14,$D94:$D100,AJ93:AJ99,,0,-1),'Verwachte Resultaten'!$C$1:$BT$1,0))*_xlfn.XLOOKUP($E100,$G$2:$G$6,$F$2:$F$6,,0)),_xlfn.XLOOKUP($D$14,$D94:$D100,AJ94:AJ100,,0,-1)&gt;(INDEX('Verwachte Resultaten'!$C$2:$BT$31,MATCH(_xlfn.XLOOKUP($D$14,$D94:$D100,$E94:$E100,,0,-1),'Verwachte Resultaten'!$B$2:$B$31,0),MATCH(_xlfn.XLOOKUP($D$14,$D94:$D100,AJ93:AJ99,,0,-1),'Verwachte Resultaten'!$C$1:$BT$1,0))*_xlfn.XLOOKUP($E100,$G$2:$G$6,$H$2:$H$6,,0))),$D100,""),"")</f>
        <v/>
      </c>
      <c r="AK100" s="19" t="str">
        <f>IFERROR(IF(AND(_xlfn.XLOOKUP($D$14,$D94:$D100,AK94:AK100,,0,-1)&lt;=(INDEX('Verwachte Resultaten'!$C$2:$BT$31,MATCH(_xlfn.XLOOKUP($D$14,$D94:$D100,$E94:$E100,,0,-1),'Verwachte Resultaten'!$B$2:$B$31,0),MATCH(_xlfn.XLOOKUP($D$14,$D94:$D100,AK93:AK99,,0,-1),'Verwachte Resultaten'!$C$1:$BT$1,0))*_xlfn.XLOOKUP($E100,$G$2:$G$6,$F$2:$F$6,,0)),_xlfn.XLOOKUP($D$14,$D94:$D100,AK94:AK100,,0,-1)&gt;(INDEX('Verwachte Resultaten'!$C$2:$BT$31,MATCH(_xlfn.XLOOKUP($D$14,$D94:$D100,$E94:$E100,,0,-1),'Verwachte Resultaten'!$B$2:$B$31,0),MATCH(_xlfn.XLOOKUP($D$14,$D94:$D100,AK93:AK99,,0,-1),'Verwachte Resultaten'!$C$1:$BT$1,0))*_xlfn.XLOOKUP($E100,$G$2:$G$6,$H$2:$H$6,,0))),$D100,""),"")</f>
        <v/>
      </c>
      <c r="AL100" s="19" t="str">
        <f>IFERROR(IF(AND(_xlfn.XLOOKUP($D$14,$D94:$D100,AL94:AL100,,0,-1)&lt;=(INDEX('Verwachte Resultaten'!$C$2:$BT$31,MATCH(_xlfn.XLOOKUP($D$14,$D94:$D100,$E94:$E100,,0,-1),'Verwachte Resultaten'!$B$2:$B$31,0),MATCH(_xlfn.XLOOKUP($D$14,$D94:$D100,AL93:AL99,,0,-1),'Verwachte Resultaten'!$C$1:$BT$1,0))*_xlfn.XLOOKUP($E100,$G$2:$G$6,$F$2:$F$6,,0)),_xlfn.XLOOKUP($D$14,$D94:$D100,AL94:AL100,,0,-1)&gt;(INDEX('Verwachte Resultaten'!$C$2:$BT$31,MATCH(_xlfn.XLOOKUP($D$14,$D94:$D100,$E94:$E100,,0,-1),'Verwachte Resultaten'!$B$2:$B$31,0),MATCH(_xlfn.XLOOKUP($D$14,$D94:$D100,AL93:AL99,,0,-1),'Verwachte Resultaten'!$C$1:$BT$1,0))*_xlfn.XLOOKUP($E100,$G$2:$G$6,$H$2:$H$6,,0))),$D100,""),"")</f>
        <v/>
      </c>
      <c r="AM100" s="19" t="str">
        <f>IFERROR(IF(AND(_xlfn.XLOOKUP($D$14,$D94:$D100,AM94:AM100,,0,-1)&lt;=(INDEX('Verwachte Resultaten'!$C$2:$BT$31,MATCH(_xlfn.XLOOKUP($D$14,$D94:$D100,$E94:$E100,,0,-1),'Verwachte Resultaten'!$B$2:$B$31,0),MATCH(_xlfn.XLOOKUP($D$14,$D94:$D100,AM93:AM99,,0,-1),'Verwachte Resultaten'!$C$1:$BT$1,0))*_xlfn.XLOOKUP($E100,$G$2:$G$6,$F$2:$F$6,,0)),_xlfn.XLOOKUP($D$14,$D94:$D100,AM94:AM100,,0,-1)&gt;(INDEX('Verwachte Resultaten'!$C$2:$BT$31,MATCH(_xlfn.XLOOKUP($D$14,$D94:$D100,$E94:$E100,,0,-1),'Verwachte Resultaten'!$B$2:$B$31,0),MATCH(_xlfn.XLOOKUP($D$14,$D94:$D100,AM93:AM99,,0,-1),'Verwachte Resultaten'!$C$1:$BT$1,0))*_xlfn.XLOOKUP($E100,$G$2:$G$6,$H$2:$H$6,,0))),$D100,""),"")</f>
        <v/>
      </c>
      <c r="AN100" s="19" t="str">
        <f>IFERROR(IF(AND(_xlfn.XLOOKUP($D$14,$D94:$D100,AN94:AN100,,0,-1)&lt;=(INDEX('Verwachte Resultaten'!$C$2:$BT$31,MATCH(_xlfn.XLOOKUP($D$14,$D94:$D100,$E94:$E100,,0,-1),'Verwachte Resultaten'!$B$2:$B$31,0),MATCH(_xlfn.XLOOKUP($D$14,$D94:$D100,AN93:AN99,,0,-1),'Verwachte Resultaten'!$C$1:$BT$1,0))*_xlfn.XLOOKUP($E100,$G$2:$G$6,$F$2:$F$6,,0)),_xlfn.XLOOKUP($D$14,$D94:$D100,AN94:AN100,,0,-1)&gt;(INDEX('Verwachte Resultaten'!$C$2:$BT$31,MATCH(_xlfn.XLOOKUP($D$14,$D94:$D100,$E94:$E100,,0,-1),'Verwachte Resultaten'!$B$2:$B$31,0),MATCH(_xlfn.XLOOKUP($D$14,$D94:$D100,AN93:AN99,,0,-1),'Verwachte Resultaten'!$C$1:$BT$1,0))*_xlfn.XLOOKUP($E100,$G$2:$G$6,$H$2:$H$6,,0))),$D100,""),"")</f>
        <v/>
      </c>
      <c r="AO100" s="19" t="str">
        <f>IFERROR(IF(AND(_xlfn.XLOOKUP($D$14,$D94:$D100,AO94:AO100,,0,-1)&lt;=(INDEX('Verwachte Resultaten'!$C$2:$BT$31,MATCH(_xlfn.XLOOKUP($D$14,$D94:$D100,$E94:$E100,,0,-1),'Verwachte Resultaten'!$B$2:$B$31,0),MATCH(_xlfn.XLOOKUP($D$14,$D94:$D100,AO93:AO99,,0,-1),'Verwachte Resultaten'!$C$1:$BT$1,0))*_xlfn.XLOOKUP($E100,$G$2:$G$6,$F$2:$F$6,,0)),_xlfn.XLOOKUP($D$14,$D94:$D100,AO94:AO100,,0,-1)&gt;(INDEX('Verwachte Resultaten'!$C$2:$BT$31,MATCH(_xlfn.XLOOKUP($D$14,$D94:$D100,$E94:$E100,,0,-1),'Verwachte Resultaten'!$B$2:$B$31,0),MATCH(_xlfn.XLOOKUP($D$14,$D94:$D100,AO93:AO99,,0,-1),'Verwachte Resultaten'!$C$1:$BT$1,0))*_xlfn.XLOOKUP($E100,$G$2:$G$6,$H$2:$H$6,,0))),$D100,""),"")</f>
        <v/>
      </c>
      <c r="AP100" s="19" t="str">
        <f>IFERROR(IF(AND(_xlfn.XLOOKUP($D$14,$D94:$D100,AP94:AP100,,0,-1)&lt;=(INDEX('Verwachte Resultaten'!$C$2:$BT$31,MATCH(_xlfn.XLOOKUP($D$14,$D94:$D100,$E94:$E100,,0,-1),'Verwachte Resultaten'!$B$2:$B$31,0),MATCH(_xlfn.XLOOKUP($D$14,$D94:$D100,AP93:AP99,,0,-1),'Verwachte Resultaten'!$C$1:$BT$1,0))*_xlfn.XLOOKUP($E100,$G$2:$G$6,$F$2:$F$6,,0)),_xlfn.XLOOKUP($D$14,$D94:$D100,AP94:AP100,,0,-1)&gt;(INDEX('Verwachte Resultaten'!$C$2:$BT$31,MATCH(_xlfn.XLOOKUP($D$14,$D94:$D100,$E94:$E100,,0,-1),'Verwachte Resultaten'!$B$2:$B$31,0),MATCH(_xlfn.XLOOKUP($D$14,$D94:$D100,AP93:AP99,,0,-1),'Verwachte Resultaten'!$C$1:$BT$1,0))*_xlfn.XLOOKUP($E100,$G$2:$G$6,$H$2:$H$6,,0))),$D100,""),"")</f>
        <v/>
      </c>
      <c r="AQ100" s="19" t="str">
        <f>IFERROR(IF(AND(_xlfn.XLOOKUP($D$14,$D94:$D100,AQ94:AQ100,,0,-1)&lt;=(INDEX('Verwachte Resultaten'!$C$2:$BT$31,MATCH(_xlfn.XLOOKUP($D$14,$D94:$D100,$E94:$E100,,0,-1),'Verwachte Resultaten'!$B$2:$B$31,0),MATCH(_xlfn.XLOOKUP($D$14,$D94:$D100,AQ93:AQ99,,0,-1),'Verwachte Resultaten'!$C$1:$BT$1,0))*_xlfn.XLOOKUP($E100,$G$2:$G$6,$F$2:$F$6,,0)),_xlfn.XLOOKUP($D$14,$D94:$D100,AQ94:AQ100,,0,-1)&gt;(INDEX('Verwachte Resultaten'!$C$2:$BT$31,MATCH(_xlfn.XLOOKUP($D$14,$D94:$D100,$E94:$E100,,0,-1),'Verwachte Resultaten'!$B$2:$B$31,0),MATCH(_xlfn.XLOOKUP($D$14,$D94:$D100,AQ93:AQ99,,0,-1),'Verwachte Resultaten'!$C$1:$BT$1,0))*_xlfn.XLOOKUP($E100,$G$2:$G$6,$H$2:$H$6,,0))),$D100,""),"")</f>
        <v/>
      </c>
      <c r="AR100" s="19" t="str">
        <f>IFERROR(IF(AND(_xlfn.XLOOKUP($D$14,$D94:$D100,AR94:AR100,,0,-1)&lt;=(INDEX('Verwachte Resultaten'!$C$2:$BT$31,MATCH(_xlfn.XLOOKUP($D$14,$D94:$D100,$E94:$E100,,0,-1),'Verwachte Resultaten'!$B$2:$B$31,0),MATCH(_xlfn.XLOOKUP($D$14,$D94:$D100,AR93:AR99,,0,-1),'Verwachte Resultaten'!$C$1:$BT$1,0))*_xlfn.XLOOKUP($E100,$G$2:$G$6,$F$2:$F$6,,0)),_xlfn.XLOOKUP($D$14,$D94:$D100,AR94:AR100,,0,-1)&gt;(INDEX('Verwachte Resultaten'!$C$2:$BT$31,MATCH(_xlfn.XLOOKUP($D$14,$D94:$D100,$E94:$E100,,0,-1),'Verwachte Resultaten'!$B$2:$B$31,0),MATCH(_xlfn.XLOOKUP($D$14,$D94:$D100,AR93:AR99,,0,-1),'Verwachte Resultaten'!$C$1:$BT$1,0))*_xlfn.XLOOKUP($E100,$G$2:$G$6,$H$2:$H$6,,0))),$D100,""),"")</f>
        <v/>
      </c>
      <c r="AS100" s="19" t="str">
        <f>IFERROR(IF(AND(_xlfn.XLOOKUP($D$14,$D94:$D100,AS94:AS100,,0,-1)&lt;=(INDEX('Verwachte Resultaten'!$C$2:$BT$31,MATCH(_xlfn.XLOOKUP($D$14,$D94:$D100,$E94:$E100,,0,-1),'Verwachte Resultaten'!$B$2:$B$31,0),MATCH(_xlfn.XLOOKUP($D$14,$D94:$D100,AS93:AS99,,0,-1),'Verwachte Resultaten'!$C$1:$BT$1,0))*_xlfn.XLOOKUP($E100,$G$2:$G$6,$F$2:$F$6,,0)),_xlfn.XLOOKUP($D$14,$D94:$D100,AS94:AS100,,0,-1)&gt;(INDEX('Verwachte Resultaten'!$C$2:$BT$31,MATCH(_xlfn.XLOOKUP($D$14,$D94:$D100,$E94:$E100,,0,-1),'Verwachte Resultaten'!$B$2:$B$31,0),MATCH(_xlfn.XLOOKUP($D$14,$D94:$D100,AS93:AS99,,0,-1),'Verwachte Resultaten'!$C$1:$BT$1,0))*_xlfn.XLOOKUP($E100,$G$2:$G$6,$H$2:$H$6,,0))),$D100,""),"")</f>
        <v/>
      </c>
      <c r="AT100" s="19" t="str">
        <f>IFERROR(IF(AND(_xlfn.XLOOKUP($D$14,$D94:$D100,AT94:AT100,,0,-1)&lt;=(INDEX('Verwachte Resultaten'!$C$2:$BT$31,MATCH(_xlfn.XLOOKUP($D$14,$D94:$D100,$E94:$E100,,0,-1),'Verwachte Resultaten'!$B$2:$B$31,0),MATCH(_xlfn.XLOOKUP($D$14,$D94:$D100,AT93:AT99,,0,-1),'Verwachte Resultaten'!$C$1:$BT$1,0))*_xlfn.XLOOKUP($E100,$G$2:$G$6,$F$2:$F$6,,0)),_xlfn.XLOOKUP($D$14,$D94:$D100,AT94:AT100,,0,-1)&gt;(INDEX('Verwachte Resultaten'!$C$2:$BT$31,MATCH(_xlfn.XLOOKUP($D$14,$D94:$D100,$E94:$E100,,0,-1),'Verwachte Resultaten'!$B$2:$B$31,0),MATCH(_xlfn.XLOOKUP($D$14,$D94:$D100,AT93:AT99,,0,-1),'Verwachte Resultaten'!$C$1:$BT$1,0))*_xlfn.XLOOKUP($E100,$G$2:$G$6,$H$2:$H$6,,0))),$D100,""),"")</f>
        <v/>
      </c>
      <c r="AU100" s="19" t="str">
        <f>IFERROR(IF(AND(_xlfn.XLOOKUP($D$14,$D94:$D100,AU94:AU100,,0,-1)&lt;=(INDEX('Verwachte Resultaten'!$C$2:$BT$31,MATCH(_xlfn.XLOOKUP($D$14,$D94:$D100,$E94:$E100,,0,-1),'Verwachte Resultaten'!$B$2:$B$31,0),MATCH(_xlfn.XLOOKUP($D$14,$D94:$D100,AU93:AU99,,0,-1),'Verwachte Resultaten'!$C$1:$BT$1,0))*_xlfn.XLOOKUP($E100,$G$2:$G$6,$F$2:$F$6,,0)),_xlfn.XLOOKUP($D$14,$D94:$D100,AU94:AU100,,0,-1)&gt;(INDEX('Verwachte Resultaten'!$C$2:$BT$31,MATCH(_xlfn.XLOOKUP($D$14,$D94:$D100,$E94:$E100,,0,-1),'Verwachte Resultaten'!$B$2:$B$31,0),MATCH(_xlfn.XLOOKUP($D$14,$D94:$D100,AU93:AU99,,0,-1),'Verwachte Resultaten'!$C$1:$BT$1,0))*_xlfn.XLOOKUP($E100,$G$2:$G$6,$H$2:$H$6,,0))),$D100,""),"")</f>
        <v/>
      </c>
      <c r="AV100" s="19" t="str">
        <f>IFERROR(IF(AND(_xlfn.XLOOKUP($D$14,$D94:$D100,AV94:AV100,,0,-1)&lt;=(INDEX('Verwachte Resultaten'!$C$2:$BT$31,MATCH(_xlfn.XLOOKUP($D$14,$D94:$D100,$E94:$E100,,0,-1),'Verwachte Resultaten'!$B$2:$B$31,0),MATCH(_xlfn.XLOOKUP($D$14,$D94:$D100,AV93:AV99,,0,-1),'Verwachte Resultaten'!$C$1:$BT$1,0))*_xlfn.XLOOKUP($E100,$G$2:$G$6,$F$2:$F$6,,0)),_xlfn.XLOOKUP($D$14,$D94:$D100,AV94:AV100,,0,-1)&gt;(INDEX('Verwachte Resultaten'!$C$2:$BT$31,MATCH(_xlfn.XLOOKUP($D$14,$D94:$D100,$E94:$E100,,0,-1),'Verwachte Resultaten'!$B$2:$B$31,0),MATCH(_xlfn.XLOOKUP($D$14,$D94:$D100,AV93:AV99,,0,-1),'Verwachte Resultaten'!$C$1:$BT$1,0))*_xlfn.XLOOKUP($E100,$G$2:$G$6,$H$2:$H$6,,0))),$D100,""),"")</f>
        <v/>
      </c>
      <c r="AW100" s="19" t="str">
        <f>IFERROR(IF(AND(_xlfn.XLOOKUP($D$14,$D94:$D100,AW94:AW100,,0,-1)&lt;=(INDEX('Verwachte Resultaten'!$C$2:$BT$31,MATCH(_xlfn.XLOOKUP($D$14,$D94:$D100,$E94:$E100,,0,-1),'Verwachte Resultaten'!$B$2:$B$31,0),MATCH(_xlfn.XLOOKUP($D$14,$D94:$D100,AW93:AW99,,0,-1),'Verwachte Resultaten'!$C$1:$BT$1,0))*_xlfn.XLOOKUP($E100,$G$2:$G$6,$F$2:$F$6,,0)),_xlfn.XLOOKUP($D$14,$D94:$D100,AW94:AW100,,0,-1)&gt;(INDEX('Verwachte Resultaten'!$C$2:$BT$31,MATCH(_xlfn.XLOOKUP($D$14,$D94:$D100,$E94:$E100,,0,-1),'Verwachte Resultaten'!$B$2:$B$31,0),MATCH(_xlfn.XLOOKUP($D$14,$D94:$D100,AW93:AW99,,0,-1),'Verwachte Resultaten'!$C$1:$BT$1,0))*_xlfn.XLOOKUP($E100,$G$2:$G$6,$H$2:$H$6,,0))),$D100,""),"")</f>
        <v/>
      </c>
      <c r="AX100" s="19" t="str">
        <f>IFERROR(IF(AND(_xlfn.XLOOKUP($D$14,$D94:$D100,AX94:AX100,,0,-1)&lt;=(INDEX('Verwachte Resultaten'!$C$2:$BT$31,MATCH(_xlfn.XLOOKUP($D$14,$D94:$D100,$E94:$E100,,0,-1),'Verwachte Resultaten'!$B$2:$B$31,0),MATCH(_xlfn.XLOOKUP($D$14,$D94:$D100,AX93:AX99,,0,-1),'Verwachte Resultaten'!$C$1:$BT$1,0))*_xlfn.XLOOKUP($E100,$G$2:$G$6,$F$2:$F$6,,0)),_xlfn.XLOOKUP($D$14,$D94:$D100,AX94:AX100,,0,-1)&gt;(INDEX('Verwachte Resultaten'!$C$2:$BT$31,MATCH(_xlfn.XLOOKUP($D$14,$D94:$D100,$E94:$E100,,0,-1),'Verwachte Resultaten'!$B$2:$B$31,0),MATCH(_xlfn.XLOOKUP($D$14,$D94:$D100,AX93:AX99,,0,-1),'Verwachte Resultaten'!$C$1:$BT$1,0))*_xlfn.XLOOKUP($E100,$G$2:$G$6,$H$2:$H$6,,0))),$D100,""),"")</f>
        <v/>
      </c>
      <c r="AY100" s="19" t="str">
        <f>IFERROR(IF(AND(_xlfn.XLOOKUP($D$14,$D94:$D100,AY94:AY100,,0,-1)&lt;=(INDEX('Verwachte Resultaten'!$C$2:$BT$31,MATCH(_xlfn.XLOOKUP($D$14,$D94:$D100,$E94:$E100,,0,-1),'Verwachte Resultaten'!$B$2:$B$31,0),MATCH(_xlfn.XLOOKUP($D$14,$D94:$D100,AY93:AY99,,0,-1),'Verwachte Resultaten'!$C$1:$BT$1,0))*_xlfn.XLOOKUP($E100,$G$2:$G$6,$F$2:$F$6,,0)),_xlfn.XLOOKUP($D$14,$D94:$D100,AY94:AY100,,0,-1)&gt;(INDEX('Verwachte Resultaten'!$C$2:$BT$31,MATCH(_xlfn.XLOOKUP($D$14,$D94:$D100,$E94:$E100,,0,-1),'Verwachte Resultaten'!$B$2:$B$31,0),MATCH(_xlfn.XLOOKUP($D$14,$D94:$D100,AY93:AY99,,0,-1),'Verwachte Resultaten'!$C$1:$BT$1,0))*_xlfn.XLOOKUP($E100,$G$2:$G$6,$H$2:$H$6,,0))),$D100,""),"")</f>
        <v/>
      </c>
      <c r="AZ100" s="19" t="str">
        <f>IFERROR(IF(AND(_xlfn.XLOOKUP($D$14,$D94:$D100,AZ94:AZ100,,0,-1)&lt;=(INDEX('Verwachte Resultaten'!$C$2:$BT$31,MATCH(_xlfn.XLOOKUP($D$14,$D94:$D100,$E94:$E100,,0,-1),'Verwachte Resultaten'!$B$2:$B$31,0),MATCH(_xlfn.XLOOKUP($D$14,$D94:$D100,AZ93:AZ99,,0,-1),'Verwachte Resultaten'!$C$1:$BT$1,0))*_xlfn.XLOOKUP($E100,$G$2:$G$6,$F$2:$F$6,,0)),_xlfn.XLOOKUP($D$14,$D94:$D100,AZ94:AZ100,,0,-1)&gt;(INDEX('Verwachte Resultaten'!$C$2:$BT$31,MATCH(_xlfn.XLOOKUP($D$14,$D94:$D100,$E94:$E100,,0,-1),'Verwachte Resultaten'!$B$2:$B$31,0),MATCH(_xlfn.XLOOKUP($D$14,$D94:$D100,AZ93:AZ99,,0,-1),'Verwachte Resultaten'!$C$1:$BT$1,0))*_xlfn.XLOOKUP($E100,$G$2:$G$6,$H$2:$H$6,,0))),$D100,""),"")</f>
        <v/>
      </c>
      <c r="BA100" s="19" t="str">
        <f>IFERROR(IF(AND(_xlfn.XLOOKUP($D$14,$D94:$D100,BA94:BA100,,0,-1)&lt;=(INDEX('Verwachte Resultaten'!$C$2:$BT$31,MATCH(_xlfn.XLOOKUP($D$14,$D94:$D100,$E94:$E100,,0,-1),'Verwachte Resultaten'!$B$2:$B$31,0),MATCH(_xlfn.XLOOKUP($D$14,$D94:$D100,BA93:BA99,,0,-1),'Verwachte Resultaten'!$C$1:$BT$1,0))*_xlfn.XLOOKUP($E100,$G$2:$G$6,$F$2:$F$6,,0)),_xlfn.XLOOKUP($D$14,$D94:$D100,BA94:BA100,,0,-1)&gt;(INDEX('Verwachte Resultaten'!$C$2:$BT$31,MATCH(_xlfn.XLOOKUP($D$14,$D94:$D100,$E94:$E100,,0,-1),'Verwachte Resultaten'!$B$2:$B$31,0),MATCH(_xlfn.XLOOKUP($D$14,$D94:$D100,BA93:BA99,,0,-1),'Verwachte Resultaten'!$C$1:$BT$1,0))*_xlfn.XLOOKUP($E100,$G$2:$G$6,$H$2:$H$6,,0))),$D100,""),"")</f>
        <v/>
      </c>
      <c r="BB100" s="19" t="str">
        <f>IFERROR(IF(AND(_xlfn.XLOOKUP($D$14,$D94:$D100,BB94:BB100,,0,-1)&lt;=(INDEX('Verwachte Resultaten'!$C$2:$BT$31,MATCH(_xlfn.XLOOKUP($D$14,$D94:$D100,$E94:$E100,,0,-1),'Verwachte Resultaten'!$B$2:$B$31,0),MATCH(_xlfn.XLOOKUP($D$14,$D94:$D100,BB93:BB99,,0,-1),'Verwachte Resultaten'!$C$1:$BT$1,0))*_xlfn.XLOOKUP($E100,$G$2:$G$6,$F$2:$F$6,,0)),_xlfn.XLOOKUP($D$14,$D94:$D100,BB94:BB100,,0,-1)&gt;(INDEX('Verwachte Resultaten'!$C$2:$BT$31,MATCH(_xlfn.XLOOKUP($D$14,$D94:$D100,$E94:$E100,,0,-1),'Verwachte Resultaten'!$B$2:$B$31,0),MATCH(_xlfn.XLOOKUP($D$14,$D94:$D100,BB93:BB99,,0,-1),'Verwachte Resultaten'!$C$1:$BT$1,0))*_xlfn.XLOOKUP($E100,$G$2:$G$6,$H$2:$H$6,,0))),$D100,""),"")</f>
        <v/>
      </c>
      <c r="BC100" s="19" t="str">
        <f>IFERROR(IF(AND(_xlfn.XLOOKUP($D$14,$D94:$D100,BC94:BC100,,0,-1)&lt;=(INDEX('Verwachte Resultaten'!$C$2:$BT$31,MATCH(_xlfn.XLOOKUP($D$14,$D94:$D100,$E94:$E100,,0,-1),'Verwachte Resultaten'!$B$2:$B$31,0),MATCH(_xlfn.XLOOKUP($D$14,$D94:$D100,BC93:BC99,,0,-1),'Verwachte Resultaten'!$C$1:$BT$1,0))*_xlfn.XLOOKUP($E100,$G$2:$G$6,$F$2:$F$6,,0)),_xlfn.XLOOKUP($D$14,$D94:$D100,BC94:BC100,,0,-1)&gt;(INDEX('Verwachte Resultaten'!$C$2:$BT$31,MATCH(_xlfn.XLOOKUP($D$14,$D94:$D100,$E94:$E100,,0,-1),'Verwachte Resultaten'!$B$2:$B$31,0),MATCH(_xlfn.XLOOKUP($D$14,$D94:$D100,BC93:BC99,,0,-1),'Verwachte Resultaten'!$C$1:$BT$1,0))*_xlfn.XLOOKUP($E100,$G$2:$G$6,$H$2:$H$6,,0))),$D100,""),"")</f>
        <v/>
      </c>
      <c r="BD100" s="19" t="str">
        <f>IFERROR(IF(AND(_xlfn.XLOOKUP($D$14,$D94:$D100,BD94:BD100,,0,-1)&lt;=(INDEX('Verwachte Resultaten'!$C$2:$BT$31,MATCH(_xlfn.XLOOKUP($D$14,$D94:$D100,$E94:$E100,,0,-1),'Verwachte Resultaten'!$B$2:$B$31,0),MATCH(_xlfn.XLOOKUP($D$14,$D94:$D100,BD93:BD99,,0,-1),'Verwachte Resultaten'!$C$1:$BT$1,0))*_xlfn.XLOOKUP($E100,$G$2:$G$6,$F$2:$F$6,,0)),_xlfn.XLOOKUP($D$14,$D94:$D100,BD94:BD100,,0,-1)&gt;(INDEX('Verwachte Resultaten'!$C$2:$BT$31,MATCH(_xlfn.XLOOKUP($D$14,$D94:$D100,$E94:$E100,,0,-1),'Verwachte Resultaten'!$B$2:$B$31,0),MATCH(_xlfn.XLOOKUP($D$14,$D94:$D100,BD93:BD99,,0,-1),'Verwachte Resultaten'!$C$1:$BT$1,0))*_xlfn.XLOOKUP($E100,$G$2:$G$6,$H$2:$H$6,,0))),$D100,""),"")</f>
        <v/>
      </c>
      <c r="BE100" s="19" t="str">
        <f>IFERROR(IF(AND(_xlfn.XLOOKUP($D$14,$D94:$D100,BE94:BE100,,0,-1)&lt;=(INDEX('Verwachte Resultaten'!$C$2:$BT$31,MATCH(_xlfn.XLOOKUP($D$14,$D94:$D100,$E94:$E100,,0,-1),'Verwachte Resultaten'!$B$2:$B$31,0),MATCH(_xlfn.XLOOKUP($D$14,$D94:$D100,BE93:BE99,,0,-1),'Verwachte Resultaten'!$C$1:$BT$1,0))*_xlfn.XLOOKUP($E100,$G$2:$G$6,$F$2:$F$6,,0)),_xlfn.XLOOKUP($D$14,$D94:$D100,BE94:BE100,,0,-1)&gt;(INDEX('Verwachte Resultaten'!$C$2:$BT$31,MATCH(_xlfn.XLOOKUP($D$14,$D94:$D100,$E94:$E100,,0,-1),'Verwachte Resultaten'!$B$2:$B$31,0),MATCH(_xlfn.XLOOKUP($D$14,$D94:$D100,BE93:BE99,,0,-1),'Verwachte Resultaten'!$C$1:$BT$1,0))*_xlfn.XLOOKUP($E100,$G$2:$G$6,$H$2:$H$6,,0))),$D100,""),"")</f>
        <v/>
      </c>
      <c r="BF100" s="19" t="str">
        <f>IFERROR(IF(AND(_xlfn.XLOOKUP($D$14,$D94:$D100,BF94:BF100,,0,-1)&lt;=(INDEX('Verwachte Resultaten'!$C$2:$BT$31,MATCH(_xlfn.XLOOKUP($D$14,$D94:$D100,$E94:$E100,,0,-1),'Verwachte Resultaten'!$B$2:$B$31,0),MATCH(_xlfn.XLOOKUP($D$14,$D94:$D100,BF93:BF99,,0,-1),'Verwachte Resultaten'!$C$1:$BT$1,0))*_xlfn.XLOOKUP($E100,$G$2:$G$6,$F$2:$F$6,,0)),_xlfn.XLOOKUP($D$14,$D94:$D100,BF94:BF100,,0,-1)&gt;(INDEX('Verwachte Resultaten'!$C$2:$BT$31,MATCH(_xlfn.XLOOKUP($D$14,$D94:$D100,$E94:$E100,,0,-1),'Verwachte Resultaten'!$B$2:$B$31,0),MATCH(_xlfn.XLOOKUP($D$14,$D94:$D100,BF93:BF99,,0,-1),'Verwachte Resultaten'!$C$1:$BT$1,0))*_xlfn.XLOOKUP($E100,$G$2:$G$6,$H$2:$H$6,,0))),$D100,""),"")</f>
        <v/>
      </c>
      <c r="BG100" s="19" t="str">
        <f>IFERROR(IF(AND(_xlfn.XLOOKUP($D$14,$D94:$D100,BG94:BG100,,0,-1)&lt;=(INDEX('Verwachte Resultaten'!$C$2:$BT$31,MATCH(_xlfn.XLOOKUP($D$14,$D94:$D100,$E94:$E100,,0,-1),'Verwachte Resultaten'!$B$2:$B$31,0),MATCH(_xlfn.XLOOKUP($D$14,$D94:$D100,BG93:BG99,,0,-1),'Verwachte Resultaten'!$C$1:$BT$1,0))*_xlfn.XLOOKUP($E100,$G$2:$G$6,$F$2:$F$6,,0)),_xlfn.XLOOKUP($D$14,$D94:$D100,BG94:BG100,,0,-1)&gt;(INDEX('Verwachte Resultaten'!$C$2:$BT$31,MATCH(_xlfn.XLOOKUP($D$14,$D94:$D100,$E94:$E100,,0,-1),'Verwachte Resultaten'!$B$2:$B$31,0),MATCH(_xlfn.XLOOKUP($D$14,$D94:$D100,BG93:BG99,,0,-1),'Verwachte Resultaten'!$C$1:$BT$1,0))*_xlfn.XLOOKUP($E100,$G$2:$G$6,$H$2:$H$6,,0))),$D100,""),"")</f>
        <v/>
      </c>
      <c r="BH100" s="19" t="str">
        <f>IFERROR(IF(AND(_xlfn.XLOOKUP($D$14,$D94:$D100,BH94:BH100,,0,-1)&lt;=(INDEX('Verwachte Resultaten'!$C$2:$BT$31,MATCH(_xlfn.XLOOKUP($D$14,$D94:$D100,$E94:$E100,,0,-1),'Verwachte Resultaten'!$B$2:$B$31,0),MATCH(_xlfn.XLOOKUP($D$14,$D94:$D100,BH93:BH99,,0,-1),'Verwachte Resultaten'!$C$1:$BT$1,0))*_xlfn.XLOOKUP($E100,$G$2:$G$6,$F$2:$F$6,,0)),_xlfn.XLOOKUP($D$14,$D94:$D100,BH94:BH100,,0,-1)&gt;(INDEX('Verwachte Resultaten'!$C$2:$BT$31,MATCH(_xlfn.XLOOKUP($D$14,$D94:$D100,$E94:$E100,,0,-1),'Verwachte Resultaten'!$B$2:$B$31,0),MATCH(_xlfn.XLOOKUP($D$14,$D94:$D100,BH93:BH99,,0,-1),'Verwachte Resultaten'!$C$1:$BT$1,0))*_xlfn.XLOOKUP($E100,$G$2:$G$6,$H$2:$H$6,,0))),$D100,""),"")</f>
        <v/>
      </c>
      <c r="BI100" s="19" t="str">
        <f>IFERROR(IF(AND(_xlfn.XLOOKUP($D$14,$D94:$D100,BI94:BI100,,0,-1)&lt;=(INDEX('Verwachte Resultaten'!$C$2:$BT$31,MATCH(_xlfn.XLOOKUP($D$14,$D94:$D100,$E94:$E100,,0,-1),'Verwachte Resultaten'!$B$2:$B$31,0),MATCH(_xlfn.XLOOKUP($D$14,$D94:$D100,BI93:BI99,,0,-1),'Verwachte Resultaten'!$C$1:$BT$1,0))*_xlfn.XLOOKUP($E100,$G$2:$G$6,$F$2:$F$6,,0)),_xlfn.XLOOKUP($D$14,$D94:$D100,BI94:BI100,,0,-1)&gt;(INDEX('Verwachte Resultaten'!$C$2:$BT$31,MATCH(_xlfn.XLOOKUP($D$14,$D94:$D100,$E94:$E100,,0,-1),'Verwachte Resultaten'!$B$2:$B$31,0),MATCH(_xlfn.XLOOKUP($D$14,$D94:$D100,BI93:BI99,,0,-1),'Verwachte Resultaten'!$C$1:$BT$1,0))*_xlfn.XLOOKUP($E100,$G$2:$G$6,$H$2:$H$6,,0))),$D100,""),"")</f>
        <v/>
      </c>
      <c r="BJ100" s="19" t="str">
        <f>IFERROR(IF(AND(_xlfn.XLOOKUP($D$14,$D94:$D100,BJ94:BJ100,,0,-1)&lt;=(INDEX('Verwachte Resultaten'!$C$2:$BT$31,MATCH(_xlfn.XLOOKUP($D$14,$D94:$D100,$E94:$E100,,0,-1),'Verwachte Resultaten'!$B$2:$B$31,0),MATCH(_xlfn.XLOOKUP($D$14,$D94:$D100,BJ93:BJ99,,0,-1),'Verwachte Resultaten'!$C$1:$BT$1,0))*_xlfn.XLOOKUP($E100,$G$2:$G$6,$F$2:$F$6,,0)),_xlfn.XLOOKUP($D$14,$D94:$D100,BJ94:BJ100,,0,-1)&gt;(INDEX('Verwachte Resultaten'!$C$2:$BT$31,MATCH(_xlfn.XLOOKUP($D$14,$D94:$D100,$E94:$E100,,0,-1),'Verwachte Resultaten'!$B$2:$B$31,0),MATCH(_xlfn.XLOOKUP($D$14,$D94:$D100,BJ93:BJ99,,0,-1),'Verwachte Resultaten'!$C$1:$BT$1,0))*_xlfn.XLOOKUP($E100,$G$2:$G$6,$H$2:$H$6,,0))),$D100,""),"")</f>
        <v/>
      </c>
      <c r="BK100" s="45" t="str">
        <f>IFERROR(IF(AND(_xlfn.XLOOKUP($D$14,$D94:$D100,BK94:BK100,,0,-1)&lt;=(INDEX('Verwachte Resultaten'!$C$2:$BT$31,MATCH(_xlfn.XLOOKUP($D$14,$D94:$D100,$E94:$E100,,0,-1),'Verwachte Resultaten'!$B$2:$B$31,0),MATCH(_xlfn.XLOOKUP($D$14,$D94:$D100,BK93:BK99,,0,-1),'Verwachte Resultaten'!$C$1:$BT$1,0))*_xlfn.XLOOKUP($E100,$G$2:$G$6,$F$2:$F$6,,0)),_xlfn.XLOOKUP($D$14,$D94:$D100,BK94:BK100,,0,-1)&gt;(INDEX('Verwachte Resultaten'!$C$2:$BT$31,MATCH(_xlfn.XLOOKUP($D$14,$D94:$D100,$E94:$E100,,0,-1),'Verwachte Resultaten'!$B$2:$B$31,0),MATCH(_xlfn.XLOOKUP($D$14,$D94:$D100,BK93:BK99,,0,-1),'Verwachte Resultaten'!$C$1:$BT$1,0))*_xlfn.XLOOKUP($E100,$G$2:$G$6,$H$2:$H$6,,0))),$D100,""),"")</f>
        <v/>
      </c>
    </row>
    <row r="101" spans="1:63" ht="30" customHeight="1" thickBot="1">
      <c r="A101" s="85"/>
      <c r="C101" s="23"/>
      <c r="D101" s="44"/>
      <c r="E101" s="20" t="s">
        <v>170</v>
      </c>
      <c r="F101" s="21">
        <f>SUM(F96:AZ100)</f>
        <v>0</v>
      </c>
      <c r="AZ101"/>
    </row>
    <row r="102" spans="1:63" ht="15.75" thickBot="1">
      <c r="A102" s="85"/>
      <c r="C102" s="23"/>
      <c r="D102" s="44"/>
    </row>
    <row r="103" spans="1:63" ht="15.75" thickBot="1">
      <c r="A103" s="85" t="s">
        <v>119</v>
      </c>
      <c r="B103" s="24">
        <f>COUNTA(F103:BK103)-COUNTIF(F103:BK103,"")</f>
        <v>0</v>
      </c>
      <c r="C103" s="23"/>
      <c r="D103" s="128"/>
      <c r="E103" s="5" t="s">
        <v>0</v>
      </c>
      <c r="F103" s="5" t="str">
        <f>IF($D103="","",IF(_xlfn.XLOOKUP($D103,Matrix!$A$9:$A$24,Matrix!B$9:B$24,"",0)="","",_xlfn.XLOOKUP($D103,Matrix!$A$9:$A$24,Matrix!B$9:B$24,"",0)))</f>
        <v/>
      </c>
      <c r="G103" s="5" t="str">
        <f>IF($D103="","",IF(_xlfn.XLOOKUP($D103,Matrix!$A$9:$A$24,Matrix!C$9:C$24,"",0)="","",_xlfn.XLOOKUP($D103,Matrix!$A$9:$A$24,Matrix!C$9:C$24,"",0)))</f>
        <v/>
      </c>
      <c r="H103" s="5" t="str">
        <f>IF($D103="","",IF(_xlfn.XLOOKUP($D103,Matrix!$A$9:$A$24,Matrix!D$9:D$24,"",0)="","",_xlfn.XLOOKUP($D103,Matrix!$A$9:$A$24,Matrix!D$9:D$24,"",0)))</f>
        <v/>
      </c>
      <c r="I103" s="5" t="str">
        <f>IF($D103="","",IF(_xlfn.XLOOKUP($D103,Matrix!$A$9:$A$24,Matrix!E$9:E$24,"",0)="","",_xlfn.XLOOKUP($D103,Matrix!$A$9:$A$24,Matrix!E$9:E$24,"",0)))</f>
        <v/>
      </c>
      <c r="J103" s="5" t="str">
        <f>IF($D103="","",IF(_xlfn.XLOOKUP($D103,Matrix!$A$9:$A$24,Matrix!F$9:F$24,"",0)="","",_xlfn.XLOOKUP($D103,Matrix!$A$9:$A$24,Matrix!F$9:F$24,"",0)))</f>
        <v/>
      </c>
      <c r="K103" s="5" t="str">
        <f>IF($D103="","",IF(_xlfn.XLOOKUP($D103,Matrix!$A$9:$A$24,Matrix!G$9:G$24,"",0)="","",_xlfn.XLOOKUP($D103,Matrix!$A$9:$A$24,Matrix!G$9:G$24,"",0)))</f>
        <v/>
      </c>
      <c r="L103" s="5" t="str">
        <f>IF($D103="","",IF(_xlfn.XLOOKUP($D103,Matrix!$A$9:$A$24,Matrix!H$9:H$24,"",0)="","",_xlfn.XLOOKUP($D103,Matrix!$A$9:$A$24,Matrix!H$9:H$24,"",0)))</f>
        <v/>
      </c>
      <c r="M103" s="5" t="str">
        <f>IF($D103="","",IF(_xlfn.XLOOKUP($D103,Matrix!$A$9:$A$24,Matrix!I$9:I$24,"",0)="","",_xlfn.XLOOKUP($D103,Matrix!$A$9:$A$24,Matrix!I$9:I$24,"",0)))</f>
        <v/>
      </c>
      <c r="N103" s="5" t="str">
        <f>IF($D103="","",IF(_xlfn.XLOOKUP($D103,Matrix!$A$9:$A$24,Matrix!J$9:J$24,"",0)="","",_xlfn.XLOOKUP($D103,Matrix!$A$9:$A$24,Matrix!J$9:J$24,"",0)))</f>
        <v/>
      </c>
      <c r="O103" s="5" t="str">
        <f>IF($D103="","",IF(_xlfn.XLOOKUP($D103,Matrix!$A$9:$A$24,Matrix!K$9:K$24,"",0)="","",_xlfn.XLOOKUP($D103,Matrix!$A$9:$A$24,Matrix!K$9:K$24,"",0)))</f>
        <v/>
      </c>
      <c r="P103" s="5" t="str">
        <f>IF($D103="","",IF(_xlfn.XLOOKUP($D103,Matrix!$A$9:$A$24,Matrix!L$9:L$24,"",0)="","",_xlfn.XLOOKUP($D103,Matrix!$A$9:$A$24,Matrix!L$9:L$24,"",0)))</f>
        <v/>
      </c>
      <c r="Q103" s="5" t="str">
        <f>IF($D103="","",IF(_xlfn.XLOOKUP($D103,Matrix!$A$9:$A$24,Matrix!M$9:M$24,"",0)="","",_xlfn.XLOOKUP($D103,Matrix!$A$9:$A$24,Matrix!M$9:M$24,"",0)))</f>
        <v/>
      </c>
      <c r="R103" s="5" t="str">
        <f>IF($D103="","",IF(_xlfn.XLOOKUP($D103,Matrix!$A$9:$A$24,Matrix!N$9:N$24,"",0)="","",_xlfn.XLOOKUP($D103,Matrix!$A$9:$A$24,Matrix!N$9:N$24,"",0)))</f>
        <v/>
      </c>
      <c r="S103" s="5" t="str">
        <f>IF($D103="","",IF(_xlfn.XLOOKUP($D103,Matrix!$A$9:$A$24,Matrix!O$9:O$24,"",0)="","",_xlfn.XLOOKUP($D103,Matrix!$A$9:$A$24,Matrix!O$9:O$24,"",0)))</f>
        <v/>
      </c>
      <c r="T103" s="5" t="str">
        <f>IF($D103="","",IF(_xlfn.XLOOKUP($D103,Matrix!$A$9:$A$24,Matrix!P$9:P$24,"",0)="","",_xlfn.XLOOKUP($D103,Matrix!$A$9:$A$24,Matrix!P$9:P$24,"",0)))</f>
        <v/>
      </c>
      <c r="U103" s="5" t="str">
        <f>IF($D103="","",IF(_xlfn.XLOOKUP($D103,Matrix!$A$9:$A$24,Matrix!Q$9:Q$24,"",0)="","",_xlfn.XLOOKUP($D103,Matrix!$A$9:$A$24,Matrix!Q$9:Q$24,"",0)))</f>
        <v/>
      </c>
      <c r="V103" s="5" t="str">
        <f>IF($D103="","",IF(_xlfn.XLOOKUP($D103,Matrix!$A$9:$A$24,Matrix!R$9:R$24,"",0)="","",_xlfn.XLOOKUP($D103,Matrix!$A$9:$A$24,Matrix!R$9:R$24,"",0)))</f>
        <v/>
      </c>
      <c r="W103" s="5" t="str">
        <f>IF($D103="","",IF(_xlfn.XLOOKUP($D103,Matrix!$A$9:$A$24,Matrix!S$9:S$24,"",0)="","",_xlfn.XLOOKUP($D103,Matrix!$A$9:$A$24,Matrix!S$9:S$24,"",0)))</f>
        <v/>
      </c>
      <c r="X103" s="5" t="str">
        <f>IF($D103="","",IF(_xlfn.XLOOKUP($D103,Matrix!$A$9:$A$24,Matrix!T$9:T$24,"",0)="","",_xlfn.XLOOKUP($D103,Matrix!$A$9:$A$24,Matrix!T$9:T$24,"",0)))</f>
        <v/>
      </c>
      <c r="Y103" s="5" t="str">
        <f>IF($D103="","",IF(_xlfn.XLOOKUP($D103,Matrix!$A$9:$A$24,Matrix!U$9:U$24,"",0)="","",_xlfn.XLOOKUP($D103,Matrix!$A$9:$A$24,Matrix!U$9:U$24,"",0)))</f>
        <v/>
      </c>
      <c r="Z103" s="5" t="str">
        <f>IF($D103="","",IF(_xlfn.XLOOKUP($D103,Matrix!$A$9:$A$24,Matrix!V$9:V$24,"",0)="","",_xlfn.XLOOKUP($D103,Matrix!$A$9:$A$24,Matrix!V$9:V$24,"",0)))</f>
        <v/>
      </c>
      <c r="AA103" s="5" t="str">
        <f>IF($D103="","",IF(_xlfn.XLOOKUP($D103,Matrix!$A$9:$A$24,Matrix!W$9:W$24,"",0)="","",_xlfn.XLOOKUP($D103,Matrix!$A$9:$A$24,Matrix!W$9:W$24,"",0)))</f>
        <v/>
      </c>
      <c r="AB103" s="5" t="str">
        <f>IF($D103="","",IF(_xlfn.XLOOKUP($D103,Matrix!$A$9:$A$24,Matrix!X$9:X$24,"",0)="","",_xlfn.XLOOKUP($D103,Matrix!$A$9:$A$24,Matrix!X$9:X$24,"",0)))</f>
        <v/>
      </c>
      <c r="AC103" s="5" t="str">
        <f>IF($D103="","",IF(_xlfn.XLOOKUP($D103,Matrix!$A$9:$A$24,Matrix!Y$9:Y$24,"",0)="","",_xlfn.XLOOKUP($D103,Matrix!$A$9:$A$24,Matrix!Y$9:Y$24,"",0)))</f>
        <v/>
      </c>
      <c r="AD103" s="5" t="str">
        <f>IF($D103="","",IF(_xlfn.XLOOKUP($D103,Matrix!$A$9:$A$24,Matrix!Z$9:Z$24,"",0)="","",_xlfn.XLOOKUP($D103,Matrix!$A$9:$A$24,Matrix!Z$9:Z$24,"",0)))</f>
        <v/>
      </c>
      <c r="AE103" s="5" t="str">
        <f>IF($D103="","",IF(_xlfn.XLOOKUP($D103,Matrix!$A$9:$A$24,Matrix!AA$9:AA$24,"",0)="","",_xlfn.XLOOKUP($D103,Matrix!$A$9:$A$24,Matrix!AA$9:AA$24,"",0)))</f>
        <v/>
      </c>
      <c r="AF103" s="5" t="str">
        <f>IF($D103="","",IF(_xlfn.XLOOKUP($D103,Matrix!$A$9:$A$24,Matrix!AB$9:AB$24,"",0)="","",_xlfn.XLOOKUP($D103,Matrix!$A$9:$A$24,Matrix!AB$9:AB$24,"",0)))</f>
        <v/>
      </c>
      <c r="AG103" s="5" t="str">
        <f>IF($D103="","",IF(_xlfn.XLOOKUP($D103,Matrix!$A$9:$A$24,Matrix!AC$9:AC$24,"",0)="","",_xlfn.XLOOKUP($D103,Matrix!$A$9:$A$24,Matrix!AC$9:AC$24,"",0)))</f>
        <v/>
      </c>
      <c r="AH103" s="5" t="str">
        <f>IF($D103="","",IF(_xlfn.XLOOKUP($D103,Matrix!$A$9:$A$24,Matrix!AD$9:AD$24,"",0)="","",_xlfn.XLOOKUP($D103,Matrix!$A$9:$A$24,Matrix!AD$9:AD$24,"",0)))</f>
        <v/>
      </c>
      <c r="AI103" s="5" t="str">
        <f>IF($D103="","",IF(_xlfn.XLOOKUP($D103,Matrix!$A$9:$A$24,Matrix!AE$9:AE$24,"",0)="","",_xlfn.XLOOKUP($D103,Matrix!$A$9:$A$24,Matrix!AE$9:AE$24,"",0)))</f>
        <v/>
      </c>
      <c r="AJ103" s="5" t="str">
        <f>IF($D103="","",IF(_xlfn.XLOOKUP($D103,Matrix!$A$9:$A$24,Matrix!AF$9:AF$24,"",0)="","",_xlfn.XLOOKUP($D103,Matrix!$A$9:$A$24,Matrix!AF$9:AF$24,"",0)))</f>
        <v/>
      </c>
      <c r="AK103" s="5" t="str">
        <f>IF($D103="","",IF(_xlfn.XLOOKUP($D103,Matrix!$A$9:$A$24,Matrix!AG$9:AG$24,"",0)="","",_xlfn.XLOOKUP($D103,Matrix!$A$9:$A$24,Matrix!AG$9:AG$24,"",0)))</f>
        <v/>
      </c>
      <c r="AL103" s="5" t="str">
        <f>IF($D103="","",IF(_xlfn.XLOOKUP($D103,Matrix!$A$9:$A$24,Matrix!AH$9:AH$24,"",0)="","",_xlfn.XLOOKUP($D103,Matrix!$A$9:$A$24,Matrix!AH$9:AH$24,"",0)))</f>
        <v/>
      </c>
      <c r="AM103" s="5" t="str">
        <f>IF($D103="","",IF(_xlfn.XLOOKUP($D103,Matrix!$A$9:$A$24,Matrix!AI$9:AI$24,"",0)="","",_xlfn.XLOOKUP($D103,Matrix!$A$9:$A$24,Matrix!AI$9:AI$24,"",0)))</f>
        <v/>
      </c>
      <c r="AN103" s="5" t="str">
        <f>IF($D103="","",IF(_xlfn.XLOOKUP($D103,Matrix!$A$9:$A$24,Matrix!AJ$9:AJ$24,"",0)="","",_xlfn.XLOOKUP($D103,Matrix!$A$9:$A$24,Matrix!AJ$9:AJ$24,"",0)))</f>
        <v/>
      </c>
      <c r="AO103" s="5" t="str">
        <f>IF($D103="","",IF(_xlfn.XLOOKUP($D103,Matrix!$A$9:$A$24,Matrix!AK$9:AK$24,"",0)="","",_xlfn.XLOOKUP($D103,Matrix!$A$9:$A$24,Matrix!AK$9:AK$24,"",0)))</f>
        <v/>
      </c>
      <c r="AP103" s="5" t="str">
        <f>IF($D103="","",IF(_xlfn.XLOOKUP($D103,Matrix!$A$9:$A$24,Matrix!AL$9:AL$24,"",0)="","",_xlfn.XLOOKUP($D103,Matrix!$A$9:$A$24,Matrix!AL$9:AL$24,"",0)))</f>
        <v/>
      </c>
      <c r="AQ103" s="5" t="str">
        <f>IF($D103="","",IF(_xlfn.XLOOKUP($D103,Matrix!$A$9:$A$24,Matrix!AM$9:AM$24,"",0)="","",_xlfn.XLOOKUP($D103,Matrix!$A$9:$A$24,Matrix!AM$9:AM$24,"",0)))</f>
        <v/>
      </c>
      <c r="AR103" s="5" t="str">
        <f>IF($D103="","",IF(_xlfn.XLOOKUP($D103,Matrix!$A$9:$A$24,Matrix!AN$9:AN$24,"",0)="","",_xlfn.XLOOKUP($D103,Matrix!$A$9:$A$24,Matrix!AN$9:AN$24,"",0)))</f>
        <v/>
      </c>
      <c r="AS103" s="5" t="str">
        <f>IF($D103="","",IF(_xlfn.XLOOKUP($D103,Matrix!$A$9:$A$24,Matrix!AO$9:AO$24,"",0)="","",_xlfn.XLOOKUP($D103,Matrix!$A$9:$A$24,Matrix!AO$9:AO$24,"",0)))</f>
        <v/>
      </c>
      <c r="AT103" s="5" t="str">
        <f>IF($D103="","",IF(_xlfn.XLOOKUP($D103,Matrix!$A$9:$A$24,Matrix!AP$9:AP$24,"",0)="","",_xlfn.XLOOKUP($D103,Matrix!$A$9:$A$24,Matrix!AP$9:AP$24,"",0)))</f>
        <v/>
      </c>
      <c r="AU103" s="5" t="str">
        <f>IF($D103="","",IF(_xlfn.XLOOKUP($D103,Matrix!$A$9:$A$24,Matrix!AQ$9:AQ$24,"",0)="","",_xlfn.XLOOKUP($D103,Matrix!$A$9:$A$24,Matrix!AQ$9:AQ$24,"",0)))</f>
        <v/>
      </c>
      <c r="AV103" s="5" t="str">
        <f>IF($D103="","",IF(_xlfn.XLOOKUP($D103,Matrix!$A$9:$A$24,Matrix!AR$9:AR$24,"",0)="","",_xlfn.XLOOKUP($D103,Matrix!$A$9:$A$24,Matrix!AR$9:AR$24,"",0)))</f>
        <v/>
      </c>
      <c r="AW103" s="5" t="str">
        <f>IF($D103="","",IF(_xlfn.XLOOKUP($D103,Matrix!$A$9:$A$24,Matrix!AS$9:AS$24,"",0)="","",_xlfn.XLOOKUP($D103,Matrix!$A$9:$A$24,Matrix!AS$9:AS$24,"",0)))</f>
        <v/>
      </c>
      <c r="AX103" s="5" t="str">
        <f>IF($D103="","",IF(_xlfn.XLOOKUP($D103,Matrix!$A$9:$A$24,Matrix!AT$9:AT$24,"",0)="","",_xlfn.XLOOKUP($D103,Matrix!$A$9:$A$24,Matrix!AT$9:AT$24,"",0)))</f>
        <v/>
      </c>
      <c r="AY103" s="5" t="str">
        <f>IF($D103="","",IF(_xlfn.XLOOKUP($D103,Matrix!$A$9:$A$24,Matrix!AU$9:AU$24,"",0)="","",_xlfn.XLOOKUP($D103,Matrix!$A$9:$A$24,Matrix!AU$9:AU$24,"",0)))</f>
        <v/>
      </c>
      <c r="AZ103" s="5" t="str">
        <f>IF($D103="","",IF(_xlfn.XLOOKUP($D103,Matrix!$A$9:$A$24,Matrix!AV$9:AV$24,"",0)="","",_xlfn.XLOOKUP($D103,Matrix!$A$9:$A$24,Matrix!AV$9:AV$24,"",0)))</f>
        <v/>
      </c>
      <c r="BA103" s="5" t="str">
        <f>IF($D103="","",IF(_xlfn.XLOOKUP($D103,Matrix!$A$9:$A$24,Matrix!AW$9:AW$24,"",0)="","",_xlfn.XLOOKUP($D103,Matrix!$A$9:$A$24,Matrix!AW$9:AW$24,"",0)))</f>
        <v/>
      </c>
      <c r="BB103" s="5" t="str">
        <f>IF($D103="","",IF(_xlfn.XLOOKUP($D103,Matrix!$A$9:$A$24,Matrix!AX$9:AX$24,"",0)="","",_xlfn.XLOOKUP($D103,Matrix!$A$9:$A$24,Matrix!AX$9:AX$24,"",0)))</f>
        <v/>
      </c>
      <c r="BC103" s="5" t="str">
        <f>IF($D103="","",IF(_xlfn.XLOOKUP($D103,Matrix!$A$9:$A$24,Matrix!AY$9:AY$24,"",0)="","",_xlfn.XLOOKUP($D103,Matrix!$A$9:$A$24,Matrix!AY$9:AY$24,"",0)))</f>
        <v/>
      </c>
      <c r="BD103" s="5" t="str">
        <f>IF($D103="","",IF(_xlfn.XLOOKUP($D103,Matrix!$A$9:$A$24,Matrix!AZ$9:AZ$24,"",0)="","",_xlfn.XLOOKUP($D103,Matrix!$A$9:$A$24,Matrix!AZ$9:AZ$24,"",0)))</f>
        <v/>
      </c>
      <c r="BE103" s="5" t="str">
        <f>IF($D103="","",IF(_xlfn.XLOOKUP($D103,Matrix!$A$9:$A$24,Matrix!BA$9:BA$24,"",0)="","",_xlfn.XLOOKUP($D103,Matrix!$A$9:$A$24,Matrix!BA$9:BA$24,"",0)))</f>
        <v/>
      </c>
      <c r="BF103" s="5" t="str">
        <f>IF($D103="","",IF(_xlfn.XLOOKUP($D103,Matrix!$A$9:$A$24,Matrix!BB$9:BB$24,"",0)="","",_xlfn.XLOOKUP($D103,Matrix!$A$9:$A$24,Matrix!BB$9:BB$24,"",0)))</f>
        <v/>
      </c>
      <c r="BG103" s="5" t="str">
        <f>IF($D103="","",IF(_xlfn.XLOOKUP($D103,Matrix!$A$9:$A$24,Matrix!BC$9:BC$24,"",0)="","",_xlfn.XLOOKUP($D103,Matrix!$A$9:$A$24,Matrix!BC$9:BC$24,"",0)))</f>
        <v/>
      </c>
      <c r="BH103" s="5" t="str">
        <f>IF($D103="","",IF(_xlfn.XLOOKUP($D103,Matrix!$A$9:$A$24,Matrix!BD$9:BD$24,"",0)="","",_xlfn.XLOOKUP($D103,Matrix!$A$9:$A$24,Matrix!BD$9:BD$24,"",0)))</f>
        <v/>
      </c>
      <c r="BI103" s="5" t="str">
        <f>IF($D103="","",IF(_xlfn.XLOOKUP($D103,Matrix!$A$9:$A$24,Matrix!BE$9:BE$24,"",0)="","",_xlfn.XLOOKUP($D103,Matrix!$A$9:$A$24,Matrix!BE$9:BE$24,"",0)))</f>
        <v/>
      </c>
      <c r="BJ103" s="5" t="str">
        <f>IF($D103="","",IF(_xlfn.XLOOKUP($D103,Matrix!$A$9:$A$24,Matrix!BF$9:BF$24,"",0)="","",_xlfn.XLOOKUP($D103,Matrix!$A$9:$A$24,Matrix!BF$9:BF$24,"",0)))</f>
        <v/>
      </c>
      <c r="BK103" s="32" t="str">
        <f>IF($D103="","",IF(_xlfn.XLOOKUP($D103,Matrix!$A$9:$A$24,Matrix!BG$9:BG$24,"",0)="","",_xlfn.XLOOKUP($D103,Matrix!$A$9:$A$24,Matrix!BG$9:BG$24,"",0)))</f>
        <v/>
      </c>
    </row>
    <row r="104" spans="1:63" ht="15.75" thickBot="1">
      <c r="A104" s="85" t="s">
        <v>167</v>
      </c>
      <c r="B104" s="24" t="e">
        <f>B$4/B103</f>
        <v>#DIV/0!</v>
      </c>
      <c r="C104" s="23">
        <f>_xlfn.XLOOKUP("Sample",D94:D103,C94:C103,"",0)+1</f>
        <v>11</v>
      </c>
      <c r="D104" s="59" t="s">
        <v>168</v>
      </c>
      <c r="E104" s="57" t="str">
        <f>_xlfn.XLOOKUP('4.Score &amp; Vergelijking'!C104,'1.Invul Blad'!$A$2:$A$31,'1.Invul Blad'!$B$2:$B$31,"",0)</f>
        <v>RO-04</v>
      </c>
      <c r="F104" s="58" t="str" cm="1">
        <f t="array" ref="F104">IFERROR(IF(IF(LEFT(E104,2)="BS",INDEX('1.Invul Blad'!$1:$1048576,MATCH('4.Score &amp; Vergelijking'!$E104,'1.Invul Blad'!$B$36:$B$9000,0)+35,MATCH('4.Score &amp; Vergelijking'!F103,'1.Invul Blad'!$36:$36,0))="",INDEX('1.Invul Blad'!$1:$1048576,MATCH('4.Score &amp; Vergelijking'!$E104,'1.Invul Blad'!$B:$B,0),MATCH('4.Score &amp; Vergelijking'!F103,'1.Invul Blad'!$1:$1,0))=""),"",IF(LEFT(E104,2)="BS",INDEX('1.Invul Blad'!$1:$1048576,MATCH('4.Score &amp; Vergelijking'!$E104,'1.Invul Blad'!$B$36:$B$9000,0)+35,MATCH('4.Score &amp; Vergelijking'!F103,'1.Invul Blad'!$36:$36,0)),INDEX('1.Invul Blad'!$1:$1048576,MATCH('4.Score &amp; Vergelijking'!$E104,'1.Invul Blad'!$B:$B,0),MATCH('4.Score &amp; Vergelijking'!F103,'1.Invul Blad'!$1:$1,0)))),"")</f>
        <v/>
      </c>
      <c r="G104" s="57" t="str" cm="1">
        <f t="array" ref="G104">IFERROR(IF(IF(LEFT(F104,2)="BS",INDEX('1.Invul Blad'!$1:$1048576,MATCH('4.Score &amp; Vergelijking'!$E104,'1.Invul Blad'!$B$36:$B$9000,0)+35,MATCH('4.Score &amp; Vergelijking'!G103,'1.Invul Blad'!$36:$36,0))="",INDEX('1.Invul Blad'!$1:$1048576,MATCH('4.Score &amp; Vergelijking'!$E104,'1.Invul Blad'!$B:$B,0),MATCH('4.Score &amp; Vergelijking'!G103,'1.Invul Blad'!$1:$1,0))=""),"",IF(LEFT(F104,2)="BS",INDEX('1.Invul Blad'!$1:$1048576,MATCH('4.Score &amp; Vergelijking'!$E104,'1.Invul Blad'!$B$36:$B$9000,0)+35,MATCH('4.Score &amp; Vergelijking'!G103,'1.Invul Blad'!$36:$36,0)),INDEX('1.Invul Blad'!$1:$1048576,MATCH('4.Score &amp; Vergelijking'!$E104,'1.Invul Blad'!$B:$B,0),MATCH('4.Score &amp; Vergelijking'!G103,'1.Invul Blad'!$1:$1,0)))),"")</f>
        <v/>
      </c>
      <c r="H104" s="57" t="str" cm="1">
        <f t="array" ref="H104">IFERROR(IF(IF(LEFT(G104,2)="BS",INDEX('1.Invul Blad'!$1:$1048576,MATCH('4.Score &amp; Vergelijking'!$E104,'1.Invul Blad'!$B$36:$B$9000,0)+35,MATCH('4.Score &amp; Vergelijking'!H103,'1.Invul Blad'!$36:$36,0))="",INDEX('1.Invul Blad'!$1:$1048576,MATCH('4.Score &amp; Vergelijking'!$E104,'1.Invul Blad'!$B:$B,0),MATCH('4.Score &amp; Vergelijking'!H103,'1.Invul Blad'!$1:$1,0))=""),"",IF(LEFT(G104,2)="BS",INDEX('1.Invul Blad'!$1:$1048576,MATCH('4.Score &amp; Vergelijking'!$E104,'1.Invul Blad'!$B$36:$B$9000,0)+35,MATCH('4.Score &amp; Vergelijking'!H103,'1.Invul Blad'!$36:$36,0)),INDEX('1.Invul Blad'!$1:$1048576,MATCH('4.Score &amp; Vergelijking'!$E104,'1.Invul Blad'!$B:$B,0),MATCH('4.Score &amp; Vergelijking'!H103,'1.Invul Blad'!$1:$1,0)))),"")</f>
        <v/>
      </c>
      <c r="I104" s="57" t="str" cm="1">
        <f t="array" ref="I104">IFERROR(IF(IF(LEFT(H104,2)="BS",INDEX('1.Invul Blad'!$1:$1048576,MATCH('4.Score &amp; Vergelijking'!$E104,'1.Invul Blad'!$B$36:$B$9000,0)+35,MATCH('4.Score &amp; Vergelijking'!I103,'1.Invul Blad'!$36:$36,0))="",INDEX('1.Invul Blad'!$1:$1048576,MATCH('4.Score &amp; Vergelijking'!$E104,'1.Invul Blad'!$B:$B,0),MATCH('4.Score &amp; Vergelijking'!I103,'1.Invul Blad'!$1:$1,0))=""),"",IF(LEFT(H104,2)="BS",INDEX('1.Invul Blad'!$1:$1048576,MATCH('4.Score &amp; Vergelijking'!$E104,'1.Invul Blad'!$B$36:$B$9000,0)+35,MATCH('4.Score &amp; Vergelijking'!I103,'1.Invul Blad'!$36:$36,0)),INDEX('1.Invul Blad'!$1:$1048576,MATCH('4.Score &amp; Vergelijking'!$E104,'1.Invul Blad'!$B:$B,0),MATCH('4.Score &amp; Vergelijking'!I103,'1.Invul Blad'!$1:$1,0)))),"")</f>
        <v/>
      </c>
      <c r="J104" s="57" t="str" cm="1">
        <f t="array" ref="J104">IFERROR(IF(IF(LEFT(I104,2)="BS",INDEX('1.Invul Blad'!$1:$1048576,MATCH('4.Score &amp; Vergelijking'!$E104,'1.Invul Blad'!$B$36:$B$9000,0)+35,MATCH('4.Score &amp; Vergelijking'!J103,'1.Invul Blad'!$36:$36,0))="",INDEX('1.Invul Blad'!$1:$1048576,MATCH('4.Score &amp; Vergelijking'!$E104,'1.Invul Blad'!$B:$B,0),MATCH('4.Score &amp; Vergelijking'!J103,'1.Invul Blad'!$1:$1,0))=""),"",IF(LEFT(I104,2)="BS",INDEX('1.Invul Blad'!$1:$1048576,MATCH('4.Score &amp; Vergelijking'!$E104,'1.Invul Blad'!$B$36:$B$9000,0)+35,MATCH('4.Score &amp; Vergelijking'!J103,'1.Invul Blad'!$36:$36,0)),INDEX('1.Invul Blad'!$1:$1048576,MATCH('4.Score &amp; Vergelijking'!$E104,'1.Invul Blad'!$B:$B,0),MATCH('4.Score &amp; Vergelijking'!J103,'1.Invul Blad'!$1:$1,0)))),"")</f>
        <v/>
      </c>
      <c r="K104" s="57" t="str" cm="1">
        <f t="array" ref="K104">IFERROR(IF(IF(LEFT(J104,2)="BS",INDEX('1.Invul Blad'!$1:$1048576,MATCH('4.Score &amp; Vergelijking'!$E104,'1.Invul Blad'!$B$36:$B$9000,0)+35,MATCH('4.Score &amp; Vergelijking'!K103,'1.Invul Blad'!$36:$36,0))="",INDEX('1.Invul Blad'!$1:$1048576,MATCH('4.Score &amp; Vergelijking'!$E104,'1.Invul Blad'!$B:$B,0),MATCH('4.Score &amp; Vergelijking'!K103,'1.Invul Blad'!$1:$1,0))=""),"",IF(LEFT(J104,2)="BS",INDEX('1.Invul Blad'!$1:$1048576,MATCH('4.Score &amp; Vergelijking'!$E104,'1.Invul Blad'!$B$36:$B$9000,0)+35,MATCH('4.Score &amp; Vergelijking'!K103,'1.Invul Blad'!$36:$36,0)),INDEX('1.Invul Blad'!$1:$1048576,MATCH('4.Score &amp; Vergelijking'!$E104,'1.Invul Blad'!$B:$B,0),MATCH('4.Score &amp; Vergelijking'!K103,'1.Invul Blad'!$1:$1,0)))),"")</f>
        <v/>
      </c>
      <c r="L104" s="57" t="str" cm="1">
        <f t="array" ref="L104">IFERROR(IF(IF(LEFT(K104,2)="BS",INDEX('1.Invul Blad'!$1:$1048576,MATCH('4.Score &amp; Vergelijking'!$E104,'1.Invul Blad'!$B$36:$B$9000,0)+35,MATCH('4.Score &amp; Vergelijking'!L103,'1.Invul Blad'!$36:$36,0))="",INDEX('1.Invul Blad'!$1:$1048576,MATCH('4.Score &amp; Vergelijking'!$E104,'1.Invul Blad'!$B:$B,0),MATCH('4.Score &amp; Vergelijking'!L103,'1.Invul Blad'!$1:$1,0))=""),"",IF(LEFT(K104,2)="BS",INDEX('1.Invul Blad'!$1:$1048576,MATCH('4.Score &amp; Vergelijking'!$E104,'1.Invul Blad'!$B$36:$B$9000,0)+35,MATCH('4.Score &amp; Vergelijking'!L103,'1.Invul Blad'!$36:$36,0)),INDEX('1.Invul Blad'!$1:$1048576,MATCH('4.Score &amp; Vergelijking'!$E104,'1.Invul Blad'!$B:$B,0),MATCH('4.Score &amp; Vergelijking'!L103,'1.Invul Blad'!$1:$1,0)))),"")</f>
        <v/>
      </c>
      <c r="M104" s="57" t="str" cm="1">
        <f t="array" ref="M104">IFERROR(IF(IF(LEFT(L104,2)="BS",INDEX('1.Invul Blad'!$1:$1048576,MATCH('4.Score &amp; Vergelijking'!$E104,'1.Invul Blad'!$B$36:$B$9000,0)+35,MATCH('4.Score &amp; Vergelijking'!M103,'1.Invul Blad'!$36:$36,0))="",INDEX('1.Invul Blad'!$1:$1048576,MATCH('4.Score &amp; Vergelijking'!$E104,'1.Invul Blad'!$B:$B,0),MATCH('4.Score &amp; Vergelijking'!M103,'1.Invul Blad'!$1:$1,0))=""),"",IF(LEFT(L104,2)="BS",INDEX('1.Invul Blad'!$1:$1048576,MATCH('4.Score &amp; Vergelijking'!$E104,'1.Invul Blad'!$B$36:$B$9000,0)+35,MATCH('4.Score &amp; Vergelijking'!M103,'1.Invul Blad'!$36:$36,0)),INDEX('1.Invul Blad'!$1:$1048576,MATCH('4.Score &amp; Vergelijking'!$E104,'1.Invul Blad'!$B:$B,0),MATCH('4.Score &amp; Vergelijking'!M103,'1.Invul Blad'!$1:$1,0)))),"")</f>
        <v/>
      </c>
      <c r="N104" s="57" t="str" cm="1">
        <f t="array" ref="N104">IFERROR(IF(IF(LEFT(M104,2)="BS",INDEX('1.Invul Blad'!$1:$1048576,MATCH('4.Score &amp; Vergelijking'!$E104,'1.Invul Blad'!$B$36:$B$9000,0)+35,MATCH('4.Score &amp; Vergelijking'!N103,'1.Invul Blad'!$36:$36,0))="",INDEX('1.Invul Blad'!$1:$1048576,MATCH('4.Score &amp; Vergelijking'!$E104,'1.Invul Blad'!$B:$B,0),MATCH('4.Score &amp; Vergelijking'!N103,'1.Invul Blad'!$1:$1,0))=""),"",IF(LEFT(M104,2)="BS",INDEX('1.Invul Blad'!$1:$1048576,MATCH('4.Score &amp; Vergelijking'!$E104,'1.Invul Blad'!$B$36:$B$9000,0)+35,MATCH('4.Score &amp; Vergelijking'!N103,'1.Invul Blad'!$36:$36,0)),INDEX('1.Invul Blad'!$1:$1048576,MATCH('4.Score &amp; Vergelijking'!$E104,'1.Invul Blad'!$B:$B,0),MATCH('4.Score &amp; Vergelijking'!N103,'1.Invul Blad'!$1:$1,0)))),"")</f>
        <v/>
      </c>
      <c r="O104" s="57" t="str" cm="1">
        <f t="array" ref="O104">IFERROR(IF(IF(LEFT(N104,2)="BS",INDEX('1.Invul Blad'!$1:$1048576,MATCH('4.Score &amp; Vergelijking'!$E104,'1.Invul Blad'!$B$36:$B$9000,0)+35,MATCH('4.Score &amp; Vergelijking'!O103,'1.Invul Blad'!$36:$36,0))="",INDEX('1.Invul Blad'!$1:$1048576,MATCH('4.Score &amp; Vergelijking'!$E104,'1.Invul Blad'!$B:$B,0),MATCH('4.Score &amp; Vergelijking'!O103,'1.Invul Blad'!$1:$1,0))=""),"",IF(LEFT(N104,2)="BS",INDEX('1.Invul Blad'!$1:$1048576,MATCH('4.Score &amp; Vergelijking'!$E104,'1.Invul Blad'!$B$36:$B$9000,0)+35,MATCH('4.Score &amp; Vergelijking'!O103,'1.Invul Blad'!$36:$36,0)),INDEX('1.Invul Blad'!$1:$1048576,MATCH('4.Score &amp; Vergelijking'!$E104,'1.Invul Blad'!$B:$B,0),MATCH('4.Score &amp; Vergelijking'!O103,'1.Invul Blad'!$1:$1,0)))),"")</f>
        <v/>
      </c>
      <c r="P104" s="57" t="str" cm="1">
        <f t="array" ref="P104">IFERROR(IF(IF(LEFT(O104,2)="BS",INDEX('1.Invul Blad'!$1:$1048576,MATCH('4.Score &amp; Vergelijking'!$E104,'1.Invul Blad'!$B$36:$B$9000,0)+35,MATCH('4.Score &amp; Vergelijking'!P103,'1.Invul Blad'!$36:$36,0))="",INDEX('1.Invul Blad'!$1:$1048576,MATCH('4.Score &amp; Vergelijking'!$E104,'1.Invul Blad'!$B:$B,0),MATCH('4.Score &amp; Vergelijking'!P103,'1.Invul Blad'!$1:$1,0))=""),"",IF(LEFT(O104,2)="BS",INDEX('1.Invul Blad'!$1:$1048576,MATCH('4.Score &amp; Vergelijking'!$E104,'1.Invul Blad'!$B$36:$B$9000,0)+35,MATCH('4.Score &amp; Vergelijking'!P103,'1.Invul Blad'!$36:$36,0)),INDEX('1.Invul Blad'!$1:$1048576,MATCH('4.Score &amp; Vergelijking'!$E104,'1.Invul Blad'!$B:$B,0),MATCH('4.Score &amp; Vergelijking'!P103,'1.Invul Blad'!$1:$1,0)))),"")</f>
        <v/>
      </c>
      <c r="Q104" s="57" t="str" cm="1">
        <f t="array" ref="Q104">IFERROR(IF(IF(LEFT(P104,2)="BS",INDEX('1.Invul Blad'!$1:$1048576,MATCH('4.Score &amp; Vergelijking'!$E104,'1.Invul Blad'!$B$36:$B$9000,0)+35,MATCH('4.Score &amp; Vergelijking'!Q103,'1.Invul Blad'!$36:$36,0))="",INDEX('1.Invul Blad'!$1:$1048576,MATCH('4.Score &amp; Vergelijking'!$E104,'1.Invul Blad'!$B:$B,0),MATCH('4.Score &amp; Vergelijking'!Q103,'1.Invul Blad'!$1:$1,0))=""),"",IF(LEFT(P104,2)="BS",INDEX('1.Invul Blad'!$1:$1048576,MATCH('4.Score &amp; Vergelijking'!$E104,'1.Invul Blad'!$B$36:$B$9000,0)+35,MATCH('4.Score &amp; Vergelijking'!Q103,'1.Invul Blad'!$36:$36,0)),INDEX('1.Invul Blad'!$1:$1048576,MATCH('4.Score &amp; Vergelijking'!$E104,'1.Invul Blad'!$B:$B,0),MATCH('4.Score &amp; Vergelijking'!Q103,'1.Invul Blad'!$1:$1,0)))),"")</f>
        <v/>
      </c>
      <c r="R104" s="57" t="str" cm="1">
        <f t="array" ref="R104">IFERROR(IF(IF(LEFT(Q104,2)="BS",INDEX('1.Invul Blad'!$1:$1048576,MATCH('4.Score &amp; Vergelijking'!$E104,'1.Invul Blad'!$B$36:$B$9000,0)+35,MATCH('4.Score &amp; Vergelijking'!R103,'1.Invul Blad'!$36:$36,0))="",INDEX('1.Invul Blad'!$1:$1048576,MATCH('4.Score &amp; Vergelijking'!$E104,'1.Invul Blad'!$B:$B,0),MATCH('4.Score &amp; Vergelijking'!R103,'1.Invul Blad'!$1:$1,0))=""),"",IF(LEFT(Q104,2)="BS",INDEX('1.Invul Blad'!$1:$1048576,MATCH('4.Score &amp; Vergelijking'!$E104,'1.Invul Blad'!$B$36:$B$9000,0)+35,MATCH('4.Score &amp; Vergelijking'!R103,'1.Invul Blad'!$36:$36,0)),INDEX('1.Invul Blad'!$1:$1048576,MATCH('4.Score &amp; Vergelijking'!$E104,'1.Invul Blad'!$B:$B,0),MATCH('4.Score &amp; Vergelijking'!R103,'1.Invul Blad'!$1:$1,0)))),"")</f>
        <v/>
      </c>
      <c r="S104" s="57" t="str" cm="1">
        <f t="array" ref="S104">IFERROR(IF(IF(LEFT(R104,2)="BS",INDEX('1.Invul Blad'!$1:$1048576,MATCH('4.Score &amp; Vergelijking'!$E104,'1.Invul Blad'!$B$36:$B$9000,0)+35,MATCH('4.Score &amp; Vergelijking'!S103,'1.Invul Blad'!$36:$36,0))="",INDEX('1.Invul Blad'!$1:$1048576,MATCH('4.Score &amp; Vergelijking'!$E104,'1.Invul Blad'!$B:$B,0),MATCH('4.Score &amp; Vergelijking'!S103,'1.Invul Blad'!$1:$1,0))=""),"",IF(LEFT(R104,2)="BS",INDEX('1.Invul Blad'!$1:$1048576,MATCH('4.Score &amp; Vergelijking'!$E104,'1.Invul Blad'!$B$36:$B$9000,0)+35,MATCH('4.Score &amp; Vergelijking'!S103,'1.Invul Blad'!$36:$36,0)),INDEX('1.Invul Blad'!$1:$1048576,MATCH('4.Score &amp; Vergelijking'!$E104,'1.Invul Blad'!$B:$B,0),MATCH('4.Score &amp; Vergelijking'!S103,'1.Invul Blad'!$1:$1,0)))),"")</f>
        <v/>
      </c>
      <c r="T104" s="57" t="str" cm="1">
        <f t="array" ref="T104">IFERROR(IF(IF(LEFT(S104,2)="BS",INDEX('1.Invul Blad'!$1:$1048576,MATCH('4.Score &amp; Vergelijking'!$E104,'1.Invul Blad'!$B$36:$B$9000,0)+35,MATCH('4.Score &amp; Vergelijking'!T103,'1.Invul Blad'!$36:$36,0))="",INDEX('1.Invul Blad'!$1:$1048576,MATCH('4.Score &amp; Vergelijking'!$E104,'1.Invul Blad'!$B:$B,0),MATCH('4.Score &amp; Vergelijking'!T103,'1.Invul Blad'!$1:$1,0))=""),"",IF(LEFT(S104,2)="BS",INDEX('1.Invul Blad'!$1:$1048576,MATCH('4.Score &amp; Vergelijking'!$E104,'1.Invul Blad'!$B$36:$B$9000,0)+35,MATCH('4.Score &amp; Vergelijking'!T103,'1.Invul Blad'!$36:$36,0)),INDEX('1.Invul Blad'!$1:$1048576,MATCH('4.Score &amp; Vergelijking'!$E104,'1.Invul Blad'!$B:$B,0),MATCH('4.Score &amp; Vergelijking'!T103,'1.Invul Blad'!$1:$1,0)))),"")</f>
        <v/>
      </c>
      <c r="U104" s="57" t="str" cm="1">
        <f t="array" ref="U104">IFERROR(IF(IF(LEFT(T104,2)="BS",INDEX('1.Invul Blad'!$1:$1048576,MATCH('4.Score &amp; Vergelijking'!$E104,'1.Invul Blad'!$B$36:$B$9000,0)+35,MATCH('4.Score &amp; Vergelijking'!U103,'1.Invul Blad'!$36:$36,0))="",INDEX('1.Invul Blad'!$1:$1048576,MATCH('4.Score &amp; Vergelijking'!$E104,'1.Invul Blad'!$B:$B,0),MATCH('4.Score &amp; Vergelijking'!U103,'1.Invul Blad'!$1:$1,0))=""),"",IF(LEFT(T104,2)="BS",INDEX('1.Invul Blad'!$1:$1048576,MATCH('4.Score &amp; Vergelijking'!$E104,'1.Invul Blad'!$B$36:$B$9000,0)+35,MATCH('4.Score &amp; Vergelijking'!U103,'1.Invul Blad'!$36:$36,0)),INDEX('1.Invul Blad'!$1:$1048576,MATCH('4.Score &amp; Vergelijking'!$E104,'1.Invul Blad'!$B:$B,0),MATCH('4.Score &amp; Vergelijking'!U103,'1.Invul Blad'!$1:$1,0)))),"")</f>
        <v/>
      </c>
      <c r="V104" s="57" t="str" cm="1">
        <f t="array" ref="V104">IFERROR(IF(IF(LEFT(U104,2)="BS",INDEX('1.Invul Blad'!$1:$1048576,MATCH('4.Score &amp; Vergelijking'!$E104,'1.Invul Blad'!$B$36:$B$9000,0)+35,MATCH('4.Score &amp; Vergelijking'!V103,'1.Invul Blad'!$36:$36,0))="",INDEX('1.Invul Blad'!$1:$1048576,MATCH('4.Score &amp; Vergelijking'!$E104,'1.Invul Blad'!$B:$B,0),MATCH('4.Score &amp; Vergelijking'!V103,'1.Invul Blad'!$1:$1,0))=""),"",IF(LEFT(U104,2)="BS",INDEX('1.Invul Blad'!$1:$1048576,MATCH('4.Score &amp; Vergelijking'!$E104,'1.Invul Blad'!$B$36:$B$9000,0)+35,MATCH('4.Score &amp; Vergelijking'!V103,'1.Invul Blad'!$36:$36,0)),INDEX('1.Invul Blad'!$1:$1048576,MATCH('4.Score &amp; Vergelijking'!$E104,'1.Invul Blad'!$B:$B,0),MATCH('4.Score &amp; Vergelijking'!V103,'1.Invul Blad'!$1:$1,0)))),"")</f>
        <v/>
      </c>
      <c r="W104" s="57" t="str" cm="1">
        <f t="array" ref="W104">IFERROR(IF(IF(LEFT(V104,2)="BS",INDEX('1.Invul Blad'!$1:$1048576,MATCH('4.Score &amp; Vergelijking'!$E104,'1.Invul Blad'!$B$36:$B$9000,0)+35,MATCH('4.Score &amp; Vergelijking'!W103,'1.Invul Blad'!$36:$36,0))="",INDEX('1.Invul Blad'!$1:$1048576,MATCH('4.Score &amp; Vergelijking'!$E104,'1.Invul Blad'!$B:$B,0),MATCH('4.Score &amp; Vergelijking'!W103,'1.Invul Blad'!$1:$1,0))=""),"",IF(LEFT(V104,2)="BS",INDEX('1.Invul Blad'!$1:$1048576,MATCH('4.Score &amp; Vergelijking'!$E104,'1.Invul Blad'!$B$36:$B$9000,0)+35,MATCH('4.Score &amp; Vergelijking'!W103,'1.Invul Blad'!$36:$36,0)),INDEX('1.Invul Blad'!$1:$1048576,MATCH('4.Score &amp; Vergelijking'!$E104,'1.Invul Blad'!$B:$B,0),MATCH('4.Score &amp; Vergelijking'!W103,'1.Invul Blad'!$1:$1,0)))),"")</f>
        <v/>
      </c>
      <c r="X104" s="57" t="str" cm="1">
        <f t="array" ref="X104">IFERROR(IF(IF(LEFT(W104,2)="BS",INDEX('1.Invul Blad'!$1:$1048576,MATCH('4.Score &amp; Vergelijking'!$E104,'1.Invul Blad'!$B$36:$B$9000,0)+35,MATCH('4.Score &amp; Vergelijking'!X103,'1.Invul Blad'!$36:$36,0))="",INDEX('1.Invul Blad'!$1:$1048576,MATCH('4.Score &amp; Vergelijking'!$E104,'1.Invul Blad'!$B:$B,0),MATCH('4.Score &amp; Vergelijking'!X103,'1.Invul Blad'!$1:$1,0))=""),"",IF(LEFT(W104,2)="BS",INDEX('1.Invul Blad'!$1:$1048576,MATCH('4.Score &amp; Vergelijking'!$E104,'1.Invul Blad'!$B$36:$B$9000,0)+35,MATCH('4.Score &amp; Vergelijking'!X103,'1.Invul Blad'!$36:$36,0)),INDEX('1.Invul Blad'!$1:$1048576,MATCH('4.Score &amp; Vergelijking'!$E104,'1.Invul Blad'!$B:$B,0),MATCH('4.Score &amp; Vergelijking'!X103,'1.Invul Blad'!$1:$1,0)))),"")</f>
        <v/>
      </c>
      <c r="Y104" s="57" t="str" cm="1">
        <f t="array" ref="Y104">IFERROR(IF(IF(LEFT(X104,2)="BS",INDEX('1.Invul Blad'!$1:$1048576,MATCH('4.Score &amp; Vergelijking'!$E104,'1.Invul Blad'!$B$36:$B$9000,0)+35,MATCH('4.Score &amp; Vergelijking'!Y103,'1.Invul Blad'!$36:$36,0))="",INDEX('1.Invul Blad'!$1:$1048576,MATCH('4.Score &amp; Vergelijking'!$E104,'1.Invul Blad'!$B:$B,0),MATCH('4.Score &amp; Vergelijking'!Y103,'1.Invul Blad'!$1:$1,0))=""),"",IF(LEFT(X104,2)="BS",INDEX('1.Invul Blad'!$1:$1048576,MATCH('4.Score &amp; Vergelijking'!$E104,'1.Invul Blad'!$B$36:$B$9000,0)+35,MATCH('4.Score &amp; Vergelijking'!Y103,'1.Invul Blad'!$36:$36,0)),INDEX('1.Invul Blad'!$1:$1048576,MATCH('4.Score &amp; Vergelijking'!$E104,'1.Invul Blad'!$B:$B,0),MATCH('4.Score &amp; Vergelijking'!Y103,'1.Invul Blad'!$1:$1,0)))),"")</f>
        <v/>
      </c>
      <c r="Z104" s="57" t="str" cm="1">
        <f t="array" ref="Z104">IFERROR(IF(IF(LEFT(Y104,2)="BS",INDEX('1.Invul Blad'!$1:$1048576,MATCH('4.Score &amp; Vergelijking'!$E104,'1.Invul Blad'!$B$36:$B$9000,0)+35,MATCH('4.Score &amp; Vergelijking'!Z103,'1.Invul Blad'!$36:$36,0))="",INDEX('1.Invul Blad'!$1:$1048576,MATCH('4.Score &amp; Vergelijking'!$E104,'1.Invul Blad'!$B:$B,0),MATCH('4.Score &amp; Vergelijking'!Z103,'1.Invul Blad'!$1:$1,0))=""),"",IF(LEFT(Y104,2)="BS",INDEX('1.Invul Blad'!$1:$1048576,MATCH('4.Score &amp; Vergelijking'!$E104,'1.Invul Blad'!$B$36:$B$9000,0)+35,MATCH('4.Score &amp; Vergelijking'!Z103,'1.Invul Blad'!$36:$36,0)),INDEX('1.Invul Blad'!$1:$1048576,MATCH('4.Score &amp; Vergelijking'!$E104,'1.Invul Blad'!$B:$B,0),MATCH('4.Score &amp; Vergelijking'!Z103,'1.Invul Blad'!$1:$1,0)))),"")</f>
        <v/>
      </c>
      <c r="AA104" s="57" t="str" cm="1">
        <f t="array" ref="AA104">IFERROR(IF(IF(LEFT(Z104,2)="BS",INDEX('1.Invul Blad'!$1:$1048576,MATCH('4.Score &amp; Vergelijking'!$E104,'1.Invul Blad'!$B$36:$B$9000,0)+35,MATCH('4.Score &amp; Vergelijking'!AA103,'1.Invul Blad'!$36:$36,0))="",INDEX('1.Invul Blad'!$1:$1048576,MATCH('4.Score &amp; Vergelijking'!$E104,'1.Invul Blad'!$B:$B,0),MATCH('4.Score &amp; Vergelijking'!AA103,'1.Invul Blad'!$1:$1,0))=""),"",IF(LEFT(Z104,2)="BS",INDEX('1.Invul Blad'!$1:$1048576,MATCH('4.Score &amp; Vergelijking'!$E104,'1.Invul Blad'!$B$36:$B$9000,0)+35,MATCH('4.Score &amp; Vergelijking'!AA103,'1.Invul Blad'!$36:$36,0)),INDEX('1.Invul Blad'!$1:$1048576,MATCH('4.Score &amp; Vergelijking'!$E104,'1.Invul Blad'!$B:$B,0),MATCH('4.Score &amp; Vergelijking'!AA103,'1.Invul Blad'!$1:$1,0)))),"")</f>
        <v/>
      </c>
      <c r="AB104" s="57" t="str" cm="1">
        <f t="array" ref="AB104">IFERROR(IF(IF(LEFT(AA104,2)="BS",INDEX('1.Invul Blad'!$1:$1048576,MATCH('4.Score &amp; Vergelijking'!$E104,'1.Invul Blad'!$B$36:$B$9000,0)+35,MATCH('4.Score &amp; Vergelijking'!AB103,'1.Invul Blad'!$36:$36,0))="",INDEX('1.Invul Blad'!$1:$1048576,MATCH('4.Score &amp; Vergelijking'!$E104,'1.Invul Blad'!$B:$B,0),MATCH('4.Score &amp; Vergelijking'!AB103,'1.Invul Blad'!$1:$1,0))=""),"",IF(LEFT(AA104,2)="BS",INDEX('1.Invul Blad'!$1:$1048576,MATCH('4.Score &amp; Vergelijking'!$E104,'1.Invul Blad'!$B$36:$B$9000,0)+35,MATCH('4.Score &amp; Vergelijking'!AB103,'1.Invul Blad'!$36:$36,0)),INDEX('1.Invul Blad'!$1:$1048576,MATCH('4.Score &amp; Vergelijking'!$E104,'1.Invul Blad'!$B:$B,0),MATCH('4.Score &amp; Vergelijking'!AB103,'1.Invul Blad'!$1:$1,0)))),"")</f>
        <v/>
      </c>
      <c r="AC104" s="57" t="str" cm="1">
        <f t="array" ref="AC104">IFERROR(IF(IF(LEFT(AB104,2)="BS",INDEX('1.Invul Blad'!$1:$1048576,MATCH('4.Score &amp; Vergelijking'!$E104,'1.Invul Blad'!$B$36:$B$9000,0)+35,MATCH('4.Score &amp; Vergelijking'!AC103,'1.Invul Blad'!$36:$36,0))="",INDEX('1.Invul Blad'!$1:$1048576,MATCH('4.Score &amp; Vergelijking'!$E104,'1.Invul Blad'!$B:$B,0),MATCH('4.Score &amp; Vergelijking'!AC103,'1.Invul Blad'!$1:$1,0))=""),"",IF(LEFT(AB104,2)="BS",INDEX('1.Invul Blad'!$1:$1048576,MATCH('4.Score &amp; Vergelijking'!$E104,'1.Invul Blad'!$B$36:$B$9000,0)+35,MATCH('4.Score &amp; Vergelijking'!AC103,'1.Invul Blad'!$36:$36,0)),INDEX('1.Invul Blad'!$1:$1048576,MATCH('4.Score &amp; Vergelijking'!$E104,'1.Invul Blad'!$B:$B,0),MATCH('4.Score &amp; Vergelijking'!AC103,'1.Invul Blad'!$1:$1,0)))),"")</f>
        <v/>
      </c>
      <c r="AD104" s="57" t="str" cm="1">
        <f t="array" ref="AD104">IFERROR(IF(IF(LEFT(AC104,2)="BS",INDEX('1.Invul Blad'!$1:$1048576,MATCH('4.Score &amp; Vergelijking'!$E104,'1.Invul Blad'!$B$36:$B$9000,0)+35,MATCH('4.Score &amp; Vergelijking'!AD103,'1.Invul Blad'!$36:$36,0))="",INDEX('1.Invul Blad'!$1:$1048576,MATCH('4.Score &amp; Vergelijking'!$E104,'1.Invul Blad'!$B:$B,0),MATCH('4.Score &amp; Vergelijking'!AD103,'1.Invul Blad'!$1:$1,0))=""),"",IF(LEFT(AC104,2)="BS",INDEX('1.Invul Blad'!$1:$1048576,MATCH('4.Score &amp; Vergelijking'!$E104,'1.Invul Blad'!$B$36:$B$9000,0)+35,MATCH('4.Score &amp; Vergelijking'!AD103,'1.Invul Blad'!$36:$36,0)),INDEX('1.Invul Blad'!$1:$1048576,MATCH('4.Score &amp; Vergelijking'!$E104,'1.Invul Blad'!$B:$B,0),MATCH('4.Score &amp; Vergelijking'!AD103,'1.Invul Blad'!$1:$1,0)))),"")</f>
        <v/>
      </c>
      <c r="AE104" s="57" t="str" cm="1">
        <f t="array" ref="AE104">IFERROR(IF(IF(LEFT(AD104,2)="BS",INDEX('1.Invul Blad'!$1:$1048576,MATCH('4.Score &amp; Vergelijking'!$E104,'1.Invul Blad'!$B$36:$B$9000,0)+35,MATCH('4.Score &amp; Vergelijking'!AE103,'1.Invul Blad'!$36:$36,0))="",INDEX('1.Invul Blad'!$1:$1048576,MATCH('4.Score &amp; Vergelijking'!$E104,'1.Invul Blad'!$B:$B,0),MATCH('4.Score &amp; Vergelijking'!AE103,'1.Invul Blad'!$1:$1,0))=""),"",IF(LEFT(AD104,2)="BS",INDEX('1.Invul Blad'!$1:$1048576,MATCH('4.Score &amp; Vergelijking'!$E104,'1.Invul Blad'!$B$36:$B$9000,0)+35,MATCH('4.Score &amp; Vergelijking'!AE103,'1.Invul Blad'!$36:$36,0)),INDEX('1.Invul Blad'!$1:$1048576,MATCH('4.Score &amp; Vergelijking'!$E104,'1.Invul Blad'!$B:$B,0),MATCH('4.Score &amp; Vergelijking'!AE103,'1.Invul Blad'!$1:$1,0)))),"")</f>
        <v/>
      </c>
      <c r="AF104" s="57" t="str" cm="1">
        <f t="array" ref="AF104">IFERROR(IF(IF(LEFT(AE104,2)="BS",INDEX('1.Invul Blad'!$1:$1048576,MATCH('4.Score &amp; Vergelijking'!$E104,'1.Invul Blad'!$B$36:$B$9000,0)+35,MATCH('4.Score &amp; Vergelijking'!AF103,'1.Invul Blad'!$36:$36,0))="",INDEX('1.Invul Blad'!$1:$1048576,MATCH('4.Score &amp; Vergelijking'!$E104,'1.Invul Blad'!$B:$B,0),MATCH('4.Score &amp; Vergelijking'!AF103,'1.Invul Blad'!$1:$1,0))=""),"",IF(LEFT(AE104,2)="BS",INDEX('1.Invul Blad'!$1:$1048576,MATCH('4.Score &amp; Vergelijking'!$E104,'1.Invul Blad'!$B$36:$B$9000,0)+35,MATCH('4.Score &amp; Vergelijking'!AF103,'1.Invul Blad'!$36:$36,0)),INDEX('1.Invul Blad'!$1:$1048576,MATCH('4.Score &amp; Vergelijking'!$E104,'1.Invul Blad'!$B:$B,0),MATCH('4.Score &amp; Vergelijking'!AF103,'1.Invul Blad'!$1:$1,0)))),"")</f>
        <v/>
      </c>
      <c r="AG104" s="57" t="str" cm="1">
        <f t="array" ref="AG104">IFERROR(IF(IF(LEFT(AF104,2)="BS",INDEX('1.Invul Blad'!$1:$1048576,MATCH('4.Score &amp; Vergelijking'!$E104,'1.Invul Blad'!$B$36:$B$9000,0)+35,MATCH('4.Score &amp; Vergelijking'!AG103,'1.Invul Blad'!$36:$36,0))="",INDEX('1.Invul Blad'!$1:$1048576,MATCH('4.Score &amp; Vergelijking'!$E104,'1.Invul Blad'!$B:$B,0),MATCH('4.Score &amp; Vergelijking'!AG103,'1.Invul Blad'!$1:$1,0))=""),"",IF(LEFT(AF104,2)="BS",INDEX('1.Invul Blad'!$1:$1048576,MATCH('4.Score &amp; Vergelijking'!$E104,'1.Invul Blad'!$B$36:$B$9000,0)+35,MATCH('4.Score &amp; Vergelijking'!AG103,'1.Invul Blad'!$36:$36,0)),INDEX('1.Invul Blad'!$1:$1048576,MATCH('4.Score &amp; Vergelijking'!$E104,'1.Invul Blad'!$B:$B,0),MATCH('4.Score &amp; Vergelijking'!AG103,'1.Invul Blad'!$1:$1,0)))),"")</f>
        <v/>
      </c>
      <c r="AH104" s="57" t="str" cm="1">
        <f t="array" ref="AH104">IFERROR(IF(IF(LEFT(AG104,2)="BS",INDEX('1.Invul Blad'!$1:$1048576,MATCH('4.Score &amp; Vergelijking'!$E104,'1.Invul Blad'!$B$36:$B$9000,0)+35,MATCH('4.Score &amp; Vergelijking'!AH103,'1.Invul Blad'!$36:$36,0))="",INDEX('1.Invul Blad'!$1:$1048576,MATCH('4.Score &amp; Vergelijking'!$E104,'1.Invul Blad'!$B:$B,0),MATCH('4.Score &amp; Vergelijking'!AH103,'1.Invul Blad'!$1:$1,0))=""),"",IF(LEFT(AG104,2)="BS",INDEX('1.Invul Blad'!$1:$1048576,MATCH('4.Score &amp; Vergelijking'!$E104,'1.Invul Blad'!$B$36:$B$9000,0)+35,MATCH('4.Score &amp; Vergelijking'!AH103,'1.Invul Blad'!$36:$36,0)),INDEX('1.Invul Blad'!$1:$1048576,MATCH('4.Score &amp; Vergelijking'!$E104,'1.Invul Blad'!$B:$B,0),MATCH('4.Score &amp; Vergelijking'!AH103,'1.Invul Blad'!$1:$1,0)))),"")</f>
        <v/>
      </c>
      <c r="AI104" s="57" t="str" cm="1">
        <f t="array" ref="AI104">IFERROR(IF(IF(LEFT(AH104,2)="BS",INDEX('1.Invul Blad'!$1:$1048576,MATCH('4.Score &amp; Vergelijking'!$E104,'1.Invul Blad'!$B$36:$B$9000,0)+35,MATCH('4.Score &amp; Vergelijking'!AI103,'1.Invul Blad'!$36:$36,0))="",INDEX('1.Invul Blad'!$1:$1048576,MATCH('4.Score &amp; Vergelijking'!$E104,'1.Invul Blad'!$B:$B,0),MATCH('4.Score &amp; Vergelijking'!AI103,'1.Invul Blad'!$1:$1,0))=""),"",IF(LEFT(AH104,2)="BS",INDEX('1.Invul Blad'!$1:$1048576,MATCH('4.Score &amp; Vergelijking'!$E104,'1.Invul Blad'!$B$36:$B$9000,0)+35,MATCH('4.Score &amp; Vergelijking'!AI103,'1.Invul Blad'!$36:$36,0)),INDEX('1.Invul Blad'!$1:$1048576,MATCH('4.Score &amp; Vergelijking'!$E104,'1.Invul Blad'!$B:$B,0),MATCH('4.Score &amp; Vergelijking'!AI103,'1.Invul Blad'!$1:$1,0)))),"")</f>
        <v/>
      </c>
      <c r="AJ104" s="57" t="str" cm="1">
        <f t="array" ref="AJ104">IFERROR(IF(IF(LEFT(AI104,2)="BS",INDEX('1.Invul Blad'!$1:$1048576,MATCH('4.Score &amp; Vergelijking'!$E104,'1.Invul Blad'!$B$36:$B$9000,0)+35,MATCH('4.Score &amp; Vergelijking'!AJ103,'1.Invul Blad'!$36:$36,0))="",INDEX('1.Invul Blad'!$1:$1048576,MATCH('4.Score &amp; Vergelijking'!$E104,'1.Invul Blad'!$B:$B,0),MATCH('4.Score &amp; Vergelijking'!AJ103,'1.Invul Blad'!$1:$1,0))=""),"",IF(LEFT(AI104,2)="BS",INDEX('1.Invul Blad'!$1:$1048576,MATCH('4.Score &amp; Vergelijking'!$E104,'1.Invul Blad'!$B$36:$B$9000,0)+35,MATCH('4.Score &amp; Vergelijking'!AJ103,'1.Invul Blad'!$36:$36,0)),INDEX('1.Invul Blad'!$1:$1048576,MATCH('4.Score &amp; Vergelijking'!$E104,'1.Invul Blad'!$B:$B,0),MATCH('4.Score &amp; Vergelijking'!AJ103,'1.Invul Blad'!$1:$1,0)))),"")</f>
        <v/>
      </c>
      <c r="AK104" s="57" t="str" cm="1">
        <f t="array" ref="AK104">IFERROR(IF(IF(LEFT(AJ104,2)="BS",INDEX('1.Invul Blad'!$1:$1048576,MATCH('4.Score &amp; Vergelijking'!$E104,'1.Invul Blad'!$B$36:$B$9000,0)+35,MATCH('4.Score &amp; Vergelijking'!AK103,'1.Invul Blad'!$36:$36,0))="",INDEX('1.Invul Blad'!$1:$1048576,MATCH('4.Score &amp; Vergelijking'!$E104,'1.Invul Blad'!$B:$B,0),MATCH('4.Score &amp; Vergelijking'!AK103,'1.Invul Blad'!$1:$1,0))=""),"",IF(LEFT(AJ104,2)="BS",INDEX('1.Invul Blad'!$1:$1048576,MATCH('4.Score &amp; Vergelijking'!$E104,'1.Invul Blad'!$B$36:$B$9000,0)+35,MATCH('4.Score &amp; Vergelijking'!AK103,'1.Invul Blad'!$36:$36,0)),INDEX('1.Invul Blad'!$1:$1048576,MATCH('4.Score &amp; Vergelijking'!$E104,'1.Invul Blad'!$B:$B,0),MATCH('4.Score &amp; Vergelijking'!AK103,'1.Invul Blad'!$1:$1,0)))),"")</f>
        <v/>
      </c>
      <c r="AL104" s="57" t="str" cm="1">
        <f t="array" ref="AL104">IFERROR(IF(IF(LEFT(AK104,2)="BS",INDEX('1.Invul Blad'!$1:$1048576,MATCH('4.Score &amp; Vergelijking'!$E104,'1.Invul Blad'!$B$36:$B$9000,0)+35,MATCH('4.Score &amp; Vergelijking'!AL103,'1.Invul Blad'!$36:$36,0))="",INDEX('1.Invul Blad'!$1:$1048576,MATCH('4.Score &amp; Vergelijking'!$E104,'1.Invul Blad'!$B:$B,0),MATCH('4.Score &amp; Vergelijking'!AL103,'1.Invul Blad'!$1:$1,0))=""),"",IF(LEFT(AK104,2)="BS",INDEX('1.Invul Blad'!$1:$1048576,MATCH('4.Score &amp; Vergelijking'!$E104,'1.Invul Blad'!$B$36:$B$9000,0)+35,MATCH('4.Score &amp; Vergelijking'!AL103,'1.Invul Blad'!$36:$36,0)),INDEX('1.Invul Blad'!$1:$1048576,MATCH('4.Score &amp; Vergelijking'!$E104,'1.Invul Blad'!$B:$B,0),MATCH('4.Score &amp; Vergelijking'!AL103,'1.Invul Blad'!$1:$1,0)))),"")</f>
        <v/>
      </c>
      <c r="AM104" s="57" t="str" cm="1">
        <f t="array" ref="AM104">IFERROR(IF(IF(LEFT(AL104,2)="BS",INDEX('1.Invul Blad'!$1:$1048576,MATCH('4.Score &amp; Vergelijking'!$E104,'1.Invul Blad'!$B$36:$B$9000,0)+35,MATCH('4.Score &amp; Vergelijking'!AM103,'1.Invul Blad'!$36:$36,0))="",INDEX('1.Invul Blad'!$1:$1048576,MATCH('4.Score &amp; Vergelijking'!$E104,'1.Invul Blad'!$B:$B,0),MATCH('4.Score &amp; Vergelijking'!AM103,'1.Invul Blad'!$1:$1,0))=""),"",IF(LEFT(AL104,2)="BS",INDEX('1.Invul Blad'!$1:$1048576,MATCH('4.Score &amp; Vergelijking'!$E104,'1.Invul Blad'!$B$36:$B$9000,0)+35,MATCH('4.Score &amp; Vergelijking'!AM103,'1.Invul Blad'!$36:$36,0)),INDEX('1.Invul Blad'!$1:$1048576,MATCH('4.Score &amp; Vergelijking'!$E104,'1.Invul Blad'!$B:$B,0),MATCH('4.Score &amp; Vergelijking'!AM103,'1.Invul Blad'!$1:$1,0)))),"")</f>
        <v/>
      </c>
      <c r="AN104" s="57" t="str" cm="1">
        <f t="array" ref="AN104">IFERROR(IF(IF(LEFT(AM104,2)="BS",INDEX('1.Invul Blad'!$1:$1048576,MATCH('4.Score &amp; Vergelijking'!$E104,'1.Invul Blad'!$B$36:$B$9000,0)+35,MATCH('4.Score &amp; Vergelijking'!AN103,'1.Invul Blad'!$36:$36,0))="",INDEX('1.Invul Blad'!$1:$1048576,MATCH('4.Score &amp; Vergelijking'!$E104,'1.Invul Blad'!$B:$B,0),MATCH('4.Score &amp; Vergelijking'!AN103,'1.Invul Blad'!$1:$1,0))=""),"",IF(LEFT(AM104,2)="BS",INDEX('1.Invul Blad'!$1:$1048576,MATCH('4.Score &amp; Vergelijking'!$E104,'1.Invul Blad'!$B$36:$B$9000,0)+35,MATCH('4.Score &amp; Vergelijking'!AN103,'1.Invul Blad'!$36:$36,0)),INDEX('1.Invul Blad'!$1:$1048576,MATCH('4.Score &amp; Vergelijking'!$E104,'1.Invul Blad'!$B:$B,0),MATCH('4.Score &amp; Vergelijking'!AN103,'1.Invul Blad'!$1:$1,0)))),"")</f>
        <v/>
      </c>
      <c r="AO104" s="57" t="str" cm="1">
        <f t="array" ref="AO104">IFERROR(IF(IF(LEFT(AN104,2)="BS",INDEX('1.Invul Blad'!$1:$1048576,MATCH('4.Score &amp; Vergelijking'!$E104,'1.Invul Blad'!$B$36:$B$9000,0)+35,MATCH('4.Score &amp; Vergelijking'!AO103,'1.Invul Blad'!$36:$36,0))="",INDEX('1.Invul Blad'!$1:$1048576,MATCH('4.Score &amp; Vergelijking'!$E104,'1.Invul Blad'!$B:$B,0),MATCH('4.Score &amp; Vergelijking'!AO103,'1.Invul Blad'!$1:$1,0))=""),"",IF(LEFT(AN104,2)="BS",INDEX('1.Invul Blad'!$1:$1048576,MATCH('4.Score &amp; Vergelijking'!$E104,'1.Invul Blad'!$B$36:$B$9000,0)+35,MATCH('4.Score &amp; Vergelijking'!AO103,'1.Invul Blad'!$36:$36,0)),INDEX('1.Invul Blad'!$1:$1048576,MATCH('4.Score &amp; Vergelijking'!$E104,'1.Invul Blad'!$B:$B,0),MATCH('4.Score &amp; Vergelijking'!AO103,'1.Invul Blad'!$1:$1,0)))),"")</f>
        <v/>
      </c>
      <c r="AP104" s="57" t="str" cm="1">
        <f t="array" ref="AP104">IFERROR(IF(IF(LEFT(AO104,2)="BS",INDEX('1.Invul Blad'!$1:$1048576,MATCH('4.Score &amp; Vergelijking'!$E104,'1.Invul Blad'!$B$36:$B$9000,0)+35,MATCH('4.Score &amp; Vergelijking'!AP103,'1.Invul Blad'!$36:$36,0))="",INDEX('1.Invul Blad'!$1:$1048576,MATCH('4.Score &amp; Vergelijking'!$E104,'1.Invul Blad'!$B:$B,0),MATCH('4.Score &amp; Vergelijking'!AP103,'1.Invul Blad'!$1:$1,0))=""),"",IF(LEFT(AO104,2)="BS",INDEX('1.Invul Blad'!$1:$1048576,MATCH('4.Score &amp; Vergelijking'!$E104,'1.Invul Blad'!$B$36:$B$9000,0)+35,MATCH('4.Score &amp; Vergelijking'!AP103,'1.Invul Blad'!$36:$36,0)),INDEX('1.Invul Blad'!$1:$1048576,MATCH('4.Score &amp; Vergelijking'!$E104,'1.Invul Blad'!$B:$B,0),MATCH('4.Score &amp; Vergelijking'!AP103,'1.Invul Blad'!$1:$1,0)))),"")</f>
        <v/>
      </c>
      <c r="AQ104" s="57" t="str" cm="1">
        <f t="array" ref="AQ104">IFERROR(IF(IF(LEFT(AP104,2)="BS",INDEX('1.Invul Blad'!$1:$1048576,MATCH('4.Score &amp; Vergelijking'!$E104,'1.Invul Blad'!$B$36:$B$9000,0)+35,MATCH('4.Score &amp; Vergelijking'!AQ103,'1.Invul Blad'!$36:$36,0))="",INDEX('1.Invul Blad'!$1:$1048576,MATCH('4.Score &amp; Vergelijking'!$E104,'1.Invul Blad'!$B:$B,0),MATCH('4.Score &amp; Vergelijking'!AQ103,'1.Invul Blad'!$1:$1,0))=""),"",IF(LEFT(AP104,2)="BS",INDEX('1.Invul Blad'!$1:$1048576,MATCH('4.Score &amp; Vergelijking'!$E104,'1.Invul Blad'!$B$36:$B$9000,0)+35,MATCH('4.Score &amp; Vergelijking'!AQ103,'1.Invul Blad'!$36:$36,0)),INDEX('1.Invul Blad'!$1:$1048576,MATCH('4.Score &amp; Vergelijking'!$E104,'1.Invul Blad'!$B:$B,0),MATCH('4.Score &amp; Vergelijking'!AQ103,'1.Invul Blad'!$1:$1,0)))),"")</f>
        <v/>
      </c>
      <c r="AR104" s="57" t="str" cm="1">
        <f t="array" ref="AR104">IFERROR(IF(IF(LEFT(AQ104,2)="BS",INDEX('1.Invul Blad'!$1:$1048576,MATCH('4.Score &amp; Vergelijking'!$E104,'1.Invul Blad'!$B$36:$B$9000,0)+35,MATCH('4.Score &amp; Vergelijking'!AR103,'1.Invul Blad'!$36:$36,0))="",INDEX('1.Invul Blad'!$1:$1048576,MATCH('4.Score &amp; Vergelijking'!$E104,'1.Invul Blad'!$B:$B,0),MATCH('4.Score &amp; Vergelijking'!AR103,'1.Invul Blad'!$1:$1,0))=""),"",IF(LEFT(AQ104,2)="BS",INDEX('1.Invul Blad'!$1:$1048576,MATCH('4.Score &amp; Vergelijking'!$E104,'1.Invul Blad'!$B$36:$B$9000,0)+35,MATCH('4.Score &amp; Vergelijking'!AR103,'1.Invul Blad'!$36:$36,0)),INDEX('1.Invul Blad'!$1:$1048576,MATCH('4.Score &amp; Vergelijking'!$E104,'1.Invul Blad'!$B:$B,0),MATCH('4.Score &amp; Vergelijking'!AR103,'1.Invul Blad'!$1:$1,0)))),"")</f>
        <v/>
      </c>
      <c r="AS104" s="57" t="str" cm="1">
        <f t="array" ref="AS104">IFERROR(IF(IF(LEFT(AR104,2)="BS",INDEX('1.Invul Blad'!$1:$1048576,MATCH('4.Score &amp; Vergelijking'!$E104,'1.Invul Blad'!$B$36:$B$9000,0)+35,MATCH('4.Score &amp; Vergelijking'!AS103,'1.Invul Blad'!$36:$36,0))="",INDEX('1.Invul Blad'!$1:$1048576,MATCH('4.Score &amp; Vergelijking'!$E104,'1.Invul Blad'!$B:$B,0),MATCH('4.Score &amp; Vergelijking'!AS103,'1.Invul Blad'!$1:$1,0))=""),"",IF(LEFT(AR104,2)="BS",INDEX('1.Invul Blad'!$1:$1048576,MATCH('4.Score &amp; Vergelijking'!$E104,'1.Invul Blad'!$B$36:$B$9000,0)+35,MATCH('4.Score &amp; Vergelijking'!AS103,'1.Invul Blad'!$36:$36,0)),INDEX('1.Invul Blad'!$1:$1048576,MATCH('4.Score &amp; Vergelijking'!$E104,'1.Invul Blad'!$B:$B,0),MATCH('4.Score &amp; Vergelijking'!AS103,'1.Invul Blad'!$1:$1,0)))),"")</f>
        <v/>
      </c>
      <c r="AT104" s="57" t="str" cm="1">
        <f t="array" ref="AT104">IFERROR(IF(IF(LEFT(AS104,2)="BS",INDEX('1.Invul Blad'!$1:$1048576,MATCH('4.Score &amp; Vergelijking'!$E104,'1.Invul Blad'!$B$36:$B$9000,0)+35,MATCH('4.Score &amp; Vergelijking'!AT103,'1.Invul Blad'!$36:$36,0))="",INDEX('1.Invul Blad'!$1:$1048576,MATCH('4.Score &amp; Vergelijking'!$E104,'1.Invul Blad'!$B:$B,0),MATCH('4.Score &amp; Vergelijking'!AT103,'1.Invul Blad'!$1:$1,0))=""),"",IF(LEFT(AS104,2)="BS",INDEX('1.Invul Blad'!$1:$1048576,MATCH('4.Score &amp; Vergelijking'!$E104,'1.Invul Blad'!$B$36:$B$9000,0)+35,MATCH('4.Score &amp; Vergelijking'!AT103,'1.Invul Blad'!$36:$36,0)),INDEX('1.Invul Blad'!$1:$1048576,MATCH('4.Score &amp; Vergelijking'!$E104,'1.Invul Blad'!$B:$B,0),MATCH('4.Score &amp; Vergelijking'!AT103,'1.Invul Blad'!$1:$1,0)))),"")</f>
        <v/>
      </c>
      <c r="AU104" s="57" t="str" cm="1">
        <f t="array" ref="AU104">IFERROR(IF(IF(LEFT(AT104,2)="BS",INDEX('1.Invul Blad'!$1:$1048576,MATCH('4.Score &amp; Vergelijking'!$E104,'1.Invul Blad'!$B$36:$B$9000,0)+35,MATCH('4.Score &amp; Vergelijking'!AU103,'1.Invul Blad'!$36:$36,0))="",INDEX('1.Invul Blad'!$1:$1048576,MATCH('4.Score &amp; Vergelijking'!$E104,'1.Invul Blad'!$B:$B,0),MATCH('4.Score &amp; Vergelijking'!AU103,'1.Invul Blad'!$1:$1,0))=""),"",IF(LEFT(AT104,2)="BS",INDEX('1.Invul Blad'!$1:$1048576,MATCH('4.Score &amp; Vergelijking'!$E104,'1.Invul Blad'!$B$36:$B$9000,0)+35,MATCH('4.Score &amp; Vergelijking'!AU103,'1.Invul Blad'!$36:$36,0)),INDEX('1.Invul Blad'!$1:$1048576,MATCH('4.Score &amp; Vergelijking'!$E104,'1.Invul Blad'!$B:$B,0),MATCH('4.Score &amp; Vergelijking'!AU103,'1.Invul Blad'!$1:$1,0)))),"")</f>
        <v/>
      </c>
      <c r="AV104" s="57" t="str" cm="1">
        <f t="array" ref="AV104">IFERROR(IF(IF(LEFT(AU104,2)="BS",INDEX('1.Invul Blad'!$1:$1048576,MATCH('4.Score &amp; Vergelijking'!$E104,'1.Invul Blad'!$B$36:$B$9000,0)+35,MATCH('4.Score &amp; Vergelijking'!AV103,'1.Invul Blad'!$36:$36,0))="",INDEX('1.Invul Blad'!$1:$1048576,MATCH('4.Score &amp; Vergelijking'!$E104,'1.Invul Blad'!$B:$B,0),MATCH('4.Score &amp; Vergelijking'!AV103,'1.Invul Blad'!$1:$1,0))=""),"",IF(LEFT(AU104,2)="BS",INDEX('1.Invul Blad'!$1:$1048576,MATCH('4.Score &amp; Vergelijking'!$E104,'1.Invul Blad'!$B$36:$B$9000,0)+35,MATCH('4.Score &amp; Vergelijking'!AV103,'1.Invul Blad'!$36:$36,0)),INDEX('1.Invul Blad'!$1:$1048576,MATCH('4.Score &amp; Vergelijking'!$E104,'1.Invul Blad'!$B:$B,0),MATCH('4.Score &amp; Vergelijking'!AV103,'1.Invul Blad'!$1:$1,0)))),"")</f>
        <v/>
      </c>
      <c r="AW104" s="57" t="str" cm="1">
        <f t="array" ref="AW104">IFERROR(IF(IF(LEFT(AV104,2)="BS",INDEX('1.Invul Blad'!$1:$1048576,MATCH('4.Score &amp; Vergelijking'!$E104,'1.Invul Blad'!$B$36:$B$9000,0)+35,MATCH('4.Score &amp; Vergelijking'!AW103,'1.Invul Blad'!$36:$36,0))="",INDEX('1.Invul Blad'!$1:$1048576,MATCH('4.Score &amp; Vergelijking'!$E104,'1.Invul Blad'!$B:$B,0),MATCH('4.Score &amp; Vergelijking'!AW103,'1.Invul Blad'!$1:$1,0))=""),"",IF(LEFT(AV104,2)="BS",INDEX('1.Invul Blad'!$1:$1048576,MATCH('4.Score &amp; Vergelijking'!$E104,'1.Invul Blad'!$B$36:$B$9000,0)+35,MATCH('4.Score &amp; Vergelijking'!AW103,'1.Invul Blad'!$36:$36,0)),INDEX('1.Invul Blad'!$1:$1048576,MATCH('4.Score &amp; Vergelijking'!$E104,'1.Invul Blad'!$B:$B,0),MATCH('4.Score &amp; Vergelijking'!AW103,'1.Invul Blad'!$1:$1,0)))),"")</f>
        <v/>
      </c>
      <c r="AX104" s="57" t="str" cm="1">
        <f t="array" ref="AX104">IFERROR(IF(IF(LEFT(AW104,2)="BS",INDEX('1.Invul Blad'!$1:$1048576,MATCH('4.Score &amp; Vergelijking'!$E104,'1.Invul Blad'!$B$36:$B$9000,0)+35,MATCH('4.Score &amp; Vergelijking'!AX103,'1.Invul Blad'!$36:$36,0))="",INDEX('1.Invul Blad'!$1:$1048576,MATCH('4.Score &amp; Vergelijking'!$E104,'1.Invul Blad'!$B:$B,0),MATCH('4.Score &amp; Vergelijking'!AX103,'1.Invul Blad'!$1:$1,0))=""),"",IF(LEFT(AW104,2)="BS",INDEX('1.Invul Blad'!$1:$1048576,MATCH('4.Score &amp; Vergelijking'!$E104,'1.Invul Blad'!$B$36:$B$9000,0)+35,MATCH('4.Score &amp; Vergelijking'!AX103,'1.Invul Blad'!$36:$36,0)),INDEX('1.Invul Blad'!$1:$1048576,MATCH('4.Score &amp; Vergelijking'!$E104,'1.Invul Blad'!$B:$B,0),MATCH('4.Score &amp; Vergelijking'!AX103,'1.Invul Blad'!$1:$1,0)))),"")</f>
        <v/>
      </c>
      <c r="AY104" s="57" t="str" cm="1">
        <f t="array" ref="AY104">IFERROR(IF(IF(LEFT(AX104,2)="BS",INDEX('1.Invul Blad'!$1:$1048576,MATCH('4.Score &amp; Vergelijking'!$E104,'1.Invul Blad'!$B$36:$B$9000,0)+35,MATCH('4.Score &amp; Vergelijking'!AY103,'1.Invul Blad'!$36:$36,0))="",INDEX('1.Invul Blad'!$1:$1048576,MATCH('4.Score &amp; Vergelijking'!$E104,'1.Invul Blad'!$B:$B,0),MATCH('4.Score &amp; Vergelijking'!AY103,'1.Invul Blad'!$1:$1,0))=""),"",IF(LEFT(AX104,2)="BS",INDEX('1.Invul Blad'!$1:$1048576,MATCH('4.Score &amp; Vergelijking'!$E104,'1.Invul Blad'!$B$36:$B$9000,0)+35,MATCH('4.Score &amp; Vergelijking'!AY103,'1.Invul Blad'!$36:$36,0)),INDEX('1.Invul Blad'!$1:$1048576,MATCH('4.Score &amp; Vergelijking'!$E104,'1.Invul Blad'!$B:$B,0),MATCH('4.Score &amp; Vergelijking'!AY103,'1.Invul Blad'!$1:$1,0)))),"")</f>
        <v/>
      </c>
      <c r="AZ104" s="57" t="str" cm="1">
        <f t="array" ref="AZ104">IFERROR(IF(IF(LEFT(AY104,2)="BS",INDEX('1.Invul Blad'!$1:$1048576,MATCH('4.Score &amp; Vergelijking'!$E104,'1.Invul Blad'!$B$36:$B$9000,0)+35,MATCH('4.Score &amp; Vergelijking'!AZ103,'1.Invul Blad'!$36:$36,0))="",INDEX('1.Invul Blad'!$1:$1048576,MATCH('4.Score &amp; Vergelijking'!$E104,'1.Invul Blad'!$B:$B,0),MATCH('4.Score &amp; Vergelijking'!AZ103,'1.Invul Blad'!$1:$1,0))=""),"",IF(LEFT(AY104,2)="BS",INDEX('1.Invul Blad'!$1:$1048576,MATCH('4.Score &amp; Vergelijking'!$E104,'1.Invul Blad'!$B$36:$B$9000,0)+35,MATCH('4.Score &amp; Vergelijking'!AZ103,'1.Invul Blad'!$36:$36,0)),INDEX('1.Invul Blad'!$1:$1048576,MATCH('4.Score &amp; Vergelijking'!$E104,'1.Invul Blad'!$B:$B,0),MATCH('4.Score &amp; Vergelijking'!AZ103,'1.Invul Blad'!$1:$1,0)))),"")</f>
        <v/>
      </c>
      <c r="BA104" s="57" t="str" cm="1">
        <f t="array" ref="BA104">IFERROR(IF(IF(LEFT(AZ104,2)="BS",INDEX('1.Invul Blad'!$1:$1048576,MATCH('4.Score &amp; Vergelijking'!$E104,'1.Invul Blad'!$B$36:$B$9000,0)+35,MATCH('4.Score &amp; Vergelijking'!BA103,'1.Invul Blad'!$36:$36,0))="",INDEX('1.Invul Blad'!$1:$1048576,MATCH('4.Score &amp; Vergelijking'!$E104,'1.Invul Blad'!$B:$B,0),MATCH('4.Score &amp; Vergelijking'!BA103,'1.Invul Blad'!$1:$1,0))=""),"",IF(LEFT(AZ104,2)="BS",INDEX('1.Invul Blad'!$1:$1048576,MATCH('4.Score &amp; Vergelijking'!$E104,'1.Invul Blad'!$B$36:$B$9000,0)+35,MATCH('4.Score &amp; Vergelijking'!BA103,'1.Invul Blad'!$36:$36,0)),INDEX('1.Invul Blad'!$1:$1048576,MATCH('4.Score &amp; Vergelijking'!$E104,'1.Invul Blad'!$B:$B,0),MATCH('4.Score &amp; Vergelijking'!BA103,'1.Invul Blad'!$1:$1,0)))),"")</f>
        <v/>
      </c>
      <c r="BB104" s="57" t="str" cm="1">
        <f t="array" ref="BB104">IFERROR(IF(IF(LEFT(BA104,2)="BS",INDEX('1.Invul Blad'!$1:$1048576,MATCH('4.Score &amp; Vergelijking'!$E104,'1.Invul Blad'!$B$36:$B$9000,0)+35,MATCH('4.Score &amp; Vergelijking'!BB103,'1.Invul Blad'!$36:$36,0))="",INDEX('1.Invul Blad'!$1:$1048576,MATCH('4.Score &amp; Vergelijking'!$E104,'1.Invul Blad'!$B:$B,0),MATCH('4.Score &amp; Vergelijking'!BB103,'1.Invul Blad'!$1:$1,0))=""),"",IF(LEFT(BA104,2)="BS",INDEX('1.Invul Blad'!$1:$1048576,MATCH('4.Score &amp; Vergelijking'!$E104,'1.Invul Blad'!$B$36:$B$9000,0)+35,MATCH('4.Score &amp; Vergelijking'!BB103,'1.Invul Blad'!$36:$36,0)),INDEX('1.Invul Blad'!$1:$1048576,MATCH('4.Score &amp; Vergelijking'!$E104,'1.Invul Blad'!$B:$B,0),MATCH('4.Score &amp; Vergelijking'!BB103,'1.Invul Blad'!$1:$1,0)))),"")</f>
        <v/>
      </c>
      <c r="BC104" s="57" t="str" cm="1">
        <f t="array" ref="BC104">IFERROR(IF(IF(LEFT(BB104,2)="BS",INDEX('1.Invul Blad'!$1:$1048576,MATCH('4.Score &amp; Vergelijking'!$E104,'1.Invul Blad'!$B$36:$B$9000,0)+35,MATCH('4.Score &amp; Vergelijking'!BC103,'1.Invul Blad'!$36:$36,0))="",INDEX('1.Invul Blad'!$1:$1048576,MATCH('4.Score &amp; Vergelijking'!$E104,'1.Invul Blad'!$B:$B,0),MATCH('4.Score &amp; Vergelijking'!BC103,'1.Invul Blad'!$1:$1,0))=""),"",IF(LEFT(BB104,2)="BS",INDEX('1.Invul Blad'!$1:$1048576,MATCH('4.Score &amp; Vergelijking'!$E104,'1.Invul Blad'!$B$36:$B$9000,0)+35,MATCH('4.Score &amp; Vergelijking'!BC103,'1.Invul Blad'!$36:$36,0)),INDEX('1.Invul Blad'!$1:$1048576,MATCH('4.Score &amp; Vergelijking'!$E104,'1.Invul Blad'!$B:$B,0),MATCH('4.Score &amp; Vergelijking'!BC103,'1.Invul Blad'!$1:$1,0)))),"")</f>
        <v/>
      </c>
      <c r="BD104" s="57" t="str" cm="1">
        <f t="array" ref="BD104">IFERROR(IF(IF(LEFT(BC104,2)="BS",INDEX('1.Invul Blad'!$1:$1048576,MATCH('4.Score &amp; Vergelijking'!$E104,'1.Invul Blad'!$B$36:$B$9000,0)+35,MATCH('4.Score &amp; Vergelijking'!BD103,'1.Invul Blad'!$36:$36,0))="",INDEX('1.Invul Blad'!$1:$1048576,MATCH('4.Score &amp; Vergelijking'!$E104,'1.Invul Blad'!$B:$B,0),MATCH('4.Score &amp; Vergelijking'!BD103,'1.Invul Blad'!$1:$1,0))=""),"",IF(LEFT(BC104,2)="BS",INDEX('1.Invul Blad'!$1:$1048576,MATCH('4.Score &amp; Vergelijking'!$E104,'1.Invul Blad'!$B$36:$B$9000,0)+35,MATCH('4.Score &amp; Vergelijking'!BD103,'1.Invul Blad'!$36:$36,0)),INDEX('1.Invul Blad'!$1:$1048576,MATCH('4.Score &amp; Vergelijking'!$E104,'1.Invul Blad'!$B:$B,0),MATCH('4.Score &amp; Vergelijking'!BD103,'1.Invul Blad'!$1:$1,0)))),"")</f>
        <v/>
      </c>
      <c r="BE104" s="57" t="str" cm="1">
        <f t="array" ref="BE104">IFERROR(IF(IF(LEFT(BD104,2)="BS",INDEX('1.Invul Blad'!$1:$1048576,MATCH('4.Score &amp; Vergelijking'!$E104,'1.Invul Blad'!$B$36:$B$9000,0)+35,MATCH('4.Score &amp; Vergelijking'!BE103,'1.Invul Blad'!$36:$36,0))="",INDEX('1.Invul Blad'!$1:$1048576,MATCH('4.Score &amp; Vergelijking'!$E104,'1.Invul Blad'!$B:$B,0),MATCH('4.Score &amp; Vergelijking'!BE103,'1.Invul Blad'!$1:$1,0))=""),"",IF(LEFT(BD104,2)="BS",INDEX('1.Invul Blad'!$1:$1048576,MATCH('4.Score &amp; Vergelijking'!$E104,'1.Invul Blad'!$B$36:$B$9000,0)+35,MATCH('4.Score &amp; Vergelijking'!BE103,'1.Invul Blad'!$36:$36,0)),INDEX('1.Invul Blad'!$1:$1048576,MATCH('4.Score &amp; Vergelijking'!$E104,'1.Invul Blad'!$B:$B,0),MATCH('4.Score &amp; Vergelijking'!BE103,'1.Invul Blad'!$1:$1,0)))),"")</f>
        <v/>
      </c>
      <c r="BF104" s="57" t="str" cm="1">
        <f t="array" ref="BF104">IFERROR(IF(IF(LEFT(BE104,2)="BS",INDEX('1.Invul Blad'!$1:$1048576,MATCH('4.Score &amp; Vergelijking'!$E104,'1.Invul Blad'!$B$36:$B$9000,0)+35,MATCH('4.Score &amp; Vergelijking'!BF103,'1.Invul Blad'!$36:$36,0))="",INDEX('1.Invul Blad'!$1:$1048576,MATCH('4.Score &amp; Vergelijking'!$E104,'1.Invul Blad'!$B:$B,0),MATCH('4.Score &amp; Vergelijking'!BF103,'1.Invul Blad'!$1:$1,0))=""),"",IF(LEFT(BE104,2)="BS",INDEX('1.Invul Blad'!$1:$1048576,MATCH('4.Score &amp; Vergelijking'!$E104,'1.Invul Blad'!$B$36:$B$9000,0)+35,MATCH('4.Score &amp; Vergelijking'!BF103,'1.Invul Blad'!$36:$36,0)),INDEX('1.Invul Blad'!$1:$1048576,MATCH('4.Score &amp; Vergelijking'!$E104,'1.Invul Blad'!$B:$B,0),MATCH('4.Score &amp; Vergelijking'!BF103,'1.Invul Blad'!$1:$1,0)))),"")</f>
        <v/>
      </c>
      <c r="BG104" s="57" t="str" cm="1">
        <f t="array" ref="BG104">IFERROR(IF(IF(LEFT(BF104,2)="BS",INDEX('1.Invul Blad'!$1:$1048576,MATCH('4.Score &amp; Vergelijking'!$E104,'1.Invul Blad'!$B$36:$B$9000,0)+35,MATCH('4.Score &amp; Vergelijking'!BG103,'1.Invul Blad'!$36:$36,0))="",INDEX('1.Invul Blad'!$1:$1048576,MATCH('4.Score &amp; Vergelijking'!$E104,'1.Invul Blad'!$B:$B,0),MATCH('4.Score &amp; Vergelijking'!BG103,'1.Invul Blad'!$1:$1,0))=""),"",IF(LEFT(BF104,2)="BS",INDEX('1.Invul Blad'!$1:$1048576,MATCH('4.Score &amp; Vergelijking'!$E104,'1.Invul Blad'!$B$36:$B$9000,0)+35,MATCH('4.Score &amp; Vergelijking'!BG103,'1.Invul Blad'!$36:$36,0)),INDEX('1.Invul Blad'!$1:$1048576,MATCH('4.Score &amp; Vergelijking'!$E104,'1.Invul Blad'!$B:$B,0),MATCH('4.Score &amp; Vergelijking'!BG103,'1.Invul Blad'!$1:$1,0)))),"")</f>
        <v/>
      </c>
      <c r="BH104" s="57" t="str" cm="1">
        <f t="array" ref="BH104">IFERROR(IF(IF(LEFT(BG104,2)="BS",INDEX('1.Invul Blad'!$1:$1048576,MATCH('4.Score &amp; Vergelijking'!$E104,'1.Invul Blad'!$B$36:$B$9000,0)+35,MATCH('4.Score &amp; Vergelijking'!BH103,'1.Invul Blad'!$36:$36,0))="",INDEX('1.Invul Blad'!$1:$1048576,MATCH('4.Score &amp; Vergelijking'!$E104,'1.Invul Blad'!$B:$B,0),MATCH('4.Score &amp; Vergelijking'!BH103,'1.Invul Blad'!$1:$1,0))=""),"",IF(LEFT(BG104,2)="BS",INDEX('1.Invul Blad'!$1:$1048576,MATCH('4.Score &amp; Vergelijking'!$E104,'1.Invul Blad'!$B$36:$B$9000,0)+35,MATCH('4.Score &amp; Vergelijking'!BH103,'1.Invul Blad'!$36:$36,0)),INDEX('1.Invul Blad'!$1:$1048576,MATCH('4.Score &amp; Vergelijking'!$E104,'1.Invul Blad'!$B:$B,0),MATCH('4.Score &amp; Vergelijking'!BH103,'1.Invul Blad'!$1:$1,0)))),"")</f>
        <v/>
      </c>
      <c r="BI104" s="57" t="str" cm="1">
        <f t="array" ref="BI104">IFERROR(IF(IF(LEFT(BH104,2)="BS",INDEX('1.Invul Blad'!$1:$1048576,MATCH('4.Score &amp; Vergelijking'!$E104,'1.Invul Blad'!$B$36:$B$9000,0)+35,MATCH('4.Score &amp; Vergelijking'!BI103,'1.Invul Blad'!$36:$36,0))="",INDEX('1.Invul Blad'!$1:$1048576,MATCH('4.Score &amp; Vergelijking'!$E104,'1.Invul Blad'!$B:$B,0),MATCH('4.Score &amp; Vergelijking'!BI103,'1.Invul Blad'!$1:$1,0))=""),"",IF(LEFT(BH104,2)="BS",INDEX('1.Invul Blad'!$1:$1048576,MATCH('4.Score &amp; Vergelijking'!$E104,'1.Invul Blad'!$B$36:$B$9000,0)+35,MATCH('4.Score &amp; Vergelijking'!BI103,'1.Invul Blad'!$36:$36,0)),INDEX('1.Invul Blad'!$1:$1048576,MATCH('4.Score &amp; Vergelijking'!$E104,'1.Invul Blad'!$B:$B,0),MATCH('4.Score &amp; Vergelijking'!BI103,'1.Invul Blad'!$1:$1,0)))),"")</f>
        <v/>
      </c>
      <c r="BJ104" s="57" t="str" cm="1">
        <f t="array" ref="BJ104">IFERROR(IF(IF(LEFT(BI104,2)="BS",INDEX('1.Invul Blad'!$1:$1048576,MATCH('4.Score &amp; Vergelijking'!$E104,'1.Invul Blad'!$B$36:$B$9000,0)+35,MATCH('4.Score &amp; Vergelijking'!BJ103,'1.Invul Blad'!$36:$36,0))="",INDEX('1.Invul Blad'!$1:$1048576,MATCH('4.Score &amp; Vergelijking'!$E104,'1.Invul Blad'!$B:$B,0),MATCH('4.Score &amp; Vergelijking'!BJ103,'1.Invul Blad'!$1:$1,0))=""),"",IF(LEFT(BI104,2)="BS",INDEX('1.Invul Blad'!$1:$1048576,MATCH('4.Score &amp; Vergelijking'!$E104,'1.Invul Blad'!$B$36:$B$9000,0)+35,MATCH('4.Score &amp; Vergelijking'!BJ103,'1.Invul Blad'!$36:$36,0)),INDEX('1.Invul Blad'!$1:$1048576,MATCH('4.Score &amp; Vergelijking'!$E104,'1.Invul Blad'!$B:$B,0),MATCH('4.Score &amp; Vergelijking'!BJ103,'1.Invul Blad'!$1:$1,0)))),"")</f>
        <v/>
      </c>
      <c r="BK104" s="59" t="str" cm="1">
        <f t="array" ref="BK104">IFERROR(IF(IF(LEFT(BJ104,2)="BS",INDEX('1.Invul Blad'!$1:$1048576,MATCH('4.Score &amp; Vergelijking'!$E104,'1.Invul Blad'!$B$36:$B$9000,0)+35,MATCH('4.Score &amp; Vergelijking'!BK103,'1.Invul Blad'!$36:$36,0))="",INDEX('1.Invul Blad'!$1:$1048576,MATCH('4.Score &amp; Vergelijking'!$E104,'1.Invul Blad'!$B:$B,0),MATCH('4.Score &amp; Vergelijking'!BK103,'1.Invul Blad'!$1:$1,0))=""),"",IF(LEFT(BJ104,2)="BS",INDEX('1.Invul Blad'!$1:$1048576,MATCH('4.Score &amp; Vergelijking'!$E104,'1.Invul Blad'!$B$36:$B$9000,0)+35,MATCH('4.Score &amp; Vergelijking'!BK103,'1.Invul Blad'!$36:$36,0)),INDEX('1.Invul Blad'!$1:$1048576,MATCH('4.Score &amp; Vergelijking'!$E104,'1.Invul Blad'!$B:$B,0),MATCH('4.Score &amp; Vergelijking'!BK103,'1.Invul Blad'!$1:$1,0)))),"")</f>
        <v/>
      </c>
    </row>
    <row r="105" spans="1:63">
      <c r="A105" s="85"/>
      <c r="C105" s="23"/>
      <c r="D105" s="82" t="str">
        <f>IFERROR($B104*$B$6,"")</f>
        <v/>
      </c>
      <c r="E105" s="10" t="s">
        <v>152</v>
      </c>
      <c r="F105" s="11" t="str">
        <f>IFERROR(IF(AND(_xlfn.XLOOKUP($D$14,$D99:$D105,F99:F105,,0,-1)&lt;(INDEX('Verwachte Resultaten'!$C$2:$BT$31,MATCH(_xlfn.XLOOKUP($D$14,$D99:$D105,$E99:$E105,,0,-1),'Verwachte Resultaten'!$B$2:$B$31,0),MATCH(_xlfn.XLOOKUP($D$14,$D99:$D105,F98:F104,,0,-1),'Verwachte Resultaten'!$C$1:$BT$1,0))*_xlfn.XLOOKUP($E105,$G$2:$G$6,$F$2:$F$6,,0)),_xlfn.XLOOKUP($D$14,$D99:$D105,F99:F105,,0,-1)&gt;=(INDEX('Verwachte Resultaten'!$C$2:$BT$31,MATCH(_xlfn.XLOOKUP($D$14,$D99:$D105,$E99:$E105,,0,-1),'Verwachte Resultaten'!$B$2:$B$31,0),MATCH(_xlfn.XLOOKUP($D$14,$D99:$D105,F98:F104,,0,-1),'Verwachte Resultaten'!$C$1:$BT$1,0))*_xlfn.XLOOKUP($E105,$G$2:$G$6,$H$2:$H$6,,0))),$D105,""),"")</f>
        <v/>
      </c>
      <c r="G105" s="12" t="str">
        <f>IFERROR(IF(AND(_xlfn.XLOOKUP($D$14,$D99:$D105,G99:G105,,0,-1)&lt;(INDEX('Verwachte Resultaten'!$C$2:$BT$31,MATCH(_xlfn.XLOOKUP($D$14,$D99:$D105,$E99:$E105,,0,-1),'Verwachte Resultaten'!$B$2:$B$31,0),MATCH(_xlfn.XLOOKUP($D$14,$D99:$D105,G98:G104,,0,-1),'Verwachte Resultaten'!$C$1:$BT$1,0))*_xlfn.XLOOKUP($E105,$G$2:$G$6,$F$2:$F$6,,0)),_xlfn.XLOOKUP($D$14,$D99:$D105,G99:G105,,0,-1)&gt;=(INDEX('Verwachte Resultaten'!$C$2:$BT$31,MATCH(_xlfn.XLOOKUP($D$14,$D99:$D105,$E99:$E105,,0,-1),'Verwachte Resultaten'!$B$2:$B$31,0),MATCH(_xlfn.XLOOKUP($D$14,$D99:$D105,G98:G104,,0,-1),'Verwachte Resultaten'!$C$1:$BT$1,0))*_xlfn.XLOOKUP($E105,$G$2:$G$6,$H$2:$H$6,,0))),$D105,""),"")</f>
        <v/>
      </c>
      <c r="H105" s="12" t="str">
        <f>IFERROR(IF(AND(_xlfn.XLOOKUP($D$14,$D99:$D105,H99:H105,,0,-1)&lt;(INDEX('Verwachte Resultaten'!$C$2:$BT$31,MATCH(_xlfn.XLOOKUP($D$14,$D99:$D105,$E99:$E105,,0,-1),'Verwachte Resultaten'!$B$2:$B$31,0),MATCH(_xlfn.XLOOKUP($D$14,$D99:$D105,H98:H104,,0,-1),'Verwachte Resultaten'!$C$1:$BT$1,0))*_xlfn.XLOOKUP($E105,$G$2:$G$6,$F$2:$F$6,,0)),_xlfn.XLOOKUP($D$14,$D99:$D105,H99:H105,,0,-1)&gt;=(INDEX('Verwachte Resultaten'!$C$2:$BT$31,MATCH(_xlfn.XLOOKUP($D$14,$D99:$D105,$E99:$E105,,0,-1),'Verwachte Resultaten'!$B$2:$B$31,0),MATCH(_xlfn.XLOOKUP($D$14,$D99:$D105,H98:H104,,0,-1),'Verwachte Resultaten'!$C$1:$BT$1,0))*_xlfn.XLOOKUP($E105,$G$2:$G$6,$H$2:$H$6,,0))),$D105,""),"")</f>
        <v/>
      </c>
      <c r="I105" s="12" t="str">
        <f>IFERROR(IF(AND(_xlfn.XLOOKUP($D$14,$D99:$D105,I99:I105,,0,-1)&lt;(INDEX('Verwachte Resultaten'!$C$2:$BT$31,MATCH(_xlfn.XLOOKUP($D$14,$D99:$D105,$E99:$E105,,0,-1),'Verwachte Resultaten'!$B$2:$B$31,0),MATCH(_xlfn.XLOOKUP($D$14,$D99:$D105,I98:I104,,0,-1),'Verwachte Resultaten'!$C$1:$BT$1,0))*_xlfn.XLOOKUP($E105,$G$2:$G$6,$F$2:$F$6,,0)),_xlfn.XLOOKUP($D$14,$D99:$D105,I99:I105,,0,-1)&gt;=(INDEX('Verwachte Resultaten'!$C$2:$BT$31,MATCH(_xlfn.XLOOKUP($D$14,$D99:$D105,$E99:$E105,,0,-1),'Verwachte Resultaten'!$B$2:$B$31,0),MATCH(_xlfn.XLOOKUP($D$14,$D99:$D105,I98:I104,,0,-1),'Verwachte Resultaten'!$C$1:$BT$1,0))*_xlfn.XLOOKUP($E105,$G$2:$G$6,$H$2:$H$6,,0))),$D105,""),"")</f>
        <v/>
      </c>
      <c r="J105" s="12" t="str">
        <f>IFERROR(IF(AND(_xlfn.XLOOKUP($D$14,$D99:$D105,J99:J105,,0,-1)&lt;(INDEX('Verwachte Resultaten'!$C$2:$BT$31,MATCH(_xlfn.XLOOKUP($D$14,$D99:$D105,$E99:$E105,,0,-1),'Verwachte Resultaten'!$B$2:$B$31,0),MATCH(_xlfn.XLOOKUP($D$14,$D99:$D105,J98:J104,,0,-1),'Verwachte Resultaten'!$C$1:$BT$1,0))*_xlfn.XLOOKUP($E105,$G$2:$G$6,$F$2:$F$6,,0)),_xlfn.XLOOKUP($D$14,$D99:$D105,J99:J105,,0,-1)&gt;=(INDEX('Verwachte Resultaten'!$C$2:$BT$31,MATCH(_xlfn.XLOOKUP($D$14,$D99:$D105,$E99:$E105,,0,-1),'Verwachte Resultaten'!$B$2:$B$31,0),MATCH(_xlfn.XLOOKUP($D$14,$D99:$D105,J98:J104,,0,-1),'Verwachte Resultaten'!$C$1:$BT$1,0))*_xlfn.XLOOKUP($E105,$G$2:$G$6,$H$2:$H$6,,0))),$D105,""),"")</f>
        <v/>
      </c>
      <c r="K105" s="12" t="str">
        <f>IFERROR(IF(AND(_xlfn.XLOOKUP($D$14,$D99:$D105,K99:K105,,0,-1)&lt;(INDEX('Verwachte Resultaten'!$C$2:$BT$31,MATCH(_xlfn.XLOOKUP($D$14,$D99:$D105,$E99:$E105,,0,-1),'Verwachte Resultaten'!$B$2:$B$31,0),MATCH(_xlfn.XLOOKUP($D$14,$D99:$D105,K98:K104,,0,-1),'Verwachte Resultaten'!$C$1:$BT$1,0))*_xlfn.XLOOKUP($E105,$G$2:$G$6,$F$2:$F$6,,0)),_xlfn.XLOOKUP($D$14,$D99:$D105,K99:K105,,0,-1)&gt;=(INDEX('Verwachte Resultaten'!$C$2:$BT$31,MATCH(_xlfn.XLOOKUP($D$14,$D99:$D105,$E99:$E105,,0,-1),'Verwachte Resultaten'!$B$2:$B$31,0),MATCH(_xlfn.XLOOKUP($D$14,$D99:$D105,K98:K104,,0,-1),'Verwachte Resultaten'!$C$1:$BT$1,0))*_xlfn.XLOOKUP($E105,$G$2:$G$6,$H$2:$H$6,,0))),$D105,""),"")</f>
        <v/>
      </c>
      <c r="L105" s="12" t="str">
        <f>IFERROR(IF(AND(_xlfn.XLOOKUP($D$14,$D99:$D105,L99:L105,,0,-1)&lt;(INDEX('Verwachte Resultaten'!$C$2:$BT$31,MATCH(_xlfn.XLOOKUP($D$14,$D99:$D105,$E99:$E105,,0,-1),'Verwachte Resultaten'!$B$2:$B$31,0),MATCH(_xlfn.XLOOKUP($D$14,$D99:$D105,L98:L104,,0,-1),'Verwachte Resultaten'!$C$1:$BT$1,0))*_xlfn.XLOOKUP($E105,$G$2:$G$6,$F$2:$F$6,,0)),_xlfn.XLOOKUP($D$14,$D99:$D105,L99:L105,,0,-1)&gt;=(INDEX('Verwachte Resultaten'!$C$2:$BT$31,MATCH(_xlfn.XLOOKUP($D$14,$D99:$D105,$E99:$E105,,0,-1),'Verwachte Resultaten'!$B$2:$B$31,0),MATCH(_xlfn.XLOOKUP($D$14,$D99:$D105,L98:L104,,0,-1),'Verwachte Resultaten'!$C$1:$BT$1,0))*_xlfn.XLOOKUP($E105,$G$2:$G$6,$H$2:$H$6,,0))),$D105,""),"")</f>
        <v/>
      </c>
      <c r="M105" s="12" t="str">
        <f>IFERROR(IF(AND(_xlfn.XLOOKUP($D$14,$D99:$D105,M99:M105,,0,-1)&lt;(INDEX('Verwachte Resultaten'!$C$2:$BT$31,MATCH(_xlfn.XLOOKUP($D$14,$D99:$D105,$E99:$E105,,0,-1),'Verwachte Resultaten'!$B$2:$B$31,0),MATCH(_xlfn.XLOOKUP($D$14,$D99:$D105,M98:M104,,0,-1),'Verwachte Resultaten'!$C$1:$BT$1,0))*_xlfn.XLOOKUP($E105,$G$2:$G$6,$F$2:$F$6,,0)),_xlfn.XLOOKUP($D$14,$D99:$D105,M99:M105,,0,-1)&gt;=(INDEX('Verwachte Resultaten'!$C$2:$BT$31,MATCH(_xlfn.XLOOKUP($D$14,$D99:$D105,$E99:$E105,,0,-1),'Verwachte Resultaten'!$B$2:$B$31,0),MATCH(_xlfn.XLOOKUP($D$14,$D99:$D105,M98:M104,,0,-1),'Verwachte Resultaten'!$C$1:$BT$1,0))*_xlfn.XLOOKUP($E105,$G$2:$G$6,$H$2:$H$6,,0))),$D105,""),"")</f>
        <v/>
      </c>
      <c r="N105" s="12" t="str">
        <f>IFERROR(IF(AND(_xlfn.XLOOKUP($D$14,$D99:$D105,N99:N105,,0,-1)&lt;(INDEX('Verwachte Resultaten'!$C$2:$BT$31,MATCH(_xlfn.XLOOKUP($D$14,$D99:$D105,$E99:$E105,,0,-1),'Verwachte Resultaten'!$B$2:$B$31,0),MATCH(_xlfn.XLOOKUP($D$14,$D99:$D105,N98:N104,,0,-1),'Verwachte Resultaten'!$C$1:$BT$1,0))*_xlfn.XLOOKUP($E105,$G$2:$G$6,$F$2:$F$6,,0)),_xlfn.XLOOKUP($D$14,$D99:$D105,N99:N105,,0,-1)&gt;=(INDEX('Verwachte Resultaten'!$C$2:$BT$31,MATCH(_xlfn.XLOOKUP($D$14,$D99:$D105,$E99:$E105,,0,-1),'Verwachte Resultaten'!$B$2:$B$31,0),MATCH(_xlfn.XLOOKUP($D$14,$D99:$D105,N98:N104,,0,-1),'Verwachte Resultaten'!$C$1:$BT$1,0))*_xlfn.XLOOKUP($E105,$G$2:$G$6,$H$2:$H$6,,0))),$D105,""),"")</f>
        <v/>
      </c>
      <c r="O105" s="12" t="str">
        <f>IFERROR(IF(AND(_xlfn.XLOOKUP($D$14,$D99:$D105,O99:O105,,0,-1)&lt;(INDEX('Verwachte Resultaten'!$C$2:$BT$31,MATCH(_xlfn.XLOOKUP($D$14,$D99:$D105,$E99:$E105,,0,-1),'Verwachte Resultaten'!$B$2:$B$31,0),MATCH(_xlfn.XLOOKUP($D$14,$D99:$D105,O98:O104,,0,-1),'Verwachte Resultaten'!$C$1:$BT$1,0))*_xlfn.XLOOKUP($E105,$G$2:$G$6,$F$2:$F$6,,0)),_xlfn.XLOOKUP($D$14,$D99:$D105,O99:O105,,0,-1)&gt;=(INDEX('Verwachte Resultaten'!$C$2:$BT$31,MATCH(_xlfn.XLOOKUP($D$14,$D99:$D105,$E99:$E105,,0,-1),'Verwachte Resultaten'!$B$2:$B$31,0),MATCH(_xlfn.XLOOKUP($D$14,$D99:$D105,O98:O104,,0,-1),'Verwachte Resultaten'!$C$1:$BT$1,0))*_xlfn.XLOOKUP($E105,$G$2:$G$6,$H$2:$H$6,,0))),$D105,""),"")</f>
        <v/>
      </c>
      <c r="P105" s="12" t="str">
        <f>IFERROR(IF(AND(_xlfn.XLOOKUP($D$14,$D99:$D105,P99:P105,,0,-1)&lt;(INDEX('Verwachte Resultaten'!$C$2:$BT$31,MATCH(_xlfn.XLOOKUP($D$14,$D99:$D105,$E99:$E105,,0,-1),'Verwachte Resultaten'!$B$2:$B$31,0),MATCH(_xlfn.XLOOKUP($D$14,$D99:$D105,P98:P104,,0,-1),'Verwachte Resultaten'!$C$1:$BT$1,0))*_xlfn.XLOOKUP($E105,$G$2:$G$6,$F$2:$F$6,,0)),_xlfn.XLOOKUP($D$14,$D99:$D105,P99:P105,,0,-1)&gt;=(INDEX('Verwachte Resultaten'!$C$2:$BT$31,MATCH(_xlfn.XLOOKUP($D$14,$D99:$D105,$E99:$E105,,0,-1),'Verwachte Resultaten'!$B$2:$B$31,0),MATCH(_xlfn.XLOOKUP($D$14,$D99:$D105,P98:P104,,0,-1),'Verwachte Resultaten'!$C$1:$BT$1,0))*_xlfn.XLOOKUP($E105,$G$2:$G$6,$H$2:$H$6,,0))),$D105,""),"")</f>
        <v/>
      </c>
      <c r="Q105" s="12" t="str">
        <f>IFERROR(IF(AND(_xlfn.XLOOKUP($D$14,$D99:$D105,Q99:Q105,,0,-1)&lt;(INDEX('Verwachte Resultaten'!$C$2:$BT$31,MATCH(_xlfn.XLOOKUP($D$14,$D99:$D105,$E99:$E105,,0,-1),'Verwachte Resultaten'!$B$2:$B$31,0),MATCH(_xlfn.XLOOKUP($D$14,$D99:$D105,Q98:Q104,,0,-1),'Verwachte Resultaten'!$C$1:$BT$1,0))*_xlfn.XLOOKUP($E105,$G$2:$G$6,$F$2:$F$6,,0)),_xlfn.XLOOKUP($D$14,$D99:$D105,Q99:Q105,,0,-1)&gt;=(INDEX('Verwachte Resultaten'!$C$2:$BT$31,MATCH(_xlfn.XLOOKUP($D$14,$D99:$D105,$E99:$E105,,0,-1),'Verwachte Resultaten'!$B$2:$B$31,0),MATCH(_xlfn.XLOOKUP($D$14,$D99:$D105,Q98:Q104,,0,-1),'Verwachte Resultaten'!$C$1:$BT$1,0))*_xlfn.XLOOKUP($E105,$G$2:$G$6,$H$2:$H$6,,0))),$D105,""),"")</f>
        <v/>
      </c>
      <c r="R105" s="12" t="str">
        <f>IFERROR(IF(AND(_xlfn.XLOOKUP($D$14,$D99:$D105,R99:R105,,0,-1)&lt;(INDEX('Verwachte Resultaten'!$C$2:$BT$31,MATCH(_xlfn.XLOOKUP($D$14,$D99:$D105,$E99:$E105,,0,-1),'Verwachte Resultaten'!$B$2:$B$31,0),MATCH(_xlfn.XLOOKUP($D$14,$D99:$D105,R98:R104,,0,-1),'Verwachte Resultaten'!$C$1:$BT$1,0))*_xlfn.XLOOKUP($E105,$G$2:$G$6,$F$2:$F$6,,0)),_xlfn.XLOOKUP($D$14,$D99:$D105,R99:R105,,0,-1)&gt;=(INDEX('Verwachte Resultaten'!$C$2:$BT$31,MATCH(_xlfn.XLOOKUP($D$14,$D99:$D105,$E99:$E105,,0,-1),'Verwachte Resultaten'!$B$2:$B$31,0),MATCH(_xlfn.XLOOKUP($D$14,$D99:$D105,R98:R104,,0,-1),'Verwachte Resultaten'!$C$1:$BT$1,0))*_xlfn.XLOOKUP($E105,$G$2:$G$6,$H$2:$H$6,,0))),$D105,""),"")</f>
        <v/>
      </c>
      <c r="S105" s="12" t="str">
        <f>IFERROR(IF(AND(_xlfn.XLOOKUP($D$14,$D99:$D105,S99:S105,,0,-1)&lt;(INDEX('Verwachte Resultaten'!$C$2:$BT$31,MATCH(_xlfn.XLOOKUP($D$14,$D99:$D105,$E99:$E105,,0,-1),'Verwachte Resultaten'!$B$2:$B$31,0),MATCH(_xlfn.XLOOKUP($D$14,$D99:$D105,S98:S104,,0,-1),'Verwachte Resultaten'!$C$1:$BT$1,0))*_xlfn.XLOOKUP($E105,$G$2:$G$6,$F$2:$F$6,,0)),_xlfn.XLOOKUP($D$14,$D99:$D105,S99:S105,,0,-1)&gt;=(INDEX('Verwachte Resultaten'!$C$2:$BT$31,MATCH(_xlfn.XLOOKUP($D$14,$D99:$D105,$E99:$E105,,0,-1),'Verwachte Resultaten'!$B$2:$B$31,0),MATCH(_xlfn.XLOOKUP($D$14,$D99:$D105,S98:S104,,0,-1),'Verwachte Resultaten'!$C$1:$BT$1,0))*_xlfn.XLOOKUP($E105,$G$2:$G$6,$H$2:$H$6,,0))),$D105,""),"")</f>
        <v/>
      </c>
      <c r="T105" s="12" t="str">
        <f>IFERROR(IF(AND(_xlfn.XLOOKUP($D$14,$D99:$D105,T99:T105,,0,-1)&lt;(INDEX('Verwachte Resultaten'!$C$2:$BT$31,MATCH(_xlfn.XLOOKUP($D$14,$D99:$D105,$E99:$E105,,0,-1),'Verwachte Resultaten'!$B$2:$B$31,0),MATCH(_xlfn.XLOOKUP($D$14,$D99:$D105,T98:T104,,0,-1),'Verwachte Resultaten'!$C$1:$BT$1,0))*_xlfn.XLOOKUP($E105,$G$2:$G$6,$F$2:$F$6,,0)),_xlfn.XLOOKUP($D$14,$D99:$D105,T99:T105,,0,-1)&gt;=(INDEX('Verwachte Resultaten'!$C$2:$BT$31,MATCH(_xlfn.XLOOKUP($D$14,$D99:$D105,$E99:$E105,,0,-1),'Verwachte Resultaten'!$B$2:$B$31,0),MATCH(_xlfn.XLOOKUP($D$14,$D99:$D105,T98:T104,,0,-1),'Verwachte Resultaten'!$C$1:$BT$1,0))*_xlfn.XLOOKUP($E105,$G$2:$G$6,$H$2:$H$6,,0))),$D105,""),"")</f>
        <v/>
      </c>
      <c r="U105" s="12" t="str">
        <f>IFERROR(IF(AND(_xlfn.XLOOKUP($D$14,$D99:$D105,U99:U105,,0,-1)&lt;(INDEX('Verwachte Resultaten'!$C$2:$BT$31,MATCH(_xlfn.XLOOKUP($D$14,$D99:$D105,$E99:$E105,,0,-1),'Verwachte Resultaten'!$B$2:$B$31,0),MATCH(_xlfn.XLOOKUP($D$14,$D99:$D105,U98:U104,,0,-1),'Verwachte Resultaten'!$C$1:$BT$1,0))*_xlfn.XLOOKUP($E105,$G$2:$G$6,$F$2:$F$6,,0)),_xlfn.XLOOKUP($D$14,$D99:$D105,U99:U105,,0,-1)&gt;=(INDEX('Verwachte Resultaten'!$C$2:$BT$31,MATCH(_xlfn.XLOOKUP($D$14,$D99:$D105,$E99:$E105,,0,-1),'Verwachte Resultaten'!$B$2:$B$31,0),MATCH(_xlfn.XLOOKUP($D$14,$D99:$D105,U98:U104,,0,-1),'Verwachte Resultaten'!$C$1:$BT$1,0))*_xlfn.XLOOKUP($E105,$G$2:$G$6,$H$2:$H$6,,0))),$D105,""),"")</f>
        <v/>
      </c>
      <c r="V105" s="12" t="str">
        <f>IFERROR(IF(AND(_xlfn.XLOOKUP($D$14,$D99:$D105,V99:V105,,0,-1)&lt;(INDEX('Verwachte Resultaten'!$C$2:$BT$31,MATCH(_xlfn.XLOOKUP($D$14,$D99:$D105,$E99:$E105,,0,-1),'Verwachte Resultaten'!$B$2:$B$31,0),MATCH(_xlfn.XLOOKUP($D$14,$D99:$D105,V98:V104,,0,-1),'Verwachte Resultaten'!$C$1:$BT$1,0))*_xlfn.XLOOKUP($E105,$G$2:$G$6,$F$2:$F$6,,0)),_xlfn.XLOOKUP($D$14,$D99:$D105,V99:V105,,0,-1)&gt;=(INDEX('Verwachte Resultaten'!$C$2:$BT$31,MATCH(_xlfn.XLOOKUP($D$14,$D99:$D105,$E99:$E105,,0,-1),'Verwachte Resultaten'!$B$2:$B$31,0),MATCH(_xlfn.XLOOKUP($D$14,$D99:$D105,V98:V104,,0,-1),'Verwachte Resultaten'!$C$1:$BT$1,0))*_xlfn.XLOOKUP($E105,$G$2:$G$6,$H$2:$H$6,,0))),$D105,""),"")</f>
        <v/>
      </c>
      <c r="W105" s="12" t="str">
        <f>IFERROR(IF(AND(_xlfn.XLOOKUP($D$14,$D99:$D105,W99:W105,,0,-1)&lt;(INDEX('Verwachte Resultaten'!$C$2:$BT$31,MATCH(_xlfn.XLOOKUP($D$14,$D99:$D105,$E99:$E105,,0,-1),'Verwachte Resultaten'!$B$2:$B$31,0),MATCH(_xlfn.XLOOKUP($D$14,$D99:$D105,W98:W104,,0,-1),'Verwachte Resultaten'!$C$1:$BT$1,0))*_xlfn.XLOOKUP($E105,$G$2:$G$6,$F$2:$F$6,,0)),_xlfn.XLOOKUP($D$14,$D99:$D105,W99:W105,,0,-1)&gt;=(INDEX('Verwachte Resultaten'!$C$2:$BT$31,MATCH(_xlfn.XLOOKUP($D$14,$D99:$D105,$E99:$E105,,0,-1),'Verwachte Resultaten'!$B$2:$B$31,0),MATCH(_xlfn.XLOOKUP($D$14,$D99:$D105,W98:W104,,0,-1),'Verwachte Resultaten'!$C$1:$BT$1,0))*_xlfn.XLOOKUP($E105,$G$2:$G$6,$H$2:$H$6,,0))),$D105,""),"")</f>
        <v/>
      </c>
      <c r="X105" s="12" t="str">
        <f>IFERROR(IF(AND(_xlfn.XLOOKUP($D$14,$D99:$D105,X99:X105,,0,-1)&lt;(INDEX('Verwachte Resultaten'!$C$2:$BT$31,MATCH(_xlfn.XLOOKUP($D$14,$D99:$D105,$E99:$E105,,0,-1),'Verwachte Resultaten'!$B$2:$B$31,0),MATCH(_xlfn.XLOOKUP($D$14,$D99:$D105,X98:X104,,0,-1),'Verwachte Resultaten'!$C$1:$BT$1,0))*_xlfn.XLOOKUP($E105,$G$2:$G$6,$F$2:$F$6,,0)),_xlfn.XLOOKUP($D$14,$D99:$D105,X99:X105,,0,-1)&gt;=(INDEX('Verwachte Resultaten'!$C$2:$BT$31,MATCH(_xlfn.XLOOKUP($D$14,$D99:$D105,$E99:$E105,,0,-1),'Verwachte Resultaten'!$B$2:$B$31,0),MATCH(_xlfn.XLOOKUP($D$14,$D99:$D105,X98:X104,,0,-1),'Verwachte Resultaten'!$C$1:$BT$1,0))*_xlfn.XLOOKUP($E105,$G$2:$G$6,$H$2:$H$6,,0))),$D105,""),"")</f>
        <v/>
      </c>
      <c r="Y105" s="12" t="str">
        <f>IFERROR(IF(AND(_xlfn.XLOOKUP($D$14,$D99:$D105,Y99:Y105,,0,-1)&lt;(INDEX('Verwachte Resultaten'!$C$2:$BT$31,MATCH(_xlfn.XLOOKUP($D$14,$D99:$D105,$E99:$E105,,0,-1),'Verwachte Resultaten'!$B$2:$B$31,0),MATCH(_xlfn.XLOOKUP($D$14,$D99:$D105,Y98:Y104,,0,-1),'Verwachte Resultaten'!$C$1:$BT$1,0))*_xlfn.XLOOKUP($E105,$G$2:$G$6,$F$2:$F$6,,0)),_xlfn.XLOOKUP($D$14,$D99:$D105,Y99:Y105,,0,-1)&gt;=(INDEX('Verwachte Resultaten'!$C$2:$BT$31,MATCH(_xlfn.XLOOKUP($D$14,$D99:$D105,$E99:$E105,,0,-1),'Verwachte Resultaten'!$B$2:$B$31,0),MATCH(_xlfn.XLOOKUP($D$14,$D99:$D105,Y98:Y104,,0,-1),'Verwachte Resultaten'!$C$1:$BT$1,0))*_xlfn.XLOOKUP($E105,$G$2:$G$6,$H$2:$H$6,,0))),$D105,""),"")</f>
        <v/>
      </c>
      <c r="Z105" s="12" t="str">
        <f>IFERROR(IF(AND(_xlfn.XLOOKUP($D$14,$D99:$D105,Z99:Z105,,0,-1)&lt;(INDEX('Verwachte Resultaten'!$C$2:$BT$31,MATCH(_xlfn.XLOOKUP($D$14,$D99:$D105,$E99:$E105,,0,-1),'Verwachte Resultaten'!$B$2:$B$31,0),MATCH(_xlfn.XLOOKUP($D$14,$D99:$D105,Z98:Z104,,0,-1),'Verwachte Resultaten'!$C$1:$BT$1,0))*_xlfn.XLOOKUP($E105,$G$2:$G$6,$F$2:$F$6,,0)),_xlfn.XLOOKUP($D$14,$D99:$D105,Z99:Z105,,0,-1)&gt;=(INDEX('Verwachte Resultaten'!$C$2:$BT$31,MATCH(_xlfn.XLOOKUP($D$14,$D99:$D105,$E99:$E105,,0,-1),'Verwachte Resultaten'!$B$2:$B$31,0),MATCH(_xlfn.XLOOKUP($D$14,$D99:$D105,Z98:Z104,,0,-1),'Verwachte Resultaten'!$C$1:$BT$1,0))*_xlfn.XLOOKUP($E105,$G$2:$G$6,$H$2:$H$6,,0))),$D105,""),"")</f>
        <v/>
      </c>
      <c r="AA105" s="12" t="str">
        <f>IFERROR(IF(AND(_xlfn.XLOOKUP($D$14,$D99:$D105,AA99:AA105,,0,-1)&lt;(INDEX('Verwachte Resultaten'!$C$2:$BT$31,MATCH(_xlfn.XLOOKUP($D$14,$D99:$D105,$E99:$E105,,0,-1),'Verwachte Resultaten'!$B$2:$B$31,0),MATCH(_xlfn.XLOOKUP($D$14,$D99:$D105,AA98:AA104,,0,-1),'Verwachte Resultaten'!$C$1:$BT$1,0))*_xlfn.XLOOKUP($E105,$G$2:$G$6,$F$2:$F$6,,0)),_xlfn.XLOOKUP($D$14,$D99:$D105,AA99:AA105,,0,-1)&gt;=(INDEX('Verwachte Resultaten'!$C$2:$BT$31,MATCH(_xlfn.XLOOKUP($D$14,$D99:$D105,$E99:$E105,,0,-1),'Verwachte Resultaten'!$B$2:$B$31,0),MATCH(_xlfn.XLOOKUP($D$14,$D99:$D105,AA98:AA104,,0,-1),'Verwachte Resultaten'!$C$1:$BT$1,0))*_xlfn.XLOOKUP($E105,$G$2:$G$6,$H$2:$H$6,,0))),$D105,""),"")</f>
        <v/>
      </c>
      <c r="AB105" s="12" t="str">
        <f>IFERROR(IF(AND(_xlfn.XLOOKUP($D$14,$D99:$D105,AB99:AB105,,0,-1)&lt;(INDEX('Verwachte Resultaten'!$C$2:$BT$31,MATCH(_xlfn.XLOOKUP($D$14,$D99:$D105,$E99:$E105,,0,-1),'Verwachte Resultaten'!$B$2:$B$31,0),MATCH(_xlfn.XLOOKUP($D$14,$D99:$D105,AB98:AB104,,0,-1),'Verwachte Resultaten'!$C$1:$BT$1,0))*_xlfn.XLOOKUP($E105,$G$2:$G$6,$F$2:$F$6,,0)),_xlfn.XLOOKUP($D$14,$D99:$D105,AB99:AB105,,0,-1)&gt;=(INDEX('Verwachte Resultaten'!$C$2:$BT$31,MATCH(_xlfn.XLOOKUP($D$14,$D99:$D105,$E99:$E105,,0,-1),'Verwachte Resultaten'!$B$2:$B$31,0),MATCH(_xlfn.XLOOKUP($D$14,$D99:$D105,AB98:AB104,,0,-1),'Verwachte Resultaten'!$C$1:$BT$1,0))*_xlfn.XLOOKUP($E105,$G$2:$G$6,$H$2:$H$6,,0))),$D105,""),"")</f>
        <v/>
      </c>
      <c r="AC105" s="12" t="str">
        <f>IFERROR(IF(AND(_xlfn.XLOOKUP($D$14,$D99:$D105,AC99:AC105,,0,-1)&lt;(INDEX('Verwachte Resultaten'!$C$2:$BT$31,MATCH(_xlfn.XLOOKUP($D$14,$D99:$D105,$E99:$E105,,0,-1),'Verwachte Resultaten'!$B$2:$B$31,0),MATCH(_xlfn.XLOOKUP($D$14,$D99:$D105,AC98:AC104,,0,-1),'Verwachte Resultaten'!$C$1:$BT$1,0))*_xlfn.XLOOKUP($E105,$G$2:$G$6,$F$2:$F$6,,0)),_xlfn.XLOOKUP($D$14,$D99:$D105,AC99:AC105,,0,-1)&gt;=(INDEX('Verwachte Resultaten'!$C$2:$BT$31,MATCH(_xlfn.XLOOKUP($D$14,$D99:$D105,$E99:$E105,,0,-1),'Verwachte Resultaten'!$B$2:$B$31,0),MATCH(_xlfn.XLOOKUP($D$14,$D99:$D105,AC98:AC104,,0,-1),'Verwachte Resultaten'!$C$1:$BT$1,0))*_xlfn.XLOOKUP($E105,$G$2:$G$6,$H$2:$H$6,,0))),$D105,""),"")</f>
        <v/>
      </c>
      <c r="AD105" s="12" t="str">
        <f>IFERROR(IF(AND(_xlfn.XLOOKUP($D$14,$D99:$D105,AD99:AD105,,0,-1)&lt;(INDEX('Verwachte Resultaten'!$C$2:$BT$31,MATCH(_xlfn.XLOOKUP($D$14,$D99:$D105,$E99:$E105,,0,-1),'Verwachte Resultaten'!$B$2:$B$31,0),MATCH(_xlfn.XLOOKUP($D$14,$D99:$D105,AD98:AD104,,0,-1),'Verwachte Resultaten'!$C$1:$BT$1,0))*_xlfn.XLOOKUP($E105,$G$2:$G$6,$F$2:$F$6,,0)),_xlfn.XLOOKUP($D$14,$D99:$D105,AD99:AD105,,0,-1)&gt;=(INDEX('Verwachte Resultaten'!$C$2:$BT$31,MATCH(_xlfn.XLOOKUP($D$14,$D99:$D105,$E99:$E105,,0,-1),'Verwachte Resultaten'!$B$2:$B$31,0),MATCH(_xlfn.XLOOKUP($D$14,$D99:$D105,AD98:AD104,,0,-1),'Verwachte Resultaten'!$C$1:$BT$1,0))*_xlfn.XLOOKUP($E105,$G$2:$G$6,$H$2:$H$6,,0))),$D105,""),"")</f>
        <v/>
      </c>
      <c r="AE105" s="12" t="str">
        <f>IFERROR(IF(AND(_xlfn.XLOOKUP($D$14,$D99:$D105,AE99:AE105,,0,-1)&lt;(INDEX('Verwachte Resultaten'!$C$2:$BT$31,MATCH(_xlfn.XLOOKUP($D$14,$D99:$D105,$E99:$E105,,0,-1),'Verwachte Resultaten'!$B$2:$B$31,0),MATCH(_xlfn.XLOOKUP($D$14,$D99:$D105,AE98:AE104,,0,-1),'Verwachte Resultaten'!$C$1:$BT$1,0))*_xlfn.XLOOKUP($E105,$G$2:$G$6,$F$2:$F$6,,0)),_xlfn.XLOOKUP($D$14,$D99:$D105,AE99:AE105,,0,-1)&gt;=(INDEX('Verwachte Resultaten'!$C$2:$BT$31,MATCH(_xlfn.XLOOKUP($D$14,$D99:$D105,$E99:$E105,,0,-1),'Verwachte Resultaten'!$B$2:$B$31,0),MATCH(_xlfn.XLOOKUP($D$14,$D99:$D105,AE98:AE104,,0,-1),'Verwachte Resultaten'!$C$1:$BT$1,0))*_xlfn.XLOOKUP($E105,$G$2:$G$6,$H$2:$H$6,,0))),$D105,""),"")</f>
        <v/>
      </c>
      <c r="AF105" s="12" t="str">
        <f>IFERROR(IF(AND(_xlfn.XLOOKUP($D$14,$D99:$D105,AF99:AF105,,0,-1)&lt;(INDEX('Verwachte Resultaten'!$C$2:$BT$31,MATCH(_xlfn.XLOOKUP($D$14,$D99:$D105,$E99:$E105,,0,-1),'Verwachte Resultaten'!$B$2:$B$31,0),MATCH(_xlfn.XLOOKUP($D$14,$D99:$D105,AF98:AF104,,0,-1),'Verwachte Resultaten'!$C$1:$BT$1,0))*_xlfn.XLOOKUP($E105,$G$2:$G$6,$F$2:$F$6,,0)),_xlfn.XLOOKUP($D$14,$D99:$D105,AF99:AF105,,0,-1)&gt;=(INDEX('Verwachte Resultaten'!$C$2:$BT$31,MATCH(_xlfn.XLOOKUP($D$14,$D99:$D105,$E99:$E105,,0,-1),'Verwachte Resultaten'!$B$2:$B$31,0),MATCH(_xlfn.XLOOKUP($D$14,$D99:$D105,AF98:AF104,,0,-1),'Verwachte Resultaten'!$C$1:$BT$1,0))*_xlfn.XLOOKUP($E105,$G$2:$G$6,$H$2:$H$6,,0))),$D105,""),"")</f>
        <v/>
      </c>
      <c r="AG105" s="12" t="str">
        <f>IFERROR(IF(AND(_xlfn.XLOOKUP($D$14,$D99:$D105,AG99:AG105,,0,-1)&lt;(INDEX('Verwachte Resultaten'!$C$2:$BT$31,MATCH(_xlfn.XLOOKUP($D$14,$D99:$D105,$E99:$E105,,0,-1),'Verwachte Resultaten'!$B$2:$B$31,0),MATCH(_xlfn.XLOOKUP($D$14,$D99:$D105,AG98:AG104,,0,-1),'Verwachte Resultaten'!$C$1:$BT$1,0))*_xlfn.XLOOKUP($E105,$G$2:$G$6,$F$2:$F$6,,0)),_xlfn.XLOOKUP($D$14,$D99:$D105,AG99:AG105,,0,-1)&gt;=(INDEX('Verwachte Resultaten'!$C$2:$BT$31,MATCH(_xlfn.XLOOKUP($D$14,$D99:$D105,$E99:$E105,,0,-1),'Verwachte Resultaten'!$B$2:$B$31,0),MATCH(_xlfn.XLOOKUP($D$14,$D99:$D105,AG98:AG104,,0,-1),'Verwachte Resultaten'!$C$1:$BT$1,0))*_xlfn.XLOOKUP($E105,$G$2:$G$6,$H$2:$H$6,,0))),$D105,""),"")</f>
        <v/>
      </c>
      <c r="AH105" s="12" t="str">
        <f>IFERROR(IF(AND(_xlfn.XLOOKUP($D$14,$D99:$D105,AH99:AH105,,0,-1)&lt;(INDEX('Verwachte Resultaten'!$C$2:$BT$31,MATCH(_xlfn.XLOOKUP($D$14,$D99:$D105,$E99:$E105,,0,-1),'Verwachte Resultaten'!$B$2:$B$31,0),MATCH(_xlfn.XLOOKUP($D$14,$D99:$D105,AH98:AH104,,0,-1),'Verwachte Resultaten'!$C$1:$BT$1,0))*_xlfn.XLOOKUP($E105,$G$2:$G$6,$F$2:$F$6,,0)),_xlfn.XLOOKUP($D$14,$D99:$D105,AH99:AH105,,0,-1)&gt;=(INDEX('Verwachte Resultaten'!$C$2:$BT$31,MATCH(_xlfn.XLOOKUP($D$14,$D99:$D105,$E99:$E105,,0,-1),'Verwachte Resultaten'!$B$2:$B$31,0),MATCH(_xlfn.XLOOKUP($D$14,$D99:$D105,AH98:AH104,,0,-1),'Verwachte Resultaten'!$C$1:$BT$1,0))*_xlfn.XLOOKUP($E105,$G$2:$G$6,$H$2:$H$6,,0))),$D105,""),"")</f>
        <v/>
      </c>
      <c r="AI105" s="12" t="str">
        <f>IFERROR(IF(AND(_xlfn.XLOOKUP($D$14,$D99:$D105,AI99:AI105,,0,-1)&lt;(INDEX('Verwachte Resultaten'!$C$2:$BT$31,MATCH(_xlfn.XLOOKUP($D$14,$D99:$D105,$E99:$E105,,0,-1),'Verwachte Resultaten'!$B$2:$B$31,0),MATCH(_xlfn.XLOOKUP($D$14,$D99:$D105,AI98:AI104,,0,-1),'Verwachte Resultaten'!$C$1:$BT$1,0))*_xlfn.XLOOKUP($E105,$G$2:$G$6,$F$2:$F$6,,0)),_xlfn.XLOOKUP($D$14,$D99:$D105,AI99:AI105,,0,-1)&gt;=(INDEX('Verwachte Resultaten'!$C$2:$BT$31,MATCH(_xlfn.XLOOKUP($D$14,$D99:$D105,$E99:$E105,,0,-1),'Verwachte Resultaten'!$B$2:$B$31,0),MATCH(_xlfn.XLOOKUP($D$14,$D99:$D105,AI98:AI104,,0,-1),'Verwachte Resultaten'!$C$1:$BT$1,0))*_xlfn.XLOOKUP($E105,$G$2:$G$6,$H$2:$H$6,,0))),$D105,""),"")</f>
        <v/>
      </c>
      <c r="AJ105" s="12" t="str">
        <f>IFERROR(IF(AND(_xlfn.XLOOKUP($D$14,$D99:$D105,AJ99:AJ105,,0,-1)&lt;(INDEX('Verwachte Resultaten'!$C$2:$BT$31,MATCH(_xlfn.XLOOKUP($D$14,$D99:$D105,$E99:$E105,,0,-1),'Verwachte Resultaten'!$B$2:$B$31,0),MATCH(_xlfn.XLOOKUP($D$14,$D99:$D105,AJ98:AJ104,,0,-1),'Verwachte Resultaten'!$C$1:$BT$1,0))*_xlfn.XLOOKUP($E105,$G$2:$G$6,$F$2:$F$6,,0)),_xlfn.XLOOKUP($D$14,$D99:$D105,AJ99:AJ105,,0,-1)&gt;=(INDEX('Verwachte Resultaten'!$C$2:$BT$31,MATCH(_xlfn.XLOOKUP($D$14,$D99:$D105,$E99:$E105,,0,-1),'Verwachte Resultaten'!$B$2:$B$31,0),MATCH(_xlfn.XLOOKUP($D$14,$D99:$D105,AJ98:AJ104,,0,-1),'Verwachte Resultaten'!$C$1:$BT$1,0))*_xlfn.XLOOKUP($E105,$G$2:$G$6,$H$2:$H$6,,0))),$D105,""),"")</f>
        <v/>
      </c>
      <c r="AK105" s="12" t="str">
        <f>IFERROR(IF(AND(_xlfn.XLOOKUP($D$14,$D99:$D105,AK99:AK105,,0,-1)&lt;(INDEX('Verwachte Resultaten'!$C$2:$BT$31,MATCH(_xlfn.XLOOKUP($D$14,$D99:$D105,$E99:$E105,,0,-1),'Verwachte Resultaten'!$B$2:$B$31,0),MATCH(_xlfn.XLOOKUP($D$14,$D99:$D105,AK98:AK104,,0,-1),'Verwachte Resultaten'!$C$1:$BT$1,0))*_xlfn.XLOOKUP($E105,$G$2:$G$6,$F$2:$F$6,,0)),_xlfn.XLOOKUP($D$14,$D99:$D105,AK99:AK105,,0,-1)&gt;=(INDEX('Verwachte Resultaten'!$C$2:$BT$31,MATCH(_xlfn.XLOOKUP($D$14,$D99:$D105,$E99:$E105,,0,-1),'Verwachte Resultaten'!$B$2:$B$31,0),MATCH(_xlfn.XLOOKUP($D$14,$D99:$D105,AK98:AK104,,0,-1),'Verwachte Resultaten'!$C$1:$BT$1,0))*_xlfn.XLOOKUP($E105,$G$2:$G$6,$H$2:$H$6,,0))),$D105,""),"")</f>
        <v/>
      </c>
      <c r="AL105" s="12" t="str">
        <f>IFERROR(IF(AND(_xlfn.XLOOKUP($D$14,$D99:$D105,AL99:AL105,,0,-1)&lt;(INDEX('Verwachte Resultaten'!$C$2:$BT$31,MATCH(_xlfn.XLOOKUP($D$14,$D99:$D105,$E99:$E105,,0,-1),'Verwachte Resultaten'!$B$2:$B$31,0),MATCH(_xlfn.XLOOKUP($D$14,$D99:$D105,AL98:AL104,,0,-1),'Verwachte Resultaten'!$C$1:$BT$1,0))*_xlfn.XLOOKUP($E105,$G$2:$G$6,$F$2:$F$6,,0)),_xlfn.XLOOKUP($D$14,$D99:$D105,AL99:AL105,,0,-1)&gt;=(INDEX('Verwachte Resultaten'!$C$2:$BT$31,MATCH(_xlfn.XLOOKUP($D$14,$D99:$D105,$E99:$E105,,0,-1),'Verwachte Resultaten'!$B$2:$B$31,0),MATCH(_xlfn.XLOOKUP($D$14,$D99:$D105,AL98:AL104,,0,-1),'Verwachte Resultaten'!$C$1:$BT$1,0))*_xlfn.XLOOKUP($E105,$G$2:$G$6,$H$2:$H$6,,0))),$D105,""),"")</f>
        <v/>
      </c>
      <c r="AM105" s="12" t="str">
        <f>IFERROR(IF(AND(_xlfn.XLOOKUP($D$14,$D99:$D105,AM99:AM105,,0,-1)&lt;(INDEX('Verwachte Resultaten'!$C$2:$BT$31,MATCH(_xlfn.XLOOKUP($D$14,$D99:$D105,$E99:$E105,,0,-1),'Verwachte Resultaten'!$B$2:$B$31,0),MATCH(_xlfn.XLOOKUP($D$14,$D99:$D105,AM98:AM104,,0,-1),'Verwachte Resultaten'!$C$1:$BT$1,0))*_xlfn.XLOOKUP($E105,$G$2:$G$6,$F$2:$F$6,,0)),_xlfn.XLOOKUP($D$14,$D99:$D105,AM99:AM105,,0,-1)&gt;=(INDEX('Verwachte Resultaten'!$C$2:$BT$31,MATCH(_xlfn.XLOOKUP($D$14,$D99:$D105,$E99:$E105,,0,-1),'Verwachte Resultaten'!$B$2:$B$31,0),MATCH(_xlfn.XLOOKUP($D$14,$D99:$D105,AM98:AM104,,0,-1),'Verwachte Resultaten'!$C$1:$BT$1,0))*_xlfn.XLOOKUP($E105,$G$2:$G$6,$H$2:$H$6,,0))),$D105,""),"")</f>
        <v/>
      </c>
      <c r="AN105" s="12" t="str">
        <f>IFERROR(IF(AND(_xlfn.XLOOKUP($D$14,$D99:$D105,AN99:AN105,,0,-1)&lt;(INDEX('Verwachte Resultaten'!$C$2:$BT$31,MATCH(_xlfn.XLOOKUP($D$14,$D99:$D105,$E99:$E105,,0,-1),'Verwachte Resultaten'!$B$2:$B$31,0),MATCH(_xlfn.XLOOKUP($D$14,$D99:$D105,AN98:AN104,,0,-1),'Verwachte Resultaten'!$C$1:$BT$1,0))*_xlfn.XLOOKUP($E105,$G$2:$G$6,$F$2:$F$6,,0)),_xlfn.XLOOKUP($D$14,$D99:$D105,AN99:AN105,,0,-1)&gt;=(INDEX('Verwachte Resultaten'!$C$2:$BT$31,MATCH(_xlfn.XLOOKUP($D$14,$D99:$D105,$E99:$E105,,0,-1),'Verwachte Resultaten'!$B$2:$B$31,0),MATCH(_xlfn.XLOOKUP($D$14,$D99:$D105,AN98:AN104,,0,-1),'Verwachte Resultaten'!$C$1:$BT$1,0))*_xlfn.XLOOKUP($E105,$G$2:$G$6,$H$2:$H$6,,0))),$D105,""),"")</f>
        <v/>
      </c>
      <c r="AO105" s="12" t="str">
        <f>IFERROR(IF(AND(_xlfn.XLOOKUP($D$14,$D99:$D105,AO99:AO105,,0,-1)&lt;(INDEX('Verwachte Resultaten'!$C$2:$BT$31,MATCH(_xlfn.XLOOKUP($D$14,$D99:$D105,$E99:$E105,,0,-1),'Verwachte Resultaten'!$B$2:$B$31,0),MATCH(_xlfn.XLOOKUP($D$14,$D99:$D105,AO98:AO104,,0,-1),'Verwachte Resultaten'!$C$1:$BT$1,0))*_xlfn.XLOOKUP($E105,$G$2:$G$6,$F$2:$F$6,,0)),_xlfn.XLOOKUP($D$14,$D99:$D105,AO99:AO105,,0,-1)&gt;=(INDEX('Verwachte Resultaten'!$C$2:$BT$31,MATCH(_xlfn.XLOOKUP($D$14,$D99:$D105,$E99:$E105,,0,-1),'Verwachte Resultaten'!$B$2:$B$31,0),MATCH(_xlfn.XLOOKUP($D$14,$D99:$D105,AO98:AO104,,0,-1),'Verwachte Resultaten'!$C$1:$BT$1,0))*_xlfn.XLOOKUP($E105,$G$2:$G$6,$H$2:$H$6,,0))),$D105,""),"")</f>
        <v/>
      </c>
      <c r="AP105" s="12" t="str">
        <f>IFERROR(IF(AND(_xlfn.XLOOKUP($D$14,$D99:$D105,AP99:AP105,,0,-1)&lt;(INDEX('Verwachte Resultaten'!$C$2:$BT$31,MATCH(_xlfn.XLOOKUP($D$14,$D99:$D105,$E99:$E105,,0,-1),'Verwachte Resultaten'!$B$2:$B$31,0),MATCH(_xlfn.XLOOKUP($D$14,$D99:$D105,AP98:AP104,,0,-1),'Verwachte Resultaten'!$C$1:$BT$1,0))*_xlfn.XLOOKUP($E105,$G$2:$G$6,$F$2:$F$6,,0)),_xlfn.XLOOKUP($D$14,$D99:$D105,AP99:AP105,,0,-1)&gt;=(INDEX('Verwachte Resultaten'!$C$2:$BT$31,MATCH(_xlfn.XLOOKUP($D$14,$D99:$D105,$E99:$E105,,0,-1),'Verwachte Resultaten'!$B$2:$B$31,0),MATCH(_xlfn.XLOOKUP($D$14,$D99:$D105,AP98:AP104,,0,-1),'Verwachte Resultaten'!$C$1:$BT$1,0))*_xlfn.XLOOKUP($E105,$G$2:$G$6,$H$2:$H$6,,0))),$D105,""),"")</f>
        <v/>
      </c>
      <c r="AQ105" s="12" t="str">
        <f>IFERROR(IF(AND(_xlfn.XLOOKUP($D$14,$D99:$D105,AQ99:AQ105,,0,-1)&lt;(INDEX('Verwachte Resultaten'!$C$2:$BT$31,MATCH(_xlfn.XLOOKUP($D$14,$D99:$D105,$E99:$E105,,0,-1),'Verwachte Resultaten'!$B$2:$B$31,0),MATCH(_xlfn.XLOOKUP($D$14,$D99:$D105,AQ98:AQ104,,0,-1),'Verwachte Resultaten'!$C$1:$BT$1,0))*_xlfn.XLOOKUP($E105,$G$2:$G$6,$F$2:$F$6,,0)),_xlfn.XLOOKUP($D$14,$D99:$D105,AQ99:AQ105,,0,-1)&gt;=(INDEX('Verwachte Resultaten'!$C$2:$BT$31,MATCH(_xlfn.XLOOKUP($D$14,$D99:$D105,$E99:$E105,,0,-1),'Verwachte Resultaten'!$B$2:$B$31,0),MATCH(_xlfn.XLOOKUP($D$14,$D99:$D105,AQ98:AQ104,,0,-1),'Verwachte Resultaten'!$C$1:$BT$1,0))*_xlfn.XLOOKUP($E105,$G$2:$G$6,$H$2:$H$6,,0))),$D105,""),"")</f>
        <v/>
      </c>
      <c r="AR105" s="12" t="str">
        <f>IFERROR(IF(AND(_xlfn.XLOOKUP($D$14,$D99:$D105,AR99:AR105,,0,-1)&lt;(INDEX('Verwachte Resultaten'!$C$2:$BT$31,MATCH(_xlfn.XLOOKUP($D$14,$D99:$D105,$E99:$E105,,0,-1),'Verwachte Resultaten'!$B$2:$B$31,0),MATCH(_xlfn.XLOOKUP($D$14,$D99:$D105,AR98:AR104,,0,-1),'Verwachte Resultaten'!$C$1:$BT$1,0))*_xlfn.XLOOKUP($E105,$G$2:$G$6,$F$2:$F$6,,0)),_xlfn.XLOOKUP($D$14,$D99:$D105,AR99:AR105,,0,-1)&gt;=(INDEX('Verwachte Resultaten'!$C$2:$BT$31,MATCH(_xlfn.XLOOKUP($D$14,$D99:$D105,$E99:$E105,,0,-1),'Verwachte Resultaten'!$B$2:$B$31,0),MATCH(_xlfn.XLOOKUP($D$14,$D99:$D105,AR98:AR104,,0,-1),'Verwachte Resultaten'!$C$1:$BT$1,0))*_xlfn.XLOOKUP($E105,$G$2:$G$6,$H$2:$H$6,,0))),$D105,""),"")</f>
        <v/>
      </c>
      <c r="AS105" s="12" t="str">
        <f>IFERROR(IF(AND(_xlfn.XLOOKUP($D$14,$D99:$D105,AS99:AS105,,0,-1)&lt;(INDEX('Verwachte Resultaten'!$C$2:$BT$31,MATCH(_xlfn.XLOOKUP($D$14,$D99:$D105,$E99:$E105,,0,-1),'Verwachte Resultaten'!$B$2:$B$31,0),MATCH(_xlfn.XLOOKUP($D$14,$D99:$D105,AS98:AS104,,0,-1),'Verwachte Resultaten'!$C$1:$BT$1,0))*_xlfn.XLOOKUP($E105,$G$2:$G$6,$F$2:$F$6,,0)),_xlfn.XLOOKUP($D$14,$D99:$D105,AS99:AS105,,0,-1)&gt;=(INDEX('Verwachte Resultaten'!$C$2:$BT$31,MATCH(_xlfn.XLOOKUP($D$14,$D99:$D105,$E99:$E105,,0,-1),'Verwachte Resultaten'!$B$2:$B$31,0),MATCH(_xlfn.XLOOKUP($D$14,$D99:$D105,AS98:AS104,,0,-1),'Verwachte Resultaten'!$C$1:$BT$1,0))*_xlfn.XLOOKUP($E105,$G$2:$G$6,$H$2:$H$6,,0))),$D105,""),"")</f>
        <v/>
      </c>
      <c r="AT105" s="12" t="str">
        <f>IFERROR(IF(AND(_xlfn.XLOOKUP($D$14,$D99:$D105,AT99:AT105,,0,-1)&lt;(INDEX('Verwachte Resultaten'!$C$2:$BT$31,MATCH(_xlfn.XLOOKUP($D$14,$D99:$D105,$E99:$E105,,0,-1),'Verwachte Resultaten'!$B$2:$B$31,0),MATCH(_xlfn.XLOOKUP($D$14,$D99:$D105,AT98:AT104,,0,-1),'Verwachte Resultaten'!$C$1:$BT$1,0))*_xlfn.XLOOKUP($E105,$G$2:$G$6,$F$2:$F$6,,0)),_xlfn.XLOOKUP($D$14,$D99:$D105,AT99:AT105,,0,-1)&gt;=(INDEX('Verwachte Resultaten'!$C$2:$BT$31,MATCH(_xlfn.XLOOKUP($D$14,$D99:$D105,$E99:$E105,,0,-1),'Verwachte Resultaten'!$B$2:$B$31,0),MATCH(_xlfn.XLOOKUP($D$14,$D99:$D105,AT98:AT104,,0,-1),'Verwachte Resultaten'!$C$1:$BT$1,0))*_xlfn.XLOOKUP($E105,$G$2:$G$6,$H$2:$H$6,,0))),$D105,""),"")</f>
        <v/>
      </c>
      <c r="AU105" s="12" t="str">
        <f>IFERROR(IF(AND(_xlfn.XLOOKUP($D$14,$D99:$D105,AU99:AU105,,0,-1)&lt;(INDEX('Verwachte Resultaten'!$C$2:$BT$31,MATCH(_xlfn.XLOOKUP($D$14,$D99:$D105,$E99:$E105,,0,-1),'Verwachte Resultaten'!$B$2:$B$31,0),MATCH(_xlfn.XLOOKUP($D$14,$D99:$D105,AU98:AU104,,0,-1),'Verwachte Resultaten'!$C$1:$BT$1,0))*_xlfn.XLOOKUP($E105,$G$2:$G$6,$F$2:$F$6,,0)),_xlfn.XLOOKUP($D$14,$D99:$D105,AU99:AU105,,0,-1)&gt;=(INDEX('Verwachte Resultaten'!$C$2:$BT$31,MATCH(_xlfn.XLOOKUP($D$14,$D99:$D105,$E99:$E105,,0,-1),'Verwachte Resultaten'!$B$2:$B$31,0),MATCH(_xlfn.XLOOKUP($D$14,$D99:$D105,AU98:AU104,,0,-1),'Verwachte Resultaten'!$C$1:$BT$1,0))*_xlfn.XLOOKUP($E105,$G$2:$G$6,$H$2:$H$6,,0))),$D105,""),"")</f>
        <v/>
      </c>
      <c r="AV105" s="12" t="str">
        <f>IFERROR(IF(AND(_xlfn.XLOOKUP($D$14,$D99:$D105,AV99:AV105,,0,-1)&lt;(INDEX('Verwachte Resultaten'!$C$2:$BT$31,MATCH(_xlfn.XLOOKUP($D$14,$D99:$D105,$E99:$E105,,0,-1),'Verwachte Resultaten'!$B$2:$B$31,0),MATCH(_xlfn.XLOOKUP($D$14,$D99:$D105,AV98:AV104,,0,-1),'Verwachte Resultaten'!$C$1:$BT$1,0))*_xlfn.XLOOKUP($E105,$G$2:$G$6,$F$2:$F$6,,0)),_xlfn.XLOOKUP($D$14,$D99:$D105,AV99:AV105,,0,-1)&gt;=(INDEX('Verwachte Resultaten'!$C$2:$BT$31,MATCH(_xlfn.XLOOKUP($D$14,$D99:$D105,$E99:$E105,,0,-1),'Verwachte Resultaten'!$B$2:$B$31,0),MATCH(_xlfn.XLOOKUP($D$14,$D99:$D105,AV98:AV104,,0,-1),'Verwachte Resultaten'!$C$1:$BT$1,0))*_xlfn.XLOOKUP($E105,$G$2:$G$6,$H$2:$H$6,,0))),$D105,""),"")</f>
        <v/>
      </c>
      <c r="AW105" s="12" t="str">
        <f>IFERROR(IF(AND(_xlfn.XLOOKUP($D$14,$D99:$D105,AW99:AW105,,0,-1)&lt;(INDEX('Verwachte Resultaten'!$C$2:$BT$31,MATCH(_xlfn.XLOOKUP($D$14,$D99:$D105,$E99:$E105,,0,-1),'Verwachte Resultaten'!$B$2:$B$31,0),MATCH(_xlfn.XLOOKUP($D$14,$D99:$D105,AW98:AW104,,0,-1),'Verwachte Resultaten'!$C$1:$BT$1,0))*_xlfn.XLOOKUP($E105,$G$2:$G$6,$F$2:$F$6,,0)),_xlfn.XLOOKUP($D$14,$D99:$D105,AW99:AW105,,0,-1)&gt;=(INDEX('Verwachte Resultaten'!$C$2:$BT$31,MATCH(_xlfn.XLOOKUP($D$14,$D99:$D105,$E99:$E105,,0,-1),'Verwachte Resultaten'!$B$2:$B$31,0),MATCH(_xlfn.XLOOKUP($D$14,$D99:$D105,AW98:AW104,,0,-1),'Verwachte Resultaten'!$C$1:$BT$1,0))*_xlfn.XLOOKUP($E105,$G$2:$G$6,$H$2:$H$6,,0))),$D105,""),"")</f>
        <v/>
      </c>
      <c r="AX105" s="12" t="str">
        <f>IFERROR(IF(AND(_xlfn.XLOOKUP($D$14,$D99:$D105,AX99:AX105,,0,-1)&lt;(INDEX('Verwachte Resultaten'!$C$2:$BT$31,MATCH(_xlfn.XLOOKUP($D$14,$D99:$D105,$E99:$E105,,0,-1),'Verwachte Resultaten'!$B$2:$B$31,0),MATCH(_xlfn.XLOOKUP($D$14,$D99:$D105,AX98:AX104,,0,-1),'Verwachte Resultaten'!$C$1:$BT$1,0))*_xlfn.XLOOKUP($E105,$G$2:$G$6,$F$2:$F$6,,0)),_xlfn.XLOOKUP($D$14,$D99:$D105,AX99:AX105,,0,-1)&gt;=(INDEX('Verwachte Resultaten'!$C$2:$BT$31,MATCH(_xlfn.XLOOKUP($D$14,$D99:$D105,$E99:$E105,,0,-1),'Verwachte Resultaten'!$B$2:$B$31,0),MATCH(_xlfn.XLOOKUP($D$14,$D99:$D105,AX98:AX104,,0,-1),'Verwachte Resultaten'!$C$1:$BT$1,0))*_xlfn.XLOOKUP($E105,$G$2:$G$6,$H$2:$H$6,,0))),$D105,""),"")</f>
        <v/>
      </c>
      <c r="AY105" s="12" t="str">
        <f>IFERROR(IF(AND(_xlfn.XLOOKUP($D$14,$D99:$D105,AY99:AY105,,0,-1)&lt;(INDEX('Verwachte Resultaten'!$C$2:$BT$31,MATCH(_xlfn.XLOOKUP($D$14,$D99:$D105,$E99:$E105,,0,-1),'Verwachte Resultaten'!$B$2:$B$31,0),MATCH(_xlfn.XLOOKUP($D$14,$D99:$D105,AY98:AY104,,0,-1),'Verwachte Resultaten'!$C$1:$BT$1,0))*_xlfn.XLOOKUP($E105,$G$2:$G$6,$F$2:$F$6,,0)),_xlfn.XLOOKUP($D$14,$D99:$D105,AY99:AY105,,0,-1)&gt;=(INDEX('Verwachte Resultaten'!$C$2:$BT$31,MATCH(_xlfn.XLOOKUP($D$14,$D99:$D105,$E99:$E105,,0,-1),'Verwachte Resultaten'!$B$2:$B$31,0),MATCH(_xlfn.XLOOKUP($D$14,$D99:$D105,AY98:AY104,,0,-1),'Verwachte Resultaten'!$C$1:$BT$1,0))*_xlfn.XLOOKUP($E105,$G$2:$G$6,$H$2:$H$6,,0))),$D105,""),"")</f>
        <v/>
      </c>
      <c r="AZ105" s="12" t="str">
        <f>IFERROR(IF(AND(_xlfn.XLOOKUP($D$14,$D99:$D105,AZ99:AZ105,,0,-1)&lt;(INDEX('Verwachte Resultaten'!$C$2:$BT$31,MATCH(_xlfn.XLOOKUP($D$14,$D99:$D105,$E99:$E105,,0,-1),'Verwachte Resultaten'!$B$2:$B$31,0),MATCH(_xlfn.XLOOKUP($D$14,$D99:$D105,AZ98:AZ104,,0,-1),'Verwachte Resultaten'!$C$1:$BT$1,0))*_xlfn.XLOOKUP($E105,$G$2:$G$6,$F$2:$F$6,,0)),_xlfn.XLOOKUP($D$14,$D99:$D105,AZ99:AZ105,,0,-1)&gt;=(INDEX('Verwachte Resultaten'!$C$2:$BT$31,MATCH(_xlfn.XLOOKUP($D$14,$D99:$D105,$E99:$E105,,0,-1),'Verwachte Resultaten'!$B$2:$B$31,0),MATCH(_xlfn.XLOOKUP($D$14,$D99:$D105,AZ98:AZ104,,0,-1),'Verwachte Resultaten'!$C$1:$BT$1,0))*_xlfn.XLOOKUP($E105,$G$2:$G$6,$H$2:$H$6,,0))),$D105,""),"")</f>
        <v/>
      </c>
      <c r="BA105" s="12" t="str">
        <f>IFERROR(IF(AND(_xlfn.XLOOKUP($D$14,$D99:$D105,BA99:BA105,,0,-1)&lt;(INDEX('Verwachte Resultaten'!$C$2:$BT$31,MATCH(_xlfn.XLOOKUP($D$14,$D99:$D105,$E99:$E105,,0,-1),'Verwachte Resultaten'!$B$2:$B$31,0),MATCH(_xlfn.XLOOKUP($D$14,$D99:$D105,BA98:BA104,,0,-1),'Verwachte Resultaten'!$C$1:$BT$1,0))*_xlfn.XLOOKUP($E105,$G$2:$G$6,$F$2:$F$6,,0)),_xlfn.XLOOKUP($D$14,$D99:$D105,BA99:BA105,,0,-1)&gt;=(INDEX('Verwachte Resultaten'!$C$2:$BT$31,MATCH(_xlfn.XLOOKUP($D$14,$D99:$D105,$E99:$E105,,0,-1),'Verwachte Resultaten'!$B$2:$B$31,0),MATCH(_xlfn.XLOOKUP($D$14,$D99:$D105,BA98:BA104,,0,-1),'Verwachte Resultaten'!$C$1:$BT$1,0))*_xlfn.XLOOKUP($E105,$G$2:$G$6,$H$2:$H$6,,0))),$D105,""),"")</f>
        <v/>
      </c>
      <c r="BB105" s="12" t="str">
        <f>IFERROR(IF(AND(_xlfn.XLOOKUP($D$14,$D99:$D105,BB99:BB105,,0,-1)&lt;(INDEX('Verwachte Resultaten'!$C$2:$BT$31,MATCH(_xlfn.XLOOKUP($D$14,$D99:$D105,$E99:$E105,,0,-1),'Verwachte Resultaten'!$B$2:$B$31,0),MATCH(_xlfn.XLOOKUP($D$14,$D99:$D105,BB98:BB104,,0,-1),'Verwachte Resultaten'!$C$1:$BT$1,0))*_xlfn.XLOOKUP($E105,$G$2:$G$6,$F$2:$F$6,,0)),_xlfn.XLOOKUP($D$14,$D99:$D105,BB99:BB105,,0,-1)&gt;=(INDEX('Verwachte Resultaten'!$C$2:$BT$31,MATCH(_xlfn.XLOOKUP($D$14,$D99:$D105,$E99:$E105,,0,-1),'Verwachte Resultaten'!$B$2:$B$31,0),MATCH(_xlfn.XLOOKUP($D$14,$D99:$D105,BB98:BB104,,0,-1),'Verwachte Resultaten'!$C$1:$BT$1,0))*_xlfn.XLOOKUP($E105,$G$2:$G$6,$H$2:$H$6,,0))),$D105,""),"")</f>
        <v/>
      </c>
      <c r="BC105" s="12" t="str">
        <f>IFERROR(IF(AND(_xlfn.XLOOKUP($D$14,$D99:$D105,BC99:BC105,,0,-1)&lt;(INDEX('Verwachte Resultaten'!$C$2:$BT$31,MATCH(_xlfn.XLOOKUP($D$14,$D99:$D105,$E99:$E105,,0,-1),'Verwachte Resultaten'!$B$2:$B$31,0),MATCH(_xlfn.XLOOKUP($D$14,$D99:$D105,BC98:BC104,,0,-1),'Verwachte Resultaten'!$C$1:$BT$1,0))*_xlfn.XLOOKUP($E105,$G$2:$G$6,$F$2:$F$6,,0)),_xlfn.XLOOKUP($D$14,$D99:$D105,BC99:BC105,,0,-1)&gt;=(INDEX('Verwachte Resultaten'!$C$2:$BT$31,MATCH(_xlfn.XLOOKUP($D$14,$D99:$D105,$E99:$E105,,0,-1),'Verwachte Resultaten'!$B$2:$B$31,0),MATCH(_xlfn.XLOOKUP($D$14,$D99:$D105,BC98:BC104,,0,-1),'Verwachte Resultaten'!$C$1:$BT$1,0))*_xlfn.XLOOKUP($E105,$G$2:$G$6,$H$2:$H$6,,0))),$D105,""),"")</f>
        <v/>
      </c>
      <c r="BD105" s="12" t="str">
        <f>IFERROR(IF(AND(_xlfn.XLOOKUP($D$14,$D99:$D105,BD99:BD105,,0,-1)&lt;(INDEX('Verwachte Resultaten'!$C$2:$BT$31,MATCH(_xlfn.XLOOKUP($D$14,$D99:$D105,$E99:$E105,,0,-1),'Verwachte Resultaten'!$B$2:$B$31,0),MATCH(_xlfn.XLOOKUP($D$14,$D99:$D105,BD98:BD104,,0,-1),'Verwachte Resultaten'!$C$1:$BT$1,0))*_xlfn.XLOOKUP($E105,$G$2:$G$6,$F$2:$F$6,,0)),_xlfn.XLOOKUP($D$14,$D99:$D105,BD99:BD105,,0,-1)&gt;=(INDEX('Verwachte Resultaten'!$C$2:$BT$31,MATCH(_xlfn.XLOOKUP($D$14,$D99:$D105,$E99:$E105,,0,-1),'Verwachte Resultaten'!$B$2:$B$31,0),MATCH(_xlfn.XLOOKUP($D$14,$D99:$D105,BD98:BD104,,0,-1),'Verwachte Resultaten'!$C$1:$BT$1,0))*_xlfn.XLOOKUP($E105,$G$2:$G$6,$H$2:$H$6,,0))),$D105,""),"")</f>
        <v/>
      </c>
      <c r="BE105" s="12" t="str">
        <f>IFERROR(IF(AND(_xlfn.XLOOKUP($D$14,$D99:$D105,BE99:BE105,,0,-1)&lt;(INDEX('Verwachte Resultaten'!$C$2:$BT$31,MATCH(_xlfn.XLOOKUP($D$14,$D99:$D105,$E99:$E105,,0,-1),'Verwachte Resultaten'!$B$2:$B$31,0),MATCH(_xlfn.XLOOKUP($D$14,$D99:$D105,BE98:BE104,,0,-1),'Verwachte Resultaten'!$C$1:$BT$1,0))*_xlfn.XLOOKUP($E105,$G$2:$G$6,$F$2:$F$6,,0)),_xlfn.XLOOKUP($D$14,$D99:$D105,BE99:BE105,,0,-1)&gt;=(INDEX('Verwachte Resultaten'!$C$2:$BT$31,MATCH(_xlfn.XLOOKUP($D$14,$D99:$D105,$E99:$E105,,0,-1),'Verwachte Resultaten'!$B$2:$B$31,0),MATCH(_xlfn.XLOOKUP($D$14,$D99:$D105,BE98:BE104,,0,-1),'Verwachte Resultaten'!$C$1:$BT$1,0))*_xlfn.XLOOKUP($E105,$G$2:$G$6,$H$2:$H$6,,0))),$D105,""),"")</f>
        <v/>
      </c>
      <c r="BF105" s="12" t="str">
        <f>IFERROR(IF(AND(_xlfn.XLOOKUP($D$14,$D99:$D105,BF99:BF105,,0,-1)&lt;(INDEX('Verwachte Resultaten'!$C$2:$BT$31,MATCH(_xlfn.XLOOKUP($D$14,$D99:$D105,$E99:$E105,,0,-1),'Verwachte Resultaten'!$B$2:$B$31,0),MATCH(_xlfn.XLOOKUP($D$14,$D99:$D105,BF98:BF104,,0,-1),'Verwachte Resultaten'!$C$1:$BT$1,0))*_xlfn.XLOOKUP($E105,$G$2:$G$6,$F$2:$F$6,,0)),_xlfn.XLOOKUP($D$14,$D99:$D105,BF99:BF105,,0,-1)&gt;=(INDEX('Verwachte Resultaten'!$C$2:$BT$31,MATCH(_xlfn.XLOOKUP($D$14,$D99:$D105,$E99:$E105,,0,-1),'Verwachte Resultaten'!$B$2:$B$31,0),MATCH(_xlfn.XLOOKUP($D$14,$D99:$D105,BF98:BF104,,0,-1),'Verwachte Resultaten'!$C$1:$BT$1,0))*_xlfn.XLOOKUP($E105,$G$2:$G$6,$H$2:$H$6,,0))),$D105,""),"")</f>
        <v/>
      </c>
      <c r="BG105" s="12" t="str">
        <f>IFERROR(IF(AND(_xlfn.XLOOKUP($D$14,$D99:$D105,BG99:BG105,,0,-1)&lt;(INDEX('Verwachte Resultaten'!$C$2:$BT$31,MATCH(_xlfn.XLOOKUP($D$14,$D99:$D105,$E99:$E105,,0,-1),'Verwachte Resultaten'!$B$2:$B$31,0),MATCH(_xlfn.XLOOKUP($D$14,$D99:$D105,BG98:BG104,,0,-1),'Verwachte Resultaten'!$C$1:$BT$1,0))*_xlfn.XLOOKUP($E105,$G$2:$G$6,$F$2:$F$6,,0)),_xlfn.XLOOKUP($D$14,$D99:$D105,BG99:BG105,,0,-1)&gt;=(INDEX('Verwachte Resultaten'!$C$2:$BT$31,MATCH(_xlfn.XLOOKUP($D$14,$D99:$D105,$E99:$E105,,0,-1),'Verwachte Resultaten'!$B$2:$B$31,0),MATCH(_xlfn.XLOOKUP($D$14,$D99:$D105,BG98:BG104,,0,-1),'Verwachte Resultaten'!$C$1:$BT$1,0))*_xlfn.XLOOKUP($E105,$G$2:$G$6,$H$2:$H$6,,0))),$D105,""),"")</f>
        <v/>
      </c>
      <c r="BH105" s="12" t="str">
        <f>IFERROR(IF(AND(_xlfn.XLOOKUP($D$14,$D99:$D105,BH99:BH105,,0,-1)&lt;(INDEX('Verwachte Resultaten'!$C$2:$BT$31,MATCH(_xlfn.XLOOKUP($D$14,$D99:$D105,$E99:$E105,,0,-1),'Verwachte Resultaten'!$B$2:$B$31,0),MATCH(_xlfn.XLOOKUP($D$14,$D99:$D105,BH98:BH104,,0,-1),'Verwachte Resultaten'!$C$1:$BT$1,0))*_xlfn.XLOOKUP($E105,$G$2:$G$6,$F$2:$F$6,,0)),_xlfn.XLOOKUP($D$14,$D99:$D105,BH99:BH105,,0,-1)&gt;=(INDEX('Verwachte Resultaten'!$C$2:$BT$31,MATCH(_xlfn.XLOOKUP($D$14,$D99:$D105,$E99:$E105,,0,-1),'Verwachte Resultaten'!$B$2:$B$31,0),MATCH(_xlfn.XLOOKUP($D$14,$D99:$D105,BH98:BH104,,0,-1),'Verwachte Resultaten'!$C$1:$BT$1,0))*_xlfn.XLOOKUP($E105,$G$2:$G$6,$H$2:$H$6,,0))),$D105,""),"")</f>
        <v/>
      </c>
      <c r="BI105" s="12" t="str">
        <f>IFERROR(IF(AND(_xlfn.XLOOKUP($D$14,$D99:$D105,BI99:BI105,,0,-1)&lt;(INDEX('Verwachte Resultaten'!$C$2:$BT$31,MATCH(_xlfn.XLOOKUP($D$14,$D99:$D105,$E99:$E105,,0,-1),'Verwachte Resultaten'!$B$2:$B$31,0),MATCH(_xlfn.XLOOKUP($D$14,$D99:$D105,BI98:BI104,,0,-1),'Verwachte Resultaten'!$C$1:$BT$1,0))*_xlfn.XLOOKUP($E105,$G$2:$G$6,$F$2:$F$6,,0)),_xlfn.XLOOKUP($D$14,$D99:$D105,BI99:BI105,,0,-1)&gt;=(INDEX('Verwachte Resultaten'!$C$2:$BT$31,MATCH(_xlfn.XLOOKUP($D$14,$D99:$D105,$E99:$E105,,0,-1),'Verwachte Resultaten'!$B$2:$B$31,0),MATCH(_xlfn.XLOOKUP($D$14,$D99:$D105,BI98:BI104,,0,-1),'Verwachte Resultaten'!$C$1:$BT$1,0))*_xlfn.XLOOKUP($E105,$G$2:$G$6,$H$2:$H$6,,0))),$D105,""),"")</f>
        <v/>
      </c>
      <c r="BJ105" s="12" t="str">
        <f>IFERROR(IF(AND(_xlfn.XLOOKUP($D$14,$D99:$D105,BJ99:BJ105,,0,-1)&lt;(INDEX('Verwachte Resultaten'!$C$2:$BT$31,MATCH(_xlfn.XLOOKUP($D$14,$D99:$D105,$E99:$E105,,0,-1),'Verwachte Resultaten'!$B$2:$B$31,0),MATCH(_xlfn.XLOOKUP($D$14,$D99:$D105,BJ98:BJ104,,0,-1),'Verwachte Resultaten'!$C$1:$BT$1,0))*_xlfn.XLOOKUP($E105,$G$2:$G$6,$F$2:$F$6,,0)),_xlfn.XLOOKUP($D$14,$D99:$D105,BJ99:BJ105,,0,-1)&gt;=(INDEX('Verwachte Resultaten'!$C$2:$BT$31,MATCH(_xlfn.XLOOKUP($D$14,$D99:$D105,$E99:$E105,,0,-1),'Verwachte Resultaten'!$B$2:$B$31,0),MATCH(_xlfn.XLOOKUP($D$14,$D99:$D105,BJ98:BJ104,,0,-1),'Verwachte Resultaten'!$C$1:$BT$1,0))*_xlfn.XLOOKUP($E105,$G$2:$G$6,$H$2:$H$6,,0))),$D105,""),"")</f>
        <v/>
      </c>
      <c r="BK105" s="39" t="str">
        <f>IFERROR(IF(AND(_xlfn.XLOOKUP($D$14,$D99:$D105,BK99:BK105,,0,-1)&lt;(INDEX('Verwachte Resultaten'!$C$2:$BT$31,MATCH(_xlfn.XLOOKUP($D$14,$D99:$D105,$E99:$E105,,0,-1),'Verwachte Resultaten'!$B$2:$B$31,0),MATCH(_xlfn.XLOOKUP($D$14,$D99:$D105,BK98:BK104,,0,-1),'Verwachte Resultaten'!$C$1:$BT$1,0))*_xlfn.XLOOKUP($E105,$G$2:$G$6,$F$2:$F$6,,0)),_xlfn.XLOOKUP($D$14,$D99:$D105,BK99:BK105,,0,-1)&gt;=(INDEX('Verwachte Resultaten'!$C$2:$BT$31,MATCH(_xlfn.XLOOKUP($D$14,$D99:$D105,$E99:$E105,,0,-1),'Verwachte Resultaten'!$B$2:$B$31,0),MATCH(_xlfn.XLOOKUP($D$14,$D99:$D105,BK98:BK104,,0,-1),'Verwachte Resultaten'!$C$1:$BT$1,0))*_xlfn.XLOOKUP($E105,$G$2:$G$6,$H$2:$H$6,,0))),$D105,""),"")</f>
        <v/>
      </c>
    </row>
    <row r="106" spans="1:63">
      <c r="A106" s="85"/>
      <c r="C106" s="23"/>
      <c r="D106" s="44" t="str">
        <f>IFERROR($B104*$B$7,"")</f>
        <v/>
      </c>
      <c r="E106" s="40" t="s">
        <v>153</v>
      </c>
      <c r="F106" s="13" t="str">
        <f>IFERROR(IF(AND(_xlfn.XLOOKUP($D$14,$D100:$D106,F100:F106,,0,-1)&lt;(INDEX('Verwachte Resultaten'!$C$2:$BT$31,MATCH(_xlfn.XLOOKUP($D$14,$D100:$D106,$E100:$E106,,0,-1),'Verwachte Resultaten'!$B$2:$B$31,0),MATCH(_xlfn.XLOOKUP($D$14,$D100:$D106,F99:F105,,0,-1),'Verwachte Resultaten'!$C$1:$BT$1,0))*_xlfn.XLOOKUP($E106,$G$2:$G$6,$F$2:$F$6,,0)),_xlfn.XLOOKUP($D$14,$D100:$D106,F100:F106,,0,-1)&gt;=(INDEX('Verwachte Resultaten'!$C$2:$BT$31,MATCH(_xlfn.XLOOKUP($D$14,$D100:$D106,$E100:$E106,,0,-1),'Verwachte Resultaten'!$B$2:$B$31,0),MATCH(_xlfn.XLOOKUP($D$14,$D100:$D106,F99:F105,,0,-1),'Verwachte Resultaten'!$C$1:$BT$1,0))*_xlfn.XLOOKUP($E106,$G$2:$G$6,$H$2:$H$6,,0))),$D106,""),"")</f>
        <v/>
      </c>
      <c r="G106" s="14" t="str">
        <f>IFERROR(IF(AND(_xlfn.XLOOKUP($D$14,$D100:$D106,G100:G106,,0,-1)&lt;(INDEX('Verwachte Resultaten'!$C$2:$BT$31,MATCH(_xlfn.XLOOKUP($D$14,$D100:$D106,$E100:$E106,,0,-1),'Verwachte Resultaten'!$B$2:$B$31,0),MATCH(_xlfn.XLOOKUP($D$14,$D100:$D106,G99:G105,,0,-1),'Verwachte Resultaten'!$C$1:$BT$1,0))*_xlfn.XLOOKUP($E106,$G$2:$G$6,$F$2:$F$6,,0)),_xlfn.XLOOKUP($D$14,$D100:$D106,G100:G106,,0,-1)&gt;=(INDEX('Verwachte Resultaten'!$C$2:$BT$31,MATCH(_xlfn.XLOOKUP($D$14,$D100:$D106,$E100:$E106,,0,-1),'Verwachte Resultaten'!$B$2:$B$31,0),MATCH(_xlfn.XLOOKUP($D$14,$D100:$D106,G99:G105,,0,-1),'Verwachte Resultaten'!$C$1:$BT$1,0))*_xlfn.XLOOKUP($E106,$G$2:$G$6,$H$2:$H$6,,0))),$D106,""),"")</f>
        <v/>
      </c>
      <c r="H106" s="14" t="str">
        <f>IFERROR(IF(AND(_xlfn.XLOOKUP($D$14,$D100:$D106,H100:H106,,0,-1)&lt;(INDEX('Verwachte Resultaten'!$C$2:$BT$31,MATCH(_xlfn.XLOOKUP($D$14,$D100:$D106,$E100:$E106,,0,-1),'Verwachte Resultaten'!$B$2:$B$31,0),MATCH(_xlfn.XLOOKUP($D$14,$D100:$D106,H99:H105,,0,-1),'Verwachte Resultaten'!$C$1:$BT$1,0))*_xlfn.XLOOKUP($E106,$G$2:$G$6,$F$2:$F$6,,0)),_xlfn.XLOOKUP($D$14,$D100:$D106,H100:H106,,0,-1)&gt;=(INDEX('Verwachte Resultaten'!$C$2:$BT$31,MATCH(_xlfn.XLOOKUP($D$14,$D100:$D106,$E100:$E106,,0,-1),'Verwachte Resultaten'!$B$2:$B$31,0),MATCH(_xlfn.XLOOKUP($D$14,$D100:$D106,H99:H105,,0,-1),'Verwachte Resultaten'!$C$1:$BT$1,0))*_xlfn.XLOOKUP($E106,$G$2:$G$6,$H$2:$H$6,,0))),$D106,""),"")</f>
        <v/>
      </c>
      <c r="I106" s="14" t="str">
        <f>IFERROR(IF(AND(_xlfn.XLOOKUP($D$14,$D100:$D106,I100:I106,,0,-1)&lt;(INDEX('Verwachte Resultaten'!$C$2:$BT$31,MATCH(_xlfn.XLOOKUP($D$14,$D100:$D106,$E100:$E106,,0,-1),'Verwachte Resultaten'!$B$2:$B$31,0),MATCH(_xlfn.XLOOKUP($D$14,$D100:$D106,I99:I105,,0,-1),'Verwachte Resultaten'!$C$1:$BT$1,0))*_xlfn.XLOOKUP($E106,$G$2:$G$6,$F$2:$F$6,,0)),_xlfn.XLOOKUP($D$14,$D100:$D106,I100:I106,,0,-1)&gt;=(INDEX('Verwachte Resultaten'!$C$2:$BT$31,MATCH(_xlfn.XLOOKUP($D$14,$D100:$D106,$E100:$E106,,0,-1),'Verwachte Resultaten'!$B$2:$B$31,0),MATCH(_xlfn.XLOOKUP($D$14,$D100:$D106,I99:I105,,0,-1),'Verwachte Resultaten'!$C$1:$BT$1,0))*_xlfn.XLOOKUP($E106,$G$2:$G$6,$H$2:$H$6,,0))),$D106,""),"")</f>
        <v/>
      </c>
      <c r="J106" s="14" t="str">
        <f>IFERROR(IF(AND(_xlfn.XLOOKUP($D$14,$D100:$D106,J100:J106,,0,-1)&lt;(INDEX('Verwachte Resultaten'!$C$2:$BT$31,MATCH(_xlfn.XLOOKUP($D$14,$D100:$D106,$E100:$E106,,0,-1),'Verwachte Resultaten'!$B$2:$B$31,0),MATCH(_xlfn.XLOOKUP($D$14,$D100:$D106,J99:J105,,0,-1),'Verwachte Resultaten'!$C$1:$BT$1,0))*_xlfn.XLOOKUP($E106,$G$2:$G$6,$F$2:$F$6,,0)),_xlfn.XLOOKUP($D$14,$D100:$D106,J100:J106,,0,-1)&gt;=(INDEX('Verwachte Resultaten'!$C$2:$BT$31,MATCH(_xlfn.XLOOKUP($D$14,$D100:$D106,$E100:$E106,,0,-1),'Verwachte Resultaten'!$B$2:$B$31,0),MATCH(_xlfn.XLOOKUP($D$14,$D100:$D106,J99:J105,,0,-1),'Verwachte Resultaten'!$C$1:$BT$1,0))*_xlfn.XLOOKUP($E106,$G$2:$G$6,$H$2:$H$6,,0))),$D106,""),"")</f>
        <v/>
      </c>
      <c r="K106" s="14" t="str">
        <f>IFERROR(IF(AND(_xlfn.XLOOKUP($D$14,$D100:$D106,K100:K106,,0,-1)&lt;(INDEX('Verwachte Resultaten'!$C$2:$BT$31,MATCH(_xlfn.XLOOKUP($D$14,$D100:$D106,$E100:$E106,,0,-1),'Verwachte Resultaten'!$B$2:$B$31,0),MATCH(_xlfn.XLOOKUP($D$14,$D100:$D106,K99:K105,,0,-1),'Verwachte Resultaten'!$C$1:$BT$1,0))*_xlfn.XLOOKUP($E106,$G$2:$G$6,$F$2:$F$6,,0)),_xlfn.XLOOKUP($D$14,$D100:$D106,K100:K106,,0,-1)&gt;=(INDEX('Verwachte Resultaten'!$C$2:$BT$31,MATCH(_xlfn.XLOOKUP($D$14,$D100:$D106,$E100:$E106,,0,-1),'Verwachte Resultaten'!$B$2:$B$31,0),MATCH(_xlfn.XLOOKUP($D$14,$D100:$D106,K99:K105,,0,-1),'Verwachte Resultaten'!$C$1:$BT$1,0))*_xlfn.XLOOKUP($E106,$G$2:$G$6,$H$2:$H$6,,0))),$D106,""),"")</f>
        <v/>
      </c>
      <c r="L106" s="14" t="str">
        <f>IFERROR(IF(AND(_xlfn.XLOOKUP($D$14,$D100:$D106,L100:L106,,0,-1)&lt;(INDEX('Verwachte Resultaten'!$C$2:$BT$31,MATCH(_xlfn.XLOOKUP($D$14,$D100:$D106,$E100:$E106,,0,-1),'Verwachte Resultaten'!$B$2:$B$31,0),MATCH(_xlfn.XLOOKUP($D$14,$D100:$D106,L99:L105,,0,-1),'Verwachte Resultaten'!$C$1:$BT$1,0))*_xlfn.XLOOKUP($E106,$G$2:$G$6,$F$2:$F$6,,0)),_xlfn.XLOOKUP($D$14,$D100:$D106,L100:L106,,0,-1)&gt;=(INDEX('Verwachte Resultaten'!$C$2:$BT$31,MATCH(_xlfn.XLOOKUP($D$14,$D100:$D106,$E100:$E106,,0,-1),'Verwachte Resultaten'!$B$2:$B$31,0),MATCH(_xlfn.XLOOKUP($D$14,$D100:$D106,L99:L105,,0,-1),'Verwachte Resultaten'!$C$1:$BT$1,0))*_xlfn.XLOOKUP($E106,$G$2:$G$6,$H$2:$H$6,,0))),$D106,""),"")</f>
        <v/>
      </c>
      <c r="M106" s="14" t="str">
        <f>IFERROR(IF(AND(_xlfn.XLOOKUP($D$14,$D100:$D106,M100:M106,,0,-1)&lt;(INDEX('Verwachte Resultaten'!$C$2:$BT$31,MATCH(_xlfn.XLOOKUP($D$14,$D100:$D106,$E100:$E106,,0,-1),'Verwachte Resultaten'!$B$2:$B$31,0),MATCH(_xlfn.XLOOKUP($D$14,$D100:$D106,M99:M105,,0,-1),'Verwachte Resultaten'!$C$1:$BT$1,0))*_xlfn.XLOOKUP($E106,$G$2:$G$6,$F$2:$F$6,,0)),_xlfn.XLOOKUP($D$14,$D100:$D106,M100:M106,,0,-1)&gt;=(INDEX('Verwachte Resultaten'!$C$2:$BT$31,MATCH(_xlfn.XLOOKUP($D$14,$D100:$D106,$E100:$E106,,0,-1),'Verwachte Resultaten'!$B$2:$B$31,0),MATCH(_xlfn.XLOOKUP($D$14,$D100:$D106,M99:M105,,0,-1),'Verwachte Resultaten'!$C$1:$BT$1,0))*_xlfn.XLOOKUP($E106,$G$2:$G$6,$H$2:$H$6,,0))),$D106,""),"")</f>
        <v/>
      </c>
      <c r="N106" s="14" t="str">
        <f>IFERROR(IF(AND(_xlfn.XLOOKUP($D$14,$D100:$D106,N100:N106,,0,-1)&lt;(INDEX('Verwachte Resultaten'!$C$2:$BT$31,MATCH(_xlfn.XLOOKUP($D$14,$D100:$D106,$E100:$E106,,0,-1),'Verwachte Resultaten'!$B$2:$B$31,0),MATCH(_xlfn.XLOOKUP($D$14,$D100:$D106,N99:N105,,0,-1),'Verwachte Resultaten'!$C$1:$BT$1,0))*_xlfn.XLOOKUP($E106,$G$2:$G$6,$F$2:$F$6,,0)),_xlfn.XLOOKUP($D$14,$D100:$D106,N100:N106,,0,-1)&gt;=(INDEX('Verwachte Resultaten'!$C$2:$BT$31,MATCH(_xlfn.XLOOKUP($D$14,$D100:$D106,$E100:$E106,,0,-1),'Verwachte Resultaten'!$B$2:$B$31,0),MATCH(_xlfn.XLOOKUP($D$14,$D100:$D106,N99:N105,,0,-1),'Verwachte Resultaten'!$C$1:$BT$1,0))*_xlfn.XLOOKUP($E106,$G$2:$G$6,$H$2:$H$6,,0))),$D106,""),"")</f>
        <v/>
      </c>
      <c r="O106" s="14" t="str">
        <f>IFERROR(IF(AND(_xlfn.XLOOKUP($D$14,$D100:$D106,O100:O106,,0,-1)&lt;(INDEX('Verwachte Resultaten'!$C$2:$BT$31,MATCH(_xlfn.XLOOKUP($D$14,$D100:$D106,$E100:$E106,,0,-1),'Verwachte Resultaten'!$B$2:$B$31,0),MATCH(_xlfn.XLOOKUP($D$14,$D100:$D106,O99:O105,,0,-1),'Verwachte Resultaten'!$C$1:$BT$1,0))*_xlfn.XLOOKUP($E106,$G$2:$G$6,$F$2:$F$6,,0)),_xlfn.XLOOKUP($D$14,$D100:$D106,O100:O106,,0,-1)&gt;=(INDEX('Verwachte Resultaten'!$C$2:$BT$31,MATCH(_xlfn.XLOOKUP($D$14,$D100:$D106,$E100:$E106,,0,-1),'Verwachte Resultaten'!$B$2:$B$31,0),MATCH(_xlfn.XLOOKUP($D$14,$D100:$D106,O99:O105,,0,-1),'Verwachte Resultaten'!$C$1:$BT$1,0))*_xlfn.XLOOKUP($E106,$G$2:$G$6,$H$2:$H$6,,0))),$D106,""),"")</f>
        <v/>
      </c>
      <c r="P106" s="14" t="str">
        <f>IFERROR(IF(AND(_xlfn.XLOOKUP($D$14,$D100:$D106,P100:P106,,0,-1)&lt;(INDEX('Verwachte Resultaten'!$C$2:$BT$31,MATCH(_xlfn.XLOOKUP($D$14,$D100:$D106,$E100:$E106,,0,-1),'Verwachte Resultaten'!$B$2:$B$31,0),MATCH(_xlfn.XLOOKUP($D$14,$D100:$D106,P99:P105,,0,-1),'Verwachte Resultaten'!$C$1:$BT$1,0))*_xlfn.XLOOKUP($E106,$G$2:$G$6,$F$2:$F$6,,0)),_xlfn.XLOOKUP($D$14,$D100:$D106,P100:P106,,0,-1)&gt;=(INDEX('Verwachte Resultaten'!$C$2:$BT$31,MATCH(_xlfn.XLOOKUP($D$14,$D100:$D106,$E100:$E106,,0,-1),'Verwachte Resultaten'!$B$2:$B$31,0),MATCH(_xlfn.XLOOKUP($D$14,$D100:$D106,P99:P105,,0,-1),'Verwachte Resultaten'!$C$1:$BT$1,0))*_xlfn.XLOOKUP($E106,$G$2:$G$6,$H$2:$H$6,,0))),$D106,""),"")</f>
        <v/>
      </c>
      <c r="Q106" s="14" t="str">
        <f>IFERROR(IF(AND(_xlfn.XLOOKUP($D$14,$D100:$D106,Q100:Q106,,0,-1)&lt;(INDEX('Verwachte Resultaten'!$C$2:$BT$31,MATCH(_xlfn.XLOOKUP($D$14,$D100:$D106,$E100:$E106,,0,-1),'Verwachte Resultaten'!$B$2:$B$31,0),MATCH(_xlfn.XLOOKUP($D$14,$D100:$D106,Q99:Q105,,0,-1),'Verwachte Resultaten'!$C$1:$BT$1,0))*_xlfn.XLOOKUP($E106,$G$2:$G$6,$F$2:$F$6,,0)),_xlfn.XLOOKUP($D$14,$D100:$D106,Q100:Q106,,0,-1)&gt;=(INDEX('Verwachte Resultaten'!$C$2:$BT$31,MATCH(_xlfn.XLOOKUP($D$14,$D100:$D106,$E100:$E106,,0,-1),'Verwachte Resultaten'!$B$2:$B$31,0),MATCH(_xlfn.XLOOKUP($D$14,$D100:$D106,Q99:Q105,,0,-1),'Verwachte Resultaten'!$C$1:$BT$1,0))*_xlfn.XLOOKUP($E106,$G$2:$G$6,$H$2:$H$6,,0))),$D106,""),"")</f>
        <v/>
      </c>
      <c r="R106" s="14" t="str">
        <f>IFERROR(IF(AND(_xlfn.XLOOKUP($D$14,$D100:$D106,R100:R106,,0,-1)&lt;(INDEX('Verwachte Resultaten'!$C$2:$BT$31,MATCH(_xlfn.XLOOKUP($D$14,$D100:$D106,$E100:$E106,,0,-1),'Verwachte Resultaten'!$B$2:$B$31,0),MATCH(_xlfn.XLOOKUP($D$14,$D100:$D106,R99:R105,,0,-1),'Verwachte Resultaten'!$C$1:$BT$1,0))*_xlfn.XLOOKUP($E106,$G$2:$G$6,$F$2:$F$6,,0)),_xlfn.XLOOKUP($D$14,$D100:$D106,R100:R106,,0,-1)&gt;=(INDEX('Verwachte Resultaten'!$C$2:$BT$31,MATCH(_xlfn.XLOOKUP($D$14,$D100:$D106,$E100:$E106,,0,-1),'Verwachte Resultaten'!$B$2:$B$31,0),MATCH(_xlfn.XLOOKUP($D$14,$D100:$D106,R99:R105,,0,-1),'Verwachte Resultaten'!$C$1:$BT$1,0))*_xlfn.XLOOKUP($E106,$G$2:$G$6,$H$2:$H$6,,0))),$D106,""),"")</f>
        <v/>
      </c>
      <c r="S106" s="14" t="str">
        <f>IFERROR(IF(AND(_xlfn.XLOOKUP($D$14,$D100:$D106,S100:S106,,0,-1)&lt;(INDEX('Verwachte Resultaten'!$C$2:$BT$31,MATCH(_xlfn.XLOOKUP($D$14,$D100:$D106,$E100:$E106,,0,-1),'Verwachte Resultaten'!$B$2:$B$31,0),MATCH(_xlfn.XLOOKUP($D$14,$D100:$D106,S99:S105,,0,-1),'Verwachte Resultaten'!$C$1:$BT$1,0))*_xlfn.XLOOKUP($E106,$G$2:$G$6,$F$2:$F$6,,0)),_xlfn.XLOOKUP($D$14,$D100:$D106,S100:S106,,0,-1)&gt;=(INDEX('Verwachte Resultaten'!$C$2:$BT$31,MATCH(_xlfn.XLOOKUP($D$14,$D100:$D106,$E100:$E106,,0,-1),'Verwachte Resultaten'!$B$2:$B$31,0),MATCH(_xlfn.XLOOKUP($D$14,$D100:$D106,S99:S105,,0,-1),'Verwachte Resultaten'!$C$1:$BT$1,0))*_xlfn.XLOOKUP($E106,$G$2:$G$6,$H$2:$H$6,,0))),$D106,""),"")</f>
        <v/>
      </c>
      <c r="T106" s="14" t="str">
        <f>IFERROR(IF(AND(_xlfn.XLOOKUP($D$14,$D100:$D106,T100:T106,,0,-1)&lt;(INDEX('Verwachte Resultaten'!$C$2:$BT$31,MATCH(_xlfn.XLOOKUP($D$14,$D100:$D106,$E100:$E106,,0,-1),'Verwachte Resultaten'!$B$2:$B$31,0),MATCH(_xlfn.XLOOKUP($D$14,$D100:$D106,T99:T105,,0,-1),'Verwachte Resultaten'!$C$1:$BT$1,0))*_xlfn.XLOOKUP($E106,$G$2:$G$6,$F$2:$F$6,,0)),_xlfn.XLOOKUP($D$14,$D100:$D106,T100:T106,,0,-1)&gt;=(INDEX('Verwachte Resultaten'!$C$2:$BT$31,MATCH(_xlfn.XLOOKUP($D$14,$D100:$D106,$E100:$E106,,0,-1),'Verwachte Resultaten'!$B$2:$B$31,0),MATCH(_xlfn.XLOOKUP($D$14,$D100:$D106,T99:T105,,0,-1),'Verwachte Resultaten'!$C$1:$BT$1,0))*_xlfn.XLOOKUP($E106,$G$2:$G$6,$H$2:$H$6,,0))),$D106,""),"")</f>
        <v/>
      </c>
      <c r="U106" s="14" t="str">
        <f>IFERROR(IF(AND(_xlfn.XLOOKUP($D$14,$D100:$D106,U100:U106,,0,-1)&lt;(INDEX('Verwachte Resultaten'!$C$2:$BT$31,MATCH(_xlfn.XLOOKUP($D$14,$D100:$D106,$E100:$E106,,0,-1),'Verwachte Resultaten'!$B$2:$B$31,0),MATCH(_xlfn.XLOOKUP($D$14,$D100:$D106,U99:U105,,0,-1),'Verwachte Resultaten'!$C$1:$BT$1,0))*_xlfn.XLOOKUP($E106,$G$2:$G$6,$F$2:$F$6,,0)),_xlfn.XLOOKUP($D$14,$D100:$D106,U100:U106,,0,-1)&gt;=(INDEX('Verwachte Resultaten'!$C$2:$BT$31,MATCH(_xlfn.XLOOKUP($D$14,$D100:$D106,$E100:$E106,,0,-1),'Verwachte Resultaten'!$B$2:$B$31,0),MATCH(_xlfn.XLOOKUP($D$14,$D100:$D106,U99:U105,,0,-1),'Verwachte Resultaten'!$C$1:$BT$1,0))*_xlfn.XLOOKUP($E106,$G$2:$G$6,$H$2:$H$6,,0))),$D106,""),"")</f>
        <v/>
      </c>
      <c r="V106" s="14" t="str">
        <f>IFERROR(IF(AND(_xlfn.XLOOKUP($D$14,$D100:$D106,V100:V106,,0,-1)&lt;(INDEX('Verwachte Resultaten'!$C$2:$BT$31,MATCH(_xlfn.XLOOKUP($D$14,$D100:$D106,$E100:$E106,,0,-1),'Verwachte Resultaten'!$B$2:$B$31,0),MATCH(_xlfn.XLOOKUP($D$14,$D100:$D106,V99:V105,,0,-1),'Verwachte Resultaten'!$C$1:$BT$1,0))*_xlfn.XLOOKUP($E106,$G$2:$G$6,$F$2:$F$6,,0)),_xlfn.XLOOKUP($D$14,$D100:$D106,V100:V106,,0,-1)&gt;=(INDEX('Verwachte Resultaten'!$C$2:$BT$31,MATCH(_xlfn.XLOOKUP($D$14,$D100:$D106,$E100:$E106,,0,-1),'Verwachte Resultaten'!$B$2:$B$31,0),MATCH(_xlfn.XLOOKUP($D$14,$D100:$D106,V99:V105,,0,-1),'Verwachte Resultaten'!$C$1:$BT$1,0))*_xlfn.XLOOKUP($E106,$G$2:$G$6,$H$2:$H$6,,0))),$D106,""),"")</f>
        <v/>
      </c>
      <c r="W106" s="14" t="str">
        <f>IFERROR(IF(AND(_xlfn.XLOOKUP($D$14,$D100:$D106,W100:W106,,0,-1)&lt;(INDEX('Verwachte Resultaten'!$C$2:$BT$31,MATCH(_xlfn.XLOOKUP($D$14,$D100:$D106,$E100:$E106,,0,-1),'Verwachte Resultaten'!$B$2:$B$31,0),MATCH(_xlfn.XLOOKUP($D$14,$D100:$D106,W99:W105,,0,-1),'Verwachte Resultaten'!$C$1:$BT$1,0))*_xlfn.XLOOKUP($E106,$G$2:$G$6,$F$2:$F$6,,0)),_xlfn.XLOOKUP($D$14,$D100:$D106,W100:W106,,0,-1)&gt;=(INDEX('Verwachte Resultaten'!$C$2:$BT$31,MATCH(_xlfn.XLOOKUP($D$14,$D100:$D106,$E100:$E106,,0,-1),'Verwachte Resultaten'!$B$2:$B$31,0),MATCH(_xlfn.XLOOKUP($D$14,$D100:$D106,W99:W105,,0,-1),'Verwachte Resultaten'!$C$1:$BT$1,0))*_xlfn.XLOOKUP($E106,$G$2:$G$6,$H$2:$H$6,,0))),$D106,""),"")</f>
        <v/>
      </c>
      <c r="X106" s="14" t="str">
        <f>IFERROR(IF(AND(_xlfn.XLOOKUP($D$14,$D100:$D106,X100:X106,,0,-1)&lt;(INDEX('Verwachte Resultaten'!$C$2:$BT$31,MATCH(_xlfn.XLOOKUP($D$14,$D100:$D106,$E100:$E106,,0,-1),'Verwachte Resultaten'!$B$2:$B$31,0),MATCH(_xlfn.XLOOKUP($D$14,$D100:$D106,X99:X105,,0,-1),'Verwachte Resultaten'!$C$1:$BT$1,0))*_xlfn.XLOOKUP($E106,$G$2:$G$6,$F$2:$F$6,,0)),_xlfn.XLOOKUP($D$14,$D100:$D106,X100:X106,,0,-1)&gt;=(INDEX('Verwachte Resultaten'!$C$2:$BT$31,MATCH(_xlfn.XLOOKUP($D$14,$D100:$D106,$E100:$E106,,0,-1),'Verwachte Resultaten'!$B$2:$B$31,0),MATCH(_xlfn.XLOOKUP($D$14,$D100:$D106,X99:X105,,0,-1),'Verwachte Resultaten'!$C$1:$BT$1,0))*_xlfn.XLOOKUP($E106,$G$2:$G$6,$H$2:$H$6,,0))),$D106,""),"")</f>
        <v/>
      </c>
      <c r="Y106" s="14" t="str">
        <f>IFERROR(IF(AND(_xlfn.XLOOKUP($D$14,$D100:$D106,Y100:Y106,,0,-1)&lt;(INDEX('Verwachte Resultaten'!$C$2:$BT$31,MATCH(_xlfn.XLOOKUP($D$14,$D100:$D106,$E100:$E106,,0,-1),'Verwachte Resultaten'!$B$2:$B$31,0),MATCH(_xlfn.XLOOKUP($D$14,$D100:$D106,Y99:Y105,,0,-1),'Verwachte Resultaten'!$C$1:$BT$1,0))*_xlfn.XLOOKUP($E106,$G$2:$G$6,$F$2:$F$6,,0)),_xlfn.XLOOKUP($D$14,$D100:$D106,Y100:Y106,,0,-1)&gt;=(INDEX('Verwachte Resultaten'!$C$2:$BT$31,MATCH(_xlfn.XLOOKUP($D$14,$D100:$D106,$E100:$E106,,0,-1),'Verwachte Resultaten'!$B$2:$B$31,0),MATCH(_xlfn.XLOOKUP($D$14,$D100:$D106,Y99:Y105,,0,-1),'Verwachte Resultaten'!$C$1:$BT$1,0))*_xlfn.XLOOKUP($E106,$G$2:$G$6,$H$2:$H$6,,0))),$D106,""),"")</f>
        <v/>
      </c>
      <c r="Z106" s="14" t="str">
        <f>IFERROR(IF(AND(_xlfn.XLOOKUP($D$14,$D100:$D106,Z100:Z106,,0,-1)&lt;(INDEX('Verwachte Resultaten'!$C$2:$BT$31,MATCH(_xlfn.XLOOKUP($D$14,$D100:$D106,$E100:$E106,,0,-1),'Verwachte Resultaten'!$B$2:$B$31,0),MATCH(_xlfn.XLOOKUP($D$14,$D100:$D106,Z99:Z105,,0,-1),'Verwachte Resultaten'!$C$1:$BT$1,0))*_xlfn.XLOOKUP($E106,$G$2:$G$6,$F$2:$F$6,,0)),_xlfn.XLOOKUP($D$14,$D100:$D106,Z100:Z106,,0,-1)&gt;=(INDEX('Verwachte Resultaten'!$C$2:$BT$31,MATCH(_xlfn.XLOOKUP($D$14,$D100:$D106,$E100:$E106,,0,-1),'Verwachte Resultaten'!$B$2:$B$31,0),MATCH(_xlfn.XLOOKUP($D$14,$D100:$D106,Z99:Z105,,0,-1),'Verwachte Resultaten'!$C$1:$BT$1,0))*_xlfn.XLOOKUP($E106,$G$2:$G$6,$H$2:$H$6,,0))),$D106,""),"")</f>
        <v/>
      </c>
      <c r="AA106" s="14" t="str">
        <f>IFERROR(IF(AND(_xlfn.XLOOKUP($D$14,$D100:$D106,AA100:AA106,,0,-1)&lt;(INDEX('Verwachte Resultaten'!$C$2:$BT$31,MATCH(_xlfn.XLOOKUP($D$14,$D100:$D106,$E100:$E106,,0,-1),'Verwachte Resultaten'!$B$2:$B$31,0),MATCH(_xlfn.XLOOKUP($D$14,$D100:$D106,AA99:AA105,,0,-1),'Verwachte Resultaten'!$C$1:$BT$1,0))*_xlfn.XLOOKUP($E106,$G$2:$G$6,$F$2:$F$6,,0)),_xlfn.XLOOKUP($D$14,$D100:$D106,AA100:AA106,,0,-1)&gt;=(INDEX('Verwachte Resultaten'!$C$2:$BT$31,MATCH(_xlfn.XLOOKUP($D$14,$D100:$D106,$E100:$E106,,0,-1),'Verwachte Resultaten'!$B$2:$B$31,0),MATCH(_xlfn.XLOOKUP($D$14,$D100:$D106,AA99:AA105,,0,-1),'Verwachte Resultaten'!$C$1:$BT$1,0))*_xlfn.XLOOKUP($E106,$G$2:$G$6,$H$2:$H$6,,0))),$D106,""),"")</f>
        <v/>
      </c>
      <c r="AB106" s="14" t="str">
        <f>IFERROR(IF(AND(_xlfn.XLOOKUP($D$14,$D100:$D106,AB100:AB106,,0,-1)&lt;(INDEX('Verwachte Resultaten'!$C$2:$BT$31,MATCH(_xlfn.XLOOKUP($D$14,$D100:$D106,$E100:$E106,,0,-1),'Verwachte Resultaten'!$B$2:$B$31,0),MATCH(_xlfn.XLOOKUP($D$14,$D100:$D106,AB99:AB105,,0,-1),'Verwachte Resultaten'!$C$1:$BT$1,0))*_xlfn.XLOOKUP($E106,$G$2:$G$6,$F$2:$F$6,,0)),_xlfn.XLOOKUP($D$14,$D100:$D106,AB100:AB106,,0,-1)&gt;=(INDEX('Verwachte Resultaten'!$C$2:$BT$31,MATCH(_xlfn.XLOOKUP($D$14,$D100:$D106,$E100:$E106,,0,-1),'Verwachte Resultaten'!$B$2:$B$31,0),MATCH(_xlfn.XLOOKUP($D$14,$D100:$D106,AB99:AB105,,0,-1),'Verwachte Resultaten'!$C$1:$BT$1,0))*_xlfn.XLOOKUP($E106,$G$2:$G$6,$H$2:$H$6,,0))),$D106,""),"")</f>
        <v/>
      </c>
      <c r="AC106" s="14" t="str">
        <f>IFERROR(IF(AND(_xlfn.XLOOKUP($D$14,$D100:$D106,AC100:AC106,,0,-1)&lt;(INDEX('Verwachte Resultaten'!$C$2:$BT$31,MATCH(_xlfn.XLOOKUP($D$14,$D100:$D106,$E100:$E106,,0,-1),'Verwachte Resultaten'!$B$2:$B$31,0),MATCH(_xlfn.XLOOKUP($D$14,$D100:$D106,AC99:AC105,,0,-1),'Verwachte Resultaten'!$C$1:$BT$1,0))*_xlfn.XLOOKUP($E106,$G$2:$G$6,$F$2:$F$6,,0)),_xlfn.XLOOKUP($D$14,$D100:$D106,AC100:AC106,,0,-1)&gt;=(INDEX('Verwachte Resultaten'!$C$2:$BT$31,MATCH(_xlfn.XLOOKUP($D$14,$D100:$D106,$E100:$E106,,0,-1),'Verwachte Resultaten'!$B$2:$B$31,0),MATCH(_xlfn.XLOOKUP($D$14,$D100:$D106,AC99:AC105,,0,-1),'Verwachte Resultaten'!$C$1:$BT$1,0))*_xlfn.XLOOKUP($E106,$G$2:$G$6,$H$2:$H$6,,0))),$D106,""),"")</f>
        <v/>
      </c>
      <c r="AD106" s="14" t="str">
        <f>IFERROR(IF(AND(_xlfn.XLOOKUP($D$14,$D100:$D106,AD100:AD106,,0,-1)&lt;(INDEX('Verwachte Resultaten'!$C$2:$BT$31,MATCH(_xlfn.XLOOKUP($D$14,$D100:$D106,$E100:$E106,,0,-1),'Verwachte Resultaten'!$B$2:$B$31,0),MATCH(_xlfn.XLOOKUP($D$14,$D100:$D106,AD99:AD105,,0,-1),'Verwachte Resultaten'!$C$1:$BT$1,0))*_xlfn.XLOOKUP($E106,$G$2:$G$6,$F$2:$F$6,,0)),_xlfn.XLOOKUP($D$14,$D100:$D106,AD100:AD106,,0,-1)&gt;=(INDEX('Verwachte Resultaten'!$C$2:$BT$31,MATCH(_xlfn.XLOOKUP($D$14,$D100:$D106,$E100:$E106,,0,-1),'Verwachte Resultaten'!$B$2:$B$31,0),MATCH(_xlfn.XLOOKUP($D$14,$D100:$D106,AD99:AD105,,0,-1),'Verwachte Resultaten'!$C$1:$BT$1,0))*_xlfn.XLOOKUP($E106,$G$2:$G$6,$H$2:$H$6,,0))),$D106,""),"")</f>
        <v/>
      </c>
      <c r="AE106" s="14" t="str">
        <f>IFERROR(IF(AND(_xlfn.XLOOKUP($D$14,$D100:$D106,AE100:AE106,,0,-1)&lt;(INDEX('Verwachte Resultaten'!$C$2:$BT$31,MATCH(_xlfn.XLOOKUP($D$14,$D100:$D106,$E100:$E106,,0,-1),'Verwachte Resultaten'!$B$2:$B$31,0),MATCH(_xlfn.XLOOKUP($D$14,$D100:$D106,AE99:AE105,,0,-1),'Verwachte Resultaten'!$C$1:$BT$1,0))*_xlfn.XLOOKUP($E106,$G$2:$G$6,$F$2:$F$6,,0)),_xlfn.XLOOKUP($D$14,$D100:$D106,AE100:AE106,,0,-1)&gt;=(INDEX('Verwachte Resultaten'!$C$2:$BT$31,MATCH(_xlfn.XLOOKUP($D$14,$D100:$D106,$E100:$E106,,0,-1),'Verwachte Resultaten'!$B$2:$B$31,0),MATCH(_xlfn.XLOOKUP($D$14,$D100:$D106,AE99:AE105,,0,-1),'Verwachte Resultaten'!$C$1:$BT$1,0))*_xlfn.XLOOKUP($E106,$G$2:$G$6,$H$2:$H$6,,0))),$D106,""),"")</f>
        <v/>
      </c>
      <c r="AF106" s="14" t="str">
        <f>IFERROR(IF(AND(_xlfn.XLOOKUP($D$14,$D100:$D106,AF100:AF106,,0,-1)&lt;(INDEX('Verwachte Resultaten'!$C$2:$BT$31,MATCH(_xlfn.XLOOKUP($D$14,$D100:$D106,$E100:$E106,,0,-1),'Verwachte Resultaten'!$B$2:$B$31,0),MATCH(_xlfn.XLOOKUP($D$14,$D100:$D106,AF99:AF105,,0,-1),'Verwachte Resultaten'!$C$1:$BT$1,0))*_xlfn.XLOOKUP($E106,$G$2:$G$6,$F$2:$F$6,,0)),_xlfn.XLOOKUP($D$14,$D100:$D106,AF100:AF106,,0,-1)&gt;=(INDEX('Verwachte Resultaten'!$C$2:$BT$31,MATCH(_xlfn.XLOOKUP($D$14,$D100:$D106,$E100:$E106,,0,-1),'Verwachte Resultaten'!$B$2:$B$31,0),MATCH(_xlfn.XLOOKUP($D$14,$D100:$D106,AF99:AF105,,0,-1),'Verwachte Resultaten'!$C$1:$BT$1,0))*_xlfn.XLOOKUP($E106,$G$2:$G$6,$H$2:$H$6,,0))),$D106,""),"")</f>
        <v/>
      </c>
      <c r="AG106" s="14" t="str">
        <f>IFERROR(IF(AND(_xlfn.XLOOKUP($D$14,$D100:$D106,AG100:AG106,,0,-1)&lt;(INDEX('Verwachte Resultaten'!$C$2:$BT$31,MATCH(_xlfn.XLOOKUP($D$14,$D100:$D106,$E100:$E106,,0,-1),'Verwachte Resultaten'!$B$2:$B$31,0),MATCH(_xlfn.XLOOKUP($D$14,$D100:$D106,AG99:AG105,,0,-1),'Verwachte Resultaten'!$C$1:$BT$1,0))*_xlfn.XLOOKUP($E106,$G$2:$G$6,$F$2:$F$6,,0)),_xlfn.XLOOKUP($D$14,$D100:$D106,AG100:AG106,,0,-1)&gt;=(INDEX('Verwachte Resultaten'!$C$2:$BT$31,MATCH(_xlfn.XLOOKUP($D$14,$D100:$D106,$E100:$E106,,0,-1),'Verwachte Resultaten'!$B$2:$B$31,0),MATCH(_xlfn.XLOOKUP($D$14,$D100:$D106,AG99:AG105,,0,-1),'Verwachte Resultaten'!$C$1:$BT$1,0))*_xlfn.XLOOKUP($E106,$G$2:$G$6,$H$2:$H$6,,0))),$D106,""),"")</f>
        <v/>
      </c>
      <c r="AH106" s="14" t="str">
        <f>IFERROR(IF(AND(_xlfn.XLOOKUP($D$14,$D100:$D106,AH100:AH106,,0,-1)&lt;(INDEX('Verwachte Resultaten'!$C$2:$BT$31,MATCH(_xlfn.XLOOKUP($D$14,$D100:$D106,$E100:$E106,,0,-1),'Verwachte Resultaten'!$B$2:$B$31,0),MATCH(_xlfn.XLOOKUP($D$14,$D100:$D106,AH99:AH105,,0,-1),'Verwachte Resultaten'!$C$1:$BT$1,0))*_xlfn.XLOOKUP($E106,$G$2:$G$6,$F$2:$F$6,,0)),_xlfn.XLOOKUP($D$14,$D100:$D106,AH100:AH106,,0,-1)&gt;=(INDEX('Verwachte Resultaten'!$C$2:$BT$31,MATCH(_xlfn.XLOOKUP($D$14,$D100:$D106,$E100:$E106,,0,-1),'Verwachte Resultaten'!$B$2:$B$31,0),MATCH(_xlfn.XLOOKUP($D$14,$D100:$D106,AH99:AH105,,0,-1),'Verwachte Resultaten'!$C$1:$BT$1,0))*_xlfn.XLOOKUP($E106,$G$2:$G$6,$H$2:$H$6,,0))),$D106,""),"")</f>
        <v/>
      </c>
      <c r="AI106" s="14" t="str">
        <f>IFERROR(IF(AND(_xlfn.XLOOKUP($D$14,$D100:$D106,AI100:AI106,,0,-1)&lt;(INDEX('Verwachte Resultaten'!$C$2:$BT$31,MATCH(_xlfn.XLOOKUP($D$14,$D100:$D106,$E100:$E106,,0,-1),'Verwachte Resultaten'!$B$2:$B$31,0),MATCH(_xlfn.XLOOKUP($D$14,$D100:$D106,AI99:AI105,,0,-1),'Verwachte Resultaten'!$C$1:$BT$1,0))*_xlfn.XLOOKUP($E106,$G$2:$G$6,$F$2:$F$6,,0)),_xlfn.XLOOKUP($D$14,$D100:$D106,AI100:AI106,,0,-1)&gt;=(INDEX('Verwachte Resultaten'!$C$2:$BT$31,MATCH(_xlfn.XLOOKUP($D$14,$D100:$D106,$E100:$E106,,0,-1),'Verwachte Resultaten'!$B$2:$B$31,0),MATCH(_xlfn.XLOOKUP($D$14,$D100:$D106,AI99:AI105,,0,-1),'Verwachte Resultaten'!$C$1:$BT$1,0))*_xlfn.XLOOKUP($E106,$G$2:$G$6,$H$2:$H$6,,0))),$D106,""),"")</f>
        <v/>
      </c>
      <c r="AJ106" s="14" t="str">
        <f>IFERROR(IF(AND(_xlfn.XLOOKUP($D$14,$D100:$D106,AJ100:AJ106,,0,-1)&lt;(INDEX('Verwachte Resultaten'!$C$2:$BT$31,MATCH(_xlfn.XLOOKUP($D$14,$D100:$D106,$E100:$E106,,0,-1),'Verwachte Resultaten'!$B$2:$B$31,0),MATCH(_xlfn.XLOOKUP($D$14,$D100:$D106,AJ99:AJ105,,0,-1),'Verwachte Resultaten'!$C$1:$BT$1,0))*_xlfn.XLOOKUP($E106,$G$2:$G$6,$F$2:$F$6,,0)),_xlfn.XLOOKUP($D$14,$D100:$D106,AJ100:AJ106,,0,-1)&gt;=(INDEX('Verwachte Resultaten'!$C$2:$BT$31,MATCH(_xlfn.XLOOKUP($D$14,$D100:$D106,$E100:$E106,,0,-1),'Verwachte Resultaten'!$B$2:$B$31,0),MATCH(_xlfn.XLOOKUP($D$14,$D100:$D106,AJ99:AJ105,,0,-1),'Verwachte Resultaten'!$C$1:$BT$1,0))*_xlfn.XLOOKUP($E106,$G$2:$G$6,$H$2:$H$6,,0))),$D106,""),"")</f>
        <v/>
      </c>
      <c r="AK106" s="14" t="str">
        <f>IFERROR(IF(AND(_xlfn.XLOOKUP($D$14,$D100:$D106,AK100:AK106,,0,-1)&lt;(INDEX('Verwachte Resultaten'!$C$2:$BT$31,MATCH(_xlfn.XLOOKUP($D$14,$D100:$D106,$E100:$E106,,0,-1),'Verwachte Resultaten'!$B$2:$B$31,0),MATCH(_xlfn.XLOOKUP($D$14,$D100:$D106,AK99:AK105,,0,-1),'Verwachte Resultaten'!$C$1:$BT$1,0))*_xlfn.XLOOKUP($E106,$G$2:$G$6,$F$2:$F$6,,0)),_xlfn.XLOOKUP($D$14,$D100:$D106,AK100:AK106,,0,-1)&gt;=(INDEX('Verwachte Resultaten'!$C$2:$BT$31,MATCH(_xlfn.XLOOKUP($D$14,$D100:$D106,$E100:$E106,,0,-1),'Verwachte Resultaten'!$B$2:$B$31,0),MATCH(_xlfn.XLOOKUP($D$14,$D100:$D106,AK99:AK105,,0,-1),'Verwachte Resultaten'!$C$1:$BT$1,0))*_xlfn.XLOOKUP($E106,$G$2:$G$6,$H$2:$H$6,,0))),$D106,""),"")</f>
        <v/>
      </c>
      <c r="AL106" s="14" t="str">
        <f>IFERROR(IF(AND(_xlfn.XLOOKUP($D$14,$D100:$D106,AL100:AL106,,0,-1)&lt;(INDEX('Verwachte Resultaten'!$C$2:$BT$31,MATCH(_xlfn.XLOOKUP($D$14,$D100:$D106,$E100:$E106,,0,-1),'Verwachte Resultaten'!$B$2:$B$31,0),MATCH(_xlfn.XLOOKUP($D$14,$D100:$D106,AL99:AL105,,0,-1),'Verwachte Resultaten'!$C$1:$BT$1,0))*_xlfn.XLOOKUP($E106,$G$2:$G$6,$F$2:$F$6,,0)),_xlfn.XLOOKUP($D$14,$D100:$D106,AL100:AL106,,0,-1)&gt;=(INDEX('Verwachte Resultaten'!$C$2:$BT$31,MATCH(_xlfn.XLOOKUP($D$14,$D100:$D106,$E100:$E106,,0,-1),'Verwachte Resultaten'!$B$2:$B$31,0),MATCH(_xlfn.XLOOKUP($D$14,$D100:$D106,AL99:AL105,,0,-1),'Verwachte Resultaten'!$C$1:$BT$1,0))*_xlfn.XLOOKUP($E106,$G$2:$G$6,$H$2:$H$6,,0))),$D106,""),"")</f>
        <v/>
      </c>
      <c r="AM106" s="14" t="str">
        <f>IFERROR(IF(AND(_xlfn.XLOOKUP($D$14,$D100:$D106,AM100:AM106,,0,-1)&lt;(INDEX('Verwachte Resultaten'!$C$2:$BT$31,MATCH(_xlfn.XLOOKUP($D$14,$D100:$D106,$E100:$E106,,0,-1),'Verwachte Resultaten'!$B$2:$B$31,0),MATCH(_xlfn.XLOOKUP($D$14,$D100:$D106,AM99:AM105,,0,-1),'Verwachte Resultaten'!$C$1:$BT$1,0))*_xlfn.XLOOKUP($E106,$G$2:$G$6,$F$2:$F$6,,0)),_xlfn.XLOOKUP($D$14,$D100:$D106,AM100:AM106,,0,-1)&gt;=(INDEX('Verwachte Resultaten'!$C$2:$BT$31,MATCH(_xlfn.XLOOKUP($D$14,$D100:$D106,$E100:$E106,,0,-1),'Verwachte Resultaten'!$B$2:$B$31,0),MATCH(_xlfn.XLOOKUP($D$14,$D100:$D106,AM99:AM105,,0,-1),'Verwachte Resultaten'!$C$1:$BT$1,0))*_xlfn.XLOOKUP($E106,$G$2:$G$6,$H$2:$H$6,,0))),$D106,""),"")</f>
        <v/>
      </c>
      <c r="AN106" s="14" t="str">
        <f>IFERROR(IF(AND(_xlfn.XLOOKUP($D$14,$D100:$D106,AN100:AN106,,0,-1)&lt;(INDEX('Verwachte Resultaten'!$C$2:$BT$31,MATCH(_xlfn.XLOOKUP($D$14,$D100:$D106,$E100:$E106,,0,-1),'Verwachte Resultaten'!$B$2:$B$31,0),MATCH(_xlfn.XLOOKUP($D$14,$D100:$D106,AN99:AN105,,0,-1),'Verwachte Resultaten'!$C$1:$BT$1,0))*_xlfn.XLOOKUP($E106,$G$2:$G$6,$F$2:$F$6,,0)),_xlfn.XLOOKUP($D$14,$D100:$D106,AN100:AN106,,0,-1)&gt;=(INDEX('Verwachte Resultaten'!$C$2:$BT$31,MATCH(_xlfn.XLOOKUP($D$14,$D100:$D106,$E100:$E106,,0,-1),'Verwachte Resultaten'!$B$2:$B$31,0),MATCH(_xlfn.XLOOKUP($D$14,$D100:$D106,AN99:AN105,,0,-1),'Verwachte Resultaten'!$C$1:$BT$1,0))*_xlfn.XLOOKUP($E106,$G$2:$G$6,$H$2:$H$6,,0))),$D106,""),"")</f>
        <v/>
      </c>
      <c r="AO106" s="14" t="str">
        <f>IFERROR(IF(AND(_xlfn.XLOOKUP($D$14,$D100:$D106,AO100:AO106,,0,-1)&lt;(INDEX('Verwachte Resultaten'!$C$2:$BT$31,MATCH(_xlfn.XLOOKUP($D$14,$D100:$D106,$E100:$E106,,0,-1),'Verwachte Resultaten'!$B$2:$B$31,0),MATCH(_xlfn.XLOOKUP($D$14,$D100:$D106,AO99:AO105,,0,-1),'Verwachte Resultaten'!$C$1:$BT$1,0))*_xlfn.XLOOKUP($E106,$G$2:$G$6,$F$2:$F$6,,0)),_xlfn.XLOOKUP($D$14,$D100:$D106,AO100:AO106,,0,-1)&gt;=(INDEX('Verwachte Resultaten'!$C$2:$BT$31,MATCH(_xlfn.XLOOKUP($D$14,$D100:$D106,$E100:$E106,,0,-1),'Verwachte Resultaten'!$B$2:$B$31,0),MATCH(_xlfn.XLOOKUP($D$14,$D100:$D106,AO99:AO105,,0,-1),'Verwachte Resultaten'!$C$1:$BT$1,0))*_xlfn.XLOOKUP($E106,$G$2:$G$6,$H$2:$H$6,,0))),$D106,""),"")</f>
        <v/>
      </c>
      <c r="AP106" s="14" t="str">
        <f>IFERROR(IF(AND(_xlfn.XLOOKUP($D$14,$D100:$D106,AP100:AP106,,0,-1)&lt;(INDEX('Verwachte Resultaten'!$C$2:$BT$31,MATCH(_xlfn.XLOOKUP($D$14,$D100:$D106,$E100:$E106,,0,-1),'Verwachte Resultaten'!$B$2:$B$31,0),MATCH(_xlfn.XLOOKUP($D$14,$D100:$D106,AP99:AP105,,0,-1),'Verwachte Resultaten'!$C$1:$BT$1,0))*_xlfn.XLOOKUP($E106,$G$2:$G$6,$F$2:$F$6,,0)),_xlfn.XLOOKUP($D$14,$D100:$D106,AP100:AP106,,0,-1)&gt;=(INDEX('Verwachte Resultaten'!$C$2:$BT$31,MATCH(_xlfn.XLOOKUP($D$14,$D100:$D106,$E100:$E106,,0,-1),'Verwachte Resultaten'!$B$2:$B$31,0),MATCH(_xlfn.XLOOKUP($D$14,$D100:$D106,AP99:AP105,,0,-1),'Verwachte Resultaten'!$C$1:$BT$1,0))*_xlfn.XLOOKUP($E106,$G$2:$G$6,$H$2:$H$6,,0))),$D106,""),"")</f>
        <v/>
      </c>
      <c r="AQ106" s="14" t="str">
        <f>IFERROR(IF(AND(_xlfn.XLOOKUP($D$14,$D100:$D106,AQ100:AQ106,,0,-1)&lt;(INDEX('Verwachte Resultaten'!$C$2:$BT$31,MATCH(_xlfn.XLOOKUP($D$14,$D100:$D106,$E100:$E106,,0,-1),'Verwachte Resultaten'!$B$2:$B$31,0),MATCH(_xlfn.XLOOKUP($D$14,$D100:$D106,AQ99:AQ105,,0,-1),'Verwachte Resultaten'!$C$1:$BT$1,0))*_xlfn.XLOOKUP($E106,$G$2:$G$6,$F$2:$F$6,,0)),_xlfn.XLOOKUP($D$14,$D100:$D106,AQ100:AQ106,,0,-1)&gt;=(INDEX('Verwachte Resultaten'!$C$2:$BT$31,MATCH(_xlfn.XLOOKUP($D$14,$D100:$D106,$E100:$E106,,0,-1),'Verwachte Resultaten'!$B$2:$B$31,0),MATCH(_xlfn.XLOOKUP($D$14,$D100:$D106,AQ99:AQ105,,0,-1),'Verwachte Resultaten'!$C$1:$BT$1,0))*_xlfn.XLOOKUP($E106,$G$2:$G$6,$H$2:$H$6,,0))),$D106,""),"")</f>
        <v/>
      </c>
      <c r="AR106" s="14" t="str">
        <f>IFERROR(IF(AND(_xlfn.XLOOKUP($D$14,$D100:$D106,AR100:AR106,,0,-1)&lt;(INDEX('Verwachte Resultaten'!$C$2:$BT$31,MATCH(_xlfn.XLOOKUP($D$14,$D100:$D106,$E100:$E106,,0,-1),'Verwachte Resultaten'!$B$2:$B$31,0),MATCH(_xlfn.XLOOKUP($D$14,$D100:$D106,AR99:AR105,,0,-1),'Verwachte Resultaten'!$C$1:$BT$1,0))*_xlfn.XLOOKUP($E106,$G$2:$G$6,$F$2:$F$6,,0)),_xlfn.XLOOKUP($D$14,$D100:$D106,AR100:AR106,,0,-1)&gt;=(INDEX('Verwachte Resultaten'!$C$2:$BT$31,MATCH(_xlfn.XLOOKUP($D$14,$D100:$D106,$E100:$E106,,0,-1),'Verwachte Resultaten'!$B$2:$B$31,0),MATCH(_xlfn.XLOOKUP($D$14,$D100:$D106,AR99:AR105,,0,-1),'Verwachte Resultaten'!$C$1:$BT$1,0))*_xlfn.XLOOKUP($E106,$G$2:$G$6,$H$2:$H$6,,0))),$D106,""),"")</f>
        <v/>
      </c>
      <c r="AS106" s="14" t="str">
        <f>IFERROR(IF(AND(_xlfn.XLOOKUP($D$14,$D100:$D106,AS100:AS106,,0,-1)&lt;(INDEX('Verwachte Resultaten'!$C$2:$BT$31,MATCH(_xlfn.XLOOKUP($D$14,$D100:$D106,$E100:$E106,,0,-1),'Verwachte Resultaten'!$B$2:$B$31,0),MATCH(_xlfn.XLOOKUP($D$14,$D100:$D106,AS99:AS105,,0,-1),'Verwachte Resultaten'!$C$1:$BT$1,0))*_xlfn.XLOOKUP($E106,$G$2:$G$6,$F$2:$F$6,,0)),_xlfn.XLOOKUP($D$14,$D100:$D106,AS100:AS106,,0,-1)&gt;=(INDEX('Verwachte Resultaten'!$C$2:$BT$31,MATCH(_xlfn.XLOOKUP($D$14,$D100:$D106,$E100:$E106,,0,-1),'Verwachte Resultaten'!$B$2:$B$31,0),MATCH(_xlfn.XLOOKUP($D$14,$D100:$D106,AS99:AS105,,0,-1),'Verwachte Resultaten'!$C$1:$BT$1,0))*_xlfn.XLOOKUP($E106,$G$2:$G$6,$H$2:$H$6,,0))),$D106,""),"")</f>
        <v/>
      </c>
      <c r="AT106" s="14" t="str">
        <f>IFERROR(IF(AND(_xlfn.XLOOKUP($D$14,$D100:$D106,AT100:AT106,,0,-1)&lt;(INDEX('Verwachte Resultaten'!$C$2:$BT$31,MATCH(_xlfn.XLOOKUP($D$14,$D100:$D106,$E100:$E106,,0,-1),'Verwachte Resultaten'!$B$2:$B$31,0),MATCH(_xlfn.XLOOKUP($D$14,$D100:$D106,AT99:AT105,,0,-1),'Verwachte Resultaten'!$C$1:$BT$1,0))*_xlfn.XLOOKUP($E106,$G$2:$G$6,$F$2:$F$6,,0)),_xlfn.XLOOKUP($D$14,$D100:$D106,AT100:AT106,,0,-1)&gt;=(INDEX('Verwachte Resultaten'!$C$2:$BT$31,MATCH(_xlfn.XLOOKUP($D$14,$D100:$D106,$E100:$E106,,0,-1),'Verwachte Resultaten'!$B$2:$B$31,0),MATCH(_xlfn.XLOOKUP($D$14,$D100:$D106,AT99:AT105,,0,-1),'Verwachte Resultaten'!$C$1:$BT$1,0))*_xlfn.XLOOKUP($E106,$G$2:$G$6,$H$2:$H$6,,0))),$D106,""),"")</f>
        <v/>
      </c>
      <c r="AU106" s="14" t="str">
        <f>IFERROR(IF(AND(_xlfn.XLOOKUP($D$14,$D100:$D106,AU100:AU106,,0,-1)&lt;(INDEX('Verwachte Resultaten'!$C$2:$BT$31,MATCH(_xlfn.XLOOKUP($D$14,$D100:$D106,$E100:$E106,,0,-1),'Verwachte Resultaten'!$B$2:$B$31,0),MATCH(_xlfn.XLOOKUP($D$14,$D100:$D106,AU99:AU105,,0,-1),'Verwachte Resultaten'!$C$1:$BT$1,0))*_xlfn.XLOOKUP($E106,$G$2:$G$6,$F$2:$F$6,,0)),_xlfn.XLOOKUP($D$14,$D100:$D106,AU100:AU106,,0,-1)&gt;=(INDEX('Verwachte Resultaten'!$C$2:$BT$31,MATCH(_xlfn.XLOOKUP($D$14,$D100:$D106,$E100:$E106,,0,-1),'Verwachte Resultaten'!$B$2:$B$31,0),MATCH(_xlfn.XLOOKUP($D$14,$D100:$D106,AU99:AU105,,0,-1),'Verwachte Resultaten'!$C$1:$BT$1,0))*_xlfn.XLOOKUP($E106,$G$2:$G$6,$H$2:$H$6,,0))),$D106,""),"")</f>
        <v/>
      </c>
      <c r="AV106" s="14" t="str">
        <f>IFERROR(IF(AND(_xlfn.XLOOKUP($D$14,$D100:$D106,AV100:AV106,,0,-1)&lt;(INDEX('Verwachte Resultaten'!$C$2:$BT$31,MATCH(_xlfn.XLOOKUP($D$14,$D100:$D106,$E100:$E106,,0,-1),'Verwachte Resultaten'!$B$2:$B$31,0),MATCH(_xlfn.XLOOKUP($D$14,$D100:$D106,AV99:AV105,,0,-1),'Verwachte Resultaten'!$C$1:$BT$1,0))*_xlfn.XLOOKUP($E106,$G$2:$G$6,$F$2:$F$6,,0)),_xlfn.XLOOKUP($D$14,$D100:$D106,AV100:AV106,,0,-1)&gt;=(INDEX('Verwachte Resultaten'!$C$2:$BT$31,MATCH(_xlfn.XLOOKUP($D$14,$D100:$D106,$E100:$E106,,0,-1),'Verwachte Resultaten'!$B$2:$B$31,0),MATCH(_xlfn.XLOOKUP($D$14,$D100:$D106,AV99:AV105,,0,-1),'Verwachte Resultaten'!$C$1:$BT$1,0))*_xlfn.XLOOKUP($E106,$G$2:$G$6,$H$2:$H$6,,0))),$D106,""),"")</f>
        <v/>
      </c>
      <c r="AW106" s="14" t="str">
        <f>IFERROR(IF(AND(_xlfn.XLOOKUP($D$14,$D100:$D106,AW100:AW106,,0,-1)&lt;(INDEX('Verwachte Resultaten'!$C$2:$BT$31,MATCH(_xlfn.XLOOKUP($D$14,$D100:$D106,$E100:$E106,,0,-1),'Verwachte Resultaten'!$B$2:$B$31,0),MATCH(_xlfn.XLOOKUP($D$14,$D100:$D106,AW99:AW105,,0,-1),'Verwachte Resultaten'!$C$1:$BT$1,0))*_xlfn.XLOOKUP($E106,$G$2:$G$6,$F$2:$F$6,,0)),_xlfn.XLOOKUP($D$14,$D100:$D106,AW100:AW106,,0,-1)&gt;=(INDEX('Verwachte Resultaten'!$C$2:$BT$31,MATCH(_xlfn.XLOOKUP($D$14,$D100:$D106,$E100:$E106,,0,-1),'Verwachte Resultaten'!$B$2:$B$31,0),MATCH(_xlfn.XLOOKUP($D$14,$D100:$D106,AW99:AW105,,0,-1),'Verwachte Resultaten'!$C$1:$BT$1,0))*_xlfn.XLOOKUP($E106,$G$2:$G$6,$H$2:$H$6,,0))),$D106,""),"")</f>
        <v/>
      </c>
      <c r="AX106" s="14" t="str">
        <f>IFERROR(IF(AND(_xlfn.XLOOKUP($D$14,$D100:$D106,AX100:AX106,,0,-1)&lt;(INDEX('Verwachte Resultaten'!$C$2:$BT$31,MATCH(_xlfn.XLOOKUP($D$14,$D100:$D106,$E100:$E106,,0,-1),'Verwachte Resultaten'!$B$2:$B$31,0),MATCH(_xlfn.XLOOKUP($D$14,$D100:$D106,AX99:AX105,,0,-1),'Verwachte Resultaten'!$C$1:$BT$1,0))*_xlfn.XLOOKUP($E106,$G$2:$G$6,$F$2:$F$6,,0)),_xlfn.XLOOKUP($D$14,$D100:$D106,AX100:AX106,,0,-1)&gt;=(INDEX('Verwachte Resultaten'!$C$2:$BT$31,MATCH(_xlfn.XLOOKUP($D$14,$D100:$D106,$E100:$E106,,0,-1),'Verwachte Resultaten'!$B$2:$B$31,0),MATCH(_xlfn.XLOOKUP($D$14,$D100:$D106,AX99:AX105,,0,-1),'Verwachte Resultaten'!$C$1:$BT$1,0))*_xlfn.XLOOKUP($E106,$G$2:$G$6,$H$2:$H$6,,0))),$D106,""),"")</f>
        <v/>
      </c>
      <c r="AY106" s="14" t="str">
        <f>IFERROR(IF(AND(_xlfn.XLOOKUP($D$14,$D100:$D106,AY100:AY106,,0,-1)&lt;(INDEX('Verwachte Resultaten'!$C$2:$BT$31,MATCH(_xlfn.XLOOKUP($D$14,$D100:$D106,$E100:$E106,,0,-1),'Verwachte Resultaten'!$B$2:$B$31,0),MATCH(_xlfn.XLOOKUP($D$14,$D100:$D106,AY99:AY105,,0,-1),'Verwachte Resultaten'!$C$1:$BT$1,0))*_xlfn.XLOOKUP($E106,$G$2:$G$6,$F$2:$F$6,,0)),_xlfn.XLOOKUP($D$14,$D100:$D106,AY100:AY106,,0,-1)&gt;=(INDEX('Verwachte Resultaten'!$C$2:$BT$31,MATCH(_xlfn.XLOOKUP($D$14,$D100:$D106,$E100:$E106,,0,-1),'Verwachte Resultaten'!$B$2:$B$31,0),MATCH(_xlfn.XLOOKUP($D$14,$D100:$D106,AY99:AY105,,0,-1),'Verwachte Resultaten'!$C$1:$BT$1,0))*_xlfn.XLOOKUP($E106,$G$2:$G$6,$H$2:$H$6,,0))),$D106,""),"")</f>
        <v/>
      </c>
      <c r="AZ106" s="14" t="str">
        <f>IFERROR(IF(AND(_xlfn.XLOOKUP($D$14,$D100:$D106,AZ100:AZ106,,0,-1)&lt;(INDEX('Verwachte Resultaten'!$C$2:$BT$31,MATCH(_xlfn.XLOOKUP($D$14,$D100:$D106,$E100:$E106,,0,-1),'Verwachte Resultaten'!$B$2:$B$31,0),MATCH(_xlfn.XLOOKUP($D$14,$D100:$D106,AZ99:AZ105,,0,-1),'Verwachte Resultaten'!$C$1:$BT$1,0))*_xlfn.XLOOKUP($E106,$G$2:$G$6,$F$2:$F$6,,0)),_xlfn.XLOOKUP($D$14,$D100:$D106,AZ100:AZ106,,0,-1)&gt;=(INDEX('Verwachte Resultaten'!$C$2:$BT$31,MATCH(_xlfn.XLOOKUP($D$14,$D100:$D106,$E100:$E106,,0,-1),'Verwachte Resultaten'!$B$2:$B$31,0),MATCH(_xlfn.XLOOKUP($D$14,$D100:$D106,AZ99:AZ105,,0,-1),'Verwachte Resultaten'!$C$1:$BT$1,0))*_xlfn.XLOOKUP($E106,$G$2:$G$6,$H$2:$H$6,,0))),$D106,""),"")</f>
        <v/>
      </c>
      <c r="BA106" s="14" t="str">
        <f>IFERROR(IF(AND(_xlfn.XLOOKUP($D$14,$D100:$D106,BA100:BA106,,0,-1)&lt;(INDEX('Verwachte Resultaten'!$C$2:$BT$31,MATCH(_xlfn.XLOOKUP($D$14,$D100:$D106,$E100:$E106,,0,-1),'Verwachte Resultaten'!$B$2:$B$31,0),MATCH(_xlfn.XLOOKUP($D$14,$D100:$D106,BA99:BA105,,0,-1),'Verwachte Resultaten'!$C$1:$BT$1,0))*_xlfn.XLOOKUP($E106,$G$2:$G$6,$F$2:$F$6,,0)),_xlfn.XLOOKUP($D$14,$D100:$D106,BA100:BA106,,0,-1)&gt;=(INDEX('Verwachte Resultaten'!$C$2:$BT$31,MATCH(_xlfn.XLOOKUP($D$14,$D100:$D106,$E100:$E106,,0,-1),'Verwachte Resultaten'!$B$2:$B$31,0),MATCH(_xlfn.XLOOKUP($D$14,$D100:$D106,BA99:BA105,,0,-1),'Verwachte Resultaten'!$C$1:$BT$1,0))*_xlfn.XLOOKUP($E106,$G$2:$G$6,$H$2:$H$6,,0))),$D106,""),"")</f>
        <v/>
      </c>
      <c r="BB106" s="14" t="str">
        <f>IFERROR(IF(AND(_xlfn.XLOOKUP($D$14,$D100:$D106,BB100:BB106,,0,-1)&lt;(INDEX('Verwachte Resultaten'!$C$2:$BT$31,MATCH(_xlfn.XLOOKUP($D$14,$D100:$D106,$E100:$E106,,0,-1),'Verwachte Resultaten'!$B$2:$B$31,0),MATCH(_xlfn.XLOOKUP($D$14,$D100:$D106,BB99:BB105,,0,-1),'Verwachte Resultaten'!$C$1:$BT$1,0))*_xlfn.XLOOKUP($E106,$G$2:$G$6,$F$2:$F$6,,0)),_xlfn.XLOOKUP($D$14,$D100:$D106,BB100:BB106,,0,-1)&gt;=(INDEX('Verwachte Resultaten'!$C$2:$BT$31,MATCH(_xlfn.XLOOKUP($D$14,$D100:$D106,$E100:$E106,,0,-1),'Verwachte Resultaten'!$B$2:$B$31,0),MATCH(_xlfn.XLOOKUP($D$14,$D100:$D106,BB99:BB105,,0,-1),'Verwachte Resultaten'!$C$1:$BT$1,0))*_xlfn.XLOOKUP($E106,$G$2:$G$6,$H$2:$H$6,,0))),$D106,""),"")</f>
        <v/>
      </c>
      <c r="BC106" s="14" t="str">
        <f>IFERROR(IF(AND(_xlfn.XLOOKUP($D$14,$D100:$D106,BC100:BC106,,0,-1)&lt;(INDEX('Verwachte Resultaten'!$C$2:$BT$31,MATCH(_xlfn.XLOOKUP($D$14,$D100:$D106,$E100:$E106,,0,-1),'Verwachte Resultaten'!$B$2:$B$31,0),MATCH(_xlfn.XLOOKUP($D$14,$D100:$D106,BC99:BC105,,0,-1),'Verwachte Resultaten'!$C$1:$BT$1,0))*_xlfn.XLOOKUP($E106,$G$2:$G$6,$F$2:$F$6,,0)),_xlfn.XLOOKUP($D$14,$D100:$D106,BC100:BC106,,0,-1)&gt;=(INDEX('Verwachte Resultaten'!$C$2:$BT$31,MATCH(_xlfn.XLOOKUP($D$14,$D100:$D106,$E100:$E106,,0,-1),'Verwachte Resultaten'!$B$2:$B$31,0),MATCH(_xlfn.XLOOKUP($D$14,$D100:$D106,BC99:BC105,,0,-1),'Verwachte Resultaten'!$C$1:$BT$1,0))*_xlfn.XLOOKUP($E106,$G$2:$G$6,$H$2:$H$6,,0))),$D106,""),"")</f>
        <v/>
      </c>
      <c r="BD106" s="14" t="str">
        <f>IFERROR(IF(AND(_xlfn.XLOOKUP($D$14,$D100:$D106,BD100:BD106,,0,-1)&lt;(INDEX('Verwachte Resultaten'!$C$2:$BT$31,MATCH(_xlfn.XLOOKUP($D$14,$D100:$D106,$E100:$E106,,0,-1),'Verwachte Resultaten'!$B$2:$B$31,0),MATCH(_xlfn.XLOOKUP($D$14,$D100:$D106,BD99:BD105,,0,-1),'Verwachte Resultaten'!$C$1:$BT$1,0))*_xlfn.XLOOKUP($E106,$G$2:$G$6,$F$2:$F$6,,0)),_xlfn.XLOOKUP($D$14,$D100:$D106,BD100:BD106,,0,-1)&gt;=(INDEX('Verwachte Resultaten'!$C$2:$BT$31,MATCH(_xlfn.XLOOKUP($D$14,$D100:$D106,$E100:$E106,,0,-1),'Verwachte Resultaten'!$B$2:$B$31,0),MATCH(_xlfn.XLOOKUP($D$14,$D100:$D106,BD99:BD105,,0,-1),'Verwachte Resultaten'!$C$1:$BT$1,0))*_xlfn.XLOOKUP($E106,$G$2:$G$6,$H$2:$H$6,,0))),$D106,""),"")</f>
        <v/>
      </c>
      <c r="BE106" s="14" t="str">
        <f>IFERROR(IF(AND(_xlfn.XLOOKUP($D$14,$D100:$D106,BE100:BE106,,0,-1)&lt;(INDEX('Verwachte Resultaten'!$C$2:$BT$31,MATCH(_xlfn.XLOOKUP($D$14,$D100:$D106,$E100:$E106,,0,-1),'Verwachte Resultaten'!$B$2:$B$31,0),MATCH(_xlfn.XLOOKUP($D$14,$D100:$D106,BE99:BE105,,0,-1),'Verwachte Resultaten'!$C$1:$BT$1,0))*_xlfn.XLOOKUP($E106,$G$2:$G$6,$F$2:$F$6,,0)),_xlfn.XLOOKUP($D$14,$D100:$D106,BE100:BE106,,0,-1)&gt;=(INDEX('Verwachte Resultaten'!$C$2:$BT$31,MATCH(_xlfn.XLOOKUP($D$14,$D100:$D106,$E100:$E106,,0,-1),'Verwachte Resultaten'!$B$2:$B$31,0),MATCH(_xlfn.XLOOKUP($D$14,$D100:$D106,BE99:BE105,,0,-1),'Verwachte Resultaten'!$C$1:$BT$1,0))*_xlfn.XLOOKUP($E106,$G$2:$G$6,$H$2:$H$6,,0))),$D106,""),"")</f>
        <v/>
      </c>
      <c r="BF106" s="14" t="str">
        <f>IFERROR(IF(AND(_xlfn.XLOOKUP($D$14,$D100:$D106,BF100:BF106,,0,-1)&lt;(INDEX('Verwachte Resultaten'!$C$2:$BT$31,MATCH(_xlfn.XLOOKUP($D$14,$D100:$D106,$E100:$E106,,0,-1),'Verwachte Resultaten'!$B$2:$B$31,0),MATCH(_xlfn.XLOOKUP($D$14,$D100:$D106,BF99:BF105,,0,-1),'Verwachte Resultaten'!$C$1:$BT$1,0))*_xlfn.XLOOKUP($E106,$G$2:$G$6,$F$2:$F$6,,0)),_xlfn.XLOOKUP($D$14,$D100:$D106,BF100:BF106,,0,-1)&gt;=(INDEX('Verwachte Resultaten'!$C$2:$BT$31,MATCH(_xlfn.XLOOKUP($D$14,$D100:$D106,$E100:$E106,,0,-1),'Verwachte Resultaten'!$B$2:$B$31,0),MATCH(_xlfn.XLOOKUP($D$14,$D100:$D106,BF99:BF105,,0,-1),'Verwachte Resultaten'!$C$1:$BT$1,0))*_xlfn.XLOOKUP($E106,$G$2:$G$6,$H$2:$H$6,,0))),$D106,""),"")</f>
        <v/>
      </c>
      <c r="BG106" s="14" t="str">
        <f>IFERROR(IF(AND(_xlfn.XLOOKUP($D$14,$D100:$D106,BG100:BG106,,0,-1)&lt;(INDEX('Verwachte Resultaten'!$C$2:$BT$31,MATCH(_xlfn.XLOOKUP($D$14,$D100:$D106,$E100:$E106,,0,-1),'Verwachte Resultaten'!$B$2:$B$31,0),MATCH(_xlfn.XLOOKUP($D$14,$D100:$D106,BG99:BG105,,0,-1),'Verwachte Resultaten'!$C$1:$BT$1,0))*_xlfn.XLOOKUP($E106,$G$2:$G$6,$F$2:$F$6,,0)),_xlfn.XLOOKUP($D$14,$D100:$D106,BG100:BG106,,0,-1)&gt;=(INDEX('Verwachte Resultaten'!$C$2:$BT$31,MATCH(_xlfn.XLOOKUP($D$14,$D100:$D106,$E100:$E106,,0,-1),'Verwachte Resultaten'!$B$2:$B$31,0),MATCH(_xlfn.XLOOKUP($D$14,$D100:$D106,BG99:BG105,,0,-1),'Verwachte Resultaten'!$C$1:$BT$1,0))*_xlfn.XLOOKUP($E106,$G$2:$G$6,$H$2:$H$6,,0))),$D106,""),"")</f>
        <v/>
      </c>
      <c r="BH106" s="14" t="str">
        <f>IFERROR(IF(AND(_xlfn.XLOOKUP($D$14,$D100:$D106,BH100:BH106,,0,-1)&lt;(INDEX('Verwachte Resultaten'!$C$2:$BT$31,MATCH(_xlfn.XLOOKUP($D$14,$D100:$D106,$E100:$E106,,0,-1),'Verwachte Resultaten'!$B$2:$B$31,0),MATCH(_xlfn.XLOOKUP($D$14,$D100:$D106,BH99:BH105,,0,-1),'Verwachte Resultaten'!$C$1:$BT$1,0))*_xlfn.XLOOKUP($E106,$G$2:$G$6,$F$2:$F$6,,0)),_xlfn.XLOOKUP($D$14,$D100:$D106,BH100:BH106,,0,-1)&gt;=(INDEX('Verwachte Resultaten'!$C$2:$BT$31,MATCH(_xlfn.XLOOKUP($D$14,$D100:$D106,$E100:$E106,,0,-1),'Verwachte Resultaten'!$B$2:$B$31,0),MATCH(_xlfn.XLOOKUP($D$14,$D100:$D106,BH99:BH105,,0,-1),'Verwachte Resultaten'!$C$1:$BT$1,0))*_xlfn.XLOOKUP($E106,$G$2:$G$6,$H$2:$H$6,,0))),$D106,""),"")</f>
        <v/>
      </c>
      <c r="BI106" s="14" t="str">
        <f>IFERROR(IF(AND(_xlfn.XLOOKUP($D$14,$D100:$D106,BI100:BI106,,0,-1)&lt;(INDEX('Verwachte Resultaten'!$C$2:$BT$31,MATCH(_xlfn.XLOOKUP($D$14,$D100:$D106,$E100:$E106,,0,-1),'Verwachte Resultaten'!$B$2:$B$31,0),MATCH(_xlfn.XLOOKUP($D$14,$D100:$D106,BI99:BI105,,0,-1),'Verwachte Resultaten'!$C$1:$BT$1,0))*_xlfn.XLOOKUP($E106,$G$2:$G$6,$F$2:$F$6,,0)),_xlfn.XLOOKUP($D$14,$D100:$D106,BI100:BI106,,0,-1)&gt;=(INDEX('Verwachte Resultaten'!$C$2:$BT$31,MATCH(_xlfn.XLOOKUP($D$14,$D100:$D106,$E100:$E106,,0,-1),'Verwachte Resultaten'!$B$2:$B$31,0),MATCH(_xlfn.XLOOKUP($D$14,$D100:$D106,BI99:BI105,,0,-1),'Verwachte Resultaten'!$C$1:$BT$1,0))*_xlfn.XLOOKUP($E106,$G$2:$G$6,$H$2:$H$6,,0))),$D106,""),"")</f>
        <v/>
      </c>
      <c r="BJ106" s="14" t="str">
        <f>IFERROR(IF(AND(_xlfn.XLOOKUP($D$14,$D100:$D106,BJ100:BJ106,,0,-1)&lt;(INDEX('Verwachte Resultaten'!$C$2:$BT$31,MATCH(_xlfn.XLOOKUP($D$14,$D100:$D106,$E100:$E106,,0,-1),'Verwachte Resultaten'!$B$2:$B$31,0),MATCH(_xlfn.XLOOKUP($D$14,$D100:$D106,BJ99:BJ105,,0,-1),'Verwachte Resultaten'!$C$1:$BT$1,0))*_xlfn.XLOOKUP($E106,$G$2:$G$6,$F$2:$F$6,,0)),_xlfn.XLOOKUP($D$14,$D100:$D106,BJ100:BJ106,,0,-1)&gt;=(INDEX('Verwachte Resultaten'!$C$2:$BT$31,MATCH(_xlfn.XLOOKUP($D$14,$D100:$D106,$E100:$E106,,0,-1),'Verwachte Resultaten'!$B$2:$B$31,0),MATCH(_xlfn.XLOOKUP($D$14,$D100:$D106,BJ99:BJ105,,0,-1),'Verwachte Resultaten'!$C$1:$BT$1,0))*_xlfn.XLOOKUP($E106,$G$2:$G$6,$H$2:$H$6,,0))),$D106,""),"")</f>
        <v/>
      </c>
      <c r="BK106" s="41" t="str">
        <f>IFERROR(IF(AND(_xlfn.XLOOKUP($D$14,$D100:$D106,BK100:BK106,,0,-1)&lt;(INDEX('Verwachte Resultaten'!$C$2:$BT$31,MATCH(_xlfn.XLOOKUP($D$14,$D100:$D106,$E100:$E106,,0,-1),'Verwachte Resultaten'!$B$2:$B$31,0),MATCH(_xlfn.XLOOKUP($D$14,$D100:$D106,BK99:BK105,,0,-1),'Verwachte Resultaten'!$C$1:$BT$1,0))*_xlfn.XLOOKUP($E106,$G$2:$G$6,$F$2:$F$6,,0)),_xlfn.XLOOKUP($D$14,$D100:$D106,BK100:BK106,,0,-1)&gt;=(INDEX('Verwachte Resultaten'!$C$2:$BT$31,MATCH(_xlfn.XLOOKUP($D$14,$D100:$D106,$E100:$E106,,0,-1),'Verwachte Resultaten'!$B$2:$B$31,0),MATCH(_xlfn.XLOOKUP($D$14,$D100:$D106,BK99:BK105,,0,-1),'Verwachte Resultaten'!$C$1:$BT$1,0))*_xlfn.XLOOKUP($E106,$G$2:$G$6,$H$2:$H$6,,0))),$D106,""),"")</f>
        <v/>
      </c>
    </row>
    <row r="107" spans="1:63">
      <c r="A107" s="85"/>
      <c r="C107" s="23"/>
      <c r="D107" s="44" t="str">
        <f>IFERROR($B104*$B$8,"")</f>
        <v/>
      </c>
      <c r="E107" s="42" t="s">
        <v>157</v>
      </c>
      <c r="F107" s="16" t="str">
        <f>IFERROR(IF(AND(_xlfn.XLOOKUP($D$14,$D101:$D107,F101:F107,,0,-1)&lt;=(INDEX('Verwachte Resultaten'!$C$2:$BT$31,MATCH(_xlfn.XLOOKUP($D$14,$D101:$D107,$E101:$E107,,0,-1),'Verwachte Resultaten'!$B$2:$B$31,0),MATCH(_xlfn.XLOOKUP($D$14,$D101:$D107,F100:F106,,0,-1),'Verwachte Resultaten'!$C$1:$BT$1,0))*_xlfn.XLOOKUP($E107,$G$2:$G$6,$F$2:$F$6,,0)),_xlfn.XLOOKUP($D$14,$D101:$D107,F101:F107,,0,-1)&gt;=(INDEX('Verwachte Resultaten'!$C$2:$BT$31,MATCH(_xlfn.XLOOKUP($D$14,$D101:$D107,$E101:$E107,,0,-1),'Verwachte Resultaten'!$B$2:$B$31,0),MATCH(_xlfn.XLOOKUP($D$14,$D101:$D107,F100:F106,,0,-1),'Verwachte Resultaten'!$C$1:$BT$1,0))*_xlfn.XLOOKUP($E107,$G$2:$G$6,$H$2:$H$6,,0))),$D107,""),"")</f>
        <v/>
      </c>
      <c r="G107" s="43" t="str">
        <f>IFERROR(IF(AND(_xlfn.XLOOKUP($D$14,$D101:$D107,G101:G107,,0,-1)&lt;=(INDEX('Verwachte Resultaten'!$C$2:$BT$31,MATCH(_xlfn.XLOOKUP($D$14,$D101:$D107,$E101:$E107,,0,-1),'Verwachte Resultaten'!$B$2:$B$31,0),MATCH(_xlfn.XLOOKUP($D$14,$D101:$D107,G100:G106,,0,-1),'Verwachte Resultaten'!$C$1:$BT$1,0))*_xlfn.XLOOKUP($E107,$G$2:$G$6,$F$2:$F$6,,0)),_xlfn.XLOOKUP($D$14,$D101:$D107,G101:G107,,0,-1)&gt;=(INDEX('Verwachte Resultaten'!$C$2:$BT$31,MATCH(_xlfn.XLOOKUP($D$14,$D101:$D107,$E101:$E107,,0,-1),'Verwachte Resultaten'!$B$2:$B$31,0),MATCH(_xlfn.XLOOKUP($D$14,$D101:$D107,G100:G106,,0,-1),'Verwachte Resultaten'!$C$1:$BT$1,0))*_xlfn.XLOOKUP($E107,$G$2:$G$6,$H$2:$H$6,,0))),$D107,""),"")</f>
        <v/>
      </c>
      <c r="H107" s="43" t="str">
        <f>IFERROR(IF(AND(_xlfn.XLOOKUP($D$14,$D101:$D107,H101:H107,,0,-1)&lt;=(INDEX('Verwachte Resultaten'!$C$2:$BT$31,MATCH(_xlfn.XLOOKUP($D$14,$D101:$D107,$E101:$E107,,0,-1),'Verwachte Resultaten'!$B$2:$B$31,0),MATCH(_xlfn.XLOOKUP($D$14,$D101:$D107,H100:H106,,0,-1),'Verwachte Resultaten'!$C$1:$BT$1,0))*_xlfn.XLOOKUP($E107,$G$2:$G$6,$F$2:$F$6,,0)),_xlfn.XLOOKUP($D$14,$D101:$D107,H101:H107,,0,-1)&gt;=(INDEX('Verwachte Resultaten'!$C$2:$BT$31,MATCH(_xlfn.XLOOKUP($D$14,$D101:$D107,$E101:$E107,,0,-1),'Verwachte Resultaten'!$B$2:$B$31,0),MATCH(_xlfn.XLOOKUP($D$14,$D101:$D107,H100:H106,,0,-1),'Verwachte Resultaten'!$C$1:$BT$1,0))*_xlfn.XLOOKUP($E107,$G$2:$G$6,$H$2:$H$6,,0))),$D107,""),"")</f>
        <v/>
      </c>
      <c r="I107" s="43" t="str">
        <f>IFERROR(IF(AND(_xlfn.XLOOKUP($D$14,$D101:$D107,I101:I107,,0,-1)&lt;=(INDEX('Verwachte Resultaten'!$C$2:$BT$31,MATCH(_xlfn.XLOOKUP($D$14,$D101:$D107,$E101:$E107,,0,-1),'Verwachte Resultaten'!$B$2:$B$31,0),MATCH(_xlfn.XLOOKUP($D$14,$D101:$D107,I100:I106,,0,-1),'Verwachte Resultaten'!$C$1:$BT$1,0))*_xlfn.XLOOKUP($E107,$G$2:$G$6,$F$2:$F$6,,0)),_xlfn.XLOOKUP($D$14,$D101:$D107,I101:I107,,0,-1)&gt;=(INDEX('Verwachte Resultaten'!$C$2:$BT$31,MATCH(_xlfn.XLOOKUP($D$14,$D101:$D107,$E101:$E107,,0,-1),'Verwachte Resultaten'!$B$2:$B$31,0),MATCH(_xlfn.XLOOKUP($D$14,$D101:$D107,I100:I106,,0,-1),'Verwachte Resultaten'!$C$1:$BT$1,0))*_xlfn.XLOOKUP($E107,$G$2:$G$6,$H$2:$H$6,,0))),$D107,""),"")</f>
        <v/>
      </c>
      <c r="J107" s="43" t="str">
        <f>IFERROR(IF(AND(_xlfn.XLOOKUP($D$14,$D101:$D107,J101:J107,,0,-1)&lt;=(INDEX('Verwachte Resultaten'!$C$2:$BT$31,MATCH(_xlfn.XLOOKUP($D$14,$D101:$D107,$E101:$E107,,0,-1),'Verwachte Resultaten'!$B$2:$B$31,0),MATCH(_xlfn.XLOOKUP($D$14,$D101:$D107,J100:J106,,0,-1),'Verwachte Resultaten'!$C$1:$BT$1,0))*_xlfn.XLOOKUP($E107,$G$2:$G$6,$F$2:$F$6,,0)),_xlfn.XLOOKUP($D$14,$D101:$D107,J101:J107,,0,-1)&gt;=(INDEX('Verwachte Resultaten'!$C$2:$BT$31,MATCH(_xlfn.XLOOKUP($D$14,$D101:$D107,$E101:$E107,,0,-1),'Verwachte Resultaten'!$B$2:$B$31,0),MATCH(_xlfn.XLOOKUP($D$14,$D101:$D107,J100:J106,,0,-1),'Verwachte Resultaten'!$C$1:$BT$1,0))*_xlfn.XLOOKUP($E107,$G$2:$G$6,$H$2:$H$6,,0))),$D107,""),"")</f>
        <v/>
      </c>
      <c r="K107" s="43" t="str">
        <f>IFERROR(IF(AND(_xlfn.XLOOKUP($D$14,$D101:$D107,K101:K107,,0,-1)&lt;=(INDEX('Verwachte Resultaten'!$C$2:$BT$31,MATCH(_xlfn.XLOOKUP($D$14,$D101:$D107,$E101:$E107,,0,-1),'Verwachte Resultaten'!$B$2:$B$31,0),MATCH(_xlfn.XLOOKUP($D$14,$D101:$D107,K100:K106,,0,-1),'Verwachte Resultaten'!$C$1:$BT$1,0))*_xlfn.XLOOKUP($E107,$G$2:$G$6,$F$2:$F$6,,0)),_xlfn.XLOOKUP($D$14,$D101:$D107,K101:K107,,0,-1)&gt;=(INDEX('Verwachte Resultaten'!$C$2:$BT$31,MATCH(_xlfn.XLOOKUP($D$14,$D101:$D107,$E101:$E107,,0,-1),'Verwachte Resultaten'!$B$2:$B$31,0),MATCH(_xlfn.XLOOKUP($D$14,$D101:$D107,K100:K106,,0,-1),'Verwachte Resultaten'!$C$1:$BT$1,0))*_xlfn.XLOOKUP($E107,$G$2:$G$6,$H$2:$H$6,,0))),$D107,""),"")</f>
        <v/>
      </c>
      <c r="L107" s="43" t="str">
        <f>IFERROR(IF(AND(_xlfn.XLOOKUP($D$14,$D101:$D107,L101:L107,,0,-1)&lt;=(INDEX('Verwachte Resultaten'!$C$2:$BT$31,MATCH(_xlfn.XLOOKUP($D$14,$D101:$D107,$E101:$E107,,0,-1),'Verwachte Resultaten'!$B$2:$B$31,0),MATCH(_xlfn.XLOOKUP($D$14,$D101:$D107,L100:L106,,0,-1),'Verwachte Resultaten'!$C$1:$BT$1,0))*_xlfn.XLOOKUP($E107,$G$2:$G$6,$F$2:$F$6,,0)),_xlfn.XLOOKUP($D$14,$D101:$D107,L101:L107,,0,-1)&gt;=(INDEX('Verwachte Resultaten'!$C$2:$BT$31,MATCH(_xlfn.XLOOKUP($D$14,$D101:$D107,$E101:$E107,,0,-1),'Verwachte Resultaten'!$B$2:$B$31,0),MATCH(_xlfn.XLOOKUP($D$14,$D101:$D107,L100:L106,,0,-1),'Verwachte Resultaten'!$C$1:$BT$1,0))*_xlfn.XLOOKUP($E107,$G$2:$G$6,$H$2:$H$6,,0))),$D107,""),"")</f>
        <v/>
      </c>
      <c r="M107" s="43" t="str">
        <f>IFERROR(IF(AND(_xlfn.XLOOKUP($D$14,$D101:$D107,M101:M107,,0,-1)&lt;=(INDEX('Verwachte Resultaten'!$C$2:$BT$31,MATCH(_xlfn.XLOOKUP($D$14,$D101:$D107,$E101:$E107,,0,-1),'Verwachte Resultaten'!$B$2:$B$31,0),MATCH(_xlfn.XLOOKUP($D$14,$D101:$D107,M100:M106,,0,-1),'Verwachte Resultaten'!$C$1:$BT$1,0))*_xlfn.XLOOKUP($E107,$G$2:$G$6,$F$2:$F$6,,0)),_xlfn.XLOOKUP($D$14,$D101:$D107,M101:M107,,0,-1)&gt;=(INDEX('Verwachte Resultaten'!$C$2:$BT$31,MATCH(_xlfn.XLOOKUP($D$14,$D101:$D107,$E101:$E107,,0,-1),'Verwachte Resultaten'!$B$2:$B$31,0),MATCH(_xlfn.XLOOKUP($D$14,$D101:$D107,M100:M106,,0,-1),'Verwachte Resultaten'!$C$1:$BT$1,0))*_xlfn.XLOOKUP($E107,$G$2:$G$6,$H$2:$H$6,,0))),$D107,""),"")</f>
        <v/>
      </c>
      <c r="N107" s="43" t="str">
        <f>IFERROR(IF(AND(_xlfn.XLOOKUP($D$14,$D101:$D107,N101:N107,,0,-1)&lt;=(INDEX('Verwachte Resultaten'!$C$2:$BT$31,MATCH(_xlfn.XLOOKUP($D$14,$D101:$D107,$E101:$E107,,0,-1),'Verwachte Resultaten'!$B$2:$B$31,0),MATCH(_xlfn.XLOOKUP($D$14,$D101:$D107,N100:N106,,0,-1),'Verwachte Resultaten'!$C$1:$BT$1,0))*_xlfn.XLOOKUP($E107,$G$2:$G$6,$F$2:$F$6,,0)),_xlfn.XLOOKUP($D$14,$D101:$D107,N101:N107,,0,-1)&gt;=(INDEX('Verwachte Resultaten'!$C$2:$BT$31,MATCH(_xlfn.XLOOKUP($D$14,$D101:$D107,$E101:$E107,,0,-1),'Verwachte Resultaten'!$B$2:$B$31,0),MATCH(_xlfn.XLOOKUP($D$14,$D101:$D107,N100:N106,,0,-1),'Verwachte Resultaten'!$C$1:$BT$1,0))*_xlfn.XLOOKUP($E107,$G$2:$G$6,$H$2:$H$6,,0))),$D107,""),"")</f>
        <v/>
      </c>
      <c r="O107" s="43" t="str">
        <f>IFERROR(IF(AND(_xlfn.XLOOKUP($D$14,$D101:$D107,O101:O107,,0,-1)&lt;=(INDEX('Verwachte Resultaten'!$C$2:$BT$31,MATCH(_xlfn.XLOOKUP($D$14,$D101:$D107,$E101:$E107,,0,-1),'Verwachte Resultaten'!$B$2:$B$31,0),MATCH(_xlfn.XLOOKUP($D$14,$D101:$D107,O100:O106,,0,-1),'Verwachte Resultaten'!$C$1:$BT$1,0))*_xlfn.XLOOKUP($E107,$G$2:$G$6,$F$2:$F$6,,0)),_xlfn.XLOOKUP($D$14,$D101:$D107,O101:O107,,0,-1)&gt;=(INDEX('Verwachte Resultaten'!$C$2:$BT$31,MATCH(_xlfn.XLOOKUP($D$14,$D101:$D107,$E101:$E107,,0,-1),'Verwachte Resultaten'!$B$2:$B$31,0),MATCH(_xlfn.XLOOKUP($D$14,$D101:$D107,O100:O106,,0,-1),'Verwachte Resultaten'!$C$1:$BT$1,0))*_xlfn.XLOOKUP($E107,$G$2:$G$6,$H$2:$H$6,,0))),$D107,""),"")</f>
        <v/>
      </c>
      <c r="P107" s="43" t="str">
        <f>IFERROR(IF(AND(_xlfn.XLOOKUP($D$14,$D101:$D107,P101:P107,,0,-1)&lt;=(INDEX('Verwachte Resultaten'!$C$2:$BT$31,MATCH(_xlfn.XLOOKUP($D$14,$D101:$D107,$E101:$E107,,0,-1),'Verwachte Resultaten'!$B$2:$B$31,0),MATCH(_xlfn.XLOOKUP($D$14,$D101:$D107,P100:P106,,0,-1),'Verwachte Resultaten'!$C$1:$BT$1,0))*_xlfn.XLOOKUP($E107,$G$2:$G$6,$F$2:$F$6,,0)),_xlfn.XLOOKUP($D$14,$D101:$D107,P101:P107,,0,-1)&gt;=(INDEX('Verwachte Resultaten'!$C$2:$BT$31,MATCH(_xlfn.XLOOKUP($D$14,$D101:$D107,$E101:$E107,,0,-1),'Verwachte Resultaten'!$B$2:$B$31,0),MATCH(_xlfn.XLOOKUP($D$14,$D101:$D107,P100:P106,,0,-1),'Verwachte Resultaten'!$C$1:$BT$1,0))*_xlfn.XLOOKUP($E107,$G$2:$G$6,$H$2:$H$6,,0))),$D107,""),"")</f>
        <v/>
      </c>
      <c r="Q107" s="43" t="str">
        <f>IFERROR(IF(AND(_xlfn.XLOOKUP($D$14,$D101:$D107,Q101:Q107,,0,-1)&lt;=(INDEX('Verwachte Resultaten'!$C$2:$BT$31,MATCH(_xlfn.XLOOKUP($D$14,$D101:$D107,$E101:$E107,,0,-1),'Verwachte Resultaten'!$B$2:$B$31,0),MATCH(_xlfn.XLOOKUP($D$14,$D101:$D107,Q100:Q106,,0,-1),'Verwachte Resultaten'!$C$1:$BT$1,0))*_xlfn.XLOOKUP($E107,$G$2:$G$6,$F$2:$F$6,,0)),_xlfn.XLOOKUP($D$14,$D101:$D107,Q101:Q107,,0,-1)&gt;=(INDEX('Verwachte Resultaten'!$C$2:$BT$31,MATCH(_xlfn.XLOOKUP($D$14,$D101:$D107,$E101:$E107,,0,-1),'Verwachte Resultaten'!$B$2:$B$31,0),MATCH(_xlfn.XLOOKUP($D$14,$D101:$D107,Q100:Q106,,0,-1),'Verwachte Resultaten'!$C$1:$BT$1,0))*_xlfn.XLOOKUP($E107,$G$2:$G$6,$H$2:$H$6,,0))),$D107,""),"")</f>
        <v/>
      </c>
      <c r="R107" s="43" t="str">
        <f>IFERROR(IF(AND(_xlfn.XLOOKUP($D$14,$D101:$D107,R101:R107,,0,-1)&lt;=(INDEX('Verwachte Resultaten'!$C$2:$BT$31,MATCH(_xlfn.XLOOKUP($D$14,$D101:$D107,$E101:$E107,,0,-1),'Verwachte Resultaten'!$B$2:$B$31,0),MATCH(_xlfn.XLOOKUP($D$14,$D101:$D107,R100:R106,,0,-1),'Verwachte Resultaten'!$C$1:$BT$1,0))*_xlfn.XLOOKUP($E107,$G$2:$G$6,$F$2:$F$6,,0)),_xlfn.XLOOKUP($D$14,$D101:$D107,R101:R107,,0,-1)&gt;=(INDEX('Verwachte Resultaten'!$C$2:$BT$31,MATCH(_xlfn.XLOOKUP($D$14,$D101:$D107,$E101:$E107,,0,-1),'Verwachte Resultaten'!$B$2:$B$31,0),MATCH(_xlfn.XLOOKUP($D$14,$D101:$D107,R100:R106,,0,-1),'Verwachte Resultaten'!$C$1:$BT$1,0))*_xlfn.XLOOKUP($E107,$G$2:$G$6,$H$2:$H$6,,0))),$D107,""),"")</f>
        <v/>
      </c>
      <c r="S107" s="43" t="str">
        <f>IFERROR(IF(AND(_xlfn.XLOOKUP($D$14,$D101:$D107,S101:S107,,0,-1)&lt;=(INDEX('Verwachte Resultaten'!$C$2:$BT$31,MATCH(_xlfn.XLOOKUP($D$14,$D101:$D107,$E101:$E107,,0,-1),'Verwachte Resultaten'!$B$2:$B$31,0),MATCH(_xlfn.XLOOKUP($D$14,$D101:$D107,S100:S106,,0,-1),'Verwachte Resultaten'!$C$1:$BT$1,0))*_xlfn.XLOOKUP($E107,$G$2:$G$6,$F$2:$F$6,,0)),_xlfn.XLOOKUP($D$14,$D101:$D107,S101:S107,,0,-1)&gt;=(INDEX('Verwachte Resultaten'!$C$2:$BT$31,MATCH(_xlfn.XLOOKUP($D$14,$D101:$D107,$E101:$E107,,0,-1),'Verwachte Resultaten'!$B$2:$B$31,0),MATCH(_xlfn.XLOOKUP($D$14,$D101:$D107,S100:S106,,0,-1),'Verwachte Resultaten'!$C$1:$BT$1,0))*_xlfn.XLOOKUP($E107,$G$2:$G$6,$H$2:$H$6,,0))),$D107,""),"")</f>
        <v/>
      </c>
      <c r="T107" s="43" t="str">
        <f>IFERROR(IF(AND(_xlfn.XLOOKUP($D$14,$D101:$D107,T101:T107,,0,-1)&lt;=(INDEX('Verwachte Resultaten'!$C$2:$BT$31,MATCH(_xlfn.XLOOKUP($D$14,$D101:$D107,$E101:$E107,,0,-1),'Verwachte Resultaten'!$B$2:$B$31,0),MATCH(_xlfn.XLOOKUP($D$14,$D101:$D107,T100:T106,,0,-1),'Verwachte Resultaten'!$C$1:$BT$1,0))*_xlfn.XLOOKUP($E107,$G$2:$G$6,$F$2:$F$6,,0)),_xlfn.XLOOKUP($D$14,$D101:$D107,T101:T107,,0,-1)&gt;=(INDEX('Verwachte Resultaten'!$C$2:$BT$31,MATCH(_xlfn.XLOOKUP($D$14,$D101:$D107,$E101:$E107,,0,-1),'Verwachte Resultaten'!$B$2:$B$31,0),MATCH(_xlfn.XLOOKUP($D$14,$D101:$D107,T100:T106,,0,-1),'Verwachte Resultaten'!$C$1:$BT$1,0))*_xlfn.XLOOKUP($E107,$G$2:$G$6,$H$2:$H$6,,0))),$D107,""),"")</f>
        <v/>
      </c>
      <c r="U107" s="43" t="str">
        <f>IFERROR(IF(AND(_xlfn.XLOOKUP($D$14,$D101:$D107,U101:U107,,0,-1)&lt;=(INDEX('Verwachte Resultaten'!$C$2:$BT$31,MATCH(_xlfn.XLOOKUP($D$14,$D101:$D107,$E101:$E107,,0,-1),'Verwachte Resultaten'!$B$2:$B$31,0),MATCH(_xlfn.XLOOKUP($D$14,$D101:$D107,U100:U106,,0,-1),'Verwachte Resultaten'!$C$1:$BT$1,0))*_xlfn.XLOOKUP($E107,$G$2:$G$6,$F$2:$F$6,,0)),_xlfn.XLOOKUP($D$14,$D101:$D107,U101:U107,,0,-1)&gt;=(INDEX('Verwachte Resultaten'!$C$2:$BT$31,MATCH(_xlfn.XLOOKUP($D$14,$D101:$D107,$E101:$E107,,0,-1),'Verwachte Resultaten'!$B$2:$B$31,0),MATCH(_xlfn.XLOOKUP($D$14,$D101:$D107,U100:U106,,0,-1),'Verwachte Resultaten'!$C$1:$BT$1,0))*_xlfn.XLOOKUP($E107,$G$2:$G$6,$H$2:$H$6,,0))),$D107,""),"")</f>
        <v/>
      </c>
      <c r="V107" s="43" t="str">
        <f>IFERROR(IF(AND(_xlfn.XLOOKUP($D$14,$D101:$D107,V101:V107,,0,-1)&lt;=(INDEX('Verwachte Resultaten'!$C$2:$BT$31,MATCH(_xlfn.XLOOKUP($D$14,$D101:$D107,$E101:$E107,,0,-1),'Verwachte Resultaten'!$B$2:$B$31,0),MATCH(_xlfn.XLOOKUP($D$14,$D101:$D107,V100:V106,,0,-1),'Verwachte Resultaten'!$C$1:$BT$1,0))*_xlfn.XLOOKUP($E107,$G$2:$G$6,$F$2:$F$6,,0)),_xlfn.XLOOKUP($D$14,$D101:$D107,V101:V107,,0,-1)&gt;=(INDEX('Verwachte Resultaten'!$C$2:$BT$31,MATCH(_xlfn.XLOOKUP($D$14,$D101:$D107,$E101:$E107,,0,-1),'Verwachte Resultaten'!$B$2:$B$31,0),MATCH(_xlfn.XLOOKUP($D$14,$D101:$D107,V100:V106,,0,-1),'Verwachte Resultaten'!$C$1:$BT$1,0))*_xlfn.XLOOKUP($E107,$G$2:$G$6,$H$2:$H$6,,0))),$D107,""),"")</f>
        <v/>
      </c>
      <c r="W107" s="43" t="str">
        <f>IFERROR(IF(AND(_xlfn.XLOOKUP($D$14,$D101:$D107,W101:W107,,0,-1)&lt;=(INDEX('Verwachte Resultaten'!$C$2:$BT$31,MATCH(_xlfn.XLOOKUP($D$14,$D101:$D107,$E101:$E107,,0,-1),'Verwachte Resultaten'!$B$2:$B$31,0),MATCH(_xlfn.XLOOKUP($D$14,$D101:$D107,W100:W106,,0,-1),'Verwachte Resultaten'!$C$1:$BT$1,0))*_xlfn.XLOOKUP($E107,$G$2:$G$6,$F$2:$F$6,,0)),_xlfn.XLOOKUP($D$14,$D101:$D107,W101:W107,,0,-1)&gt;=(INDEX('Verwachte Resultaten'!$C$2:$BT$31,MATCH(_xlfn.XLOOKUP($D$14,$D101:$D107,$E101:$E107,,0,-1),'Verwachte Resultaten'!$B$2:$B$31,0),MATCH(_xlfn.XLOOKUP($D$14,$D101:$D107,W100:W106,,0,-1),'Verwachte Resultaten'!$C$1:$BT$1,0))*_xlfn.XLOOKUP($E107,$G$2:$G$6,$H$2:$H$6,,0))),$D107,""),"")</f>
        <v/>
      </c>
      <c r="X107" s="43" t="str">
        <f>IFERROR(IF(AND(_xlfn.XLOOKUP($D$14,$D101:$D107,X101:X107,,0,-1)&lt;=(INDEX('Verwachte Resultaten'!$C$2:$BT$31,MATCH(_xlfn.XLOOKUP($D$14,$D101:$D107,$E101:$E107,,0,-1),'Verwachte Resultaten'!$B$2:$B$31,0),MATCH(_xlfn.XLOOKUP($D$14,$D101:$D107,X100:X106,,0,-1),'Verwachte Resultaten'!$C$1:$BT$1,0))*_xlfn.XLOOKUP($E107,$G$2:$G$6,$F$2:$F$6,,0)),_xlfn.XLOOKUP($D$14,$D101:$D107,X101:X107,,0,-1)&gt;=(INDEX('Verwachte Resultaten'!$C$2:$BT$31,MATCH(_xlfn.XLOOKUP($D$14,$D101:$D107,$E101:$E107,,0,-1),'Verwachte Resultaten'!$B$2:$B$31,0),MATCH(_xlfn.XLOOKUP($D$14,$D101:$D107,X100:X106,,0,-1),'Verwachte Resultaten'!$C$1:$BT$1,0))*_xlfn.XLOOKUP($E107,$G$2:$G$6,$H$2:$H$6,,0))),$D107,""),"")</f>
        <v/>
      </c>
      <c r="Y107" s="43" t="str">
        <f>IFERROR(IF(AND(_xlfn.XLOOKUP($D$14,$D101:$D107,Y101:Y107,,0,-1)&lt;=(INDEX('Verwachte Resultaten'!$C$2:$BT$31,MATCH(_xlfn.XLOOKUP($D$14,$D101:$D107,$E101:$E107,,0,-1),'Verwachte Resultaten'!$B$2:$B$31,0),MATCH(_xlfn.XLOOKUP($D$14,$D101:$D107,Y100:Y106,,0,-1),'Verwachte Resultaten'!$C$1:$BT$1,0))*_xlfn.XLOOKUP($E107,$G$2:$G$6,$F$2:$F$6,,0)),_xlfn.XLOOKUP($D$14,$D101:$D107,Y101:Y107,,0,-1)&gt;=(INDEX('Verwachte Resultaten'!$C$2:$BT$31,MATCH(_xlfn.XLOOKUP($D$14,$D101:$D107,$E101:$E107,,0,-1),'Verwachte Resultaten'!$B$2:$B$31,0),MATCH(_xlfn.XLOOKUP($D$14,$D101:$D107,Y100:Y106,,0,-1),'Verwachte Resultaten'!$C$1:$BT$1,0))*_xlfn.XLOOKUP($E107,$G$2:$G$6,$H$2:$H$6,,0))),$D107,""),"")</f>
        <v/>
      </c>
      <c r="Z107" s="43" t="str">
        <f>IFERROR(IF(AND(_xlfn.XLOOKUP($D$14,$D101:$D107,Z101:Z107,,0,-1)&lt;=(INDEX('Verwachte Resultaten'!$C$2:$BT$31,MATCH(_xlfn.XLOOKUP($D$14,$D101:$D107,$E101:$E107,,0,-1),'Verwachte Resultaten'!$B$2:$B$31,0),MATCH(_xlfn.XLOOKUP($D$14,$D101:$D107,Z100:Z106,,0,-1),'Verwachte Resultaten'!$C$1:$BT$1,0))*_xlfn.XLOOKUP($E107,$G$2:$G$6,$F$2:$F$6,,0)),_xlfn.XLOOKUP($D$14,$D101:$D107,Z101:Z107,,0,-1)&gt;=(INDEX('Verwachte Resultaten'!$C$2:$BT$31,MATCH(_xlfn.XLOOKUP($D$14,$D101:$D107,$E101:$E107,,0,-1),'Verwachte Resultaten'!$B$2:$B$31,0),MATCH(_xlfn.XLOOKUP($D$14,$D101:$D107,Z100:Z106,,0,-1),'Verwachte Resultaten'!$C$1:$BT$1,0))*_xlfn.XLOOKUP($E107,$G$2:$G$6,$H$2:$H$6,,0))),$D107,""),"")</f>
        <v/>
      </c>
      <c r="AA107" s="43" t="str">
        <f>IFERROR(IF(AND(_xlfn.XLOOKUP($D$14,$D101:$D107,AA101:AA107,,0,-1)&lt;=(INDEX('Verwachte Resultaten'!$C$2:$BT$31,MATCH(_xlfn.XLOOKUP($D$14,$D101:$D107,$E101:$E107,,0,-1),'Verwachte Resultaten'!$B$2:$B$31,0),MATCH(_xlfn.XLOOKUP($D$14,$D101:$D107,AA100:AA106,,0,-1),'Verwachte Resultaten'!$C$1:$BT$1,0))*_xlfn.XLOOKUP($E107,$G$2:$G$6,$F$2:$F$6,,0)),_xlfn.XLOOKUP($D$14,$D101:$D107,AA101:AA107,,0,-1)&gt;=(INDEX('Verwachte Resultaten'!$C$2:$BT$31,MATCH(_xlfn.XLOOKUP($D$14,$D101:$D107,$E101:$E107,,0,-1),'Verwachte Resultaten'!$B$2:$B$31,0),MATCH(_xlfn.XLOOKUP($D$14,$D101:$D107,AA100:AA106,,0,-1),'Verwachte Resultaten'!$C$1:$BT$1,0))*_xlfn.XLOOKUP($E107,$G$2:$G$6,$H$2:$H$6,,0))),$D107,""),"")</f>
        <v/>
      </c>
      <c r="AB107" s="43" t="str">
        <f>IFERROR(IF(AND(_xlfn.XLOOKUP($D$14,$D101:$D107,AB101:AB107,,0,-1)&lt;=(INDEX('Verwachte Resultaten'!$C$2:$BT$31,MATCH(_xlfn.XLOOKUP($D$14,$D101:$D107,$E101:$E107,,0,-1),'Verwachte Resultaten'!$B$2:$B$31,0),MATCH(_xlfn.XLOOKUP($D$14,$D101:$D107,AB100:AB106,,0,-1),'Verwachte Resultaten'!$C$1:$BT$1,0))*_xlfn.XLOOKUP($E107,$G$2:$G$6,$F$2:$F$6,,0)),_xlfn.XLOOKUP($D$14,$D101:$D107,AB101:AB107,,0,-1)&gt;=(INDEX('Verwachte Resultaten'!$C$2:$BT$31,MATCH(_xlfn.XLOOKUP($D$14,$D101:$D107,$E101:$E107,,0,-1),'Verwachte Resultaten'!$B$2:$B$31,0),MATCH(_xlfn.XLOOKUP($D$14,$D101:$D107,AB100:AB106,,0,-1),'Verwachte Resultaten'!$C$1:$BT$1,0))*_xlfn.XLOOKUP($E107,$G$2:$G$6,$H$2:$H$6,,0))),$D107,""),"")</f>
        <v/>
      </c>
      <c r="AC107" s="43" t="str">
        <f>IFERROR(IF(AND(_xlfn.XLOOKUP($D$14,$D101:$D107,AC101:AC107,,0,-1)&lt;=(INDEX('Verwachte Resultaten'!$C$2:$BT$31,MATCH(_xlfn.XLOOKUP($D$14,$D101:$D107,$E101:$E107,,0,-1),'Verwachte Resultaten'!$B$2:$B$31,0),MATCH(_xlfn.XLOOKUP($D$14,$D101:$D107,AC100:AC106,,0,-1),'Verwachte Resultaten'!$C$1:$BT$1,0))*_xlfn.XLOOKUP($E107,$G$2:$G$6,$F$2:$F$6,,0)),_xlfn.XLOOKUP($D$14,$D101:$D107,AC101:AC107,,0,-1)&gt;=(INDEX('Verwachte Resultaten'!$C$2:$BT$31,MATCH(_xlfn.XLOOKUP($D$14,$D101:$D107,$E101:$E107,,0,-1),'Verwachte Resultaten'!$B$2:$B$31,0),MATCH(_xlfn.XLOOKUP($D$14,$D101:$D107,AC100:AC106,,0,-1),'Verwachte Resultaten'!$C$1:$BT$1,0))*_xlfn.XLOOKUP($E107,$G$2:$G$6,$H$2:$H$6,,0))),$D107,""),"")</f>
        <v/>
      </c>
      <c r="AD107" s="43" t="str">
        <f>IFERROR(IF(AND(_xlfn.XLOOKUP($D$14,$D101:$D107,AD101:AD107,,0,-1)&lt;=(INDEX('Verwachte Resultaten'!$C$2:$BT$31,MATCH(_xlfn.XLOOKUP($D$14,$D101:$D107,$E101:$E107,,0,-1),'Verwachte Resultaten'!$B$2:$B$31,0),MATCH(_xlfn.XLOOKUP($D$14,$D101:$D107,AD100:AD106,,0,-1),'Verwachte Resultaten'!$C$1:$BT$1,0))*_xlfn.XLOOKUP($E107,$G$2:$G$6,$F$2:$F$6,,0)),_xlfn.XLOOKUP($D$14,$D101:$D107,AD101:AD107,,0,-1)&gt;=(INDEX('Verwachte Resultaten'!$C$2:$BT$31,MATCH(_xlfn.XLOOKUP($D$14,$D101:$D107,$E101:$E107,,0,-1),'Verwachte Resultaten'!$B$2:$B$31,0),MATCH(_xlfn.XLOOKUP($D$14,$D101:$D107,AD100:AD106,,0,-1),'Verwachte Resultaten'!$C$1:$BT$1,0))*_xlfn.XLOOKUP($E107,$G$2:$G$6,$H$2:$H$6,,0))),$D107,""),"")</f>
        <v/>
      </c>
      <c r="AE107" s="43" t="str">
        <f>IFERROR(IF(AND(_xlfn.XLOOKUP($D$14,$D101:$D107,AE101:AE107,,0,-1)&lt;=(INDEX('Verwachte Resultaten'!$C$2:$BT$31,MATCH(_xlfn.XLOOKUP($D$14,$D101:$D107,$E101:$E107,,0,-1),'Verwachte Resultaten'!$B$2:$B$31,0),MATCH(_xlfn.XLOOKUP($D$14,$D101:$D107,AE100:AE106,,0,-1),'Verwachte Resultaten'!$C$1:$BT$1,0))*_xlfn.XLOOKUP($E107,$G$2:$G$6,$F$2:$F$6,,0)),_xlfn.XLOOKUP($D$14,$D101:$D107,AE101:AE107,,0,-1)&gt;=(INDEX('Verwachte Resultaten'!$C$2:$BT$31,MATCH(_xlfn.XLOOKUP($D$14,$D101:$D107,$E101:$E107,,0,-1),'Verwachte Resultaten'!$B$2:$B$31,0),MATCH(_xlfn.XLOOKUP($D$14,$D101:$D107,AE100:AE106,,0,-1),'Verwachte Resultaten'!$C$1:$BT$1,0))*_xlfn.XLOOKUP($E107,$G$2:$G$6,$H$2:$H$6,,0))),$D107,""),"")</f>
        <v/>
      </c>
      <c r="AF107" s="43" t="str">
        <f>IFERROR(IF(AND(_xlfn.XLOOKUP($D$14,$D101:$D107,AF101:AF107,,0,-1)&lt;=(INDEX('Verwachte Resultaten'!$C$2:$BT$31,MATCH(_xlfn.XLOOKUP($D$14,$D101:$D107,$E101:$E107,,0,-1),'Verwachte Resultaten'!$B$2:$B$31,0),MATCH(_xlfn.XLOOKUP($D$14,$D101:$D107,AF100:AF106,,0,-1),'Verwachte Resultaten'!$C$1:$BT$1,0))*_xlfn.XLOOKUP($E107,$G$2:$G$6,$F$2:$F$6,,0)),_xlfn.XLOOKUP($D$14,$D101:$D107,AF101:AF107,,0,-1)&gt;=(INDEX('Verwachte Resultaten'!$C$2:$BT$31,MATCH(_xlfn.XLOOKUP($D$14,$D101:$D107,$E101:$E107,,0,-1),'Verwachte Resultaten'!$B$2:$B$31,0),MATCH(_xlfn.XLOOKUP($D$14,$D101:$D107,AF100:AF106,,0,-1),'Verwachte Resultaten'!$C$1:$BT$1,0))*_xlfn.XLOOKUP($E107,$G$2:$G$6,$H$2:$H$6,,0))),$D107,""),"")</f>
        <v/>
      </c>
      <c r="AG107" s="43" t="str">
        <f>IFERROR(IF(AND(_xlfn.XLOOKUP($D$14,$D101:$D107,AG101:AG107,,0,-1)&lt;=(INDEX('Verwachte Resultaten'!$C$2:$BT$31,MATCH(_xlfn.XLOOKUP($D$14,$D101:$D107,$E101:$E107,,0,-1),'Verwachte Resultaten'!$B$2:$B$31,0),MATCH(_xlfn.XLOOKUP($D$14,$D101:$D107,AG100:AG106,,0,-1),'Verwachte Resultaten'!$C$1:$BT$1,0))*_xlfn.XLOOKUP($E107,$G$2:$G$6,$F$2:$F$6,,0)),_xlfn.XLOOKUP($D$14,$D101:$D107,AG101:AG107,,0,-1)&gt;=(INDEX('Verwachte Resultaten'!$C$2:$BT$31,MATCH(_xlfn.XLOOKUP($D$14,$D101:$D107,$E101:$E107,,0,-1),'Verwachte Resultaten'!$B$2:$B$31,0),MATCH(_xlfn.XLOOKUP($D$14,$D101:$D107,AG100:AG106,,0,-1),'Verwachte Resultaten'!$C$1:$BT$1,0))*_xlfn.XLOOKUP($E107,$G$2:$G$6,$H$2:$H$6,,0))),$D107,""),"")</f>
        <v/>
      </c>
      <c r="AH107" s="43" t="str">
        <f>IFERROR(IF(AND(_xlfn.XLOOKUP($D$14,$D101:$D107,AH101:AH107,,0,-1)&lt;=(INDEX('Verwachte Resultaten'!$C$2:$BT$31,MATCH(_xlfn.XLOOKUP($D$14,$D101:$D107,$E101:$E107,,0,-1),'Verwachte Resultaten'!$B$2:$B$31,0),MATCH(_xlfn.XLOOKUP($D$14,$D101:$D107,AH100:AH106,,0,-1),'Verwachte Resultaten'!$C$1:$BT$1,0))*_xlfn.XLOOKUP($E107,$G$2:$G$6,$F$2:$F$6,,0)),_xlfn.XLOOKUP($D$14,$D101:$D107,AH101:AH107,,0,-1)&gt;=(INDEX('Verwachte Resultaten'!$C$2:$BT$31,MATCH(_xlfn.XLOOKUP($D$14,$D101:$D107,$E101:$E107,,0,-1),'Verwachte Resultaten'!$B$2:$B$31,0),MATCH(_xlfn.XLOOKUP($D$14,$D101:$D107,AH100:AH106,,0,-1),'Verwachte Resultaten'!$C$1:$BT$1,0))*_xlfn.XLOOKUP($E107,$G$2:$G$6,$H$2:$H$6,,0))),$D107,""),"")</f>
        <v/>
      </c>
      <c r="AI107" s="43" t="str">
        <f>IFERROR(IF(AND(_xlfn.XLOOKUP($D$14,$D101:$D107,AI101:AI107,,0,-1)&lt;=(INDEX('Verwachte Resultaten'!$C$2:$BT$31,MATCH(_xlfn.XLOOKUP($D$14,$D101:$D107,$E101:$E107,,0,-1),'Verwachte Resultaten'!$B$2:$B$31,0),MATCH(_xlfn.XLOOKUP($D$14,$D101:$D107,AI100:AI106,,0,-1),'Verwachte Resultaten'!$C$1:$BT$1,0))*_xlfn.XLOOKUP($E107,$G$2:$G$6,$F$2:$F$6,,0)),_xlfn.XLOOKUP($D$14,$D101:$D107,AI101:AI107,,0,-1)&gt;=(INDEX('Verwachte Resultaten'!$C$2:$BT$31,MATCH(_xlfn.XLOOKUP($D$14,$D101:$D107,$E101:$E107,,0,-1),'Verwachte Resultaten'!$B$2:$B$31,0),MATCH(_xlfn.XLOOKUP($D$14,$D101:$D107,AI100:AI106,,0,-1),'Verwachte Resultaten'!$C$1:$BT$1,0))*_xlfn.XLOOKUP($E107,$G$2:$G$6,$H$2:$H$6,,0))),$D107,""),"")</f>
        <v/>
      </c>
      <c r="AJ107" s="43" t="str">
        <f>IFERROR(IF(AND(_xlfn.XLOOKUP($D$14,$D101:$D107,AJ101:AJ107,,0,-1)&lt;=(INDEX('Verwachte Resultaten'!$C$2:$BT$31,MATCH(_xlfn.XLOOKUP($D$14,$D101:$D107,$E101:$E107,,0,-1),'Verwachte Resultaten'!$B$2:$B$31,0),MATCH(_xlfn.XLOOKUP($D$14,$D101:$D107,AJ100:AJ106,,0,-1),'Verwachte Resultaten'!$C$1:$BT$1,0))*_xlfn.XLOOKUP($E107,$G$2:$G$6,$F$2:$F$6,,0)),_xlfn.XLOOKUP($D$14,$D101:$D107,AJ101:AJ107,,0,-1)&gt;=(INDEX('Verwachte Resultaten'!$C$2:$BT$31,MATCH(_xlfn.XLOOKUP($D$14,$D101:$D107,$E101:$E107,,0,-1),'Verwachte Resultaten'!$B$2:$B$31,0),MATCH(_xlfn.XLOOKUP($D$14,$D101:$D107,AJ100:AJ106,,0,-1),'Verwachte Resultaten'!$C$1:$BT$1,0))*_xlfn.XLOOKUP($E107,$G$2:$G$6,$H$2:$H$6,,0))),$D107,""),"")</f>
        <v/>
      </c>
      <c r="AK107" s="43" t="str">
        <f>IFERROR(IF(AND(_xlfn.XLOOKUP($D$14,$D101:$D107,AK101:AK107,,0,-1)&lt;=(INDEX('Verwachte Resultaten'!$C$2:$BT$31,MATCH(_xlfn.XLOOKUP($D$14,$D101:$D107,$E101:$E107,,0,-1),'Verwachte Resultaten'!$B$2:$B$31,0),MATCH(_xlfn.XLOOKUP($D$14,$D101:$D107,AK100:AK106,,0,-1),'Verwachte Resultaten'!$C$1:$BT$1,0))*_xlfn.XLOOKUP($E107,$G$2:$G$6,$F$2:$F$6,,0)),_xlfn.XLOOKUP($D$14,$D101:$D107,AK101:AK107,,0,-1)&gt;=(INDEX('Verwachte Resultaten'!$C$2:$BT$31,MATCH(_xlfn.XLOOKUP($D$14,$D101:$D107,$E101:$E107,,0,-1),'Verwachte Resultaten'!$B$2:$B$31,0),MATCH(_xlfn.XLOOKUP($D$14,$D101:$D107,AK100:AK106,,0,-1),'Verwachte Resultaten'!$C$1:$BT$1,0))*_xlfn.XLOOKUP($E107,$G$2:$G$6,$H$2:$H$6,,0))),$D107,""),"")</f>
        <v/>
      </c>
      <c r="AL107" s="43" t="str">
        <f>IFERROR(IF(AND(_xlfn.XLOOKUP($D$14,$D101:$D107,AL101:AL107,,0,-1)&lt;=(INDEX('Verwachte Resultaten'!$C$2:$BT$31,MATCH(_xlfn.XLOOKUP($D$14,$D101:$D107,$E101:$E107,,0,-1),'Verwachte Resultaten'!$B$2:$B$31,0),MATCH(_xlfn.XLOOKUP($D$14,$D101:$D107,AL100:AL106,,0,-1),'Verwachte Resultaten'!$C$1:$BT$1,0))*_xlfn.XLOOKUP($E107,$G$2:$G$6,$F$2:$F$6,,0)),_xlfn.XLOOKUP($D$14,$D101:$D107,AL101:AL107,,0,-1)&gt;=(INDEX('Verwachte Resultaten'!$C$2:$BT$31,MATCH(_xlfn.XLOOKUP($D$14,$D101:$D107,$E101:$E107,,0,-1),'Verwachte Resultaten'!$B$2:$B$31,0),MATCH(_xlfn.XLOOKUP($D$14,$D101:$D107,AL100:AL106,,0,-1),'Verwachte Resultaten'!$C$1:$BT$1,0))*_xlfn.XLOOKUP($E107,$G$2:$G$6,$H$2:$H$6,,0))),$D107,""),"")</f>
        <v/>
      </c>
      <c r="AM107" s="43" t="str">
        <f>IFERROR(IF(AND(_xlfn.XLOOKUP($D$14,$D101:$D107,AM101:AM107,,0,-1)&lt;=(INDEX('Verwachte Resultaten'!$C$2:$BT$31,MATCH(_xlfn.XLOOKUP($D$14,$D101:$D107,$E101:$E107,,0,-1),'Verwachte Resultaten'!$B$2:$B$31,0),MATCH(_xlfn.XLOOKUP($D$14,$D101:$D107,AM100:AM106,,0,-1),'Verwachte Resultaten'!$C$1:$BT$1,0))*_xlfn.XLOOKUP($E107,$G$2:$G$6,$F$2:$F$6,,0)),_xlfn.XLOOKUP($D$14,$D101:$D107,AM101:AM107,,0,-1)&gt;=(INDEX('Verwachte Resultaten'!$C$2:$BT$31,MATCH(_xlfn.XLOOKUP($D$14,$D101:$D107,$E101:$E107,,0,-1),'Verwachte Resultaten'!$B$2:$B$31,0),MATCH(_xlfn.XLOOKUP($D$14,$D101:$D107,AM100:AM106,,0,-1),'Verwachte Resultaten'!$C$1:$BT$1,0))*_xlfn.XLOOKUP($E107,$G$2:$G$6,$H$2:$H$6,,0))),$D107,""),"")</f>
        <v/>
      </c>
      <c r="AN107" s="43" t="str">
        <f>IFERROR(IF(AND(_xlfn.XLOOKUP($D$14,$D101:$D107,AN101:AN107,,0,-1)&lt;=(INDEX('Verwachte Resultaten'!$C$2:$BT$31,MATCH(_xlfn.XLOOKUP($D$14,$D101:$D107,$E101:$E107,,0,-1),'Verwachte Resultaten'!$B$2:$B$31,0),MATCH(_xlfn.XLOOKUP($D$14,$D101:$D107,AN100:AN106,,0,-1),'Verwachte Resultaten'!$C$1:$BT$1,0))*_xlfn.XLOOKUP($E107,$G$2:$G$6,$F$2:$F$6,,0)),_xlfn.XLOOKUP($D$14,$D101:$D107,AN101:AN107,,0,-1)&gt;=(INDEX('Verwachte Resultaten'!$C$2:$BT$31,MATCH(_xlfn.XLOOKUP($D$14,$D101:$D107,$E101:$E107,,0,-1),'Verwachte Resultaten'!$B$2:$B$31,0),MATCH(_xlfn.XLOOKUP($D$14,$D101:$D107,AN100:AN106,,0,-1),'Verwachte Resultaten'!$C$1:$BT$1,0))*_xlfn.XLOOKUP($E107,$G$2:$G$6,$H$2:$H$6,,0))),$D107,""),"")</f>
        <v/>
      </c>
      <c r="AO107" s="43" t="str">
        <f>IFERROR(IF(AND(_xlfn.XLOOKUP($D$14,$D101:$D107,AO101:AO107,,0,-1)&lt;=(INDEX('Verwachte Resultaten'!$C$2:$BT$31,MATCH(_xlfn.XLOOKUP($D$14,$D101:$D107,$E101:$E107,,0,-1),'Verwachte Resultaten'!$B$2:$B$31,0),MATCH(_xlfn.XLOOKUP($D$14,$D101:$D107,AO100:AO106,,0,-1),'Verwachte Resultaten'!$C$1:$BT$1,0))*_xlfn.XLOOKUP($E107,$G$2:$G$6,$F$2:$F$6,,0)),_xlfn.XLOOKUP($D$14,$D101:$D107,AO101:AO107,,0,-1)&gt;=(INDEX('Verwachte Resultaten'!$C$2:$BT$31,MATCH(_xlfn.XLOOKUP($D$14,$D101:$D107,$E101:$E107,,0,-1),'Verwachte Resultaten'!$B$2:$B$31,0),MATCH(_xlfn.XLOOKUP($D$14,$D101:$D107,AO100:AO106,,0,-1),'Verwachte Resultaten'!$C$1:$BT$1,0))*_xlfn.XLOOKUP($E107,$G$2:$G$6,$H$2:$H$6,,0))),$D107,""),"")</f>
        <v/>
      </c>
      <c r="AP107" s="43" t="str">
        <f>IFERROR(IF(AND(_xlfn.XLOOKUP($D$14,$D101:$D107,AP101:AP107,,0,-1)&lt;=(INDEX('Verwachte Resultaten'!$C$2:$BT$31,MATCH(_xlfn.XLOOKUP($D$14,$D101:$D107,$E101:$E107,,0,-1),'Verwachte Resultaten'!$B$2:$B$31,0),MATCH(_xlfn.XLOOKUP($D$14,$D101:$D107,AP100:AP106,,0,-1),'Verwachte Resultaten'!$C$1:$BT$1,0))*_xlfn.XLOOKUP($E107,$G$2:$G$6,$F$2:$F$6,,0)),_xlfn.XLOOKUP($D$14,$D101:$D107,AP101:AP107,,0,-1)&gt;=(INDEX('Verwachte Resultaten'!$C$2:$BT$31,MATCH(_xlfn.XLOOKUP($D$14,$D101:$D107,$E101:$E107,,0,-1),'Verwachte Resultaten'!$B$2:$B$31,0),MATCH(_xlfn.XLOOKUP($D$14,$D101:$D107,AP100:AP106,,0,-1),'Verwachte Resultaten'!$C$1:$BT$1,0))*_xlfn.XLOOKUP($E107,$G$2:$G$6,$H$2:$H$6,,0))),$D107,""),"")</f>
        <v/>
      </c>
      <c r="AQ107" s="43" t="str">
        <f>IFERROR(IF(AND(_xlfn.XLOOKUP($D$14,$D101:$D107,AQ101:AQ107,,0,-1)&lt;=(INDEX('Verwachte Resultaten'!$C$2:$BT$31,MATCH(_xlfn.XLOOKUP($D$14,$D101:$D107,$E101:$E107,,0,-1),'Verwachte Resultaten'!$B$2:$B$31,0),MATCH(_xlfn.XLOOKUP($D$14,$D101:$D107,AQ100:AQ106,,0,-1),'Verwachte Resultaten'!$C$1:$BT$1,0))*_xlfn.XLOOKUP($E107,$G$2:$G$6,$F$2:$F$6,,0)),_xlfn.XLOOKUP($D$14,$D101:$D107,AQ101:AQ107,,0,-1)&gt;=(INDEX('Verwachte Resultaten'!$C$2:$BT$31,MATCH(_xlfn.XLOOKUP($D$14,$D101:$D107,$E101:$E107,,0,-1),'Verwachte Resultaten'!$B$2:$B$31,0),MATCH(_xlfn.XLOOKUP($D$14,$D101:$D107,AQ100:AQ106,,0,-1),'Verwachte Resultaten'!$C$1:$BT$1,0))*_xlfn.XLOOKUP($E107,$G$2:$G$6,$H$2:$H$6,,0))),$D107,""),"")</f>
        <v/>
      </c>
      <c r="AR107" s="43" t="str">
        <f>IFERROR(IF(AND(_xlfn.XLOOKUP($D$14,$D101:$D107,AR101:AR107,,0,-1)&lt;=(INDEX('Verwachte Resultaten'!$C$2:$BT$31,MATCH(_xlfn.XLOOKUP($D$14,$D101:$D107,$E101:$E107,,0,-1),'Verwachte Resultaten'!$B$2:$B$31,0),MATCH(_xlfn.XLOOKUP($D$14,$D101:$D107,AR100:AR106,,0,-1),'Verwachte Resultaten'!$C$1:$BT$1,0))*_xlfn.XLOOKUP($E107,$G$2:$G$6,$F$2:$F$6,,0)),_xlfn.XLOOKUP($D$14,$D101:$D107,AR101:AR107,,0,-1)&gt;=(INDEX('Verwachte Resultaten'!$C$2:$BT$31,MATCH(_xlfn.XLOOKUP($D$14,$D101:$D107,$E101:$E107,,0,-1),'Verwachte Resultaten'!$B$2:$B$31,0),MATCH(_xlfn.XLOOKUP($D$14,$D101:$D107,AR100:AR106,,0,-1),'Verwachte Resultaten'!$C$1:$BT$1,0))*_xlfn.XLOOKUP($E107,$G$2:$G$6,$H$2:$H$6,,0))),$D107,""),"")</f>
        <v/>
      </c>
      <c r="AS107" s="43" t="str">
        <f>IFERROR(IF(AND(_xlfn.XLOOKUP($D$14,$D101:$D107,AS101:AS107,,0,-1)&lt;=(INDEX('Verwachte Resultaten'!$C$2:$BT$31,MATCH(_xlfn.XLOOKUP($D$14,$D101:$D107,$E101:$E107,,0,-1),'Verwachte Resultaten'!$B$2:$B$31,0),MATCH(_xlfn.XLOOKUP($D$14,$D101:$D107,AS100:AS106,,0,-1),'Verwachte Resultaten'!$C$1:$BT$1,0))*_xlfn.XLOOKUP($E107,$G$2:$G$6,$F$2:$F$6,,0)),_xlfn.XLOOKUP($D$14,$D101:$D107,AS101:AS107,,0,-1)&gt;=(INDEX('Verwachte Resultaten'!$C$2:$BT$31,MATCH(_xlfn.XLOOKUP($D$14,$D101:$D107,$E101:$E107,,0,-1),'Verwachte Resultaten'!$B$2:$B$31,0),MATCH(_xlfn.XLOOKUP($D$14,$D101:$D107,AS100:AS106,,0,-1),'Verwachte Resultaten'!$C$1:$BT$1,0))*_xlfn.XLOOKUP($E107,$G$2:$G$6,$H$2:$H$6,,0))),$D107,""),"")</f>
        <v/>
      </c>
      <c r="AT107" s="43" t="str">
        <f>IFERROR(IF(AND(_xlfn.XLOOKUP($D$14,$D101:$D107,AT101:AT107,,0,-1)&lt;=(INDEX('Verwachte Resultaten'!$C$2:$BT$31,MATCH(_xlfn.XLOOKUP($D$14,$D101:$D107,$E101:$E107,,0,-1),'Verwachte Resultaten'!$B$2:$B$31,0),MATCH(_xlfn.XLOOKUP($D$14,$D101:$D107,AT100:AT106,,0,-1),'Verwachte Resultaten'!$C$1:$BT$1,0))*_xlfn.XLOOKUP($E107,$G$2:$G$6,$F$2:$F$6,,0)),_xlfn.XLOOKUP($D$14,$D101:$D107,AT101:AT107,,0,-1)&gt;=(INDEX('Verwachte Resultaten'!$C$2:$BT$31,MATCH(_xlfn.XLOOKUP($D$14,$D101:$D107,$E101:$E107,,0,-1),'Verwachte Resultaten'!$B$2:$B$31,0),MATCH(_xlfn.XLOOKUP($D$14,$D101:$D107,AT100:AT106,,0,-1),'Verwachte Resultaten'!$C$1:$BT$1,0))*_xlfn.XLOOKUP($E107,$G$2:$G$6,$H$2:$H$6,,0))),$D107,""),"")</f>
        <v/>
      </c>
      <c r="AU107" s="43" t="str">
        <f>IFERROR(IF(AND(_xlfn.XLOOKUP($D$14,$D101:$D107,AU101:AU107,,0,-1)&lt;=(INDEX('Verwachte Resultaten'!$C$2:$BT$31,MATCH(_xlfn.XLOOKUP($D$14,$D101:$D107,$E101:$E107,,0,-1),'Verwachte Resultaten'!$B$2:$B$31,0),MATCH(_xlfn.XLOOKUP($D$14,$D101:$D107,AU100:AU106,,0,-1),'Verwachte Resultaten'!$C$1:$BT$1,0))*_xlfn.XLOOKUP($E107,$G$2:$G$6,$F$2:$F$6,,0)),_xlfn.XLOOKUP($D$14,$D101:$D107,AU101:AU107,,0,-1)&gt;=(INDEX('Verwachte Resultaten'!$C$2:$BT$31,MATCH(_xlfn.XLOOKUP($D$14,$D101:$D107,$E101:$E107,,0,-1),'Verwachte Resultaten'!$B$2:$B$31,0),MATCH(_xlfn.XLOOKUP($D$14,$D101:$D107,AU100:AU106,,0,-1),'Verwachte Resultaten'!$C$1:$BT$1,0))*_xlfn.XLOOKUP($E107,$G$2:$G$6,$H$2:$H$6,,0))),$D107,""),"")</f>
        <v/>
      </c>
      <c r="AV107" s="43" t="str">
        <f>IFERROR(IF(AND(_xlfn.XLOOKUP($D$14,$D101:$D107,AV101:AV107,,0,-1)&lt;=(INDEX('Verwachte Resultaten'!$C$2:$BT$31,MATCH(_xlfn.XLOOKUP($D$14,$D101:$D107,$E101:$E107,,0,-1),'Verwachte Resultaten'!$B$2:$B$31,0),MATCH(_xlfn.XLOOKUP($D$14,$D101:$D107,AV100:AV106,,0,-1),'Verwachte Resultaten'!$C$1:$BT$1,0))*_xlfn.XLOOKUP($E107,$G$2:$G$6,$F$2:$F$6,,0)),_xlfn.XLOOKUP($D$14,$D101:$D107,AV101:AV107,,0,-1)&gt;=(INDEX('Verwachte Resultaten'!$C$2:$BT$31,MATCH(_xlfn.XLOOKUP($D$14,$D101:$D107,$E101:$E107,,0,-1),'Verwachte Resultaten'!$B$2:$B$31,0),MATCH(_xlfn.XLOOKUP($D$14,$D101:$D107,AV100:AV106,,0,-1),'Verwachte Resultaten'!$C$1:$BT$1,0))*_xlfn.XLOOKUP($E107,$G$2:$G$6,$H$2:$H$6,,0))),$D107,""),"")</f>
        <v/>
      </c>
      <c r="AW107" s="43" t="str">
        <f>IFERROR(IF(AND(_xlfn.XLOOKUP($D$14,$D101:$D107,AW101:AW107,,0,-1)&lt;=(INDEX('Verwachte Resultaten'!$C$2:$BT$31,MATCH(_xlfn.XLOOKUP($D$14,$D101:$D107,$E101:$E107,,0,-1),'Verwachte Resultaten'!$B$2:$B$31,0),MATCH(_xlfn.XLOOKUP($D$14,$D101:$D107,AW100:AW106,,0,-1),'Verwachte Resultaten'!$C$1:$BT$1,0))*_xlfn.XLOOKUP($E107,$G$2:$G$6,$F$2:$F$6,,0)),_xlfn.XLOOKUP($D$14,$D101:$D107,AW101:AW107,,0,-1)&gt;=(INDEX('Verwachte Resultaten'!$C$2:$BT$31,MATCH(_xlfn.XLOOKUP($D$14,$D101:$D107,$E101:$E107,,0,-1),'Verwachte Resultaten'!$B$2:$B$31,0),MATCH(_xlfn.XLOOKUP($D$14,$D101:$D107,AW100:AW106,,0,-1),'Verwachte Resultaten'!$C$1:$BT$1,0))*_xlfn.XLOOKUP($E107,$G$2:$G$6,$H$2:$H$6,,0))),$D107,""),"")</f>
        <v/>
      </c>
      <c r="AX107" s="43" t="str">
        <f>IFERROR(IF(AND(_xlfn.XLOOKUP($D$14,$D101:$D107,AX101:AX107,,0,-1)&lt;=(INDEX('Verwachte Resultaten'!$C$2:$BT$31,MATCH(_xlfn.XLOOKUP($D$14,$D101:$D107,$E101:$E107,,0,-1),'Verwachte Resultaten'!$B$2:$B$31,0),MATCH(_xlfn.XLOOKUP($D$14,$D101:$D107,AX100:AX106,,0,-1),'Verwachte Resultaten'!$C$1:$BT$1,0))*_xlfn.XLOOKUP($E107,$G$2:$G$6,$F$2:$F$6,,0)),_xlfn.XLOOKUP($D$14,$D101:$D107,AX101:AX107,,0,-1)&gt;=(INDEX('Verwachte Resultaten'!$C$2:$BT$31,MATCH(_xlfn.XLOOKUP($D$14,$D101:$D107,$E101:$E107,,0,-1),'Verwachte Resultaten'!$B$2:$B$31,0),MATCH(_xlfn.XLOOKUP($D$14,$D101:$D107,AX100:AX106,,0,-1),'Verwachte Resultaten'!$C$1:$BT$1,0))*_xlfn.XLOOKUP($E107,$G$2:$G$6,$H$2:$H$6,,0))),$D107,""),"")</f>
        <v/>
      </c>
      <c r="AY107" s="43" t="str">
        <f>IFERROR(IF(AND(_xlfn.XLOOKUP($D$14,$D101:$D107,AY101:AY107,,0,-1)&lt;=(INDEX('Verwachte Resultaten'!$C$2:$BT$31,MATCH(_xlfn.XLOOKUP($D$14,$D101:$D107,$E101:$E107,,0,-1),'Verwachte Resultaten'!$B$2:$B$31,0),MATCH(_xlfn.XLOOKUP($D$14,$D101:$D107,AY100:AY106,,0,-1),'Verwachte Resultaten'!$C$1:$BT$1,0))*_xlfn.XLOOKUP($E107,$G$2:$G$6,$F$2:$F$6,,0)),_xlfn.XLOOKUP($D$14,$D101:$D107,AY101:AY107,,0,-1)&gt;=(INDEX('Verwachte Resultaten'!$C$2:$BT$31,MATCH(_xlfn.XLOOKUP($D$14,$D101:$D107,$E101:$E107,,0,-1),'Verwachte Resultaten'!$B$2:$B$31,0),MATCH(_xlfn.XLOOKUP($D$14,$D101:$D107,AY100:AY106,,0,-1),'Verwachte Resultaten'!$C$1:$BT$1,0))*_xlfn.XLOOKUP($E107,$G$2:$G$6,$H$2:$H$6,,0))),$D107,""),"")</f>
        <v/>
      </c>
      <c r="AZ107" s="43" t="str">
        <f>IFERROR(IF(AND(_xlfn.XLOOKUP($D$14,$D101:$D107,AZ101:AZ107,,0,-1)&lt;=(INDEX('Verwachte Resultaten'!$C$2:$BT$31,MATCH(_xlfn.XLOOKUP($D$14,$D101:$D107,$E101:$E107,,0,-1),'Verwachte Resultaten'!$B$2:$B$31,0),MATCH(_xlfn.XLOOKUP($D$14,$D101:$D107,AZ100:AZ106,,0,-1),'Verwachte Resultaten'!$C$1:$BT$1,0))*_xlfn.XLOOKUP($E107,$G$2:$G$6,$F$2:$F$6,,0)),_xlfn.XLOOKUP($D$14,$D101:$D107,AZ101:AZ107,,0,-1)&gt;=(INDEX('Verwachte Resultaten'!$C$2:$BT$31,MATCH(_xlfn.XLOOKUP($D$14,$D101:$D107,$E101:$E107,,0,-1),'Verwachte Resultaten'!$B$2:$B$31,0),MATCH(_xlfn.XLOOKUP($D$14,$D101:$D107,AZ100:AZ106,,0,-1),'Verwachte Resultaten'!$C$1:$BT$1,0))*_xlfn.XLOOKUP($E107,$G$2:$G$6,$H$2:$H$6,,0))),$D107,""),"")</f>
        <v/>
      </c>
      <c r="BA107" s="43" t="str">
        <f>IFERROR(IF(AND(_xlfn.XLOOKUP($D$14,$D101:$D107,BA101:BA107,,0,-1)&lt;=(INDEX('Verwachte Resultaten'!$C$2:$BT$31,MATCH(_xlfn.XLOOKUP($D$14,$D101:$D107,$E101:$E107,,0,-1),'Verwachte Resultaten'!$B$2:$B$31,0),MATCH(_xlfn.XLOOKUP($D$14,$D101:$D107,BA100:BA106,,0,-1),'Verwachte Resultaten'!$C$1:$BT$1,0))*_xlfn.XLOOKUP($E107,$G$2:$G$6,$F$2:$F$6,,0)),_xlfn.XLOOKUP($D$14,$D101:$D107,BA101:BA107,,0,-1)&gt;=(INDEX('Verwachte Resultaten'!$C$2:$BT$31,MATCH(_xlfn.XLOOKUP($D$14,$D101:$D107,$E101:$E107,,0,-1),'Verwachte Resultaten'!$B$2:$B$31,0),MATCH(_xlfn.XLOOKUP($D$14,$D101:$D107,BA100:BA106,,0,-1),'Verwachte Resultaten'!$C$1:$BT$1,0))*_xlfn.XLOOKUP($E107,$G$2:$G$6,$H$2:$H$6,,0))),$D107,""),"")</f>
        <v/>
      </c>
      <c r="BB107" s="43" t="str">
        <f>IFERROR(IF(AND(_xlfn.XLOOKUP($D$14,$D101:$D107,BB101:BB107,,0,-1)&lt;=(INDEX('Verwachte Resultaten'!$C$2:$BT$31,MATCH(_xlfn.XLOOKUP($D$14,$D101:$D107,$E101:$E107,,0,-1),'Verwachte Resultaten'!$B$2:$B$31,0),MATCH(_xlfn.XLOOKUP($D$14,$D101:$D107,BB100:BB106,,0,-1),'Verwachte Resultaten'!$C$1:$BT$1,0))*_xlfn.XLOOKUP($E107,$G$2:$G$6,$F$2:$F$6,,0)),_xlfn.XLOOKUP($D$14,$D101:$D107,BB101:BB107,,0,-1)&gt;=(INDEX('Verwachte Resultaten'!$C$2:$BT$31,MATCH(_xlfn.XLOOKUP($D$14,$D101:$D107,$E101:$E107,,0,-1),'Verwachte Resultaten'!$B$2:$B$31,0),MATCH(_xlfn.XLOOKUP($D$14,$D101:$D107,BB100:BB106,,0,-1),'Verwachte Resultaten'!$C$1:$BT$1,0))*_xlfn.XLOOKUP($E107,$G$2:$G$6,$H$2:$H$6,,0))),$D107,""),"")</f>
        <v/>
      </c>
      <c r="BC107" s="43" t="str">
        <f>IFERROR(IF(AND(_xlfn.XLOOKUP($D$14,$D101:$D107,BC101:BC107,,0,-1)&lt;=(INDEX('Verwachte Resultaten'!$C$2:$BT$31,MATCH(_xlfn.XLOOKUP($D$14,$D101:$D107,$E101:$E107,,0,-1),'Verwachte Resultaten'!$B$2:$B$31,0),MATCH(_xlfn.XLOOKUP($D$14,$D101:$D107,BC100:BC106,,0,-1),'Verwachte Resultaten'!$C$1:$BT$1,0))*_xlfn.XLOOKUP($E107,$G$2:$G$6,$F$2:$F$6,,0)),_xlfn.XLOOKUP($D$14,$D101:$D107,BC101:BC107,,0,-1)&gt;=(INDEX('Verwachte Resultaten'!$C$2:$BT$31,MATCH(_xlfn.XLOOKUP($D$14,$D101:$D107,$E101:$E107,,0,-1),'Verwachte Resultaten'!$B$2:$B$31,0),MATCH(_xlfn.XLOOKUP($D$14,$D101:$D107,BC100:BC106,,0,-1),'Verwachte Resultaten'!$C$1:$BT$1,0))*_xlfn.XLOOKUP($E107,$G$2:$G$6,$H$2:$H$6,,0))),$D107,""),"")</f>
        <v/>
      </c>
      <c r="BD107" s="43" t="str">
        <f>IFERROR(IF(AND(_xlfn.XLOOKUP($D$14,$D101:$D107,BD101:BD107,,0,-1)&lt;=(INDEX('Verwachte Resultaten'!$C$2:$BT$31,MATCH(_xlfn.XLOOKUP($D$14,$D101:$D107,$E101:$E107,,0,-1),'Verwachte Resultaten'!$B$2:$B$31,0),MATCH(_xlfn.XLOOKUP($D$14,$D101:$D107,BD100:BD106,,0,-1),'Verwachte Resultaten'!$C$1:$BT$1,0))*_xlfn.XLOOKUP($E107,$G$2:$G$6,$F$2:$F$6,,0)),_xlfn.XLOOKUP($D$14,$D101:$D107,BD101:BD107,,0,-1)&gt;=(INDEX('Verwachte Resultaten'!$C$2:$BT$31,MATCH(_xlfn.XLOOKUP($D$14,$D101:$D107,$E101:$E107,,0,-1),'Verwachte Resultaten'!$B$2:$B$31,0),MATCH(_xlfn.XLOOKUP($D$14,$D101:$D107,BD100:BD106,,0,-1),'Verwachte Resultaten'!$C$1:$BT$1,0))*_xlfn.XLOOKUP($E107,$G$2:$G$6,$H$2:$H$6,,0))),$D107,""),"")</f>
        <v/>
      </c>
      <c r="BE107" s="43" t="str">
        <f>IFERROR(IF(AND(_xlfn.XLOOKUP($D$14,$D101:$D107,BE101:BE107,,0,-1)&lt;=(INDEX('Verwachte Resultaten'!$C$2:$BT$31,MATCH(_xlfn.XLOOKUP($D$14,$D101:$D107,$E101:$E107,,0,-1),'Verwachte Resultaten'!$B$2:$B$31,0),MATCH(_xlfn.XLOOKUP($D$14,$D101:$D107,BE100:BE106,,0,-1),'Verwachte Resultaten'!$C$1:$BT$1,0))*_xlfn.XLOOKUP($E107,$G$2:$G$6,$F$2:$F$6,,0)),_xlfn.XLOOKUP($D$14,$D101:$D107,BE101:BE107,,0,-1)&gt;=(INDEX('Verwachte Resultaten'!$C$2:$BT$31,MATCH(_xlfn.XLOOKUP($D$14,$D101:$D107,$E101:$E107,,0,-1),'Verwachte Resultaten'!$B$2:$B$31,0),MATCH(_xlfn.XLOOKUP($D$14,$D101:$D107,BE100:BE106,,0,-1),'Verwachte Resultaten'!$C$1:$BT$1,0))*_xlfn.XLOOKUP($E107,$G$2:$G$6,$H$2:$H$6,,0))),$D107,""),"")</f>
        <v/>
      </c>
      <c r="BF107" s="43" t="str">
        <f>IFERROR(IF(AND(_xlfn.XLOOKUP($D$14,$D101:$D107,BF101:BF107,,0,-1)&lt;=(INDEX('Verwachte Resultaten'!$C$2:$BT$31,MATCH(_xlfn.XLOOKUP($D$14,$D101:$D107,$E101:$E107,,0,-1),'Verwachte Resultaten'!$B$2:$B$31,0),MATCH(_xlfn.XLOOKUP($D$14,$D101:$D107,BF100:BF106,,0,-1),'Verwachte Resultaten'!$C$1:$BT$1,0))*_xlfn.XLOOKUP($E107,$G$2:$G$6,$F$2:$F$6,,0)),_xlfn.XLOOKUP($D$14,$D101:$D107,BF101:BF107,,0,-1)&gt;=(INDEX('Verwachte Resultaten'!$C$2:$BT$31,MATCH(_xlfn.XLOOKUP($D$14,$D101:$D107,$E101:$E107,,0,-1),'Verwachte Resultaten'!$B$2:$B$31,0),MATCH(_xlfn.XLOOKUP($D$14,$D101:$D107,BF100:BF106,,0,-1),'Verwachte Resultaten'!$C$1:$BT$1,0))*_xlfn.XLOOKUP($E107,$G$2:$G$6,$H$2:$H$6,,0))),$D107,""),"")</f>
        <v/>
      </c>
      <c r="BG107" s="43" t="str">
        <f>IFERROR(IF(AND(_xlfn.XLOOKUP($D$14,$D101:$D107,BG101:BG107,,0,-1)&lt;=(INDEX('Verwachte Resultaten'!$C$2:$BT$31,MATCH(_xlfn.XLOOKUP($D$14,$D101:$D107,$E101:$E107,,0,-1),'Verwachte Resultaten'!$B$2:$B$31,0),MATCH(_xlfn.XLOOKUP($D$14,$D101:$D107,BG100:BG106,,0,-1),'Verwachte Resultaten'!$C$1:$BT$1,0))*_xlfn.XLOOKUP($E107,$G$2:$G$6,$F$2:$F$6,,0)),_xlfn.XLOOKUP($D$14,$D101:$D107,BG101:BG107,,0,-1)&gt;=(INDEX('Verwachte Resultaten'!$C$2:$BT$31,MATCH(_xlfn.XLOOKUP($D$14,$D101:$D107,$E101:$E107,,0,-1),'Verwachte Resultaten'!$B$2:$B$31,0),MATCH(_xlfn.XLOOKUP($D$14,$D101:$D107,BG100:BG106,,0,-1),'Verwachte Resultaten'!$C$1:$BT$1,0))*_xlfn.XLOOKUP($E107,$G$2:$G$6,$H$2:$H$6,,0))),$D107,""),"")</f>
        <v/>
      </c>
      <c r="BH107" s="43" t="str">
        <f>IFERROR(IF(AND(_xlfn.XLOOKUP($D$14,$D101:$D107,BH101:BH107,,0,-1)&lt;=(INDEX('Verwachte Resultaten'!$C$2:$BT$31,MATCH(_xlfn.XLOOKUP($D$14,$D101:$D107,$E101:$E107,,0,-1),'Verwachte Resultaten'!$B$2:$B$31,0),MATCH(_xlfn.XLOOKUP($D$14,$D101:$D107,BH100:BH106,,0,-1),'Verwachte Resultaten'!$C$1:$BT$1,0))*_xlfn.XLOOKUP($E107,$G$2:$G$6,$F$2:$F$6,,0)),_xlfn.XLOOKUP($D$14,$D101:$D107,BH101:BH107,,0,-1)&gt;=(INDEX('Verwachte Resultaten'!$C$2:$BT$31,MATCH(_xlfn.XLOOKUP($D$14,$D101:$D107,$E101:$E107,,0,-1),'Verwachte Resultaten'!$B$2:$B$31,0),MATCH(_xlfn.XLOOKUP($D$14,$D101:$D107,BH100:BH106,,0,-1),'Verwachte Resultaten'!$C$1:$BT$1,0))*_xlfn.XLOOKUP($E107,$G$2:$G$6,$H$2:$H$6,,0))),$D107,""),"")</f>
        <v/>
      </c>
      <c r="BI107" s="43" t="str">
        <f>IFERROR(IF(AND(_xlfn.XLOOKUP($D$14,$D101:$D107,BI101:BI107,,0,-1)&lt;=(INDEX('Verwachte Resultaten'!$C$2:$BT$31,MATCH(_xlfn.XLOOKUP($D$14,$D101:$D107,$E101:$E107,,0,-1),'Verwachte Resultaten'!$B$2:$B$31,0),MATCH(_xlfn.XLOOKUP($D$14,$D101:$D107,BI100:BI106,,0,-1),'Verwachte Resultaten'!$C$1:$BT$1,0))*_xlfn.XLOOKUP($E107,$G$2:$G$6,$F$2:$F$6,,0)),_xlfn.XLOOKUP($D$14,$D101:$D107,BI101:BI107,,0,-1)&gt;=(INDEX('Verwachte Resultaten'!$C$2:$BT$31,MATCH(_xlfn.XLOOKUP($D$14,$D101:$D107,$E101:$E107,,0,-1),'Verwachte Resultaten'!$B$2:$B$31,0),MATCH(_xlfn.XLOOKUP($D$14,$D101:$D107,BI100:BI106,,0,-1),'Verwachte Resultaten'!$C$1:$BT$1,0))*_xlfn.XLOOKUP($E107,$G$2:$G$6,$H$2:$H$6,,0))),$D107,""),"")</f>
        <v/>
      </c>
      <c r="BJ107" s="43" t="str">
        <f>IFERROR(IF(AND(_xlfn.XLOOKUP($D$14,$D101:$D107,BJ101:BJ107,,0,-1)&lt;=(INDEX('Verwachte Resultaten'!$C$2:$BT$31,MATCH(_xlfn.XLOOKUP($D$14,$D101:$D107,$E101:$E107,,0,-1),'Verwachte Resultaten'!$B$2:$B$31,0),MATCH(_xlfn.XLOOKUP($D$14,$D101:$D107,BJ100:BJ106,,0,-1),'Verwachte Resultaten'!$C$1:$BT$1,0))*_xlfn.XLOOKUP($E107,$G$2:$G$6,$F$2:$F$6,,0)),_xlfn.XLOOKUP($D$14,$D101:$D107,BJ101:BJ107,,0,-1)&gt;=(INDEX('Verwachte Resultaten'!$C$2:$BT$31,MATCH(_xlfn.XLOOKUP($D$14,$D101:$D107,$E101:$E107,,0,-1),'Verwachte Resultaten'!$B$2:$B$31,0),MATCH(_xlfn.XLOOKUP($D$14,$D101:$D107,BJ100:BJ106,,0,-1),'Verwachte Resultaten'!$C$1:$BT$1,0))*_xlfn.XLOOKUP($E107,$G$2:$G$6,$H$2:$H$6,,0))),$D107,""),"")</f>
        <v/>
      </c>
      <c r="BK107" s="44" t="str">
        <f>IFERROR(IF(AND(_xlfn.XLOOKUP($D$14,$D101:$D107,BK101:BK107,,0,-1)&lt;=(INDEX('Verwachte Resultaten'!$C$2:$BT$31,MATCH(_xlfn.XLOOKUP($D$14,$D101:$D107,$E101:$E107,,0,-1),'Verwachte Resultaten'!$B$2:$B$31,0),MATCH(_xlfn.XLOOKUP($D$14,$D101:$D107,BK100:BK106,,0,-1),'Verwachte Resultaten'!$C$1:$BT$1,0))*_xlfn.XLOOKUP($E107,$G$2:$G$6,$F$2:$F$6,,0)),_xlfn.XLOOKUP($D$14,$D101:$D107,BK101:BK107,,0,-1)&gt;=(INDEX('Verwachte Resultaten'!$C$2:$BT$31,MATCH(_xlfn.XLOOKUP($D$14,$D101:$D107,$E101:$E107,,0,-1),'Verwachte Resultaten'!$B$2:$B$31,0),MATCH(_xlfn.XLOOKUP($D$14,$D101:$D107,BK100:BK106,,0,-1),'Verwachte Resultaten'!$C$1:$BT$1,0))*_xlfn.XLOOKUP($E107,$G$2:$G$6,$H$2:$H$6,,0))),$D107,""),"")</f>
        <v/>
      </c>
    </row>
    <row r="108" spans="1:63">
      <c r="A108" s="85"/>
      <c r="C108" s="23"/>
      <c r="D108" s="44" t="str">
        <f>IFERROR($B104*$B$7,"")</f>
        <v/>
      </c>
      <c r="E108" s="40" t="s">
        <v>159</v>
      </c>
      <c r="F108" s="13" t="str">
        <f>IFERROR(IF(AND(_xlfn.XLOOKUP($D$14,$D102:$D108,F102:F108,,0,-1)&lt;=(INDEX('Verwachte Resultaten'!$C$2:$BT$31,MATCH(_xlfn.XLOOKUP($D$14,$D102:$D108,$E102:$E108,,0,-1),'Verwachte Resultaten'!$B$2:$B$31,0),MATCH(_xlfn.XLOOKUP($D$14,$D102:$D108,F101:F107,,0,-1),'Verwachte Resultaten'!$C$1:$BT$1,0))*_xlfn.XLOOKUP($E108,$G$2:$G$6,$F$2:$F$6,,0)),_xlfn.XLOOKUP($D$14,$D102:$D108,F102:F108,,0,-1)&gt;(INDEX('Verwachte Resultaten'!$C$2:$BT$31,MATCH(_xlfn.XLOOKUP($D$14,$D102:$D108,$E102:$E108,,0,-1),'Verwachte Resultaten'!$B$2:$B$31,0),MATCH(_xlfn.XLOOKUP($D$14,$D102:$D108,F101:F107,,0,-1),'Verwachte Resultaten'!$C$1:$BT$1,0))*_xlfn.XLOOKUP($E108,$G$2:$G$6,$H$2:$H$6,,0))),$D108,""),"")</f>
        <v/>
      </c>
      <c r="G108" s="14" t="str">
        <f>IFERROR(IF(AND(_xlfn.XLOOKUP($D$14,$D102:$D108,G102:G108,,0,-1)&lt;=(INDEX('Verwachte Resultaten'!$C$2:$BT$31,MATCH(_xlfn.XLOOKUP($D$14,$D102:$D108,$E102:$E108,,0,-1),'Verwachte Resultaten'!$B$2:$B$31,0),MATCH(_xlfn.XLOOKUP($D$14,$D102:$D108,G101:G107,,0,-1),'Verwachte Resultaten'!$C$1:$BT$1,0))*_xlfn.XLOOKUP($E108,$G$2:$G$6,$F$2:$F$6,,0)),_xlfn.XLOOKUP($D$14,$D102:$D108,G102:G108,,0,-1)&gt;(INDEX('Verwachte Resultaten'!$C$2:$BT$31,MATCH(_xlfn.XLOOKUP($D$14,$D102:$D108,$E102:$E108,,0,-1),'Verwachte Resultaten'!$B$2:$B$31,0),MATCH(_xlfn.XLOOKUP($D$14,$D102:$D108,G101:G107,,0,-1),'Verwachte Resultaten'!$C$1:$BT$1,0))*_xlfn.XLOOKUP($E108,$G$2:$G$6,$H$2:$H$6,,0))),$D108,""),"")</f>
        <v/>
      </c>
      <c r="H108" s="14" t="str">
        <f>IFERROR(IF(AND(_xlfn.XLOOKUP($D$14,$D102:$D108,H102:H108,,0,-1)&lt;=(INDEX('Verwachte Resultaten'!$C$2:$BT$31,MATCH(_xlfn.XLOOKUP($D$14,$D102:$D108,$E102:$E108,,0,-1),'Verwachte Resultaten'!$B$2:$B$31,0),MATCH(_xlfn.XLOOKUP($D$14,$D102:$D108,H101:H107,,0,-1),'Verwachte Resultaten'!$C$1:$BT$1,0))*_xlfn.XLOOKUP($E108,$G$2:$G$6,$F$2:$F$6,,0)),_xlfn.XLOOKUP($D$14,$D102:$D108,H102:H108,,0,-1)&gt;(INDEX('Verwachte Resultaten'!$C$2:$BT$31,MATCH(_xlfn.XLOOKUP($D$14,$D102:$D108,$E102:$E108,,0,-1),'Verwachte Resultaten'!$B$2:$B$31,0),MATCH(_xlfn.XLOOKUP($D$14,$D102:$D108,H101:H107,,0,-1),'Verwachte Resultaten'!$C$1:$BT$1,0))*_xlfn.XLOOKUP($E108,$G$2:$G$6,$H$2:$H$6,,0))),$D108,""),"")</f>
        <v/>
      </c>
      <c r="I108" s="14" t="str">
        <f>IFERROR(IF(AND(_xlfn.XLOOKUP($D$14,$D102:$D108,I102:I108,,0,-1)&lt;=(INDEX('Verwachte Resultaten'!$C$2:$BT$31,MATCH(_xlfn.XLOOKUP($D$14,$D102:$D108,$E102:$E108,,0,-1),'Verwachte Resultaten'!$B$2:$B$31,0),MATCH(_xlfn.XLOOKUP($D$14,$D102:$D108,I101:I107,,0,-1),'Verwachte Resultaten'!$C$1:$BT$1,0))*_xlfn.XLOOKUP($E108,$G$2:$G$6,$F$2:$F$6,,0)),_xlfn.XLOOKUP($D$14,$D102:$D108,I102:I108,,0,-1)&gt;(INDEX('Verwachte Resultaten'!$C$2:$BT$31,MATCH(_xlfn.XLOOKUP($D$14,$D102:$D108,$E102:$E108,,0,-1),'Verwachte Resultaten'!$B$2:$B$31,0),MATCH(_xlfn.XLOOKUP($D$14,$D102:$D108,I101:I107,,0,-1),'Verwachte Resultaten'!$C$1:$BT$1,0))*_xlfn.XLOOKUP($E108,$G$2:$G$6,$H$2:$H$6,,0))),$D108,""),"")</f>
        <v/>
      </c>
      <c r="J108" s="14" t="str">
        <f>IFERROR(IF(AND(_xlfn.XLOOKUP($D$14,$D102:$D108,J102:J108,,0,-1)&lt;=(INDEX('Verwachte Resultaten'!$C$2:$BT$31,MATCH(_xlfn.XLOOKUP($D$14,$D102:$D108,$E102:$E108,,0,-1),'Verwachte Resultaten'!$B$2:$B$31,0),MATCH(_xlfn.XLOOKUP($D$14,$D102:$D108,J101:J107,,0,-1),'Verwachte Resultaten'!$C$1:$BT$1,0))*_xlfn.XLOOKUP($E108,$G$2:$G$6,$F$2:$F$6,,0)),_xlfn.XLOOKUP($D$14,$D102:$D108,J102:J108,,0,-1)&gt;(INDEX('Verwachte Resultaten'!$C$2:$BT$31,MATCH(_xlfn.XLOOKUP($D$14,$D102:$D108,$E102:$E108,,0,-1),'Verwachte Resultaten'!$B$2:$B$31,0),MATCH(_xlfn.XLOOKUP($D$14,$D102:$D108,J101:J107,,0,-1),'Verwachte Resultaten'!$C$1:$BT$1,0))*_xlfn.XLOOKUP($E108,$G$2:$G$6,$H$2:$H$6,,0))),$D108,""),"")</f>
        <v/>
      </c>
      <c r="K108" s="14" t="str">
        <f>IFERROR(IF(AND(_xlfn.XLOOKUP($D$14,$D102:$D108,K102:K108,,0,-1)&lt;=(INDEX('Verwachte Resultaten'!$C$2:$BT$31,MATCH(_xlfn.XLOOKUP($D$14,$D102:$D108,$E102:$E108,,0,-1),'Verwachte Resultaten'!$B$2:$B$31,0),MATCH(_xlfn.XLOOKUP($D$14,$D102:$D108,K101:K107,,0,-1),'Verwachte Resultaten'!$C$1:$BT$1,0))*_xlfn.XLOOKUP($E108,$G$2:$G$6,$F$2:$F$6,,0)),_xlfn.XLOOKUP($D$14,$D102:$D108,K102:K108,,0,-1)&gt;(INDEX('Verwachte Resultaten'!$C$2:$BT$31,MATCH(_xlfn.XLOOKUP($D$14,$D102:$D108,$E102:$E108,,0,-1),'Verwachte Resultaten'!$B$2:$B$31,0),MATCH(_xlfn.XLOOKUP($D$14,$D102:$D108,K101:K107,,0,-1),'Verwachte Resultaten'!$C$1:$BT$1,0))*_xlfn.XLOOKUP($E108,$G$2:$G$6,$H$2:$H$6,,0))),$D108,""),"")</f>
        <v/>
      </c>
      <c r="L108" s="14" t="str">
        <f>IFERROR(IF(AND(_xlfn.XLOOKUP($D$14,$D102:$D108,L102:L108,,0,-1)&lt;=(INDEX('Verwachte Resultaten'!$C$2:$BT$31,MATCH(_xlfn.XLOOKUP($D$14,$D102:$D108,$E102:$E108,,0,-1),'Verwachte Resultaten'!$B$2:$B$31,0),MATCH(_xlfn.XLOOKUP($D$14,$D102:$D108,L101:L107,,0,-1),'Verwachte Resultaten'!$C$1:$BT$1,0))*_xlfn.XLOOKUP($E108,$G$2:$G$6,$F$2:$F$6,,0)),_xlfn.XLOOKUP($D$14,$D102:$D108,L102:L108,,0,-1)&gt;(INDEX('Verwachte Resultaten'!$C$2:$BT$31,MATCH(_xlfn.XLOOKUP($D$14,$D102:$D108,$E102:$E108,,0,-1),'Verwachte Resultaten'!$B$2:$B$31,0),MATCH(_xlfn.XLOOKUP($D$14,$D102:$D108,L101:L107,,0,-1),'Verwachte Resultaten'!$C$1:$BT$1,0))*_xlfn.XLOOKUP($E108,$G$2:$G$6,$H$2:$H$6,,0))),$D108,""),"")</f>
        <v/>
      </c>
      <c r="M108" s="14" t="str">
        <f>IFERROR(IF(AND(_xlfn.XLOOKUP($D$14,$D102:$D108,M102:M108,,0,-1)&lt;=(INDEX('Verwachte Resultaten'!$C$2:$BT$31,MATCH(_xlfn.XLOOKUP($D$14,$D102:$D108,$E102:$E108,,0,-1),'Verwachte Resultaten'!$B$2:$B$31,0),MATCH(_xlfn.XLOOKUP($D$14,$D102:$D108,M101:M107,,0,-1),'Verwachte Resultaten'!$C$1:$BT$1,0))*_xlfn.XLOOKUP($E108,$G$2:$G$6,$F$2:$F$6,,0)),_xlfn.XLOOKUP($D$14,$D102:$D108,M102:M108,,0,-1)&gt;(INDEX('Verwachte Resultaten'!$C$2:$BT$31,MATCH(_xlfn.XLOOKUP($D$14,$D102:$D108,$E102:$E108,,0,-1),'Verwachte Resultaten'!$B$2:$B$31,0),MATCH(_xlfn.XLOOKUP($D$14,$D102:$D108,M101:M107,,0,-1),'Verwachte Resultaten'!$C$1:$BT$1,0))*_xlfn.XLOOKUP($E108,$G$2:$G$6,$H$2:$H$6,,0))),$D108,""),"")</f>
        <v/>
      </c>
      <c r="N108" s="14" t="str">
        <f>IFERROR(IF(AND(_xlfn.XLOOKUP($D$14,$D102:$D108,N102:N108,,0,-1)&lt;=(INDEX('Verwachte Resultaten'!$C$2:$BT$31,MATCH(_xlfn.XLOOKUP($D$14,$D102:$D108,$E102:$E108,,0,-1),'Verwachte Resultaten'!$B$2:$B$31,0),MATCH(_xlfn.XLOOKUP($D$14,$D102:$D108,N101:N107,,0,-1),'Verwachte Resultaten'!$C$1:$BT$1,0))*_xlfn.XLOOKUP($E108,$G$2:$G$6,$F$2:$F$6,,0)),_xlfn.XLOOKUP($D$14,$D102:$D108,N102:N108,,0,-1)&gt;(INDEX('Verwachte Resultaten'!$C$2:$BT$31,MATCH(_xlfn.XLOOKUP($D$14,$D102:$D108,$E102:$E108,,0,-1),'Verwachte Resultaten'!$B$2:$B$31,0),MATCH(_xlfn.XLOOKUP($D$14,$D102:$D108,N101:N107,,0,-1),'Verwachte Resultaten'!$C$1:$BT$1,0))*_xlfn.XLOOKUP($E108,$G$2:$G$6,$H$2:$H$6,,0))),$D108,""),"")</f>
        <v/>
      </c>
      <c r="O108" s="14" t="str">
        <f>IFERROR(IF(AND(_xlfn.XLOOKUP($D$14,$D102:$D108,O102:O108,,0,-1)&lt;=(INDEX('Verwachte Resultaten'!$C$2:$BT$31,MATCH(_xlfn.XLOOKUP($D$14,$D102:$D108,$E102:$E108,,0,-1),'Verwachte Resultaten'!$B$2:$B$31,0),MATCH(_xlfn.XLOOKUP($D$14,$D102:$D108,O101:O107,,0,-1),'Verwachte Resultaten'!$C$1:$BT$1,0))*_xlfn.XLOOKUP($E108,$G$2:$G$6,$F$2:$F$6,,0)),_xlfn.XLOOKUP($D$14,$D102:$D108,O102:O108,,0,-1)&gt;(INDEX('Verwachte Resultaten'!$C$2:$BT$31,MATCH(_xlfn.XLOOKUP($D$14,$D102:$D108,$E102:$E108,,0,-1),'Verwachte Resultaten'!$B$2:$B$31,0),MATCH(_xlfn.XLOOKUP($D$14,$D102:$D108,O101:O107,,0,-1),'Verwachte Resultaten'!$C$1:$BT$1,0))*_xlfn.XLOOKUP($E108,$G$2:$G$6,$H$2:$H$6,,0))),$D108,""),"")</f>
        <v/>
      </c>
      <c r="P108" s="14" t="str">
        <f>IFERROR(IF(AND(_xlfn.XLOOKUP($D$14,$D102:$D108,P102:P108,,0,-1)&lt;=(INDEX('Verwachte Resultaten'!$C$2:$BT$31,MATCH(_xlfn.XLOOKUP($D$14,$D102:$D108,$E102:$E108,,0,-1),'Verwachte Resultaten'!$B$2:$B$31,0),MATCH(_xlfn.XLOOKUP($D$14,$D102:$D108,P101:P107,,0,-1),'Verwachte Resultaten'!$C$1:$BT$1,0))*_xlfn.XLOOKUP($E108,$G$2:$G$6,$F$2:$F$6,,0)),_xlfn.XLOOKUP($D$14,$D102:$D108,P102:P108,,0,-1)&gt;(INDEX('Verwachte Resultaten'!$C$2:$BT$31,MATCH(_xlfn.XLOOKUP($D$14,$D102:$D108,$E102:$E108,,0,-1),'Verwachte Resultaten'!$B$2:$B$31,0),MATCH(_xlfn.XLOOKUP($D$14,$D102:$D108,P101:P107,,0,-1),'Verwachte Resultaten'!$C$1:$BT$1,0))*_xlfn.XLOOKUP($E108,$G$2:$G$6,$H$2:$H$6,,0))),$D108,""),"")</f>
        <v/>
      </c>
      <c r="Q108" s="14" t="str">
        <f>IFERROR(IF(AND(_xlfn.XLOOKUP($D$14,$D102:$D108,Q102:Q108,,0,-1)&lt;=(INDEX('Verwachte Resultaten'!$C$2:$BT$31,MATCH(_xlfn.XLOOKUP($D$14,$D102:$D108,$E102:$E108,,0,-1),'Verwachte Resultaten'!$B$2:$B$31,0),MATCH(_xlfn.XLOOKUP($D$14,$D102:$D108,Q101:Q107,,0,-1),'Verwachte Resultaten'!$C$1:$BT$1,0))*_xlfn.XLOOKUP($E108,$G$2:$G$6,$F$2:$F$6,,0)),_xlfn.XLOOKUP($D$14,$D102:$D108,Q102:Q108,,0,-1)&gt;(INDEX('Verwachte Resultaten'!$C$2:$BT$31,MATCH(_xlfn.XLOOKUP($D$14,$D102:$D108,$E102:$E108,,0,-1),'Verwachte Resultaten'!$B$2:$B$31,0),MATCH(_xlfn.XLOOKUP($D$14,$D102:$D108,Q101:Q107,,0,-1),'Verwachte Resultaten'!$C$1:$BT$1,0))*_xlfn.XLOOKUP($E108,$G$2:$G$6,$H$2:$H$6,,0))),$D108,""),"")</f>
        <v/>
      </c>
      <c r="R108" s="14" t="str">
        <f>IFERROR(IF(AND(_xlfn.XLOOKUP($D$14,$D102:$D108,R102:R108,,0,-1)&lt;=(INDEX('Verwachte Resultaten'!$C$2:$BT$31,MATCH(_xlfn.XLOOKUP($D$14,$D102:$D108,$E102:$E108,,0,-1),'Verwachte Resultaten'!$B$2:$B$31,0),MATCH(_xlfn.XLOOKUP($D$14,$D102:$D108,R101:R107,,0,-1),'Verwachte Resultaten'!$C$1:$BT$1,0))*_xlfn.XLOOKUP($E108,$G$2:$G$6,$F$2:$F$6,,0)),_xlfn.XLOOKUP($D$14,$D102:$D108,R102:R108,,0,-1)&gt;(INDEX('Verwachte Resultaten'!$C$2:$BT$31,MATCH(_xlfn.XLOOKUP($D$14,$D102:$D108,$E102:$E108,,0,-1),'Verwachte Resultaten'!$B$2:$B$31,0),MATCH(_xlfn.XLOOKUP($D$14,$D102:$D108,R101:R107,,0,-1),'Verwachte Resultaten'!$C$1:$BT$1,0))*_xlfn.XLOOKUP($E108,$G$2:$G$6,$H$2:$H$6,,0))),$D108,""),"")</f>
        <v/>
      </c>
      <c r="S108" s="14" t="str">
        <f>IFERROR(IF(AND(_xlfn.XLOOKUP($D$14,$D102:$D108,S102:S108,,0,-1)&lt;=(INDEX('Verwachte Resultaten'!$C$2:$BT$31,MATCH(_xlfn.XLOOKUP($D$14,$D102:$D108,$E102:$E108,,0,-1),'Verwachte Resultaten'!$B$2:$B$31,0),MATCH(_xlfn.XLOOKUP($D$14,$D102:$D108,S101:S107,,0,-1),'Verwachte Resultaten'!$C$1:$BT$1,0))*_xlfn.XLOOKUP($E108,$G$2:$G$6,$F$2:$F$6,,0)),_xlfn.XLOOKUP($D$14,$D102:$D108,S102:S108,,0,-1)&gt;(INDEX('Verwachte Resultaten'!$C$2:$BT$31,MATCH(_xlfn.XLOOKUP($D$14,$D102:$D108,$E102:$E108,,0,-1),'Verwachte Resultaten'!$B$2:$B$31,0),MATCH(_xlfn.XLOOKUP($D$14,$D102:$D108,S101:S107,,0,-1),'Verwachte Resultaten'!$C$1:$BT$1,0))*_xlfn.XLOOKUP($E108,$G$2:$G$6,$H$2:$H$6,,0))),$D108,""),"")</f>
        <v/>
      </c>
      <c r="T108" s="14" t="str">
        <f>IFERROR(IF(AND(_xlfn.XLOOKUP($D$14,$D102:$D108,T102:T108,,0,-1)&lt;=(INDEX('Verwachte Resultaten'!$C$2:$BT$31,MATCH(_xlfn.XLOOKUP($D$14,$D102:$D108,$E102:$E108,,0,-1),'Verwachte Resultaten'!$B$2:$B$31,0),MATCH(_xlfn.XLOOKUP($D$14,$D102:$D108,T101:T107,,0,-1),'Verwachte Resultaten'!$C$1:$BT$1,0))*_xlfn.XLOOKUP($E108,$G$2:$G$6,$F$2:$F$6,,0)),_xlfn.XLOOKUP($D$14,$D102:$D108,T102:T108,,0,-1)&gt;(INDEX('Verwachte Resultaten'!$C$2:$BT$31,MATCH(_xlfn.XLOOKUP($D$14,$D102:$D108,$E102:$E108,,0,-1),'Verwachte Resultaten'!$B$2:$B$31,0),MATCH(_xlfn.XLOOKUP($D$14,$D102:$D108,T101:T107,,0,-1),'Verwachte Resultaten'!$C$1:$BT$1,0))*_xlfn.XLOOKUP($E108,$G$2:$G$6,$H$2:$H$6,,0))),$D108,""),"")</f>
        <v/>
      </c>
      <c r="U108" s="14" t="str">
        <f>IFERROR(IF(AND(_xlfn.XLOOKUP($D$14,$D102:$D108,U102:U108,,0,-1)&lt;=(INDEX('Verwachte Resultaten'!$C$2:$BT$31,MATCH(_xlfn.XLOOKUP($D$14,$D102:$D108,$E102:$E108,,0,-1),'Verwachte Resultaten'!$B$2:$B$31,0),MATCH(_xlfn.XLOOKUP($D$14,$D102:$D108,U101:U107,,0,-1),'Verwachte Resultaten'!$C$1:$BT$1,0))*_xlfn.XLOOKUP($E108,$G$2:$G$6,$F$2:$F$6,,0)),_xlfn.XLOOKUP($D$14,$D102:$D108,U102:U108,,0,-1)&gt;(INDEX('Verwachte Resultaten'!$C$2:$BT$31,MATCH(_xlfn.XLOOKUP($D$14,$D102:$D108,$E102:$E108,,0,-1),'Verwachte Resultaten'!$B$2:$B$31,0),MATCH(_xlfn.XLOOKUP($D$14,$D102:$D108,U101:U107,,0,-1),'Verwachte Resultaten'!$C$1:$BT$1,0))*_xlfn.XLOOKUP($E108,$G$2:$G$6,$H$2:$H$6,,0))),$D108,""),"")</f>
        <v/>
      </c>
      <c r="V108" s="14" t="str">
        <f>IFERROR(IF(AND(_xlfn.XLOOKUP($D$14,$D102:$D108,V102:V108,,0,-1)&lt;=(INDEX('Verwachte Resultaten'!$C$2:$BT$31,MATCH(_xlfn.XLOOKUP($D$14,$D102:$D108,$E102:$E108,,0,-1),'Verwachte Resultaten'!$B$2:$B$31,0),MATCH(_xlfn.XLOOKUP($D$14,$D102:$D108,V101:V107,,0,-1),'Verwachte Resultaten'!$C$1:$BT$1,0))*_xlfn.XLOOKUP($E108,$G$2:$G$6,$F$2:$F$6,,0)),_xlfn.XLOOKUP($D$14,$D102:$D108,V102:V108,,0,-1)&gt;(INDEX('Verwachte Resultaten'!$C$2:$BT$31,MATCH(_xlfn.XLOOKUP($D$14,$D102:$D108,$E102:$E108,,0,-1),'Verwachte Resultaten'!$B$2:$B$31,0),MATCH(_xlfn.XLOOKUP($D$14,$D102:$D108,V101:V107,,0,-1),'Verwachte Resultaten'!$C$1:$BT$1,0))*_xlfn.XLOOKUP($E108,$G$2:$G$6,$H$2:$H$6,,0))),$D108,""),"")</f>
        <v/>
      </c>
      <c r="W108" s="14" t="str">
        <f>IFERROR(IF(AND(_xlfn.XLOOKUP($D$14,$D102:$D108,W102:W108,,0,-1)&lt;=(INDEX('Verwachte Resultaten'!$C$2:$BT$31,MATCH(_xlfn.XLOOKUP($D$14,$D102:$D108,$E102:$E108,,0,-1),'Verwachte Resultaten'!$B$2:$B$31,0),MATCH(_xlfn.XLOOKUP($D$14,$D102:$D108,W101:W107,,0,-1),'Verwachte Resultaten'!$C$1:$BT$1,0))*_xlfn.XLOOKUP($E108,$G$2:$G$6,$F$2:$F$6,,0)),_xlfn.XLOOKUP($D$14,$D102:$D108,W102:W108,,0,-1)&gt;(INDEX('Verwachte Resultaten'!$C$2:$BT$31,MATCH(_xlfn.XLOOKUP($D$14,$D102:$D108,$E102:$E108,,0,-1),'Verwachte Resultaten'!$B$2:$B$31,0),MATCH(_xlfn.XLOOKUP($D$14,$D102:$D108,W101:W107,,0,-1),'Verwachte Resultaten'!$C$1:$BT$1,0))*_xlfn.XLOOKUP($E108,$G$2:$G$6,$H$2:$H$6,,0))),$D108,""),"")</f>
        <v/>
      </c>
      <c r="X108" s="14" t="str">
        <f>IFERROR(IF(AND(_xlfn.XLOOKUP($D$14,$D102:$D108,X102:X108,,0,-1)&lt;=(INDEX('Verwachte Resultaten'!$C$2:$BT$31,MATCH(_xlfn.XLOOKUP($D$14,$D102:$D108,$E102:$E108,,0,-1),'Verwachte Resultaten'!$B$2:$B$31,0),MATCH(_xlfn.XLOOKUP($D$14,$D102:$D108,X101:X107,,0,-1),'Verwachte Resultaten'!$C$1:$BT$1,0))*_xlfn.XLOOKUP($E108,$G$2:$G$6,$F$2:$F$6,,0)),_xlfn.XLOOKUP($D$14,$D102:$D108,X102:X108,,0,-1)&gt;(INDEX('Verwachte Resultaten'!$C$2:$BT$31,MATCH(_xlfn.XLOOKUP($D$14,$D102:$D108,$E102:$E108,,0,-1),'Verwachte Resultaten'!$B$2:$B$31,0),MATCH(_xlfn.XLOOKUP($D$14,$D102:$D108,X101:X107,,0,-1),'Verwachte Resultaten'!$C$1:$BT$1,0))*_xlfn.XLOOKUP($E108,$G$2:$G$6,$H$2:$H$6,,0))),$D108,""),"")</f>
        <v/>
      </c>
      <c r="Y108" s="14" t="str">
        <f>IFERROR(IF(AND(_xlfn.XLOOKUP($D$14,$D102:$D108,Y102:Y108,,0,-1)&lt;=(INDEX('Verwachte Resultaten'!$C$2:$BT$31,MATCH(_xlfn.XLOOKUP($D$14,$D102:$D108,$E102:$E108,,0,-1),'Verwachte Resultaten'!$B$2:$B$31,0),MATCH(_xlfn.XLOOKUP($D$14,$D102:$D108,Y101:Y107,,0,-1),'Verwachte Resultaten'!$C$1:$BT$1,0))*_xlfn.XLOOKUP($E108,$G$2:$G$6,$F$2:$F$6,,0)),_xlfn.XLOOKUP($D$14,$D102:$D108,Y102:Y108,,0,-1)&gt;(INDEX('Verwachte Resultaten'!$C$2:$BT$31,MATCH(_xlfn.XLOOKUP($D$14,$D102:$D108,$E102:$E108,,0,-1),'Verwachte Resultaten'!$B$2:$B$31,0),MATCH(_xlfn.XLOOKUP($D$14,$D102:$D108,Y101:Y107,,0,-1),'Verwachte Resultaten'!$C$1:$BT$1,0))*_xlfn.XLOOKUP($E108,$G$2:$G$6,$H$2:$H$6,,0))),$D108,""),"")</f>
        <v/>
      </c>
      <c r="Z108" s="14" t="str">
        <f>IFERROR(IF(AND(_xlfn.XLOOKUP($D$14,$D102:$D108,Z102:Z108,,0,-1)&lt;=(INDEX('Verwachte Resultaten'!$C$2:$BT$31,MATCH(_xlfn.XLOOKUP($D$14,$D102:$D108,$E102:$E108,,0,-1),'Verwachte Resultaten'!$B$2:$B$31,0),MATCH(_xlfn.XLOOKUP($D$14,$D102:$D108,Z101:Z107,,0,-1),'Verwachte Resultaten'!$C$1:$BT$1,0))*_xlfn.XLOOKUP($E108,$G$2:$G$6,$F$2:$F$6,,0)),_xlfn.XLOOKUP($D$14,$D102:$D108,Z102:Z108,,0,-1)&gt;(INDEX('Verwachte Resultaten'!$C$2:$BT$31,MATCH(_xlfn.XLOOKUP($D$14,$D102:$D108,$E102:$E108,,0,-1),'Verwachte Resultaten'!$B$2:$B$31,0),MATCH(_xlfn.XLOOKUP($D$14,$D102:$D108,Z101:Z107,,0,-1),'Verwachte Resultaten'!$C$1:$BT$1,0))*_xlfn.XLOOKUP($E108,$G$2:$G$6,$H$2:$H$6,,0))),$D108,""),"")</f>
        <v/>
      </c>
      <c r="AA108" s="14" t="str">
        <f>IFERROR(IF(AND(_xlfn.XLOOKUP($D$14,$D102:$D108,AA102:AA108,,0,-1)&lt;=(INDEX('Verwachte Resultaten'!$C$2:$BT$31,MATCH(_xlfn.XLOOKUP($D$14,$D102:$D108,$E102:$E108,,0,-1),'Verwachte Resultaten'!$B$2:$B$31,0),MATCH(_xlfn.XLOOKUP($D$14,$D102:$D108,AA101:AA107,,0,-1),'Verwachte Resultaten'!$C$1:$BT$1,0))*_xlfn.XLOOKUP($E108,$G$2:$G$6,$F$2:$F$6,,0)),_xlfn.XLOOKUP($D$14,$D102:$D108,AA102:AA108,,0,-1)&gt;(INDEX('Verwachte Resultaten'!$C$2:$BT$31,MATCH(_xlfn.XLOOKUP($D$14,$D102:$D108,$E102:$E108,,0,-1),'Verwachte Resultaten'!$B$2:$B$31,0),MATCH(_xlfn.XLOOKUP($D$14,$D102:$D108,AA101:AA107,,0,-1),'Verwachte Resultaten'!$C$1:$BT$1,0))*_xlfn.XLOOKUP($E108,$G$2:$G$6,$H$2:$H$6,,0))),$D108,""),"")</f>
        <v/>
      </c>
      <c r="AB108" s="14" t="str">
        <f>IFERROR(IF(AND(_xlfn.XLOOKUP($D$14,$D102:$D108,AB102:AB108,,0,-1)&lt;=(INDEX('Verwachte Resultaten'!$C$2:$BT$31,MATCH(_xlfn.XLOOKUP($D$14,$D102:$D108,$E102:$E108,,0,-1),'Verwachte Resultaten'!$B$2:$B$31,0),MATCH(_xlfn.XLOOKUP($D$14,$D102:$D108,AB101:AB107,,0,-1),'Verwachte Resultaten'!$C$1:$BT$1,0))*_xlfn.XLOOKUP($E108,$G$2:$G$6,$F$2:$F$6,,0)),_xlfn.XLOOKUP($D$14,$D102:$D108,AB102:AB108,,0,-1)&gt;(INDEX('Verwachte Resultaten'!$C$2:$BT$31,MATCH(_xlfn.XLOOKUP($D$14,$D102:$D108,$E102:$E108,,0,-1),'Verwachte Resultaten'!$B$2:$B$31,0),MATCH(_xlfn.XLOOKUP($D$14,$D102:$D108,AB101:AB107,,0,-1),'Verwachte Resultaten'!$C$1:$BT$1,0))*_xlfn.XLOOKUP($E108,$G$2:$G$6,$H$2:$H$6,,0))),$D108,""),"")</f>
        <v/>
      </c>
      <c r="AC108" s="14" t="str">
        <f>IFERROR(IF(AND(_xlfn.XLOOKUP($D$14,$D102:$D108,AC102:AC108,,0,-1)&lt;=(INDEX('Verwachte Resultaten'!$C$2:$BT$31,MATCH(_xlfn.XLOOKUP($D$14,$D102:$D108,$E102:$E108,,0,-1),'Verwachte Resultaten'!$B$2:$B$31,0),MATCH(_xlfn.XLOOKUP($D$14,$D102:$D108,AC101:AC107,,0,-1),'Verwachte Resultaten'!$C$1:$BT$1,0))*_xlfn.XLOOKUP($E108,$G$2:$G$6,$F$2:$F$6,,0)),_xlfn.XLOOKUP($D$14,$D102:$D108,AC102:AC108,,0,-1)&gt;(INDEX('Verwachte Resultaten'!$C$2:$BT$31,MATCH(_xlfn.XLOOKUP($D$14,$D102:$D108,$E102:$E108,,0,-1),'Verwachte Resultaten'!$B$2:$B$31,0),MATCH(_xlfn.XLOOKUP($D$14,$D102:$D108,AC101:AC107,,0,-1),'Verwachte Resultaten'!$C$1:$BT$1,0))*_xlfn.XLOOKUP($E108,$G$2:$G$6,$H$2:$H$6,,0))),$D108,""),"")</f>
        <v/>
      </c>
      <c r="AD108" s="14" t="str">
        <f>IFERROR(IF(AND(_xlfn.XLOOKUP($D$14,$D102:$D108,AD102:AD108,,0,-1)&lt;=(INDEX('Verwachte Resultaten'!$C$2:$BT$31,MATCH(_xlfn.XLOOKUP($D$14,$D102:$D108,$E102:$E108,,0,-1),'Verwachte Resultaten'!$B$2:$B$31,0),MATCH(_xlfn.XLOOKUP($D$14,$D102:$D108,AD101:AD107,,0,-1),'Verwachte Resultaten'!$C$1:$BT$1,0))*_xlfn.XLOOKUP($E108,$G$2:$G$6,$F$2:$F$6,,0)),_xlfn.XLOOKUP($D$14,$D102:$D108,AD102:AD108,,0,-1)&gt;(INDEX('Verwachte Resultaten'!$C$2:$BT$31,MATCH(_xlfn.XLOOKUP($D$14,$D102:$D108,$E102:$E108,,0,-1),'Verwachte Resultaten'!$B$2:$B$31,0),MATCH(_xlfn.XLOOKUP($D$14,$D102:$D108,AD101:AD107,,0,-1),'Verwachte Resultaten'!$C$1:$BT$1,0))*_xlfn.XLOOKUP($E108,$G$2:$G$6,$H$2:$H$6,,0))),$D108,""),"")</f>
        <v/>
      </c>
      <c r="AE108" s="14" t="str">
        <f>IFERROR(IF(AND(_xlfn.XLOOKUP($D$14,$D102:$D108,AE102:AE108,,0,-1)&lt;=(INDEX('Verwachte Resultaten'!$C$2:$BT$31,MATCH(_xlfn.XLOOKUP($D$14,$D102:$D108,$E102:$E108,,0,-1),'Verwachte Resultaten'!$B$2:$B$31,0),MATCH(_xlfn.XLOOKUP($D$14,$D102:$D108,AE101:AE107,,0,-1),'Verwachte Resultaten'!$C$1:$BT$1,0))*_xlfn.XLOOKUP($E108,$G$2:$G$6,$F$2:$F$6,,0)),_xlfn.XLOOKUP($D$14,$D102:$D108,AE102:AE108,,0,-1)&gt;(INDEX('Verwachte Resultaten'!$C$2:$BT$31,MATCH(_xlfn.XLOOKUP($D$14,$D102:$D108,$E102:$E108,,0,-1),'Verwachte Resultaten'!$B$2:$B$31,0),MATCH(_xlfn.XLOOKUP($D$14,$D102:$D108,AE101:AE107,,0,-1),'Verwachte Resultaten'!$C$1:$BT$1,0))*_xlfn.XLOOKUP($E108,$G$2:$G$6,$H$2:$H$6,,0))),$D108,""),"")</f>
        <v/>
      </c>
      <c r="AF108" s="14" t="str">
        <f>IFERROR(IF(AND(_xlfn.XLOOKUP($D$14,$D102:$D108,AF102:AF108,,0,-1)&lt;=(INDEX('Verwachte Resultaten'!$C$2:$BT$31,MATCH(_xlfn.XLOOKUP($D$14,$D102:$D108,$E102:$E108,,0,-1),'Verwachte Resultaten'!$B$2:$B$31,0),MATCH(_xlfn.XLOOKUP($D$14,$D102:$D108,AF101:AF107,,0,-1),'Verwachte Resultaten'!$C$1:$BT$1,0))*_xlfn.XLOOKUP($E108,$G$2:$G$6,$F$2:$F$6,,0)),_xlfn.XLOOKUP($D$14,$D102:$D108,AF102:AF108,,0,-1)&gt;(INDEX('Verwachte Resultaten'!$C$2:$BT$31,MATCH(_xlfn.XLOOKUP($D$14,$D102:$D108,$E102:$E108,,0,-1),'Verwachte Resultaten'!$B$2:$B$31,0),MATCH(_xlfn.XLOOKUP($D$14,$D102:$D108,AF101:AF107,,0,-1),'Verwachte Resultaten'!$C$1:$BT$1,0))*_xlfn.XLOOKUP($E108,$G$2:$G$6,$H$2:$H$6,,0))),$D108,""),"")</f>
        <v/>
      </c>
      <c r="AG108" s="14" t="str">
        <f>IFERROR(IF(AND(_xlfn.XLOOKUP($D$14,$D102:$D108,AG102:AG108,,0,-1)&lt;=(INDEX('Verwachte Resultaten'!$C$2:$BT$31,MATCH(_xlfn.XLOOKUP($D$14,$D102:$D108,$E102:$E108,,0,-1),'Verwachte Resultaten'!$B$2:$B$31,0),MATCH(_xlfn.XLOOKUP($D$14,$D102:$D108,AG101:AG107,,0,-1),'Verwachte Resultaten'!$C$1:$BT$1,0))*_xlfn.XLOOKUP($E108,$G$2:$G$6,$F$2:$F$6,,0)),_xlfn.XLOOKUP($D$14,$D102:$D108,AG102:AG108,,0,-1)&gt;(INDEX('Verwachte Resultaten'!$C$2:$BT$31,MATCH(_xlfn.XLOOKUP($D$14,$D102:$D108,$E102:$E108,,0,-1),'Verwachte Resultaten'!$B$2:$B$31,0),MATCH(_xlfn.XLOOKUP($D$14,$D102:$D108,AG101:AG107,,0,-1),'Verwachte Resultaten'!$C$1:$BT$1,0))*_xlfn.XLOOKUP($E108,$G$2:$G$6,$H$2:$H$6,,0))),$D108,""),"")</f>
        <v/>
      </c>
      <c r="AH108" s="14" t="str">
        <f>IFERROR(IF(AND(_xlfn.XLOOKUP($D$14,$D102:$D108,AH102:AH108,,0,-1)&lt;=(INDEX('Verwachte Resultaten'!$C$2:$BT$31,MATCH(_xlfn.XLOOKUP($D$14,$D102:$D108,$E102:$E108,,0,-1),'Verwachte Resultaten'!$B$2:$B$31,0),MATCH(_xlfn.XLOOKUP($D$14,$D102:$D108,AH101:AH107,,0,-1),'Verwachte Resultaten'!$C$1:$BT$1,0))*_xlfn.XLOOKUP($E108,$G$2:$G$6,$F$2:$F$6,,0)),_xlfn.XLOOKUP($D$14,$D102:$D108,AH102:AH108,,0,-1)&gt;(INDEX('Verwachte Resultaten'!$C$2:$BT$31,MATCH(_xlfn.XLOOKUP($D$14,$D102:$D108,$E102:$E108,,0,-1),'Verwachte Resultaten'!$B$2:$B$31,0),MATCH(_xlfn.XLOOKUP($D$14,$D102:$D108,AH101:AH107,,0,-1),'Verwachte Resultaten'!$C$1:$BT$1,0))*_xlfn.XLOOKUP($E108,$G$2:$G$6,$H$2:$H$6,,0))),$D108,""),"")</f>
        <v/>
      </c>
      <c r="AI108" s="14" t="str">
        <f>IFERROR(IF(AND(_xlfn.XLOOKUP($D$14,$D102:$D108,AI102:AI108,,0,-1)&lt;=(INDEX('Verwachte Resultaten'!$C$2:$BT$31,MATCH(_xlfn.XLOOKUP($D$14,$D102:$D108,$E102:$E108,,0,-1),'Verwachte Resultaten'!$B$2:$B$31,0),MATCH(_xlfn.XLOOKUP($D$14,$D102:$D108,AI101:AI107,,0,-1),'Verwachte Resultaten'!$C$1:$BT$1,0))*_xlfn.XLOOKUP($E108,$G$2:$G$6,$F$2:$F$6,,0)),_xlfn.XLOOKUP($D$14,$D102:$D108,AI102:AI108,,0,-1)&gt;(INDEX('Verwachte Resultaten'!$C$2:$BT$31,MATCH(_xlfn.XLOOKUP($D$14,$D102:$D108,$E102:$E108,,0,-1),'Verwachte Resultaten'!$B$2:$B$31,0),MATCH(_xlfn.XLOOKUP($D$14,$D102:$D108,AI101:AI107,,0,-1),'Verwachte Resultaten'!$C$1:$BT$1,0))*_xlfn.XLOOKUP($E108,$G$2:$G$6,$H$2:$H$6,,0))),$D108,""),"")</f>
        <v/>
      </c>
      <c r="AJ108" s="14" t="str">
        <f>IFERROR(IF(AND(_xlfn.XLOOKUP($D$14,$D102:$D108,AJ102:AJ108,,0,-1)&lt;=(INDEX('Verwachte Resultaten'!$C$2:$BT$31,MATCH(_xlfn.XLOOKUP($D$14,$D102:$D108,$E102:$E108,,0,-1),'Verwachte Resultaten'!$B$2:$B$31,0),MATCH(_xlfn.XLOOKUP($D$14,$D102:$D108,AJ101:AJ107,,0,-1),'Verwachte Resultaten'!$C$1:$BT$1,0))*_xlfn.XLOOKUP($E108,$G$2:$G$6,$F$2:$F$6,,0)),_xlfn.XLOOKUP($D$14,$D102:$D108,AJ102:AJ108,,0,-1)&gt;(INDEX('Verwachte Resultaten'!$C$2:$BT$31,MATCH(_xlfn.XLOOKUP($D$14,$D102:$D108,$E102:$E108,,0,-1),'Verwachte Resultaten'!$B$2:$B$31,0),MATCH(_xlfn.XLOOKUP($D$14,$D102:$D108,AJ101:AJ107,,0,-1),'Verwachte Resultaten'!$C$1:$BT$1,0))*_xlfn.XLOOKUP($E108,$G$2:$G$6,$H$2:$H$6,,0))),$D108,""),"")</f>
        <v/>
      </c>
      <c r="AK108" s="14" t="str">
        <f>IFERROR(IF(AND(_xlfn.XLOOKUP($D$14,$D102:$D108,AK102:AK108,,0,-1)&lt;=(INDEX('Verwachte Resultaten'!$C$2:$BT$31,MATCH(_xlfn.XLOOKUP($D$14,$D102:$D108,$E102:$E108,,0,-1),'Verwachte Resultaten'!$B$2:$B$31,0),MATCH(_xlfn.XLOOKUP($D$14,$D102:$D108,AK101:AK107,,0,-1),'Verwachte Resultaten'!$C$1:$BT$1,0))*_xlfn.XLOOKUP($E108,$G$2:$G$6,$F$2:$F$6,,0)),_xlfn.XLOOKUP($D$14,$D102:$D108,AK102:AK108,,0,-1)&gt;(INDEX('Verwachte Resultaten'!$C$2:$BT$31,MATCH(_xlfn.XLOOKUP($D$14,$D102:$D108,$E102:$E108,,0,-1),'Verwachte Resultaten'!$B$2:$B$31,0),MATCH(_xlfn.XLOOKUP($D$14,$D102:$D108,AK101:AK107,,0,-1),'Verwachte Resultaten'!$C$1:$BT$1,0))*_xlfn.XLOOKUP($E108,$G$2:$G$6,$H$2:$H$6,,0))),$D108,""),"")</f>
        <v/>
      </c>
      <c r="AL108" s="14" t="str">
        <f>IFERROR(IF(AND(_xlfn.XLOOKUP($D$14,$D102:$D108,AL102:AL108,,0,-1)&lt;=(INDEX('Verwachte Resultaten'!$C$2:$BT$31,MATCH(_xlfn.XLOOKUP($D$14,$D102:$D108,$E102:$E108,,0,-1),'Verwachte Resultaten'!$B$2:$B$31,0),MATCH(_xlfn.XLOOKUP($D$14,$D102:$D108,AL101:AL107,,0,-1),'Verwachte Resultaten'!$C$1:$BT$1,0))*_xlfn.XLOOKUP($E108,$G$2:$G$6,$F$2:$F$6,,0)),_xlfn.XLOOKUP($D$14,$D102:$D108,AL102:AL108,,0,-1)&gt;(INDEX('Verwachte Resultaten'!$C$2:$BT$31,MATCH(_xlfn.XLOOKUP($D$14,$D102:$D108,$E102:$E108,,0,-1),'Verwachte Resultaten'!$B$2:$B$31,0),MATCH(_xlfn.XLOOKUP($D$14,$D102:$D108,AL101:AL107,,0,-1),'Verwachte Resultaten'!$C$1:$BT$1,0))*_xlfn.XLOOKUP($E108,$G$2:$G$6,$H$2:$H$6,,0))),$D108,""),"")</f>
        <v/>
      </c>
      <c r="AM108" s="14" t="str">
        <f>IFERROR(IF(AND(_xlfn.XLOOKUP($D$14,$D102:$D108,AM102:AM108,,0,-1)&lt;=(INDEX('Verwachte Resultaten'!$C$2:$BT$31,MATCH(_xlfn.XLOOKUP($D$14,$D102:$D108,$E102:$E108,,0,-1),'Verwachte Resultaten'!$B$2:$B$31,0),MATCH(_xlfn.XLOOKUP($D$14,$D102:$D108,AM101:AM107,,0,-1),'Verwachte Resultaten'!$C$1:$BT$1,0))*_xlfn.XLOOKUP($E108,$G$2:$G$6,$F$2:$F$6,,0)),_xlfn.XLOOKUP($D$14,$D102:$D108,AM102:AM108,,0,-1)&gt;(INDEX('Verwachte Resultaten'!$C$2:$BT$31,MATCH(_xlfn.XLOOKUP($D$14,$D102:$D108,$E102:$E108,,0,-1),'Verwachte Resultaten'!$B$2:$B$31,0),MATCH(_xlfn.XLOOKUP($D$14,$D102:$D108,AM101:AM107,,0,-1),'Verwachte Resultaten'!$C$1:$BT$1,0))*_xlfn.XLOOKUP($E108,$G$2:$G$6,$H$2:$H$6,,0))),$D108,""),"")</f>
        <v/>
      </c>
      <c r="AN108" s="14" t="str">
        <f>IFERROR(IF(AND(_xlfn.XLOOKUP($D$14,$D102:$D108,AN102:AN108,,0,-1)&lt;=(INDEX('Verwachte Resultaten'!$C$2:$BT$31,MATCH(_xlfn.XLOOKUP($D$14,$D102:$D108,$E102:$E108,,0,-1),'Verwachte Resultaten'!$B$2:$B$31,0),MATCH(_xlfn.XLOOKUP($D$14,$D102:$D108,AN101:AN107,,0,-1),'Verwachte Resultaten'!$C$1:$BT$1,0))*_xlfn.XLOOKUP($E108,$G$2:$G$6,$F$2:$F$6,,0)),_xlfn.XLOOKUP($D$14,$D102:$D108,AN102:AN108,,0,-1)&gt;(INDEX('Verwachte Resultaten'!$C$2:$BT$31,MATCH(_xlfn.XLOOKUP($D$14,$D102:$D108,$E102:$E108,,0,-1),'Verwachte Resultaten'!$B$2:$B$31,0),MATCH(_xlfn.XLOOKUP($D$14,$D102:$D108,AN101:AN107,,0,-1),'Verwachte Resultaten'!$C$1:$BT$1,0))*_xlfn.XLOOKUP($E108,$G$2:$G$6,$H$2:$H$6,,0))),$D108,""),"")</f>
        <v/>
      </c>
      <c r="AO108" s="14" t="str">
        <f>IFERROR(IF(AND(_xlfn.XLOOKUP($D$14,$D102:$D108,AO102:AO108,,0,-1)&lt;=(INDEX('Verwachte Resultaten'!$C$2:$BT$31,MATCH(_xlfn.XLOOKUP($D$14,$D102:$D108,$E102:$E108,,0,-1),'Verwachte Resultaten'!$B$2:$B$31,0),MATCH(_xlfn.XLOOKUP($D$14,$D102:$D108,AO101:AO107,,0,-1),'Verwachte Resultaten'!$C$1:$BT$1,0))*_xlfn.XLOOKUP($E108,$G$2:$G$6,$F$2:$F$6,,0)),_xlfn.XLOOKUP($D$14,$D102:$D108,AO102:AO108,,0,-1)&gt;(INDEX('Verwachte Resultaten'!$C$2:$BT$31,MATCH(_xlfn.XLOOKUP($D$14,$D102:$D108,$E102:$E108,,0,-1),'Verwachte Resultaten'!$B$2:$B$31,0),MATCH(_xlfn.XLOOKUP($D$14,$D102:$D108,AO101:AO107,,0,-1),'Verwachte Resultaten'!$C$1:$BT$1,0))*_xlfn.XLOOKUP($E108,$G$2:$G$6,$H$2:$H$6,,0))),$D108,""),"")</f>
        <v/>
      </c>
      <c r="AP108" s="14" t="str">
        <f>IFERROR(IF(AND(_xlfn.XLOOKUP($D$14,$D102:$D108,AP102:AP108,,0,-1)&lt;=(INDEX('Verwachte Resultaten'!$C$2:$BT$31,MATCH(_xlfn.XLOOKUP($D$14,$D102:$D108,$E102:$E108,,0,-1),'Verwachte Resultaten'!$B$2:$B$31,0),MATCH(_xlfn.XLOOKUP($D$14,$D102:$D108,AP101:AP107,,0,-1),'Verwachte Resultaten'!$C$1:$BT$1,0))*_xlfn.XLOOKUP($E108,$G$2:$G$6,$F$2:$F$6,,0)),_xlfn.XLOOKUP($D$14,$D102:$D108,AP102:AP108,,0,-1)&gt;(INDEX('Verwachte Resultaten'!$C$2:$BT$31,MATCH(_xlfn.XLOOKUP($D$14,$D102:$D108,$E102:$E108,,0,-1),'Verwachte Resultaten'!$B$2:$B$31,0),MATCH(_xlfn.XLOOKUP($D$14,$D102:$D108,AP101:AP107,,0,-1),'Verwachte Resultaten'!$C$1:$BT$1,0))*_xlfn.XLOOKUP($E108,$G$2:$G$6,$H$2:$H$6,,0))),$D108,""),"")</f>
        <v/>
      </c>
      <c r="AQ108" s="14" t="str">
        <f>IFERROR(IF(AND(_xlfn.XLOOKUP($D$14,$D102:$D108,AQ102:AQ108,,0,-1)&lt;=(INDEX('Verwachte Resultaten'!$C$2:$BT$31,MATCH(_xlfn.XLOOKUP($D$14,$D102:$D108,$E102:$E108,,0,-1),'Verwachte Resultaten'!$B$2:$B$31,0),MATCH(_xlfn.XLOOKUP($D$14,$D102:$D108,AQ101:AQ107,,0,-1),'Verwachte Resultaten'!$C$1:$BT$1,0))*_xlfn.XLOOKUP($E108,$G$2:$G$6,$F$2:$F$6,,0)),_xlfn.XLOOKUP($D$14,$D102:$D108,AQ102:AQ108,,0,-1)&gt;(INDEX('Verwachte Resultaten'!$C$2:$BT$31,MATCH(_xlfn.XLOOKUP($D$14,$D102:$D108,$E102:$E108,,0,-1),'Verwachte Resultaten'!$B$2:$B$31,0),MATCH(_xlfn.XLOOKUP($D$14,$D102:$D108,AQ101:AQ107,,0,-1),'Verwachte Resultaten'!$C$1:$BT$1,0))*_xlfn.XLOOKUP($E108,$G$2:$G$6,$H$2:$H$6,,0))),$D108,""),"")</f>
        <v/>
      </c>
      <c r="AR108" s="14" t="str">
        <f>IFERROR(IF(AND(_xlfn.XLOOKUP($D$14,$D102:$D108,AR102:AR108,,0,-1)&lt;=(INDEX('Verwachte Resultaten'!$C$2:$BT$31,MATCH(_xlfn.XLOOKUP($D$14,$D102:$D108,$E102:$E108,,0,-1),'Verwachte Resultaten'!$B$2:$B$31,0),MATCH(_xlfn.XLOOKUP($D$14,$D102:$D108,AR101:AR107,,0,-1),'Verwachte Resultaten'!$C$1:$BT$1,0))*_xlfn.XLOOKUP($E108,$G$2:$G$6,$F$2:$F$6,,0)),_xlfn.XLOOKUP($D$14,$D102:$D108,AR102:AR108,,0,-1)&gt;(INDEX('Verwachte Resultaten'!$C$2:$BT$31,MATCH(_xlfn.XLOOKUP($D$14,$D102:$D108,$E102:$E108,,0,-1),'Verwachte Resultaten'!$B$2:$B$31,0),MATCH(_xlfn.XLOOKUP($D$14,$D102:$D108,AR101:AR107,,0,-1),'Verwachte Resultaten'!$C$1:$BT$1,0))*_xlfn.XLOOKUP($E108,$G$2:$G$6,$H$2:$H$6,,0))),$D108,""),"")</f>
        <v/>
      </c>
      <c r="AS108" s="14" t="str">
        <f>IFERROR(IF(AND(_xlfn.XLOOKUP($D$14,$D102:$D108,AS102:AS108,,0,-1)&lt;=(INDEX('Verwachte Resultaten'!$C$2:$BT$31,MATCH(_xlfn.XLOOKUP($D$14,$D102:$D108,$E102:$E108,,0,-1),'Verwachte Resultaten'!$B$2:$B$31,0),MATCH(_xlfn.XLOOKUP($D$14,$D102:$D108,AS101:AS107,,0,-1),'Verwachte Resultaten'!$C$1:$BT$1,0))*_xlfn.XLOOKUP($E108,$G$2:$G$6,$F$2:$F$6,,0)),_xlfn.XLOOKUP($D$14,$D102:$D108,AS102:AS108,,0,-1)&gt;(INDEX('Verwachte Resultaten'!$C$2:$BT$31,MATCH(_xlfn.XLOOKUP($D$14,$D102:$D108,$E102:$E108,,0,-1),'Verwachte Resultaten'!$B$2:$B$31,0),MATCH(_xlfn.XLOOKUP($D$14,$D102:$D108,AS101:AS107,,0,-1),'Verwachte Resultaten'!$C$1:$BT$1,0))*_xlfn.XLOOKUP($E108,$G$2:$G$6,$H$2:$H$6,,0))),$D108,""),"")</f>
        <v/>
      </c>
      <c r="AT108" s="14" t="str">
        <f>IFERROR(IF(AND(_xlfn.XLOOKUP($D$14,$D102:$D108,AT102:AT108,,0,-1)&lt;=(INDEX('Verwachte Resultaten'!$C$2:$BT$31,MATCH(_xlfn.XLOOKUP($D$14,$D102:$D108,$E102:$E108,,0,-1),'Verwachte Resultaten'!$B$2:$B$31,0),MATCH(_xlfn.XLOOKUP($D$14,$D102:$D108,AT101:AT107,,0,-1),'Verwachte Resultaten'!$C$1:$BT$1,0))*_xlfn.XLOOKUP($E108,$G$2:$G$6,$F$2:$F$6,,0)),_xlfn.XLOOKUP($D$14,$D102:$D108,AT102:AT108,,0,-1)&gt;(INDEX('Verwachte Resultaten'!$C$2:$BT$31,MATCH(_xlfn.XLOOKUP($D$14,$D102:$D108,$E102:$E108,,0,-1),'Verwachte Resultaten'!$B$2:$B$31,0),MATCH(_xlfn.XLOOKUP($D$14,$D102:$D108,AT101:AT107,,0,-1),'Verwachte Resultaten'!$C$1:$BT$1,0))*_xlfn.XLOOKUP($E108,$G$2:$G$6,$H$2:$H$6,,0))),$D108,""),"")</f>
        <v/>
      </c>
      <c r="AU108" s="14" t="str">
        <f>IFERROR(IF(AND(_xlfn.XLOOKUP($D$14,$D102:$D108,AU102:AU108,,0,-1)&lt;=(INDEX('Verwachte Resultaten'!$C$2:$BT$31,MATCH(_xlfn.XLOOKUP($D$14,$D102:$D108,$E102:$E108,,0,-1),'Verwachte Resultaten'!$B$2:$B$31,0),MATCH(_xlfn.XLOOKUP($D$14,$D102:$D108,AU101:AU107,,0,-1),'Verwachte Resultaten'!$C$1:$BT$1,0))*_xlfn.XLOOKUP($E108,$G$2:$G$6,$F$2:$F$6,,0)),_xlfn.XLOOKUP($D$14,$D102:$D108,AU102:AU108,,0,-1)&gt;(INDEX('Verwachte Resultaten'!$C$2:$BT$31,MATCH(_xlfn.XLOOKUP($D$14,$D102:$D108,$E102:$E108,,0,-1),'Verwachte Resultaten'!$B$2:$B$31,0),MATCH(_xlfn.XLOOKUP($D$14,$D102:$D108,AU101:AU107,,0,-1),'Verwachte Resultaten'!$C$1:$BT$1,0))*_xlfn.XLOOKUP($E108,$G$2:$G$6,$H$2:$H$6,,0))),$D108,""),"")</f>
        <v/>
      </c>
      <c r="AV108" s="14" t="str">
        <f>IFERROR(IF(AND(_xlfn.XLOOKUP($D$14,$D102:$D108,AV102:AV108,,0,-1)&lt;=(INDEX('Verwachte Resultaten'!$C$2:$BT$31,MATCH(_xlfn.XLOOKUP($D$14,$D102:$D108,$E102:$E108,,0,-1),'Verwachte Resultaten'!$B$2:$B$31,0),MATCH(_xlfn.XLOOKUP($D$14,$D102:$D108,AV101:AV107,,0,-1),'Verwachte Resultaten'!$C$1:$BT$1,0))*_xlfn.XLOOKUP($E108,$G$2:$G$6,$F$2:$F$6,,0)),_xlfn.XLOOKUP($D$14,$D102:$D108,AV102:AV108,,0,-1)&gt;(INDEX('Verwachte Resultaten'!$C$2:$BT$31,MATCH(_xlfn.XLOOKUP($D$14,$D102:$D108,$E102:$E108,,0,-1),'Verwachte Resultaten'!$B$2:$B$31,0),MATCH(_xlfn.XLOOKUP($D$14,$D102:$D108,AV101:AV107,,0,-1),'Verwachte Resultaten'!$C$1:$BT$1,0))*_xlfn.XLOOKUP($E108,$G$2:$G$6,$H$2:$H$6,,0))),$D108,""),"")</f>
        <v/>
      </c>
      <c r="AW108" s="14" t="str">
        <f>IFERROR(IF(AND(_xlfn.XLOOKUP($D$14,$D102:$D108,AW102:AW108,,0,-1)&lt;=(INDEX('Verwachte Resultaten'!$C$2:$BT$31,MATCH(_xlfn.XLOOKUP($D$14,$D102:$D108,$E102:$E108,,0,-1),'Verwachte Resultaten'!$B$2:$B$31,0),MATCH(_xlfn.XLOOKUP($D$14,$D102:$D108,AW101:AW107,,0,-1),'Verwachte Resultaten'!$C$1:$BT$1,0))*_xlfn.XLOOKUP($E108,$G$2:$G$6,$F$2:$F$6,,0)),_xlfn.XLOOKUP($D$14,$D102:$D108,AW102:AW108,,0,-1)&gt;(INDEX('Verwachte Resultaten'!$C$2:$BT$31,MATCH(_xlfn.XLOOKUP($D$14,$D102:$D108,$E102:$E108,,0,-1),'Verwachte Resultaten'!$B$2:$B$31,0),MATCH(_xlfn.XLOOKUP($D$14,$D102:$D108,AW101:AW107,,0,-1),'Verwachte Resultaten'!$C$1:$BT$1,0))*_xlfn.XLOOKUP($E108,$G$2:$G$6,$H$2:$H$6,,0))),$D108,""),"")</f>
        <v/>
      </c>
      <c r="AX108" s="14" t="str">
        <f>IFERROR(IF(AND(_xlfn.XLOOKUP($D$14,$D102:$D108,AX102:AX108,,0,-1)&lt;=(INDEX('Verwachte Resultaten'!$C$2:$BT$31,MATCH(_xlfn.XLOOKUP($D$14,$D102:$D108,$E102:$E108,,0,-1),'Verwachte Resultaten'!$B$2:$B$31,0),MATCH(_xlfn.XLOOKUP($D$14,$D102:$D108,AX101:AX107,,0,-1),'Verwachte Resultaten'!$C$1:$BT$1,0))*_xlfn.XLOOKUP($E108,$G$2:$G$6,$F$2:$F$6,,0)),_xlfn.XLOOKUP($D$14,$D102:$D108,AX102:AX108,,0,-1)&gt;(INDEX('Verwachte Resultaten'!$C$2:$BT$31,MATCH(_xlfn.XLOOKUP($D$14,$D102:$D108,$E102:$E108,,0,-1),'Verwachte Resultaten'!$B$2:$B$31,0),MATCH(_xlfn.XLOOKUP($D$14,$D102:$D108,AX101:AX107,,0,-1),'Verwachte Resultaten'!$C$1:$BT$1,0))*_xlfn.XLOOKUP($E108,$G$2:$G$6,$H$2:$H$6,,0))),$D108,""),"")</f>
        <v/>
      </c>
      <c r="AY108" s="14" t="str">
        <f>IFERROR(IF(AND(_xlfn.XLOOKUP($D$14,$D102:$D108,AY102:AY108,,0,-1)&lt;=(INDEX('Verwachte Resultaten'!$C$2:$BT$31,MATCH(_xlfn.XLOOKUP($D$14,$D102:$D108,$E102:$E108,,0,-1),'Verwachte Resultaten'!$B$2:$B$31,0),MATCH(_xlfn.XLOOKUP($D$14,$D102:$D108,AY101:AY107,,0,-1),'Verwachte Resultaten'!$C$1:$BT$1,0))*_xlfn.XLOOKUP($E108,$G$2:$G$6,$F$2:$F$6,,0)),_xlfn.XLOOKUP($D$14,$D102:$D108,AY102:AY108,,0,-1)&gt;(INDEX('Verwachte Resultaten'!$C$2:$BT$31,MATCH(_xlfn.XLOOKUP($D$14,$D102:$D108,$E102:$E108,,0,-1),'Verwachte Resultaten'!$B$2:$B$31,0),MATCH(_xlfn.XLOOKUP($D$14,$D102:$D108,AY101:AY107,,0,-1),'Verwachte Resultaten'!$C$1:$BT$1,0))*_xlfn.XLOOKUP($E108,$G$2:$G$6,$H$2:$H$6,,0))),$D108,""),"")</f>
        <v/>
      </c>
      <c r="AZ108" s="14" t="str">
        <f>IFERROR(IF(AND(_xlfn.XLOOKUP($D$14,$D102:$D108,AZ102:AZ108,,0,-1)&lt;=(INDEX('Verwachte Resultaten'!$C$2:$BT$31,MATCH(_xlfn.XLOOKUP($D$14,$D102:$D108,$E102:$E108,,0,-1),'Verwachte Resultaten'!$B$2:$B$31,0),MATCH(_xlfn.XLOOKUP($D$14,$D102:$D108,AZ101:AZ107,,0,-1),'Verwachte Resultaten'!$C$1:$BT$1,0))*_xlfn.XLOOKUP($E108,$G$2:$G$6,$F$2:$F$6,,0)),_xlfn.XLOOKUP($D$14,$D102:$D108,AZ102:AZ108,,0,-1)&gt;(INDEX('Verwachte Resultaten'!$C$2:$BT$31,MATCH(_xlfn.XLOOKUP($D$14,$D102:$D108,$E102:$E108,,0,-1),'Verwachte Resultaten'!$B$2:$B$31,0),MATCH(_xlfn.XLOOKUP($D$14,$D102:$D108,AZ101:AZ107,,0,-1),'Verwachte Resultaten'!$C$1:$BT$1,0))*_xlfn.XLOOKUP($E108,$G$2:$G$6,$H$2:$H$6,,0))),$D108,""),"")</f>
        <v/>
      </c>
      <c r="BA108" s="14" t="str">
        <f>IFERROR(IF(AND(_xlfn.XLOOKUP($D$14,$D102:$D108,BA102:BA108,,0,-1)&lt;=(INDEX('Verwachte Resultaten'!$C$2:$BT$31,MATCH(_xlfn.XLOOKUP($D$14,$D102:$D108,$E102:$E108,,0,-1),'Verwachte Resultaten'!$B$2:$B$31,0),MATCH(_xlfn.XLOOKUP($D$14,$D102:$D108,BA101:BA107,,0,-1),'Verwachte Resultaten'!$C$1:$BT$1,0))*_xlfn.XLOOKUP($E108,$G$2:$G$6,$F$2:$F$6,,0)),_xlfn.XLOOKUP($D$14,$D102:$D108,BA102:BA108,,0,-1)&gt;(INDEX('Verwachte Resultaten'!$C$2:$BT$31,MATCH(_xlfn.XLOOKUP($D$14,$D102:$D108,$E102:$E108,,0,-1),'Verwachte Resultaten'!$B$2:$B$31,0),MATCH(_xlfn.XLOOKUP($D$14,$D102:$D108,BA101:BA107,,0,-1),'Verwachte Resultaten'!$C$1:$BT$1,0))*_xlfn.XLOOKUP($E108,$G$2:$G$6,$H$2:$H$6,,0))),$D108,""),"")</f>
        <v/>
      </c>
      <c r="BB108" s="14" t="str">
        <f>IFERROR(IF(AND(_xlfn.XLOOKUP($D$14,$D102:$D108,BB102:BB108,,0,-1)&lt;=(INDEX('Verwachte Resultaten'!$C$2:$BT$31,MATCH(_xlfn.XLOOKUP($D$14,$D102:$D108,$E102:$E108,,0,-1),'Verwachte Resultaten'!$B$2:$B$31,0),MATCH(_xlfn.XLOOKUP($D$14,$D102:$D108,BB101:BB107,,0,-1),'Verwachte Resultaten'!$C$1:$BT$1,0))*_xlfn.XLOOKUP($E108,$G$2:$G$6,$F$2:$F$6,,0)),_xlfn.XLOOKUP($D$14,$D102:$D108,BB102:BB108,,0,-1)&gt;(INDEX('Verwachte Resultaten'!$C$2:$BT$31,MATCH(_xlfn.XLOOKUP($D$14,$D102:$D108,$E102:$E108,,0,-1),'Verwachte Resultaten'!$B$2:$B$31,0),MATCH(_xlfn.XLOOKUP($D$14,$D102:$D108,BB101:BB107,,0,-1),'Verwachte Resultaten'!$C$1:$BT$1,0))*_xlfn.XLOOKUP($E108,$G$2:$G$6,$H$2:$H$6,,0))),$D108,""),"")</f>
        <v/>
      </c>
      <c r="BC108" s="14" t="str">
        <f>IFERROR(IF(AND(_xlfn.XLOOKUP($D$14,$D102:$D108,BC102:BC108,,0,-1)&lt;=(INDEX('Verwachte Resultaten'!$C$2:$BT$31,MATCH(_xlfn.XLOOKUP($D$14,$D102:$D108,$E102:$E108,,0,-1),'Verwachte Resultaten'!$B$2:$B$31,0),MATCH(_xlfn.XLOOKUP($D$14,$D102:$D108,BC101:BC107,,0,-1),'Verwachte Resultaten'!$C$1:$BT$1,0))*_xlfn.XLOOKUP($E108,$G$2:$G$6,$F$2:$F$6,,0)),_xlfn.XLOOKUP($D$14,$D102:$D108,BC102:BC108,,0,-1)&gt;(INDEX('Verwachte Resultaten'!$C$2:$BT$31,MATCH(_xlfn.XLOOKUP($D$14,$D102:$D108,$E102:$E108,,0,-1),'Verwachte Resultaten'!$B$2:$B$31,0),MATCH(_xlfn.XLOOKUP($D$14,$D102:$D108,BC101:BC107,,0,-1),'Verwachte Resultaten'!$C$1:$BT$1,0))*_xlfn.XLOOKUP($E108,$G$2:$G$6,$H$2:$H$6,,0))),$D108,""),"")</f>
        <v/>
      </c>
      <c r="BD108" s="14" t="str">
        <f>IFERROR(IF(AND(_xlfn.XLOOKUP($D$14,$D102:$D108,BD102:BD108,,0,-1)&lt;=(INDEX('Verwachte Resultaten'!$C$2:$BT$31,MATCH(_xlfn.XLOOKUP($D$14,$D102:$D108,$E102:$E108,,0,-1),'Verwachte Resultaten'!$B$2:$B$31,0),MATCH(_xlfn.XLOOKUP($D$14,$D102:$D108,BD101:BD107,,0,-1),'Verwachte Resultaten'!$C$1:$BT$1,0))*_xlfn.XLOOKUP($E108,$G$2:$G$6,$F$2:$F$6,,0)),_xlfn.XLOOKUP($D$14,$D102:$D108,BD102:BD108,,0,-1)&gt;(INDEX('Verwachte Resultaten'!$C$2:$BT$31,MATCH(_xlfn.XLOOKUP($D$14,$D102:$D108,$E102:$E108,,0,-1),'Verwachte Resultaten'!$B$2:$B$31,0),MATCH(_xlfn.XLOOKUP($D$14,$D102:$D108,BD101:BD107,,0,-1),'Verwachte Resultaten'!$C$1:$BT$1,0))*_xlfn.XLOOKUP($E108,$G$2:$G$6,$H$2:$H$6,,0))),$D108,""),"")</f>
        <v/>
      </c>
      <c r="BE108" s="14" t="str">
        <f>IFERROR(IF(AND(_xlfn.XLOOKUP($D$14,$D102:$D108,BE102:BE108,,0,-1)&lt;=(INDEX('Verwachte Resultaten'!$C$2:$BT$31,MATCH(_xlfn.XLOOKUP($D$14,$D102:$D108,$E102:$E108,,0,-1),'Verwachte Resultaten'!$B$2:$B$31,0),MATCH(_xlfn.XLOOKUP($D$14,$D102:$D108,BE101:BE107,,0,-1),'Verwachte Resultaten'!$C$1:$BT$1,0))*_xlfn.XLOOKUP($E108,$G$2:$G$6,$F$2:$F$6,,0)),_xlfn.XLOOKUP($D$14,$D102:$D108,BE102:BE108,,0,-1)&gt;(INDEX('Verwachte Resultaten'!$C$2:$BT$31,MATCH(_xlfn.XLOOKUP($D$14,$D102:$D108,$E102:$E108,,0,-1),'Verwachte Resultaten'!$B$2:$B$31,0),MATCH(_xlfn.XLOOKUP($D$14,$D102:$D108,BE101:BE107,,0,-1),'Verwachte Resultaten'!$C$1:$BT$1,0))*_xlfn.XLOOKUP($E108,$G$2:$G$6,$H$2:$H$6,,0))),$D108,""),"")</f>
        <v/>
      </c>
      <c r="BF108" s="14" t="str">
        <f>IFERROR(IF(AND(_xlfn.XLOOKUP($D$14,$D102:$D108,BF102:BF108,,0,-1)&lt;=(INDEX('Verwachte Resultaten'!$C$2:$BT$31,MATCH(_xlfn.XLOOKUP($D$14,$D102:$D108,$E102:$E108,,0,-1),'Verwachte Resultaten'!$B$2:$B$31,0),MATCH(_xlfn.XLOOKUP($D$14,$D102:$D108,BF101:BF107,,0,-1),'Verwachte Resultaten'!$C$1:$BT$1,0))*_xlfn.XLOOKUP($E108,$G$2:$G$6,$F$2:$F$6,,0)),_xlfn.XLOOKUP($D$14,$D102:$D108,BF102:BF108,,0,-1)&gt;(INDEX('Verwachte Resultaten'!$C$2:$BT$31,MATCH(_xlfn.XLOOKUP($D$14,$D102:$D108,$E102:$E108,,0,-1),'Verwachte Resultaten'!$B$2:$B$31,0),MATCH(_xlfn.XLOOKUP($D$14,$D102:$D108,BF101:BF107,,0,-1),'Verwachte Resultaten'!$C$1:$BT$1,0))*_xlfn.XLOOKUP($E108,$G$2:$G$6,$H$2:$H$6,,0))),$D108,""),"")</f>
        <v/>
      </c>
      <c r="BG108" s="14" t="str">
        <f>IFERROR(IF(AND(_xlfn.XLOOKUP($D$14,$D102:$D108,BG102:BG108,,0,-1)&lt;=(INDEX('Verwachte Resultaten'!$C$2:$BT$31,MATCH(_xlfn.XLOOKUP($D$14,$D102:$D108,$E102:$E108,,0,-1),'Verwachte Resultaten'!$B$2:$B$31,0),MATCH(_xlfn.XLOOKUP($D$14,$D102:$D108,BG101:BG107,,0,-1),'Verwachte Resultaten'!$C$1:$BT$1,0))*_xlfn.XLOOKUP($E108,$G$2:$G$6,$F$2:$F$6,,0)),_xlfn.XLOOKUP($D$14,$D102:$D108,BG102:BG108,,0,-1)&gt;(INDEX('Verwachte Resultaten'!$C$2:$BT$31,MATCH(_xlfn.XLOOKUP($D$14,$D102:$D108,$E102:$E108,,0,-1),'Verwachte Resultaten'!$B$2:$B$31,0),MATCH(_xlfn.XLOOKUP($D$14,$D102:$D108,BG101:BG107,,0,-1),'Verwachte Resultaten'!$C$1:$BT$1,0))*_xlfn.XLOOKUP($E108,$G$2:$G$6,$H$2:$H$6,,0))),$D108,""),"")</f>
        <v/>
      </c>
      <c r="BH108" s="14" t="str">
        <f>IFERROR(IF(AND(_xlfn.XLOOKUP($D$14,$D102:$D108,BH102:BH108,,0,-1)&lt;=(INDEX('Verwachte Resultaten'!$C$2:$BT$31,MATCH(_xlfn.XLOOKUP($D$14,$D102:$D108,$E102:$E108,,0,-1),'Verwachte Resultaten'!$B$2:$B$31,0),MATCH(_xlfn.XLOOKUP($D$14,$D102:$D108,BH101:BH107,,0,-1),'Verwachte Resultaten'!$C$1:$BT$1,0))*_xlfn.XLOOKUP($E108,$G$2:$G$6,$F$2:$F$6,,0)),_xlfn.XLOOKUP($D$14,$D102:$D108,BH102:BH108,,0,-1)&gt;(INDEX('Verwachte Resultaten'!$C$2:$BT$31,MATCH(_xlfn.XLOOKUP($D$14,$D102:$D108,$E102:$E108,,0,-1),'Verwachte Resultaten'!$B$2:$B$31,0),MATCH(_xlfn.XLOOKUP($D$14,$D102:$D108,BH101:BH107,,0,-1),'Verwachte Resultaten'!$C$1:$BT$1,0))*_xlfn.XLOOKUP($E108,$G$2:$G$6,$H$2:$H$6,,0))),$D108,""),"")</f>
        <v/>
      </c>
      <c r="BI108" s="14" t="str">
        <f>IFERROR(IF(AND(_xlfn.XLOOKUP($D$14,$D102:$D108,BI102:BI108,,0,-1)&lt;=(INDEX('Verwachte Resultaten'!$C$2:$BT$31,MATCH(_xlfn.XLOOKUP($D$14,$D102:$D108,$E102:$E108,,0,-1),'Verwachte Resultaten'!$B$2:$B$31,0),MATCH(_xlfn.XLOOKUP($D$14,$D102:$D108,BI101:BI107,,0,-1),'Verwachte Resultaten'!$C$1:$BT$1,0))*_xlfn.XLOOKUP($E108,$G$2:$G$6,$F$2:$F$6,,0)),_xlfn.XLOOKUP($D$14,$D102:$D108,BI102:BI108,,0,-1)&gt;(INDEX('Verwachte Resultaten'!$C$2:$BT$31,MATCH(_xlfn.XLOOKUP($D$14,$D102:$D108,$E102:$E108,,0,-1),'Verwachte Resultaten'!$B$2:$B$31,0),MATCH(_xlfn.XLOOKUP($D$14,$D102:$D108,BI101:BI107,,0,-1),'Verwachte Resultaten'!$C$1:$BT$1,0))*_xlfn.XLOOKUP($E108,$G$2:$G$6,$H$2:$H$6,,0))),$D108,""),"")</f>
        <v/>
      </c>
      <c r="BJ108" s="14" t="str">
        <f>IFERROR(IF(AND(_xlfn.XLOOKUP($D$14,$D102:$D108,BJ102:BJ108,,0,-1)&lt;=(INDEX('Verwachte Resultaten'!$C$2:$BT$31,MATCH(_xlfn.XLOOKUP($D$14,$D102:$D108,$E102:$E108,,0,-1),'Verwachte Resultaten'!$B$2:$B$31,0),MATCH(_xlfn.XLOOKUP($D$14,$D102:$D108,BJ101:BJ107,,0,-1),'Verwachte Resultaten'!$C$1:$BT$1,0))*_xlfn.XLOOKUP($E108,$G$2:$G$6,$F$2:$F$6,,0)),_xlfn.XLOOKUP($D$14,$D102:$D108,BJ102:BJ108,,0,-1)&gt;(INDEX('Verwachte Resultaten'!$C$2:$BT$31,MATCH(_xlfn.XLOOKUP($D$14,$D102:$D108,$E102:$E108,,0,-1),'Verwachte Resultaten'!$B$2:$B$31,0),MATCH(_xlfn.XLOOKUP($D$14,$D102:$D108,BJ101:BJ107,,0,-1),'Verwachte Resultaten'!$C$1:$BT$1,0))*_xlfn.XLOOKUP($E108,$G$2:$G$6,$H$2:$H$6,,0))),$D108,""),"")</f>
        <v/>
      </c>
      <c r="BK108" s="41" t="str">
        <f>IFERROR(IF(AND(_xlfn.XLOOKUP($D$14,$D102:$D108,BK102:BK108,,0,-1)&lt;=(INDEX('Verwachte Resultaten'!$C$2:$BT$31,MATCH(_xlfn.XLOOKUP($D$14,$D102:$D108,$E102:$E108,,0,-1),'Verwachte Resultaten'!$B$2:$B$31,0),MATCH(_xlfn.XLOOKUP($D$14,$D102:$D108,BK101:BK107,,0,-1),'Verwachte Resultaten'!$C$1:$BT$1,0))*_xlfn.XLOOKUP($E108,$G$2:$G$6,$F$2:$F$6,,0)),_xlfn.XLOOKUP($D$14,$D102:$D108,BK102:BK108,,0,-1)&gt;(INDEX('Verwachte Resultaten'!$C$2:$BT$31,MATCH(_xlfn.XLOOKUP($D$14,$D102:$D108,$E102:$E108,,0,-1),'Verwachte Resultaten'!$B$2:$B$31,0),MATCH(_xlfn.XLOOKUP($D$14,$D102:$D108,BK101:BK107,,0,-1),'Verwachte Resultaten'!$C$1:$BT$1,0))*_xlfn.XLOOKUP($E108,$G$2:$G$6,$H$2:$H$6,,0))),$D108,""),"")</f>
        <v/>
      </c>
    </row>
    <row r="109" spans="1:63" ht="15.75" thickBot="1">
      <c r="A109" s="85"/>
      <c r="C109" s="23"/>
      <c r="D109" s="83" t="str">
        <f>IFERROR($B104*$B$6,"")</f>
        <v/>
      </c>
      <c r="E109" s="17" t="s">
        <v>162</v>
      </c>
      <c r="F109" s="18" t="str">
        <f>IFERROR(IF(AND(_xlfn.XLOOKUP($D$14,$D103:$D109,F103:F109,,0,-1)&lt;=(INDEX('Verwachte Resultaten'!$C$2:$BT$31,MATCH(_xlfn.XLOOKUP($D$14,$D103:$D109,$E103:$E109,,0,-1),'Verwachte Resultaten'!$B$2:$B$31,0),MATCH(_xlfn.XLOOKUP($D$14,$D103:$D109,F102:F108,,0,-1),'Verwachte Resultaten'!$C$1:$BT$1,0))*_xlfn.XLOOKUP($E109,$G$2:$G$6,$F$2:$F$6,,0)),_xlfn.XLOOKUP($D$14,$D103:$D109,F103:F109,,0,-1)&gt;(INDEX('Verwachte Resultaten'!$C$2:$BT$31,MATCH(_xlfn.XLOOKUP($D$14,$D103:$D109,$E103:$E109,,0,-1),'Verwachte Resultaten'!$B$2:$B$31,0),MATCH(_xlfn.XLOOKUP($D$14,$D103:$D109,F102:F108,,0,-1),'Verwachte Resultaten'!$C$1:$BT$1,0))*_xlfn.XLOOKUP($E109,$G$2:$G$6,$H$2:$H$6,,0))),$D109,""),"")</f>
        <v/>
      </c>
      <c r="G109" s="19" t="str">
        <f>IFERROR(IF(AND(_xlfn.XLOOKUP($D$14,$D103:$D109,G103:G109,,0,-1)&lt;=(INDEX('Verwachte Resultaten'!$C$2:$BT$31,MATCH(_xlfn.XLOOKUP($D$14,$D103:$D109,$E103:$E109,,0,-1),'Verwachte Resultaten'!$B$2:$B$31,0),MATCH(_xlfn.XLOOKUP($D$14,$D103:$D109,G102:G108,,0,-1),'Verwachte Resultaten'!$C$1:$BT$1,0))*_xlfn.XLOOKUP($E109,$G$2:$G$6,$F$2:$F$6,,0)),_xlfn.XLOOKUP($D$14,$D103:$D109,G103:G109,,0,-1)&gt;(INDEX('Verwachte Resultaten'!$C$2:$BT$31,MATCH(_xlfn.XLOOKUP($D$14,$D103:$D109,$E103:$E109,,0,-1),'Verwachte Resultaten'!$B$2:$B$31,0),MATCH(_xlfn.XLOOKUP($D$14,$D103:$D109,G102:G108,,0,-1),'Verwachte Resultaten'!$C$1:$BT$1,0))*_xlfn.XLOOKUP($E109,$G$2:$G$6,$H$2:$H$6,,0))),$D109,""),"")</f>
        <v/>
      </c>
      <c r="H109" s="19" t="str">
        <f>IFERROR(IF(AND(_xlfn.XLOOKUP($D$14,$D103:$D109,H103:H109,,0,-1)&lt;=(INDEX('Verwachte Resultaten'!$C$2:$BT$31,MATCH(_xlfn.XLOOKUP($D$14,$D103:$D109,$E103:$E109,,0,-1),'Verwachte Resultaten'!$B$2:$B$31,0),MATCH(_xlfn.XLOOKUP($D$14,$D103:$D109,H102:H108,,0,-1),'Verwachte Resultaten'!$C$1:$BT$1,0))*_xlfn.XLOOKUP($E109,$G$2:$G$6,$F$2:$F$6,,0)),_xlfn.XLOOKUP($D$14,$D103:$D109,H103:H109,,0,-1)&gt;(INDEX('Verwachte Resultaten'!$C$2:$BT$31,MATCH(_xlfn.XLOOKUP($D$14,$D103:$D109,$E103:$E109,,0,-1),'Verwachte Resultaten'!$B$2:$B$31,0),MATCH(_xlfn.XLOOKUP($D$14,$D103:$D109,H102:H108,,0,-1),'Verwachte Resultaten'!$C$1:$BT$1,0))*_xlfn.XLOOKUP($E109,$G$2:$G$6,$H$2:$H$6,,0))),$D109,""),"")</f>
        <v/>
      </c>
      <c r="I109" s="19" t="str">
        <f>IFERROR(IF(AND(_xlfn.XLOOKUP($D$14,$D103:$D109,I103:I109,,0,-1)&lt;=(INDEX('Verwachte Resultaten'!$C$2:$BT$31,MATCH(_xlfn.XLOOKUP($D$14,$D103:$D109,$E103:$E109,,0,-1),'Verwachte Resultaten'!$B$2:$B$31,0),MATCH(_xlfn.XLOOKUP($D$14,$D103:$D109,I102:I108,,0,-1),'Verwachte Resultaten'!$C$1:$BT$1,0))*_xlfn.XLOOKUP($E109,$G$2:$G$6,$F$2:$F$6,,0)),_xlfn.XLOOKUP($D$14,$D103:$D109,I103:I109,,0,-1)&gt;(INDEX('Verwachte Resultaten'!$C$2:$BT$31,MATCH(_xlfn.XLOOKUP($D$14,$D103:$D109,$E103:$E109,,0,-1),'Verwachte Resultaten'!$B$2:$B$31,0),MATCH(_xlfn.XLOOKUP($D$14,$D103:$D109,I102:I108,,0,-1),'Verwachte Resultaten'!$C$1:$BT$1,0))*_xlfn.XLOOKUP($E109,$G$2:$G$6,$H$2:$H$6,,0))),$D109,""),"")</f>
        <v/>
      </c>
      <c r="J109" s="19" t="str">
        <f>IFERROR(IF(AND(_xlfn.XLOOKUP($D$14,$D103:$D109,J103:J109,,0,-1)&lt;=(INDEX('Verwachte Resultaten'!$C$2:$BT$31,MATCH(_xlfn.XLOOKUP($D$14,$D103:$D109,$E103:$E109,,0,-1),'Verwachte Resultaten'!$B$2:$B$31,0),MATCH(_xlfn.XLOOKUP($D$14,$D103:$D109,J102:J108,,0,-1),'Verwachte Resultaten'!$C$1:$BT$1,0))*_xlfn.XLOOKUP($E109,$G$2:$G$6,$F$2:$F$6,,0)),_xlfn.XLOOKUP($D$14,$D103:$D109,J103:J109,,0,-1)&gt;(INDEX('Verwachte Resultaten'!$C$2:$BT$31,MATCH(_xlfn.XLOOKUP($D$14,$D103:$D109,$E103:$E109,,0,-1),'Verwachte Resultaten'!$B$2:$B$31,0),MATCH(_xlfn.XLOOKUP($D$14,$D103:$D109,J102:J108,,0,-1),'Verwachte Resultaten'!$C$1:$BT$1,0))*_xlfn.XLOOKUP($E109,$G$2:$G$6,$H$2:$H$6,,0))),$D109,""),"")</f>
        <v/>
      </c>
      <c r="K109" s="19" t="str">
        <f>IFERROR(IF(AND(_xlfn.XLOOKUP($D$14,$D103:$D109,K103:K109,,0,-1)&lt;=(INDEX('Verwachte Resultaten'!$C$2:$BT$31,MATCH(_xlfn.XLOOKUP($D$14,$D103:$D109,$E103:$E109,,0,-1),'Verwachte Resultaten'!$B$2:$B$31,0),MATCH(_xlfn.XLOOKUP($D$14,$D103:$D109,K102:K108,,0,-1),'Verwachte Resultaten'!$C$1:$BT$1,0))*_xlfn.XLOOKUP($E109,$G$2:$G$6,$F$2:$F$6,,0)),_xlfn.XLOOKUP($D$14,$D103:$D109,K103:K109,,0,-1)&gt;(INDEX('Verwachte Resultaten'!$C$2:$BT$31,MATCH(_xlfn.XLOOKUP($D$14,$D103:$D109,$E103:$E109,,0,-1),'Verwachte Resultaten'!$B$2:$B$31,0),MATCH(_xlfn.XLOOKUP($D$14,$D103:$D109,K102:K108,,0,-1),'Verwachte Resultaten'!$C$1:$BT$1,0))*_xlfn.XLOOKUP($E109,$G$2:$G$6,$H$2:$H$6,,0))),$D109,""),"")</f>
        <v/>
      </c>
      <c r="L109" s="19" t="str">
        <f>IFERROR(IF(AND(_xlfn.XLOOKUP($D$14,$D103:$D109,L103:L109,,0,-1)&lt;=(INDEX('Verwachte Resultaten'!$C$2:$BT$31,MATCH(_xlfn.XLOOKUP($D$14,$D103:$D109,$E103:$E109,,0,-1),'Verwachte Resultaten'!$B$2:$B$31,0),MATCH(_xlfn.XLOOKUP($D$14,$D103:$D109,L102:L108,,0,-1),'Verwachte Resultaten'!$C$1:$BT$1,0))*_xlfn.XLOOKUP($E109,$G$2:$G$6,$F$2:$F$6,,0)),_xlfn.XLOOKUP($D$14,$D103:$D109,L103:L109,,0,-1)&gt;(INDEX('Verwachte Resultaten'!$C$2:$BT$31,MATCH(_xlfn.XLOOKUP($D$14,$D103:$D109,$E103:$E109,,0,-1),'Verwachte Resultaten'!$B$2:$B$31,0),MATCH(_xlfn.XLOOKUP($D$14,$D103:$D109,L102:L108,,0,-1),'Verwachte Resultaten'!$C$1:$BT$1,0))*_xlfn.XLOOKUP($E109,$G$2:$G$6,$H$2:$H$6,,0))),$D109,""),"")</f>
        <v/>
      </c>
      <c r="M109" s="19" t="str">
        <f>IFERROR(IF(AND(_xlfn.XLOOKUP($D$14,$D103:$D109,M103:M109,,0,-1)&lt;=(INDEX('Verwachte Resultaten'!$C$2:$BT$31,MATCH(_xlfn.XLOOKUP($D$14,$D103:$D109,$E103:$E109,,0,-1),'Verwachte Resultaten'!$B$2:$B$31,0),MATCH(_xlfn.XLOOKUP($D$14,$D103:$D109,M102:M108,,0,-1),'Verwachte Resultaten'!$C$1:$BT$1,0))*_xlfn.XLOOKUP($E109,$G$2:$G$6,$F$2:$F$6,,0)),_xlfn.XLOOKUP($D$14,$D103:$D109,M103:M109,,0,-1)&gt;(INDEX('Verwachte Resultaten'!$C$2:$BT$31,MATCH(_xlfn.XLOOKUP($D$14,$D103:$D109,$E103:$E109,,0,-1),'Verwachte Resultaten'!$B$2:$B$31,0),MATCH(_xlfn.XLOOKUP($D$14,$D103:$D109,M102:M108,,0,-1),'Verwachte Resultaten'!$C$1:$BT$1,0))*_xlfn.XLOOKUP($E109,$G$2:$G$6,$H$2:$H$6,,0))),$D109,""),"")</f>
        <v/>
      </c>
      <c r="N109" s="19" t="str">
        <f>IFERROR(IF(AND(_xlfn.XLOOKUP($D$14,$D103:$D109,N103:N109,,0,-1)&lt;=(INDEX('Verwachte Resultaten'!$C$2:$BT$31,MATCH(_xlfn.XLOOKUP($D$14,$D103:$D109,$E103:$E109,,0,-1),'Verwachte Resultaten'!$B$2:$B$31,0),MATCH(_xlfn.XLOOKUP($D$14,$D103:$D109,N102:N108,,0,-1),'Verwachte Resultaten'!$C$1:$BT$1,0))*_xlfn.XLOOKUP($E109,$G$2:$G$6,$F$2:$F$6,,0)),_xlfn.XLOOKUP($D$14,$D103:$D109,N103:N109,,0,-1)&gt;(INDEX('Verwachte Resultaten'!$C$2:$BT$31,MATCH(_xlfn.XLOOKUP($D$14,$D103:$D109,$E103:$E109,,0,-1),'Verwachte Resultaten'!$B$2:$B$31,0),MATCH(_xlfn.XLOOKUP($D$14,$D103:$D109,N102:N108,,0,-1),'Verwachte Resultaten'!$C$1:$BT$1,0))*_xlfn.XLOOKUP($E109,$G$2:$G$6,$H$2:$H$6,,0))),$D109,""),"")</f>
        <v/>
      </c>
      <c r="O109" s="19" t="str">
        <f>IFERROR(IF(AND(_xlfn.XLOOKUP($D$14,$D103:$D109,O103:O109,,0,-1)&lt;=(INDEX('Verwachte Resultaten'!$C$2:$BT$31,MATCH(_xlfn.XLOOKUP($D$14,$D103:$D109,$E103:$E109,,0,-1),'Verwachte Resultaten'!$B$2:$B$31,0),MATCH(_xlfn.XLOOKUP($D$14,$D103:$D109,O102:O108,,0,-1),'Verwachte Resultaten'!$C$1:$BT$1,0))*_xlfn.XLOOKUP($E109,$G$2:$G$6,$F$2:$F$6,,0)),_xlfn.XLOOKUP($D$14,$D103:$D109,O103:O109,,0,-1)&gt;(INDEX('Verwachte Resultaten'!$C$2:$BT$31,MATCH(_xlfn.XLOOKUP($D$14,$D103:$D109,$E103:$E109,,0,-1),'Verwachte Resultaten'!$B$2:$B$31,0),MATCH(_xlfn.XLOOKUP($D$14,$D103:$D109,O102:O108,,0,-1),'Verwachte Resultaten'!$C$1:$BT$1,0))*_xlfn.XLOOKUP($E109,$G$2:$G$6,$H$2:$H$6,,0))),$D109,""),"")</f>
        <v/>
      </c>
      <c r="P109" s="19" t="str">
        <f>IFERROR(IF(AND(_xlfn.XLOOKUP($D$14,$D103:$D109,P103:P109,,0,-1)&lt;=(INDEX('Verwachte Resultaten'!$C$2:$BT$31,MATCH(_xlfn.XLOOKUP($D$14,$D103:$D109,$E103:$E109,,0,-1),'Verwachte Resultaten'!$B$2:$B$31,0),MATCH(_xlfn.XLOOKUP($D$14,$D103:$D109,P102:P108,,0,-1),'Verwachte Resultaten'!$C$1:$BT$1,0))*_xlfn.XLOOKUP($E109,$G$2:$G$6,$F$2:$F$6,,0)),_xlfn.XLOOKUP($D$14,$D103:$D109,P103:P109,,0,-1)&gt;(INDEX('Verwachte Resultaten'!$C$2:$BT$31,MATCH(_xlfn.XLOOKUP($D$14,$D103:$D109,$E103:$E109,,0,-1),'Verwachte Resultaten'!$B$2:$B$31,0),MATCH(_xlfn.XLOOKUP($D$14,$D103:$D109,P102:P108,,0,-1),'Verwachte Resultaten'!$C$1:$BT$1,0))*_xlfn.XLOOKUP($E109,$G$2:$G$6,$H$2:$H$6,,0))),$D109,""),"")</f>
        <v/>
      </c>
      <c r="Q109" s="19" t="str">
        <f>IFERROR(IF(AND(_xlfn.XLOOKUP($D$14,$D103:$D109,Q103:Q109,,0,-1)&lt;=(INDEX('Verwachte Resultaten'!$C$2:$BT$31,MATCH(_xlfn.XLOOKUP($D$14,$D103:$D109,$E103:$E109,,0,-1),'Verwachte Resultaten'!$B$2:$B$31,0),MATCH(_xlfn.XLOOKUP($D$14,$D103:$D109,Q102:Q108,,0,-1),'Verwachte Resultaten'!$C$1:$BT$1,0))*_xlfn.XLOOKUP($E109,$G$2:$G$6,$F$2:$F$6,,0)),_xlfn.XLOOKUP($D$14,$D103:$D109,Q103:Q109,,0,-1)&gt;(INDEX('Verwachte Resultaten'!$C$2:$BT$31,MATCH(_xlfn.XLOOKUP($D$14,$D103:$D109,$E103:$E109,,0,-1),'Verwachte Resultaten'!$B$2:$B$31,0),MATCH(_xlfn.XLOOKUP($D$14,$D103:$D109,Q102:Q108,,0,-1),'Verwachte Resultaten'!$C$1:$BT$1,0))*_xlfn.XLOOKUP($E109,$G$2:$G$6,$H$2:$H$6,,0))),$D109,""),"")</f>
        <v/>
      </c>
      <c r="R109" s="19" t="str">
        <f>IFERROR(IF(AND(_xlfn.XLOOKUP($D$14,$D103:$D109,R103:R109,,0,-1)&lt;=(INDEX('Verwachte Resultaten'!$C$2:$BT$31,MATCH(_xlfn.XLOOKUP($D$14,$D103:$D109,$E103:$E109,,0,-1),'Verwachte Resultaten'!$B$2:$B$31,0),MATCH(_xlfn.XLOOKUP($D$14,$D103:$D109,R102:R108,,0,-1),'Verwachte Resultaten'!$C$1:$BT$1,0))*_xlfn.XLOOKUP($E109,$G$2:$G$6,$F$2:$F$6,,0)),_xlfn.XLOOKUP($D$14,$D103:$D109,R103:R109,,0,-1)&gt;(INDEX('Verwachte Resultaten'!$C$2:$BT$31,MATCH(_xlfn.XLOOKUP($D$14,$D103:$D109,$E103:$E109,,0,-1),'Verwachte Resultaten'!$B$2:$B$31,0),MATCH(_xlfn.XLOOKUP($D$14,$D103:$D109,R102:R108,,0,-1),'Verwachte Resultaten'!$C$1:$BT$1,0))*_xlfn.XLOOKUP($E109,$G$2:$G$6,$H$2:$H$6,,0))),$D109,""),"")</f>
        <v/>
      </c>
      <c r="S109" s="19" t="str">
        <f>IFERROR(IF(AND(_xlfn.XLOOKUP($D$14,$D103:$D109,S103:S109,,0,-1)&lt;=(INDEX('Verwachte Resultaten'!$C$2:$BT$31,MATCH(_xlfn.XLOOKUP($D$14,$D103:$D109,$E103:$E109,,0,-1),'Verwachte Resultaten'!$B$2:$B$31,0),MATCH(_xlfn.XLOOKUP($D$14,$D103:$D109,S102:S108,,0,-1),'Verwachte Resultaten'!$C$1:$BT$1,0))*_xlfn.XLOOKUP($E109,$G$2:$G$6,$F$2:$F$6,,0)),_xlfn.XLOOKUP($D$14,$D103:$D109,S103:S109,,0,-1)&gt;(INDEX('Verwachte Resultaten'!$C$2:$BT$31,MATCH(_xlfn.XLOOKUP($D$14,$D103:$D109,$E103:$E109,,0,-1),'Verwachte Resultaten'!$B$2:$B$31,0),MATCH(_xlfn.XLOOKUP($D$14,$D103:$D109,S102:S108,,0,-1),'Verwachte Resultaten'!$C$1:$BT$1,0))*_xlfn.XLOOKUP($E109,$G$2:$G$6,$H$2:$H$6,,0))),$D109,""),"")</f>
        <v/>
      </c>
      <c r="T109" s="19" t="str">
        <f>IFERROR(IF(AND(_xlfn.XLOOKUP($D$14,$D103:$D109,T103:T109,,0,-1)&lt;=(INDEX('Verwachte Resultaten'!$C$2:$BT$31,MATCH(_xlfn.XLOOKUP($D$14,$D103:$D109,$E103:$E109,,0,-1),'Verwachte Resultaten'!$B$2:$B$31,0),MATCH(_xlfn.XLOOKUP($D$14,$D103:$D109,T102:T108,,0,-1),'Verwachte Resultaten'!$C$1:$BT$1,0))*_xlfn.XLOOKUP($E109,$G$2:$G$6,$F$2:$F$6,,0)),_xlfn.XLOOKUP($D$14,$D103:$D109,T103:T109,,0,-1)&gt;(INDEX('Verwachte Resultaten'!$C$2:$BT$31,MATCH(_xlfn.XLOOKUP($D$14,$D103:$D109,$E103:$E109,,0,-1),'Verwachte Resultaten'!$B$2:$B$31,0),MATCH(_xlfn.XLOOKUP($D$14,$D103:$D109,T102:T108,,0,-1),'Verwachte Resultaten'!$C$1:$BT$1,0))*_xlfn.XLOOKUP($E109,$G$2:$G$6,$H$2:$H$6,,0))),$D109,""),"")</f>
        <v/>
      </c>
      <c r="U109" s="19" t="str">
        <f>IFERROR(IF(AND(_xlfn.XLOOKUP($D$14,$D103:$D109,U103:U109,,0,-1)&lt;=(INDEX('Verwachte Resultaten'!$C$2:$BT$31,MATCH(_xlfn.XLOOKUP($D$14,$D103:$D109,$E103:$E109,,0,-1),'Verwachte Resultaten'!$B$2:$B$31,0),MATCH(_xlfn.XLOOKUP($D$14,$D103:$D109,U102:U108,,0,-1),'Verwachte Resultaten'!$C$1:$BT$1,0))*_xlfn.XLOOKUP($E109,$G$2:$G$6,$F$2:$F$6,,0)),_xlfn.XLOOKUP($D$14,$D103:$D109,U103:U109,,0,-1)&gt;(INDEX('Verwachte Resultaten'!$C$2:$BT$31,MATCH(_xlfn.XLOOKUP($D$14,$D103:$D109,$E103:$E109,,0,-1),'Verwachte Resultaten'!$B$2:$B$31,0),MATCH(_xlfn.XLOOKUP($D$14,$D103:$D109,U102:U108,,0,-1),'Verwachte Resultaten'!$C$1:$BT$1,0))*_xlfn.XLOOKUP($E109,$G$2:$G$6,$H$2:$H$6,,0))),$D109,""),"")</f>
        <v/>
      </c>
      <c r="V109" s="19" t="str">
        <f>IFERROR(IF(AND(_xlfn.XLOOKUP($D$14,$D103:$D109,V103:V109,,0,-1)&lt;=(INDEX('Verwachte Resultaten'!$C$2:$BT$31,MATCH(_xlfn.XLOOKUP($D$14,$D103:$D109,$E103:$E109,,0,-1),'Verwachte Resultaten'!$B$2:$B$31,0),MATCH(_xlfn.XLOOKUP($D$14,$D103:$D109,V102:V108,,0,-1),'Verwachte Resultaten'!$C$1:$BT$1,0))*_xlfn.XLOOKUP($E109,$G$2:$G$6,$F$2:$F$6,,0)),_xlfn.XLOOKUP($D$14,$D103:$D109,V103:V109,,0,-1)&gt;(INDEX('Verwachte Resultaten'!$C$2:$BT$31,MATCH(_xlfn.XLOOKUP($D$14,$D103:$D109,$E103:$E109,,0,-1),'Verwachte Resultaten'!$B$2:$B$31,0),MATCH(_xlfn.XLOOKUP($D$14,$D103:$D109,V102:V108,,0,-1),'Verwachte Resultaten'!$C$1:$BT$1,0))*_xlfn.XLOOKUP($E109,$G$2:$G$6,$H$2:$H$6,,0))),$D109,""),"")</f>
        <v/>
      </c>
      <c r="W109" s="19" t="str">
        <f>IFERROR(IF(AND(_xlfn.XLOOKUP($D$14,$D103:$D109,W103:W109,,0,-1)&lt;=(INDEX('Verwachte Resultaten'!$C$2:$BT$31,MATCH(_xlfn.XLOOKUP($D$14,$D103:$D109,$E103:$E109,,0,-1),'Verwachte Resultaten'!$B$2:$B$31,0),MATCH(_xlfn.XLOOKUP($D$14,$D103:$D109,W102:W108,,0,-1),'Verwachte Resultaten'!$C$1:$BT$1,0))*_xlfn.XLOOKUP($E109,$G$2:$G$6,$F$2:$F$6,,0)),_xlfn.XLOOKUP($D$14,$D103:$D109,W103:W109,,0,-1)&gt;(INDEX('Verwachte Resultaten'!$C$2:$BT$31,MATCH(_xlfn.XLOOKUP($D$14,$D103:$D109,$E103:$E109,,0,-1),'Verwachte Resultaten'!$B$2:$B$31,0),MATCH(_xlfn.XLOOKUP($D$14,$D103:$D109,W102:W108,,0,-1),'Verwachte Resultaten'!$C$1:$BT$1,0))*_xlfn.XLOOKUP($E109,$G$2:$G$6,$H$2:$H$6,,0))),$D109,""),"")</f>
        <v/>
      </c>
      <c r="X109" s="19" t="str">
        <f>IFERROR(IF(AND(_xlfn.XLOOKUP($D$14,$D103:$D109,X103:X109,,0,-1)&lt;=(INDEX('Verwachte Resultaten'!$C$2:$BT$31,MATCH(_xlfn.XLOOKUP($D$14,$D103:$D109,$E103:$E109,,0,-1),'Verwachte Resultaten'!$B$2:$B$31,0),MATCH(_xlfn.XLOOKUP($D$14,$D103:$D109,X102:X108,,0,-1),'Verwachte Resultaten'!$C$1:$BT$1,0))*_xlfn.XLOOKUP($E109,$G$2:$G$6,$F$2:$F$6,,0)),_xlfn.XLOOKUP($D$14,$D103:$D109,X103:X109,,0,-1)&gt;(INDEX('Verwachte Resultaten'!$C$2:$BT$31,MATCH(_xlfn.XLOOKUP($D$14,$D103:$D109,$E103:$E109,,0,-1),'Verwachte Resultaten'!$B$2:$B$31,0),MATCH(_xlfn.XLOOKUP($D$14,$D103:$D109,X102:X108,,0,-1),'Verwachte Resultaten'!$C$1:$BT$1,0))*_xlfn.XLOOKUP($E109,$G$2:$G$6,$H$2:$H$6,,0))),$D109,""),"")</f>
        <v/>
      </c>
      <c r="Y109" s="19" t="str">
        <f>IFERROR(IF(AND(_xlfn.XLOOKUP($D$14,$D103:$D109,Y103:Y109,,0,-1)&lt;=(INDEX('Verwachte Resultaten'!$C$2:$BT$31,MATCH(_xlfn.XLOOKUP($D$14,$D103:$D109,$E103:$E109,,0,-1),'Verwachte Resultaten'!$B$2:$B$31,0),MATCH(_xlfn.XLOOKUP($D$14,$D103:$D109,Y102:Y108,,0,-1),'Verwachte Resultaten'!$C$1:$BT$1,0))*_xlfn.XLOOKUP($E109,$G$2:$G$6,$F$2:$F$6,,0)),_xlfn.XLOOKUP($D$14,$D103:$D109,Y103:Y109,,0,-1)&gt;(INDEX('Verwachte Resultaten'!$C$2:$BT$31,MATCH(_xlfn.XLOOKUP($D$14,$D103:$D109,$E103:$E109,,0,-1),'Verwachte Resultaten'!$B$2:$B$31,0),MATCH(_xlfn.XLOOKUP($D$14,$D103:$D109,Y102:Y108,,0,-1),'Verwachte Resultaten'!$C$1:$BT$1,0))*_xlfn.XLOOKUP($E109,$G$2:$G$6,$H$2:$H$6,,0))),$D109,""),"")</f>
        <v/>
      </c>
      <c r="Z109" s="19" t="str">
        <f>IFERROR(IF(AND(_xlfn.XLOOKUP($D$14,$D103:$D109,Z103:Z109,,0,-1)&lt;=(INDEX('Verwachte Resultaten'!$C$2:$BT$31,MATCH(_xlfn.XLOOKUP($D$14,$D103:$D109,$E103:$E109,,0,-1),'Verwachte Resultaten'!$B$2:$B$31,0),MATCH(_xlfn.XLOOKUP($D$14,$D103:$D109,Z102:Z108,,0,-1),'Verwachte Resultaten'!$C$1:$BT$1,0))*_xlfn.XLOOKUP($E109,$G$2:$G$6,$F$2:$F$6,,0)),_xlfn.XLOOKUP($D$14,$D103:$D109,Z103:Z109,,0,-1)&gt;(INDEX('Verwachte Resultaten'!$C$2:$BT$31,MATCH(_xlfn.XLOOKUP($D$14,$D103:$D109,$E103:$E109,,0,-1),'Verwachte Resultaten'!$B$2:$B$31,0),MATCH(_xlfn.XLOOKUP($D$14,$D103:$D109,Z102:Z108,,0,-1),'Verwachte Resultaten'!$C$1:$BT$1,0))*_xlfn.XLOOKUP($E109,$G$2:$G$6,$H$2:$H$6,,0))),$D109,""),"")</f>
        <v/>
      </c>
      <c r="AA109" s="19" t="str">
        <f>IFERROR(IF(AND(_xlfn.XLOOKUP($D$14,$D103:$D109,AA103:AA109,,0,-1)&lt;=(INDEX('Verwachte Resultaten'!$C$2:$BT$31,MATCH(_xlfn.XLOOKUP($D$14,$D103:$D109,$E103:$E109,,0,-1),'Verwachte Resultaten'!$B$2:$B$31,0),MATCH(_xlfn.XLOOKUP($D$14,$D103:$D109,AA102:AA108,,0,-1),'Verwachte Resultaten'!$C$1:$BT$1,0))*_xlfn.XLOOKUP($E109,$G$2:$G$6,$F$2:$F$6,,0)),_xlfn.XLOOKUP($D$14,$D103:$D109,AA103:AA109,,0,-1)&gt;(INDEX('Verwachte Resultaten'!$C$2:$BT$31,MATCH(_xlfn.XLOOKUP($D$14,$D103:$D109,$E103:$E109,,0,-1),'Verwachte Resultaten'!$B$2:$B$31,0),MATCH(_xlfn.XLOOKUP($D$14,$D103:$D109,AA102:AA108,,0,-1),'Verwachte Resultaten'!$C$1:$BT$1,0))*_xlfn.XLOOKUP($E109,$G$2:$G$6,$H$2:$H$6,,0))),$D109,""),"")</f>
        <v/>
      </c>
      <c r="AB109" s="19" t="str">
        <f>IFERROR(IF(AND(_xlfn.XLOOKUP($D$14,$D103:$D109,AB103:AB109,,0,-1)&lt;=(INDEX('Verwachte Resultaten'!$C$2:$BT$31,MATCH(_xlfn.XLOOKUP($D$14,$D103:$D109,$E103:$E109,,0,-1),'Verwachte Resultaten'!$B$2:$B$31,0),MATCH(_xlfn.XLOOKUP($D$14,$D103:$D109,AB102:AB108,,0,-1),'Verwachte Resultaten'!$C$1:$BT$1,0))*_xlfn.XLOOKUP($E109,$G$2:$G$6,$F$2:$F$6,,0)),_xlfn.XLOOKUP($D$14,$D103:$D109,AB103:AB109,,0,-1)&gt;(INDEX('Verwachte Resultaten'!$C$2:$BT$31,MATCH(_xlfn.XLOOKUP($D$14,$D103:$D109,$E103:$E109,,0,-1),'Verwachte Resultaten'!$B$2:$B$31,0),MATCH(_xlfn.XLOOKUP($D$14,$D103:$D109,AB102:AB108,,0,-1),'Verwachte Resultaten'!$C$1:$BT$1,0))*_xlfn.XLOOKUP($E109,$G$2:$G$6,$H$2:$H$6,,0))),$D109,""),"")</f>
        <v/>
      </c>
      <c r="AC109" s="19" t="str">
        <f>IFERROR(IF(AND(_xlfn.XLOOKUP($D$14,$D103:$D109,AC103:AC109,,0,-1)&lt;=(INDEX('Verwachte Resultaten'!$C$2:$BT$31,MATCH(_xlfn.XLOOKUP($D$14,$D103:$D109,$E103:$E109,,0,-1),'Verwachte Resultaten'!$B$2:$B$31,0),MATCH(_xlfn.XLOOKUP($D$14,$D103:$D109,AC102:AC108,,0,-1),'Verwachte Resultaten'!$C$1:$BT$1,0))*_xlfn.XLOOKUP($E109,$G$2:$G$6,$F$2:$F$6,,0)),_xlfn.XLOOKUP($D$14,$D103:$D109,AC103:AC109,,0,-1)&gt;(INDEX('Verwachte Resultaten'!$C$2:$BT$31,MATCH(_xlfn.XLOOKUP($D$14,$D103:$D109,$E103:$E109,,0,-1),'Verwachte Resultaten'!$B$2:$B$31,0),MATCH(_xlfn.XLOOKUP($D$14,$D103:$D109,AC102:AC108,,0,-1),'Verwachte Resultaten'!$C$1:$BT$1,0))*_xlfn.XLOOKUP($E109,$G$2:$G$6,$H$2:$H$6,,0))),$D109,""),"")</f>
        <v/>
      </c>
      <c r="AD109" s="19" t="str">
        <f>IFERROR(IF(AND(_xlfn.XLOOKUP($D$14,$D103:$D109,AD103:AD109,,0,-1)&lt;=(INDEX('Verwachte Resultaten'!$C$2:$BT$31,MATCH(_xlfn.XLOOKUP($D$14,$D103:$D109,$E103:$E109,,0,-1),'Verwachte Resultaten'!$B$2:$B$31,0),MATCH(_xlfn.XLOOKUP($D$14,$D103:$D109,AD102:AD108,,0,-1),'Verwachte Resultaten'!$C$1:$BT$1,0))*_xlfn.XLOOKUP($E109,$G$2:$G$6,$F$2:$F$6,,0)),_xlfn.XLOOKUP($D$14,$D103:$D109,AD103:AD109,,0,-1)&gt;(INDEX('Verwachte Resultaten'!$C$2:$BT$31,MATCH(_xlfn.XLOOKUP($D$14,$D103:$D109,$E103:$E109,,0,-1),'Verwachte Resultaten'!$B$2:$B$31,0),MATCH(_xlfn.XLOOKUP($D$14,$D103:$D109,AD102:AD108,,0,-1),'Verwachte Resultaten'!$C$1:$BT$1,0))*_xlfn.XLOOKUP($E109,$G$2:$G$6,$H$2:$H$6,,0))),$D109,""),"")</f>
        <v/>
      </c>
      <c r="AE109" s="19" t="str">
        <f>IFERROR(IF(AND(_xlfn.XLOOKUP($D$14,$D103:$D109,AE103:AE109,,0,-1)&lt;=(INDEX('Verwachte Resultaten'!$C$2:$BT$31,MATCH(_xlfn.XLOOKUP($D$14,$D103:$D109,$E103:$E109,,0,-1),'Verwachte Resultaten'!$B$2:$B$31,0),MATCH(_xlfn.XLOOKUP($D$14,$D103:$D109,AE102:AE108,,0,-1),'Verwachte Resultaten'!$C$1:$BT$1,0))*_xlfn.XLOOKUP($E109,$G$2:$G$6,$F$2:$F$6,,0)),_xlfn.XLOOKUP($D$14,$D103:$D109,AE103:AE109,,0,-1)&gt;(INDEX('Verwachte Resultaten'!$C$2:$BT$31,MATCH(_xlfn.XLOOKUP($D$14,$D103:$D109,$E103:$E109,,0,-1),'Verwachte Resultaten'!$B$2:$B$31,0),MATCH(_xlfn.XLOOKUP($D$14,$D103:$D109,AE102:AE108,,0,-1),'Verwachte Resultaten'!$C$1:$BT$1,0))*_xlfn.XLOOKUP($E109,$G$2:$G$6,$H$2:$H$6,,0))),$D109,""),"")</f>
        <v/>
      </c>
      <c r="AF109" s="19" t="str">
        <f>IFERROR(IF(AND(_xlfn.XLOOKUP($D$14,$D103:$D109,AF103:AF109,,0,-1)&lt;=(INDEX('Verwachte Resultaten'!$C$2:$BT$31,MATCH(_xlfn.XLOOKUP($D$14,$D103:$D109,$E103:$E109,,0,-1),'Verwachte Resultaten'!$B$2:$B$31,0),MATCH(_xlfn.XLOOKUP($D$14,$D103:$D109,AF102:AF108,,0,-1),'Verwachte Resultaten'!$C$1:$BT$1,0))*_xlfn.XLOOKUP($E109,$G$2:$G$6,$F$2:$F$6,,0)),_xlfn.XLOOKUP($D$14,$D103:$D109,AF103:AF109,,0,-1)&gt;(INDEX('Verwachte Resultaten'!$C$2:$BT$31,MATCH(_xlfn.XLOOKUP($D$14,$D103:$D109,$E103:$E109,,0,-1),'Verwachte Resultaten'!$B$2:$B$31,0),MATCH(_xlfn.XLOOKUP($D$14,$D103:$D109,AF102:AF108,,0,-1),'Verwachte Resultaten'!$C$1:$BT$1,0))*_xlfn.XLOOKUP($E109,$G$2:$G$6,$H$2:$H$6,,0))),$D109,""),"")</f>
        <v/>
      </c>
      <c r="AG109" s="19" t="str">
        <f>IFERROR(IF(AND(_xlfn.XLOOKUP($D$14,$D103:$D109,AG103:AG109,,0,-1)&lt;=(INDEX('Verwachte Resultaten'!$C$2:$BT$31,MATCH(_xlfn.XLOOKUP($D$14,$D103:$D109,$E103:$E109,,0,-1),'Verwachte Resultaten'!$B$2:$B$31,0),MATCH(_xlfn.XLOOKUP($D$14,$D103:$D109,AG102:AG108,,0,-1),'Verwachte Resultaten'!$C$1:$BT$1,0))*_xlfn.XLOOKUP($E109,$G$2:$G$6,$F$2:$F$6,,0)),_xlfn.XLOOKUP($D$14,$D103:$D109,AG103:AG109,,0,-1)&gt;(INDEX('Verwachte Resultaten'!$C$2:$BT$31,MATCH(_xlfn.XLOOKUP($D$14,$D103:$D109,$E103:$E109,,0,-1),'Verwachte Resultaten'!$B$2:$B$31,0),MATCH(_xlfn.XLOOKUP($D$14,$D103:$D109,AG102:AG108,,0,-1),'Verwachte Resultaten'!$C$1:$BT$1,0))*_xlfn.XLOOKUP($E109,$G$2:$G$6,$H$2:$H$6,,0))),$D109,""),"")</f>
        <v/>
      </c>
      <c r="AH109" s="19" t="str">
        <f>IFERROR(IF(AND(_xlfn.XLOOKUP($D$14,$D103:$D109,AH103:AH109,,0,-1)&lt;=(INDEX('Verwachte Resultaten'!$C$2:$BT$31,MATCH(_xlfn.XLOOKUP($D$14,$D103:$D109,$E103:$E109,,0,-1),'Verwachte Resultaten'!$B$2:$B$31,0),MATCH(_xlfn.XLOOKUP($D$14,$D103:$D109,AH102:AH108,,0,-1),'Verwachte Resultaten'!$C$1:$BT$1,0))*_xlfn.XLOOKUP($E109,$G$2:$G$6,$F$2:$F$6,,0)),_xlfn.XLOOKUP($D$14,$D103:$D109,AH103:AH109,,0,-1)&gt;(INDEX('Verwachte Resultaten'!$C$2:$BT$31,MATCH(_xlfn.XLOOKUP($D$14,$D103:$D109,$E103:$E109,,0,-1),'Verwachte Resultaten'!$B$2:$B$31,0),MATCH(_xlfn.XLOOKUP($D$14,$D103:$D109,AH102:AH108,,0,-1),'Verwachte Resultaten'!$C$1:$BT$1,0))*_xlfn.XLOOKUP($E109,$G$2:$G$6,$H$2:$H$6,,0))),$D109,""),"")</f>
        <v/>
      </c>
      <c r="AI109" s="19" t="str">
        <f>IFERROR(IF(AND(_xlfn.XLOOKUP($D$14,$D103:$D109,AI103:AI109,,0,-1)&lt;=(INDEX('Verwachte Resultaten'!$C$2:$BT$31,MATCH(_xlfn.XLOOKUP($D$14,$D103:$D109,$E103:$E109,,0,-1),'Verwachte Resultaten'!$B$2:$B$31,0),MATCH(_xlfn.XLOOKUP($D$14,$D103:$D109,AI102:AI108,,0,-1),'Verwachte Resultaten'!$C$1:$BT$1,0))*_xlfn.XLOOKUP($E109,$G$2:$G$6,$F$2:$F$6,,0)),_xlfn.XLOOKUP($D$14,$D103:$D109,AI103:AI109,,0,-1)&gt;(INDEX('Verwachte Resultaten'!$C$2:$BT$31,MATCH(_xlfn.XLOOKUP($D$14,$D103:$D109,$E103:$E109,,0,-1),'Verwachte Resultaten'!$B$2:$B$31,0),MATCH(_xlfn.XLOOKUP($D$14,$D103:$D109,AI102:AI108,,0,-1),'Verwachte Resultaten'!$C$1:$BT$1,0))*_xlfn.XLOOKUP($E109,$G$2:$G$6,$H$2:$H$6,,0))),$D109,""),"")</f>
        <v/>
      </c>
      <c r="AJ109" s="19" t="str">
        <f>IFERROR(IF(AND(_xlfn.XLOOKUP($D$14,$D103:$D109,AJ103:AJ109,,0,-1)&lt;=(INDEX('Verwachte Resultaten'!$C$2:$BT$31,MATCH(_xlfn.XLOOKUP($D$14,$D103:$D109,$E103:$E109,,0,-1),'Verwachte Resultaten'!$B$2:$B$31,0),MATCH(_xlfn.XLOOKUP($D$14,$D103:$D109,AJ102:AJ108,,0,-1),'Verwachte Resultaten'!$C$1:$BT$1,0))*_xlfn.XLOOKUP($E109,$G$2:$G$6,$F$2:$F$6,,0)),_xlfn.XLOOKUP($D$14,$D103:$D109,AJ103:AJ109,,0,-1)&gt;(INDEX('Verwachte Resultaten'!$C$2:$BT$31,MATCH(_xlfn.XLOOKUP($D$14,$D103:$D109,$E103:$E109,,0,-1),'Verwachte Resultaten'!$B$2:$B$31,0),MATCH(_xlfn.XLOOKUP($D$14,$D103:$D109,AJ102:AJ108,,0,-1),'Verwachte Resultaten'!$C$1:$BT$1,0))*_xlfn.XLOOKUP($E109,$G$2:$G$6,$H$2:$H$6,,0))),$D109,""),"")</f>
        <v/>
      </c>
      <c r="AK109" s="19" t="str">
        <f>IFERROR(IF(AND(_xlfn.XLOOKUP($D$14,$D103:$D109,AK103:AK109,,0,-1)&lt;=(INDEX('Verwachte Resultaten'!$C$2:$BT$31,MATCH(_xlfn.XLOOKUP($D$14,$D103:$D109,$E103:$E109,,0,-1),'Verwachte Resultaten'!$B$2:$B$31,0),MATCH(_xlfn.XLOOKUP($D$14,$D103:$D109,AK102:AK108,,0,-1),'Verwachte Resultaten'!$C$1:$BT$1,0))*_xlfn.XLOOKUP($E109,$G$2:$G$6,$F$2:$F$6,,0)),_xlfn.XLOOKUP($D$14,$D103:$D109,AK103:AK109,,0,-1)&gt;(INDEX('Verwachte Resultaten'!$C$2:$BT$31,MATCH(_xlfn.XLOOKUP($D$14,$D103:$D109,$E103:$E109,,0,-1),'Verwachte Resultaten'!$B$2:$B$31,0),MATCH(_xlfn.XLOOKUP($D$14,$D103:$D109,AK102:AK108,,0,-1),'Verwachte Resultaten'!$C$1:$BT$1,0))*_xlfn.XLOOKUP($E109,$G$2:$G$6,$H$2:$H$6,,0))),$D109,""),"")</f>
        <v/>
      </c>
      <c r="AL109" s="19" t="str">
        <f>IFERROR(IF(AND(_xlfn.XLOOKUP($D$14,$D103:$D109,AL103:AL109,,0,-1)&lt;=(INDEX('Verwachte Resultaten'!$C$2:$BT$31,MATCH(_xlfn.XLOOKUP($D$14,$D103:$D109,$E103:$E109,,0,-1),'Verwachte Resultaten'!$B$2:$B$31,0),MATCH(_xlfn.XLOOKUP($D$14,$D103:$D109,AL102:AL108,,0,-1),'Verwachte Resultaten'!$C$1:$BT$1,0))*_xlfn.XLOOKUP($E109,$G$2:$G$6,$F$2:$F$6,,0)),_xlfn.XLOOKUP($D$14,$D103:$D109,AL103:AL109,,0,-1)&gt;(INDEX('Verwachte Resultaten'!$C$2:$BT$31,MATCH(_xlfn.XLOOKUP($D$14,$D103:$D109,$E103:$E109,,0,-1),'Verwachte Resultaten'!$B$2:$B$31,0),MATCH(_xlfn.XLOOKUP($D$14,$D103:$D109,AL102:AL108,,0,-1),'Verwachte Resultaten'!$C$1:$BT$1,0))*_xlfn.XLOOKUP($E109,$G$2:$G$6,$H$2:$H$6,,0))),$D109,""),"")</f>
        <v/>
      </c>
      <c r="AM109" s="19" t="str">
        <f>IFERROR(IF(AND(_xlfn.XLOOKUP($D$14,$D103:$D109,AM103:AM109,,0,-1)&lt;=(INDEX('Verwachte Resultaten'!$C$2:$BT$31,MATCH(_xlfn.XLOOKUP($D$14,$D103:$D109,$E103:$E109,,0,-1),'Verwachte Resultaten'!$B$2:$B$31,0),MATCH(_xlfn.XLOOKUP($D$14,$D103:$D109,AM102:AM108,,0,-1),'Verwachte Resultaten'!$C$1:$BT$1,0))*_xlfn.XLOOKUP($E109,$G$2:$G$6,$F$2:$F$6,,0)),_xlfn.XLOOKUP($D$14,$D103:$D109,AM103:AM109,,0,-1)&gt;(INDEX('Verwachte Resultaten'!$C$2:$BT$31,MATCH(_xlfn.XLOOKUP($D$14,$D103:$D109,$E103:$E109,,0,-1),'Verwachte Resultaten'!$B$2:$B$31,0),MATCH(_xlfn.XLOOKUP($D$14,$D103:$D109,AM102:AM108,,0,-1),'Verwachte Resultaten'!$C$1:$BT$1,0))*_xlfn.XLOOKUP($E109,$G$2:$G$6,$H$2:$H$6,,0))),$D109,""),"")</f>
        <v/>
      </c>
      <c r="AN109" s="19" t="str">
        <f>IFERROR(IF(AND(_xlfn.XLOOKUP($D$14,$D103:$D109,AN103:AN109,,0,-1)&lt;=(INDEX('Verwachte Resultaten'!$C$2:$BT$31,MATCH(_xlfn.XLOOKUP($D$14,$D103:$D109,$E103:$E109,,0,-1),'Verwachte Resultaten'!$B$2:$B$31,0),MATCH(_xlfn.XLOOKUP($D$14,$D103:$D109,AN102:AN108,,0,-1),'Verwachte Resultaten'!$C$1:$BT$1,0))*_xlfn.XLOOKUP($E109,$G$2:$G$6,$F$2:$F$6,,0)),_xlfn.XLOOKUP($D$14,$D103:$D109,AN103:AN109,,0,-1)&gt;(INDEX('Verwachte Resultaten'!$C$2:$BT$31,MATCH(_xlfn.XLOOKUP($D$14,$D103:$D109,$E103:$E109,,0,-1),'Verwachte Resultaten'!$B$2:$B$31,0),MATCH(_xlfn.XLOOKUP($D$14,$D103:$D109,AN102:AN108,,0,-1),'Verwachte Resultaten'!$C$1:$BT$1,0))*_xlfn.XLOOKUP($E109,$G$2:$G$6,$H$2:$H$6,,0))),$D109,""),"")</f>
        <v/>
      </c>
      <c r="AO109" s="19" t="str">
        <f>IFERROR(IF(AND(_xlfn.XLOOKUP($D$14,$D103:$D109,AO103:AO109,,0,-1)&lt;=(INDEX('Verwachte Resultaten'!$C$2:$BT$31,MATCH(_xlfn.XLOOKUP($D$14,$D103:$D109,$E103:$E109,,0,-1),'Verwachte Resultaten'!$B$2:$B$31,0),MATCH(_xlfn.XLOOKUP($D$14,$D103:$D109,AO102:AO108,,0,-1),'Verwachte Resultaten'!$C$1:$BT$1,0))*_xlfn.XLOOKUP($E109,$G$2:$G$6,$F$2:$F$6,,0)),_xlfn.XLOOKUP($D$14,$D103:$D109,AO103:AO109,,0,-1)&gt;(INDEX('Verwachte Resultaten'!$C$2:$BT$31,MATCH(_xlfn.XLOOKUP($D$14,$D103:$D109,$E103:$E109,,0,-1),'Verwachte Resultaten'!$B$2:$B$31,0),MATCH(_xlfn.XLOOKUP($D$14,$D103:$D109,AO102:AO108,,0,-1),'Verwachte Resultaten'!$C$1:$BT$1,0))*_xlfn.XLOOKUP($E109,$G$2:$G$6,$H$2:$H$6,,0))),$D109,""),"")</f>
        <v/>
      </c>
      <c r="AP109" s="19" t="str">
        <f>IFERROR(IF(AND(_xlfn.XLOOKUP($D$14,$D103:$D109,AP103:AP109,,0,-1)&lt;=(INDEX('Verwachte Resultaten'!$C$2:$BT$31,MATCH(_xlfn.XLOOKUP($D$14,$D103:$D109,$E103:$E109,,0,-1),'Verwachte Resultaten'!$B$2:$B$31,0),MATCH(_xlfn.XLOOKUP($D$14,$D103:$D109,AP102:AP108,,0,-1),'Verwachte Resultaten'!$C$1:$BT$1,0))*_xlfn.XLOOKUP($E109,$G$2:$G$6,$F$2:$F$6,,0)),_xlfn.XLOOKUP($D$14,$D103:$D109,AP103:AP109,,0,-1)&gt;(INDEX('Verwachte Resultaten'!$C$2:$BT$31,MATCH(_xlfn.XLOOKUP($D$14,$D103:$D109,$E103:$E109,,0,-1),'Verwachte Resultaten'!$B$2:$B$31,0),MATCH(_xlfn.XLOOKUP($D$14,$D103:$D109,AP102:AP108,,0,-1),'Verwachte Resultaten'!$C$1:$BT$1,0))*_xlfn.XLOOKUP($E109,$G$2:$G$6,$H$2:$H$6,,0))),$D109,""),"")</f>
        <v/>
      </c>
      <c r="AQ109" s="19" t="str">
        <f>IFERROR(IF(AND(_xlfn.XLOOKUP($D$14,$D103:$D109,AQ103:AQ109,,0,-1)&lt;=(INDEX('Verwachte Resultaten'!$C$2:$BT$31,MATCH(_xlfn.XLOOKUP($D$14,$D103:$D109,$E103:$E109,,0,-1),'Verwachte Resultaten'!$B$2:$B$31,0),MATCH(_xlfn.XLOOKUP($D$14,$D103:$D109,AQ102:AQ108,,0,-1),'Verwachte Resultaten'!$C$1:$BT$1,0))*_xlfn.XLOOKUP($E109,$G$2:$G$6,$F$2:$F$6,,0)),_xlfn.XLOOKUP($D$14,$D103:$D109,AQ103:AQ109,,0,-1)&gt;(INDEX('Verwachte Resultaten'!$C$2:$BT$31,MATCH(_xlfn.XLOOKUP($D$14,$D103:$D109,$E103:$E109,,0,-1),'Verwachte Resultaten'!$B$2:$B$31,0),MATCH(_xlfn.XLOOKUP($D$14,$D103:$D109,AQ102:AQ108,,0,-1),'Verwachte Resultaten'!$C$1:$BT$1,0))*_xlfn.XLOOKUP($E109,$G$2:$G$6,$H$2:$H$6,,0))),$D109,""),"")</f>
        <v/>
      </c>
      <c r="AR109" s="19" t="str">
        <f>IFERROR(IF(AND(_xlfn.XLOOKUP($D$14,$D103:$D109,AR103:AR109,,0,-1)&lt;=(INDEX('Verwachte Resultaten'!$C$2:$BT$31,MATCH(_xlfn.XLOOKUP($D$14,$D103:$D109,$E103:$E109,,0,-1),'Verwachte Resultaten'!$B$2:$B$31,0),MATCH(_xlfn.XLOOKUP($D$14,$D103:$D109,AR102:AR108,,0,-1),'Verwachte Resultaten'!$C$1:$BT$1,0))*_xlfn.XLOOKUP($E109,$G$2:$G$6,$F$2:$F$6,,0)),_xlfn.XLOOKUP($D$14,$D103:$D109,AR103:AR109,,0,-1)&gt;(INDEX('Verwachte Resultaten'!$C$2:$BT$31,MATCH(_xlfn.XLOOKUP($D$14,$D103:$D109,$E103:$E109,,0,-1),'Verwachte Resultaten'!$B$2:$B$31,0),MATCH(_xlfn.XLOOKUP($D$14,$D103:$D109,AR102:AR108,,0,-1),'Verwachte Resultaten'!$C$1:$BT$1,0))*_xlfn.XLOOKUP($E109,$G$2:$G$6,$H$2:$H$6,,0))),$D109,""),"")</f>
        <v/>
      </c>
      <c r="AS109" s="19" t="str">
        <f>IFERROR(IF(AND(_xlfn.XLOOKUP($D$14,$D103:$D109,AS103:AS109,,0,-1)&lt;=(INDEX('Verwachte Resultaten'!$C$2:$BT$31,MATCH(_xlfn.XLOOKUP($D$14,$D103:$D109,$E103:$E109,,0,-1),'Verwachte Resultaten'!$B$2:$B$31,0),MATCH(_xlfn.XLOOKUP($D$14,$D103:$D109,AS102:AS108,,0,-1),'Verwachte Resultaten'!$C$1:$BT$1,0))*_xlfn.XLOOKUP($E109,$G$2:$G$6,$F$2:$F$6,,0)),_xlfn.XLOOKUP($D$14,$D103:$D109,AS103:AS109,,0,-1)&gt;(INDEX('Verwachte Resultaten'!$C$2:$BT$31,MATCH(_xlfn.XLOOKUP($D$14,$D103:$D109,$E103:$E109,,0,-1),'Verwachte Resultaten'!$B$2:$B$31,0),MATCH(_xlfn.XLOOKUP($D$14,$D103:$D109,AS102:AS108,,0,-1),'Verwachte Resultaten'!$C$1:$BT$1,0))*_xlfn.XLOOKUP($E109,$G$2:$G$6,$H$2:$H$6,,0))),$D109,""),"")</f>
        <v/>
      </c>
      <c r="AT109" s="19" t="str">
        <f>IFERROR(IF(AND(_xlfn.XLOOKUP($D$14,$D103:$D109,AT103:AT109,,0,-1)&lt;=(INDEX('Verwachte Resultaten'!$C$2:$BT$31,MATCH(_xlfn.XLOOKUP($D$14,$D103:$D109,$E103:$E109,,0,-1),'Verwachte Resultaten'!$B$2:$B$31,0),MATCH(_xlfn.XLOOKUP($D$14,$D103:$D109,AT102:AT108,,0,-1),'Verwachte Resultaten'!$C$1:$BT$1,0))*_xlfn.XLOOKUP($E109,$G$2:$G$6,$F$2:$F$6,,0)),_xlfn.XLOOKUP($D$14,$D103:$D109,AT103:AT109,,0,-1)&gt;(INDEX('Verwachte Resultaten'!$C$2:$BT$31,MATCH(_xlfn.XLOOKUP($D$14,$D103:$D109,$E103:$E109,,0,-1),'Verwachte Resultaten'!$B$2:$B$31,0),MATCH(_xlfn.XLOOKUP($D$14,$D103:$D109,AT102:AT108,,0,-1),'Verwachte Resultaten'!$C$1:$BT$1,0))*_xlfn.XLOOKUP($E109,$G$2:$G$6,$H$2:$H$6,,0))),$D109,""),"")</f>
        <v/>
      </c>
      <c r="AU109" s="19" t="str">
        <f>IFERROR(IF(AND(_xlfn.XLOOKUP($D$14,$D103:$D109,AU103:AU109,,0,-1)&lt;=(INDEX('Verwachte Resultaten'!$C$2:$BT$31,MATCH(_xlfn.XLOOKUP($D$14,$D103:$D109,$E103:$E109,,0,-1),'Verwachte Resultaten'!$B$2:$B$31,0),MATCH(_xlfn.XLOOKUP($D$14,$D103:$D109,AU102:AU108,,0,-1),'Verwachte Resultaten'!$C$1:$BT$1,0))*_xlfn.XLOOKUP($E109,$G$2:$G$6,$F$2:$F$6,,0)),_xlfn.XLOOKUP($D$14,$D103:$D109,AU103:AU109,,0,-1)&gt;(INDEX('Verwachte Resultaten'!$C$2:$BT$31,MATCH(_xlfn.XLOOKUP($D$14,$D103:$D109,$E103:$E109,,0,-1),'Verwachte Resultaten'!$B$2:$B$31,0),MATCH(_xlfn.XLOOKUP($D$14,$D103:$D109,AU102:AU108,,0,-1),'Verwachte Resultaten'!$C$1:$BT$1,0))*_xlfn.XLOOKUP($E109,$G$2:$G$6,$H$2:$H$6,,0))),$D109,""),"")</f>
        <v/>
      </c>
      <c r="AV109" s="19" t="str">
        <f>IFERROR(IF(AND(_xlfn.XLOOKUP($D$14,$D103:$D109,AV103:AV109,,0,-1)&lt;=(INDEX('Verwachte Resultaten'!$C$2:$BT$31,MATCH(_xlfn.XLOOKUP($D$14,$D103:$D109,$E103:$E109,,0,-1),'Verwachte Resultaten'!$B$2:$B$31,0),MATCH(_xlfn.XLOOKUP($D$14,$D103:$D109,AV102:AV108,,0,-1),'Verwachte Resultaten'!$C$1:$BT$1,0))*_xlfn.XLOOKUP($E109,$G$2:$G$6,$F$2:$F$6,,0)),_xlfn.XLOOKUP($D$14,$D103:$D109,AV103:AV109,,0,-1)&gt;(INDEX('Verwachte Resultaten'!$C$2:$BT$31,MATCH(_xlfn.XLOOKUP($D$14,$D103:$D109,$E103:$E109,,0,-1),'Verwachte Resultaten'!$B$2:$B$31,0),MATCH(_xlfn.XLOOKUP($D$14,$D103:$D109,AV102:AV108,,0,-1),'Verwachte Resultaten'!$C$1:$BT$1,0))*_xlfn.XLOOKUP($E109,$G$2:$G$6,$H$2:$H$6,,0))),$D109,""),"")</f>
        <v/>
      </c>
      <c r="AW109" s="19" t="str">
        <f>IFERROR(IF(AND(_xlfn.XLOOKUP($D$14,$D103:$D109,AW103:AW109,,0,-1)&lt;=(INDEX('Verwachte Resultaten'!$C$2:$BT$31,MATCH(_xlfn.XLOOKUP($D$14,$D103:$D109,$E103:$E109,,0,-1),'Verwachte Resultaten'!$B$2:$B$31,0),MATCH(_xlfn.XLOOKUP($D$14,$D103:$D109,AW102:AW108,,0,-1),'Verwachte Resultaten'!$C$1:$BT$1,0))*_xlfn.XLOOKUP($E109,$G$2:$G$6,$F$2:$F$6,,0)),_xlfn.XLOOKUP($D$14,$D103:$D109,AW103:AW109,,0,-1)&gt;(INDEX('Verwachte Resultaten'!$C$2:$BT$31,MATCH(_xlfn.XLOOKUP($D$14,$D103:$D109,$E103:$E109,,0,-1),'Verwachte Resultaten'!$B$2:$B$31,0),MATCH(_xlfn.XLOOKUP($D$14,$D103:$D109,AW102:AW108,,0,-1),'Verwachte Resultaten'!$C$1:$BT$1,0))*_xlfn.XLOOKUP($E109,$G$2:$G$6,$H$2:$H$6,,0))),$D109,""),"")</f>
        <v/>
      </c>
      <c r="AX109" s="19" t="str">
        <f>IFERROR(IF(AND(_xlfn.XLOOKUP($D$14,$D103:$D109,AX103:AX109,,0,-1)&lt;=(INDEX('Verwachte Resultaten'!$C$2:$BT$31,MATCH(_xlfn.XLOOKUP($D$14,$D103:$D109,$E103:$E109,,0,-1),'Verwachte Resultaten'!$B$2:$B$31,0),MATCH(_xlfn.XLOOKUP($D$14,$D103:$D109,AX102:AX108,,0,-1),'Verwachte Resultaten'!$C$1:$BT$1,0))*_xlfn.XLOOKUP($E109,$G$2:$G$6,$F$2:$F$6,,0)),_xlfn.XLOOKUP($D$14,$D103:$D109,AX103:AX109,,0,-1)&gt;(INDEX('Verwachte Resultaten'!$C$2:$BT$31,MATCH(_xlfn.XLOOKUP($D$14,$D103:$D109,$E103:$E109,,0,-1),'Verwachte Resultaten'!$B$2:$B$31,0),MATCH(_xlfn.XLOOKUP($D$14,$D103:$D109,AX102:AX108,,0,-1),'Verwachte Resultaten'!$C$1:$BT$1,0))*_xlfn.XLOOKUP($E109,$G$2:$G$6,$H$2:$H$6,,0))),$D109,""),"")</f>
        <v/>
      </c>
      <c r="AY109" s="19" t="str">
        <f>IFERROR(IF(AND(_xlfn.XLOOKUP($D$14,$D103:$D109,AY103:AY109,,0,-1)&lt;=(INDEX('Verwachte Resultaten'!$C$2:$BT$31,MATCH(_xlfn.XLOOKUP($D$14,$D103:$D109,$E103:$E109,,0,-1),'Verwachte Resultaten'!$B$2:$B$31,0),MATCH(_xlfn.XLOOKUP($D$14,$D103:$D109,AY102:AY108,,0,-1),'Verwachte Resultaten'!$C$1:$BT$1,0))*_xlfn.XLOOKUP($E109,$G$2:$G$6,$F$2:$F$6,,0)),_xlfn.XLOOKUP($D$14,$D103:$D109,AY103:AY109,,0,-1)&gt;(INDEX('Verwachte Resultaten'!$C$2:$BT$31,MATCH(_xlfn.XLOOKUP($D$14,$D103:$D109,$E103:$E109,,0,-1),'Verwachte Resultaten'!$B$2:$B$31,0),MATCH(_xlfn.XLOOKUP($D$14,$D103:$D109,AY102:AY108,,0,-1),'Verwachte Resultaten'!$C$1:$BT$1,0))*_xlfn.XLOOKUP($E109,$G$2:$G$6,$H$2:$H$6,,0))),$D109,""),"")</f>
        <v/>
      </c>
      <c r="AZ109" s="19" t="str">
        <f>IFERROR(IF(AND(_xlfn.XLOOKUP($D$14,$D103:$D109,AZ103:AZ109,,0,-1)&lt;=(INDEX('Verwachte Resultaten'!$C$2:$BT$31,MATCH(_xlfn.XLOOKUP($D$14,$D103:$D109,$E103:$E109,,0,-1),'Verwachte Resultaten'!$B$2:$B$31,0),MATCH(_xlfn.XLOOKUP($D$14,$D103:$D109,AZ102:AZ108,,0,-1),'Verwachte Resultaten'!$C$1:$BT$1,0))*_xlfn.XLOOKUP($E109,$G$2:$G$6,$F$2:$F$6,,0)),_xlfn.XLOOKUP($D$14,$D103:$D109,AZ103:AZ109,,0,-1)&gt;(INDEX('Verwachte Resultaten'!$C$2:$BT$31,MATCH(_xlfn.XLOOKUP($D$14,$D103:$D109,$E103:$E109,,0,-1),'Verwachte Resultaten'!$B$2:$B$31,0),MATCH(_xlfn.XLOOKUP($D$14,$D103:$D109,AZ102:AZ108,,0,-1),'Verwachte Resultaten'!$C$1:$BT$1,0))*_xlfn.XLOOKUP($E109,$G$2:$G$6,$H$2:$H$6,,0))),$D109,""),"")</f>
        <v/>
      </c>
      <c r="BA109" s="19" t="str">
        <f>IFERROR(IF(AND(_xlfn.XLOOKUP($D$14,$D103:$D109,BA103:BA109,,0,-1)&lt;=(INDEX('Verwachte Resultaten'!$C$2:$BT$31,MATCH(_xlfn.XLOOKUP($D$14,$D103:$D109,$E103:$E109,,0,-1),'Verwachte Resultaten'!$B$2:$B$31,0),MATCH(_xlfn.XLOOKUP($D$14,$D103:$D109,BA102:BA108,,0,-1),'Verwachte Resultaten'!$C$1:$BT$1,0))*_xlfn.XLOOKUP($E109,$G$2:$G$6,$F$2:$F$6,,0)),_xlfn.XLOOKUP($D$14,$D103:$D109,BA103:BA109,,0,-1)&gt;(INDEX('Verwachte Resultaten'!$C$2:$BT$31,MATCH(_xlfn.XLOOKUP($D$14,$D103:$D109,$E103:$E109,,0,-1),'Verwachte Resultaten'!$B$2:$B$31,0),MATCH(_xlfn.XLOOKUP($D$14,$D103:$D109,BA102:BA108,,0,-1),'Verwachte Resultaten'!$C$1:$BT$1,0))*_xlfn.XLOOKUP($E109,$G$2:$G$6,$H$2:$H$6,,0))),$D109,""),"")</f>
        <v/>
      </c>
      <c r="BB109" s="19" t="str">
        <f>IFERROR(IF(AND(_xlfn.XLOOKUP($D$14,$D103:$D109,BB103:BB109,,0,-1)&lt;=(INDEX('Verwachte Resultaten'!$C$2:$BT$31,MATCH(_xlfn.XLOOKUP($D$14,$D103:$D109,$E103:$E109,,0,-1),'Verwachte Resultaten'!$B$2:$B$31,0),MATCH(_xlfn.XLOOKUP($D$14,$D103:$D109,BB102:BB108,,0,-1),'Verwachte Resultaten'!$C$1:$BT$1,0))*_xlfn.XLOOKUP($E109,$G$2:$G$6,$F$2:$F$6,,0)),_xlfn.XLOOKUP($D$14,$D103:$D109,BB103:BB109,,0,-1)&gt;(INDEX('Verwachte Resultaten'!$C$2:$BT$31,MATCH(_xlfn.XLOOKUP($D$14,$D103:$D109,$E103:$E109,,0,-1),'Verwachte Resultaten'!$B$2:$B$31,0),MATCH(_xlfn.XLOOKUP($D$14,$D103:$D109,BB102:BB108,,0,-1),'Verwachte Resultaten'!$C$1:$BT$1,0))*_xlfn.XLOOKUP($E109,$G$2:$G$6,$H$2:$H$6,,0))),$D109,""),"")</f>
        <v/>
      </c>
      <c r="BC109" s="19" t="str">
        <f>IFERROR(IF(AND(_xlfn.XLOOKUP($D$14,$D103:$D109,BC103:BC109,,0,-1)&lt;=(INDEX('Verwachte Resultaten'!$C$2:$BT$31,MATCH(_xlfn.XLOOKUP($D$14,$D103:$D109,$E103:$E109,,0,-1),'Verwachte Resultaten'!$B$2:$B$31,0),MATCH(_xlfn.XLOOKUP($D$14,$D103:$D109,BC102:BC108,,0,-1),'Verwachte Resultaten'!$C$1:$BT$1,0))*_xlfn.XLOOKUP($E109,$G$2:$G$6,$F$2:$F$6,,0)),_xlfn.XLOOKUP($D$14,$D103:$D109,BC103:BC109,,0,-1)&gt;(INDEX('Verwachte Resultaten'!$C$2:$BT$31,MATCH(_xlfn.XLOOKUP($D$14,$D103:$D109,$E103:$E109,,0,-1),'Verwachte Resultaten'!$B$2:$B$31,0),MATCH(_xlfn.XLOOKUP($D$14,$D103:$D109,BC102:BC108,,0,-1),'Verwachte Resultaten'!$C$1:$BT$1,0))*_xlfn.XLOOKUP($E109,$G$2:$G$6,$H$2:$H$6,,0))),$D109,""),"")</f>
        <v/>
      </c>
      <c r="BD109" s="19" t="str">
        <f>IFERROR(IF(AND(_xlfn.XLOOKUP($D$14,$D103:$D109,BD103:BD109,,0,-1)&lt;=(INDEX('Verwachte Resultaten'!$C$2:$BT$31,MATCH(_xlfn.XLOOKUP($D$14,$D103:$D109,$E103:$E109,,0,-1),'Verwachte Resultaten'!$B$2:$B$31,0),MATCH(_xlfn.XLOOKUP($D$14,$D103:$D109,BD102:BD108,,0,-1),'Verwachte Resultaten'!$C$1:$BT$1,0))*_xlfn.XLOOKUP($E109,$G$2:$G$6,$F$2:$F$6,,0)),_xlfn.XLOOKUP($D$14,$D103:$D109,BD103:BD109,,0,-1)&gt;(INDEX('Verwachte Resultaten'!$C$2:$BT$31,MATCH(_xlfn.XLOOKUP($D$14,$D103:$D109,$E103:$E109,,0,-1),'Verwachte Resultaten'!$B$2:$B$31,0),MATCH(_xlfn.XLOOKUP($D$14,$D103:$D109,BD102:BD108,,0,-1),'Verwachte Resultaten'!$C$1:$BT$1,0))*_xlfn.XLOOKUP($E109,$G$2:$G$6,$H$2:$H$6,,0))),$D109,""),"")</f>
        <v/>
      </c>
      <c r="BE109" s="19" t="str">
        <f>IFERROR(IF(AND(_xlfn.XLOOKUP($D$14,$D103:$D109,BE103:BE109,,0,-1)&lt;=(INDEX('Verwachte Resultaten'!$C$2:$BT$31,MATCH(_xlfn.XLOOKUP($D$14,$D103:$D109,$E103:$E109,,0,-1),'Verwachte Resultaten'!$B$2:$B$31,0),MATCH(_xlfn.XLOOKUP($D$14,$D103:$D109,BE102:BE108,,0,-1),'Verwachte Resultaten'!$C$1:$BT$1,0))*_xlfn.XLOOKUP($E109,$G$2:$G$6,$F$2:$F$6,,0)),_xlfn.XLOOKUP($D$14,$D103:$D109,BE103:BE109,,0,-1)&gt;(INDEX('Verwachte Resultaten'!$C$2:$BT$31,MATCH(_xlfn.XLOOKUP($D$14,$D103:$D109,$E103:$E109,,0,-1),'Verwachte Resultaten'!$B$2:$B$31,0),MATCH(_xlfn.XLOOKUP($D$14,$D103:$D109,BE102:BE108,,0,-1),'Verwachte Resultaten'!$C$1:$BT$1,0))*_xlfn.XLOOKUP($E109,$G$2:$G$6,$H$2:$H$6,,0))),$D109,""),"")</f>
        <v/>
      </c>
      <c r="BF109" s="19" t="str">
        <f>IFERROR(IF(AND(_xlfn.XLOOKUP($D$14,$D103:$D109,BF103:BF109,,0,-1)&lt;=(INDEX('Verwachte Resultaten'!$C$2:$BT$31,MATCH(_xlfn.XLOOKUP($D$14,$D103:$D109,$E103:$E109,,0,-1),'Verwachte Resultaten'!$B$2:$B$31,0),MATCH(_xlfn.XLOOKUP($D$14,$D103:$D109,BF102:BF108,,0,-1),'Verwachte Resultaten'!$C$1:$BT$1,0))*_xlfn.XLOOKUP($E109,$G$2:$G$6,$F$2:$F$6,,0)),_xlfn.XLOOKUP($D$14,$D103:$D109,BF103:BF109,,0,-1)&gt;(INDEX('Verwachte Resultaten'!$C$2:$BT$31,MATCH(_xlfn.XLOOKUP($D$14,$D103:$D109,$E103:$E109,,0,-1),'Verwachte Resultaten'!$B$2:$B$31,0),MATCH(_xlfn.XLOOKUP($D$14,$D103:$D109,BF102:BF108,,0,-1),'Verwachte Resultaten'!$C$1:$BT$1,0))*_xlfn.XLOOKUP($E109,$G$2:$G$6,$H$2:$H$6,,0))),$D109,""),"")</f>
        <v/>
      </c>
      <c r="BG109" s="19" t="str">
        <f>IFERROR(IF(AND(_xlfn.XLOOKUP($D$14,$D103:$D109,BG103:BG109,,0,-1)&lt;=(INDEX('Verwachte Resultaten'!$C$2:$BT$31,MATCH(_xlfn.XLOOKUP($D$14,$D103:$D109,$E103:$E109,,0,-1),'Verwachte Resultaten'!$B$2:$B$31,0),MATCH(_xlfn.XLOOKUP($D$14,$D103:$D109,BG102:BG108,,0,-1),'Verwachte Resultaten'!$C$1:$BT$1,0))*_xlfn.XLOOKUP($E109,$G$2:$G$6,$F$2:$F$6,,0)),_xlfn.XLOOKUP($D$14,$D103:$D109,BG103:BG109,,0,-1)&gt;(INDEX('Verwachte Resultaten'!$C$2:$BT$31,MATCH(_xlfn.XLOOKUP($D$14,$D103:$D109,$E103:$E109,,0,-1),'Verwachte Resultaten'!$B$2:$B$31,0),MATCH(_xlfn.XLOOKUP($D$14,$D103:$D109,BG102:BG108,,0,-1),'Verwachte Resultaten'!$C$1:$BT$1,0))*_xlfn.XLOOKUP($E109,$G$2:$G$6,$H$2:$H$6,,0))),$D109,""),"")</f>
        <v/>
      </c>
      <c r="BH109" s="19" t="str">
        <f>IFERROR(IF(AND(_xlfn.XLOOKUP($D$14,$D103:$D109,BH103:BH109,,0,-1)&lt;=(INDEX('Verwachte Resultaten'!$C$2:$BT$31,MATCH(_xlfn.XLOOKUP($D$14,$D103:$D109,$E103:$E109,,0,-1),'Verwachte Resultaten'!$B$2:$B$31,0),MATCH(_xlfn.XLOOKUP($D$14,$D103:$D109,BH102:BH108,,0,-1),'Verwachte Resultaten'!$C$1:$BT$1,0))*_xlfn.XLOOKUP($E109,$G$2:$G$6,$F$2:$F$6,,0)),_xlfn.XLOOKUP($D$14,$D103:$D109,BH103:BH109,,0,-1)&gt;(INDEX('Verwachte Resultaten'!$C$2:$BT$31,MATCH(_xlfn.XLOOKUP($D$14,$D103:$D109,$E103:$E109,,0,-1),'Verwachte Resultaten'!$B$2:$B$31,0),MATCH(_xlfn.XLOOKUP($D$14,$D103:$D109,BH102:BH108,,0,-1),'Verwachte Resultaten'!$C$1:$BT$1,0))*_xlfn.XLOOKUP($E109,$G$2:$G$6,$H$2:$H$6,,0))),$D109,""),"")</f>
        <v/>
      </c>
      <c r="BI109" s="19" t="str">
        <f>IFERROR(IF(AND(_xlfn.XLOOKUP($D$14,$D103:$D109,BI103:BI109,,0,-1)&lt;=(INDEX('Verwachte Resultaten'!$C$2:$BT$31,MATCH(_xlfn.XLOOKUP($D$14,$D103:$D109,$E103:$E109,,0,-1),'Verwachte Resultaten'!$B$2:$B$31,0),MATCH(_xlfn.XLOOKUP($D$14,$D103:$D109,BI102:BI108,,0,-1),'Verwachte Resultaten'!$C$1:$BT$1,0))*_xlfn.XLOOKUP($E109,$G$2:$G$6,$F$2:$F$6,,0)),_xlfn.XLOOKUP($D$14,$D103:$D109,BI103:BI109,,0,-1)&gt;(INDEX('Verwachte Resultaten'!$C$2:$BT$31,MATCH(_xlfn.XLOOKUP($D$14,$D103:$D109,$E103:$E109,,0,-1),'Verwachte Resultaten'!$B$2:$B$31,0),MATCH(_xlfn.XLOOKUP($D$14,$D103:$D109,BI102:BI108,,0,-1),'Verwachte Resultaten'!$C$1:$BT$1,0))*_xlfn.XLOOKUP($E109,$G$2:$G$6,$H$2:$H$6,,0))),$D109,""),"")</f>
        <v/>
      </c>
      <c r="BJ109" s="19" t="str">
        <f>IFERROR(IF(AND(_xlfn.XLOOKUP($D$14,$D103:$D109,BJ103:BJ109,,0,-1)&lt;=(INDEX('Verwachte Resultaten'!$C$2:$BT$31,MATCH(_xlfn.XLOOKUP($D$14,$D103:$D109,$E103:$E109,,0,-1),'Verwachte Resultaten'!$B$2:$B$31,0),MATCH(_xlfn.XLOOKUP($D$14,$D103:$D109,BJ102:BJ108,,0,-1),'Verwachte Resultaten'!$C$1:$BT$1,0))*_xlfn.XLOOKUP($E109,$G$2:$G$6,$F$2:$F$6,,0)),_xlfn.XLOOKUP($D$14,$D103:$D109,BJ103:BJ109,,0,-1)&gt;(INDEX('Verwachte Resultaten'!$C$2:$BT$31,MATCH(_xlfn.XLOOKUP($D$14,$D103:$D109,$E103:$E109,,0,-1),'Verwachte Resultaten'!$B$2:$B$31,0),MATCH(_xlfn.XLOOKUP($D$14,$D103:$D109,BJ102:BJ108,,0,-1),'Verwachte Resultaten'!$C$1:$BT$1,0))*_xlfn.XLOOKUP($E109,$G$2:$G$6,$H$2:$H$6,,0))),$D109,""),"")</f>
        <v/>
      </c>
      <c r="BK109" s="45" t="str">
        <f>IFERROR(IF(AND(_xlfn.XLOOKUP($D$14,$D103:$D109,BK103:BK109,,0,-1)&lt;=(INDEX('Verwachte Resultaten'!$C$2:$BT$31,MATCH(_xlfn.XLOOKUP($D$14,$D103:$D109,$E103:$E109,,0,-1),'Verwachte Resultaten'!$B$2:$B$31,0),MATCH(_xlfn.XLOOKUP($D$14,$D103:$D109,BK102:BK108,,0,-1),'Verwachte Resultaten'!$C$1:$BT$1,0))*_xlfn.XLOOKUP($E109,$G$2:$G$6,$F$2:$F$6,,0)),_xlfn.XLOOKUP($D$14,$D103:$D109,BK103:BK109,,0,-1)&gt;(INDEX('Verwachte Resultaten'!$C$2:$BT$31,MATCH(_xlfn.XLOOKUP($D$14,$D103:$D109,$E103:$E109,,0,-1),'Verwachte Resultaten'!$B$2:$B$31,0),MATCH(_xlfn.XLOOKUP($D$14,$D103:$D109,BK102:BK108,,0,-1),'Verwachte Resultaten'!$C$1:$BT$1,0))*_xlfn.XLOOKUP($E109,$G$2:$G$6,$H$2:$H$6,,0))),$D109,""),"")</f>
        <v/>
      </c>
    </row>
    <row r="110" spans="1:63" ht="15.75" thickBot="1">
      <c r="A110" s="85"/>
      <c r="C110" s="23"/>
      <c r="D110" s="44"/>
      <c r="E110" s="20" t="s">
        <v>170</v>
      </c>
      <c r="F110" s="21">
        <f>SUM(F105:AZ109)</f>
        <v>0</v>
      </c>
      <c r="AZ110"/>
    </row>
    <row r="111" spans="1:63" ht="15.75" thickBot="1">
      <c r="A111" s="85"/>
      <c r="C111" s="23"/>
      <c r="D111" s="44"/>
      <c r="AZ111"/>
    </row>
    <row r="112" spans="1:63" ht="15.75" thickBot="1">
      <c r="A112" s="85" t="s">
        <v>119</v>
      </c>
      <c r="B112" s="24">
        <f>COUNTA(F112:BK112)-COUNTIF(F112:BK112,"")</f>
        <v>0</v>
      </c>
      <c r="C112" s="23"/>
      <c r="D112" s="128"/>
      <c r="E112" s="5" t="s">
        <v>0</v>
      </c>
      <c r="F112" s="5" t="str">
        <f>IF($D112="","",IF(_xlfn.XLOOKUP($D112,Matrix!$A$9:$A$24,Matrix!B$9:B$24,"",0)="","",_xlfn.XLOOKUP($D112,Matrix!$A$9:$A$24,Matrix!B$9:B$24,"",0)))</f>
        <v/>
      </c>
      <c r="G112" s="5" t="str">
        <f>IF($D112="","",IF(_xlfn.XLOOKUP($D112,Matrix!$A$9:$A$24,Matrix!C$9:C$24,"",0)="","",_xlfn.XLOOKUP($D112,Matrix!$A$9:$A$24,Matrix!C$9:C$24,"",0)))</f>
        <v/>
      </c>
      <c r="H112" s="5" t="str">
        <f>IF($D112="","",IF(_xlfn.XLOOKUP($D112,Matrix!$A$9:$A$24,Matrix!D$9:D$24,"",0)="","",_xlfn.XLOOKUP($D112,Matrix!$A$9:$A$24,Matrix!D$9:D$24,"",0)))</f>
        <v/>
      </c>
      <c r="I112" s="5" t="str">
        <f>IF($D112="","",IF(_xlfn.XLOOKUP($D112,Matrix!$A$9:$A$24,Matrix!E$9:E$24,"",0)="","",_xlfn.XLOOKUP($D112,Matrix!$A$9:$A$24,Matrix!E$9:E$24,"",0)))</f>
        <v/>
      </c>
      <c r="J112" s="5" t="str">
        <f>IF($D112="","",IF(_xlfn.XLOOKUP($D112,Matrix!$A$9:$A$24,Matrix!F$9:F$24,"",0)="","",_xlfn.XLOOKUP($D112,Matrix!$A$9:$A$24,Matrix!F$9:F$24,"",0)))</f>
        <v/>
      </c>
      <c r="K112" s="5" t="str">
        <f>IF($D112="","",IF(_xlfn.XLOOKUP($D112,Matrix!$A$9:$A$24,Matrix!G$9:G$24,"",0)="","",_xlfn.XLOOKUP($D112,Matrix!$A$9:$A$24,Matrix!G$9:G$24,"",0)))</f>
        <v/>
      </c>
      <c r="L112" s="5" t="str">
        <f>IF($D112="","",IF(_xlfn.XLOOKUP($D112,Matrix!$A$9:$A$24,Matrix!H$9:H$24,"",0)="","",_xlfn.XLOOKUP($D112,Matrix!$A$9:$A$24,Matrix!H$9:H$24,"",0)))</f>
        <v/>
      </c>
      <c r="M112" s="5" t="str">
        <f>IF($D112="","",IF(_xlfn.XLOOKUP($D112,Matrix!$A$9:$A$24,Matrix!I$9:I$24,"",0)="","",_xlfn.XLOOKUP($D112,Matrix!$A$9:$A$24,Matrix!I$9:I$24,"",0)))</f>
        <v/>
      </c>
      <c r="N112" s="5" t="str">
        <f>IF($D112="","",IF(_xlfn.XLOOKUP($D112,Matrix!$A$9:$A$24,Matrix!J$9:J$24,"",0)="","",_xlfn.XLOOKUP($D112,Matrix!$A$9:$A$24,Matrix!J$9:J$24,"",0)))</f>
        <v/>
      </c>
      <c r="O112" s="5" t="str">
        <f>IF($D112="","",IF(_xlfn.XLOOKUP($D112,Matrix!$A$9:$A$24,Matrix!K$9:K$24,"",0)="","",_xlfn.XLOOKUP($D112,Matrix!$A$9:$A$24,Matrix!K$9:K$24,"",0)))</f>
        <v/>
      </c>
      <c r="P112" s="5" t="str">
        <f>IF($D112="","",IF(_xlfn.XLOOKUP($D112,Matrix!$A$9:$A$24,Matrix!L$9:L$24,"",0)="","",_xlfn.XLOOKUP($D112,Matrix!$A$9:$A$24,Matrix!L$9:L$24,"",0)))</f>
        <v/>
      </c>
      <c r="Q112" s="5" t="str">
        <f>IF($D112="","",IF(_xlfn.XLOOKUP($D112,Matrix!$A$9:$A$24,Matrix!M$9:M$24,"",0)="","",_xlfn.XLOOKUP($D112,Matrix!$A$9:$A$24,Matrix!M$9:M$24,"",0)))</f>
        <v/>
      </c>
      <c r="R112" s="5" t="str">
        <f>IF($D112="","",IF(_xlfn.XLOOKUP($D112,Matrix!$A$9:$A$24,Matrix!N$9:N$24,"",0)="","",_xlfn.XLOOKUP($D112,Matrix!$A$9:$A$24,Matrix!N$9:N$24,"",0)))</f>
        <v/>
      </c>
      <c r="S112" s="5" t="str">
        <f>IF($D112="","",IF(_xlfn.XLOOKUP($D112,Matrix!$A$9:$A$24,Matrix!O$9:O$24,"",0)="","",_xlfn.XLOOKUP($D112,Matrix!$A$9:$A$24,Matrix!O$9:O$24,"",0)))</f>
        <v/>
      </c>
      <c r="T112" s="5" t="str">
        <f>IF($D112="","",IF(_xlfn.XLOOKUP($D112,Matrix!$A$9:$A$24,Matrix!P$9:P$24,"",0)="","",_xlfn.XLOOKUP($D112,Matrix!$A$9:$A$24,Matrix!P$9:P$24,"",0)))</f>
        <v/>
      </c>
      <c r="U112" s="5" t="str">
        <f>IF($D112="","",IF(_xlfn.XLOOKUP($D112,Matrix!$A$9:$A$24,Matrix!Q$9:Q$24,"",0)="","",_xlfn.XLOOKUP($D112,Matrix!$A$9:$A$24,Matrix!Q$9:Q$24,"",0)))</f>
        <v/>
      </c>
      <c r="V112" s="5" t="str">
        <f>IF($D112="","",IF(_xlfn.XLOOKUP($D112,Matrix!$A$9:$A$24,Matrix!R$9:R$24,"",0)="","",_xlfn.XLOOKUP($D112,Matrix!$A$9:$A$24,Matrix!R$9:R$24,"",0)))</f>
        <v/>
      </c>
      <c r="W112" s="5" t="str">
        <f>IF($D112="","",IF(_xlfn.XLOOKUP($D112,Matrix!$A$9:$A$24,Matrix!S$9:S$24,"",0)="","",_xlfn.XLOOKUP($D112,Matrix!$A$9:$A$24,Matrix!S$9:S$24,"",0)))</f>
        <v/>
      </c>
      <c r="X112" s="5" t="str">
        <f>IF($D112="","",IF(_xlfn.XLOOKUP($D112,Matrix!$A$9:$A$24,Matrix!T$9:T$24,"",0)="","",_xlfn.XLOOKUP($D112,Matrix!$A$9:$A$24,Matrix!T$9:T$24,"",0)))</f>
        <v/>
      </c>
      <c r="Y112" s="5" t="str">
        <f>IF($D112="","",IF(_xlfn.XLOOKUP($D112,Matrix!$A$9:$A$24,Matrix!U$9:U$24,"",0)="","",_xlfn.XLOOKUP($D112,Matrix!$A$9:$A$24,Matrix!U$9:U$24,"",0)))</f>
        <v/>
      </c>
      <c r="Z112" s="5" t="str">
        <f>IF($D112="","",IF(_xlfn.XLOOKUP($D112,Matrix!$A$9:$A$24,Matrix!V$9:V$24,"",0)="","",_xlfn.XLOOKUP($D112,Matrix!$A$9:$A$24,Matrix!V$9:V$24,"",0)))</f>
        <v/>
      </c>
      <c r="AA112" s="5" t="str">
        <f>IF($D112="","",IF(_xlfn.XLOOKUP($D112,Matrix!$A$9:$A$24,Matrix!W$9:W$24,"",0)="","",_xlfn.XLOOKUP($D112,Matrix!$A$9:$A$24,Matrix!W$9:W$24,"",0)))</f>
        <v/>
      </c>
      <c r="AB112" s="5" t="str">
        <f>IF($D112="","",IF(_xlfn.XLOOKUP($D112,Matrix!$A$9:$A$24,Matrix!X$9:X$24,"",0)="","",_xlfn.XLOOKUP($D112,Matrix!$A$9:$A$24,Matrix!X$9:X$24,"",0)))</f>
        <v/>
      </c>
      <c r="AC112" s="5" t="str">
        <f>IF($D112="","",IF(_xlfn.XLOOKUP($D112,Matrix!$A$9:$A$24,Matrix!Y$9:Y$24,"",0)="","",_xlfn.XLOOKUP($D112,Matrix!$A$9:$A$24,Matrix!Y$9:Y$24,"",0)))</f>
        <v/>
      </c>
      <c r="AD112" s="5" t="str">
        <f>IF($D112="","",IF(_xlfn.XLOOKUP($D112,Matrix!$A$9:$A$24,Matrix!Z$9:Z$24,"",0)="","",_xlfn.XLOOKUP($D112,Matrix!$A$9:$A$24,Matrix!Z$9:Z$24,"",0)))</f>
        <v/>
      </c>
      <c r="AE112" s="5" t="str">
        <f>IF($D112="","",IF(_xlfn.XLOOKUP($D112,Matrix!$A$9:$A$24,Matrix!AA$9:AA$24,"",0)="","",_xlfn.XLOOKUP($D112,Matrix!$A$9:$A$24,Matrix!AA$9:AA$24,"",0)))</f>
        <v/>
      </c>
      <c r="AF112" s="5" t="str">
        <f>IF($D112="","",IF(_xlfn.XLOOKUP($D112,Matrix!$A$9:$A$24,Matrix!AB$9:AB$24,"",0)="","",_xlfn.XLOOKUP($D112,Matrix!$A$9:$A$24,Matrix!AB$9:AB$24,"",0)))</f>
        <v/>
      </c>
      <c r="AG112" s="5" t="str">
        <f>IF($D112="","",IF(_xlfn.XLOOKUP($D112,Matrix!$A$9:$A$24,Matrix!AC$9:AC$24,"",0)="","",_xlfn.XLOOKUP($D112,Matrix!$A$9:$A$24,Matrix!AC$9:AC$24,"",0)))</f>
        <v/>
      </c>
      <c r="AH112" s="5" t="str">
        <f>IF($D112="","",IF(_xlfn.XLOOKUP($D112,Matrix!$A$9:$A$24,Matrix!AD$9:AD$24,"",0)="","",_xlfn.XLOOKUP($D112,Matrix!$A$9:$A$24,Matrix!AD$9:AD$24,"",0)))</f>
        <v/>
      </c>
      <c r="AI112" s="5" t="str">
        <f>IF($D112="","",IF(_xlfn.XLOOKUP($D112,Matrix!$A$9:$A$24,Matrix!AE$9:AE$24,"",0)="","",_xlfn.XLOOKUP($D112,Matrix!$A$9:$A$24,Matrix!AE$9:AE$24,"",0)))</f>
        <v/>
      </c>
      <c r="AJ112" s="5" t="str">
        <f>IF($D112="","",IF(_xlfn.XLOOKUP($D112,Matrix!$A$9:$A$24,Matrix!AF$9:AF$24,"",0)="","",_xlfn.XLOOKUP($D112,Matrix!$A$9:$A$24,Matrix!AF$9:AF$24,"",0)))</f>
        <v/>
      </c>
      <c r="AK112" s="5" t="str">
        <f>IF($D112="","",IF(_xlfn.XLOOKUP($D112,Matrix!$A$9:$A$24,Matrix!AG$9:AG$24,"",0)="","",_xlfn.XLOOKUP($D112,Matrix!$A$9:$A$24,Matrix!AG$9:AG$24,"",0)))</f>
        <v/>
      </c>
      <c r="AL112" s="5" t="str">
        <f>IF($D112="","",IF(_xlfn.XLOOKUP($D112,Matrix!$A$9:$A$24,Matrix!AH$9:AH$24,"",0)="","",_xlfn.XLOOKUP($D112,Matrix!$A$9:$A$24,Matrix!AH$9:AH$24,"",0)))</f>
        <v/>
      </c>
      <c r="AM112" s="5" t="str">
        <f>IF($D112="","",IF(_xlfn.XLOOKUP($D112,Matrix!$A$9:$A$24,Matrix!AI$9:AI$24,"",0)="","",_xlfn.XLOOKUP($D112,Matrix!$A$9:$A$24,Matrix!AI$9:AI$24,"",0)))</f>
        <v/>
      </c>
      <c r="AN112" s="5" t="str">
        <f>IF($D112="","",IF(_xlfn.XLOOKUP($D112,Matrix!$A$9:$A$24,Matrix!AJ$9:AJ$24,"",0)="","",_xlfn.XLOOKUP($D112,Matrix!$A$9:$A$24,Matrix!AJ$9:AJ$24,"",0)))</f>
        <v/>
      </c>
      <c r="AO112" s="5" t="str">
        <f>IF($D112="","",IF(_xlfn.XLOOKUP($D112,Matrix!$A$9:$A$24,Matrix!AK$9:AK$24,"",0)="","",_xlfn.XLOOKUP($D112,Matrix!$A$9:$A$24,Matrix!AK$9:AK$24,"",0)))</f>
        <v/>
      </c>
      <c r="AP112" s="5" t="str">
        <f>IF($D112="","",IF(_xlfn.XLOOKUP($D112,Matrix!$A$9:$A$24,Matrix!AL$9:AL$24,"",0)="","",_xlfn.XLOOKUP($D112,Matrix!$A$9:$A$24,Matrix!AL$9:AL$24,"",0)))</f>
        <v/>
      </c>
      <c r="AQ112" s="5" t="str">
        <f>IF($D112="","",IF(_xlfn.XLOOKUP($D112,Matrix!$A$9:$A$24,Matrix!AM$9:AM$24,"",0)="","",_xlfn.XLOOKUP($D112,Matrix!$A$9:$A$24,Matrix!AM$9:AM$24,"",0)))</f>
        <v/>
      </c>
      <c r="AR112" s="5" t="str">
        <f>IF($D112="","",IF(_xlfn.XLOOKUP($D112,Matrix!$A$9:$A$24,Matrix!AN$9:AN$24,"",0)="","",_xlfn.XLOOKUP($D112,Matrix!$A$9:$A$24,Matrix!AN$9:AN$24,"",0)))</f>
        <v/>
      </c>
      <c r="AS112" s="5" t="str">
        <f>IF($D112="","",IF(_xlfn.XLOOKUP($D112,Matrix!$A$9:$A$24,Matrix!AO$9:AO$24,"",0)="","",_xlfn.XLOOKUP($D112,Matrix!$A$9:$A$24,Matrix!AO$9:AO$24,"",0)))</f>
        <v/>
      </c>
      <c r="AT112" s="5" t="str">
        <f>IF($D112="","",IF(_xlfn.XLOOKUP($D112,Matrix!$A$9:$A$24,Matrix!AP$9:AP$24,"",0)="","",_xlfn.XLOOKUP($D112,Matrix!$A$9:$A$24,Matrix!AP$9:AP$24,"",0)))</f>
        <v/>
      </c>
      <c r="AU112" s="5" t="str">
        <f>IF($D112="","",IF(_xlfn.XLOOKUP($D112,Matrix!$A$9:$A$24,Matrix!AQ$9:AQ$24,"",0)="","",_xlfn.XLOOKUP($D112,Matrix!$A$9:$A$24,Matrix!AQ$9:AQ$24,"",0)))</f>
        <v/>
      </c>
      <c r="AV112" s="5" t="str">
        <f>IF($D112="","",IF(_xlfn.XLOOKUP($D112,Matrix!$A$9:$A$24,Matrix!AR$9:AR$24,"",0)="","",_xlfn.XLOOKUP($D112,Matrix!$A$9:$A$24,Matrix!AR$9:AR$24,"",0)))</f>
        <v/>
      </c>
      <c r="AW112" s="5" t="str">
        <f>IF($D112="","",IF(_xlfn.XLOOKUP($D112,Matrix!$A$9:$A$24,Matrix!AS$9:AS$24,"",0)="","",_xlfn.XLOOKUP($D112,Matrix!$A$9:$A$24,Matrix!AS$9:AS$24,"",0)))</f>
        <v/>
      </c>
      <c r="AX112" s="5" t="str">
        <f>IF($D112="","",IF(_xlfn.XLOOKUP($D112,Matrix!$A$9:$A$24,Matrix!AT$9:AT$24,"",0)="","",_xlfn.XLOOKUP($D112,Matrix!$A$9:$A$24,Matrix!AT$9:AT$24,"",0)))</f>
        <v/>
      </c>
      <c r="AY112" s="5" t="str">
        <f>IF($D112="","",IF(_xlfn.XLOOKUP($D112,Matrix!$A$9:$A$24,Matrix!AU$9:AU$24,"",0)="","",_xlfn.XLOOKUP($D112,Matrix!$A$9:$A$24,Matrix!AU$9:AU$24,"",0)))</f>
        <v/>
      </c>
      <c r="AZ112" s="5" t="str">
        <f>IF($D112="","",IF(_xlfn.XLOOKUP($D112,Matrix!$A$9:$A$24,Matrix!AV$9:AV$24,"",0)="","",_xlfn.XLOOKUP($D112,Matrix!$A$9:$A$24,Matrix!AV$9:AV$24,"",0)))</f>
        <v/>
      </c>
      <c r="BA112" s="5" t="str">
        <f>IF($D112="","",IF(_xlfn.XLOOKUP($D112,Matrix!$A$9:$A$24,Matrix!AW$9:AW$24,"",0)="","",_xlfn.XLOOKUP($D112,Matrix!$A$9:$A$24,Matrix!AW$9:AW$24,"",0)))</f>
        <v/>
      </c>
      <c r="BB112" s="5" t="str">
        <f>IF($D112="","",IF(_xlfn.XLOOKUP($D112,Matrix!$A$9:$A$24,Matrix!AX$9:AX$24,"",0)="","",_xlfn.XLOOKUP($D112,Matrix!$A$9:$A$24,Matrix!AX$9:AX$24,"",0)))</f>
        <v/>
      </c>
      <c r="BC112" s="5" t="str">
        <f>IF($D112="","",IF(_xlfn.XLOOKUP($D112,Matrix!$A$9:$A$24,Matrix!AY$9:AY$24,"",0)="","",_xlfn.XLOOKUP($D112,Matrix!$A$9:$A$24,Matrix!AY$9:AY$24,"",0)))</f>
        <v/>
      </c>
      <c r="BD112" s="5" t="str">
        <f>IF($D112="","",IF(_xlfn.XLOOKUP($D112,Matrix!$A$9:$A$24,Matrix!AZ$9:AZ$24,"",0)="","",_xlfn.XLOOKUP($D112,Matrix!$A$9:$A$24,Matrix!AZ$9:AZ$24,"",0)))</f>
        <v/>
      </c>
      <c r="BE112" s="5" t="str">
        <f>IF($D112="","",IF(_xlfn.XLOOKUP($D112,Matrix!$A$9:$A$24,Matrix!BA$9:BA$24,"",0)="","",_xlfn.XLOOKUP($D112,Matrix!$A$9:$A$24,Matrix!BA$9:BA$24,"",0)))</f>
        <v/>
      </c>
      <c r="BF112" s="5" t="str">
        <f>IF($D112="","",IF(_xlfn.XLOOKUP($D112,Matrix!$A$9:$A$24,Matrix!BB$9:BB$24,"",0)="","",_xlfn.XLOOKUP($D112,Matrix!$A$9:$A$24,Matrix!BB$9:BB$24,"",0)))</f>
        <v/>
      </c>
      <c r="BG112" s="5" t="str">
        <f>IF($D112="","",IF(_xlfn.XLOOKUP($D112,Matrix!$A$9:$A$24,Matrix!BC$9:BC$24,"",0)="","",_xlfn.XLOOKUP($D112,Matrix!$A$9:$A$24,Matrix!BC$9:BC$24,"",0)))</f>
        <v/>
      </c>
      <c r="BH112" s="5" t="str">
        <f>IF($D112="","",IF(_xlfn.XLOOKUP($D112,Matrix!$A$9:$A$24,Matrix!BD$9:BD$24,"",0)="","",_xlfn.XLOOKUP($D112,Matrix!$A$9:$A$24,Matrix!BD$9:BD$24,"",0)))</f>
        <v/>
      </c>
      <c r="BI112" s="5" t="str">
        <f>IF($D112="","",IF(_xlfn.XLOOKUP($D112,Matrix!$A$9:$A$24,Matrix!BE$9:BE$24,"",0)="","",_xlfn.XLOOKUP($D112,Matrix!$A$9:$A$24,Matrix!BE$9:BE$24,"",0)))</f>
        <v/>
      </c>
      <c r="BJ112" s="5" t="str">
        <f>IF($D112="","",IF(_xlfn.XLOOKUP($D112,Matrix!$A$9:$A$24,Matrix!BF$9:BF$24,"",0)="","",_xlfn.XLOOKUP($D112,Matrix!$A$9:$A$24,Matrix!BF$9:BF$24,"",0)))</f>
        <v/>
      </c>
      <c r="BK112" s="32" t="str">
        <f>IF($D112="","",IF(_xlfn.XLOOKUP($D112,Matrix!$A$9:$A$24,Matrix!BG$9:BG$24,"",0)="","",_xlfn.XLOOKUP($D112,Matrix!$A$9:$A$24,Matrix!BG$9:BG$24,"",0)))</f>
        <v/>
      </c>
    </row>
    <row r="113" spans="1:63" ht="15.75" thickBot="1">
      <c r="A113" s="85" t="s">
        <v>167</v>
      </c>
      <c r="B113" s="24" t="e">
        <f>B$4/B112</f>
        <v>#DIV/0!</v>
      </c>
      <c r="C113" s="23">
        <f>_xlfn.XLOOKUP("Sample",D103:D112,C103:C112,"",0)+1</f>
        <v>12</v>
      </c>
      <c r="D113" s="59" t="s">
        <v>168</v>
      </c>
      <c r="E113" s="57" t="str">
        <f>_xlfn.XLOOKUP('4.Score &amp; Vergelijking'!C113,'1.Invul Blad'!$A$2:$A$31,'1.Invul Blad'!$B$2:$B$31,"",0)</f>
        <v>MO-08</v>
      </c>
      <c r="F113" s="58" t="str" cm="1">
        <f t="array" ref="F113">IFERROR(IF(IF(LEFT(E113,2)="BS",INDEX('1.Invul Blad'!$1:$1048576,MATCH('4.Score &amp; Vergelijking'!$E113,'1.Invul Blad'!$B$36:$B$9000,0)+35,MATCH('4.Score &amp; Vergelijking'!F112,'1.Invul Blad'!$36:$36,0))="",INDEX('1.Invul Blad'!$1:$1048576,MATCH('4.Score &amp; Vergelijking'!$E113,'1.Invul Blad'!$B:$B,0),MATCH('4.Score &amp; Vergelijking'!F112,'1.Invul Blad'!$1:$1,0))=""),"",IF(LEFT(E113,2)="BS",INDEX('1.Invul Blad'!$1:$1048576,MATCH('4.Score &amp; Vergelijking'!$E113,'1.Invul Blad'!$B$36:$B$9000,0)+35,MATCH('4.Score &amp; Vergelijking'!F112,'1.Invul Blad'!$36:$36,0)),INDEX('1.Invul Blad'!$1:$1048576,MATCH('4.Score &amp; Vergelijking'!$E113,'1.Invul Blad'!$B:$B,0),MATCH('4.Score &amp; Vergelijking'!F112,'1.Invul Blad'!$1:$1,0)))),"")</f>
        <v/>
      </c>
      <c r="G113" s="57" t="str" cm="1">
        <f t="array" ref="G113">IFERROR(IF(IF(LEFT(F113,2)="BS",INDEX('1.Invul Blad'!$1:$1048576,MATCH('4.Score &amp; Vergelijking'!$E113,'1.Invul Blad'!$B$36:$B$9000,0)+35,MATCH('4.Score &amp; Vergelijking'!G112,'1.Invul Blad'!$36:$36,0))="",INDEX('1.Invul Blad'!$1:$1048576,MATCH('4.Score &amp; Vergelijking'!$E113,'1.Invul Blad'!$B:$B,0),MATCH('4.Score &amp; Vergelijking'!G112,'1.Invul Blad'!$1:$1,0))=""),"",IF(LEFT(F113,2)="BS",INDEX('1.Invul Blad'!$1:$1048576,MATCH('4.Score &amp; Vergelijking'!$E113,'1.Invul Blad'!$B$36:$B$9000,0)+35,MATCH('4.Score &amp; Vergelijking'!G112,'1.Invul Blad'!$36:$36,0)),INDEX('1.Invul Blad'!$1:$1048576,MATCH('4.Score &amp; Vergelijking'!$E113,'1.Invul Blad'!$B:$B,0),MATCH('4.Score &amp; Vergelijking'!G112,'1.Invul Blad'!$1:$1,0)))),"")</f>
        <v/>
      </c>
      <c r="H113" s="57" t="str" cm="1">
        <f t="array" ref="H113">IFERROR(IF(IF(LEFT(G113,2)="BS",INDEX('1.Invul Blad'!$1:$1048576,MATCH('4.Score &amp; Vergelijking'!$E113,'1.Invul Blad'!$B$36:$B$9000,0)+35,MATCH('4.Score &amp; Vergelijking'!H112,'1.Invul Blad'!$36:$36,0))="",INDEX('1.Invul Blad'!$1:$1048576,MATCH('4.Score &amp; Vergelijking'!$E113,'1.Invul Blad'!$B:$B,0),MATCH('4.Score &amp; Vergelijking'!H112,'1.Invul Blad'!$1:$1,0))=""),"",IF(LEFT(G113,2)="BS",INDEX('1.Invul Blad'!$1:$1048576,MATCH('4.Score &amp; Vergelijking'!$E113,'1.Invul Blad'!$B$36:$B$9000,0)+35,MATCH('4.Score &amp; Vergelijking'!H112,'1.Invul Blad'!$36:$36,0)),INDEX('1.Invul Blad'!$1:$1048576,MATCH('4.Score &amp; Vergelijking'!$E113,'1.Invul Blad'!$B:$B,0),MATCH('4.Score &amp; Vergelijking'!H112,'1.Invul Blad'!$1:$1,0)))),"")</f>
        <v/>
      </c>
      <c r="I113" s="57" t="str" cm="1">
        <f t="array" ref="I113">IFERROR(IF(IF(LEFT(H113,2)="BS",INDEX('1.Invul Blad'!$1:$1048576,MATCH('4.Score &amp; Vergelijking'!$E113,'1.Invul Blad'!$B$36:$B$9000,0)+35,MATCH('4.Score &amp; Vergelijking'!I112,'1.Invul Blad'!$36:$36,0))="",INDEX('1.Invul Blad'!$1:$1048576,MATCH('4.Score &amp; Vergelijking'!$E113,'1.Invul Blad'!$B:$B,0),MATCH('4.Score &amp; Vergelijking'!I112,'1.Invul Blad'!$1:$1,0))=""),"",IF(LEFT(H113,2)="BS",INDEX('1.Invul Blad'!$1:$1048576,MATCH('4.Score &amp; Vergelijking'!$E113,'1.Invul Blad'!$B$36:$B$9000,0)+35,MATCH('4.Score &amp; Vergelijking'!I112,'1.Invul Blad'!$36:$36,0)),INDEX('1.Invul Blad'!$1:$1048576,MATCH('4.Score &amp; Vergelijking'!$E113,'1.Invul Blad'!$B:$B,0),MATCH('4.Score &amp; Vergelijking'!I112,'1.Invul Blad'!$1:$1,0)))),"")</f>
        <v/>
      </c>
      <c r="J113" s="57" t="str" cm="1">
        <f t="array" ref="J113">IFERROR(IF(IF(LEFT(I113,2)="BS",INDEX('1.Invul Blad'!$1:$1048576,MATCH('4.Score &amp; Vergelijking'!$E113,'1.Invul Blad'!$B$36:$B$9000,0)+35,MATCH('4.Score &amp; Vergelijking'!J112,'1.Invul Blad'!$36:$36,0))="",INDEX('1.Invul Blad'!$1:$1048576,MATCH('4.Score &amp; Vergelijking'!$E113,'1.Invul Blad'!$B:$B,0),MATCH('4.Score &amp; Vergelijking'!J112,'1.Invul Blad'!$1:$1,0))=""),"",IF(LEFT(I113,2)="BS",INDEX('1.Invul Blad'!$1:$1048576,MATCH('4.Score &amp; Vergelijking'!$E113,'1.Invul Blad'!$B$36:$B$9000,0)+35,MATCH('4.Score &amp; Vergelijking'!J112,'1.Invul Blad'!$36:$36,0)),INDEX('1.Invul Blad'!$1:$1048576,MATCH('4.Score &amp; Vergelijking'!$E113,'1.Invul Blad'!$B:$B,0),MATCH('4.Score &amp; Vergelijking'!J112,'1.Invul Blad'!$1:$1,0)))),"")</f>
        <v/>
      </c>
      <c r="K113" s="57" t="str" cm="1">
        <f t="array" ref="K113">IFERROR(IF(IF(LEFT(J113,2)="BS",INDEX('1.Invul Blad'!$1:$1048576,MATCH('4.Score &amp; Vergelijking'!$E113,'1.Invul Blad'!$B$36:$B$9000,0)+35,MATCH('4.Score &amp; Vergelijking'!K112,'1.Invul Blad'!$36:$36,0))="",INDEX('1.Invul Blad'!$1:$1048576,MATCH('4.Score &amp; Vergelijking'!$E113,'1.Invul Blad'!$B:$B,0),MATCH('4.Score &amp; Vergelijking'!K112,'1.Invul Blad'!$1:$1,0))=""),"",IF(LEFT(J113,2)="BS",INDEX('1.Invul Blad'!$1:$1048576,MATCH('4.Score &amp; Vergelijking'!$E113,'1.Invul Blad'!$B$36:$B$9000,0)+35,MATCH('4.Score &amp; Vergelijking'!K112,'1.Invul Blad'!$36:$36,0)),INDEX('1.Invul Blad'!$1:$1048576,MATCH('4.Score &amp; Vergelijking'!$E113,'1.Invul Blad'!$B:$B,0),MATCH('4.Score &amp; Vergelijking'!K112,'1.Invul Blad'!$1:$1,0)))),"")</f>
        <v/>
      </c>
      <c r="L113" s="57" t="str" cm="1">
        <f t="array" ref="L113">IFERROR(IF(IF(LEFT(K113,2)="BS",INDEX('1.Invul Blad'!$1:$1048576,MATCH('4.Score &amp; Vergelijking'!$E113,'1.Invul Blad'!$B$36:$B$9000,0)+35,MATCH('4.Score &amp; Vergelijking'!L112,'1.Invul Blad'!$36:$36,0))="",INDEX('1.Invul Blad'!$1:$1048576,MATCH('4.Score &amp; Vergelijking'!$E113,'1.Invul Blad'!$B:$B,0),MATCH('4.Score &amp; Vergelijking'!L112,'1.Invul Blad'!$1:$1,0))=""),"",IF(LEFT(K113,2)="BS",INDEX('1.Invul Blad'!$1:$1048576,MATCH('4.Score &amp; Vergelijking'!$E113,'1.Invul Blad'!$B$36:$B$9000,0)+35,MATCH('4.Score &amp; Vergelijking'!L112,'1.Invul Blad'!$36:$36,0)),INDEX('1.Invul Blad'!$1:$1048576,MATCH('4.Score &amp; Vergelijking'!$E113,'1.Invul Blad'!$B:$B,0),MATCH('4.Score &amp; Vergelijking'!L112,'1.Invul Blad'!$1:$1,0)))),"")</f>
        <v/>
      </c>
      <c r="M113" s="57" t="str" cm="1">
        <f t="array" ref="M113">IFERROR(IF(IF(LEFT(L113,2)="BS",INDEX('1.Invul Blad'!$1:$1048576,MATCH('4.Score &amp; Vergelijking'!$E113,'1.Invul Blad'!$B$36:$B$9000,0)+35,MATCH('4.Score &amp; Vergelijking'!M112,'1.Invul Blad'!$36:$36,0))="",INDEX('1.Invul Blad'!$1:$1048576,MATCH('4.Score &amp; Vergelijking'!$E113,'1.Invul Blad'!$B:$B,0),MATCH('4.Score &amp; Vergelijking'!M112,'1.Invul Blad'!$1:$1,0))=""),"",IF(LEFT(L113,2)="BS",INDEX('1.Invul Blad'!$1:$1048576,MATCH('4.Score &amp; Vergelijking'!$E113,'1.Invul Blad'!$B$36:$B$9000,0)+35,MATCH('4.Score &amp; Vergelijking'!M112,'1.Invul Blad'!$36:$36,0)),INDEX('1.Invul Blad'!$1:$1048576,MATCH('4.Score &amp; Vergelijking'!$E113,'1.Invul Blad'!$B:$B,0),MATCH('4.Score &amp; Vergelijking'!M112,'1.Invul Blad'!$1:$1,0)))),"")</f>
        <v/>
      </c>
      <c r="N113" s="57" t="str" cm="1">
        <f t="array" ref="N113">IFERROR(IF(IF(LEFT(M113,2)="BS",INDEX('1.Invul Blad'!$1:$1048576,MATCH('4.Score &amp; Vergelijking'!$E113,'1.Invul Blad'!$B$36:$B$9000,0)+35,MATCH('4.Score &amp; Vergelijking'!N112,'1.Invul Blad'!$36:$36,0))="",INDEX('1.Invul Blad'!$1:$1048576,MATCH('4.Score &amp; Vergelijking'!$E113,'1.Invul Blad'!$B:$B,0),MATCH('4.Score &amp; Vergelijking'!N112,'1.Invul Blad'!$1:$1,0))=""),"",IF(LEFT(M113,2)="BS",INDEX('1.Invul Blad'!$1:$1048576,MATCH('4.Score &amp; Vergelijking'!$E113,'1.Invul Blad'!$B$36:$B$9000,0)+35,MATCH('4.Score &amp; Vergelijking'!N112,'1.Invul Blad'!$36:$36,0)),INDEX('1.Invul Blad'!$1:$1048576,MATCH('4.Score &amp; Vergelijking'!$E113,'1.Invul Blad'!$B:$B,0),MATCH('4.Score &amp; Vergelijking'!N112,'1.Invul Blad'!$1:$1,0)))),"")</f>
        <v/>
      </c>
      <c r="O113" s="57" t="str" cm="1">
        <f t="array" ref="O113">IFERROR(IF(IF(LEFT(N113,2)="BS",INDEX('1.Invul Blad'!$1:$1048576,MATCH('4.Score &amp; Vergelijking'!$E113,'1.Invul Blad'!$B$36:$B$9000,0)+35,MATCH('4.Score &amp; Vergelijking'!O112,'1.Invul Blad'!$36:$36,0))="",INDEX('1.Invul Blad'!$1:$1048576,MATCH('4.Score &amp; Vergelijking'!$E113,'1.Invul Blad'!$B:$B,0),MATCH('4.Score &amp; Vergelijking'!O112,'1.Invul Blad'!$1:$1,0))=""),"",IF(LEFT(N113,2)="BS",INDEX('1.Invul Blad'!$1:$1048576,MATCH('4.Score &amp; Vergelijking'!$E113,'1.Invul Blad'!$B$36:$B$9000,0)+35,MATCH('4.Score &amp; Vergelijking'!O112,'1.Invul Blad'!$36:$36,0)),INDEX('1.Invul Blad'!$1:$1048576,MATCH('4.Score &amp; Vergelijking'!$E113,'1.Invul Blad'!$B:$B,0),MATCH('4.Score &amp; Vergelijking'!O112,'1.Invul Blad'!$1:$1,0)))),"")</f>
        <v/>
      </c>
      <c r="P113" s="57" t="str" cm="1">
        <f t="array" ref="P113">IFERROR(IF(IF(LEFT(O113,2)="BS",INDEX('1.Invul Blad'!$1:$1048576,MATCH('4.Score &amp; Vergelijking'!$E113,'1.Invul Blad'!$B$36:$B$9000,0)+35,MATCH('4.Score &amp; Vergelijking'!P112,'1.Invul Blad'!$36:$36,0))="",INDEX('1.Invul Blad'!$1:$1048576,MATCH('4.Score &amp; Vergelijking'!$E113,'1.Invul Blad'!$B:$B,0),MATCH('4.Score &amp; Vergelijking'!P112,'1.Invul Blad'!$1:$1,0))=""),"",IF(LEFT(O113,2)="BS",INDEX('1.Invul Blad'!$1:$1048576,MATCH('4.Score &amp; Vergelijking'!$E113,'1.Invul Blad'!$B$36:$B$9000,0)+35,MATCH('4.Score &amp; Vergelijking'!P112,'1.Invul Blad'!$36:$36,0)),INDEX('1.Invul Blad'!$1:$1048576,MATCH('4.Score &amp; Vergelijking'!$E113,'1.Invul Blad'!$B:$B,0),MATCH('4.Score &amp; Vergelijking'!P112,'1.Invul Blad'!$1:$1,0)))),"")</f>
        <v/>
      </c>
      <c r="Q113" s="57" t="str" cm="1">
        <f t="array" ref="Q113">IFERROR(IF(IF(LEFT(P113,2)="BS",INDEX('1.Invul Blad'!$1:$1048576,MATCH('4.Score &amp; Vergelijking'!$E113,'1.Invul Blad'!$B$36:$B$9000,0)+35,MATCH('4.Score &amp; Vergelijking'!Q112,'1.Invul Blad'!$36:$36,0))="",INDEX('1.Invul Blad'!$1:$1048576,MATCH('4.Score &amp; Vergelijking'!$E113,'1.Invul Blad'!$B:$B,0),MATCH('4.Score &amp; Vergelijking'!Q112,'1.Invul Blad'!$1:$1,0))=""),"",IF(LEFT(P113,2)="BS",INDEX('1.Invul Blad'!$1:$1048576,MATCH('4.Score &amp; Vergelijking'!$E113,'1.Invul Blad'!$B$36:$B$9000,0)+35,MATCH('4.Score &amp; Vergelijking'!Q112,'1.Invul Blad'!$36:$36,0)),INDEX('1.Invul Blad'!$1:$1048576,MATCH('4.Score &amp; Vergelijking'!$E113,'1.Invul Blad'!$B:$B,0),MATCH('4.Score &amp; Vergelijking'!Q112,'1.Invul Blad'!$1:$1,0)))),"")</f>
        <v/>
      </c>
      <c r="R113" s="57" t="str" cm="1">
        <f t="array" ref="R113">IFERROR(IF(IF(LEFT(Q113,2)="BS",INDEX('1.Invul Blad'!$1:$1048576,MATCH('4.Score &amp; Vergelijking'!$E113,'1.Invul Blad'!$B$36:$B$9000,0)+35,MATCH('4.Score &amp; Vergelijking'!R112,'1.Invul Blad'!$36:$36,0))="",INDEX('1.Invul Blad'!$1:$1048576,MATCH('4.Score &amp; Vergelijking'!$E113,'1.Invul Blad'!$B:$B,0),MATCH('4.Score &amp; Vergelijking'!R112,'1.Invul Blad'!$1:$1,0))=""),"",IF(LEFT(Q113,2)="BS",INDEX('1.Invul Blad'!$1:$1048576,MATCH('4.Score &amp; Vergelijking'!$E113,'1.Invul Blad'!$B$36:$B$9000,0)+35,MATCH('4.Score &amp; Vergelijking'!R112,'1.Invul Blad'!$36:$36,0)),INDEX('1.Invul Blad'!$1:$1048576,MATCH('4.Score &amp; Vergelijking'!$E113,'1.Invul Blad'!$B:$B,0),MATCH('4.Score &amp; Vergelijking'!R112,'1.Invul Blad'!$1:$1,0)))),"")</f>
        <v/>
      </c>
      <c r="S113" s="57" t="str" cm="1">
        <f t="array" ref="S113">IFERROR(IF(IF(LEFT(R113,2)="BS",INDEX('1.Invul Blad'!$1:$1048576,MATCH('4.Score &amp; Vergelijking'!$E113,'1.Invul Blad'!$B$36:$B$9000,0)+35,MATCH('4.Score &amp; Vergelijking'!S112,'1.Invul Blad'!$36:$36,0))="",INDEX('1.Invul Blad'!$1:$1048576,MATCH('4.Score &amp; Vergelijking'!$E113,'1.Invul Blad'!$B:$B,0),MATCH('4.Score &amp; Vergelijking'!S112,'1.Invul Blad'!$1:$1,0))=""),"",IF(LEFT(R113,2)="BS",INDEX('1.Invul Blad'!$1:$1048576,MATCH('4.Score &amp; Vergelijking'!$E113,'1.Invul Blad'!$B$36:$B$9000,0)+35,MATCH('4.Score &amp; Vergelijking'!S112,'1.Invul Blad'!$36:$36,0)),INDEX('1.Invul Blad'!$1:$1048576,MATCH('4.Score &amp; Vergelijking'!$E113,'1.Invul Blad'!$B:$B,0),MATCH('4.Score &amp; Vergelijking'!S112,'1.Invul Blad'!$1:$1,0)))),"")</f>
        <v/>
      </c>
      <c r="T113" s="57" t="str" cm="1">
        <f t="array" ref="T113">IFERROR(IF(IF(LEFT(S113,2)="BS",INDEX('1.Invul Blad'!$1:$1048576,MATCH('4.Score &amp; Vergelijking'!$E113,'1.Invul Blad'!$B$36:$B$9000,0)+35,MATCH('4.Score &amp; Vergelijking'!T112,'1.Invul Blad'!$36:$36,0))="",INDEX('1.Invul Blad'!$1:$1048576,MATCH('4.Score &amp; Vergelijking'!$E113,'1.Invul Blad'!$B:$B,0),MATCH('4.Score &amp; Vergelijking'!T112,'1.Invul Blad'!$1:$1,0))=""),"",IF(LEFT(S113,2)="BS",INDEX('1.Invul Blad'!$1:$1048576,MATCH('4.Score &amp; Vergelijking'!$E113,'1.Invul Blad'!$B$36:$B$9000,0)+35,MATCH('4.Score &amp; Vergelijking'!T112,'1.Invul Blad'!$36:$36,0)),INDEX('1.Invul Blad'!$1:$1048576,MATCH('4.Score &amp; Vergelijking'!$E113,'1.Invul Blad'!$B:$B,0),MATCH('4.Score &amp; Vergelijking'!T112,'1.Invul Blad'!$1:$1,0)))),"")</f>
        <v/>
      </c>
      <c r="U113" s="57" t="str" cm="1">
        <f t="array" ref="U113">IFERROR(IF(IF(LEFT(T113,2)="BS",INDEX('1.Invul Blad'!$1:$1048576,MATCH('4.Score &amp; Vergelijking'!$E113,'1.Invul Blad'!$B$36:$B$9000,0)+35,MATCH('4.Score &amp; Vergelijking'!U112,'1.Invul Blad'!$36:$36,0))="",INDEX('1.Invul Blad'!$1:$1048576,MATCH('4.Score &amp; Vergelijking'!$E113,'1.Invul Blad'!$B:$B,0),MATCH('4.Score &amp; Vergelijking'!U112,'1.Invul Blad'!$1:$1,0))=""),"",IF(LEFT(T113,2)="BS",INDEX('1.Invul Blad'!$1:$1048576,MATCH('4.Score &amp; Vergelijking'!$E113,'1.Invul Blad'!$B$36:$B$9000,0)+35,MATCH('4.Score &amp; Vergelijking'!U112,'1.Invul Blad'!$36:$36,0)),INDEX('1.Invul Blad'!$1:$1048576,MATCH('4.Score &amp; Vergelijking'!$E113,'1.Invul Blad'!$B:$B,0),MATCH('4.Score &amp; Vergelijking'!U112,'1.Invul Blad'!$1:$1,0)))),"")</f>
        <v/>
      </c>
      <c r="V113" s="57" t="str" cm="1">
        <f t="array" ref="V113">IFERROR(IF(IF(LEFT(U113,2)="BS",INDEX('1.Invul Blad'!$1:$1048576,MATCH('4.Score &amp; Vergelijking'!$E113,'1.Invul Blad'!$B$36:$B$9000,0)+35,MATCH('4.Score &amp; Vergelijking'!V112,'1.Invul Blad'!$36:$36,0))="",INDEX('1.Invul Blad'!$1:$1048576,MATCH('4.Score &amp; Vergelijking'!$E113,'1.Invul Blad'!$B:$B,0),MATCH('4.Score &amp; Vergelijking'!V112,'1.Invul Blad'!$1:$1,0))=""),"",IF(LEFT(U113,2)="BS",INDEX('1.Invul Blad'!$1:$1048576,MATCH('4.Score &amp; Vergelijking'!$E113,'1.Invul Blad'!$B$36:$B$9000,0)+35,MATCH('4.Score &amp; Vergelijking'!V112,'1.Invul Blad'!$36:$36,0)),INDEX('1.Invul Blad'!$1:$1048576,MATCH('4.Score &amp; Vergelijking'!$E113,'1.Invul Blad'!$B:$B,0),MATCH('4.Score &amp; Vergelijking'!V112,'1.Invul Blad'!$1:$1,0)))),"")</f>
        <v/>
      </c>
      <c r="W113" s="57" t="str" cm="1">
        <f t="array" ref="W113">IFERROR(IF(IF(LEFT(V113,2)="BS",INDEX('1.Invul Blad'!$1:$1048576,MATCH('4.Score &amp; Vergelijking'!$E113,'1.Invul Blad'!$B$36:$B$9000,0)+35,MATCH('4.Score &amp; Vergelijking'!W112,'1.Invul Blad'!$36:$36,0))="",INDEX('1.Invul Blad'!$1:$1048576,MATCH('4.Score &amp; Vergelijking'!$E113,'1.Invul Blad'!$B:$B,0),MATCH('4.Score &amp; Vergelijking'!W112,'1.Invul Blad'!$1:$1,0))=""),"",IF(LEFT(V113,2)="BS",INDEX('1.Invul Blad'!$1:$1048576,MATCH('4.Score &amp; Vergelijking'!$E113,'1.Invul Blad'!$B$36:$B$9000,0)+35,MATCH('4.Score &amp; Vergelijking'!W112,'1.Invul Blad'!$36:$36,0)),INDEX('1.Invul Blad'!$1:$1048576,MATCH('4.Score &amp; Vergelijking'!$E113,'1.Invul Blad'!$B:$B,0),MATCH('4.Score &amp; Vergelijking'!W112,'1.Invul Blad'!$1:$1,0)))),"")</f>
        <v/>
      </c>
      <c r="X113" s="57" t="str" cm="1">
        <f t="array" ref="X113">IFERROR(IF(IF(LEFT(W113,2)="BS",INDEX('1.Invul Blad'!$1:$1048576,MATCH('4.Score &amp; Vergelijking'!$E113,'1.Invul Blad'!$B$36:$B$9000,0)+35,MATCH('4.Score &amp; Vergelijking'!X112,'1.Invul Blad'!$36:$36,0))="",INDEX('1.Invul Blad'!$1:$1048576,MATCH('4.Score &amp; Vergelijking'!$E113,'1.Invul Blad'!$B:$B,0),MATCH('4.Score &amp; Vergelijking'!X112,'1.Invul Blad'!$1:$1,0))=""),"",IF(LEFT(W113,2)="BS",INDEX('1.Invul Blad'!$1:$1048576,MATCH('4.Score &amp; Vergelijking'!$E113,'1.Invul Blad'!$B$36:$B$9000,0)+35,MATCH('4.Score &amp; Vergelijking'!X112,'1.Invul Blad'!$36:$36,0)),INDEX('1.Invul Blad'!$1:$1048576,MATCH('4.Score &amp; Vergelijking'!$E113,'1.Invul Blad'!$B:$B,0),MATCH('4.Score &amp; Vergelijking'!X112,'1.Invul Blad'!$1:$1,0)))),"")</f>
        <v/>
      </c>
      <c r="Y113" s="57" t="str" cm="1">
        <f t="array" ref="Y113">IFERROR(IF(IF(LEFT(X113,2)="BS",INDEX('1.Invul Blad'!$1:$1048576,MATCH('4.Score &amp; Vergelijking'!$E113,'1.Invul Blad'!$B$36:$B$9000,0)+35,MATCH('4.Score &amp; Vergelijking'!Y112,'1.Invul Blad'!$36:$36,0))="",INDEX('1.Invul Blad'!$1:$1048576,MATCH('4.Score &amp; Vergelijking'!$E113,'1.Invul Blad'!$B:$B,0),MATCH('4.Score &amp; Vergelijking'!Y112,'1.Invul Blad'!$1:$1,0))=""),"",IF(LEFT(X113,2)="BS",INDEX('1.Invul Blad'!$1:$1048576,MATCH('4.Score &amp; Vergelijking'!$E113,'1.Invul Blad'!$B$36:$B$9000,0)+35,MATCH('4.Score &amp; Vergelijking'!Y112,'1.Invul Blad'!$36:$36,0)),INDEX('1.Invul Blad'!$1:$1048576,MATCH('4.Score &amp; Vergelijking'!$E113,'1.Invul Blad'!$B:$B,0),MATCH('4.Score &amp; Vergelijking'!Y112,'1.Invul Blad'!$1:$1,0)))),"")</f>
        <v/>
      </c>
      <c r="Z113" s="57" t="str" cm="1">
        <f t="array" ref="Z113">IFERROR(IF(IF(LEFT(Y113,2)="BS",INDEX('1.Invul Blad'!$1:$1048576,MATCH('4.Score &amp; Vergelijking'!$E113,'1.Invul Blad'!$B$36:$B$9000,0)+35,MATCH('4.Score &amp; Vergelijking'!Z112,'1.Invul Blad'!$36:$36,0))="",INDEX('1.Invul Blad'!$1:$1048576,MATCH('4.Score &amp; Vergelijking'!$E113,'1.Invul Blad'!$B:$B,0),MATCH('4.Score &amp; Vergelijking'!Z112,'1.Invul Blad'!$1:$1,0))=""),"",IF(LEFT(Y113,2)="BS",INDEX('1.Invul Blad'!$1:$1048576,MATCH('4.Score &amp; Vergelijking'!$E113,'1.Invul Blad'!$B$36:$B$9000,0)+35,MATCH('4.Score &amp; Vergelijking'!Z112,'1.Invul Blad'!$36:$36,0)),INDEX('1.Invul Blad'!$1:$1048576,MATCH('4.Score &amp; Vergelijking'!$E113,'1.Invul Blad'!$B:$B,0),MATCH('4.Score &amp; Vergelijking'!Z112,'1.Invul Blad'!$1:$1,0)))),"")</f>
        <v/>
      </c>
      <c r="AA113" s="57" t="str" cm="1">
        <f t="array" ref="AA113">IFERROR(IF(IF(LEFT(Z113,2)="BS",INDEX('1.Invul Blad'!$1:$1048576,MATCH('4.Score &amp; Vergelijking'!$E113,'1.Invul Blad'!$B$36:$B$9000,0)+35,MATCH('4.Score &amp; Vergelijking'!AA112,'1.Invul Blad'!$36:$36,0))="",INDEX('1.Invul Blad'!$1:$1048576,MATCH('4.Score &amp; Vergelijking'!$E113,'1.Invul Blad'!$B:$B,0),MATCH('4.Score &amp; Vergelijking'!AA112,'1.Invul Blad'!$1:$1,0))=""),"",IF(LEFT(Z113,2)="BS",INDEX('1.Invul Blad'!$1:$1048576,MATCH('4.Score &amp; Vergelijking'!$E113,'1.Invul Blad'!$B$36:$B$9000,0)+35,MATCH('4.Score &amp; Vergelijking'!AA112,'1.Invul Blad'!$36:$36,0)),INDEX('1.Invul Blad'!$1:$1048576,MATCH('4.Score &amp; Vergelijking'!$E113,'1.Invul Blad'!$B:$B,0),MATCH('4.Score &amp; Vergelijking'!AA112,'1.Invul Blad'!$1:$1,0)))),"")</f>
        <v/>
      </c>
      <c r="AB113" s="57" t="str" cm="1">
        <f t="array" ref="AB113">IFERROR(IF(IF(LEFT(AA113,2)="BS",INDEX('1.Invul Blad'!$1:$1048576,MATCH('4.Score &amp; Vergelijking'!$E113,'1.Invul Blad'!$B$36:$B$9000,0)+35,MATCH('4.Score &amp; Vergelijking'!AB112,'1.Invul Blad'!$36:$36,0))="",INDEX('1.Invul Blad'!$1:$1048576,MATCH('4.Score &amp; Vergelijking'!$E113,'1.Invul Blad'!$B:$B,0),MATCH('4.Score &amp; Vergelijking'!AB112,'1.Invul Blad'!$1:$1,0))=""),"",IF(LEFT(AA113,2)="BS",INDEX('1.Invul Blad'!$1:$1048576,MATCH('4.Score &amp; Vergelijking'!$E113,'1.Invul Blad'!$B$36:$B$9000,0)+35,MATCH('4.Score &amp; Vergelijking'!AB112,'1.Invul Blad'!$36:$36,0)),INDEX('1.Invul Blad'!$1:$1048576,MATCH('4.Score &amp; Vergelijking'!$E113,'1.Invul Blad'!$B:$B,0),MATCH('4.Score &amp; Vergelijking'!AB112,'1.Invul Blad'!$1:$1,0)))),"")</f>
        <v/>
      </c>
      <c r="AC113" s="57" t="str" cm="1">
        <f t="array" ref="AC113">IFERROR(IF(IF(LEFT(AB113,2)="BS",INDEX('1.Invul Blad'!$1:$1048576,MATCH('4.Score &amp; Vergelijking'!$E113,'1.Invul Blad'!$B$36:$B$9000,0)+35,MATCH('4.Score &amp; Vergelijking'!AC112,'1.Invul Blad'!$36:$36,0))="",INDEX('1.Invul Blad'!$1:$1048576,MATCH('4.Score &amp; Vergelijking'!$E113,'1.Invul Blad'!$B:$B,0),MATCH('4.Score &amp; Vergelijking'!AC112,'1.Invul Blad'!$1:$1,0))=""),"",IF(LEFT(AB113,2)="BS",INDEX('1.Invul Blad'!$1:$1048576,MATCH('4.Score &amp; Vergelijking'!$E113,'1.Invul Blad'!$B$36:$B$9000,0)+35,MATCH('4.Score &amp; Vergelijking'!AC112,'1.Invul Blad'!$36:$36,0)),INDEX('1.Invul Blad'!$1:$1048576,MATCH('4.Score &amp; Vergelijking'!$E113,'1.Invul Blad'!$B:$B,0),MATCH('4.Score &amp; Vergelijking'!AC112,'1.Invul Blad'!$1:$1,0)))),"")</f>
        <v/>
      </c>
      <c r="AD113" s="57" t="str" cm="1">
        <f t="array" ref="AD113">IFERROR(IF(IF(LEFT(AC113,2)="BS",INDEX('1.Invul Blad'!$1:$1048576,MATCH('4.Score &amp; Vergelijking'!$E113,'1.Invul Blad'!$B$36:$B$9000,0)+35,MATCH('4.Score &amp; Vergelijking'!AD112,'1.Invul Blad'!$36:$36,0))="",INDEX('1.Invul Blad'!$1:$1048576,MATCH('4.Score &amp; Vergelijking'!$E113,'1.Invul Blad'!$B:$B,0),MATCH('4.Score &amp; Vergelijking'!AD112,'1.Invul Blad'!$1:$1,0))=""),"",IF(LEFT(AC113,2)="BS",INDEX('1.Invul Blad'!$1:$1048576,MATCH('4.Score &amp; Vergelijking'!$E113,'1.Invul Blad'!$B$36:$B$9000,0)+35,MATCH('4.Score &amp; Vergelijking'!AD112,'1.Invul Blad'!$36:$36,0)),INDEX('1.Invul Blad'!$1:$1048576,MATCH('4.Score &amp; Vergelijking'!$E113,'1.Invul Blad'!$B:$B,0),MATCH('4.Score &amp; Vergelijking'!AD112,'1.Invul Blad'!$1:$1,0)))),"")</f>
        <v/>
      </c>
      <c r="AE113" s="57" t="str" cm="1">
        <f t="array" ref="AE113">IFERROR(IF(IF(LEFT(AD113,2)="BS",INDEX('1.Invul Blad'!$1:$1048576,MATCH('4.Score &amp; Vergelijking'!$E113,'1.Invul Blad'!$B$36:$B$9000,0)+35,MATCH('4.Score &amp; Vergelijking'!AE112,'1.Invul Blad'!$36:$36,0))="",INDEX('1.Invul Blad'!$1:$1048576,MATCH('4.Score &amp; Vergelijking'!$E113,'1.Invul Blad'!$B:$B,0),MATCH('4.Score &amp; Vergelijking'!AE112,'1.Invul Blad'!$1:$1,0))=""),"",IF(LEFT(AD113,2)="BS",INDEX('1.Invul Blad'!$1:$1048576,MATCH('4.Score &amp; Vergelijking'!$E113,'1.Invul Blad'!$B$36:$B$9000,0)+35,MATCH('4.Score &amp; Vergelijking'!AE112,'1.Invul Blad'!$36:$36,0)),INDEX('1.Invul Blad'!$1:$1048576,MATCH('4.Score &amp; Vergelijking'!$E113,'1.Invul Blad'!$B:$B,0),MATCH('4.Score &amp; Vergelijking'!AE112,'1.Invul Blad'!$1:$1,0)))),"")</f>
        <v/>
      </c>
      <c r="AF113" s="57" t="str" cm="1">
        <f t="array" ref="AF113">IFERROR(IF(IF(LEFT(AE113,2)="BS",INDEX('1.Invul Blad'!$1:$1048576,MATCH('4.Score &amp; Vergelijking'!$E113,'1.Invul Blad'!$B$36:$B$9000,0)+35,MATCH('4.Score &amp; Vergelijking'!AF112,'1.Invul Blad'!$36:$36,0))="",INDEX('1.Invul Blad'!$1:$1048576,MATCH('4.Score &amp; Vergelijking'!$E113,'1.Invul Blad'!$B:$B,0),MATCH('4.Score &amp; Vergelijking'!AF112,'1.Invul Blad'!$1:$1,0))=""),"",IF(LEFT(AE113,2)="BS",INDEX('1.Invul Blad'!$1:$1048576,MATCH('4.Score &amp; Vergelijking'!$E113,'1.Invul Blad'!$B$36:$B$9000,0)+35,MATCH('4.Score &amp; Vergelijking'!AF112,'1.Invul Blad'!$36:$36,0)),INDEX('1.Invul Blad'!$1:$1048576,MATCH('4.Score &amp; Vergelijking'!$E113,'1.Invul Blad'!$B:$B,0),MATCH('4.Score &amp; Vergelijking'!AF112,'1.Invul Blad'!$1:$1,0)))),"")</f>
        <v/>
      </c>
      <c r="AG113" s="57" t="str" cm="1">
        <f t="array" ref="AG113">IFERROR(IF(IF(LEFT(AF113,2)="BS",INDEX('1.Invul Blad'!$1:$1048576,MATCH('4.Score &amp; Vergelijking'!$E113,'1.Invul Blad'!$B$36:$B$9000,0)+35,MATCH('4.Score &amp; Vergelijking'!AG112,'1.Invul Blad'!$36:$36,0))="",INDEX('1.Invul Blad'!$1:$1048576,MATCH('4.Score &amp; Vergelijking'!$E113,'1.Invul Blad'!$B:$B,0),MATCH('4.Score &amp; Vergelijking'!AG112,'1.Invul Blad'!$1:$1,0))=""),"",IF(LEFT(AF113,2)="BS",INDEX('1.Invul Blad'!$1:$1048576,MATCH('4.Score &amp; Vergelijking'!$E113,'1.Invul Blad'!$B$36:$B$9000,0)+35,MATCH('4.Score &amp; Vergelijking'!AG112,'1.Invul Blad'!$36:$36,0)),INDEX('1.Invul Blad'!$1:$1048576,MATCH('4.Score &amp; Vergelijking'!$E113,'1.Invul Blad'!$B:$B,0),MATCH('4.Score &amp; Vergelijking'!AG112,'1.Invul Blad'!$1:$1,0)))),"")</f>
        <v/>
      </c>
      <c r="AH113" s="57" t="str" cm="1">
        <f t="array" ref="AH113">IFERROR(IF(IF(LEFT(AG113,2)="BS",INDEX('1.Invul Blad'!$1:$1048576,MATCH('4.Score &amp; Vergelijking'!$E113,'1.Invul Blad'!$B$36:$B$9000,0)+35,MATCH('4.Score &amp; Vergelijking'!AH112,'1.Invul Blad'!$36:$36,0))="",INDEX('1.Invul Blad'!$1:$1048576,MATCH('4.Score &amp; Vergelijking'!$E113,'1.Invul Blad'!$B:$B,0),MATCH('4.Score &amp; Vergelijking'!AH112,'1.Invul Blad'!$1:$1,0))=""),"",IF(LEFT(AG113,2)="BS",INDEX('1.Invul Blad'!$1:$1048576,MATCH('4.Score &amp; Vergelijking'!$E113,'1.Invul Blad'!$B$36:$B$9000,0)+35,MATCH('4.Score &amp; Vergelijking'!AH112,'1.Invul Blad'!$36:$36,0)),INDEX('1.Invul Blad'!$1:$1048576,MATCH('4.Score &amp; Vergelijking'!$E113,'1.Invul Blad'!$B:$B,0),MATCH('4.Score &amp; Vergelijking'!AH112,'1.Invul Blad'!$1:$1,0)))),"")</f>
        <v/>
      </c>
      <c r="AI113" s="57" t="str" cm="1">
        <f t="array" ref="AI113">IFERROR(IF(IF(LEFT(AH113,2)="BS",INDEX('1.Invul Blad'!$1:$1048576,MATCH('4.Score &amp; Vergelijking'!$E113,'1.Invul Blad'!$B$36:$B$9000,0)+35,MATCH('4.Score &amp; Vergelijking'!AI112,'1.Invul Blad'!$36:$36,0))="",INDEX('1.Invul Blad'!$1:$1048576,MATCH('4.Score &amp; Vergelijking'!$E113,'1.Invul Blad'!$B:$B,0),MATCH('4.Score &amp; Vergelijking'!AI112,'1.Invul Blad'!$1:$1,0))=""),"",IF(LEFT(AH113,2)="BS",INDEX('1.Invul Blad'!$1:$1048576,MATCH('4.Score &amp; Vergelijking'!$E113,'1.Invul Blad'!$B$36:$B$9000,0)+35,MATCH('4.Score &amp; Vergelijking'!AI112,'1.Invul Blad'!$36:$36,0)),INDEX('1.Invul Blad'!$1:$1048576,MATCH('4.Score &amp; Vergelijking'!$E113,'1.Invul Blad'!$B:$B,0),MATCH('4.Score &amp; Vergelijking'!AI112,'1.Invul Blad'!$1:$1,0)))),"")</f>
        <v/>
      </c>
      <c r="AJ113" s="57" t="str" cm="1">
        <f t="array" ref="AJ113">IFERROR(IF(IF(LEFT(AI113,2)="BS",INDEX('1.Invul Blad'!$1:$1048576,MATCH('4.Score &amp; Vergelijking'!$E113,'1.Invul Blad'!$B$36:$B$9000,0)+35,MATCH('4.Score &amp; Vergelijking'!AJ112,'1.Invul Blad'!$36:$36,0))="",INDEX('1.Invul Blad'!$1:$1048576,MATCH('4.Score &amp; Vergelijking'!$E113,'1.Invul Blad'!$B:$B,0),MATCH('4.Score &amp; Vergelijking'!AJ112,'1.Invul Blad'!$1:$1,0))=""),"",IF(LEFT(AI113,2)="BS",INDEX('1.Invul Blad'!$1:$1048576,MATCH('4.Score &amp; Vergelijking'!$E113,'1.Invul Blad'!$B$36:$B$9000,0)+35,MATCH('4.Score &amp; Vergelijking'!AJ112,'1.Invul Blad'!$36:$36,0)),INDEX('1.Invul Blad'!$1:$1048576,MATCH('4.Score &amp; Vergelijking'!$E113,'1.Invul Blad'!$B:$B,0),MATCH('4.Score &amp; Vergelijking'!AJ112,'1.Invul Blad'!$1:$1,0)))),"")</f>
        <v/>
      </c>
      <c r="AK113" s="57" t="str" cm="1">
        <f t="array" ref="AK113">IFERROR(IF(IF(LEFT(AJ113,2)="BS",INDEX('1.Invul Blad'!$1:$1048576,MATCH('4.Score &amp; Vergelijking'!$E113,'1.Invul Blad'!$B$36:$B$9000,0)+35,MATCH('4.Score &amp; Vergelijking'!AK112,'1.Invul Blad'!$36:$36,0))="",INDEX('1.Invul Blad'!$1:$1048576,MATCH('4.Score &amp; Vergelijking'!$E113,'1.Invul Blad'!$B:$B,0),MATCH('4.Score &amp; Vergelijking'!AK112,'1.Invul Blad'!$1:$1,0))=""),"",IF(LEFT(AJ113,2)="BS",INDEX('1.Invul Blad'!$1:$1048576,MATCH('4.Score &amp; Vergelijking'!$E113,'1.Invul Blad'!$B$36:$B$9000,0)+35,MATCH('4.Score &amp; Vergelijking'!AK112,'1.Invul Blad'!$36:$36,0)),INDEX('1.Invul Blad'!$1:$1048576,MATCH('4.Score &amp; Vergelijking'!$E113,'1.Invul Blad'!$B:$B,0),MATCH('4.Score &amp; Vergelijking'!AK112,'1.Invul Blad'!$1:$1,0)))),"")</f>
        <v/>
      </c>
      <c r="AL113" s="57" t="str" cm="1">
        <f t="array" ref="AL113">IFERROR(IF(IF(LEFT(AK113,2)="BS",INDEX('1.Invul Blad'!$1:$1048576,MATCH('4.Score &amp; Vergelijking'!$E113,'1.Invul Blad'!$B$36:$B$9000,0)+35,MATCH('4.Score &amp; Vergelijking'!AL112,'1.Invul Blad'!$36:$36,0))="",INDEX('1.Invul Blad'!$1:$1048576,MATCH('4.Score &amp; Vergelijking'!$E113,'1.Invul Blad'!$B:$B,0),MATCH('4.Score &amp; Vergelijking'!AL112,'1.Invul Blad'!$1:$1,0))=""),"",IF(LEFT(AK113,2)="BS",INDEX('1.Invul Blad'!$1:$1048576,MATCH('4.Score &amp; Vergelijking'!$E113,'1.Invul Blad'!$B$36:$B$9000,0)+35,MATCH('4.Score &amp; Vergelijking'!AL112,'1.Invul Blad'!$36:$36,0)),INDEX('1.Invul Blad'!$1:$1048576,MATCH('4.Score &amp; Vergelijking'!$E113,'1.Invul Blad'!$B:$B,0),MATCH('4.Score &amp; Vergelijking'!AL112,'1.Invul Blad'!$1:$1,0)))),"")</f>
        <v/>
      </c>
      <c r="AM113" s="57" t="str" cm="1">
        <f t="array" ref="AM113">IFERROR(IF(IF(LEFT(AL113,2)="BS",INDEX('1.Invul Blad'!$1:$1048576,MATCH('4.Score &amp; Vergelijking'!$E113,'1.Invul Blad'!$B$36:$B$9000,0)+35,MATCH('4.Score &amp; Vergelijking'!AM112,'1.Invul Blad'!$36:$36,0))="",INDEX('1.Invul Blad'!$1:$1048576,MATCH('4.Score &amp; Vergelijking'!$E113,'1.Invul Blad'!$B:$B,0),MATCH('4.Score &amp; Vergelijking'!AM112,'1.Invul Blad'!$1:$1,0))=""),"",IF(LEFT(AL113,2)="BS",INDEX('1.Invul Blad'!$1:$1048576,MATCH('4.Score &amp; Vergelijking'!$E113,'1.Invul Blad'!$B$36:$B$9000,0)+35,MATCH('4.Score &amp; Vergelijking'!AM112,'1.Invul Blad'!$36:$36,0)),INDEX('1.Invul Blad'!$1:$1048576,MATCH('4.Score &amp; Vergelijking'!$E113,'1.Invul Blad'!$B:$B,0),MATCH('4.Score &amp; Vergelijking'!AM112,'1.Invul Blad'!$1:$1,0)))),"")</f>
        <v/>
      </c>
      <c r="AN113" s="57" t="str" cm="1">
        <f t="array" ref="AN113">IFERROR(IF(IF(LEFT(AM113,2)="BS",INDEX('1.Invul Blad'!$1:$1048576,MATCH('4.Score &amp; Vergelijking'!$E113,'1.Invul Blad'!$B$36:$B$9000,0)+35,MATCH('4.Score &amp; Vergelijking'!AN112,'1.Invul Blad'!$36:$36,0))="",INDEX('1.Invul Blad'!$1:$1048576,MATCH('4.Score &amp; Vergelijking'!$E113,'1.Invul Blad'!$B:$B,0),MATCH('4.Score &amp; Vergelijking'!AN112,'1.Invul Blad'!$1:$1,0))=""),"",IF(LEFT(AM113,2)="BS",INDEX('1.Invul Blad'!$1:$1048576,MATCH('4.Score &amp; Vergelijking'!$E113,'1.Invul Blad'!$B$36:$B$9000,0)+35,MATCH('4.Score &amp; Vergelijking'!AN112,'1.Invul Blad'!$36:$36,0)),INDEX('1.Invul Blad'!$1:$1048576,MATCH('4.Score &amp; Vergelijking'!$E113,'1.Invul Blad'!$B:$B,0),MATCH('4.Score &amp; Vergelijking'!AN112,'1.Invul Blad'!$1:$1,0)))),"")</f>
        <v/>
      </c>
      <c r="AO113" s="57" t="str" cm="1">
        <f t="array" ref="AO113">IFERROR(IF(IF(LEFT(AN113,2)="BS",INDEX('1.Invul Blad'!$1:$1048576,MATCH('4.Score &amp; Vergelijking'!$E113,'1.Invul Blad'!$B$36:$B$9000,0)+35,MATCH('4.Score &amp; Vergelijking'!AO112,'1.Invul Blad'!$36:$36,0))="",INDEX('1.Invul Blad'!$1:$1048576,MATCH('4.Score &amp; Vergelijking'!$E113,'1.Invul Blad'!$B:$B,0),MATCH('4.Score &amp; Vergelijking'!AO112,'1.Invul Blad'!$1:$1,0))=""),"",IF(LEFT(AN113,2)="BS",INDEX('1.Invul Blad'!$1:$1048576,MATCH('4.Score &amp; Vergelijking'!$E113,'1.Invul Blad'!$B$36:$B$9000,0)+35,MATCH('4.Score &amp; Vergelijking'!AO112,'1.Invul Blad'!$36:$36,0)),INDEX('1.Invul Blad'!$1:$1048576,MATCH('4.Score &amp; Vergelijking'!$E113,'1.Invul Blad'!$B:$B,0),MATCH('4.Score &amp; Vergelijking'!AO112,'1.Invul Blad'!$1:$1,0)))),"")</f>
        <v/>
      </c>
      <c r="AP113" s="57" t="str" cm="1">
        <f t="array" ref="AP113">IFERROR(IF(IF(LEFT(AO113,2)="BS",INDEX('1.Invul Blad'!$1:$1048576,MATCH('4.Score &amp; Vergelijking'!$E113,'1.Invul Blad'!$B$36:$B$9000,0)+35,MATCH('4.Score &amp; Vergelijking'!AP112,'1.Invul Blad'!$36:$36,0))="",INDEX('1.Invul Blad'!$1:$1048576,MATCH('4.Score &amp; Vergelijking'!$E113,'1.Invul Blad'!$B:$B,0),MATCH('4.Score &amp; Vergelijking'!AP112,'1.Invul Blad'!$1:$1,0))=""),"",IF(LEFT(AO113,2)="BS",INDEX('1.Invul Blad'!$1:$1048576,MATCH('4.Score &amp; Vergelijking'!$E113,'1.Invul Blad'!$B$36:$B$9000,0)+35,MATCH('4.Score &amp; Vergelijking'!AP112,'1.Invul Blad'!$36:$36,0)),INDEX('1.Invul Blad'!$1:$1048576,MATCH('4.Score &amp; Vergelijking'!$E113,'1.Invul Blad'!$B:$B,0),MATCH('4.Score &amp; Vergelijking'!AP112,'1.Invul Blad'!$1:$1,0)))),"")</f>
        <v/>
      </c>
      <c r="AQ113" s="57" t="str" cm="1">
        <f t="array" ref="AQ113">IFERROR(IF(IF(LEFT(AP113,2)="BS",INDEX('1.Invul Blad'!$1:$1048576,MATCH('4.Score &amp; Vergelijking'!$E113,'1.Invul Blad'!$B$36:$B$9000,0)+35,MATCH('4.Score &amp; Vergelijking'!AQ112,'1.Invul Blad'!$36:$36,0))="",INDEX('1.Invul Blad'!$1:$1048576,MATCH('4.Score &amp; Vergelijking'!$E113,'1.Invul Blad'!$B:$B,0),MATCH('4.Score &amp; Vergelijking'!AQ112,'1.Invul Blad'!$1:$1,0))=""),"",IF(LEFT(AP113,2)="BS",INDEX('1.Invul Blad'!$1:$1048576,MATCH('4.Score &amp; Vergelijking'!$E113,'1.Invul Blad'!$B$36:$B$9000,0)+35,MATCH('4.Score &amp; Vergelijking'!AQ112,'1.Invul Blad'!$36:$36,0)),INDEX('1.Invul Blad'!$1:$1048576,MATCH('4.Score &amp; Vergelijking'!$E113,'1.Invul Blad'!$B:$B,0),MATCH('4.Score &amp; Vergelijking'!AQ112,'1.Invul Blad'!$1:$1,0)))),"")</f>
        <v/>
      </c>
      <c r="AR113" s="57" t="str" cm="1">
        <f t="array" ref="AR113">IFERROR(IF(IF(LEFT(AQ113,2)="BS",INDEX('1.Invul Blad'!$1:$1048576,MATCH('4.Score &amp; Vergelijking'!$E113,'1.Invul Blad'!$B$36:$B$9000,0)+35,MATCH('4.Score &amp; Vergelijking'!AR112,'1.Invul Blad'!$36:$36,0))="",INDEX('1.Invul Blad'!$1:$1048576,MATCH('4.Score &amp; Vergelijking'!$E113,'1.Invul Blad'!$B:$B,0),MATCH('4.Score &amp; Vergelijking'!AR112,'1.Invul Blad'!$1:$1,0))=""),"",IF(LEFT(AQ113,2)="BS",INDEX('1.Invul Blad'!$1:$1048576,MATCH('4.Score &amp; Vergelijking'!$E113,'1.Invul Blad'!$B$36:$B$9000,0)+35,MATCH('4.Score &amp; Vergelijking'!AR112,'1.Invul Blad'!$36:$36,0)),INDEX('1.Invul Blad'!$1:$1048576,MATCH('4.Score &amp; Vergelijking'!$E113,'1.Invul Blad'!$B:$B,0),MATCH('4.Score &amp; Vergelijking'!AR112,'1.Invul Blad'!$1:$1,0)))),"")</f>
        <v/>
      </c>
      <c r="AS113" s="57" t="str" cm="1">
        <f t="array" ref="AS113">IFERROR(IF(IF(LEFT(AR113,2)="BS",INDEX('1.Invul Blad'!$1:$1048576,MATCH('4.Score &amp; Vergelijking'!$E113,'1.Invul Blad'!$B$36:$B$9000,0)+35,MATCH('4.Score &amp; Vergelijking'!AS112,'1.Invul Blad'!$36:$36,0))="",INDEX('1.Invul Blad'!$1:$1048576,MATCH('4.Score &amp; Vergelijking'!$E113,'1.Invul Blad'!$B:$B,0),MATCH('4.Score &amp; Vergelijking'!AS112,'1.Invul Blad'!$1:$1,0))=""),"",IF(LEFT(AR113,2)="BS",INDEX('1.Invul Blad'!$1:$1048576,MATCH('4.Score &amp; Vergelijking'!$E113,'1.Invul Blad'!$B$36:$B$9000,0)+35,MATCH('4.Score &amp; Vergelijking'!AS112,'1.Invul Blad'!$36:$36,0)),INDEX('1.Invul Blad'!$1:$1048576,MATCH('4.Score &amp; Vergelijking'!$E113,'1.Invul Blad'!$B:$B,0),MATCH('4.Score &amp; Vergelijking'!AS112,'1.Invul Blad'!$1:$1,0)))),"")</f>
        <v/>
      </c>
      <c r="AT113" s="57" t="str" cm="1">
        <f t="array" ref="AT113">IFERROR(IF(IF(LEFT(AS113,2)="BS",INDEX('1.Invul Blad'!$1:$1048576,MATCH('4.Score &amp; Vergelijking'!$E113,'1.Invul Blad'!$B$36:$B$9000,0)+35,MATCH('4.Score &amp; Vergelijking'!AT112,'1.Invul Blad'!$36:$36,0))="",INDEX('1.Invul Blad'!$1:$1048576,MATCH('4.Score &amp; Vergelijking'!$E113,'1.Invul Blad'!$B:$B,0),MATCH('4.Score &amp; Vergelijking'!AT112,'1.Invul Blad'!$1:$1,0))=""),"",IF(LEFT(AS113,2)="BS",INDEX('1.Invul Blad'!$1:$1048576,MATCH('4.Score &amp; Vergelijking'!$E113,'1.Invul Blad'!$B$36:$B$9000,0)+35,MATCH('4.Score &amp; Vergelijking'!AT112,'1.Invul Blad'!$36:$36,0)),INDEX('1.Invul Blad'!$1:$1048576,MATCH('4.Score &amp; Vergelijking'!$E113,'1.Invul Blad'!$B:$B,0),MATCH('4.Score &amp; Vergelijking'!AT112,'1.Invul Blad'!$1:$1,0)))),"")</f>
        <v/>
      </c>
      <c r="AU113" s="57" t="str" cm="1">
        <f t="array" ref="AU113">IFERROR(IF(IF(LEFT(AT113,2)="BS",INDEX('1.Invul Blad'!$1:$1048576,MATCH('4.Score &amp; Vergelijking'!$E113,'1.Invul Blad'!$B$36:$B$9000,0)+35,MATCH('4.Score &amp; Vergelijking'!AU112,'1.Invul Blad'!$36:$36,0))="",INDEX('1.Invul Blad'!$1:$1048576,MATCH('4.Score &amp; Vergelijking'!$E113,'1.Invul Blad'!$B:$B,0),MATCH('4.Score &amp; Vergelijking'!AU112,'1.Invul Blad'!$1:$1,0))=""),"",IF(LEFT(AT113,2)="BS",INDEX('1.Invul Blad'!$1:$1048576,MATCH('4.Score &amp; Vergelijking'!$E113,'1.Invul Blad'!$B$36:$B$9000,0)+35,MATCH('4.Score &amp; Vergelijking'!AU112,'1.Invul Blad'!$36:$36,0)),INDEX('1.Invul Blad'!$1:$1048576,MATCH('4.Score &amp; Vergelijking'!$E113,'1.Invul Blad'!$B:$B,0),MATCH('4.Score &amp; Vergelijking'!AU112,'1.Invul Blad'!$1:$1,0)))),"")</f>
        <v/>
      </c>
      <c r="AV113" s="57" t="str" cm="1">
        <f t="array" ref="AV113">IFERROR(IF(IF(LEFT(AU113,2)="BS",INDEX('1.Invul Blad'!$1:$1048576,MATCH('4.Score &amp; Vergelijking'!$E113,'1.Invul Blad'!$B$36:$B$9000,0)+35,MATCH('4.Score &amp; Vergelijking'!AV112,'1.Invul Blad'!$36:$36,0))="",INDEX('1.Invul Blad'!$1:$1048576,MATCH('4.Score &amp; Vergelijking'!$E113,'1.Invul Blad'!$B:$B,0),MATCH('4.Score &amp; Vergelijking'!AV112,'1.Invul Blad'!$1:$1,0))=""),"",IF(LEFT(AU113,2)="BS",INDEX('1.Invul Blad'!$1:$1048576,MATCH('4.Score &amp; Vergelijking'!$E113,'1.Invul Blad'!$B$36:$B$9000,0)+35,MATCH('4.Score &amp; Vergelijking'!AV112,'1.Invul Blad'!$36:$36,0)),INDEX('1.Invul Blad'!$1:$1048576,MATCH('4.Score &amp; Vergelijking'!$E113,'1.Invul Blad'!$B:$B,0),MATCH('4.Score &amp; Vergelijking'!AV112,'1.Invul Blad'!$1:$1,0)))),"")</f>
        <v/>
      </c>
      <c r="AW113" s="57" t="str" cm="1">
        <f t="array" ref="AW113">IFERROR(IF(IF(LEFT(AV113,2)="BS",INDEX('1.Invul Blad'!$1:$1048576,MATCH('4.Score &amp; Vergelijking'!$E113,'1.Invul Blad'!$B$36:$B$9000,0)+35,MATCH('4.Score &amp; Vergelijking'!AW112,'1.Invul Blad'!$36:$36,0))="",INDEX('1.Invul Blad'!$1:$1048576,MATCH('4.Score &amp; Vergelijking'!$E113,'1.Invul Blad'!$B:$B,0),MATCH('4.Score &amp; Vergelijking'!AW112,'1.Invul Blad'!$1:$1,0))=""),"",IF(LEFT(AV113,2)="BS",INDEX('1.Invul Blad'!$1:$1048576,MATCH('4.Score &amp; Vergelijking'!$E113,'1.Invul Blad'!$B$36:$B$9000,0)+35,MATCH('4.Score &amp; Vergelijking'!AW112,'1.Invul Blad'!$36:$36,0)),INDEX('1.Invul Blad'!$1:$1048576,MATCH('4.Score &amp; Vergelijking'!$E113,'1.Invul Blad'!$B:$B,0),MATCH('4.Score &amp; Vergelijking'!AW112,'1.Invul Blad'!$1:$1,0)))),"")</f>
        <v/>
      </c>
      <c r="AX113" s="57" t="str" cm="1">
        <f t="array" ref="AX113">IFERROR(IF(IF(LEFT(AW113,2)="BS",INDEX('1.Invul Blad'!$1:$1048576,MATCH('4.Score &amp; Vergelijking'!$E113,'1.Invul Blad'!$B$36:$B$9000,0)+35,MATCH('4.Score &amp; Vergelijking'!AX112,'1.Invul Blad'!$36:$36,0))="",INDEX('1.Invul Blad'!$1:$1048576,MATCH('4.Score &amp; Vergelijking'!$E113,'1.Invul Blad'!$B:$B,0),MATCH('4.Score &amp; Vergelijking'!AX112,'1.Invul Blad'!$1:$1,0))=""),"",IF(LEFT(AW113,2)="BS",INDEX('1.Invul Blad'!$1:$1048576,MATCH('4.Score &amp; Vergelijking'!$E113,'1.Invul Blad'!$B$36:$B$9000,0)+35,MATCH('4.Score &amp; Vergelijking'!AX112,'1.Invul Blad'!$36:$36,0)),INDEX('1.Invul Blad'!$1:$1048576,MATCH('4.Score &amp; Vergelijking'!$E113,'1.Invul Blad'!$B:$B,0),MATCH('4.Score &amp; Vergelijking'!AX112,'1.Invul Blad'!$1:$1,0)))),"")</f>
        <v/>
      </c>
      <c r="AY113" s="57" t="str" cm="1">
        <f t="array" ref="AY113">IFERROR(IF(IF(LEFT(AX113,2)="BS",INDEX('1.Invul Blad'!$1:$1048576,MATCH('4.Score &amp; Vergelijking'!$E113,'1.Invul Blad'!$B$36:$B$9000,0)+35,MATCH('4.Score &amp; Vergelijking'!AY112,'1.Invul Blad'!$36:$36,0))="",INDEX('1.Invul Blad'!$1:$1048576,MATCH('4.Score &amp; Vergelijking'!$E113,'1.Invul Blad'!$B:$B,0),MATCH('4.Score &amp; Vergelijking'!AY112,'1.Invul Blad'!$1:$1,0))=""),"",IF(LEFT(AX113,2)="BS",INDEX('1.Invul Blad'!$1:$1048576,MATCH('4.Score &amp; Vergelijking'!$E113,'1.Invul Blad'!$B$36:$B$9000,0)+35,MATCH('4.Score &amp; Vergelijking'!AY112,'1.Invul Blad'!$36:$36,0)),INDEX('1.Invul Blad'!$1:$1048576,MATCH('4.Score &amp; Vergelijking'!$E113,'1.Invul Blad'!$B:$B,0),MATCH('4.Score &amp; Vergelijking'!AY112,'1.Invul Blad'!$1:$1,0)))),"")</f>
        <v/>
      </c>
      <c r="AZ113" s="57" t="str" cm="1">
        <f t="array" ref="AZ113">IFERROR(IF(IF(LEFT(AY113,2)="BS",INDEX('1.Invul Blad'!$1:$1048576,MATCH('4.Score &amp; Vergelijking'!$E113,'1.Invul Blad'!$B$36:$B$9000,0)+35,MATCH('4.Score &amp; Vergelijking'!AZ112,'1.Invul Blad'!$36:$36,0))="",INDEX('1.Invul Blad'!$1:$1048576,MATCH('4.Score &amp; Vergelijking'!$E113,'1.Invul Blad'!$B:$B,0),MATCH('4.Score &amp; Vergelijking'!AZ112,'1.Invul Blad'!$1:$1,0))=""),"",IF(LEFT(AY113,2)="BS",INDEX('1.Invul Blad'!$1:$1048576,MATCH('4.Score &amp; Vergelijking'!$E113,'1.Invul Blad'!$B$36:$B$9000,0)+35,MATCH('4.Score &amp; Vergelijking'!AZ112,'1.Invul Blad'!$36:$36,0)),INDEX('1.Invul Blad'!$1:$1048576,MATCH('4.Score &amp; Vergelijking'!$E113,'1.Invul Blad'!$B:$B,0),MATCH('4.Score &amp; Vergelijking'!AZ112,'1.Invul Blad'!$1:$1,0)))),"")</f>
        <v/>
      </c>
      <c r="BA113" s="57" t="str" cm="1">
        <f t="array" ref="BA113">IFERROR(IF(IF(LEFT(AZ113,2)="BS",INDEX('1.Invul Blad'!$1:$1048576,MATCH('4.Score &amp; Vergelijking'!$E113,'1.Invul Blad'!$B$36:$B$9000,0)+35,MATCH('4.Score &amp; Vergelijking'!BA112,'1.Invul Blad'!$36:$36,0))="",INDEX('1.Invul Blad'!$1:$1048576,MATCH('4.Score &amp; Vergelijking'!$E113,'1.Invul Blad'!$B:$B,0),MATCH('4.Score &amp; Vergelijking'!BA112,'1.Invul Blad'!$1:$1,0))=""),"",IF(LEFT(AZ113,2)="BS",INDEX('1.Invul Blad'!$1:$1048576,MATCH('4.Score &amp; Vergelijking'!$E113,'1.Invul Blad'!$B$36:$B$9000,0)+35,MATCH('4.Score &amp; Vergelijking'!BA112,'1.Invul Blad'!$36:$36,0)),INDEX('1.Invul Blad'!$1:$1048576,MATCH('4.Score &amp; Vergelijking'!$E113,'1.Invul Blad'!$B:$B,0),MATCH('4.Score &amp; Vergelijking'!BA112,'1.Invul Blad'!$1:$1,0)))),"")</f>
        <v/>
      </c>
      <c r="BB113" s="57" t="str" cm="1">
        <f t="array" ref="BB113">IFERROR(IF(IF(LEFT(BA113,2)="BS",INDEX('1.Invul Blad'!$1:$1048576,MATCH('4.Score &amp; Vergelijking'!$E113,'1.Invul Blad'!$B$36:$B$9000,0)+35,MATCH('4.Score &amp; Vergelijking'!BB112,'1.Invul Blad'!$36:$36,0))="",INDEX('1.Invul Blad'!$1:$1048576,MATCH('4.Score &amp; Vergelijking'!$E113,'1.Invul Blad'!$B:$B,0),MATCH('4.Score &amp; Vergelijking'!BB112,'1.Invul Blad'!$1:$1,0))=""),"",IF(LEFT(BA113,2)="BS",INDEX('1.Invul Blad'!$1:$1048576,MATCH('4.Score &amp; Vergelijking'!$E113,'1.Invul Blad'!$B$36:$B$9000,0)+35,MATCH('4.Score &amp; Vergelijking'!BB112,'1.Invul Blad'!$36:$36,0)),INDEX('1.Invul Blad'!$1:$1048576,MATCH('4.Score &amp; Vergelijking'!$E113,'1.Invul Blad'!$B:$B,0),MATCH('4.Score &amp; Vergelijking'!BB112,'1.Invul Blad'!$1:$1,0)))),"")</f>
        <v/>
      </c>
      <c r="BC113" s="57" t="str" cm="1">
        <f t="array" ref="BC113">IFERROR(IF(IF(LEFT(BB113,2)="BS",INDEX('1.Invul Blad'!$1:$1048576,MATCH('4.Score &amp; Vergelijking'!$E113,'1.Invul Blad'!$B$36:$B$9000,0)+35,MATCH('4.Score &amp; Vergelijking'!BC112,'1.Invul Blad'!$36:$36,0))="",INDEX('1.Invul Blad'!$1:$1048576,MATCH('4.Score &amp; Vergelijking'!$E113,'1.Invul Blad'!$B:$B,0),MATCH('4.Score &amp; Vergelijking'!BC112,'1.Invul Blad'!$1:$1,0))=""),"",IF(LEFT(BB113,2)="BS",INDEX('1.Invul Blad'!$1:$1048576,MATCH('4.Score &amp; Vergelijking'!$E113,'1.Invul Blad'!$B$36:$B$9000,0)+35,MATCH('4.Score &amp; Vergelijking'!BC112,'1.Invul Blad'!$36:$36,0)),INDEX('1.Invul Blad'!$1:$1048576,MATCH('4.Score &amp; Vergelijking'!$E113,'1.Invul Blad'!$B:$B,0),MATCH('4.Score &amp; Vergelijking'!BC112,'1.Invul Blad'!$1:$1,0)))),"")</f>
        <v/>
      </c>
      <c r="BD113" s="57" t="str" cm="1">
        <f t="array" ref="BD113">IFERROR(IF(IF(LEFT(BC113,2)="BS",INDEX('1.Invul Blad'!$1:$1048576,MATCH('4.Score &amp; Vergelijking'!$E113,'1.Invul Blad'!$B$36:$B$9000,0)+35,MATCH('4.Score &amp; Vergelijking'!BD112,'1.Invul Blad'!$36:$36,0))="",INDEX('1.Invul Blad'!$1:$1048576,MATCH('4.Score &amp; Vergelijking'!$E113,'1.Invul Blad'!$B:$B,0),MATCH('4.Score &amp; Vergelijking'!BD112,'1.Invul Blad'!$1:$1,0))=""),"",IF(LEFT(BC113,2)="BS",INDEX('1.Invul Blad'!$1:$1048576,MATCH('4.Score &amp; Vergelijking'!$E113,'1.Invul Blad'!$B$36:$B$9000,0)+35,MATCH('4.Score &amp; Vergelijking'!BD112,'1.Invul Blad'!$36:$36,0)),INDEX('1.Invul Blad'!$1:$1048576,MATCH('4.Score &amp; Vergelijking'!$E113,'1.Invul Blad'!$B:$B,0),MATCH('4.Score &amp; Vergelijking'!BD112,'1.Invul Blad'!$1:$1,0)))),"")</f>
        <v/>
      </c>
      <c r="BE113" s="57" t="str" cm="1">
        <f t="array" ref="BE113">IFERROR(IF(IF(LEFT(BD113,2)="BS",INDEX('1.Invul Blad'!$1:$1048576,MATCH('4.Score &amp; Vergelijking'!$E113,'1.Invul Blad'!$B$36:$B$9000,0)+35,MATCH('4.Score &amp; Vergelijking'!BE112,'1.Invul Blad'!$36:$36,0))="",INDEX('1.Invul Blad'!$1:$1048576,MATCH('4.Score &amp; Vergelijking'!$E113,'1.Invul Blad'!$B:$B,0),MATCH('4.Score &amp; Vergelijking'!BE112,'1.Invul Blad'!$1:$1,0))=""),"",IF(LEFT(BD113,2)="BS",INDEX('1.Invul Blad'!$1:$1048576,MATCH('4.Score &amp; Vergelijking'!$E113,'1.Invul Blad'!$B$36:$B$9000,0)+35,MATCH('4.Score &amp; Vergelijking'!BE112,'1.Invul Blad'!$36:$36,0)),INDEX('1.Invul Blad'!$1:$1048576,MATCH('4.Score &amp; Vergelijking'!$E113,'1.Invul Blad'!$B:$B,0),MATCH('4.Score &amp; Vergelijking'!BE112,'1.Invul Blad'!$1:$1,0)))),"")</f>
        <v/>
      </c>
      <c r="BF113" s="57" t="str" cm="1">
        <f t="array" ref="BF113">IFERROR(IF(IF(LEFT(BE113,2)="BS",INDEX('1.Invul Blad'!$1:$1048576,MATCH('4.Score &amp; Vergelijking'!$E113,'1.Invul Blad'!$B$36:$B$9000,0)+35,MATCH('4.Score &amp; Vergelijking'!BF112,'1.Invul Blad'!$36:$36,0))="",INDEX('1.Invul Blad'!$1:$1048576,MATCH('4.Score &amp; Vergelijking'!$E113,'1.Invul Blad'!$B:$B,0),MATCH('4.Score &amp; Vergelijking'!BF112,'1.Invul Blad'!$1:$1,0))=""),"",IF(LEFT(BE113,2)="BS",INDEX('1.Invul Blad'!$1:$1048576,MATCH('4.Score &amp; Vergelijking'!$E113,'1.Invul Blad'!$B$36:$B$9000,0)+35,MATCH('4.Score &amp; Vergelijking'!BF112,'1.Invul Blad'!$36:$36,0)),INDEX('1.Invul Blad'!$1:$1048576,MATCH('4.Score &amp; Vergelijking'!$E113,'1.Invul Blad'!$B:$B,0),MATCH('4.Score &amp; Vergelijking'!BF112,'1.Invul Blad'!$1:$1,0)))),"")</f>
        <v/>
      </c>
      <c r="BG113" s="57" t="str" cm="1">
        <f t="array" ref="BG113">IFERROR(IF(IF(LEFT(BF113,2)="BS",INDEX('1.Invul Blad'!$1:$1048576,MATCH('4.Score &amp; Vergelijking'!$E113,'1.Invul Blad'!$B$36:$B$9000,0)+35,MATCH('4.Score &amp; Vergelijking'!BG112,'1.Invul Blad'!$36:$36,0))="",INDEX('1.Invul Blad'!$1:$1048576,MATCH('4.Score &amp; Vergelijking'!$E113,'1.Invul Blad'!$B:$B,0),MATCH('4.Score &amp; Vergelijking'!BG112,'1.Invul Blad'!$1:$1,0))=""),"",IF(LEFT(BF113,2)="BS",INDEX('1.Invul Blad'!$1:$1048576,MATCH('4.Score &amp; Vergelijking'!$E113,'1.Invul Blad'!$B$36:$B$9000,0)+35,MATCH('4.Score &amp; Vergelijking'!BG112,'1.Invul Blad'!$36:$36,0)),INDEX('1.Invul Blad'!$1:$1048576,MATCH('4.Score &amp; Vergelijking'!$E113,'1.Invul Blad'!$B:$B,0),MATCH('4.Score &amp; Vergelijking'!BG112,'1.Invul Blad'!$1:$1,0)))),"")</f>
        <v/>
      </c>
      <c r="BH113" s="57" t="str" cm="1">
        <f t="array" ref="BH113">IFERROR(IF(IF(LEFT(BG113,2)="BS",INDEX('1.Invul Blad'!$1:$1048576,MATCH('4.Score &amp; Vergelijking'!$E113,'1.Invul Blad'!$B$36:$B$9000,0)+35,MATCH('4.Score &amp; Vergelijking'!BH112,'1.Invul Blad'!$36:$36,0))="",INDEX('1.Invul Blad'!$1:$1048576,MATCH('4.Score &amp; Vergelijking'!$E113,'1.Invul Blad'!$B:$B,0),MATCH('4.Score &amp; Vergelijking'!BH112,'1.Invul Blad'!$1:$1,0))=""),"",IF(LEFT(BG113,2)="BS",INDEX('1.Invul Blad'!$1:$1048576,MATCH('4.Score &amp; Vergelijking'!$E113,'1.Invul Blad'!$B$36:$B$9000,0)+35,MATCH('4.Score &amp; Vergelijking'!BH112,'1.Invul Blad'!$36:$36,0)),INDEX('1.Invul Blad'!$1:$1048576,MATCH('4.Score &amp; Vergelijking'!$E113,'1.Invul Blad'!$B:$B,0),MATCH('4.Score &amp; Vergelijking'!BH112,'1.Invul Blad'!$1:$1,0)))),"")</f>
        <v/>
      </c>
      <c r="BI113" s="57" t="str" cm="1">
        <f t="array" ref="BI113">IFERROR(IF(IF(LEFT(BH113,2)="BS",INDEX('1.Invul Blad'!$1:$1048576,MATCH('4.Score &amp; Vergelijking'!$E113,'1.Invul Blad'!$B$36:$B$9000,0)+35,MATCH('4.Score &amp; Vergelijking'!BI112,'1.Invul Blad'!$36:$36,0))="",INDEX('1.Invul Blad'!$1:$1048576,MATCH('4.Score &amp; Vergelijking'!$E113,'1.Invul Blad'!$B:$B,0),MATCH('4.Score &amp; Vergelijking'!BI112,'1.Invul Blad'!$1:$1,0))=""),"",IF(LEFT(BH113,2)="BS",INDEX('1.Invul Blad'!$1:$1048576,MATCH('4.Score &amp; Vergelijking'!$E113,'1.Invul Blad'!$B$36:$B$9000,0)+35,MATCH('4.Score &amp; Vergelijking'!BI112,'1.Invul Blad'!$36:$36,0)),INDEX('1.Invul Blad'!$1:$1048576,MATCH('4.Score &amp; Vergelijking'!$E113,'1.Invul Blad'!$B:$B,0),MATCH('4.Score &amp; Vergelijking'!BI112,'1.Invul Blad'!$1:$1,0)))),"")</f>
        <v/>
      </c>
      <c r="BJ113" s="57" t="str" cm="1">
        <f t="array" ref="BJ113">IFERROR(IF(IF(LEFT(BI113,2)="BS",INDEX('1.Invul Blad'!$1:$1048576,MATCH('4.Score &amp; Vergelijking'!$E113,'1.Invul Blad'!$B$36:$B$9000,0)+35,MATCH('4.Score &amp; Vergelijking'!BJ112,'1.Invul Blad'!$36:$36,0))="",INDEX('1.Invul Blad'!$1:$1048576,MATCH('4.Score &amp; Vergelijking'!$E113,'1.Invul Blad'!$B:$B,0),MATCH('4.Score &amp; Vergelijking'!BJ112,'1.Invul Blad'!$1:$1,0))=""),"",IF(LEFT(BI113,2)="BS",INDEX('1.Invul Blad'!$1:$1048576,MATCH('4.Score &amp; Vergelijking'!$E113,'1.Invul Blad'!$B$36:$B$9000,0)+35,MATCH('4.Score &amp; Vergelijking'!BJ112,'1.Invul Blad'!$36:$36,0)),INDEX('1.Invul Blad'!$1:$1048576,MATCH('4.Score &amp; Vergelijking'!$E113,'1.Invul Blad'!$B:$B,0),MATCH('4.Score &amp; Vergelijking'!BJ112,'1.Invul Blad'!$1:$1,0)))),"")</f>
        <v/>
      </c>
      <c r="BK113" s="59" t="str" cm="1">
        <f t="array" ref="BK113">IFERROR(IF(IF(LEFT(BJ113,2)="BS",INDEX('1.Invul Blad'!$1:$1048576,MATCH('4.Score &amp; Vergelijking'!$E113,'1.Invul Blad'!$B$36:$B$9000,0)+35,MATCH('4.Score &amp; Vergelijking'!BK112,'1.Invul Blad'!$36:$36,0))="",INDEX('1.Invul Blad'!$1:$1048576,MATCH('4.Score &amp; Vergelijking'!$E113,'1.Invul Blad'!$B:$B,0),MATCH('4.Score &amp; Vergelijking'!BK112,'1.Invul Blad'!$1:$1,0))=""),"",IF(LEFT(BJ113,2)="BS",INDEX('1.Invul Blad'!$1:$1048576,MATCH('4.Score &amp; Vergelijking'!$E113,'1.Invul Blad'!$B$36:$B$9000,0)+35,MATCH('4.Score &amp; Vergelijking'!BK112,'1.Invul Blad'!$36:$36,0)),INDEX('1.Invul Blad'!$1:$1048576,MATCH('4.Score &amp; Vergelijking'!$E113,'1.Invul Blad'!$B:$B,0),MATCH('4.Score &amp; Vergelijking'!BK112,'1.Invul Blad'!$1:$1,0)))),"")</f>
        <v/>
      </c>
    </row>
    <row r="114" spans="1:63">
      <c r="A114" s="85"/>
      <c r="C114" s="23"/>
      <c r="D114" s="82" t="str">
        <f>IFERROR($B113*$B$6,"")</f>
        <v/>
      </c>
      <c r="E114" s="10" t="s">
        <v>152</v>
      </c>
      <c r="F114" s="11" t="str">
        <f>IFERROR(IF(AND(_xlfn.XLOOKUP($D$14,$D108:$D114,F108:F114,,0,-1)&lt;(INDEX('Verwachte Resultaten'!$C$2:$BT$31,MATCH(_xlfn.XLOOKUP($D$14,$D108:$D114,$E108:$E114,,0,-1),'Verwachte Resultaten'!$B$2:$B$31,0),MATCH(_xlfn.XLOOKUP($D$14,$D108:$D114,F107:F113,,0,-1),'Verwachte Resultaten'!$C$1:$BT$1,0))*_xlfn.XLOOKUP($E114,$G$2:$G$6,$F$2:$F$6,,0)),_xlfn.XLOOKUP($D$14,$D108:$D114,F108:F114,,0,-1)&gt;=(INDEX('Verwachte Resultaten'!$C$2:$BT$31,MATCH(_xlfn.XLOOKUP($D$14,$D108:$D114,$E108:$E114,,0,-1),'Verwachte Resultaten'!$B$2:$B$31,0),MATCH(_xlfn.XLOOKUP($D$14,$D108:$D114,F107:F113,,0,-1),'Verwachte Resultaten'!$C$1:$BT$1,0))*_xlfn.XLOOKUP($E114,$G$2:$G$6,$H$2:$H$6,,0))),$D114,""),"")</f>
        <v/>
      </c>
      <c r="G114" s="12" t="str">
        <f>IFERROR(IF(AND(_xlfn.XLOOKUP($D$14,$D108:$D114,G108:G114,,0,-1)&lt;(INDEX('Verwachte Resultaten'!$C$2:$BT$31,MATCH(_xlfn.XLOOKUP($D$14,$D108:$D114,$E108:$E114,,0,-1),'Verwachte Resultaten'!$B$2:$B$31,0),MATCH(_xlfn.XLOOKUP($D$14,$D108:$D114,G107:G113,,0,-1),'Verwachte Resultaten'!$C$1:$BT$1,0))*_xlfn.XLOOKUP($E114,$G$2:$G$6,$F$2:$F$6,,0)),_xlfn.XLOOKUP($D$14,$D108:$D114,G108:G114,,0,-1)&gt;=(INDEX('Verwachte Resultaten'!$C$2:$BT$31,MATCH(_xlfn.XLOOKUP($D$14,$D108:$D114,$E108:$E114,,0,-1),'Verwachte Resultaten'!$B$2:$B$31,0),MATCH(_xlfn.XLOOKUP($D$14,$D108:$D114,G107:G113,,0,-1),'Verwachte Resultaten'!$C$1:$BT$1,0))*_xlfn.XLOOKUP($E114,$G$2:$G$6,$H$2:$H$6,,0))),$D114,""),"")</f>
        <v/>
      </c>
      <c r="H114" s="12" t="str">
        <f>IFERROR(IF(AND(_xlfn.XLOOKUP($D$14,$D108:$D114,H108:H114,,0,-1)&lt;(INDEX('Verwachte Resultaten'!$C$2:$BT$31,MATCH(_xlfn.XLOOKUP($D$14,$D108:$D114,$E108:$E114,,0,-1),'Verwachte Resultaten'!$B$2:$B$31,0),MATCH(_xlfn.XLOOKUP($D$14,$D108:$D114,H107:H113,,0,-1),'Verwachte Resultaten'!$C$1:$BT$1,0))*_xlfn.XLOOKUP($E114,$G$2:$G$6,$F$2:$F$6,,0)),_xlfn.XLOOKUP($D$14,$D108:$D114,H108:H114,,0,-1)&gt;=(INDEX('Verwachte Resultaten'!$C$2:$BT$31,MATCH(_xlfn.XLOOKUP($D$14,$D108:$D114,$E108:$E114,,0,-1),'Verwachte Resultaten'!$B$2:$B$31,0),MATCH(_xlfn.XLOOKUP($D$14,$D108:$D114,H107:H113,,0,-1),'Verwachte Resultaten'!$C$1:$BT$1,0))*_xlfn.XLOOKUP($E114,$G$2:$G$6,$H$2:$H$6,,0))),$D114,""),"")</f>
        <v/>
      </c>
      <c r="I114" s="12" t="str">
        <f>IFERROR(IF(AND(_xlfn.XLOOKUP($D$14,$D108:$D114,I108:I114,,0,-1)&lt;(INDEX('Verwachte Resultaten'!$C$2:$BT$31,MATCH(_xlfn.XLOOKUP($D$14,$D108:$D114,$E108:$E114,,0,-1),'Verwachte Resultaten'!$B$2:$B$31,0),MATCH(_xlfn.XLOOKUP($D$14,$D108:$D114,I107:I113,,0,-1),'Verwachte Resultaten'!$C$1:$BT$1,0))*_xlfn.XLOOKUP($E114,$G$2:$G$6,$F$2:$F$6,,0)),_xlfn.XLOOKUP($D$14,$D108:$D114,I108:I114,,0,-1)&gt;=(INDEX('Verwachte Resultaten'!$C$2:$BT$31,MATCH(_xlfn.XLOOKUP($D$14,$D108:$D114,$E108:$E114,,0,-1),'Verwachte Resultaten'!$B$2:$B$31,0),MATCH(_xlfn.XLOOKUP($D$14,$D108:$D114,I107:I113,,0,-1),'Verwachte Resultaten'!$C$1:$BT$1,0))*_xlfn.XLOOKUP($E114,$G$2:$G$6,$H$2:$H$6,,0))),$D114,""),"")</f>
        <v/>
      </c>
      <c r="J114" s="12" t="str">
        <f>IFERROR(IF(AND(_xlfn.XLOOKUP($D$14,$D108:$D114,J108:J114,,0,-1)&lt;(INDEX('Verwachte Resultaten'!$C$2:$BT$31,MATCH(_xlfn.XLOOKUP($D$14,$D108:$D114,$E108:$E114,,0,-1),'Verwachte Resultaten'!$B$2:$B$31,0),MATCH(_xlfn.XLOOKUP($D$14,$D108:$D114,J107:J113,,0,-1),'Verwachte Resultaten'!$C$1:$BT$1,0))*_xlfn.XLOOKUP($E114,$G$2:$G$6,$F$2:$F$6,,0)),_xlfn.XLOOKUP($D$14,$D108:$D114,J108:J114,,0,-1)&gt;=(INDEX('Verwachte Resultaten'!$C$2:$BT$31,MATCH(_xlfn.XLOOKUP($D$14,$D108:$D114,$E108:$E114,,0,-1),'Verwachte Resultaten'!$B$2:$B$31,0),MATCH(_xlfn.XLOOKUP($D$14,$D108:$D114,J107:J113,,0,-1),'Verwachte Resultaten'!$C$1:$BT$1,0))*_xlfn.XLOOKUP($E114,$G$2:$G$6,$H$2:$H$6,,0))),$D114,""),"")</f>
        <v/>
      </c>
      <c r="K114" s="12" t="str">
        <f>IFERROR(IF(AND(_xlfn.XLOOKUP($D$14,$D108:$D114,K108:K114,,0,-1)&lt;(INDEX('Verwachte Resultaten'!$C$2:$BT$31,MATCH(_xlfn.XLOOKUP($D$14,$D108:$D114,$E108:$E114,,0,-1),'Verwachte Resultaten'!$B$2:$B$31,0),MATCH(_xlfn.XLOOKUP($D$14,$D108:$D114,K107:K113,,0,-1),'Verwachte Resultaten'!$C$1:$BT$1,0))*_xlfn.XLOOKUP($E114,$G$2:$G$6,$F$2:$F$6,,0)),_xlfn.XLOOKUP($D$14,$D108:$D114,K108:K114,,0,-1)&gt;=(INDEX('Verwachte Resultaten'!$C$2:$BT$31,MATCH(_xlfn.XLOOKUP($D$14,$D108:$D114,$E108:$E114,,0,-1),'Verwachte Resultaten'!$B$2:$B$31,0),MATCH(_xlfn.XLOOKUP($D$14,$D108:$D114,K107:K113,,0,-1),'Verwachte Resultaten'!$C$1:$BT$1,0))*_xlfn.XLOOKUP($E114,$G$2:$G$6,$H$2:$H$6,,0))),$D114,""),"")</f>
        <v/>
      </c>
      <c r="L114" s="12" t="str">
        <f>IFERROR(IF(AND(_xlfn.XLOOKUP($D$14,$D108:$D114,L108:L114,,0,-1)&lt;(INDEX('Verwachte Resultaten'!$C$2:$BT$31,MATCH(_xlfn.XLOOKUP($D$14,$D108:$D114,$E108:$E114,,0,-1),'Verwachte Resultaten'!$B$2:$B$31,0),MATCH(_xlfn.XLOOKUP($D$14,$D108:$D114,L107:L113,,0,-1),'Verwachte Resultaten'!$C$1:$BT$1,0))*_xlfn.XLOOKUP($E114,$G$2:$G$6,$F$2:$F$6,,0)),_xlfn.XLOOKUP($D$14,$D108:$D114,L108:L114,,0,-1)&gt;=(INDEX('Verwachte Resultaten'!$C$2:$BT$31,MATCH(_xlfn.XLOOKUP($D$14,$D108:$D114,$E108:$E114,,0,-1),'Verwachte Resultaten'!$B$2:$B$31,0),MATCH(_xlfn.XLOOKUP($D$14,$D108:$D114,L107:L113,,0,-1),'Verwachte Resultaten'!$C$1:$BT$1,0))*_xlfn.XLOOKUP($E114,$G$2:$G$6,$H$2:$H$6,,0))),$D114,""),"")</f>
        <v/>
      </c>
      <c r="M114" s="12" t="str">
        <f>IFERROR(IF(AND(_xlfn.XLOOKUP($D$14,$D108:$D114,M108:M114,,0,-1)&lt;(INDEX('Verwachte Resultaten'!$C$2:$BT$31,MATCH(_xlfn.XLOOKUP($D$14,$D108:$D114,$E108:$E114,,0,-1),'Verwachte Resultaten'!$B$2:$B$31,0),MATCH(_xlfn.XLOOKUP($D$14,$D108:$D114,M107:M113,,0,-1),'Verwachte Resultaten'!$C$1:$BT$1,0))*_xlfn.XLOOKUP($E114,$G$2:$G$6,$F$2:$F$6,,0)),_xlfn.XLOOKUP($D$14,$D108:$D114,M108:M114,,0,-1)&gt;=(INDEX('Verwachte Resultaten'!$C$2:$BT$31,MATCH(_xlfn.XLOOKUP($D$14,$D108:$D114,$E108:$E114,,0,-1),'Verwachte Resultaten'!$B$2:$B$31,0),MATCH(_xlfn.XLOOKUP($D$14,$D108:$D114,M107:M113,,0,-1),'Verwachte Resultaten'!$C$1:$BT$1,0))*_xlfn.XLOOKUP($E114,$G$2:$G$6,$H$2:$H$6,,0))),$D114,""),"")</f>
        <v/>
      </c>
      <c r="N114" s="12" t="str">
        <f>IFERROR(IF(AND(_xlfn.XLOOKUP($D$14,$D108:$D114,N108:N114,,0,-1)&lt;(INDEX('Verwachte Resultaten'!$C$2:$BT$31,MATCH(_xlfn.XLOOKUP($D$14,$D108:$D114,$E108:$E114,,0,-1),'Verwachte Resultaten'!$B$2:$B$31,0),MATCH(_xlfn.XLOOKUP($D$14,$D108:$D114,N107:N113,,0,-1),'Verwachte Resultaten'!$C$1:$BT$1,0))*_xlfn.XLOOKUP($E114,$G$2:$G$6,$F$2:$F$6,,0)),_xlfn.XLOOKUP($D$14,$D108:$D114,N108:N114,,0,-1)&gt;=(INDEX('Verwachte Resultaten'!$C$2:$BT$31,MATCH(_xlfn.XLOOKUP($D$14,$D108:$D114,$E108:$E114,,0,-1),'Verwachte Resultaten'!$B$2:$B$31,0),MATCH(_xlfn.XLOOKUP($D$14,$D108:$D114,N107:N113,,0,-1),'Verwachte Resultaten'!$C$1:$BT$1,0))*_xlfn.XLOOKUP($E114,$G$2:$G$6,$H$2:$H$6,,0))),$D114,""),"")</f>
        <v/>
      </c>
      <c r="O114" s="12" t="str">
        <f>IFERROR(IF(AND(_xlfn.XLOOKUP($D$14,$D108:$D114,O108:O114,,0,-1)&lt;(INDEX('Verwachte Resultaten'!$C$2:$BT$31,MATCH(_xlfn.XLOOKUP($D$14,$D108:$D114,$E108:$E114,,0,-1),'Verwachte Resultaten'!$B$2:$B$31,0),MATCH(_xlfn.XLOOKUP($D$14,$D108:$D114,O107:O113,,0,-1),'Verwachte Resultaten'!$C$1:$BT$1,0))*_xlfn.XLOOKUP($E114,$G$2:$G$6,$F$2:$F$6,,0)),_xlfn.XLOOKUP($D$14,$D108:$D114,O108:O114,,0,-1)&gt;=(INDEX('Verwachte Resultaten'!$C$2:$BT$31,MATCH(_xlfn.XLOOKUP($D$14,$D108:$D114,$E108:$E114,,0,-1),'Verwachte Resultaten'!$B$2:$B$31,0),MATCH(_xlfn.XLOOKUP($D$14,$D108:$D114,O107:O113,,0,-1),'Verwachte Resultaten'!$C$1:$BT$1,0))*_xlfn.XLOOKUP($E114,$G$2:$G$6,$H$2:$H$6,,0))),$D114,""),"")</f>
        <v/>
      </c>
      <c r="P114" s="12" t="str">
        <f>IFERROR(IF(AND(_xlfn.XLOOKUP($D$14,$D108:$D114,P108:P114,,0,-1)&lt;(INDEX('Verwachte Resultaten'!$C$2:$BT$31,MATCH(_xlfn.XLOOKUP($D$14,$D108:$D114,$E108:$E114,,0,-1),'Verwachte Resultaten'!$B$2:$B$31,0),MATCH(_xlfn.XLOOKUP($D$14,$D108:$D114,P107:P113,,0,-1),'Verwachte Resultaten'!$C$1:$BT$1,0))*_xlfn.XLOOKUP($E114,$G$2:$G$6,$F$2:$F$6,,0)),_xlfn.XLOOKUP($D$14,$D108:$D114,P108:P114,,0,-1)&gt;=(INDEX('Verwachte Resultaten'!$C$2:$BT$31,MATCH(_xlfn.XLOOKUP($D$14,$D108:$D114,$E108:$E114,,0,-1),'Verwachte Resultaten'!$B$2:$B$31,0),MATCH(_xlfn.XLOOKUP($D$14,$D108:$D114,P107:P113,,0,-1),'Verwachte Resultaten'!$C$1:$BT$1,0))*_xlfn.XLOOKUP($E114,$G$2:$G$6,$H$2:$H$6,,0))),$D114,""),"")</f>
        <v/>
      </c>
      <c r="Q114" s="12" t="str">
        <f>IFERROR(IF(AND(_xlfn.XLOOKUP($D$14,$D108:$D114,Q108:Q114,,0,-1)&lt;(INDEX('Verwachte Resultaten'!$C$2:$BT$31,MATCH(_xlfn.XLOOKUP($D$14,$D108:$D114,$E108:$E114,,0,-1),'Verwachte Resultaten'!$B$2:$B$31,0),MATCH(_xlfn.XLOOKUP($D$14,$D108:$D114,Q107:Q113,,0,-1),'Verwachte Resultaten'!$C$1:$BT$1,0))*_xlfn.XLOOKUP($E114,$G$2:$G$6,$F$2:$F$6,,0)),_xlfn.XLOOKUP($D$14,$D108:$D114,Q108:Q114,,0,-1)&gt;=(INDEX('Verwachte Resultaten'!$C$2:$BT$31,MATCH(_xlfn.XLOOKUP($D$14,$D108:$D114,$E108:$E114,,0,-1),'Verwachte Resultaten'!$B$2:$B$31,0),MATCH(_xlfn.XLOOKUP($D$14,$D108:$D114,Q107:Q113,,0,-1),'Verwachte Resultaten'!$C$1:$BT$1,0))*_xlfn.XLOOKUP($E114,$G$2:$G$6,$H$2:$H$6,,0))),$D114,""),"")</f>
        <v/>
      </c>
      <c r="R114" s="12" t="str">
        <f>IFERROR(IF(AND(_xlfn.XLOOKUP($D$14,$D108:$D114,R108:R114,,0,-1)&lt;(INDEX('Verwachte Resultaten'!$C$2:$BT$31,MATCH(_xlfn.XLOOKUP($D$14,$D108:$D114,$E108:$E114,,0,-1),'Verwachte Resultaten'!$B$2:$B$31,0),MATCH(_xlfn.XLOOKUP($D$14,$D108:$D114,R107:R113,,0,-1),'Verwachte Resultaten'!$C$1:$BT$1,0))*_xlfn.XLOOKUP($E114,$G$2:$G$6,$F$2:$F$6,,0)),_xlfn.XLOOKUP($D$14,$D108:$D114,R108:R114,,0,-1)&gt;=(INDEX('Verwachte Resultaten'!$C$2:$BT$31,MATCH(_xlfn.XLOOKUP($D$14,$D108:$D114,$E108:$E114,,0,-1),'Verwachte Resultaten'!$B$2:$B$31,0),MATCH(_xlfn.XLOOKUP($D$14,$D108:$D114,R107:R113,,0,-1),'Verwachte Resultaten'!$C$1:$BT$1,0))*_xlfn.XLOOKUP($E114,$G$2:$G$6,$H$2:$H$6,,0))),$D114,""),"")</f>
        <v/>
      </c>
      <c r="S114" s="12" t="str">
        <f>IFERROR(IF(AND(_xlfn.XLOOKUP($D$14,$D108:$D114,S108:S114,,0,-1)&lt;(INDEX('Verwachte Resultaten'!$C$2:$BT$31,MATCH(_xlfn.XLOOKUP($D$14,$D108:$D114,$E108:$E114,,0,-1),'Verwachte Resultaten'!$B$2:$B$31,0),MATCH(_xlfn.XLOOKUP($D$14,$D108:$D114,S107:S113,,0,-1),'Verwachte Resultaten'!$C$1:$BT$1,0))*_xlfn.XLOOKUP($E114,$G$2:$G$6,$F$2:$F$6,,0)),_xlfn.XLOOKUP($D$14,$D108:$D114,S108:S114,,0,-1)&gt;=(INDEX('Verwachte Resultaten'!$C$2:$BT$31,MATCH(_xlfn.XLOOKUP($D$14,$D108:$D114,$E108:$E114,,0,-1),'Verwachte Resultaten'!$B$2:$B$31,0),MATCH(_xlfn.XLOOKUP($D$14,$D108:$D114,S107:S113,,0,-1),'Verwachte Resultaten'!$C$1:$BT$1,0))*_xlfn.XLOOKUP($E114,$G$2:$G$6,$H$2:$H$6,,0))),$D114,""),"")</f>
        <v/>
      </c>
      <c r="T114" s="12" t="str">
        <f>IFERROR(IF(AND(_xlfn.XLOOKUP($D$14,$D108:$D114,T108:T114,,0,-1)&lt;(INDEX('Verwachte Resultaten'!$C$2:$BT$31,MATCH(_xlfn.XLOOKUP($D$14,$D108:$D114,$E108:$E114,,0,-1),'Verwachte Resultaten'!$B$2:$B$31,0),MATCH(_xlfn.XLOOKUP($D$14,$D108:$D114,T107:T113,,0,-1),'Verwachte Resultaten'!$C$1:$BT$1,0))*_xlfn.XLOOKUP($E114,$G$2:$G$6,$F$2:$F$6,,0)),_xlfn.XLOOKUP($D$14,$D108:$D114,T108:T114,,0,-1)&gt;=(INDEX('Verwachte Resultaten'!$C$2:$BT$31,MATCH(_xlfn.XLOOKUP($D$14,$D108:$D114,$E108:$E114,,0,-1),'Verwachte Resultaten'!$B$2:$B$31,0),MATCH(_xlfn.XLOOKUP($D$14,$D108:$D114,T107:T113,,0,-1),'Verwachte Resultaten'!$C$1:$BT$1,0))*_xlfn.XLOOKUP($E114,$G$2:$G$6,$H$2:$H$6,,0))),$D114,""),"")</f>
        <v/>
      </c>
      <c r="U114" s="12" t="str">
        <f>IFERROR(IF(AND(_xlfn.XLOOKUP($D$14,$D108:$D114,U108:U114,,0,-1)&lt;(INDEX('Verwachte Resultaten'!$C$2:$BT$31,MATCH(_xlfn.XLOOKUP($D$14,$D108:$D114,$E108:$E114,,0,-1),'Verwachte Resultaten'!$B$2:$B$31,0),MATCH(_xlfn.XLOOKUP($D$14,$D108:$D114,U107:U113,,0,-1),'Verwachte Resultaten'!$C$1:$BT$1,0))*_xlfn.XLOOKUP($E114,$G$2:$G$6,$F$2:$F$6,,0)),_xlfn.XLOOKUP($D$14,$D108:$D114,U108:U114,,0,-1)&gt;=(INDEX('Verwachte Resultaten'!$C$2:$BT$31,MATCH(_xlfn.XLOOKUP($D$14,$D108:$D114,$E108:$E114,,0,-1),'Verwachte Resultaten'!$B$2:$B$31,0),MATCH(_xlfn.XLOOKUP($D$14,$D108:$D114,U107:U113,,0,-1),'Verwachte Resultaten'!$C$1:$BT$1,0))*_xlfn.XLOOKUP($E114,$G$2:$G$6,$H$2:$H$6,,0))),$D114,""),"")</f>
        <v/>
      </c>
      <c r="V114" s="12" t="str">
        <f>IFERROR(IF(AND(_xlfn.XLOOKUP($D$14,$D108:$D114,V108:V114,,0,-1)&lt;(INDEX('Verwachte Resultaten'!$C$2:$BT$31,MATCH(_xlfn.XLOOKUP($D$14,$D108:$D114,$E108:$E114,,0,-1),'Verwachte Resultaten'!$B$2:$B$31,0),MATCH(_xlfn.XLOOKUP($D$14,$D108:$D114,V107:V113,,0,-1),'Verwachte Resultaten'!$C$1:$BT$1,0))*_xlfn.XLOOKUP($E114,$G$2:$G$6,$F$2:$F$6,,0)),_xlfn.XLOOKUP($D$14,$D108:$D114,V108:V114,,0,-1)&gt;=(INDEX('Verwachte Resultaten'!$C$2:$BT$31,MATCH(_xlfn.XLOOKUP($D$14,$D108:$D114,$E108:$E114,,0,-1),'Verwachte Resultaten'!$B$2:$B$31,0),MATCH(_xlfn.XLOOKUP($D$14,$D108:$D114,V107:V113,,0,-1),'Verwachte Resultaten'!$C$1:$BT$1,0))*_xlfn.XLOOKUP($E114,$G$2:$G$6,$H$2:$H$6,,0))),$D114,""),"")</f>
        <v/>
      </c>
      <c r="W114" s="12" t="str">
        <f>IFERROR(IF(AND(_xlfn.XLOOKUP($D$14,$D108:$D114,W108:W114,,0,-1)&lt;(INDEX('Verwachte Resultaten'!$C$2:$BT$31,MATCH(_xlfn.XLOOKUP($D$14,$D108:$D114,$E108:$E114,,0,-1),'Verwachte Resultaten'!$B$2:$B$31,0),MATCH(_xlfn.XLOOKUP($D$14,$D108:$D114,W107:W113,,0,-1),'Verwachte Resultaten'!$C$1:$BT$1,0))*_xlfn.XLOOKUP($E114,$G$2:$G$6,$F$2:$F$6,,0)),_xlfn.XLOOKUP($D$14,$D108:$D114,W108:W114,,0,-1)&gt;=(INDEX('Verwachte Resultaten'!$C$2:$BT$31,MATCH(_xlfn.XLOOKUP($D$14,$D108:$D114,$E108:$E114,,0,-1),'Verwachte Resultaten'!$B$2:$B$31,0),MATCH(_xlfn.XLOOKUP($D$14,$D108:$D114,W107:W113,,0,-1),'Verwachte Resultaten'!$C$1:$BT$1,0))*_xlfn.XLOOKUP($E114,$G$2:$G$6,$H$2:$H$6,,0))),$D114,""),"")</f>
        <v/>
      </c>
      <c r="X114" s="12" t="str">
        <f>IFERROR(IF(AND(_xlfn.XLOOKUP($D$14,$D108:$D114,X108:X114,,0,-1)&lt;(INDEX('Verwachte Resultaten'!$C$2:$BT$31,MATCH(_xlfn.XLOOKUP($D$14,$D108:$D114,$E108:$E114,,0,-1),'Verwachte Resultaten'!$B$2:$B$31,0),MATCH(_xlfn.XLOOKUP($D$14,$D108:$D114,X107:X113,,0,-1),'Verwachte Resultaten'!$C$1:$BT$1,0))*_xlfn.XLOOKUP($E114,$G$2:$G$6,$F$2:$F$6,,0)),_xlfn.XLOOKUP($D$14,$D108:$D114,X108:X114,,0,-1)&gt;=(INDEX('Verwachte Resultaten'!$C$2:$BT$31,MATCH(_xlfn.XLOOKUP($D$14,$D108:$D114,$E108:$E114,,0,-1),'Verwachte Resultaten'!$B$2:$B$31,0),MATCH(_xlfn.XLOOKUP($D$14,$D108:$D114,X107:X113,,0,-1),'Verwachte Resultaten'!$C$1:$BT$1,0))*_xlfn.XLOOKUP($E114,$G$2:$G$6,$H$2:$H$6,,0))),$D114,""),"")</f>
        <v/>
      </c>
      <c r="Y114" s="12" t="str">
        <f>IFERROR(IF(AND(_xlfn.XLOOKUP($D$14,$D108:$D114,Y108:Y114,,0,-1)&lt;(INDEX('Verwachte Resultaten'!$C$2:$BT$31,MATCH(_xlfn.XLOOKUP($D$14,$D108:$D114,$E108:$E114,,0,-1),'Verwachte Resultaten'!$B$2:$B$31,0),MATCH(_xlfn.XLOOKUP($D$14,$D108:$D114,Y107:Y113,,0,-1),'Verwachte Resultaten'!$C$1:$BT$1,0))*_xlfn.XLOOKUP($E114,$G$2:$G$6,$F$2:$F$6,,0)),_xlfn.XLOOKUP($D$14,$D108:$D114,Y108:Y114,,0,-1)&gt;=(INDEX('Verwachte Resultaten'!$C$2:$BT$31,MATCH(_xlfn.XLOOKUP($D$14,$D108:$D114,$E108:$E114,,0,-1),'Verwachte Resultaten'!$B$2:$B$31,0),MATCH(_xlfn.XLOOKUP($D$14,$D108:$D114,Y107:Y113,,0,-1),'Verwachte Resultaten'!$C$1:$BT$1,0))*_xlfn.XLOOKUP($E114,$G$2:$G$6,$H$2:$H$6,,0))),$D114,""),"")</f>
        <v/>
      </c>
      <c r="Z114" s="12" t="str">
        <f>IFERROR(IF(AND(_xlfn.XLOOKUP($D$14,$D108:$D114,Z108:Z114,,0,-1)&lt;(INDEX('Verwachte Resultaten'!$C$2:$BT$31,MATCH(_xlfn.XLOOKUP($D$14,$D108:$D114,$E108:$E114,,0,-1),'Verwachte Resultaten'!$B$2:$B$31,0),MATCH(_xlfn.XLOOKUP($D$14,$D108:$D114,Z107:Z113,,0,-1),'Verwachte Resultaten'!$C$1:$BT$1,0))*_xlfn.XLOOKUP($E114,$G$2:$G$6,$F$2:$F$6,,0)),_xlfn.XLOOKUP($D$14,$D108:$D114,Z108:Z114,,0,-1)&gt;=(INDEX('Verwachte Resultaten'!$C$2:$BT$31,MATCH(_xlfn.XLOOKUP($D$14,$D108:$D114,$E108:$E114,,0,-1),'Verwachte Resultaten'!$B$2:$B$31,0),MATCH(_xlfn.XLOOKUP($D$14,$D108:$D114,Z107:Z113,,0,-1),'Verwachte Resultaten'!$C$1:$BT$1,0))*_xlfn.XLOOKUP($E114,$G$2:$G$6,$H$2:$H$6,,0))),$D114,""),"")</f>
        <v/>
      </c>
      <c r="AA114" s="12" t="str">
        <f>IFERROR(IF(AND(_xlfn.XLOOKUP($D$14,$D108:$D114,AA108:AA114,,0,-1)&lt;(INDEX('Verwachte Resultaten'!$C$2:$BT$31,MATCH(_xlfn.XLOOKUP($D$14,$D108:$D114,$E108:$E114,,0,-1),'Verwachte Resultaten'!$B$2:$B$31,0),MATCH(_xlfn.XLOOKUP($D$14,$D108:$D114,AA107:AA113,,0,-1),'Verwachte Resultaten'!$C$1:$BT$1,0))*_xlfn.XLOOKUP($E114,$G$2:$G$6,$F$2:$F$6,,0)),_xlfn.XLOOKUP($D$14,$D108:$D114,AA108:AA114,,0,-1)&gt;=(INDEX('Verwachte Resultaten'!$C$2:$BT$31,MATCH(_xlfn.XLOOKUP($D$14,$D108:$D114,$E108:$E114,,0,-1),'Verwachte Resultaten'!$B$2:$B$31,0),MATCH(_xlfn.XLOOKUP($D$14,$D108:$D114,AA107:AA113,,0,-1),'Verwachte Resultaten'!$C$1:$BT$1,0))*_xlfn.XLOOKUP($E114,$G$2:$G$6,$H$2:$H$6,,0))),$D114,""),"")</f>
        <v/>
      </c>
      <c r="AB114" s="12" t="str">
        <f>IFERROR(IF(AND(_xlfn.XLOOKUP($D$14,$D108:$D114,AB108:AB114,,0,-1)&lt;(INDEX('Verwachte Resultaten'!$C$2:$BT$31,MATCH(_xlfn.XLOOKUP($D$14,$D108:$D114,$E108:$E114,,0,-1),'Verwachte Resultaten'!$B$2:$B$31,0),MATCH(_xlfn.XLOOKUP($D$14,$D108:$D114,AB107:AB113,,0,-1),'Verwachte Resultaten'!$C$1:$BT$1,0))*_xlfn.XLOOKUP($E114,$G$2:$G$6,$F$2:$F$6,,0)),_xlfn.XLOOKUP($D$14,$D108:$D114,AB108:AB114,,0,-1)&gt;=(INDEX('Verwachte Resultaten'!$C$2:$BT$31,MATCH(_xlfn.XLOOKUP($D$14,$D108:$D114,$E108:$E114,,0,-1),'Verwachte Resultaten'!$B$2:$B$31,0),MATCH(_xlfn.XLOOKUP($D$14,$D108:$D114,AB107:AB113,,0,-1),'Verwachte Resultaten'!$C$1:$BT$1,0))*_xlfn.XLOOKUP($E114,$G$2:$G$6,$H$2:$H$6,,0))),$D114,""),"")</f>
        <v/>
      </c>
      <c r="AC114" s="12" t="str">
        <f>IFERROR(IF(AND(_xlfn.XLOOKUP($D$14,$D108:$D114,AC108:AC114,,0,-1)&lt;(INDEX('Verwachte Resultaten'!$C$2:$BT$31,MATCH(_xlfn.XLOOKUP($D$14,$D108:$D114,$E108:$E114,,0,-1),'Verwachte Resultaten'!$B$2:$B$31,0),MATCH(_xlfn.XLOOKUP($D$14,$D108:$D114,AC107:AC113,,0,-1),'Verwachte Resultaten'!$C$1:$BT$1,0))*_xlfn.XLOOKUP($E114,$G$2:$G$6,$F$2:$F$6,,0)),_xlfn.XLOOKUP($D$14,$D108:$D114,AC108:AC114,,0,-1)&gt;=(INDEX('Verwachte Resultaten'!$C$2:$BT$31,MATCH(_xlfn.XLOOKUP($D$14,$D108:$D114,$E108:$E114,,0,-1),'Verwachte Resultaten'!$B$2:$B$31,0),MATCH(_xlfn.XLOOKUP($D$14,$D108:$D114,AC107:AC113,,0,-1),'Verwachte Resultaten'!$C$1:$BT$1,0))*_xlfn.XLOOKUP($E114,$G$2:$G$6,$H$2:$H$6,,0))),$D114,""),"")</f>
        <v/>
      </c>
      <c r="AD114" s="12" t="str">
        <f>IFERROR(IF(AND(_xlfn.XLOOKUP($D$14,$D108:$D114,AD108:AD114,,0,-1)&lt;(INDEX('Verwachte Resultaten'!$C$2:$BT$31,MATCH(_xlfn.XLOOKUP($D$14,$D108:$D114,$E108:$E114,,0,-1),'Verwachte Resultaten'!$B$2:$B$31,0),MATCH(_xlfn.XLOOKUP($D$14,$D108:$D114,AD107:AD113,,0,-1),'Verwachte Resultaten'!$C$1:$BT$1,0))*_xlfn.XLOOKUP($E114,$G$2:$G$6,$F$2:$F$6,,0)),_xlfn.XLOOKUP($D$14,$D108:$D114,AD108:AD114,,0,-1)&gt;=(INDEX('Verwachte Resultaten'!$C$2:$BT$31,MATCH(_xlfn.XLOOKUP($D$14,$D108:$D114,$E108:$E114,,0,-1),'Verwachte Resultaten'!$B$2:$B$31,0),MATCH(_xlfn.XLOOKUP($D$14,$D108:$D114,AD107:AD113,,0,-1),'Verwachte Resultaten'!$C$1:$BT$1,0))*_xlfn.XLOOKUP($E114,$G$2:$G$6,$H$2:$H$6,,0))),$D114,""),"")</f>
        <v/>
      </c>
      <c r="AE114" s="12" t="str">
        <f>IFERROR(IF(AND(_xlfn.XLOOKUP($D$14,$D108:$D114,AE108:AE114,,0,-1)&lt;(INDEX('Verwachte Resultaten'!$C$2:$BT$31,MATCH(_xlfn.XLOOKUP($D$14,$D108:$D114,$E108:$E114,,0,-1),'Verwachte Resultaten'!$B$2:$B$31,0),MATCH(_xlfn.XLOOKUP($D$14,$D108:$D114,AE107:AE113,,0,-1),'Verwachte Resultaten'!$C$1:$BT$1,0))*_xlfn.XLOOKUP($E114,$G$2:$G$6,$F$2:$F$6,,0)),_xlfn.XLOOKUP($D$14,$D108:$D114,AE108:AE114,,0,-1)&gt;=(INDEX('Verwachte Resultaten'!$C$2:$BT$31,MATCH(_xlfn.XLOOKUP($D$14,$D108:$D114,$E108:$E114,,0,-1),'Verwachte Resultaten'!$B$2:$B$31,0),MATCH(_xlfn.XLOOKUP($D$14,$D108:$D114,AE107:AE113,,0,-1),'Verwachte Resultaten'!$C$1:$BT$1,0))*_xlfn.XLOOKUP($E114,$G$2:$G$6,$H$2:$H$6,,0))),$D114,""),"")</f>
        <v/>
      </c>
      <c r="AF114" s="12" t="str">
        <f>IFERROR(IF(AND(_xlfn.XLOOKUP($D$14,$D108:$D114,AF108:AF114,,0,-1)&lt;(INDEX('Verwachte Resultaten'!$C$2:$BT$31,MATCH(_xlfn.XLOOKUP($D$14,$D108:$D114,$E108:$E114,,0,-1),'Verwachte Resultaten'!$B$2:$B$31,0),MATCH(_xlfn.XLOOKUP($D$14,$D108:$D114,AF107:AF113,,0,-1),'Verwachte Resultaten'!$C$1:$BT$1,0))*_xlfn.XLOOKUP($E114,$G$2:$G$6,$F$2:$F$6,,0)),_xlfn.XLOOKUP($D$14,$D108:$D114,AF108:AF114,,0,-1)&gt;=(INDEX('Verwachte Resultaten'!$C$2:$BT$31,MATCH(_xlfn.XLOOKUP($D$14,$D108:$D114,$E108:$E114,,0,-1),'Verwachte Resultaten'!$B$2:$B$31,0),MATCH(_xlfn.XLOOKUP($D$14,$D108:$D114,AF107:AF113,,0,-1),'Verwachte Resultaten'!$C$1:$BT$1,0))*_xlfn.XLOOKUP($E114,$G$2:$G$6,$H$2:$H$6,,0))),$D114,""),"")</f>
        <v/>
      </c>
      <c r="AG114" s="12" t="str">
        <f>IFERROR(IF(AND(_xlfn.XLOOKUP($D$14,$D108:$D114,AG108:AG114,,0,-1)&lt;(INDEX('Verwachte Resultaten'!$C$2:$BT$31,MATCH(_xlfn.XLOOKUP($D$14,$D108:$D114,$E108:$E114,,0,-1),'Verwachte Resultaten'!$B$2:$B$31,0),MATCH(_xlfn.XLOOKUP($D$14,$D108:$D114,AG107:AG113,,0,-1),'Verwachte Resultaten'!$C$1:$BT$1,0))*_xlfn.XLOOKUP($E114,$G$2:$G$6,$F$2:$F$6,,0)),_xlfn.XLOOKUP($D$14,$D108:$D114,AG108:AG114,,0,-1)&gt;=(INDEX('Verwachte Resultaten'!$C$2:$BT$31,MATCH(_xlfn.XLOOKUP($D$14,$D108:$D114,$E108:$E114,,0,-1),'Verwachte Resultaten'!$B$2:$B$31,0),MATCH(_xlfn.XLOOKUP($D$14,$D108:$D114,AG107:AG113,,0,-1),'Verwachte Resultaten'!$C$1:$BT$1,0))*_xlfn.XLOOKUP($E114,$G$2:$G$6,$H$2:$H$6,,0))),$D114,""),"")</f>
        <v/>
      </c>
      <c r="AH114" s="12" t="str">
        <f>IFERROR(IF(AND(_xlfn.XLOOKUP($D$14,$D108:$D114,AH108:AH114,,0,-1)&lt;(INDEX('Verwachte Resultaten'!$C$2:$BT$31,MATCH(_xlfn.XLOOKUP($D$14,$D108:$D114,$E108:$E114,,0,-1),'Verwachte Resultaten'!$B$2:$B$31,0),MATCH(_xlfn.XLOOKUP($D$14,$D108:$D114,AH107:AH113,,0,-1),'Verwachte Resultaten'!$C$1:$BT$1,0))*_xlfn.XLOOKUP($E114,$G$2:$G$6,$F$2:$F$6,,0)),_xlfn.XLOOKUP($D$14,$D108:$D114,AH108:AH114,,0,-1)&gt;=(INDEX('Verwachte Resultaten'!$C$2:$BT$31,MATCH(_xlfn.XLOOKUP($D$14,$D108:$D114,$E108:$E114,,0,-1),'Verwachte Resultaten'!$B$2:$B$31,0),MATCH(_xlfn.XLOOKUP($D$14,$D108:$D114,AH107:AH113,,0,-1),'Verwachte Resultaten'!$C$1:$BT$1,0))*_xlfn.XLOOKUP($E114,$G$2:$G$6,$H$2:$H$6,,0))),$D114,""),"")</f>
        <v/>
      </c>
      <c r="AI114" s="12" t="str">
        <f>IFERROR(IF(AND(_xlfn.XLOOKUP($D$14,$D108:$D114,AI108:AI114,,0,-1)&lt;(INDEX('Verwachte Resultaten'!$C$2:$BT$31,MATCH(_xlfn.XLOOKUP($D$14,$D108:$D114,$E108:$E114,,0,-1),'Verwachte Resultaten'!$B$2:$B$31,0),MATCH(_xlfn.XLOOKUP($D$14,$D108:$D114,AI107:AI113,,0,-1),'Verwachte Resultaten'!$C$1:$BT$1,0))*_xlfn.XLOOKUP($E114,$G$2:$G$6,$F$2:$F$6,,0)),_xlfn.XLOOKUP($D$14,$D108:$D114,AI108:AI114,,0,-1)&gt;=(INDEX('Verwachte Resultaten'!$C$2:$BT$31,MATCH(_xlfn.XLOOKUP($D$14,$D108:$D114,$E108:$E114,,0,-1),'Verwachte Resultaten'!$B$2:$B$31,0),MATCH(_xlfn.XLOOKUP($D$14,$D108:$D114,AI107:AI113,,0,-1),'Verwachte Resultaten'!$C$1:$BT$1,0))*_xlfn.XLOOKUP($E114,$G$2:$G$6,$H$2:$H$6,,0))),$D114,""),"")</f>
        <v/>
      </c>
      <c r="AJ114" s="12" t="str">
        <f>IFERROR(IF(AND(_xlfn.XLOOKUP($D$14,$D108:$D114,AJ108:AJ114,,0,-1)&lt;(INDEX('Verwachte Resultaten'!$C$2:$BT$31,MATCH(_xlfn.XLOOKUP($D$14,$D108:$D114,$E108:$E114,,0,-1),'Verwachte Resultaten'!$B$2:$B$31,0),MATCH(_xlfn.XLOOKUP($D$14,$D108:$D114,AJ107:AJ113,,0,-1),'Verwachte Resultaten'!$C$1:$BT$1,0))*_xlfn.XLOOKUP($E114,$G$2:$G$6,$F$2:$F$6,,0)),_xlfn.XLOOKUP($D$14,$D108:$D114,AJ108:AJ114,,0,-1)&gt;=(INDEX('Verwachte Resultaten'!$C$2:$BT$31,MATCH(_xlfn.XLOOKUP($D$14,$D108:$D114,$E108:$E114,,0,-1),'Verwachte Resultaten'!$B$2:$B$31,0),MATCH(_xlfn.XLOOKUP($D$14,$D108:$D114,AJ107:AJ113,,0,-1),'Verwachte Resultaten'!$C$1:$BT$1,0))*_xlfn.XLOOKUP($E114,$G$2:$G$6,$H$2:$H$6,,0))),$D114,""),"")</f>
        <v/>
      </c>
      <c r="AK114" s="12" t="str">
        <f>IFERROR(IF(AND(_xlfn.XLOOKUP($D$14,$D108:$D114,AK108:AK114,,0,-1)&lt;(INDEX('Verwachte Resultaten'!$C$2:$BT$31,MATCH(_xlfn.XLOOKUP($D$14,$D108:$D114,$E108:$E114,,0,-1),'Verwachte Resultaten'!$B$2:$B$31,0),MATCH(_xlfn.XLOOKUP($D$14,$D108:$D114,AK107:AK113,,0,-1),'Verwachte Resultaten'!$C$1:$BT$1,0))*_xlfn.XLOOKUP($E114,$G$2:$G$6,$F$2:$F$6,,0)),_xlfn.XLOOKUP($D$14,$D108:$D114,AK108:AK114,,0,-1)&gt;=(INDEX('Verwachte Resultaten'!$C$2:$BT$31,MATCH(_xlfn.XLOOKUP($D$14,$D108:$D114,$E108:$E114,,0,-1),'Verwachte Resultaten'!$B$2:$B$31,0),MATCH(_xlfn.XLOOKUP($D$14,$D108:$D114,AK107:AK113,,0,-1),'Verwachte Resultaten'!$C$1:$BT$1,0))*_xlfn.XLOOKUP($E114,$G$2:$G$6,$H$2:$H$6,,0))),$D114,""),"")</f>
        <v/>
      </c>
      <c r="AL114" s="12" t="str">
        <f>IFERROR(IF(AND(_xlfn.XLOOKUP($D$14,$D108:$D114,AL108:AL114,,0,-1)&lt;(INDEX('Verwachte Resultaten'!$C$2:$BT$31,MATCH(_xlfn.XLOOKUP($D$14,$D108:$D114,$E108:$E114,,0,-1),'Verwachte Resultaten'!$B$2:$B$31,0),MATCH(_xlfn.XLOOKUP($D$14,$D108:$D114,AL107:AL113,,0,-1),'Verwachte Resultaten'!$C$1:$BT$1,0))*_xlfn.XLOOKUP($E114,$G$2:$G$6,$F$2:$F$6,,0)),_xlfn.XLOOKUP($D$14,$D108:$D114,AL108:AL114,,0,-1)&gt;=(INDEX('Verwachte Resultaten'!$C$2:$BT$31,MATCH(_xlfn.XLOOKUP($D$14,$D108:$D114,$E108:$E114,,0,-1),'Verwachte Resultaten'!$B$2:$B$31,0),MATCH(_xlfn.XLOOKUP($D$14,$D108:$D114,AL107:AL113,,0,-1),'Verwachte Resultaten'!$C$1:$BT$1,0))*_xlfn.XLOOKUP($E114,$G$2:$G$6,$H$2:$H$6,,0))),$D114,""),"")</f>
        <v/>
      </c>
      <c r="AM114" s="12" t="str">
        <f>IFERROR(IF(AND(_xlfn.XLOOKUP($D$14,$D108:$D114,AM108:AM114,,0,-1)&lt;(INDEX('Verwachte Resultaten'!$C$2:$BT$31,MATCH(_xlfn.XLOOKUP($D$14,$D108:$D114,$E108:$E114,,0,-1),'Verwachte Resultaten'!$B$2:$B$31,0),MATCH(_xlfn.XLOOKUP($D$14,$D108:$D114,AM107:AM113,,0,-1),'Verwachte Resultaten'!$C$1:$BT$1,0))*_xlfn.XLOOKUP($E114,$G$2:$G$6,$F$2:$F$6,,0)),_xlfn.XLOOKUP($D$14,$D108:$D114,AM108:AM114,,0,-1)&gt;=(INDEX('Verwachte Resultaten'!$C$2:$BT$31,MATCH(_xlfn.XLOOKUP($D$14,$D108:$D114,$E108:$E114,,0,-1),'Verwachte Resultaten'!$B$2:$B$31,0),MATCH(_xlfn.XLOOKUP($D$14,$D108:$D114,AM107:AM113,,0,-1),'Verwachte Resultaten'!$C$1:$BT$1,0))*_xlfn.XLOOKUP($E114,$G$2:$G$6,$H$2:$H$6,,0))),$D114,""),"")</f>
        <v/>
      </c>
      <c r="AN114" s="12" t="str">
        <f>IFERROR(IF(AND(_xlfn.XLOOKUP($D$14,$D108:$D114,AN108:AN114,,0,-1)&lt;(INDEX('Verwachte Resultaten'!$C$2:$BT$31,MATCH(_xlfn.XLOOKUP($D$14,$D108:$D114,$E108:$E114,,0,-1),'Verwachte Resultaten'!$B$2:$B$31,0),MATCH(_xlfn.XLOOKUP($D$14,$D108:$D114,AN107:AN113,,0,-1),'Verwachte Resultaten'!$C$1:$BT$1,0))*_xlfn.XLOOKUP($E114,$G$2:$G$6,$F$2:$F$6,,0)),_xlfn.XLOOKUP($D$14,$D108:$D114,AN108:AN114,,0,-1)&gt;=(INDEX('Verwachte Resultaten'!$C$2:$BT$31,MATCH(_xlfn.XLOOKUP($D$14,$D108:$D114,$E108:$E114,,0,-1),'Verwachte Resultaten'!$B$2:$B$31,0),MATCH(_xlfn.XLOOKUP($D$14,$D108:$D114,AN107:AN113,,0,-1),'Verwachte Resultaten'!$C$1:$BT$1,0))*_xlfn.XLOOKUP($E114,$G$2:$G$6,$H$2:$H$6,,0))),$D114,""),"")</f>
        <v/>
      </c>
      <c r="AO114" s="12" t="str">
        <f>IFERROR(IF(AND(_xlfn.XLOOKUP($D$14,$D108:$D114,AO108:AO114,,0,-1)&lt;(INDEX('Verwachte Resultaten'!$C$2:$BT$31,MATCH(_xlfn.XLOOKUP($D$14,$D108:$D114,$E108:$E114,,0,-1),'Verwachte Resultaten'!$B$2:$B$31,0),MATCH(_xlfn.XLOOKUP($D$14,$D108:$D114,AO107:AO113,,0,-1),'Verwachte Resultaten'!$C$1:$BT$1,0))*_xlfn.XLOOKUP($E114,$G$2:$G$6,$F$2:$F$6,,0)),_xlfn.XLOOKUP($D$14,$D108:$D114,AO108:AO114,,0,-1)&gt;=(INDEX('Verwachte Resultaten'!$C$2:$BT$31,MATCH(_xlfn.XLOOKUP($D$14,$D108:$D114,$E108:$E114,,0,-1),'Verwachte Resultaten'!$B$2:$B$31,0),MATCH(_xlfn.XLOOKUP($D$14,$D108:$D114,AO107:AO113,,0,-1),'Verwachte Resultaten'!$C$1:$BT$1,0))*_xlfn.XLOOKUP($E114,$G$2:$G$6,$H$2:$H$6,,0))),$D114,""),"")</f>
        <v/>
      </c>
      <c r="AP114" s="12" t="str">
        <f>IFERROR(IF(AND(_xlfn.XLOOKUP($D$14,$D108:$D114,AP108:AP114,,0,-1)&lt;(INDEX('Verwachte Resultaten'!$C$2:$BT$31,MATCH(_xlfn.XLOOKUP($D$14,$D108:$D114,$E108:$E114,,0,-1),'Verwachte Resultaten'!$B$2:$B$31,0),MATCH(_xlfn.XLOOKUP($D$14,$D108:$D114,AP107:AP113,,0,-1),'Verwachte Resultaten'!$C$1:$BT$1,0))*_xlfn.XLOOKUP($E114,$G$2:$G$6,$F$2:$F$6,,0)),_xlfn.XLOOKUP($D$14,$D108:$D114,AP108:AP114,,0,-1)&gt;=(INDEX('Verwachte Resultaten'!$C$2:$BT$31,MATCH(_xlfn.XLOOKUP($D$14,$D108:$D114,$E108:$E114,,0,-1),'Verwachte Resultaten'!$B$2:$B$31,0),MATCH(_xlfn.XLOOKUP($D$14,$D108:$D114,AP107:AP113,,0,-1),'Verwachte Resultaten'!$C$1:$BT$1,0))*_xlfn.XLOOKUP($E114,$G$2:$G$6,$H$2:$H$6,,0))),$D114,""),"")</f>
        <v/>
      </c>
      <c r="AQ114" s="12" t="str">
        <f>IFERROR(IF(AND(_xlfn.XLOOKUP($D$14,$D108:$D114,AQ108:AQ114,,0,-1)&lt;(INDEX('Verwachte Resultaten'!$C$2:$BT$31,MATCH(_xlfn.XLOOKUP($D$14,$D108:$D114,$E108:$E114,,0,-1),'Verwachte Resultaten'!$B$2:$B$31,0),MATCH(_xlfn.XLOOKUP($D$14,$D108:$D114,AQ107:AQ113,,0,-1),'Verwachte Resultaten'!$C$1:$BT$1,0))*_xlfn.XLOOKUP($E114,$G$2:$G$6,$F$2:$F$6,,0)),_xlfn.XLOOKUP($D$14,$D108:$D114,AQ108:AQ114,,0,-1)&gt;=(INDEX('Verwachte Resultaten'!$C$2:$BT$31,MATCH(_xlfn.XLOOKUP($D$14,$D108:$D114,$E108:$E114,,0,-1),'Verwachte Resultaten'!$B$2:$B$31,0),MATCH(_xlfn.XLOOKUP($D$14,$D108:$D114,AQ107:AQ113,,0,-1),'Verwachte Resultaten'!$C$1:$BT$1,0))*_xlfn.XLOOKUP($E114,$G$2:$G$6,$H$2:$H$6,,0))),$D114,""),"")</f>
        <v/>
      </c>
      <c r="AR114" s="12" t="str">
        <f>IFERROR(IF(AND(_xlfn.XLOOKUP($D$14,$D108:$D114,AR108:AR114,,0,-1)&lt;(INDEX('Verwachte Resultaten'!$C$2:$BT$31,MATCH(_xlfn.XLOOKUP($D$14,$D108:$D114,$E108:$E114,,0,-1),'Verwachte Resultaten'!$B$2:$B$31,0),MATCH(_xlfn.XLOOKUP($D$14,$D108:$D114,AR107:AR113,,0,-1),'Verwachte Resultaten'!$C$1:$BT$1,0))*_xlfn.XLOOKUP($E114,$G$2:$G$6,$F$2:$F$6,,0)),_xlfn.XLOOKUP($D$14,$D108:$D114,AR108:AR114,,0,-1)&gt;=(INDEX('Verwachte Resultaten'!$C$2:$BT$31,MATCH(_xlfn.XLOOKUP($D$14,$D108:$D114,$E108:$E114,,0,-1),'Verwachte Resultaten'!$B$2:$B$31,0),MATCH(_xlfn.XLOOKUP($D$14,$D108:$D114,AR107:AR113,,0,-1),'Verwachte Resultaten'!$C$1:$BT$1,0))*_xlfn.XLOOKUP($E114,$G$2:$G$6,$H$2:$H$6,,0))),$D114,""),"")</f>
        <v/>
      </c>
      <c r="AS114" s="12" t="str">
        <f>IFERROR(IF(AND(_xlfn.XLOOKUP($D$14,$D108:$D114,AS108:AS114,,0,-1)&lt;(INDEX('Verwachte Resultaten'!$C$2:$BT$31,MATCH(_xlfn.XLOOKUP($D$14,$D108:$D114,$E108:$E114,,0,-1),'Verwachte Resultaten'!$B$2:$B$31,0),MATCH(_xlfn.XLOOKUP($D$14,$D108:$D114,AS107:AS113,,0,-1),'Verwachte Resultaten'!$C$1:$BT$1,0))*_xlfn.XLOOKUP($E114,$G$2:$G$6,$F$2:$F$6,,0)),_xlfn.XLOOKUP($D$14,$D108:$D114,AS108:AS114,,0,-1)&gt;=(INDEX('Verwachte Resultaten'!$C$2:$BT$31,MATCH(_xlfn.XLOOKUP($D$14,$D108:$D114,$E108:$E114,,0,-1),'Verwachte Resultaten'!$B$2:$B$31,0),MATCH(_xlfn.XLOOKUP($D$14,$D108:$D114,AS107:AS113,,0,-1),'Verwachte Resultaten'!$C$1:$BT$1,0))*_xlfn.XLOOKUP($E114,$G$2:$G$6,$H$2:$H$6,,0))),$D114,""),"")</f>
        <v/>
      </c>
      <c r="AT114" s="12" t="str">
        <f>IFERROR(IF(AND(_xlfn.XLOOKUP($D$14,$D108:$D114,AT108:AT114,,0,-1)&lt;(INDEX('Verwachte Resultaten'!$C$2:$BT$31,MATCH(_xlfn.XLOOKUP($D$14,$D108:$D114,$E108:$E114,,0,-1),'Verwachte Resultaten'!$B$2:$B$31,0),MATCH(_xlfn.XLOOKUP($D$14,$D108:$D114,AT107:AT113,,0,-1),'Verwachte Resultaten'!$C$1:$BT$1,0))*_xlfn.XLOOKUP($E114,$G$2:$G$6,$F$2:$F$6,,0)),_xlfn.XLOOKUP($D$14,$D108:$D114,AT108:AT114,,0,-1)&gt;=(INDEX('Verwachte Resultaten'!$C$2:$BT$31,MATCH(_xlfn.XLOOKUP($D$14,$D108:$D114,$E108:$E114,,0,-1),'Verwachte Resultaten'!$B$2:$B$31,0),MATCH(_xlfn.XLOOKUP($D$14,$D108:$D114,AT107:AT113,,0,-1),'Verwachte Resultaten'!$C$1:$BT$1,0))*_xlfn.XLOOKUP($E114,$G$2:$G$6,$H$2:$H$6,,0))),$D114,""),"")</f>
        <v/>
      </c>
      <c r="AU114" s="12" t="str">
        <f>IFERROR(IF(AND(_xlfn.XLOOKUP($D$14,$D108:$D114,AU108:AU114,,0,-1)&lt;(INDEX('Verwachte Resultaten'!$C$2:$BT$31,MATCH(_xlfn.XLOOKUP($D$14,$D108:$D114,$E108:$E114,,0,-1),'Verwachte Resultaten'!$B$2:$B$31,0),MATCH(_xlfn.XLOOKUP($D$14,$D108:$D114,AU107:AU113,,0,-1),'Verwachte Resultaten'!$C$1:$BT$1,0))*_xlfn.XLOOKUP($E114,$G$2:$G$6,$F$2:$F$6,,0)),_xlfn.XLOOKUP($D$14,$D108:$D114,AU108:AU114,,0,-1)&gt;=(INDEX('Verwachte Resultaten'!$C$2:$BT$31,MATCH(_xlfn.XLOOKUP($D$14,$D108:$D114,$E108:$E114,,0,-1),'Verwachte Resultaten'!$B$2:$B$31,0),MATCH(_xlfn.XLOOKUP($D$14,$D108:$D114,AU107:AU113,,0,-1),'Verwachte Resultaten'!$C$1:$BT$1,0))*_xlfn.XLOOKUP($E114,$G$2:$G$6,$H$2:$H$6,,0))),$D114,""),"")</f>
        <v/>
      </c>
      <c r="AV114" s="12" t="str">
        <f>IFERROR(IF(AND(_xlfn.XLOOKUP($D$14,$D108:$D114,AV108:AV114,,0,-1)&lt;(INDEX('Verwachte Resultaten'!$C$2:$BT$31,MATCH(_xlfn.XLOOKUP($D$14,$D108:$D114,$E108:$E114,,0,-1),'Verwachte Resultaten'!$B$2:$B$31,0),MATCH(_xlfn.XLOOKUP($D$14,$D108:$D114,AV107:AV113,,0,-1),'Verwachte Resultaten'!$C$1:$BT$1,0))*_xlfn.XLOOKUP($E114,$G$2:$G$6,$F$2:$F$6,,0)),_xlfn.XLOOKUP($D$14,$D108:$D114,AV108:AV114,,0,-1)&gt;=(INDEX('Verwachte Resultaten'!$C$2:$BT$31,MATCH(_xlfn.XLOOKUP($D$14,$D108:$D114,$E108:$E114,,0,-1),'Verwachte Resultaten'!$B$2:$B$31,0),MATCH(_xlfn.XLOOKUP($D$14,$D108:$D114,AV107:AV113,,0,-1),'Verwachte Resultaten'!$C$1:$BT$1,0))*_xlfn.XLOOKUP($E114,$G$2:$G$6,$H$2:$H$6,,0))),$D114,""),"")</f>
        <v/>
      </c>
      <c r="AW114" s="12" t="str">
        <f>IFERROR(IF(AND(_xlfn.XLOOKUP($D$14,$D108:$D114,AW108:AW114,,0,-1)&lt;(INDEX('Verwachte Resultaten'!$C$2:$BT$31,MATCH(_xlfn.XLOOKUP($D$14,$D108:$D114,$E108:$E114,,0,-1),'Verwachte Resultaten'!$B$2:$B$31,0),MATCH(_xlfn.XLOOKUP($D$14,$D108:$D114,AW107:AW113,,0,-1),'Verwachte Resultaten'!$C$1:$BT$1,0))*_xlfn.XLOOKUP($E114,$G$2:$G$6,$F$2:$F$6,,0)),_xlfn.XLOOKUP($D$14,$D108:$D114,AW108:AW114,,0,-1)&gt;=(INDEX('Verwachte Resultaten'!$C$2:$BT$31,MATCH(_xlfn.XLOOKUP($D$14,$D108:$D114,$E108:$E114,,0,-1),'Verwachte Resultaten'!$B$2:$B$31,0),MATCH(_xlfn.XLOOKUP($D$14,$D108:$D114,AW107:AW113,,0,-1),'Verwachte Resultaten'!$C$1:$BT$1,0))*_xlfn.XLOOKUP($E114,$G$2:$G$6,$H$2:$H$6,,0))),$D114,""),"")</f>
        <v/>
      </c>
      <c r="AX114" s="12" t="str">
        <f>IFERROR(IF(AND(_xlfn.XLOOKUP($D$14,$D108:$D114,AX108:AX114,,0,-1)&lt;(INDEX('Verwachte Resultaten'!$C$2:$BT$31,MATCH(_xlfn.XLOOKUP($D$14,$D108:$D114,$E108:$E114,,0,-1),'Verwachte Resultaten'!$B$2:$B$31,0),MATCH(_xlfn.XLOOKUP($D$14,$D108:$D114,AX107:AX113,,0,-1),'Verwachte Resultaten'!$C$1:$BT$1,0))*_xlfn.XLOOKUP($E114,$G$2:$G$6,$F$2:$F$6,,0)),_xlfn.XLOOKUP($D$14,$D108:$D114,AX108:AX114,,0,-1)&gt;=(INDEX('Verwachte Resultaten'!$C$2:$BT$31,MATCH(_xlfn.XLOOKUP($D$14,$D108:$D114,$E108:$E114,,0,-1),'Verwachte Resultaten'!$B$2:$B$31,0),MATCH(_xlfn.XLOOKUP($D$14,$D108:$D114,AX107:AX113,,0,-1),'Verwachte Resultaten'!$C$1:$BT$1,0))*_xlfn.XLOOKUP($E114,$G$2:$G$6,$H$2:$H$6,,0))),$D114,""),"")</f>
        <v/>
      </c>
      <c r="AY114" s="12" t="str">
        <f>IFERROR(IF(AND(_xlfn.XLOOKUP($D$14,$D108:$D114,AY108:AY114,,0,-1)&lt;(INDEX('Verwachte Resultaten'!$C$2:$BT$31,MATCH(_xlfn.XLOOKUP($D$14,$D108:$D114,$E108:$E114,,0,-1),'Verwachte Resultaten'!$B$2:$B$31,0),MATCH(_xlfn.XLOOKUP($D$14,$D108:$D114,AY107:AY113,,0,-1),'Verwachte Resultaten'!$C$1:$BT$1,0))*_xlfn.XLOOKUP($E114,$G$2:$G$6,$F$2:$F$6,,0)),_xlfn.XLOOKUP($D$14,$D108:$D114,AY108:AY114,,0,-1)&gt;=(INDEX('Verwachte Resultaten'!$C$2:$BT$31,MATCH(_xlfn.XLOOKUP($D$14,$D108:$D114,$E108:$E114,,0,-1),'Verwachte Resultaten'!$B$2:$B$31,0),MATCH(_xlfn.XLOOKUP($D$14,$D108:$D114,AY107:AY113,,0,-1),'Verwachte Resultaten'!$C$1:$BT$1,0))*_xlfn.XLOOKUP($E114,$G$2:$G$6,$H$2:$H$6,,0))),$D114,""),"")</f>
        <v/>
      </c>
      <c r="AZ114" s="12" t="str">
        <f>IFERROR(IF(AND(_xlfn.XLOOKUP($D$14,$D108:$D114,AZ108:AZ114,,0,-1)&lt;(INDEX('Verwachte Resultaten'!$C$2:$BT$31,MATCH(_xlfn.XLOOKUP($D$14,$D108:$D114,$E108:$E114,,0,-1),'Verwachte Resultaten'!$B$2:$B$31,0),MATCH(_xlfn.XLOOKUP($D$14,$D108:$D114,AZ107:AZ113,,0,-1),'Verwachte Resultaten'!$C$1:$BT$1,0))*_xlfn.XLOOKUP($E114,$G$2:$G$6,$F$2:$F$6,,0)),_xlfn.XLOOKUP($D$14,$D108:$D114,AZ108:AZ114,,0,-1)&gt;=(INDEX('Verwachte Resultaten'!$C$2:$BT$31,MATCH(_xlfn.XLOOKUP($D$14,$D108:$D114,$E108:$E114,,0,-1),'Verwachte Resultaten'!$B$2:$B$31,0),MATCH(_xlfn.XLOOKUP($D$14,$D108:$D114,AZ107:AZ113,,0,-1),'Verwachte Resultaten'!$C$1:$BT$1,0))*_xlfn.XLOOKUP($E114,$G$2:$G$6,$H$2:$H$6,,0))),$D114,""),"")</f>
        <v/>
      </c>
      <c r="BA114" s="12" t="str">
        <f>IFERROR(IF(AND(_xlfn.XLOOKUP($D$14,$D108:$D114,BA108:BA114,,0,-1)&lt;(INDEX('Verwachte Resultaten'!$C$2:$BT$31,MATCH(_xlfn.XLOOKUP($D$14,$D108:$D114,$E108:$E114,,0,-1),'Verwachte Resultaten'!$B$2:$B$31,0),MATCH(_xlfn.XLOOKUP($D$14,$D108:$D114,BA107:BA113,,0,-1),'Verwachte Resultaten'!$C$1:$BT$1,0))*_xlfn.XLOOKUP($E114,$G$2:$G$6,$F$2:$F$6,,0)),_xlfn.XLOOKUP($D$14,$D108:$D114,BA108:BA114,,0,-1)&gt;=(INDEX('Verwachte Resultaten'!$C$2:$BT$31,MATCH(_xlfn.XLOOKUP($D$14,$D108:$D114,$E108:$E114,,0,-1),'Verwachte Resultaten'!$B$2:$B$31,0),MATCH(_xlfn.XLOOKUP($D$14,$D108:$D114,BA107:BA113,,0,-1),'Verwachte Resultaten'!$C$1:$BT$1,0))*_xlfn.XLOOKUP($E114,$G$2:$G$6,$H$2:$H$6,,0))),$D114,""),"")</f>
        <v/>
      </c>
      <c r="BB114" s="12" t="str">
        <f>IFERROR(IF(AND(_xlfn.XLOOKUP($D$14,$D108:$D114,BB108:BB114,,0,-1)&lt;(INDEX('Verwachte Resultaten'!$C$2:$BT$31,MATCH(_xlfn.XLOOKUP($D$14,$D108:$D114,$E108:$E114,,0,-1),'Verwachte Resultaten'!$B$2:$B$31,0),MATCH(_xlfn.XLOOKUP($D$14,$D108:$D114,BB107:BB113,,0,-1),'Verwachte Resultaten'!$C$1:$BT$1,0))*_xlfn.XLOOKUP($E114,$G$2:$G$6,$F$2:$F$6,,0)),_xlfn.XLOOKUP($D$14,$D108:$D114,BB108:BB114,,0,-1)&gt;=(INDEX('Verwachte Resultaten'!$C$2:$BT$31,MATCH(_xlfn.XLOOKUP($D$14,$D108:$D114,$E108:$E114,,0,-1),'Verwachte Resultaten'!$B$2:$B$31,0),MATCH(_xlfn.XLOOKUP($D$14,$D108:$D114,BB107:BB113,,0,-1),'Verwachte Resultaten'!$C$1:$BT$1,0))*_xlfn.XLOOKUP($E114,$G$2:$G$6,$H$2:$H$6,,0))),$D114,""),"")</f>
        <v/>
      </c>
      <c r="BC114" s="12" t="str">
        <f>IFERROR(IF(AND(_xlfn.XLOOKUP($D$14,$D108:$D114,BC108:BC114,,0,-1)&lt;(INDEX('Verwachte Resultaten'!$C$2:$BT$31,MATCH(_xlfn.XLOOKUP($D$14,$D108:$D114,$E108:$E114,,0,-1),'Verwachte Resultaten'!$B$2:$B$31,0),MATCH(_xlfn.XLOOKUP($D$14,$D108:$D114,BC107:BC113,,0,-1),'Verwachte Resultaten'!$C$1:$BT$1,0))*_xlfn.XLOOKUP($E114,$G$2:$G$6,$F$2:$F$6,,0)),_xlfn.XLOOKUP($D$14,$D108:$D114,BC108:BC114,,0,-1)&gt;=(INDEX('Verwachte Resultaten'!$C$2:$BT$31,MATCH(_xlfn.XLOOKUP($D$14,$D108:$D114,$E108:$E114,,0,-1),'Verwachte Resultaten'!$B$2:$B$31,0),MATCH(_xlfn.XLOOKUP($D$14,$D108:$D114,BC107:BC113,,0,-1),'Verwachte Resultaten'!$C$1:$BT$1,0))*_xlfn.XLOOKUP($E114,$G$2:$G$6,$H$2:$H$6,,0))),$D114,""),"")</f>
        <v/>
      </c>
      <c r="BD114" s="12" t="str">
        <f>IFERROR(IF(AND(_xlfn.XLOOKUP($D$14,$D108:$D114,BD108:BD114,,0,-1)&lt;(INDEX('Verwachte Resultaten'!$C$2:$BT$31,MATCH(_xlfn.XLOOKUP($D$14,$D108:$D114,$E108:$E114,,0,-1),'Verwachte Resultaten'!$B$2:$B$31,0),MATCH(_xlfn.XLOOKUP($D$14,$D108:$D114,BD107:BD113,,0,-1),'Verwachte Resultaten'!$C$1:$BT$1,0))*_xlfn.XLOOKUP($E114,$G$2:$G$6,$F$2:$F$6,,0)),_xlfn.XLOOKUP($D$14,$D108:$D114,BD108:BD114,,0,-1)&gt;=(INDEX('Verwachte Resultaten'!$C$2:$BT$31,MATCH(_xlfn.XLOOKUP($D$14,$D108:$D114,$E108:$E114,,0,-1),'Verwachte Resultaten'!$B$2:$B$31,0),MATCH(_xlfn.XLOOKUP($D$14,$D108:$D114,BD107:BD113,,0,-1),'Verwachte Resultaten'!$C$1:$BT$1,0))*_xlfn.XLOOKUP($E114,$G$2:$G$6,$H$2:$H$6,,0))),$D114,""),"")</f>
        <v/>
      </c>
      <c r="BE114" s="12" t="str">
        <f>IFERROR(IF(AND(_xlfn.XLOOKUP($D$14,$D108:$D114,BE108:BE114,,0,-1)&lt;(INDEX('Verwachte Resultaten'!$C$2:$BT$31,MATCH(_xlfn.XLOOKUP($D$14,$D108:$D114,$E108:$E114,,0,-1),'Verwachte Resultaten'!$B$2:$B$31,0),MATCH(_xlfn.XLOOKUP($D$14,$D108:$D114,BE107:BE113,,0,-1),'Verwachte Resultaten'!$C$1:$BT$1,0))*_xlfn.XLOOKUP($E114,$G$2:$G$6,$F$2:$F$6,,0)),_xlfn.XLOOKUP($D$14,$D108:$D114,BE108:BE114,,0,-1)&gt;=(INDEX('Verwachte Resultaten'!$C$2:$BT$31,MATCH(_xlfn.XLOOKUP($D$14,$D108:$D114,$E108:$E114,,0,-1),'Verwachte Resultaten'!$B$2:$B$31,0),MATCH(_xlfn.XLOOKUP($D$14,$D108:$D114,BE107:BE113,,0,-1),'Verwachte Resultaten'!$C$1:$BT$1,0))*_xlfn.XLOOKUP($E114,$G$2:$G$6,$H$2:$H$6,,0))),$D114,""),"")</f>
        <v/>
      </c>
      <c r="BF114" s="12" t="str">
        <f>IFERROR(IF(AND(_xlfn.XLOOKUP($D$14,$D108:$D114,BF108:BF114,,0,-1)&lt;(INDEX('Verwachte Resultaten'!$C$2:$BT$31,MATCH(_xlfn.XLOOKUP($D$14,$D108:$D114,$E108:$E114,,0,-1),'Verwachte Resultaten'!$B$2:$B$31,0),MATCH(_xlfn.XLOOKUP($D$14,$D108:$D114,BF107:BF113,,0,-1),'Verwachte Resultaten'!$C$1:$BT$1,0))*_xlfn.XLOOKUP($E114,$G$2:$G$6,$F$2:$F$6,,0)),_xlfn.XLOOKUP($D$14,$D108:$D114,BF108:BF114,,0,-1)&gt;=(INDEX('Verwachte Resultaten'!$C$2:$BT$31,MATCH(_xlfn.XLOOKUP($D$14,$D108:$D114,$E108:$E114,,0,-1),'Verwachte Resultaten'!$B$2:$B$31,0),MATCH(_xlfn.XLOOKUP($D$14,$D108:$D114,BF107:BF113,,0,-1),'Verwachte Resultaten'!$C$1:$BT$1,0))*_xlfn.XLOOKUP($E114,$G$2:$G$6,$H$2:$H$6,,0))),$D114,""),"")</f>
        <v/>
      </c>
      <c r="BG114" s="12" t="str">
        <f>IFERROR(IF(AND(_xlfn.XLOOKUP($D$14,$D108:$D114,BG108:BG114,,0,-1)&lt;(INDEX('Verwachte Resultaten'!$C$2:$BT$31,MATCH(_xlfn.XLOOKUP($D$14,$D108:$D114,$E108:$E114,,0,-1),'Verwachte Resultaten'!$B$2:$B$31,0),MATCH(_xlfn.XLOOKUP($D$14,$D108:$D114,BG107:BG113,,0,-1),'Verwachte Resultaten'!$C$1:$BT$1,0))*_xlfn.XLOOKUP($E114,$G$2:$G$6,$F$2:$F$6,,0)),_xlfn.XLOOKUP($D$14,$D108:$D114,BG108:BG114,,0,-1)&gt;=(INDEX('Verwachte Resultaten'!$C$2:$BT$31,MATCH(_xlfn.XLOOKUP($D$14,$D108:$D114,$E108:$E114,,0,-1),'Verwachte Resultaten'!$B$2:$B$31,0),MATCH(_xlfn.XLOOKUP($D$14,$D108:$D114,BG107:BG113,,0,-1),'Verwachte Resultaten'!$C$1:$BT$1,0))*_xlfn.XLOOKUP($E114,$G$2:$G$6,$H$2:$H$6,,0))),$D114,""),"")</f>
        <v/>
      </c>
      <c r="BH114" s="12" t="str">
        <f>IFERROR(IF(AND(_xlfn.XLOOKUP($D$14,$D108:$D114,BH108:BH114,,0,-1)&lt;(INDEX('Verwachte Resultaten'!$C$2:$BT$31,MATCH(_xlfn.XLOOKUP($D$14,$D108:$D114,$E108:$E114,,0,-1),'Verwachte Resultaten'!$B$2:$B$31,0),MATCH(_xlfn.XLOOKUP($D$14,$D108:$D114,BH107:BH113,,0,-1),'Verwachte Resultaten'!$C$1:$BT$1,0))*_xlfn.XLOOKUP($E114,$G$2:$G$6,$F$2:$F$6,,0)),_xlfn.XLOOKUP($D$14,$D108:$D114,BH108:BH114,,0,-1)&gt;=(INDEX('Verwachte Resultaten'!$C$2:$BT$31,MATCH(_xlfn.XLOOKUP($D$14,$D108:$D114,$E108:$E114,,0,-1),'Verwachte Resultaten'!$B$2:$B$31,0),MATCH(_xlfn.XLOOKUP($D$14,$D108:$D114,BH107:BH113,,0,-1),'Verwachte Resultaten'!$C$1:$BT$1,0))*_xlfn.XLOOKUP($E114,$G$2:$G$6,$H$2:$H$6,,0))),$D114,""),"")</f>
        <v/>
      </c>
      <c r="BI114" s="12" t="str">
        <f>IFERROR(IF(AND(_xlfn.XLOOKUP($D$14,$D108:$D114,BI108:BI114,,0,-1)&lt;(INDEX('Verwachte Resultaten'!$C$2:$BT$31,MATCH(_xlfn.XLOOKUP($D$14,$D108:$D114,$E108:$E114,,0,-1),'Verwachte Resultaten'!$B$2:$B$31,0),MATCH(_xlfn.XLOOKUP($D$14,$D108:$D114,BI107:BI113,,0,-1),'Verwachte Resultaten'!$C$1:$BT$1,0))*_xlfn.XLOOKUP($E114,$G$2:$G$6,$F$2:$F$6,,0)),_xlfn.XLOOKUP($D$14,$D108:$D114,BI108:BI114,,0,-1)&gt;=(INDEX('Verwachte Resultaten'!$C$2:$BT$31,MATCH(_xlfn.XLOOKUP($D$14,$D108:$D114,$E108:$E114,,0,-1),'Verwachte Resultaten'!$B$2:$B$31,0),MATCH(_xlfn.XLOOKUP($D$14,$D108:$D114,BI107:BI113,,0,-1),'Verwachte Resultaten'!$C$1:$BT$1,0))*_xlfn.XLOOKUP($E114,$G$2:$G$6,$H$2:$H$6,,0))),$D114,""),"")</f>
        <v/>
      </c>
      <c r="BJ114" s="12" t="str">
        <f>IFERROR(IF(AND(_xlfn.XLOOKUP($D$14,$D108:$D114,BJ108:BJ114,,0,-1)&lt;(INDEX('Verwachte Resultaten'!$C$2:$BT$31,MATCH(_xlfn.XLOOKUP($D$14,$D108:$D114,$E108:$E114,,0,-1),'Verwachte Resultaten'!$B$2:$B$31,0),MATCH(_xlfn.XLOOKUP($D$14,$D108:$D114,BJ107:BJ113,,0,-1),'Verwachte Resultaten'!$C$1:$BT$1,0))*_xlfn.XLOOKUP($E114,$G$2:$G$6,$F$2:$F$6,,0)),_xlfn.XLOOKUP($D$14,$D108:$D114,BJ108:BJ114,,0,-1)&gt;=(INDEX('Verwachte Resultaten'!$C$2:$BT$31,MATCH(_xlfn.XLOOKUP($D$14,$D108:$D114,$E108:$E114,,0,-1),'Verwachte Resultaten'!$B$2:$B$31,0),MATCH(_xlfn.XLOOKUP($D$14,$D108:$D114,BJ107:BJ113,,0,-1),'Verwachte Resultaten'!$C$1:$BT$1,0))*_xlfn.XLOOKUP($E114,$G$2:$G$6,$H$2:$H$6,,0))),$D114,""),"")</f>
        <v/>
      </c>
      <c r="BK114" s="39" t="str">
        <f>IFERROR(IF(AND(_xlfn.XLOOKUP($D$14,$D108:$D114,BK108:BK114,,0,-1)&lt;(INDEX('Verwachte Resultaten'!$C$2:$BT$31,MATCH(_xlfn.XLOOKUP($D$14,$D108:$D114,$E108:$E114,,0,-1),'Verwachte Resultaten'!$B$2:$B$31,0),MATCH(_xlfn.XLOOKUP($D$14,$D108:$D114,BK107:BK113,,0,-1),'Verwachte Resultaten'!$C$1:$BT$1,0))*_xlfn.XLOOKUP($E114,$G$2:$G$6,$F$2:$F$6,,0)),_xlfn.XLOOKUP($D$14,$D108:$D114,BK108:BK114,,0,-1)&gt;=(INDEX('Verwachte Resultaten'!$C$2:$BT$31,MATCH(_xlfn.XLOOKUP($D$14,$D108:$D114,$E108:$E114,,0,-1),'Verwachte Resultaten'!$B$2:$B$31,0),MATCH(_xlfn.XLOOKUP($D$14,$D108:$D114,BK107:BK113,,0,-1),'Verwachte Resultaten'!$C$1:$BT$1,0))*_xlfn.XLOOKUP($E114,$G$2:$G$6,$H$2:$H$6,,0))),$D114,""),"")</f>
        <v/>
      </c>
    </row>
    <row r="115" spans="1:63">
      <c r="A115" s="85"/>
      <c r="C115" s="23"/>
      <c r="D115" s="44" t="str">
        <f>IFERROR($B113*$B$7,"")</f>
        <v/>
      </c>
      <c r="E115" s="40" t="s">
        <v>153</v>
      </c>
      <c r="F115" s="13" t="str">
        <f>IFERROR(IF(AND(_xlfn.XLOOKUP($D$14,$D109:$D115,F109:F115,,0,-1)&lt;(INDEX('Verwachte Resultaten'!$C$2:$BT$31,MATCH(_xlfn.XLOOKUP($D$14,$D109:$D115,$E109:$E115,,0,-1),'Verwachte Resultaten'!$B$2:$B$31,0),MATCH(_xlfn.XLOOKUP($D$14,$D109:$D115,F108:F114,,0,-1),'Verwachte Resultaten'!$C$1:$BT$1,0))*_xlfn.XLOOKUP($E115,$G$2:$G$6,$F$2:$F$6,,0)),_xlfn.XLOOKUP($D$14,$D109:$D115,F109:F115,,0,-1)&gt;=(INDEX('Verwachte Resultaten'!$C$2:$BT$31,MATCH(_xlfn.XLOOKUP($D$14,$D109:$D115,$E109:$E115,,0,-1),'Verwachte Resultaten'!$B$2:$B$31,0),MATCH(_xlfn.XLOOKUP($D$14,$D109:$D115,F108:F114,,0,-1),'Verwachte Resultaten'!$C$1:$BT$1,0))*_xlfn.XLOOKUP($E115,$G$2:$G$6,$H$2:$H$6,,0))),$D115,""),"")</f>
        <v/>
      </c>
      <c r="G115" s="14" t="str">
        <f>IFERROR(IF(AND(_xlfn.XLOOKUP($D$14,$D109:$D115,G109:G115,,0,-1)&lt;(INDEX('Verwachte Resultaten'!$C$2:$BT$31,MATCH(_xlfn.XLOOKUP($D$14,$D109:$D115,$E109:$E115,,0,-1),'Verwachte Resultaten'!$B$2:$B$31,0),MATCH(_xlfn.XLOOKUP($D$14,$D109:$D115,G108:G114,,0,-1),'Verwachte Resultaten'!$C$1:$BT$1,0))*_xlfn.XLOOKUP($E115,$G$2:$G$6,$F$2:$F$6,,0)),_xlfn.XLOOKUP($D$14,$D109:$D115,G109:G115,,0,-1)&gt;=(INDEX('Verwachte Resultaten'!$C$2:$BT$31,MATCH(_xlfn.XLOOKUP($D$14,$D109:$D115,$E109:$E115,,0,-1),'Verwachte Resultaten'!$B$2:$B$31,0),MATCH(_xlfn.XLOOKUP($D$14,$D109:$D115,G108:G114,,0,-1),'Verwachte Resultaten'!$C$1:$BT$1,0))*_xlfn.XLOOKUP($E115,$G$2:$G$6,$H$2:$H$6,,0))),$D115,""),"")</f>
        <v/>
      </c>
      <c r="H115" s="14" t="str">
        <f>IFERROR(IF(AND(_xlfn.XLOOKUP($D$14,$D109:$D115,H109:H115,,0,-1)&lt;(INDEX('Verwachte Resultaten'!$C$2:$BT$31,MATCH(_xlfn.XLOOKUP($D$14,$D109:$D115,$E109:$E115,,0,-1),'Verwachte Resultaten'!$B$2:$B$31,0),MATCH(_xlfn.XLOOKUP($D$14,$D109:$D115,H108:H114,,0,-1),'Verwachte Resultaten'!$C$1:$BT$1,0))*_xlfn.XLOOKUP($E115,$G$2:$G$6,$F$2:$F$6,,0)),_xlfn.XLOOKUP($D$14,$D109:$D115,H109:H115,,0,-1)&gt;=(INDEX('Verwachte Resultaten'!$C$2:$BT$31,MATCH(_xlfn.XLOOKUP($D$14,$D109:$D115,$E109:$E115,,0,-1),'Verwachte Resultaten'!$B$2:$B$31,0),MATCH(_xlfn.XLOOKUP($D$14,$D109:$D115,H108:H114,,0,-1),'Verwachte Resultaten'!$C$1:$BT$1,0))*_xlfn.XLOOKUP($E115,$G$2:$G$6,$H$2:$H$6,,0))),$D115,""),"")</f>
        <v/>
      </c>
      <c r="I115" s="14" t="str">
        <f>IFERROR(IF(AND(_xlfn.XLOOKUP($D$14,$D109:$D115,I109:I115,,0,-1)&lt;(INDEX('Verwachte Resultaten'!$C$2:$BT$31,MATCH(_xlfn.XLOOKUP($D$14,$D109:$D115,$E109:$E115,,0,-1),'Verwachte Resultaten'!$B$2:$B$31,0),MATCH(_xlfn.XLOOKUP($D$14,$D109:$D115,I108:I114,,0,-1),'Verwachte Resultaten'!$C$1:$BT$1,0))*_xlfn.XLOOKUP($E115,$G$2:$G$6,$F$2:$F$6,,0)),_xlfn.XLOOKUP($D$14,$D109:$D115,I109:I115,,0,-1)&gt;=(INDEX('Verwachte Resultaten'!$C$2:$BT$31,MATCH(_xlfn.XLOOKUP($D$14,$D109:$D115,$E109:$E115,,0,-1),'Verwachte Resultaten'!$B$2:$B$31,0),MATCH(_xlfn.XLOOKUP($D$14,$D109:$D115,I108:I114,,0,-1),'Verwachte Resultaten'!$C$1:$BT$1,0))*_xlfn.XLOOKUP($E115,$G$2:$G$6,$H$2:$H$6,,0))),$D115,""),"")</f>
        <v/>
      </c>
      <c r="J115" s="14" t="str">
        <f>IFERROR(IF(AND(_xlfn.XLOOKUP($D$14,$D109:$D115,J109:J115,,0,-1)&lt;(INDEX('Verwachte Resultaten'!$C$2:$BT$31,MATCH(_xlfn.XLOOKUP($D$14,$D109:$D115,$E109:$E115,,0,-1),'Verwachte Resultaten'!$B$2:$B$31,0),MATCH(_xlfn.XLOOKUP($D$14,$D109:$D115,J108:J114,,0,-1),'Verwachte Resultaten'!$C$1:$BT$1,0))*_xlfn.XLOOKUP($E115,$G$2:$G$6,$F$2:$F$6,,0)),_xlfn.XLOOKUP($D$14,$D109:$D115,J109:J115,,0,-1)&gt;=(INDEX('Verwachte Resultaten'!$C$2:$BT$31,MATCH(_xlfn.XLOOKUP($D$14,$D109:$D115,$E109:$E115,,0,-1),'Verwachte Resultaten'!$B$2:$B$31,0),MATCH(_xlfn.XLOOKUP($D$14,$D109:$D115,J108:J114,,0,-1),'Verwachte Resultaten'!$C$1:$BT$1,0))*_xlfn.XLOOKUP($E115,$G$2:$G$6,$H$2:$H$6,,0))),$D115,""),"")</f>
        <v/>
      </c>
      <c r="K115" s="14" t="str">
        <f>IFERROR(IF(AND(_xlfn.XLOOKUP($D$14,$D109:$D115,K109:K115,,0,-1)&lt;(INDEX('Verwachte Resultaten'!$C$2:$BT$31,MATCH(_xlfn.XLOOKUP($D$14,$D109:$D115,$E109:$E115,,0,-1),'Verwachte Resultaten'!$B$2:$B$31,0),MATCH(_xlfn.XLOOKUP($D$14,$D109:$D115,K108:K114,,0,-1),'Verwachte Resultaten'!$C$1:$BT$1,0))*_xlfn.XLOOKUP($E115,$G$2:$G$6,$F$2:$F$6,,0)),_xlfn.XLOOKUP($D$14,$D109:$D115,K109:K115,,0,-1)&gt;=(INDEX('Verwachte Resultaten'!$C$2:$BT$31,MATCH(_xlfn.XLOOKUP($D$14,$D109:$D115,$E109:$E115,,0,-1),'Verwachte Resultaten'!$B$2:$B$31,0),MATCH(_xlfn.XLOOKUP($D$14,$D109:$D115,K108:K114,,0,-1),'Verwachte Resultaten'!$C$1:$BT$1,0))*_xlfn.XLOOKUP($E115,$G$2:$G$6,$H$2:$H$6,,0))),$D115,""),"")</f>
        <v/>
      </c>
      <c r="L115" s="14" t="str">
        <f>IFERROR(IF(AND(_xlfn.XLOOKUP($D$14,$D109:$D115,L109:L115,,0,-1)&lt;(INDEX('Verwachte Resultaten'!$C$2:$BT$31,MATCH(_xlfn.XLOOKUP($D$14,$D109:$D115,$E109:$E115,,0,-1),'Verwachte Resultaten'!$B$2:$B$31,0),MATCH(_xlfn.XLOOKUP($D$14,$D109:$D115,L108:L114,,0,-1),'Verwachte Resultaten'!$C$1:$BT$1,0))*_xlfn.XLOOKUP($E115,$G$2:$G$6,$F$2:$F$6,,0)),_xlfn.XLOOKUP($D$14,$D109:$D115,L109:L115,,0,-1)&gt;=(INDEX('Verwachte Resultaten'!$C$2:$BT$31,MATCH(_xlfn.XLOOKUP($D$14,$D109:$D115,$E109:$E115,,0,-1),'Verwachte Resultaten'!$B$2:$B$31,0),MATCH(_xlfn.XLOOKUP($D$14,$D109:$D115,L108:L114,,0,-1),'Verwachte Resultaten'!$C$1:$BT$1,0))*_xlfn.XLOOKUP($E115,$G$2:$G$6,$H$2:$H$6,,0))),$D115,""),"")</f>
        <v/>
      </c>
      <c r="M115" s="14" t="str">
        <f>IFERROR(IF(AND(_xlfn.XLOOKUP($D$14,$D109:$D115,M109:M115,,0,-1)&lt;(INDEX('Verwachte Resultaten'!$C$2:$BT$31,MATCH(_xlfn.XLOOKUP($D$14,$D109:$D115,$E109:$E115,,0,-1),'Verwachte Resultaten'!$B$2:$B$31,0),MATCH(_xlfn.XLOOKUP($D$14,$D109:$D115,M108:M114,,0,-1),'Verwachte Resultaten'!$C$1:$BT$1,0))*_xlfn.XLOOKUP($E115,$G$2:$G$6,$F$2:$F$6,,0)),_xlfn.XLOOKUP($D$14,$D109:$D115,M109:M115,,0,-1)&gt;=(INDEX('Verwachte Resultaten'!$C$2:$BT$31,MATCH(_xlfn.XLOOKUP($D$14,$D109:$D115,$E109:$E115,,0,-1),'Verwachte Resultaten'!$B$2:$B$31,0),MATCH(_xlfn.XLOOKUP($D$14,$D109:$D115,M108:M114,,0,-1),'Verwachte Resultaten'!$C$1:$BT$1,0))*_xlfn.XLOOKUP($E115,$G$2:$G$6,$H$2:$H$6,,0))),$D115,""),"")</f>
        <v/>
      </c>
      <c r="N115" s="14" t="str">
        <f>IFERROR(IF(AND(_xlfn.XLOOKUP($D$14,$D109:$D115,N109:N115,,0,-1)&lt;(INDEX('Verwachte Resultaten'!$C$2:$BT$31,MATCH(_xlfn.XLOOKUP($D$14,$D109:$D115,$E109:$E115,,0,-1),'Verwachte Resultaten'!$B$2:$B$31,0),MATCH(_xlfn.XLOOKUP($D$14,$D109:$D115,N108:N114,,0,-1),'Verwachte Resultaten'!$C$1:$BT$1,0))*_xlfn.XLOOKUP($E115,$G$2:$G$6,$F$2:$F$6,,0)),_xlfn.XLOOKUP($D$14,$D109:$D115,N109:N115,,0,-1)&gt;=(INDEX('Verwachte Resultaten'!$C$2:$BT$31,MATCH(_xlfn.XLOOKUP($D$14,$D109:$D115,$E109:$E115,,0,-1),'Verwachte Resultaten'!$B$2:$B$31,0),MATCH(_xlfn.XLOOKUP($D$14,$D109:$D115,N108:N114,,0,-1),'Verwachte Resultaten'!$C$1:$BT$1,0))*_xlfn.XLOOKUP($E115,$G$2:$G$6,$H$2:$H$6,,0))),$D115,""),"")</f>
        <v/>
      </c>
      <c r="O115" s="14" t="str">
        <f>IFERROR(IF(AND(_xlfn.XLOOKUP($D$14,$D109:$D115,O109:O115,,0,-1)&lt;(INDEX('Verwachte Resultaten'!$C$2:$BT$31,MATCH(_xlfn.XLOOKUP($D$14,$D109:$D115,$E109:$E115,,0,-1),'Verwachte Resultaten'!$B$2:$B$31,0),MATCH(_xlfn.XLOOKUP($D$14,$D109:$D115,O108:O114,,0,-1),'Verwachte Resultaten'!$C$1:$BT$1,0))*_xlfn.XLOOKUP($E115,$G$2:$G$6,$F$2:$F$6,,0)),_xlfn.XLOOKUP($D$14,$D109:$D115,O109:O115,,0,-1)&gt;=(INDEX('Verwachte Resultaten'!$C$2:$BT$31,MATCH(_xlfn.XLOOKUP($D$14,$D109:$D115,$E109:$E115,,0,-1),'Verwachte Resultaten'!$B$2:$B$31,0),MATCH(_xlfn.XLOOKUP($D$14,$D109:$D115,O108:O114,,0,-1),'Verwachte Resultaten'!$C$1:$BT$1,0))*_xlfn.XLOOKUP($E115,$G$2:$G$6,$H$2:$H$6,,0))),$D115,""),"")</f>
        <v/>
      </c>
      <c r="P115" s="14" t="str">
        <f>IFERROR(IF(AND(_xlfn.XLOOKUP($D$14,$D109:$D115,P109:P115,,0,-1)&lt;(INDEX('Verwachte Resultaten'!$C$2:$BT$31,MATCH(_xlfn.XLOOKUP($D$14,$D109:$D115,$E109:$E115,,0,-1),'Verwachte Resultaten'!$B$2:$B$31,0),MATCH(_xlfn.XLOOKUP($D$14,$D109:$D115,P108:P114,,0,-1),'Verwachte Resultaten'!$C$1:$BT$1,0))*_xlfn.XLOOKUP($E115,$G$2:$G$6,$F$2:$F$6,,0)),_xlfn.XLOOKUP($D$14,$D109:$D115,P109:P115,,0,-1)&gt;=(INDEX('Verwachte Resultaten'!$C$2:$BT$31,MATCH(_xlfn.XLOOKUP($D$14,$D109:$D115,$E109:$E115,,0,-1),'Verwachte Resultaten'!$B$2:$B$31,0),MATCH(_xlfn.XLOOKUP($D$14,$D109:$D115,P108:P114,,0,-1),'Verwachte Resultaten'!$C$1:$BT$1,0))*_xlfn.XLOOKUP($E115,$G$2:$G$6,$H$2:$H$6,,0))),$D115,""),"")</f>
        <v/>
      </c>
      <c r="Q115" s="14" t="str">
        <f>IFERROR(IF(AND(_xlfn.XLOOKUP($D$14,$D109:$D115,Q109:Q115,,0,-1)&lt;(INDEX('Verwachte Resultaten'!$C$2:$BT$31,MATCH(_xlfn.XLOOKUP($D$14,$D109:$D115,$E109:$E115,,0,-1),'Verwachte Resultaten'!$B$2:$B$31,0),MATCH(_xlfn.XLOOKUP($D$14,$D109:$D115,Q108:Q114,,0,-1),'Verwachte Resultaten'!$C$1:$BT$1,0))*_xlfn.XLOOKUP($E115,$G$2:$G$6,$F$2:$F$6,,0)),_xlfn.XLOOKUP($D$14,$D109:$D115,Q109:Q115,,0,-1)&gt;=(INDEX('Verwachte Resultaten'!$C$2:$BT$31,MATCH(_xlfn.XLOOKUP($D$14,$D109:$D115,$E109:$E115,,0,-1),'Verwachte Resultaten'!$B$2:$B$31,0),MATCH(_xlfn.XLOOKUP($D$14,$D109:$D115,Q108:Q114,,0,-1),'Verwachte Resultaten'!$C$1:$BT$1,0))*_xlfn.XLOOKUP($E115,$G$2:$G$6,$H$2:$H$6,,0))),$D115,""),"")</f>
        <v/>
      </c>
      <c r="R115" s="14" t="str">
        <f>IFERROR(IF(AND(_xlfn.XLOOKUP($D$14,$D109:$D115,R109:R115,,0,-1)&lt;(INDEX('Verwachte Resultaten'!$C$2:$BT$31,MATCH(_xlfn.XLOOKUP($D$14,$D109:$D115,$E109:$E115,,0,-1),'Verwachte Resultaten'!$B$2:$B$31,0),MATCH(_xlfn.XLOOKUP($D$14,$D109:$D115,R108:R114,,0,-1),'Verwachte Resultaten'!$C$1:$BT$1,0))*_xlfn.XLOOKUP($E115,$G$2:$G$6,$F$2:$F$6,,0)),_xlfn.XLOOKUP($D$14,$D109:$D115,R109:R115,,0,-1)&gt;=(INDEX('Verwachte Resultaten'!$C$2:$BT$31,MATCH(_xlfn.XLOOKUP($D$14,$D109:$D115,$E109:$E115,,0,-1),'Verwachte Resultaten'!$B$2:$B$31,0),MATCH(_xlfn.XLOOKUP($D$14,$D109:$D115,R108:R114,,0,-1),'Verwachte Resultaten'!$C$1:$BT$1,0))*_xlfn.XLOOKUP($E115,$G$2:$G$6,$H$2:$H$6,,0))),$D115,""),"")</f>
        <v/>
      </c>
      <c r="S115" s="14" t="str">
        <f>IFERROR(IF(AND(_xlfn.XLOOKUP($D$14,$D109:$D115,S109:S115,,0,-1)&lt;(INDEX('Verwachte Resultaten'!$C$2:$BT$31,MATCH(_xlfn.XLOOKUP($D$14,$D109:$D115,$E109:$E115,,0,-1),'Verwachte Resultaten'!$B$2:$B$31,0),MATCH(_xlfn.XLOOKUP($D$14,$D109:$D115,S108:S114,,0,-1),'Verwachte Resultaten'!$C$1:$BT$1,0))*_xlfn.XLOOKUP($E115,$G$2:$G$6,$F$2:$F$6,,0)),_xlfn.XLOOKUP($D$14,$D109:$D115,S109:S115,,0,-1)&gt;=(INDEX('Verwachte Resultaten'!$C$2:$BT$31,MATCH(_xlfn.XLOOKUP($D$14,$D109:$D115,$E109:$E115,,0,-1),'Verwachte Resultaten'!$B$2:$B$31,0),MATCH(_xlfn.XLOOKUP($D$14,$D109:$D115,S108:S114,,0,-1),'Verwachte Resultaten'!$C$1:$BT$1,0))*_xlfn.XLOOKUP($E115,$G$2:$G$6,$H$2:$H$6,,0))),$D115,""),"")</f>
        <v/>
      </c>
      <c r="T115" s="14" t="str">
        <f>IFERROR(IF(AND(_xlfn.XLOOKUP($D$14,$D109:$D115,T109:T115,,0,-1)&lt;(INDEX('Verwachte Resultaten'!$C$2:$BT$31,MATCH(_xlfn.XLOOKUP($D$14,$D109:$D115,$E109:$E115,,0,-1),'Verwachte Resultaten'!$B$2:$B$31,0),MATCH(_xlfn.XLOOKUP($D$14,$D109:$D115,T108:T114,,0,-1),'Verwachte Resultaten'!$C$1:$BT$1,0))*_xlfn.XLOOKUP($E115,$G$2:$G$6,$F$2:$F$6,,0)),_xlfn.XLOOKUP($D$14,$D109:$D115,T109:T115,,0,-1)&gt;=(INDEX('Verwachte Resultaten'!$C$2:$BT$31,MATCH(_xlfn.XLOOKUP($D$14,$D109:$D115,$E109:$E115,,0,-1),'Verwachte Resultaten'!$B$2:$B$31,0),MATCH(_xlfn.XLOOKUP($D$14,$D109:$D115,T108:T114,,0,-1),'Verwachte Resultaten'!$C$1:$BT$1,0))*_xlfn.XLOOKUP($E115,$G$2:$G$6,$H$2:$H$6,,0))),$D115,""),"")</f>
        <v/>
      </c>
      <c r="U115" s="14" t="str">
        <f>IFERROR(IF(AND(_xlfn.XLOOKUP($D$14,$D109:$D115,U109:U115,,0,-1)&lt;(INDEX('Verwachte Resultaten'!$C$2:$BT$31,MATCH(_xlfn.XLOOKUP($D$14,$D109:$D115,$E109:$E115,,0,-1),'Verwachte Resultaten'!$B$2:$B$31,0),MATCH(_xlfn.XLOOKUP($D$14,$D109:$D115,U108:U114,,0,-1),'Verwachte Resultaten'!$C$1:$BT$1,0))*_xlfn.XLOOKUP($E115,$G$2:$G$6,$F$2:$F$6,,0)),_xlfn.XLOOKUP($D$14,$D109:$D115,U109:U115,,0,-1)&gt;=(INDEX('Verwachte Resultaten'!$C$2:$BT$31,MATCH(_xlfn.XLOOKUP($D$14,$D109:$D115,$E109:$E115,,0,-1),'Verwachte Resultaten'!$B$2:$B$31,0),MATCH(_xlfn.XLOOKUP($D$14,$D109:$D115,U108:U114,,0,-1),'Verwachte Resultaten'!$C$1:$BT$1,0))*_xlfn.XLOOKUP($E115,$G$2:$G$6,$H$2:$H$6,,0))),$D115,""),"")</f>
        <v/>
      </c>
      <c r="V115" s="14" t="str">
        <f>IFERROR(IF(AND(_xlfn.XLOOKUP($D$14,$D109:$D115,V109:V115,,0,-1)&lt;(INDEX('Verwachte Resultaten'!$C$2:$BT$31,MATCH(_xlfn.XLOOKUP($D$14,$D109:$D115,$E109:$E115,,0,-1),'Verwachte Resultaten'!$B$2:$B$31,0),MATCH(_xlfn.XLOOKUP($D$14,$D109:$D115,V108:V114,,0,-1),'Verwachte Resultaten'!$C$1:$BT$1,0))*_xlfn.XLOOKUP($E115,$G$2:$G$6,$F$2:$F$6,,0)),_xlfn.XLOOKUP($D$14,$D109:$D115,V109:V115,,0,-1)&gt;=(INDEX('Verwachte Resultaten'!$C$2:$BT$31,MATCH(_xlfn.XLOOKUP($D$14,$D109:$D115,$E109:$E115,,0,-1),'Verwachte Resultaten'!$B$2:$B$31,0),MATCH(_xlfn.XLOOKUP($D$14,$D109:$D115,V108:V114,,0,-1),'Verwachte Resultaten'!$C$1:$BT$1,0))*_xlfn.XLOOKUP($E115,$G$2:$G$6,$H$2:$H$6,,0))),$D115,""),"")</f>
        <v/>
      </c>
      <c r="W115" s="14" t="str">
        <f>IFERROR(IF(AND(_xlfn.XLOOKUP($D$14,$D109:$D115,W109:W115,,0,-1)&lt;(INDEX('Verwachte Resultaten'!$C$2:$BT$31,MATCH(_xlfn.XLOOKUP($D$14,$D109:$D115,$E109:$E115,,0,-1),'Verwachte Resultaten'!$B$2:$B$31,0),MATCH(_xlfn.XLOOKUP($D$14,$D109:$D115,W108:W114,,0,-1),'Verwachte Resultaten'!$C$1:$BT$1,0))*_xlfn.XLOOKUP($E115,$G$2:$G$6,$F$2:$F$6,,0)),_xlfn.XLOOKUP($D$14,$D109:$D115,W109:W115,,0,-1)&gt;=(INDEX('Verwachte Resultaten'!$C$2:$BT$31,MATCH(_xlfn.XLOOKUP($D$14,$D109:$D115,$E109:$E115,,0,-1),'Verwachte Resultaten'!$B$2:$B$31,0),MATCH(_xlfn.XLOOKUP($D$14,$D109:$D115,W108:W114,,0,-1),'Verwachte Resultaten'!$C$1:$BT$1,0))*_xlfn.XLOOKUP($E115,$G$2:$G$6,$H$2:$H$6,,0))),$D115,""),"")</f>
        <v/>
      </c>
      <c r="X115" s="14" t="str">
        <f>IFERROR(IF(AND(_xlfn.XLOOKUP($D$14,$D109:$D115,X109:X115,,0,-1)&lt;(INDEX('Verwachte Resultaten'!$C$2:$BT$31,MATCH(_xlfn.XLOOKUP($D$14,$D109:$D115,$E109:$E115,,0,-1),'Verwachte Resultaten'!$B$2:$B$31,0),MATCH(_xlfn.XLOOKUP($D$14,$D109:$D115,X108:X114,,0,-1),'Verwachte Resultaten'!$C$1:$BT$1,0))*_xlfn.XLOOKUP($E115,$G$2:$G$6,$F$2:$F$6,,0)),_xlfn.XLOOKUP($D$14,$D109:$D115,X109:X115,,0,-1)&gt;=(INDEX('Verwachte Resultaten'!$C$2:$BT$31,MATCH(_xlfn.XLOOKUP($D$14,$D109:$D115,$E109:$E115,,0,-1),'Verwachte Resultaten'!$B$2:$B$31,0),MATCH(_xlfn.XLOOKUP($D$14,$D109:$D115,X108:X114,,0,-1),'Verwachte Resultaten'!$C$1:$BT$1,0))*_xlfn.XLOOKUP($E115,$G$2:$G$6,$H$2:$H$6,,0))),$D115,""),"")</f>
        <v/>
      </c>
      <c r="Y115" s="14" t="str">
        <f>IFERROR(IF(AND(_xlfn.XLOOKUP($D$14,$D109:$D115,Y109:Y115,,0,-1)&lt;(INDEX('Verwachte Resultaten'!$C$2:$BT$31,MATCH(_xlfn.XLOOKUP($D$14,$D109:$D115,$E109:$E115,,0,-1),'Verwachte Resultaten'!$B$2:$B$31,0),MATCH(_xlfn.XLOOKUP($D$14,$D109:$D115,Y108:Y114,,0,-1),'Verwachte Resultaten'!$C$1:$BT$1,0))*_xlfn.XLOOKUP($E115,$G$2:$G$6,$F$2:$F$6,,0)),_xlfn.XLOOKUP($D$14,$D109:$D115,Y109:Y115,,0,-1)&gt;=(INDEX('Verwachte Resultaten'!$C$2:$BT$31,MATCH(_xlfn.XLOOKUP($D$14,$D109:$D115,$E109:$E115,,0,-1),'Verwachte Resultaten'!$B$2:$B$31,0),MATCH(_xlfn.XLOOKUP($D$14,$D109:$D115,Y108:Y114,,0,-1),'Verwachte Resultaten'!$C$1:$BT$1,0))*_xlfn.XLOOKUP($E115,$G$2:$G$6,$H$2:$H$6,,0))),$D115,""),"")</f>
        <v/>
      </c>
      <c r="Z115" s="14" t="str">
        <f>IFERROR(IF(AND(_xlfn.XLOOKUP($D$14,$D109:$D115,Z109:Z115,,0,-1)&lt;(INDEX('Verwachte Resultaten'!$C$2:$BT$31,MATCH(_xlfn.XLOOKUP($D$14,$D109:$D115,$E109:$E115,,0,-1),'Verwachte Resultaten'!$B$2:$B$31,0),MATCH(_xlfn.XLOOKUP($D$14,$D109:$D115,Z108:Z114,,0,-1),'Verwachte Resultaten'!$C$1:$BT$1,0))*_xlfn.XLOOKUP($E115,$G$2:$G$6,$F$2:$F$6,,0)),_xlfn.XLOOKUP($D$14,$D109:$D115,Z109:Z115,,0,-1)&gt;=(INDEX('Verwachte Resultaten'!$C$2:$BT$31,MATCH(_xlfn.XLOOKUP($D$14,$D109:$D115,$E109:$E115,,0,-1),'Verwachte Resultaten'!$B$2:$B$31,0),MATCH(_xlfn.XLOOKUP($D$14,$D109:$D115,Z108:Z114,,0,-1),'Verwachte Resultaten'!$C$1:$BT$1,0))*_xlfn.XLOOKUP($E115,$G$2:$G$6,$H$2:$H$6,,0))),$D115,""),"")</f>
        <v/>
      </c>
      <c r="AA115" s="14" t="str">
        <f>IFERROR(IF(AND(_xlfn.XLOOKUP($D$14,$D109:$D115,AA109:AA115,,0,-1)&lt;(INDEX('Verwachte Resultaten'!$C$2:$BT$31,MATCH(_xlfn.XLOOKUP($D$14,$D109:$D115,$E109:$E115,,0,-1),'Verwachte Resultaten'!$B$2:$B$31,0),MATCH(_xlfn.XLOOKUP($D$14,$D109:$D115,AA108:AA114,,0,-1),'Verwachte Resultaten'!$C$1:$BT$1,0))*_xlfn.XLOOKUP($E115,$G$2:$G$6,$F$2:$F$6,,0)),_xlfn.XLOOKUP($D$14,$D109:$D115,AA109:AA115,,0,-1)&gt;=(INDEX('Verwachte Resultaten'!$C$2:$BT$31,MATCH(_xlfn.XLOOKUP($D$14,$D109:$D115,$E109:$E115,,0,-1),'Verwachte Resultaten'!$B$2:$B$31,0),MATCH(_xlfn.XLOOKUP($D$14,$D109:$D115,AA108:AA114,,0,-1),'Verwachte Resultaten'!$C$1:$BT$1,0))*_xlfn.XLOOKUP($E115,$G$2:$G$6,$H$2:$H$6,,0))),$D115,""),"")</f>
        <v/>
      </c>
      <c r="AB115" s="14" t="str">
        <f>IFERROR(IF(AND(_xlfn.XLOOKUP($D$14,$D109:$D115,AB109:AB115,,0,-1)&lt;(INDEX('Verwachte Resultaten'!$C$2:$BT$31,MATCH(_xlfn.XLOOKUP($D$14,$D109:$D115,$E109:$E115,,0,-1),'Verwachte Resultaten'!$B$2:$B$31,0),MATCH(_xlfn.XLOOKUP($D$14,$D109:$D115,AB108:AB114,,0,-1),'Verwachte Resultaten'!$C$1:$BT$1,0))*_xlfn.XLOOKUP($E115,$G$2:$G$6,$F$2:$F$6,,0)),_xlfn.XLOOKUP($D$14,$D109:$D115,AB109:AB115,,0,-1)&gt;=(INDEX('Verwachte Resultaten'!$C$2:$BT$31,MATCH(_xlfn.XLOOKUP($D$14,$D109:$D115,$E109:$E115,,0,-1),'Verwachte Resultaten'!$B$2:$B$31,0),MATCH(_xlfn.XLOOKUP($D$14,$D109:$D115,AB108:AB114,,0,-1),'Verwachte Resultaten'!$C$1:$BT$1,0))*_xlfn.XLOOKUP($E115,$G$2:$G$6,$H$2:$H$6,,0))),$D115,""),"")</f>
        <v/>
      </c>
      <c r="AC115" s="14" t="str">
        <f>IFERROR(IF(AND(_xlfn.XLOOKUP($D$14,$D109:$D115,AC109:AC115,,0,-1)&lt;(INDEX('Verwachte Resultaten'!$C$2:$BT$31,MATCH(_xlfn.XLOOKUP($D$14,$D109:$D115,$E109:$E115,,0,-1),'Verwachte Resultaten'!$B$2:$B$31,0),MATCH(_xlfn.XLOOKUP($D$14,$D109:$D115,AC108:AC114,,0,-1),'Verwachte Resultaten'!$C$1:$BT$1,0))*_xlfn.XLOOKUP($E115,$G$2:$G$6,$F$2:$F$6,,0)),_xlfn.XLOOKUP($D$14,$D109:$D115,AC109:AC115,,0,-1)&gt;=(INDEX('Verwachte Resultaten'!$C$2:$BT$31,MATCH(_xlfn.XLOOKUP($D$14,$D109:$D115,$E109:$E115,,0,-1),'Verwachte Resultaten'!$B$2:$B$31,0),MATCH(_xlfn.XLOOKUP($D$14,$D109:$D115,AC108:AC114,,0,-1),'Verwachte Resultaten'!$C$1:$BT$1,0))*_xlfn.XLOOKUP($E115,$G$2:$G$6,$H$2:$H$6,,0))),$D115,""),"")</f>
        <v/>
      </c>
      <c r="AD115" s="14" t="str">
        <f>IFERROR(IF(AND(_xlfn.XLOOKUP($D$14,$D109:$D115,AD109:AD115,,0,-1)&lt;(INDEX('Verwachte Resultaten'!$C$2:$BT$31,MATCH(_xlfn.XLOOKUP($D$14,$D109:$D115,$E109:$E115,,0,-1),'Verwachte Resultaten'!$B$2:$B$31,0),MATCH(_xlfn.XLOOKUP($D$14,$D109:$D115,AD108:AD114,,0,-1),'Verwachte Resultaten'!$C$1:$BT$1,0))*_xlfn.XLOOKUP($E115,$G$2:$G$6,$F$2:$F$6,,0)),_xlfn.XLOOKUP($D$14,$D109:$D115,AD109:AD115,,0,-1)&gt;=(INDEX('Verwachte Resultaten'!$C$2:$BT$31,MATCH(_xlfn.XLOOKUP($D$14,$D109:$D115,$E109:$E115,,0,-1),'Verwachte Resultaten'!$B$2:$B$31,0),MATCH(_xlfn.XLOOKUP($D$14,$D109:$D115,AD108:AD114,,0,-1),'Verwachte Resultaten'!$C$1:$BT$1,0))*_xlfn.XLOOKUP($E115,$G$2:$G$6,$H$2:$H$6,,0))),$D115,""),"")</f>
        <v/>
      </c>
      <c r="AE115" s="14" t="str">
        <f>IFERROR(IF(AND(_xlfn.XLOOKUP($D$14,$D109:$D115,AE109:AE115,,0,-1)&lt;(INDEX('Verwachte Resultaten'!$C$2:$BT$31,MATCH(_xlfn.XLOOKUP($D$14,$D109:$D115,$E109:$E115,,0,-1),'Verwachte Resultaten'!$B$2:$B$31,0),MATCH(_xlfn.XLOOKUP($D$14,$D109:$D115,AE108:AE114,,0,-1),'Verwachte Resultaten'!$C$1:$BT$1,0))*_xlfn.XLOOKUP($E115,$G$2:$G$6,$F$2:$F$6,,0)),_xlfn.XLOOKUP($D$14,$D109:$D115,AE109:AE115,,0,-1)&gt;=(INDEX('Verwachte Resultaten'!$C$2:$BT$31,MATCH(_xlfn.XLOOKUP($D$14,$D109:$D115,$E109:$E115,,0,-1),'Verwachte Resultaten'!$B$2:$B$31,0),MATCH(_xlfn.XLOOKUP($D$14,$D109:$D115,AE108:AE114,,0,-1),'Verwachte Resultaten'!$C$1:$BT$1,0))*_xlfn.XLOOKUP($E115,$G$2:$G$6,$H$2:$H$6,,0))),$D115,""),"")</f>
        <v/>
      </c>
      <c r="AF115" s="14" t="str">
        <f>IFERROR(IF(AND(_xlfn.XLOOKUP($D$14,$D109:$D115,AF109:AF115,,0,-1)&lt;(INDEX('Verwachte Resultaten'!$C$2:$BT$31,MATCH(_xlfn.XLOOKUP($D$14,$D109:$D115,$E109:$E115,,0,-1),'Verwachte Resultaten'!$B$2:$B$31,0),MATCH(_xlfn.XLOOKUP($D$14,$D109:$D115,AF108:AF114,,0,-1),'Verwachte Resultaten'!$C$1:$BT$1,0))*_xlfn.XLOOKUP($E115,$G$2:$G$6,$F$2:$F$6,,0)),_xlfn.XLOOKUP($D$14,$D109:$D115,AF109:AF115,,0,-1)&gt;=(INDEX('Verwachte Resultaten'!$C$2:$BT$31,MATCH(_xlfn.XLOOKUP($D$14,$D109:$D115,$E109:$E115,,0,-1),'Verwachte Resultaten'!$B$2:$B$31,0),MATCH(_xlfn.XLOOKUP($D$14,$D109:$D115,AF108:AF114,,0,-1),'Verwachte Resultaten'!$C$1:$BT$1,0))*_xlfn.XLOOKUP($E115,$G$2:$G$6,$H$2:$H$6,,0))),$D115,""),"")</f>
        <v/>
      </c>
      <c r="AG115" s="14" t="str">
        <f>IFERROR(IF(AND(_xlfn.XLOOKUP($D$14,$D109:$D115,AG109:AG115,,0,-1)&lt;(INDEX('Verwachte Resultaten'!$C$2:$BT$31,MATCH(_xlfn.XLOOKUP($D$14,$D109:$D115,$E109:$E115,,0,-1),'Verwachte Resultaten'!$B$2:$B$31,0),MATCH(_xlfn.XLOOKUP($D$14,$D109:$D115,AG108:AG114,,0,-1),'Verwachte Resultaten'!$C$1:$BT$1,0))*_xlfn.XLOOKUP($E115,$G$2:$G$6,$F$2:$F$6,,0)),_xlfn.XLOOKUP($D$14,$D109:$D115,AG109:AG115,,0,-1)&gt;=(INDEX('Verwachte Resultaten'!$C$2:$BT$31,MATCH(_xlfn.XLOOKUP($D$14,$D109:$D115,$E109:$E115,,0,-1),'Verwachte Resultaten'!$B$2:$B$31,0),MATCH(_xlfn.XLOOKUP($D$14,$D109:$D115,AG108:AG114,,0,-1),'Verwachte Resultaten'!$C$1:$BT$1,0))*_xlfn.XLOOKUP($E115,$G$2:$G$6,$H$2:$H$6,,0))),$D115,""),"")</f>
        <v/>
      </c>
      <c r="AH115" s="14" t="str">
        <f>IFERROR(IF(AND(_xlfn.XLOOKUP($D$14,$D109:$D115,AH109:AH115,,0,-1)&lt;(INDEX('Verwachte Resultaten'!$C$2:$BT$31,MATCH(_xlfn.XLOOKUP($D$14,$D109:$D115,$E109:$E115,,0,-1),'Verwachte Resultaten'!$B$2:$B$31,0),MATCH(_xlfn.XLOOKUP($D$14,$D109:$D115,AH108:AH114,,0,-1),'Verwachte Resultaten'!$C$1:$BT$1,0))*_xlfn.XLOOKUP($E115,$G$2:$G$6,$F$2:$F$6,,0)),_xlfn.XLOOKUP($D$14,$D109:$D115,AH109:AH115,,0,-1)&gt;=(INDEX('Verwachte Resultaten'!$C$2:$BT$31,MATCH(_xlfn.XLOOKUP($D$14,$D109:$D115,$E109:$E115,,0,-1),'Verwachte Resultaten'!$B$2:$B$31,0),MATCH(_xlfn.XLOOKUP($D$14,$D109:$D115,AH108:AH114,,0,-1),'Verwachte Resultaten'!$C$1:$BT$1,0))*_xlfn.XLOOKUP($E115,$G$2:$G$6,$H$2:$H$6,,0))),$D115,""),"")</f>
        <v/>
      </c>
      <c r="AI115" s="14" t="str">
        <f>IFERROR(IF(AND(_xlfn.XLOOKUP($D$14,$D109:$D115,AI109:AI115,,0,-1)&lt;(INDEX('Verwachte Resultaten'!$C$2:$BT$31,MATCH(_xlfn.XLOOKUP($D$14,$D109:$D115,$E109:$E115,,0,-1),'Verwachte Resultaten'!$B$2:$B$31,0),MATCH(_xlfn.XLOOKUP($D$14,$D109:$D115,AI108:AI114,,0,-1),'Verwachte Resultaten'!$C$1:$BT$1,0))*_xlfn.XLOOKUP($E115,$G$2:$G$6,$F$2:$F$6,,0)),_xlfn.XLOOKUP($D$14,$D109:$D115,AI109:AI115,,0,-1)&gt;=(INDEX('Verwachte Resultaten'!$C$2:$BT$31,MATCH(_xlfn.XLOOKUP($D$14,$D109:$D115,$E109:$E115,,0,-1),'Verwachte Resultaten'!$B$2:$B$31,0),MATCH(_xlfn.XLOOKUP($D$14,$D109:$D115,AI108:AI114,,0,-1),'Verwachte Resultaten'!$C$1:$BT$1,0))*_xlfn.XLOOKUP($E115,$G$2:$G$6,$H$2:$H$6,,0))),$D115,""),"")</f>
        <v/>
      </c>
      <c r="AJ115" s="14" t="str">
        <f>IFERROR(IF(AND(_xlfn.XLOOKUP($D$14,$D109:$D115,AJ109:AJ115,,0,-1)&lt;(INDEX('Verwachte Resultaten'!$C$2:$BT$31,MATCH(_xlfn.XLOOKUP($D$14,$D109:$D115,$E109:$E115,,0,-1),'Verwachte Resultaten'!$B$2:$B$31,0),MATCH(_xlfn.XLOOKUP($D$14,$D109:$D115,AJ108:AJ114,,0,-1),'Verwachte Resultaten'!$C$1:$BT$1,0))*_xlfn.XLOOKUP($E115,$G$2:$G$6,$F$2:$F$6,,0)),_xlfn.XLOOKUP($D$14,$D109:$D115,AJ109:AJ115,,0,-1)&gt;=(INDEX('Verwachte Resultaten'!$C$2:$BT$31,MATCH(_xlfn.XLOOKUP($D$14,$D109:$D115,$E109:$E115,,0,-1),'Verwachte Resultaten'!$B$2:$B$31,0),MATCH(_xlfn.XLOOKUP($D$14,$D109:$D115,AJ108:AJ114,,0,-1),'Verwachte Resultaten'!$C$1:$BT$1,0))*_xlfn.XLOOKUP($E115,$G$2:$G$6,$H$2:$H$6,,0))),$D115,""),"")</f>
        <v/>
      </c>
      <c r="AK115" s="14" t="str">
        <f>IFERROR(IF(AND(_xlfn.XLOOKUP($D$14,$D109:$D115,AK109:AK115,,0,-1)&lt;(INDEX('Verwachte Resultaten'!$C$2:$BT$31,MATCH(_xlfn.XLOOKUP($D$14,$D109:$D115,$E109:$E115,,0,-1),'Verwachte Resultaten'!$B$2:$B$31,0),MATCH(_xlfn.XLOOKUP($D$14,$D109:$D115,AK108:AK114,,0,-1),'Verwachte Resultaten'!$C$1:$BT$1,0))*_xlfn.XLOOKUP($E115,$G$2:$G$6,$F$2:$F$6,,0)),_xlfn.XLOOKUP($D$14,$D109:$D115,AK109:AK115,,0,-1)&gt;=(INDEX('Verwachte Resultaten'!$C$2:$BT$31,MATCH(_xlfn.XLOOKUP($D$14,$D109:$D115,$E109:$E115,,0,-1),'Verwachte Resultaten'!$B$2:$B$31,0),MATCH(_xlfn.XLOOKUP($D$14,$D109:$D115,AK108:AK114,,0,-1),'Verwachte Resultaten'!$C$1:$BT$1,0))*_xlfn.XLOOKUP($E115,$G$2:$G$6,$H$2:$H$6,,0))),$D115,""),"")</f>
        <v/>
      </c>
      <c r="AL115" s="14" t="str">
        <f>IFERROR(IF(AND(_xlfn.XLOOKUP($D$14,$D109:$D115,AL109:AL115,,0,-1)&lt;(INDEX('Verwachte Resultaten'!$C$2:$BT$31,MATCH(_xlfn.XLOOKUP($D$14,$D109:$D115,$E109:$E115,,0,-1),'Verwachte Resultaten'!$B$2:$B$31,0),MATCH(_xlfn.XLOOKUP($D$14,$D109:$D115,AL108:AL114,,0,-1),'Verwachte Resultaten'!$C$1:$BT$1,0))*_xlfn.XLOOKUP($E115,$G$2:$G$6,$F$2:$F$6,,0)),_xlfn.XLOOKUP($D$14,$D109:$D115,AL109:AL115,,0,-1)&gt;=(INDEX('Verwachte Resultaten'!$C$2:$BT$31,MATCH(_xlfn.XLOOKUP($D$14,$D109:$D115,$E109:$E115,,0,-1),'Verwachte Resultaten'!$B$2:$B$31,0),MATCH(_xlfn.XLOOKUP($D$14,$D109:$D115,AL108:AL114,,0,-1),'Verwachte Resultaten'!$C$1:$BT$1,0))*_xlfn.XLOOKUP($E115,$G$2:$G$6,$H$2:$H$6,,0))),$D115,""),"")</f>
        <v/>
      </c>
      <c r="AM115" s="14" t="str">
        <f>IFERROR(IF(AND(_xlfn.XLOOKUP($D$14,$D109:$D115,AM109:AM115,,0,-1)&lt;(INDEX('Verwachte Resultaten'!$C$2:$BT$31,MATCH(_xlfn.XLOOKUP($D$14,$D109:$D115,$E109:$E115,,0,-1),'Verwachte Resultaten'!$B$2:$B$31,0),MATCH(_xlfn.XLOOKUP($D$14,$D109:$D115,AM108:AM114,,0,-1),'Verwachte Resultaten'!$C$1:$BT$1,0))*_xlfn.XLOOKUP($E115,$G$2:$G$6,$F$2:$F$6,,0)),_xlfn.XLOOKUP($D$14,$D109:$D115,AM109:AM115,,0,-1)&gt;=(INDEX('Verwachte Resultaten'!$C$2:$BT$31,MATCH(_xlfn.XLOOKUP($D$14,$D109:$D115,$E109:$E115,,0,-1),'Verwachte Resultaten'!$B$2:$B$31,0),MATCH(_xlfn.XLOOKUP($D$14,$D109:$D115,AM108:AM114,,0,-1),'Verwachte Resultaten'!$C$1:$BT$1,0))*_xlfn.XLOOKUP($E115,$G$2:$G$6,$H$2:$H$6,,0))),$D115,""),"")</f>
        <v/>
      </c>
      <c r="AN115" s="14" t="str">
        <f>IFERROR(IF(AND(_xlfn.XLOOKUP($D$14,$D109:$D115,AN109:AN115,,0,-1)&lt;(INDEX('Verwachte Resultaten'!$C$2:$BT$31,MATCH(_xlfn.XLOOKUP($D$14,$D109:$D115,$E109:$E115,,0,-1),'Verwachte Resultaten'!$B$2:$B$31,0),MATCH(_xlfn.XLOOKUP($D$14,$D109:$D115,AN108:AN114,,0,-1),'Verwachte Resultaten'!$C$1:$BT$1,0))*_xlfn.XLOOKUP($E115,$G$2:$G$6,$F$2:$F$6,,0)),_xlfn.XLOOKUP($D$14,$D109:$D115,AN109:AN115,,0,-1)&gt;=(INDEX('Verwachte Resultaten'!$C$2:$BT$31,MATCH(_xlfn.XLOOKUP($D$14,$D109:$D115,$E109:$E115,,0,-1),'Verwachte Resultaten'!$B$2:$B$31,0),MATCH(_xlfn.XLOOKUP($D$14,$D109:$D115,AN108:AN114,,0,-1),'Verwachte Resultaten'!$C$1:$BT$1,0))*_xlfn.XLOOKUP($E115,$G$2:$G$6,$H$2:$H$6,,0))),$D115,""),"")</f>
        <v/>
      </c>
      <c r="AO115" s="14" t="str">
        <f>IFERROR(IF(AND(_xlfn.XLOOKUP($D$14,$D109:$D115,AO109:AO115,,0,-1)&lt;(INDEX('Verwachte Resultaten'!$C$2:$BT$31,MATCH(_xlfn.XLOOKUP($D$14,$D109:$D115,$E109:$E115,,0,-1),'Verwachte Resultaten'!$B$2:$B$31,0),MATCH(_xlfn.XLOOKUP($D$14,$D109:$D115,AO108:AO114,,0,-1),'Verwachte Resultaten'!$C$1:$BT$1,0))*_xlfn.XLOOKUP($E115,$G$2:$G$6,$F$2:$F$6,,0)),_xlfn.XLOOKUP($D$14,$D109:$D115,AO109:AO115,,0,-1)&gt;=(INDEX('Verwachte Resultaten'!$C$2:$BT$31,MATCH(_xlfn.XLOOKUP($D$14,$D109:$D115,$E109:$E115,,0,-1),'Verwachte Resultaten'!$B$2:$B$31,0),MATCH(_xlfn.XLOOKUP($D$14,$D109:$D115,AO108:AO114,,0,-1),'Verwachte Resultaten'!$C$1:$BT$1,0))*_xlfn.XLOOKUP($E115,$G$2:$G$6,$H$2:$H$6,,0))),$D115,""),"")</f>
        <v/>
      </c>
      <c r="AP115" s="14" t="str">
        <f>IFERROR(IF(AND(_xlfn.XLOOKUP($D$14,$D109:$D115,AP109:AP115,,0,-1)&lt;(INDEX('Verwachte Resultaten'!$C$2:$BT$31,MATCH(_xlfn.XLOOKUP($D$14,$D109:$D115,$E109:$E115,,0,-1),'Verwachte Resultaten'!$B$2:$B$31,0),MATCH(_xlfn.XLOOKUP($D$14,$D109:$D115,AP108:AP114,,0,-1),'Verwachte Resultaten'!$C$1:$BT$1,0))*_xlfn.XLOOKUP($E115,$G$2:$G$6,$F$2:$F$6,,0)),_xlfn.XLOOKUP($D$14,$D109:$D115,AP109:AP115,,0,-1)&gt;=(INDEX('Verwachte Resultaten'!$C$2:$BT$31,MATCH(_xlfn.XLOOKUP($D$14,$D109:$D115,$E109:$E115,,0,-1),'Verwachte Resultaten'!$B$2:$B$31,0),MATCH(_xlfn.XLOOKUP($D$14,$D109:$D115,AP108:AP114,,0,-1),'Verwachte Resultaten'!$C$1:$BT$1,0))*_xlfn.XLOOKUP($E115,$G$2:$G$6,$H$2:$H$6,,0))),$D115,""),"")</f>
        <v/>
      </c>
      <c r="AQ115" s="14" t="str">
        <f>IFERROR(IF(AND(_xlfn.XLOOKUP($D$14,$D109:$D115,AQ109:AQ115,,0,-1)&lt;(INDEX('Verwachte Resultaten'!$C$2:$BT$31,MATCH(_xlfn.XLOOKUP($D$14,$D109:$D115,$E109:$E115,,0,-1),'Verwachte Resultaten'!$B$2:$B$31,0),MATCH(_xlfn.XLOOKUP($D$14,$D109:$D115,AQ108:AQ114,,0,-1),'Verwachte Resultaten'!$C$1:$BT$1,0))*_xlfn.XLOOKUP($E115,$G$2:$G$6,$F$2:$F$6,,0)),_xlfn.XLOOKUP($D$14,$D109:$D115,AQ109:AQ115,,0,-1)&gt;=(INDEX('Verwachte Resultaten'!$C$2:$BT$31,MATCH(_xlfn.XLOOKUP($D$14,$D109:$D115,$E109:$E115,,0,-1),'Verwachte Resultaten'!$B$2:$B$31,0),MATCH(_xlfn.XLOOKUP($D$14,$D109:$D115,AQ108:AQ114,,0,-1),'Verwachte Resultaten'!$C$1:$BT$1,0))*_xlfn.XLOOKUP($E115,$G$2:$G$6,$H$2:$H$6,,0))),$D115,""),"")</f>
        <v/>
      </c>
      <c r="AR115" s="14" t="str">
        <f>IFERROR(IF(AND(_xlfn.XLOOKUP($D$14,$D109:$D115,AR109:AR115,,0,-1)&lt;(INDEX('Verwachte Resultaten'!$C$2:$BT$31,MATCH(_xlfn.XLOOKUP($D$14,$D109:$D115,$E109:$E115,,0,-1),'Verwachte Resultaten'!$B$2:$B$31,0),MATCH(_xlfn.XLOOKUP($D$14,$D109:$D115,AR108:AR114,,0,-1),'Verwachte Resultaten'!$C$1:$BT$1,0))*_xlfn.XLOOKUP($E115,$G$2:$G$6,$F$2:$F$6,,0)),_xlfn.XLOOKUP($D$14,$D109:$D115,AR109:AR115,,0,-1)&gt;=(INDEX('Verwachte Resultaten'!$C$2:$BT$31,MATCH(_xlfn.XLOOKUP($D$14,$D109:$D115,$E109:$E115,,0,-1),'Verwachte Resultaten'!$B$2:$B$31,0),MATCH(_xlfn.XLOOKUP($D$14,$D109:$D115,AR108:AR114,,0,-1),'Verwachte Resultaten'!$C$1:$BT$1,0))*_xlfn.XLOOKUP($E115,$G$2:$G$6,$H$2:$H$6,,0))),$D115,""),"")</f>
        <v/>
      </c>
      <c r="AS115" s="14" t="str">
        <f>IFERROR(IF(AND(_xlfn.XLOOKUP($D$14,$D109:$D115,AS109:AS115,,0,-1)&lt;(INDEX('Verwachte Resultaten'!$C$2:$BT$31,MATCH(_xlfn.XLOOKUP($D$14,$D109:$D115,$E109:$E115,,0,-1),'Verwachte Resultaten'!$B$2:$B$31,0),MATCH(_xlfn.XLOOKUP($D$14,$D109:$D115,AS108:AS114,,0,-1),'Verwachte Resultaten'!$C$1:$BT$1,0))*_xlfn.XLOOKUP($E115,$G$2:$G$6,$F$2:$F$6,,0)),_xlfn.XLOOKUP($D$14,$D109:$D115,AS109:AS115,,0,-1)&gt;=(INDEX('Verwachte Resultaten'!$C$2:$BT$31,MATCH(_xlfn.XLOOKUP($D$14,$D109:$D115,$E109:$E115,,0,-1),'Verwachte Resultaten'!$B$2:$B$31,0),MATCH(_xlfn.XLOOKUP($D$14,$D109:$D115,AS108:AS114,,0,-1),'Verwachte Resultaten'!$C$1:$BT$1,0))*_xlfn.XLOOKUP($E115,$G$2:$G$6,$H$2:$H$6,,0))),$D115,""),"")</f>
        <v/>
      </c>
      <c r="AT115" s="14" t="str">
        <f>IFERROR(IF(AND(_xlfn.XLOOKUP($D$14,$D109:$D115,AT109:AT115,,0,-1)&lt;(INDEX('Verwachte Resultaten'!$C$2:$BT$31,MATCH(_xlfn.XLOOKUP($D$14,$D109:$D115,$E109:$E115,,0,-1),'Verwachte Resultaten'!$B$2:$B$31,0),MATCH(_xlfn.XLOOKUP($D$14,$D109:$D115,AT108:AT114,,0,-1),'Verwachte Resultaten'!$C$1:$BT$1,0))*_xlfn.XLOOKUP($E115,$G$2:$G$6,$F$2:$F$6,,0)),_xlfn.XLOOKUP($D$14,$D109:$D115,AT109:AT115,,0,-1)&gt;=(INDEX('Verwachte Resultaten'!$C$2:$BT$31,MATCH(_xlfn.XLOOKUP($D$14,$D109:$D115,$E109:$E115,,0,-1),'Verwachte Resultaten'!$B$2:$B$31,0),MATCH(_xlfn.XLOOKUP($D$14,$D109:$D115,AT108:AT114,,0,-1),'Verwachte Resultaten'!$C$1:$BT$1,0))*_xlfn.XLOOKUP($E115,$G$2:$G$6,$H$2:$H$6,,0))),$D115,""),"")</f>
        <v/>
      </c>
      <c r="AU115" s="14" t="str">
        <f>IFERROR(IF(AND(_xlfn.XLOOKUP($D$14,$D109:$D115,AU109:AU115,,0,-1)&lt;(INDEX('Verwachte Resultaten'!$C$2:$BT$31,MATCH(_xlfn.XLOOKUP($D$14,$D109:$D115,$E109:$E115,,0,-1),'Verwachte Resultaten'!$B$2:$B$31,0),MATCH(_xlfn.XLOOKUP($D$14,$D109:$D115,AU108:AU114,,0,-1),'Verwachte Resultaten'!$C$1:$BT$1,0))*_xlfn.XLOOKUP($E115,$G$2:$G$6,$F$2:$F$6,,0)),_xlfn.XLOOKUP($D$14,$D109:$D115,AU109:AU115,,0,-1)&gt;=(INDEX('Verwachte Resultaten'!$C$2:$BT$31,MATCH(_xlfn.XLOOKUP($D$14,$D109:$D115,$E109:$E115,,0,-1),'Verwachte Resultaten'!$B$2:$B$31,0),MATCH(_xlfn.XLOOKUP($D$14,$D109:$D115,AU108:AU114,,0,-1),'Verwachte Resultaten'!$C$1:$BT$1,0))*_xlfn.XLOOKUP($E115,$G$2:$G$6,$H$2:$H$6,,0))),$D115,""),"")</f>
        <v/>
      </c>
      <c r="AV115" s="14" t="str">
        <f>IFERROR(IF(AND(_xlfn.XLOOKUP($D$14,$D109:$D115,AV109:AV115,,0,-1)&lt;(INDEX('Verwachte Resultaten'!$C$2:$BT$31,MATCH(_xlfn.XLOOKUP($D$14,$D109:$D115,$E109:$E115,,0,-1),'Verwachte Resultaten'!$B$2:$B$31,0),MATCH(_xlfn.XLOOKUP($D$14,$D109:$D115,AV108:AV114,,0,-1),'Verwachte Resultaten'!$C$1:$BT$1,0))*_xlfn.XLOOKUP($E115,$G$2:$G$6,$F$2:$F$6,,0)),_xlfn.XLOOKUP($D$14,$D109:$D115,AV109:AV115,,0,-1)&gt;=(INDEX('Verwachte Resultaten'!$C$2:$BT$31,MATCH(_xlfn.XLOOKUP($D$14,$D109:$D115,$E109:$E115,,0,-1),'Verwachte Resultaten'!$B$2:$B$31,0),MATCH(_xlfn.XLOOKUP($D$14,$D109:$D115,AV108:AV114,,0,-1),'Verwachte Resultaten'!$C$1:$BT$1,0))*_xlfn.XLOOKUP($E115,$G$2:$G$6,$H$2:$H$6,,0))),$D115,""),"")</f>
        <v/>
      </c>
      <c r="AW115" s="14" t="str">
        <f>IFERROR(IF(AND(_xlfn.XLOOKUP($D$14,$D109:$D115,AW109:AW115,,0,-1)&lt;(INDEX('Verwachte Resultaten'!$C$2:$BT$31,MATCH(_xlfn.XLOOKUP($D$14,$D109:$D115,$E109:$E115,,0,-1),'Verwachte Resultaten'!$B$2:$B$31,0),MATCH(_xlfn.XLOOKUP($D$14,$D109:$D115,AW108:AW114,,0,-1),'Verwachte Resultaten'!$C$1:$BT$1,0))*_xlfn.XLOOKUP($E115,$G$2:$G$6,$F$2:$F$6,,0)),_xlfn.XLOOKUP($D$14,$D109:$D115,AW109:AW115,,0,-1)&gt;=(INDEX('Verwachte Resultaten'!$C$2:$BT$31,MATCH(_xlfn.XLOOKUP($D$14,$D109:$D115,$E109:$E115,,0,-1),'Verwachte Resultaten'!$B$2:$B$31,0),MATCH(_xlfn.XLOOKUP($D$14,$D109:$D115,AW108:AW114,,0,-1),'Verwachte Resultaten'!$C$1:$BT$1,0))*_xlfn.XLOOKUP($E115,$G$2:$G$6,$H$2:$H$6,,0))),$D115,""),"")</f>
        <v/>
      </c>
      <c r="AX115" s="14" t="str">
        <f>IFERROR(IF(AND(_xlfn.XLOOKUP($D$14,$D109:$D115,AX109:AX115,,0,-1)&lt;(INDEX('Verwachte Resultaten'!$C$2:$BT$31,MATCH(_xlfn.XLOOKUP($D$14,$D109:$D115,$E109:$E115,,0,-1),'Verwachte Resultaten'!$B$2:$B$31,0),MATCH(_xlfn.XLOOKUP($D$14,$D109:$D115,AX108:AX114,,0,-1),'Verwachte Resultaten'!$C$1:$BT$1,0))*_xlfn.XLOOKUP($E115,$G$2:$G$6,$F$2:$F$6,,0)),_xlfn.XLOOKUP($D$14,$D109:$D115,AX109:AX115,,0,-1)&gt;=(INDEX('Verwachte Resultaten'!$C$2:$BT$31,MATCH(_xlfn.XLOOKUP($D$14,$D109:$D115,$E109:$E115,,0,-1),'Verwachte Resultaten'!$B$2:$B$31,0),MATCH(_xlfn.XLOOKUP($D$14,$D109:$D115,AX108:AX114,,0,-1),'Verwachte Resultaten'!$C$1:$BT$1,0))*_xlfn.XLOOKUP($E115,$G$2:$G$6,$H$2:$H$6,,0))),$D115,""),"")</f>
        <v/>
      </c>
      <c r="AY115" s="14" t="str">
        <f>IFERROR(IF(AND(_xlfn.XLOOKUP($D$14,$D109:$D115,AY109:AY115,,0,-1)&lt;(INDEX('Verwachte Resultaten'!$C$2:$BT$31,MATCH(_xlfn.XLOOKUP($D$14,$D109:$D115,$E109:$E115,,0,-1),'Verwachte Resultaten'!$B$2:$B$31,0),MATCH(_xlfn.XLOOKUP($D$14,$D109:$D115,AY108:AY114,,0,-1),'Verwachte Resultaten'!$C$1:$BT$1,0))*_xlfn.XLOOKUP($E115,$G$2:$G$6,$F$2:$F$6,,0)),_xlfn.XLOOKUP($D$14,$D109:$D115,AY109:AY115,,0,-1)&gt;=(INDEX('Verwachte Resultaten'!$C$2:$BT$31,MATCH(_xlfn.XLOOKUP($D$14,$D109:$D115,$E109:$E115,,0,-1),'Verwachte Resultaten'!$B$2:$B$31,0),MATCH(_xlfn.XLOOKUP($D$14,$D109:$D115,AY108:AY114,,0,-1),'Verwachte Resultaten'!$C$1:$BT$1,0))*_xlfn.XLOOKUP($E115,$G$2:$G$6,$H$2:$H$6,,0))),$D115,""),"")</f>
        <v/>
      </c>
      <c r="AZ115" s="14" t="str">
        <f>IFERROR(IF(AND(_xlfn.XLOOKUP($D$14,$D109:$D115,AZ109:AZ115,,0,-1)&lt;(INDEX('Verwachte Resultaten'!$C$2:$BT$31,MATCH(_xlfn.XLOOKUP($D$14,$D109:$D115,$E109:$E115,,0,-1),'Verwachte Resultaten'!$B$2:$B$31,0),MATCH(_xlfn.XLOOKUP($D$14,$D109:$D115,AZ108:AZ114,,0,-1),'Verwachte Resultaten'!$C$1:$BT$1,0))*_xlfn.XLOOKUP($E115,$G$2:$G$6,$F$2:$F$6,,0)),_xlfn.XLOOKUP($D$14,$D109:$D115,AZ109:AZ115,,0,-1)&gt;=(INDEX('Verwachte Resultaten'!$C$2:$BT$31,MATCH(_xlfn.XLOOKUP($D$14,$D109:$D115,$E109:$E115,,0,-1),'Verwachte Resultaten'!$B$2:$B$31,0),MATCH(_xlfn.XLOOKUP($D$14,$D109:$D115,AZ108:AZ114,,0,-1),'Verwachte Resultaten'!$C$1:$BT$1,0))*_xlfn.XLOOKUP($E115,$G$2:$G$6,$H$2:$H$6,,0))),$D115,""),"")</f>
        <v/>
      </c>
      <c r="BA115" s="14" t="str">
        <f>IFERROR(IF(AND(_xlfn.XLOOKUP($D$14,$D109:$D115,BA109:BA115,,0,-1)&lt;(INDEX('Verwachte Resultaten'!$C$2:$BT$31,MATCH(_xlfn.XLOOKUP($D$14,$D109:$D115,$E109:$E115,,0,-1),'Verwachte Resultaten'!$B$2:$B$31,0),MATCH(_xlfn.XLOOKUP($D$14,$D109:$D115,BA108:BA114,,0,-1),'Verwachte Resultaten'!$C$1:$BT$1,0))*_xlfn.XLOOKUP($E115,$G$2:$G$6,$F$2:$F$6,,0)),_xlfn.XLOOKUP($D$14,$D109:$D115,BA109:BA115,,0,-1)&gt;=(INDEX('Verwachte Resultaten'!$C$2:$BT$31,MATCH(_xlfn.XLOOKUP($D$14,$D109:$D115,$E109:$E115,,0,-1),'Verwachte Resultaten'!$B$2:$B$31,0),MATCH(_xlfn.XLOOKUP($D$14,$D109:$D115,BA108:BA114,,0,-1),'Verwachte Resultaten'!$C$1:$BT$1,0))*_xlfn.XLOOKUP($E115,$G$2:$G$6,$H$2:$H$6,,0))),$D115,""),"")</f>
        <v/>
      </c>
      <c r="BB115" s="14" t="str">
        <f>IFERROR(IF(AND(_xlfn.XLOOKUP($D$14,$D109:$D115,BB109:BB115,,0,-1)&lt;(INDEX('Verwachte Resultaten'!$C$2:$BT$31,MATCH(_xlfn.XLOOKUP($D$14,$D109:$D115,$E109:$E115,,0,-1),'Verwachte Resultaten'!$B$2:$B$31,0),MATCH(_xlfn.XLOOKUP($D$14,$D109:$D115,BB108:BB114,,0,-1),'Verwachte Resultaten'!$C$1:$BT$1,0))*_xlfn.XLOOKUP($E115,$G$2:$G$6,$F$2:$F$6,,0)),_xlfn.XLOOKUP($D$14,$D109:$D115,BB109:BB115,,0,-1)&gt;=(INDEX('Verwachte Resultaten'!$C$2:$BT$31,MATCH(_xlfn.XLOOKUP($D$14,$D109:$D115,$E109:$E115,,0,-1),'Verwachte Resultaten'!$B$2:$B$31,0),MATCH(_xlfn.XLOOKUP($D$14,$D109:$D115,BB108:BB114,,0,-1),'Verwachte Resultaten'!$C$1:$BT$1,0))*_xlfn.XLOOKUP($E115,$G$2:$G$6,$H$2:$H$6,,0))),$D115,""),"")</f>
        <v/>
      </c>
      <c r="BC115" s="14" t="str">
        <f>IFERROR(IF(AND(_xlfn.XLOOKUP($D$14,$D109:$D115,BC109:BC115,,0,-1)&lt;(INDEX('Verwachte Resultaten'!$C$2:$BT$31,MATCH(_xlfn.XLOOKUP($D$14,$D109:$D115,$E109:$E115,,0,-1),'Verwachte Resultaten'!$B$2:$B$31,0),MATCH(_xlfn.XLOOKUP($D$14,$D109:$D115,BC108:BC114,,0,-1),'Verwachte Resultaten'!$C$1:$BT$1,0))*_xlfn.XLOOKUP($E115,$G$2:$G$6,$F$2:$F$6,,0)),_xlfn.XLOOKUP($D$14,$D109:$D115,BC109:BC115,,0,-1)&gt;=(INDEX('Verwachte Resultaten'!$C$2:$BT$31,MATCH(_xlfn.XLOOKUP($D$14,$D109:$D115,$E109:$E115,,0,-1),'Verwachte Resultaten'!$B$2:$B$31,0),MATCH(_xlfn.XLOOKUP($D$14,$D109:$D115,BC108:BC114,,0,-1),'Verwachte Resultaten'!$C$1:$BT$1,0))*_xlfn.XLOOKUP($E115,$G$2:$G$6,$H$2:$H$6,,0))),$D115,""),"")</f>
        <v/>
      </c>
      <c r="BD115" s="14" t="str">
        <f>IFERROR(IF(AND(_xlfn.XLOOKUP($D$14,$D109:$D115,BD109:BD115,,0,-1)&lt;(INDEX('Verwachte Resultaten'!$C$2:$BT$31,MATCH(_xlfn.XLOOKUP($D$14,$D109:$D115,$E109:$E115,,0,-1),'Verwachte Resultaten'!$B$2:$B$31,0),MATCH(_xlfn.XLOOKUP($D$14,$D109:$D115,BD108:BD114,,0,-1),'Verwachte Resultaten'!$C$1:$BT$1,0))*_xlfn.XLOOKUP($E115,$G$2:$G$6,$F$2:$F$6,,0)),_xlfn.XLOOKUP($D$14,$D109:$D115,BD109:BD115,,0,-1)&gt;=(INDEX('Verwachte Resultaten'!$C$2:$BT$31,MATCH(_xlfn.XLOOKUP($D$14,$D109:$D115,$E109:$E115,,0,-1),'Verwachte Resultaten'!$B$2:$B$31,0),MATCH(_xlfn.XLOOKUP($D$14,$D109:$D115,BD108:BD114,,0,-1),'Verwachte Resultaten'!$C$1:$BT$1,0))*_xlfn.XLOOKUP($E115,$G$2:$G$6,$H$2:$H$6,,0))),$D115,""),"")</f>
        <v/>
      </c>
      <c r="BE115" s="14" t="str">
        <f>IFERROR(IF(AND(_xlfn.XLOOKUP($D$14,$D109:$D115,BE109:BE115,,0,-1)&lt;(INDEX('Verwachte Resultaten'!$C$2:$BT$31,MATCH(_xlfn.XLOOKUP($D$14,$D109:$D115,$E109:$E115,,0,-1),'Verwachte Resultaten'!$B$2:$B$31,0),MATCH(_xlfn.XLOOKUP($D$14,$D109:$D115,BE108:BE114,,0,-1),'Verwachte Resultaten'!$C$1:$BT$1,0))*_xlfn.XLOOKUP($E115,$G$2:$G$6,$F$2:$F$6,,0)),_xlfn.XLOOKUP($D$14,$D109:$D115,BE109:BE115,,0,-1)&gt;=(INDEX('Verwachte Resultaten'!$C$2:$BT$31,MATCH(_xlfn.XLOOKUP($D$14,$D109:$D115,$E109:$E115,,0,-1),'Verwachte Resultaten'!$B$2:$B$31,0),MATCH(_xlfn.XLOOKUP($D$14,$D109:$D115,BE108:BE114,,0,-1),'Verwachte Resultaten'!$C$1:$BT$1,0))*_xlfn.XLOOKUP($E115,$G$2:$G$6,$H$2:$H$6,,0))),$D115,""),"")</f>
        <v/>
      </c>
      <c r="BF115" s="14" t="str">
        <f>IFERROR(IF(AND(_xlfn.XLOOKUP($D$14,$D109:$D115,BF109:BF115,,0,-1)&lt;(INDEX('Verwachte Resultaten'!$C$2:$BT$31,MATCH(_xlfn.XLOOKUP($D$14,$D109:$D115,$E109:$E115,,0,-1),'Verwachte Resultaten'!$B$2:$B$31,0),MATCH(_xlfn.XLOOKUP($D$14,$D109:$D115,BF108:BF114,,0,-1),'Verwachte Resultaten'!$C$1:$BT$1,0))*_xlfn.XLOOKUP($E115,$G$2:$G$6,$F$2:$F$6,,0)),_xlfn.XLOOKUP($D$14,$D109:$D115,BF109:BF115,,0,-1)&gt;=(INDEX('Verwachte Resultaten'!$C$2:$BT$31,MATCH(_xlfn.XLOOKUP($D$14,$D109:$D115,$E109:$E115,,0,-1),'Verwachte Resultaten'!$B$2:$B$31,0),MATCH(_xlfn.XLOOKUP($D$14,$D109:$D115,BF108:BF114,,0,-1),'Verwachte Resultaten'!$C$1:$BT$1,0))*_xlfn.XLOOKUP($E115,$G$2:$G$6,$H$2:$H$6,,0))),$D115,""),"")</f>
        <v/>
      </c>
      <c r="BG115" s="14" t="str">
        <f>IFERROR(IF(AND(_xlfn.XLOOKUP($D$14,$D109:$D115,BG109:BG115,,0,-1)&lt;(INDEX('Verwachte Resultaten'!$C$2:$BT$31,MATCH(_xlfn.XLOOKUP($D$14,$D109:$D115,$E109:$E115,,0,-1),'Verwachte Resultaten'!$B$2:$B$31,0),MATCH(_xlfn.XLOOKUP($D$14,$D109:$D115,BG108:BG114,,0,-1),'Verwachte Resultaten'!$C$1:$BT$1,0))*_xlfn.XLOOKUP($E115,$G$2:$G$6,$F$2:$F$6,,0)),_xlfn.XLOOKUP($D$14,$D109:$D115,BG109:BG115,,0,-1)&gt;=(INDEX('Verwachte Resultaten'!$C$2:$BT$31,MATCH(_xlfn.XLOOKUP($D$14,$D109:$D115,$E109:$E115,,0,-1),'Verwachte Resultaten'!$B$2:$B$31,0),MATCH(_xlfn.XLOOKUP($D$14,$D109:$D115,BG108:BG114,,0,-1),'Verwachte Resultaten'!$C$1:$BT$1,0))*_xlfn.XLOOKUP($E115,$G$2:$G$6,$H$2:$H$6,,0))),$D115,""),"")</f>
        <v/>
      </c>
      <c r="BH115" s="14" t="str">
        <f>IFERROR(IF(AND(_xlfn.XLOOKUP($D$14,$D109:$D115,BH109:BH115,,0,-1)&lt;(INDEX('Verwachte Resultaten'!$C$2:$BT$31,MATCH(_xlfn.XLOOKUP($D$14,$D109:$D115,$E109:$E115,,0,-1),'Verwachte Resultaten'!$B$2:$B$31,0),MATCH(_xlfn.XLOOKUP($D$14,$D109:$D115,BH108:BH114,,0,-1),'Verwachte Resultaten'!$C$1:$BT$1,0))*_xlfn.XLOOKUP($E115,$G$2:$G$6,$F$2:$F$6,,0)),_xlfn.XLOOKUP($D$14,$D109:$D115,BH109:BH115,,0,-1)&gt;=(INDEX('Verwachte Resultaten'!$C$2:$BT$31,MATCH(_xlfn.XLOOKUP($D$14,$D109:$D115,$E109:$E115,,0,-1),'Verwachte Resultaten'!$B$2:$B$31,0),MATCH(_xlfn.XLOOKUP($D$14,$D109:$D115,BH108:BH114,,0,-1),'Verwachte Resultaten'!$C$1:$BT$1,0))*_xlfn.XLOOKUP($E115,$G$2:$G$6,$H$2:$H$6,,0))),$D115,""),"")</f>
        <v/>
      </c>
      <c r="BI115" s="14" t="str">
        <f>IFERROR(IF(AND(_xlfn.XLOOKUP($D$14,$D109:$D115,BI109:BI115,,0,-1)&lt;(INDEX('Verwachte Resultaten'!$C$2:$BT$31,MATCH(_xlfn.XLOOKUP($D$14,$D109:$D115,$E109:$E115,,0,-1),'Verwachte Resultaten'!$B$2:$B$31,0),MATCH(_xlfn.XLOOKUP($D$14,$D109:$D115,BI108:BI114,,0,-1),'Verwachte Resultaten'!$C$1:$BT$1,0))*_xlfn.XLOOKUP($E115,$G$2:$G$6,$F$2:$F$6,,0)),_xlfn.XLOOKUP($D$14,$D109:$D115,BI109:BI115,,0,-1)&gt;=(INDEX('Verwachte Resultaten'!$C$2:$BT$31,MATCH(_xlfn.XLOOKUP($D$14,$D109:$D115,$E109:$E115,,0,-1),'Verwachte Resultaten'!$B$2:$B$31,0),MATCH(_xlfn.XLOOKUP($D$14,$D109:$D115,BI108:BI114,,0,-1),'Verwachte Resultaten'!$C$1:$BT$1,0))*_xlfn.XLOOKUP($E115,$G$2:$G$6,$H$2:$H$6,,0))),$D115,""),"")</f>
        <v/>
      </c>
      <c r="BJ115" s="14" t="str">
        <f>IFERROR(IF(AND(_xlfn.XLOOKUP($D$14,$D109:$D115,BJ109:BJ115,,0,-1)&lt;(INDEX('Verwachte Resultaten'!$C$2:$BT$31,MATCH(_xlfn.XLOOKUP($D$14,$D109:$D115,$E109:$E115,,0,-1),'Verwachte Resultaten'!$B$2:$B$31,0),MATCH(_xlfn.XLOOKUP($D$14,$D109:$D115,BJ108:BJ114,,0,-1),'Verwachte Resultaten'!$C$1:$BT$1,0))*_xlfn.XLOOKUP($E115,$G$2:$G$6,$F$2:$F$6,,0)),_xlfn.XLOOKUP($D$14,$D109:$D115,BJ109:BJ115,,0,-1)&gt;=(INDEX('Verwachte Resultaten'!$C$2:$BT$31,MATCH(_xlfn.XLOOKUP($D$14,$D109:$D115,$E109:$E115,,0,-1),'Verwachte Resultaten'!$B$2:$B$31,0),MATCH(_xlfn.XLOOKUP($D$14,$D109:$D115,BJ108:BJ114,,0,-1),'Verwachte Resultaten'!$C$1:$BT$1,0))*_xlfn.XLOOKUP($E115,$G$2:$G$6,$H$2:$H$6,,0))),$D115,""),"")</f>
        <v/>
      </c>
      <c r="BK115" s="41" t="str">
        <f>IFERROR(IF(AND(_xlfn.XLOOKUP($D$14,$D109:$D115,BK109:BK115,,0,-1)&lt;(INDEX('Verwachte Resultaten'!$C$2:$BT$31,MATCH(_xlfn.XLOOKUP($D$14,$D109:$D115,$E109:$E115,,0,-1),'Verwachte Resultaten'!$B$2:$B$31,0),MATCH(_xlfn.XLOOKUP($D$14,$D109:$D115,BK108:BK114,,0,-1),'Verwachte Resultaten'!$C$1:$BT$1,0))*_xlfn.XLOOKUP($E115,$G$2:$G$6,$F$2:$F$6,,0)),_xlfn.XLOOKUP($D$14,$D109:$D115,BK109:BK115,,0,-1)&gt;=(INDEX('Verwachte Resultaten'!$C$2:$BT$31,MATCH(_xlfn.XLOOKUP($D$14,$D109:$D115,$E109:$E115,,0,-1),'Verwachte Resultaten'!$B$2:$B$31,0),MATCH(_xlfn.XLOOKUP($D$14,$D109:$D115,BK108:BK114,,0,-1),'Verwachte Resultaten'!$C$1:$BT$1,0))*_xlfn.XLOOKUP($E115,$G$2:$G$6,$H$2:$H$6,,0))),$D115,""),"")</f>
        <v/>
      </c>
    </row>
    <row r="116" spans="1:63">
      <c r="A116" s="85"/>
      <c r="C116" s="23"/>
      <c r="D116" s="44" t="str">
        <f>IFERROR($B113*$B$8,"")</f>
        <v/>
      </c>
      <c r="E116" s="42" t="s">
        <v>157</v>
      </c>
      <c r="F116" s="16" t="str">
        <f>IFERROR(IF(AND(_xlfn.XLOOKUP($D$14,$D110:$D116,F110:F116,,0,-1)&lt;=(INDEX('Verwachte Resultaten'!$C$2:$BT$31,MATCH(_xlfn.XLOOKUP($D$14,$D110:$D116,$E110:$E116,,0,-1),'Verwachte Resultaten'!$B$2:$B$31,0),MATCH(_xlfn.XLOOKUP($D$14,$D110:$D116,F109:F115,,0,-1),'Verwachte Resultaten'!$C$1:$BT$1,0))*_xlfn.XLOOKUP($E116,$G$2:$G$6,$F$2:$F$6,,0)),_xlfn.XLOOKUP($D$14,$D110:$D116,F110:F116,,0,-1)&gt;=(INDEX('Verwachte Resultaten'!$C$2:$BT$31,MATCH(_xlfn.XLOOKUP($D$14,$D110:$D116,$E110:$E116,,0,-1),'Verwachte Resultaten'!$B$2:$B$31,0),MATCH(_xlfn.XLOOKUP($D$14,$D110:$D116,F109:F115,,0,-1),'Verwachte Resultaten'!$C$1:$BT$1,0))*_xlfn.XLOOKUP($E116,$G$2:$G$6,$H$2:$H$6,,0))),$D116,""),"")</f>
        <v/>
      </c>
      <c r="G116" s="43" t="str">
        <f>IFERROR(IF(AND(_xlfn.XLOOKUP($D$14,$D110:$D116,G110:G116,,0,-1)&lt;=(INDEX('Verwachte Resultaten'!$C$2:$BT$31,MATCH(_xlfn.XLOOKUP($D$14,$D110:$D116,$E110:$E116,,0,-1),'Verwachte Resultaten'!$B$2:$B$31,0),MATCH(_xlfn.XLOOKUP($D$14,$D110:$D116,G109:G115,,0,-1),'Verwachte Resultaten'!$C$1:$BT$1,0))*_xlfn.XLOOKUP($E116,$G$2:$G$6,$F$2:$F$6,,0)),_xlfn.XLOOKUP($D$14,$D110:$D116,G110:G116,,0,-1)&gt;=(INDEX('Verwachte Resultaten'!$C$2:$BT$31,MATCH(_xlfn.XLOOKUP($D$14,$D110:$D116,$E110:$E116,,0,-1),'Verwachte Resultaten'!$B$2:$B$31,0),MATCH(_xlfn.XLOOKUP($D$14,$D110:$D116,G109:G115,,0,-1),'Verwachte Resultaten'!$C$1:$BT$1,0))*_xlfn.XLOOKUP($E116,$G$2:$G$6,$H$2:$H$6,,0))),$D116,""),"")</f>
        <v/>
      </c>
      <c r="H116" s="43" t="str">
        <f>IFERROR(IF(AND(_xlfn.XLOOKUP($D$14,$D110:$D116,H110:H116,,0,-1)&lt;=(INDEX('Verwachte Resultaten'!$C$2:$BT$31,MATCH(_xlfn.XLOOKUP($D$14,$D110:$D116,$E110:$E116,,0,-1),'Verwachte Resultaten'!$B$2:$B$31,0),MATCH(_xlfn.XLOOKUP($D$14,$D110:$D116,H109:H115,,0,-1),'Verwachte Resultaten'!$C$1:$BT$1,0))*_xlfn.XLOOKUP($E116,$G$2:$G$6,$F$2:$F$6,,0)),_xlfn.XLOOKUP($D$14,$D110:$D116,H110:H116,,0,-1)&gt;=(INDEX('Verwachte Resultaten'!$C$2:$BT$31,MATCH(_xlfn.XLOOKUP($D$14,$D110:$D116,$E110:$E116,,0,-1),'Verwachte Resultaten'!$B$2:$B$31,0),MATCH(_xlfn.XLOOKUP($D$14,$D110:$D116,H109:H115,,0,-1),'Verwachte Resultaten'!$C$1:$BT$1,0))*_xlfn.XLOOKUP($E116,$G$2:$G$6,$H$2:$H$6,,0))),$D116,""),"")</f>
        <v/>
      </c>
      <c r="I116" s="43" t="str">
        <f>IFERROR(IF(AND(_xlfn.XLOOKUP($D$14,$D110:$D116,I110:I116,,0,-1)&lt;=(INDEX('Verwachte Resultaten'!$C$2:$BT$31,MATCH(_xlfn.XLOOKUP($D$14,$D110:$D116,$E110:$E116,,0,-1),'Verwachte Resultaten'!$B$2:$B$31,0),MATCH(_xlfn.XLOOKUP($D$14,$D110:$D116,I109:I115,,0,-1),'Verwachte Resultaten'!$C$1:$BT$1,0))*_xlfn.XLOOKUP($E116,$G$2:$G$6,$F$2:$F$6,,0)),_xlfn.XLOOKUP($D$14,$D110:$D116,I110:I116,,0,-1)&gt;=(INDEX('Verwachte Resultaten'!$C$2:$BT$31,MATCH(_xlfn.XLOOKUP($D$14,$D110:$D116,$E110:$E116,,0,-1),'Verwachte Resultaten'!$B$2:$B$31,0),MATCH(_xlfn.XLOOKUP($D$14,$D110:$D116,I109:I115,,0,-1),'Verwachte Resultaten'!$C$1:$BT$1,0))*_xlfn.XLOOKUP($E116,$G$2:$G$6,$H$2:$H$6,,0))),$D116,""),"")</f>
        <v/>
      </c>
      <c r="J116" s="43" t="str">
        <f>IFERROR(IF(AND(_xlfn.XLOOKUP($D$14,$D110:$D116,J110:J116,,0,-1)&lt;=(INDEX('Verwachte Resultaten'!$C$2:$BT$31,MATCH(_xlfn.XLOOKUP($D$14,$D110:$D116,$E110:$E116,,0,-1),'Verwachte Resultaten'!$B$2:$B$31,0),MATCH(_xlfn.XLOOKUP($D$14,$D110:$D116,J109:J115,,0,-1),'Verwachte Resultaten'!$C$1:$BT$1,0))*_xlfn.XLOOKUP($E116,$G$2:$G$6,$F$2:$F$6,,0)),_xlfn.XLOOKUP($D$14,$D110:$D116,J110:J116,,0,-1)&gt;=(INDEX('Verwachte Resultaten'!$C$2:$BT$31,MATCH(_xlfn.XLOOKUP($D$14,$D110:$D116,$E110:$E116,,0,-1),'Verwachte Resultaten'!$B$2:$B$31,0),MATCH(_xlfn.XLOOKUP($D$14,$D110:$D116,J109:J115,,0,-1),'Verwachte Resultaten'!$C$1:$BT$1,0))*_xlfn.XLOOKUP($E116,$G$2:$G$6,$H$2:$H$6,,0))),$D116,""),"")</f>
        <v/>
      </c>
      <c r="K116" s="43" t="str">
        <f>IFERROR(IF(AND(_xlfn.XLOOKUP($D$14,$D110:$D116,K110:K116,,0,-1)&lt;=(INDEX('Verwachte Resultaten'!$C$2:$BT$31,MATCH(_xlfn.XLOOKUP($D$14,$D110:$D116,$E110:$E116,,0,-1),'Verwachte Resultaten'!$B$2:$B$31,0),MATCH(_xlfn.XLOOKUP($D$14,$D110:$D116,K109:K115,,0,-1),'Verwachte Resultaten'!$C$1:$BT$1,0))*_xlfn.XLOOKUP($E116,$G$2:$G$6,$F$2:$F$6,,0)),_xlfn.XLOOKUP($D$14,$D110:$D116,K110:K116,,0,-1)&gt;=(INDEX('Verwachte Resultaten'!$C$2:$BT$31,MATCH(_xlfn.XLOOKUP($D$14,$D110:$D116,$E110:$E116,,0,-1),'Verwachte Resultaten'!$B$2:$B$31,0),MATCH(_xlfn.XLOOKUP($D$14,$D110:$D116,K109:K115,,0,-1),'Verwachte Resultaten'!$C$1:$BT$1,0))*_xlfn.XLOOKUP($E116,$G$2:$G$6,$H$2:$H$6,,0))),$D116,""),"")</f>
        <v/>
      </c>
      <c r="L116" s="43" t="str">
        <f>IFERROR(IF(AND(_xlfn.XLOOKUP($D$14,$D110:$D116,L110:L116,,0,-1)&lt;=(INDEX('Verwachte Resultaten'!$C$2:$BT$31,MATCH(_xlfn.XLOOKUP($D$14,$D110:$D116,$E110:$E116,,0,-1),'Verwachte Resultaten'!$B$2:$B$31,0),MATCH(_xlfn.XLOOKUP($D$14,$D110:$D116,L109:L115,,0,-1),'Verwachte Resultaten'!$C$1:$BT$1,0))*_xlfn.XLOOKUP($E116,$G$2:$G$6,$F$2:$F$6,,0)),_xlfn.XLOOKUP($D$14,$D110:$D116,L110:L116,,0,-1)&gt;=(INDEX('Verwachte Resultaten'!$C$2:$BT$31,MATCH(_xlfn.XLOOKUP($D$14,$D110:$D116,$E110:$E116,,0,-1),'Verwachte Resultaten'!$B$2:$B$31,0),MATCH(_xlfn.XLOOKUP($D$14,$D110:$D116,L109:L115,,0,-1),'Verwachte Resultaten'!$C$1:$BT$1,0))*_xlfn.XLOOKUP($E116,$G$2:$G$6,$H$2:$H$6,,0))),$D116,""),"")</f>
        <v/>
      </c>
      <c r="M116" s="43" t="str">
        <f>IFERROR(IF(AND(_xlfn.XLOOKUP($D$14,$D110:$D116,M110:M116,,0,-1)&lt;=(INDEX('Verwachte Resultaten'!$C$2:$BT$31,MATCH(_xlfn.XLOOKUP($D$14,$D110:$D116,$E110:$E116,,0,-1),'Verwachte Resultaten'!$B$2:$B$31,0),MATCH(_xlfn.XLOOKUP($D$14,$D110:$D116,M109:M115,,0,-1),'Verwachte Resultaten'!$C$1:$BT$1,0))*_xlfn.XLOOKUP($E116,$G$2:$G$6,$F$2:$F$6,,0)),_xlfn.XLOOKUP($D$14,$D110:$D116,M110:M116,,0,-1)&gt;=(INDEX('Verwachte Resultaten'!$C$2:$BT$31,MATCH(_xlfn.XLOOKUP($D$14,$D110:$D116,$E110:$E116,,0,-1),'Verwachte Resultaten'!$B$2:$B$31,0),MATCH(_xlfn.XLOOKUP($D$14,$D110:$D116,M109:M115,,0,-1),'Verwachte Resultaten'!$C$1:$BT$1,0))*_xlfn.XLOOKUP($E116,$G$2:$G$6,$H$2:$H$6,,0))),$D116,""),"")</f>
        <v/>
      </c>
      <c r="N116" s="43" t="str">
        <f>IFERROR(IF(AND(_xlfn.XLOOKUP($D$14,$D110:$D116,N110:N116,,0,-1)&lt;=(INDEX('Verwachte Resultaten'!$C$2:$BT$31,MATCH(_xlfn.XLOOKUP($D$14,$D110:$D116,$E110:$E116,,0,-1),'Verwachte Resultaten'!$B$2:$B$31,0),MATCH(_xlfn.XLOOKUP($D$14,$D110:$D116,N109:N115,,0,-1),'Verwachte Resultaten'!$C$1:$BT$1,0))*_xlfn.XLOOKUP($E116,$G$2:$G$6,$F$2:$F$6,,0)),_xlfn.XLOOKUP($D$14,$D110:$D116,N110:N116,,0,-1)&gt;=(INDEX('Verwachte Resultaten'!$C$2:$BT$31,MATCH(_xlfn.XLOOKUP($D$14,$D110:$D116,$E110:$E116,,0,-1),'Verwachte Resultaten'!$B$2:$B$31,0),MATCH(_xlfn.XLOOKUP($D$14,$D110:$D116,N109:N115,,0,-1),'Verwachte Resultaten'!$C$1:$BT$1,0))*_xlfn.XLOOKUP($E116,$G$2:$G$6,$H$2:$H$6,,0))),$D116,""),"")</f>
        <v/>
      </c>
      <c r="O116" s="43" t="str">
        <f>IFERROR(IF(AND(_xlfn.XLOOKUP($D$14,$D110:$D116,O110:O116,,0,-1)&lt;=(INDEX('Verwachte Resultaten'!$C$2:$BT$31,MATCH(_xlfn.XLOOKUP($D$14,$D110:$D116,$E110:$E116,,0,-1),'Verwachte Resultaten'!$B$2:$B$31,0),MATCH(_xlfn.XLOOKUP($D$14,$D110:$D116,O109:O115,,0,-1),'Verwachte Resultaten'!$C$1:$BT$1,0))*_xlfn.XLOOKUP($E116,$G$2:$G$6,$F$2:$F$6,,0)),_xlfn.XLOOKUP($D$14,$D110:$D116,O110:O116,,0,-1)&gt;=(INDEX('Verwachte Resultaten'!$C$2:$BT$31,MATCH(_xlfn.XLOOKUP($D$14,$D110:$D116,$E110:$E116,,0,-1),'Verwachte Resultaten'!$B$2:$B$31,0),MATCH(_xlfn.XLOOKUP($D$14,$D110:$D116,O109:O115,,0,-1),'Verwachte Resultaten'!$C$1:$BT$1,0))*_xlfn.XLOOKUP($E116,$G$2:$G$6,$H$2:$H$6,,0))),$D116,""),"")</f>
        <v/>
      </c>
      <c r="P116" s="43" t="str">
        <f>IFERROR(IF(AND(_xlfn.XLOOKUP($D$14,$D110:$D116,P110:P116,,0,-1)&lt;=(INDEX('Verwachte Resultaten'!$C$2:$BT$31,MATCH(_xlfn.XLOOKUP($D$14,$D110:$D116,$E110:$E116,,0,-1),'Verwachte Resultaten'!$B$2:$B$31,0),MATCH(_xlfn.XLOOKUP($D$14,$D110:$D116,P109:P115,,0,-1),'Verwachte Resultaten'!$C$1:$BT$1,0))*_xlfn.XLOOKUP($E116,$G$2:$G$6,$F$2:$F$6,,0)),_xlfn.XLOOKUP($D$14,$D110:$D116,P110:P116,,0,-1)&gt;=(INDEX('Verwachte Resultaten'!$C$2:$BT$31,MATCH(_xlfn.XLOOKUP($D$14,$D110:$D116,$E110:$E116,,0,-1),'Verwachte Resultaten'!$B$2:$B$31,0),MATCH(_xlfn.XLOOKUP($D$14,$D110:$D116,P109:P115,,0,-1),'Verwachte Resultaten'!$C$1:$BT$1,0))*_xlfn.XLOOKUP($E116,$G$2:$G$6,$H$2:$H$6,,0))),$D116,""),"")</f>
        <v/>
      </c>
      <c r="Q116" s="43" t="str">
        <f>IFERROR(IF(AND(_xlfn.XLOOKUP($D$14,$D110:$D116,Q110:Q116,,0,-1)&lt;=(INDEX('Verwachte Resultaten'!$C$2:$BT$31,MATCH(_xlfn.XLOOKUP($D$14,$D110:$D116,$E110:$E116,,0,-1),'Verwachte Resultaten'!$B$2:$B$31,0),MATCH(_xlfn.XLOOKUP($D$14,$D110:$D116,Q109:Q115,,0,-1),'Verwachte Resultaten'!$C$1:$BT$1,0))*_xlfn.XLOOKUP($E116,$G$2:$G$6,$F$2:$F$6,,0)),_xlfn.XLOOKUP($D$14,$D110:$D116,Q110:Q116,,0,-1)&gt;=(INDEX('Verwachte Resultaten'!$C$2:$BT$31,MATCH(_xlfn.XLOOKUP($D$14,$D110:$D116,$E110:$E116,,0,-1),'Verwachte Resultaten'!$B$2:$B$31,0),MATCH(_xlfn.XLOOKUP($D$14,$D110:$D116,Q109:Q115,,0,-1),'Verwachte Resultaten'!$C$1:$BT$1,0))*_xlfn.XLOOKUP($E116,$G$2:$G$6,$H$2:$H$6,,0))),$D116,""),"")</f>
        <v/>
      </c>
      <c r="R116" s="43" t="str">
        <f>IFERROR(IF(AND(_xlfn.XLOOKUP($D$14,$D110:$D116,R110:R116,,0,-1)&lt;=(INDEX('Verwachte Resultaten'!$C$2:$BT$31,MATCH(_xlfn.XLOOKUP($D$14,$D110:$D116,$E110:$E116,,0,-1),'Verwachte Resultaten'!$B$2:$B$31,0),MATCH(_xlfn.XLOOKUP($D$14,$D110:$D116,R109:R115,,0,-1),'Verwachte Resultaten'!$C$1:$BT$1,0))*_xlfn.XLOOKUP($E116,$G$2:$G$6,$F$2:$F$6,,0)),_xlfn.XLOOKUP($D$14,$D110:$D116,R110:R116,,0,-1)&gt;=(INDEX('Verwachte Resultaten'!$C$2:$BT$31,MATCH(_xlfn.XLOOKUP($D$14,$D110:$D116,$E110:$E116,,0,-1),'Verwachte Resultaten'!$B$2:$B$31,0),MATCH(_xlfn.XLOOKUP($D$14,$D110:$D116,R109:R115,,0,-1),'Verwachte Resultaten'!$C$1:$BT$1,0))*_xlfn.XLOOKUP($E116,$G$2:$G$6,$H$2:$H$6,,0))),$D116,""),"")</f>
        <v/>
      </c>
      <c r="S116" s="43" t="str">
        <f>IFERROR(IF(AND(_xlfn.XLOOKUP($D$14,$D110:$D116,S110:S116,,0,-1)&lt;=(INDEX('Verwachte Resultaten'!$C$2:$BT$31,MATCH(_xlfn.XLOOKUP($D$14,$D110:$D116,$E110:$E116,,0,-1),'Verwachte Resultaten'!$B$2:$B$31,0),MATCH(_xlfn.XLOOKUP($D$14,$D110:$D116,S109:S115,,0,-1),'Verwachte Resultaten'!$C$1:$BT$1,0))*_xlfn.XLOOKUP($E116,$G$2:$G$6,$F$2:$F$6,,0)),_xlfn.XLOOKUP($D$14,$D110:$D116,S110:S116,,0,-1)&gt;=(INDEX('Verwachte Resultaten'!$C$2:$BT$31,MATCH(_xlfn.XLOOKUP($D$14,$D110:$D116,$E110:$E116,,0,-1),'Verwachte Resultaten'!$B$2:$B$31,0),MATCH(_xlfn.XLOOKUP($D$14,$D110:$D116,S109:S115,,0,-1),'Verwachte Resultaten'!$C$1:$BT$1,0))*_xlfn.XLOOKUP($E116,$G$2:$G$6,$H$2:$H$6,,0))),$D116,""),"")</f>
        <v/>
      </c>
      <c r="T116" s="43" t="str">
        <f>IFERROR(IF(AND(_xlfn.XLOOKUP($D$14,$D110:$D116,T110:T116,,0,-1)&lt;=(INDEX('Verwachte Resultaten'!$C$2:$BT$31,MATCH(_xlfn.XLOOKUP($D$14,$D110:$D116,$E110:$E116,,0,-1),'Verwachte Resultaten'!$B$2:$B$31,0),MATCH(_xlfn.XLOOKUP($D$14,$D110:$D116,T109:T115,,0,-1),'Verwachte Resultaten'!$C$1:$BT$1,0))*_xlfn.XLOOKUP($E116,$G$2:$G$6,$F$2:$F$6,,0)),_xlfn.XLOOKUP($D$14,$D110:$D116,T110:T116,,0,-1)&gt;=(INDEX('Verwachte Resultaten'!$C$2:$BT$31,MATCH(_xlfn.XLOOKUP($D$14,$D110:$D116,$E110:$E116,,0,-1),'Verwachte Resultaten'!$B$2:$B$31,0),MATCH(_xlfn.XLOOKUP($D$14,$D110:$D116,T109:T115,,0,-1),'Verwachte Resultaten'!$C$1:$BT$1,0))*_xlfn.XLOOKUP($E116,$G$2:$G$6,$H$2:$H$6,,0))),$D116,""),"")</f>
        <v/>
      </c>
      <c r="U116" s="43" t="str">
        <f>IFERROR(IF(AND(_xlfn.XLOOKUP($D$14,$D110:$D116,U110:U116,,0,-1)&lt;=(INDEX('Verwachte Resultaten'!$C$2:$BT$31,MATCH(_xlfn.XLOOKUP($D$14,$D110:$D116,$E110:$E116,,0,-1),'Verwachte Resultaten'!$B$2:$B$31,0),MATCH(_xlfn.XLOOKUP($D$14,$D110:$D116,U109:U115,,0,-1),'Verwachte Resultaten'!$C$1:$BT$1,0))*_xlfn.XLOOKUP($E116,$G$2:$G$6,$F$2:$F$6,,0)),_xlfn.XLOOKUP($D$14,$D110:$D116,U110:U116,,0,-1)&gt;=(INDEX('Verwachte Resultaten'!$C$2:$BT$31,MATCH(_xlfn.XLOOKUP($D$14,$D110:$D116,$E110:$E116,,0,-1),'Verwachte Resultaten'!$B$2:$B$31,0),MATCH(_xlfn.XLOOKUP($D$14,$D110:$D116,U109:U115,,0,-1),'Verwachte Resultaten'!$C$1:$BT$1,0))*_xlfn.XLOOKUP($E116,$G$2:$G$6,$H$2:$H$6,,0))),$D116,""),"")</f>
        <v/>
      </c>
      <c r="V116" s="43" t="str">
        <f>IFERROR(IF(AND(_xlfn.XLOOKUP($D$14,$D110:$D116,V110:V116,,0,-1)&lt;=(INDEX('Verwachte Resultaten'!$C$2:$BT$31,MATCH(_xlfn.XLOOKUP($D$14,$D110:$D116,$E110:$E116,,0,-1),'Verwachte Resultaten'!$B$2:$B$31,0),MATCH(_xlfn.XLOOKUP($D$14,$D110:$D116,V109:V115,,0,-1),'Verwachte Resultaten'!$C$1:$BT$1,0))*_xlfn.XLOOKUP($E116,$G$2:$G$6,$F$2:$F$6,,0)),_xlfn.XLOOKUP($D$14,$D110:$D116,V110:V116,,0,-1)&gt;=(INDEX('Verwachte Resultaten'!$C$2:$BT$31,MATCH(_xlfn.XLOOKUP($D$14,$D110:$D116,$E110:$E116,,0,-1),'Verwachte Resultaten'!$B$2:$B$31,0),MATCH(_xlfn.XLOOKUP($D$14,$D110:$D116,V109:V115,,0,-1),'Verwachte Resultaten'!$C$1:$BT$1,0))*_xlfn.XLOOKUP($E116,$G$2:$G$6,$H$2:$H$6,,0))),$D116,""),"")</f>
        <v/>
      </c>
      <c r="W116" s="43" t="str">
        <f>IFERROR(IF(AND(_xlfn.XLOOKUP($D$14,$D110:$D116,W110:W116,,0,-1)&lt;=(INDEX('Verwachte Resultaten'!$C$2:$BT$31,MATCH(_xlfn.XLOOKUP($D$14,$D110:$D116,$E110:$E116,,0,-1),'Verwachte Resultaten'!$B$2:$B$31,0),MATCH(_xlfn.XLOOKUP($D$14,$D110:$D116,W109:W115,,0,-1),'Verwachte Resultaten'!$C$1:$BT$1,0))*_xlfn.XLOOKUP($E116,$G$2:$G$6,$F$2:$F$6,,0)),_xlfn.XLOOKUP($D$14,$D110:$D116,W110:W116,,0,-1)&gt;=(INDEX('Verwachte Resultaten'!$C$2:$BT$31,MATCH(_xlfn.XLOOKUP($D$14,$D110:$D116,$E110:$E116,,0,-1),'Verwachte Resultaten'!$B$2:$B$31,0),MATCH(_xlfn.XLOOKUP($D$14,$D110:$D116,W109:W115,,0,-1),'Verwachte Resultaten'!$C$1:$BT$1,0))*_xlfn.XLOOKUP($E116,$G$2:$G$6,$H$2:$H$6,,0))),$D116,""),"")</f>
        <v/>
      </c>
      <c r="X116" s="43" t="str">
        <f>IFERROR(IF(AND(_xlfn.XLOOKUP($D$14,$D110:$D116,X110:X116,,0,-1)&lt;=(INDEX('Verwachte Resultaten'!$C$2:$BT$31,MATCH(_xlfn.XLOOKUP($D$14,$D110:$D116,$E110:$E116,,0,-1),'Verwachte Resultaten'!$B$2:$B$31,0),MATCH(_xlfn.XLOOKUP($D$14,$D110:$D116,X109:X115,,0,-1),'Verwachte Resultaten'!$C$1:$BT$1,0))*_xlfn.XLOOKUP($E116,$G$2:$G$6,$F$2:$F$6,,0)),_xlfn.XLOOKUP($D$14,$D110:$D116,X110:X116,,0,-1)&gt;=(INDEX('Verwachte Resultaten'!$C$2:$BT$31,MATCH(_xlfn.XLOOKUP($D$14,$D110:$D116,$E110:$E116,,0,-1),'Verwachte Resultaten'!$B$2:$B$31,0),MATCH(_xlfn.XLOOKUP($D$14,$D110:$D116,X109:X115,,0,-1),'Verwachte Resultaten'!$C$1:$BT$1,0))*_xlfn.XLOOKUP($E116,$G$2:$G$6,$H$2:$H$6,,0))),$D116,""),"")</f>
        <v/>
      </c>
      <c r="Y116" s="43" t="str">
        <f>IFERROR(IF(AND(_xlfn.XLOOKUP($D$14,$D110:$D116,Y110:Y116,,0,-1)&lt;=(INDEX('Verwachte Resultaten'!$C$2:$BT$31,MATCH(_xlfn.XLOOKUP($D$14,$D110:$D116,$E110:$E116,,0,-1),'Verwachte Resultaten'!$B$2:$B$31,0),MATCH(_xlfn.XLOOKUP($D$14,$D110:$D116,Y109:Y115,,0,-1),'Verwachte Resultaten'!$C$1:$BT$1,0))*_xlfn.XLOOKUP($E116,$G$2:$G$6,$F$2:$F$6,,0)),_xlfn.XLOOKUP($D$14,$D110:$D116,Y110:Y116,,0,-1)&gt;=(INDEX('Verwachte Resultaten'!$C$2:$BT$31,MATCH(_xlfn.XLOOKUP($D$14,$D110:$D116,$E110:$E116,,0,-1),'Verwachte Resultaten'!$B$2:$B$31,0),MATCH(_xlfn.XLOOKUP($D$14,$D110:$D116,Y109:Y115,,0,-1),'Verwachte Resultaten'!$C$1:$BT$1,0))*_xlfn.XLOOKUP($E116,$G$2:$G$6,$H$2:$H$6,,0))),$D116,""),"")</f>
        <v/>
      </c>
      <c r="Z116" s="43" t="str">
        <f>IFERROR(IF(AND(_xlfn.XLOOKUP($D$14,$D110:$D116,Z110:Z116,,0,-1)&lt;=(INDEX('Verwachte Resultaten'!$C$2:$BT$31,MATCH(_xlfn.XLOOKUP($D$14,$D110:$D116,$E110:$E116,,0,-1),'Verwachte Resultaten'!$B$2:$B$31,0),MATCH(_xlfn.XLOOKUP($D$14,$D110:$D116,Z109:Z115,,0,-1),'Verwachte Resultaten'!$C$1:$BT$1,0))*_xlfn.XLOOKUP($E116,$G$2:$G$6,$F$2:$F$6,,0)),_xlfn.XLOOKUP($D$14,$D110:$D116,Z110:Z116,,0,-1)&gt;=(INDEX('Verwachte Resultaten'!$C$2:$BT$31,MATCH(_xlfn.XLOOKUP($D$14,$D110:$D116,$E110:$E116,,0,-1),'Verwachte Resultaten'!$B$2:$B$31,0),MATCH(_xlfn.XLOOKUP($D$14,$D110:$D116,Z109:Z115,,0,-1),'Verwachte Resultaten'!$C$1:$BT$1,0))*_xlfn.XLOOKUP($E116,$G$2:$G$6,$H$2:$H$6,,0))),$D116,""),"")</f>
        <v/>
      </c>
      <c r="AA116" s="43" t="str">
        <f>IFERROR(IF(AND(_xlfn.XLOOKUP($D$14,$D110:$D116,AA110:AA116,,0,-1)&lt;=(INDEX('Verwachte Resultaten'!$C$2:$BT$31,MATCH(_xlfn.XLOOKUP($D$14,$D110:$D116,$E110:$E116,,0,-1),'Verwachte Resultaten'!$B$2:$B$31,0),MATCH(_xlfn.XLOOKUP($D$14,$D110:$D116,AA109:AA115,,0,-1),'Verwachte Resultaten'!$C$1:$BT$1,0))*_xlfn.XLOOKUP($E116,$G$2:$G$6,$F$2:$F$6,,0)),_xlfn.XLOOKUP($D$14,$D110:$D116,AA110:AA116,,0,-1)&gt;=(INDEX('Verwachte Resultaten'!$C$2:$BT$31,MATCH(_xlfn.XLOOKUP($D$14,$D110:$D116,$E110:$E116,,0,-1),'Verwachte Resultaten'!$B$2:$B$31,0),MATCH(_xlfn.XLOOKUP($D$14,$D110:$D116,AA109:AA115,,0,-1),'Verwachte Resultaten'!$C$1:$BT$1,0))*_xlfn.XLOOKUP($E116,$G$2:$G$6,$H$2:$H$6,,0))),$D116,""),"")</f>
        <v/>
      </c>
      <c r="AB116" s="43" t="str">
        <f>IFERROR(IF(AND(_xlfn.XLOOKUP($D$14,$D110:$D116,AB110:AB116,,0,-1)&lt;=(INDEX('Verwachte Resultaten'!$C$2:$BT$31,MATCH(_xlfn.XLOOKUP($D$14,$D110:$D116,$E110:$E116,,0,-1),'Verwachte Resultaten'!$B$2:$B$31,0),MATCH(_xlfn.XLOOKUP($D$14,$D110:$D116,AB109:AB115,,0,-1),'Verwachte Resultaten'!$C$1:$BT$1,0))*_xlfn.XLOOKUP($E116,$G$2:$G$6,$F$2:$F$6,,0)),_xlfn.XLOOKUP($D$14,$D110:$D116,AB110:AB116,,0,-1)&gt;=(INDEX('Verwachte Resultaten'!$C$2:$BT$31,MATCH(_xlfn.XLOOKUP($D$14,$D110:$D116,$E110:$E116,,0,-1),'Verwachte Resultaten'!$B$2:$B$31,0),MATCH(_xlfn.XLOOKUP($D$14,$D110:$D116,AB109:AB115,,0,-1),'Verwachte Resultaten'!$C$1:$BT$1,0))*_xlfn.XLOOKUP($E116,$G$2:$G$6,$H$2:$H$6,,0))),$D116,""),"")</f>
        <v/>
      </c>
      <c r="AC116" s="43" t="str">
        <f>IFERROR(IF(AND(_xlfn.XLOOKUP($D$14,$D110:$D116,AC110:AC116,,0,-1)&lt;=(INDEX('Verwachte Resultaten'!$C$2:$BT$31,MATCH(_xlfn.XLOOKUP($D$14,$D110:$D116,$E110:$E116,,0,-1),'Verwachte Resultaten'!$B$2:$B$31,0),MATCH(_xlfn.XLOOKUP($D$14,$D110:$D116,AC109:AC115,,0,-1),'Verwachte Resultaten'!$C$1:$BT$1,0))*_xlfn.XLOOKUP($E116,$G$2:$G$6,$F$2:$F$6,,0)),_xlfn.XLOOKUP($D$14,$D110:$D116,AC110:AC116,,0,-1)&gt;=(INDEX('Verwachte Resultaten'!$C$2:$BT$31,MATCH(_xlfn.XLOOKUP($D$14,$D110:$D116,$E110:$E116,,0,-1),'Verwachte Resultaten'!$B$2:$B$31,0),MATCH(_xlfn.XLOOKUP($D$14,$D110:$D116,AC109:AC115,,0,-1),'Verwachte Resultaten'!$C$1:$BT$1,0))*_xlfn.XLOOKUP($E116,$G$2:$G$6,$H$2:$H$6,,0))),$D116,""),"")</f>
        <v/>
      </c>
      <c r="AD116" s="43" t="str">
        <f>IFERROR(IF(AND(_xlfn.XLOOKUP($D$14,$D110:$D116,AD110:AD116,,0,-1)&lt;=(INDEX('Verwachte Resultaten'!$C$2:$BT$31,MATCH(_xlfn.XLOOKUP($D$14,$D110:$D116,$E110:$E116,,0,-1),'Verwachte Resultaten'!$B$2:$B$31,0),MATCH(_xlfn.XLOOKUP($D$14,$D110:$D116,AD109:AD115,,0,-1),'Verwachte Resultaten'!$C$1:$BT$1,0))*_xlfn.XLOOKUP($E116,$G$2:$G$6,$F$2:$F$6,,0)),_xlfn.XLOOKUP($D$14,$D110:$D116,AD110:AD116,,0,-1)&gt;=(INDEX('Verwachte Resultaten'!$C$2:$BT$31,MATCH(_xlfn.XLOOKUP($D$14,$D110:$D116,$E110:$E116,,0,-1),'Verwachte Resultaten'!$B$2:$B$31,0),MATCH(_xlfn.XLOOKUP($D$14,$D110:$D116,AD109:AD115,,0,-1),'Verwachte Resultaten'!$C$1:$BT$1,0))*_xlfn.XLOOKUP($E116,$G$2:$G$6,$H$2:$H$6,,0))),$D116,""),"")</f>
        <v/>
      </c>
      <c r="AE116" s="43" t="str">
        <f>IFERROR(IF(AND(_xlfn.XLOOKUP($D$14,$D110:$D116,AE110:AE116,,0,-1)&lt;=(INDEX('Verwachte Resultaten'!$C$2:$BT$31,MATCH(_xlfn.XLOOKUP($D$14,$D110:$D116,$E110:$E116,,0,-1),'Verwachte Resultaten'!$B$2:$B$31,0),MATCH(_xlfn.XLOOKUP($D$14,$D110:$D116,AE109:AE115,,0,-1),'Verwachte Resultaten'!$C$1:$BT$1,0))*_xlfn.XLOOKUP($E116,$G$2:$G$6,$F$2:$F$6,,0)),_xlfn.XLOOKUP($D$14,$D110:$D116,AE110:AE116,,0,-1)&gt;=(INDEX('Verwachte Resultaten'!$C$2:$BT$31,MATCH(_xlfn.XLOOKUP($D$14,$D110:$D116,$E110:$E116,,0,-1),'Verwachte Resultaten'!$B$2:$B$31,0),MATCH(_xlfn.XLOOKUP($D$14,$D110:$D116,AE109:AE115,,0,-1),'Verwachte Resultaten'!$C$1:$BT$1,0))*_xlfn.XLOOKUP($E116,$G$2:$G$6,$H$2:$H$6,,0))),$D116,""),"")</f>
        <v/>
      </c>
      <c r="AF116" s="43" t="str">
        <f>IFERROR(IF(AND(_xlfn.XLOOKUP($D$14,$D110:$D116,AF110:AF116,,0,-1)&lt;=(INDEX('Verwachte Resultaten'!$C$2:$BT$31,MATCH(_xlfn.XLOOKUP($D$14,$D110:$D116,$E110:$E116,,0,-1),'Verwachte Resultaten'!$B$2:$B$31,0),MATCH(_xlfn.XLOOKUP($D$14,$D110:$D116,AF109:AF115,,0,-1),'Verwachte Resultaten'!$C$1:$BT$1,0))*_xlfn.XLOOKUP($E116,$G$2:$G$6,$F$2:$F$6,,0)),_xlfn.XLOOKUP($D$14,$D110:$D116,AF110:AF116,,0,-1)&gt;=(INDEX('Verwachte Resultaten'!$C$2:$BT$31,MATCH(_xlfn.XLOOKUP($D$14,$D110:$D116,$E110:$E116,,0,-1),'Verwachte Resultaten'!$B$2:$B$31,0),MATCH(_xlfn.XLOOKUP($D$14,$D110:$D116,AF109:AF115,,0,-1),'Verwachte Resultaten'!$C$1:$BT$1,0))*_xlfn.XLOOKUP($E116,$G$2:$G$6,$H$2:$H$6,,0))),$D116,""),"")</f>
        <v/>
      </c>
      <c r="AG116" s="43" t="str">
        <f>IFERROR(IF(AND(_xlfn.XLOOKUP($D$14,$D110:$D116,AG110:AG116,,0,-1)&lt;=(INDEX('Verwachte Resultaten'!$C$2:$BT$31,MATCH(_xlfn.XLOOKUP($D$14,$D110:$D116,$E110:$E116,,0,-1),'Verwachte Resultaten'!$B$2:$B$31,0),MATCH(_xlfn.XLOOKUP($D$14,$D110:$D116,AG109:AG115,,0,-1),'Verwachte Resultaten'!$C$1:$BT$1,0))*_xlfn.XLOOKUP($E116,$G$2:$G$6,$F$2:$F$6,,0)),_xlfn.XLOOKUP($D$14,$D110:$D116,AG110:AG116,,0,-1)&gt;=(INDEX('Verwachte Resultaten'!$C$2:$BT$31,MATCH(_xlfn.XLOOKUP($D$14,$D110:$D116,$E110:$E116,,0,-1),'Verwachte Resultaten'!$B$2:$B$31,0),MATCH(_xlfn.XLOOKUP($D$14,$D110:$D116,AG109:AG115,,0,-1),'Verwachte Resultaten'!$C$1:$BT$1,0))*_xlfn.XLOOKUP($E116,$G$2:$G$6,$H$2:$H$6,,0))),$D116,""),"")</f>
        <v/>
      </c>
      <c r="AH116" s="43" t="str">
        <f>IFERROR(IF(AND(_xlfn.XLOOKUP($D$14,$D110:$D116,AH110:AH116,,0,-1)&lt;=(INDEX('Verwachte Resultaten'!$C$2:$BT$31,MATCH(_xlfn.XLOOKUP($D$14,$D110:$D116,$E110:$E116,,0,-1),'Verwachte Resultaten'!$B$2:$B$31,0),MATCH(_xlfn.XLOOKUP($D$14,$D110:$D116,AH109:AH115,,0,-1),'Verwachte Resultaten'!$C$1:$BT$1,0))*_xlfn.XLOOKUP($E116,$G$2:$G$6,$F$2:$F$6,,0)),_xlfn.XLOOKUP($D$14,$D110:$D116,AH110:AH116,,0,-1)&gt;=(INDEX('Verwachte Resultaten'!$C$2:$BT$31,MATCH(_xlfn.XLOOKUP($D$14,$D110:$D116,$E110:$E116,,0,-1),'Verwachte Resultaten'!$B$2:$B$31,0),MATCH(_xlfn.XLOOKUP($D$14,$D110:$D116,AH109:AH115,,0,-1),'Verwachte Resultaten'!$C$1:$BT$1,0))*_xlfn.XLOOKUP($E116,$G$2:$G$6,$H$2:$H$6,,0))),$D116,""),"")</f>
        <v/>
      </c>
      <c r="AI116" s="43" t="str">
        <f>IFERROR(IF(AND(_xlfn.XLOOKUP($D$14,$D110:$D116,AI110:AI116,,0,-1)&lt;=(INDEX('Verwachte Resultaten'!$C$2:$BT$31,MATCH(_xlfn.XLOOKUP($D$14,$D110:$D116,$E110:$E116,,0,-1),'Verwachte Resultaten'!$B$2:$B$31,0),MATCH(_xlfn.XLOOKUP($D$14,$D110:$D116,AI109:AI115,,0,-1),'Verwachte Resultaten'!$C$1:$BT$1,0))*_xlfn.XLOOKUP($E116,$G$2:$G$6,$F$2:$F$6,,0)),_xlfn.XLOOKUP($D$14,$D110:$D116,AI110:AI116,,0,-1)&gt;=(INDEX('Verwachte Resultaten'!$C$2:$BT$31,MATCH(_xlfn.XLOOKUP($D$14,$D110:$D116,$E110:$E116,,0,-1),'Verwachte Resultaten'!$B$2:$B$31,0),MATCH(_xlfn.XLOOKUP($D$14,$D110:$D116,AI109:AI115,,0,-1),'Verwachte Resultaten'!$C$1:$BT$1,0))*_xlfn.XLOOKUP($E116,$G$2:$G$6,$H$2:$H$6,,0))),$D116,""),"")</f>
        <v/>
      </c>
      <c r="AJ116" s="43" t="str">
        <f>IFERROR(IF(AND(_xlfn.XLOOKUP($D$14,$D110:$D116,AJ110:AJ116,,0,-1)&lt;=(INDEX('Verwachte Resultaten'!$C$2:$BT$31,MATCH(_xlfn.XLOOKUP($D$14,$D110:$D116,$E110:$E116,,0,-1),'Verwachte Resultaten'!$B$2:$B$31,0),MATCH(_xlfn.XLOOKUP($D$14,$D110:$D116,AJ109:AJ115,,0,-1),'Verwachte Resultaten'!$C$1:$BT$1,0))*_xlfn.XLOOKUP($E116,$G$2:$G$6,$F$2:$F$6,,0)),_xlfn.XLOOKUP($D$14,$D110:$D116,AJ110:AJ116,,0,-1)&gt;=(INDEX('Verwachte Resultaten'!$C$2:$BT$31,MATCH(_xlfn.XLOOKUP($D$14,$D110:$D116,$E110:$E116,,0,-1),'Verwachte Resultaten'!$B$2:$B$31,0),MATCH(_xlfn.XLOOKUP($D$14,$D110:$D116,AJ109:AJ115,,0,-1),'Verwachte Resultaten'!$C$1:$BT$1,0))*_xlfn.XLOOKUP($E116,$G$2:$G$6,$H$2:$H$6,,0))),$D116,""),"")</f>
        <v/>
      </c>
      <c r="AK116" s="43" t="str">
        <f>IFERROR(IF(AND(_xlfn.XLOOKUP($D$14,$D110:$D116,AK110:AK116,,0,-1)&lt;=(INDEX('Verwachte Resultaten'!$C$2:$BT$31,MATCH(_xlfn.XLOOKUP($D$14,$D110:$D116,$E110:$E116,,0,-1),'Verwachte Resultaten'!$B$2:$B$31,0),MATCH(_xlfn.XLOOKUP($D$14,$D110:$D116,AK109:AK115,,0,-1),'Verwachte Resultaten'!$C$1:$BT$1,0))*_xlfn.XLOOKUP($E116,$G$2:$G$6,$F$2:$F$6,,0)),_xlfn.XLOOKUP($D$14,$D110:$D116,AK110:AK116,,0,-1)&gt;=(INDEX('Verwachte Resultaten'!$C$2:$BT$31,MATCH(_xlfn.XLOOKUP($D$14,$D110:$D116,$E110:$E116,,0,-1),'Verwachte Resultaten'!$B$2:$B$31,0),MATCH(_xlfn.XLOOKUP($D$14,$D110:$D116,AK109:AK115,,0,-1),'Verwachte Resultaten'!$C$1:$BT$1,0))*_xlfn.XLOOKUP($E116,$G$2:$G$6,$H$2:$H$6,,0))),$D116,""),"")</f>
        <v/>
      </c>
      <c r="AL116" s="43" t="str">
        <f>IFERROR(IF(AND(_xlfn.XLOOKUP($D$14,$D110:$D116,AL110:AL116,,0,-1)&lt;=(INDEX('Verwachte Resultaten'!$C$2:$BT$31,MATCH(_xlfn.XLOOKUP($D$14,$D110:$D116,$E110:$E116,,0,-1),'Verwachte Resultaten'!$B$2:$B$31,0),MATCH(_xlfn.XLOOKUP($D$14,$D110:$D116,AL109:AL115,,0,-1),'Verwachte Resultaten'!$C$1:$BT$1,0))*_xlfn.XLOOKUP($E116,$G$2:$G$6,$F$2:$F$6,,0)),_xlfn.XLOOKUP($D$14,$D110:$D116,AL110:AL116,,0,-1)&gt;=(INDEX('Verwachte Resultaten'!$C$2:$BT$31,MATCH(_xlfn.XLOOKUP($D$14,$D110:$D116,$E110:$E116,,0,-1),'Verwachte Resultaten'!$B$2:$B$31,0),MATCH(_xlfn.XLOOKUP($D$14,$D110:$D116,AL109:AL115,,0,-1),'Verwachte Resultaten'!$C$1:$BT$1,0))*_xlfn.XLOOKUP($E116,$G$2:$G$6,$H$2:$H$6,,0))),$D116,""),"")</f>
        <v/>
      </c>
      <c r="AM116" s="43" t="str">
        <f>IFERROR(IF(AND(_xlfn.XLOOKUP($D$14,$D110:$D116,AM110:AM116,,0,-1)&lt;=(INDEX('Verwachte Resultaten'!$C$2:$BT$31,MATCH(_xlfn.XLOOKUP($D$14,$D110:$D116,$E110:$E116,,0,-1),'Verwachte Resultaten'!$B$2:$B$31,0),MATCH(_xlfn.XLOOKUP($D$14,$D110:$D116,AM109:AM115,,0,-1),'Verwachte Resultaten'!$C$1:$BT$1,0))*_xlfn.XLOOKUP($E116,$G$2:$G$6,$F$2:$F$6,,0)),_xlfn.XLOOKUP($D$14,$D110:$D116,AM110:AM116,,0,-1)&gt;=(INDEX('Verwachte Resultaten'!$C$2:$BT$31,MATCH(_xlfn.XLOOKUP($D$14,$D110:$D116,$E110:$E116,,0,-1),'Verwachte Resultaten'!$B$2:$B$31,0),MATCH(_xlfn.XLOOKUP($D$14,$D110:$D116,AM109:AM115,,0,-1),'Verwachte Resultaten'!$C$1:$BT$1,0))*_xlfn.XLOOKUP($E116,$G$2:$G$6,$H$2:$H$6,,0))),$D116,""),"")</f>
        <v/>
      </c>
      <c r="AN116" s="43" t="str">
        <f>IFERROR(IF(AND(_xlfn.XLOOKUP($D$14,$D110:$D116,AN110:AN116,,0,-1)&lt;=(INDEX('Verwachte Resultaten'!$C$2:$BT$31,MATCH(_xlfn.XLOOKUP($D$14,$D110:$D116,$E110:$E116,,0,-1),'Verwachte Resultaten'!$B$2:$B$31,0),MATCH(_xlfn.XLOOKUP($D$14,$D110:$D116,AN109:AN115,,0,-1),'Verwachte Resultaten'!$C$1:$BT$1,0))*_xlfn.XLOOKUP($E116,$G$2:$G$6,$F$2:$F$6,,0)),_xlfn.XLOOKUP($D$14,$D110:$D116,AN110:AN116,,0,-1)&gt;=(INDEX('Verwachte Resultaten'!$C$2:$BT$31,MATCH(_xlfn.XLOOKUP($D$14,$D110:$D116,$E110:$E116,,0,-1),'Verwachte Resultaten'!$B$2:$B$31,0),MATCH(_xlfn.XLOOKUP($D$14,$D110:$D116,AN109:AN115,,0,-1),'Verwachte Resultaten'!$C$1:$BT$1,0))*_xlfn.XLOOKUP($E116,$G$2:$G$6,$H$2:$H$6,,0))),$D116,""),"")</f>
        <v/>
      </c>
      <c r="AO116" s="43" t="str">
        <f>IFERROR(IF(AND(_xlfn.XLOOKUP($D$14,$D110:$D116,AO110:AO116,,0,-1)&lt;=(INDEX('Verwachte Resultaten'!$C$2:$BT$31,MATCH(_xlfn.XLOOKUP($D$14,$D110:$D116,$E110:$E116,,0,-1),'Verwachte Resultaten'!$B$2:$B$31,0),MATCH(_xlfn.XLOOKUP($D$14,$D110:$D116,AO109:AO115,,0,-1),'Verwachte Resultaten'!$C$1:$BT$1,0))*_xlfn.XLOOKUP($E116,$G$2:$G$6,$F$2:$F$6,,0)),_xlfn.XLOOKUP($D$14,$D110:$D116,AO110:AO116,,0,-1)&gt;=(INDEX('Verwachte Resultaten'!$C$2:$BT$31,MATCH(_xlfn.XLOOKUP($D$14,$D110:$D116,$E110:$E116,,0,-1),'Verwachte Resultaten'!$B$2:$B$31,0),MATCH(_xlfn.XLOOKUP($D$14,$D110:$D116,AO109:AO115,,0,-1),'Verwachte Resultaten'!$C$1:$BT$1,0))*_xlfn.XLOOKUP($E116,$G$2:$G$6,$H$2:$H$6,,0))),$D116,""),"")</f>
        <v/>
      </c>
      <c r="AP116" s="43" t="str">
        <f>IFERROR(IF(AND(_xlfn.XLOOKUP($D$14,$D110:$D116,AP110:AP116,,0,-1)&lt;=(INDEX('Verwachte Resultaten'!$C$2:$BT$31,MATCH(_xlfn.XLOOKUP($D$14,$D110:$D116,$E110:$E116,,0,-1),'Verwachte Resultaten'!$B$2:$B$31,0),MATCH(_xlfn.XLOOKUP($D$14,$D110:$D116,AP109:AP115,,0,-1),'Verwachte Resultaten'!$C$1:$BT$1,0))*_xlfn.XLOOKUP($E116,$G$2:$G$6,$F$2:$F$6,,0)),_xlfn.XLOOKUP($D$14,$D110:$D116,AP110:AP116,,0,-1)&gt;=(INDEX('Verwachte Resultaten'!$C$2:$BT$31,MATCH(_xlfn.XLOOKUP($D$14,$D110:$D116,$E110:$E116,,0,-1),'Verwachte Resultaten'!$B$2:$B$31,0),MATCH(_xlfn.XLOOKUP($D$14,$D110:$D116,AP109:AP115,,0,-1),'Verwachte Resultaten'!$C$1:$BT$1,0))*_xlfn.XLOOKUP($E116,$G$2:$G$6,$H$2:$H$6,,0))),$D116,""),"")</f>
        <v/>
      </c>
      <c r="AQ116" s="43" t="str">
        <f>IFERROR(IF(AND(_xlfn.XLOOKUP($D$14,$D110:$D116,AQ110:AQ116,,0,-1)&lt;=(INDEX('Verwachte Resultaten'!$C$2:$BT$31,MATCH(_xlfn.XLOOKUP($D$14,$D110:$D116,$E110:$E116,,0,-1),'Verwachte Resultaten'!$B$2:$B$31,0),MATCH(_xlfn.XLOOKUP($D$14,$D110:$D116,AQ109:AQ115,,0,-1),'Verwachte Resultaten'!$C$1:$BT$1,0))*_xlfn.XLOOKUP($E116,$G$2:$G$6,$F$2:$F$6,,0)),_xlfn.XLOOKUP($D$14,$D110:$D116,AQ110:AQ116,,0,-1)&gt;=(INDEX('Verwachte Resultaten'!$C$2:$BT$31,MATCH(_xlfn.XLOOKUP($D$14,$D110:$D116,$E110:$E116,,0,-1),'Verwachte Resultaten'!$B$2:$B$31,0),MATCH(_xlfn.XLOOKUP($D$14,$D110:$D116,AQ109:AQ115,,0,-1),'Verwachte Resultaten'!$C$1:$BT$1,0))*_xlfn.XLOOKUP($E116,$G$2:$G$6,$H$2:$H$6,,0))),$D116,""),"")</f>
        <v/>
      </c>
      <c r="AR116" s="43" t="str">
        <f>IFERROR(IF(AND(_xlfn.XLOOKUP($D$14,$D110:$D116,AR110:AR116,,0,-1)&lt;=(INDEX('Verwachte Resultaten'!$C$2:$BT$31,MATCH(_xlfn.XLOOKUP($D$14,$D110:$D116,$E110:$E116,,0,-1),'Verwachte Resultaten'!$B$2:$B$31,0),MATCH(_xlfn.XLOOKUP($D$14,$D110:$D116,AR109:AR115,,0,-1),'Verwachte Resultaten'!$C$1:$BT$1,0))*_xlfn.XLOOKUP($E116,$G$2:$G$6,$F$2:$F$6,,0)),_xlfn.XLOOKUP($D$14,$D110:$D116,AR110:AR116,,0,-1)&gt;=(INDEX('Verwachte Resultaten'!$C$2:$BT$31,MATCH(_xlfn.XLOOKUP($D$14,$D110:$D116,$E110:$E116,,0,-1),'Verwachte Resultaten'!$B$2:$B$31,0),MATCH(_xlfn.XLOOKUP($D$14,$D110:$D116,AR109:AR115,,0,-1),'Verwachte Resultaten'!$C$1:$BT$1,0))*_xlfn.XLOOKUP($E116,$G$2:$G$6,$H$2:$H$6,,0))),$D116,""),"")</f>
        <v/>
      </c>
      <c r="AS116" s="43" t="str">
        <f>IFERROR(IF(AND(_xlfn.XLOOKUP($D$14,$D110:$D116,AS110:AS116,,0,-1)&lt;=(INDEX('Verwachte Resultaten'!$C$2:$BT$31,MATCH(_xlfn.XLOOKUP($D$14,$D110:$D116,$E110:$E116,,0,-1),'Verwachte Resultaten'!$B$2:$B$31,0),MATCH(_xlfn.XLOOKUP($D$14,$D110:$D116,AS109:AS115,,0,-1),'Verwachte Resultaten'!$C$1:$BT$1,0))*_xlfn.XLOOKUP($E116,$G$2:$G$6,$F$2:$F$6,,0)),_xlfn.XLOOKUP($D$14,$D110:$D116,AS110:AS116,,0,-1)&gt;=(INDEX('Verwachte Resultaten'!$C$2:$BT$31,MATCH(_xlfn.XLOOKUP($D$14,$D110:$D116,$E110:$E116,,0,-1),'Verwachte Resultaten'!$B$2:$B$31,0),MATCH(_xlfn.XLOOKUP($D$14,$D110:$D116,AS109:AS115,,0,-1),'Verwachte Resultaten'!$C$1:$BT$1,0))*_xlfn.XLOOKUP($E116,$G$2:$G$6,$H$2:$H$6,,0))),$D116,""),"")</f>
        <v/>
      </c>
      <c r="AT116" s="43" t="str">
        <f>IFERROR(IF(AND(_xlfn.XLOOKUP($D$14,$D110:$D116,AT110:AT116,,0,-1)&lt;=(INDEX('Verwachte Resultaten'!$C$2:$BT$31,MATCH(_xlfn.XLOOKUP($D$14,$D110:$D116,$E110:$E116,,0,-1),'Verwachte Resultaten'!$B$2:$B$31,0),MATCH(_xlfn.XLOOKUP($D$14,$D110:$D116,AT109:AT115,,0,-1),'Verwachte Resultaten'!$C$1:$BT$1,0))*_xlfn.XLOOKUP($E116,$G$2:$G$6,$F$2:$F$6,,0)),_xlfn.XLOOKUP($D$14,$D110:$D116,AT110:AT116,,0,-1)&gt;=(INDEX('Verwachte Resultaten'!$C$2:$BT$31,MATCH(_xlfn.XLOOKUP($D$14,$D110:$D116,$E110:$E116,,0,-1),'Verwachte Resultaten'!$B$2:$B$31,0),MATCH(_xlfn.XLOOKUP($D$14,$D110:$D116,AT109:AT115,,0,-1),'Verwachte Resultaten'!$C$1:$BT$1,0))*_xlfn.XLOOKUP($E116,$G$2:$G$6,$H$2:$H$6,,0))),$D116,""),"")</f>
        <v/>
      </c>
      <c r="AU116" s="43" t="str">
        <f>IFERROR(IF(AND(_xlfn.XLOOKUP($D$14,$D110:$D116,AU110:AU116,,0,-1)&lt;=(INDEX('Verwachte Resultaten'!$C$2:$BT$31,MATCH(_xlfn.XLOOKUP($D$14,$D110:$D116,$E110:$E116,,0,-1),'Verwachte Resultaten'!$B$2:$B$31,0),MATCH(_xlfn.XLOOKUP($D$14,$D110:$D116,AU109:AU115,,0,-1),'Verwachte Resultaten'!$C$1:$BT$1,0))*_xlfn.XLOOKUP($E116,$G$2:$G$6,$F$2:$F$6,,0)),_xlfn.XLOOKUP($D$14,$D110:$D116,AU110:AU116,,0,-1)&gt;=(INDEX('Verwachte Resultaten'!$C$2:$BT$31,MATCH(_xlfn.XLOOKUP($D$14,$D110:$D116,$E110:$E116,,0,-1),'Verwachte Resultaten'!$B$2:$B$31,0),MATCH(_xlfn.XLOOKUP($D$14,$D110:$D116,AU109:AU115,,0,-1),'Verwachte Resultaten'!$C$1:$BT$1,0))*_xlfn.XLOOKUP($E116,$G$2:$G$6,$H$2:$H$6,,0))),$D116,""),"")</f>
        <v/>
      </c>
      <c r="AV116" s="43" t="str">
        <f>IFERROR(IF(AND(_xlfn.XLOOKUP($D$14,$D110:$D116,AV110:AV116,,0,-1)&lt;=(INDEX('Verwachte Resultaten'!$C$2:$BT$31,MATCH(_xlfn.XLOOKUP($D$14,$D110:$D116,$E110:$E116,,0,-1),'Verwachte Resultaten'!$B$2:$B$31,0),MATCH(_xlfn.XLOOKUP($D$14,$D110:$D116,AV109:AV115,,0,-1),'Verwachte Resultaten'!$C$1:$BT$1,0))*_xlfn.XLOOKUP($E116,$G$2:$G$6,$F$2:$F$6,,0)),_xlfn.XLOOKUP($D$14,$D110:$D116,AV110:AV116,,0,-1)&gt;=(INDEX('Verwachte Resultaten'!$C$2:$BT$31,MATCH(_xlfn.XLOOKUP($D$14,$D110:$D116,$E110:$E116,,0,-1),'Verwachte Resultaten'!$B$2:$B$31,0),MATCH(_xlfn.XLOOKUP($D$14,$D110:$D116,AV109:AV115,,0,-1),'Verwachte Resultaten'!$C$1:$BT$1,0))*_xlfn.XLOOKUP($E116,$G$2:$G$6,$H$2:$H$6,,0))),$D116,""),"")</f>
        <v/>
      </c>
      <c r="AW116" s="43" t="str">
        <f>IFERROR(IF(AND(_xlfn.XLOOKUP($D$14,$D110:$D116,AW110:AW116,,0,-1)&lt;=(INDEX('Verwachte Resultaten'!$C$2:$BT$31,MATCH(_xlfn.XLOOKUP($D$14,$D110:$D116,$E110:$E116,,0,-1),'Verwachte Resultaten'!$B$2:$B$31,0),MATCH(_xlfn.XLOOKUP($D$14,$D110:$D116,AW109:AW115,,0,-1),'Verwachte Resultaten'!$C$1:$BT$1,0))*_xlfn.XLOOKUP($E116,$G$2:$G$6,$F$2:$F$6,,0)),_xlfn.XLOOKUP($D$14,$D110:$D116,AW110:AW116,,0,-1)&gt;=(INDEX('Verwachte Resultaten'!$C$2:$BT$31,MATCH(_xlfn.XLOOKUP($D$14,$D110:$D116,$E110:$E116,,0,-1),'Verwachte Resultaten'!$B$2:$B$31,0),MATCH(_xlfn.XLOOKUP($D$14,$D110:$D116,AW109:AW115,,0,-1),'Verwachte Resultaten'!$C$1:$BT$1,0))*_xlfn.XLOOKUP($E116,$G$2:$G$6,$H$2:$H$6,,0))),$D116,""),"")</f>
        <v/>
      </c>
      <c r="AX116" s="43" t="str">
        <f>IFERROR(IF(AND(_xlfn.XLOOKUP($D$14,$D110:$D116,AX110:AX116,,0,-1)&lt;=(INDEX('Verwachte Resultaten'!$C$2:$BT$31,MATCH(_xlfn.XLOOKUP($D$14,$D110:$D116,$E110:$E116,,0,-1),'Verwachte Resultaten'!$B$2:$B$31,0),MATCH(_xlfn.XLOOKUP($D$14,$D110:$D116,AX109:AX115,,0,-1),'Verwachte Resultaten'!$C$1:$BT$1,0))*_xlfn.XLOOKUP($E116,$G$2:$G$6,$F$2:$F$6,,0)),_xlfn.XLOOKUP($D$14,$D110:$D116,AX110:AX116,,0,-1)&gt;=(INDEX('Verwachte Resultaten'!$C$2:$BT$31,MATCH(_xlfn.XLOOKUP($D$14,$D110:$D116,$E110:$E116,,0,-1),'Verwachte Resultaten'!$B$2:$B$31,0),MATCH(_xlfn.XLOOKUP($D$14,$D110:$D116,AX109:AX115,,0,-1),'Verwachte Resultaten'!$C$1:$BT$1,0))*_xlfn.XLOOKUP($E116,$G$2:$G$6,$H$2:$H$6,,0))),$D116,""),"")</f>
        <v/>
      </c>
      <c r="AY116" s="43" t="str">
        <f>IFERROR(IF(AND(_xlfn.XLOOKUP($D$14,$D110:$D116,AY110:AY116,,0,-1)&lt;=(INDEX('Verwachte Resultaten'!$C$2:$BT$31,MATCH(_xlfn.XLOOKUP($D$14,$D110:$D116,$E110:$E116,,0,-1),'Verwachte Resultaten'!$B$2:$B$31,0),MATCH(_xlfn.XLOOKUP($D$14,$D110:$D116,AY109:AY115,,0,-1),'Verwachte Resultaten'!$C$1:$BT$1,0))*_xlfn.XLOOKUP($E116,$G$2:$G$6,$F$2:$F$6,,0)),_xlfn.XLOOKUP($D$14,$D110:$D116,AY110:AY116,,0,-1)&gt;=(INDEX('Verwachte Resultaten'!$C$2:$BT$31,MATCH(_xlfn.XLOOKUP($D$14,$D110:$D116,$E110:$E116,,0,-1),'Verwachte Resultaten'!$B$2:$B$31,0),MATCH(_xlfn.XLOOKUP($D$14,$D110:$D116,AY109:AY115,,0,-1),'Verwachte Resultaten'!$C$1:$BT$1,0))*_xlfn.XLOOKUP($E116,$G$2:$G$6,$H$2:$H$6,,0))),$D116,""),"")</f>
        <v/>
      </c>
      <c r="AZ116" s="43" t="str">
        <f>IFERROR(IF(AND(_xlfn.XLOOKUP($D$14,$D110:$D116,AZ110:AZ116,,0,-1)&lt;=(INDEX('Verwachte Resultaten'!$C$2:$BT$31,MATCH(_xlfn.XLOOKUP($D$14,$D110:$D116,$E110:$E116,,0,-1),'Verwachte Resultaten'!$B$2:$B$31,0),MATCH(_xlfn.XLOOKUP($D$14,$D110:$D116,AZ109:AZ115,,0,-1),'Verwachte Resultaten'!$C$1:$BT$1,0))*_xlfn.XLOOKUP($E116,$G$2:$G$6,$F$2:$F$6,,0)),_xlfn.XLOOKUP($D$14,$D110:$D116,AZ110:AZ116,,0,-1)&gt;=(INDEX('Verwachte Resultaten'!$C$2:$BT$31,MATCH(_xlfn.XLOOKUP($D$14,$D110:$D116,$E110:$E116,,0,-1),'Verwachte Resultaten'!$B$2:$B$31,0),MATCH(_xlfn.XLOOKUP($D$14,$D110:$D116,AZ109:AZ115,,0,-1),'Verwachte Resultaten'!$C$1:$BT$1,0))*_xlfn.XLOOKUP($E116,$G$2:$G$6,$H$2:$H$6,,0))),$D116,""),"")</f>
        <v/>
      </c>
      <c r="BA116" s="43" t="str">
        <f>IFERROR(IF(AND(_xlfn.XLOOKUP($D$14,$D110:$D116,BA110:BA116,,0,-1)&lt;=(INDEX('Verwachte Resultaten'!$C$2:$BT$31,MATCH(_xlfn.XLOOKUP($D$14,$D110:$D116,$E110:$E116,,0,-1),'Verwachte Resultaten'!$B$2:$B$31,0),MATCH(_xlfn.XLOOKUP($D$14,$D110:$D116,BA109:BA115,,0,-1),'Verwachte Resultaten'!$C$1:$BT$1,0))*_xlfn.XLOOKUP($E116,$G$2:$G$6,$F$2:$F$6,,0)),_xlfn.XLOOKUP($D$14,$D110:$D116,BA110:BA116,,0,-1)&gt;=(INDEX('Verwachte Resultaten'!$C$2:$BT$31,MATCH(_xlfn.XLOOKUP($D$14,$D110:$D116,$E110:$E116,,0,-1),'Verwachte Resultaten'!$B$2:$B$31,0),MATCH(_xlfn.XLOOKUP($D$14,$D110:$D116,BA109:BA115,,0,-1),'Verwachte Resultaten'!$C$1:$BT$1,0))*_xlfn.XLOOKUP($E116,$G$2:$G$6,$H$2:$H$6,,0))),$D116,""),"")</f>
        <v/>
      </c>
      <c r="BB116" s="43" t="str">
        <f>IFERROR(IF(AND(_xlfn.XLOOKUP($D$14,$D110:$D116,BB110:BB116,,0,-1)&lt;=(INDEX('Verwachte Resultaten'!$C$2:$BT$31,MATCH(_xlfn.XLOOKUP($D$14,$D110:$D116,$E110:$E116,,0,-1),'Verwachte Resultaten'!$B$2:$B$31,0),MATCH(_xlfn.XLOOKUP($D$14,$D110:$D116,BB109:BB115,,0,-1),'Verwachte Resultaten'!$C$1:$BT$1,0))*_xlfn.XLOOKUP($E116,$G$2:$G$6,$F$2:$F$6,,0)),_xlfn.XLOOKUP($D$14,$D110:$D116,BB110:BB116,,0,-1)&gt;=(INDEX('Verwachte Resultaten'!$C$2:$BT$31,MATCH(_xlfn.XLOOKUP($D$14,$D110:$D116,$E110:$E116,,0,-1),'Verwachte Resultaten'!$B$2:$B$31,0),MATCH(_xlfn.XLOOKUP($D$14,$D110:$D116,BB109:BB115,,0,-1),'Verwachte Resultaten'!$C$1:$BT$1,0))*_xlfn.XLOOKUP($E116,$G$2:$G$6,$H$2:$H$6,,0))),$D116,""),"")</f>
        <v/>
      </c>
      <c r="BC116" s="43" t="str">
        <f>IFERROR(IF(AND(_xlfn.XLOOKUP($D$14,$D110:$D116,BC110:BC116,,0,-1)&lt;=(INDEX('Verwachte Resultaten'!$C$2:$BT$31,MATCH(_xlfn.XLOOKUP($D$14,$D110:$D116,$E110:$E116,,0,-1),'Verwachte Resultaten'!$B$2:$B$31,0),MATCH(_xlfn.XLOOKUP($D$14,$D110:$D116,BC109:BC115,,0,-1),'Verwachte Resultaten'!$C$1:$BT$1,0))*_xlfn.XLOOKUP($E116,$G$2:$G$6,$F$2:$F$6,,0)),_xlfn.XLOOKUP($D$14,$D110:$D116,BC110:BC116,,0,-1)&gt;=(INDEX('Verwachte Resultaten'!$C$2:$BT$31,MATCH(_xlfn.XLOOKUP($D$14,$D110:$D116,$E110:$E116,,0,-1),'Verwachte Resultaten'!$B$2:$B$31,0),MATCH(_xlfn.XLOOKUP($D$14,$D110:$D116,BC109:BC115,,0,-1),'Verwachte Resultaten'!$C$1:$BT$1,0))*_xlfn.XLOOKUP($E116,$G$2:$G$6,$H$2:$H$6,,0))),$D116,""),"")</f>
        <v/>
      </c>
      <c r="BD116" s="43" t="str">
        <f>IFERROR(IF(AND(_xlfn.XLOOKUP($D$14,$D110:$D116,BD110:BD116,,0,-1)&lt;=(INDEX('Verwachte Resultaten'!$C$2:$BT$31,MATCH(_xlfn.XLOOKUP($D$14,$D110:$D116,$E110:$E116,,0,-1),'Verwachte Resultaten'!$B$2:$B$31,0),MATCH(_xlfn.XLOOKUP($D$14,$D110:$D116,BD109:BD115,,0,-1),'Verwachte Resultaten'!$C$1:$BT$1,0))*_xlfn.XLOOKUP($E116,$G$2:$G$6,$F$2:$F$6,,0)),_xlfn.XLOOKUP($D$14,$D110:$D116,BD110:BD116,,0,-1)&gt;=(INDEX('Verwachte Resultaten'!$C$2:$BT$31,MATCH(_xlfn.XLOOKUP($D$14,$D110:$D116,$E110:$E116,,0,-1),'Verwachte Resultaten'!$B$2:$B$31,0),MATCH(_xlfn.XLOOKUP($D$14,$D110:$D116,BD109:BD115,,0,-1),'Verwachte Resultaten'!$C$1:$BT$1,0))*_xlfn.XLOOKUP($E116,$G$2:$G$6,$H$2:$H$6,,0))),$D116,""),"")</f>
        <v/>
      </c>
      <c r="BE116" s="43" t="str">
        <f>IFERROR(IF(AND(_xlfn.XLOOKUP($D$14,$D110:$D116,BE110:BE116,,0,-1)&lt;=(INDEX('Verwachte Resultaten'!$C$2:$BT$31,MATCH(_xlfn.XLOOKUP($D$14,$D110:$D116,$E110:$E116,,0,-1),'Verwachte Resultaten'!$B$2:$B$31,0),MATCH(_xlfn.XLOOKUP($D$14,$D110:$D116,BE109:BE115,,0,-1),'Verwachte Resultaten'!$C$1:$BT$1,0))*_xlfn.XLOOKUP($E116,$G$2:$G$6,$F$2:$F$6,,0)),_xlfn.XLOOKUP($D$14,$D110:$D116,BE110:BE116,,0,-1)&gt;=(INDEX('Verwachte Resultaten'!$C$2:$BT$31,MATCH(_xlfn.XLOOKUP($D$14,$D110:$D116,$E110:$E116,,0,-1),'Verwachte Resultaten'!$B$2:$B$31,0),MATCH(_xlfn.XLOOKUP($D$14,$D110:$D116,BE109:BE115,,0,-1),'Verwachte Resultaten'!$C$1:$BT$1,0))*_xlfn.XLOOKUP($E116,$G$2:$G$6,$H$2:$H$6,,0))),$D116,""),"")</f>
        <v/>
      </c>
      <c r="BF116" s="43" t="str">
        <f>IFERROR(IF(AND(_xlfn.XLOOKUP($D$14,$D110:$D116,BF110:BF116,,0,-1)&lt;=(INDEX('Verwachte Resultaten'!$C$2:$BT$31,MATCH(_xlfn.XLOOKUP($D$14,$D110:$D116,$E110:$E116,,0,-1),'Verwachte Resultaten'!$B$2:$B$31,0),MATCH(_xlfn.XLOOKUP($D$14,$D110:$D116,BF109:BF115,,0,-1),'Verwachte Resultaten'!$C$1:$BT$1,0))*_xlfn.XLOOKUP($E116,$G$2:$G$6,$F$2:$F$6,,0)),_xlfn.XLOOKUP($D$14,$D110:$D116,BF110:BF116,,0,-1)&gt;=(INDEX('Verwachte Resultaten'!$C$2:$BT$31,MATCH(_xlfn.XLOOKUP($D$14,$D110:$D116,$E110:$E116,,0,-1),'Verwachte Resultaten'!$B$2:$B$31,0),MATCH(_xlfn.XLOOKUP($D$14,$D110:$D116,BF109:BF115,,0,-1),'Verwachte Resultaten'!$C$1:$BT$1,0))*_xlfn.XLOOKUP($E116,$G$2:$G$6,$H$2:$H$6,,0))),$D116,""),"")</f>
        <v/>
      </c>
      <c r="BG116" s="43" t="str">
        <f>IFERROR(IF(AND(_xlfn.XLOOKUP($D$14,$D110:$D116,BG110:BG116,,0,-1)&lt;=(INDEX('Verwachte Resultaten'!$C$2:$BT$31,MATCH(_xlfn.XLOOKUP($D$14,$D110:$D116,$E110:$E116,,0,-1),'Verwachte Resultaten'!$B$2:$B$31,0),MATCH(_xlfn.XLOOKUP($D$14,$D110:$D116,BG109:BG115,,0,-1),'Verwachte Resultaten'!$C$1:$BT$1,0))*_xlfn.XLOOKUP($E116,$G$2:$G$6,$F$2:$F$6,,0)),_xlfn.XLOOKUP($D$14,$D110:$D116,BG110:BG116,,0,-1)&gt;=(INDEX('Verwachte Resultaten'!$C$2:$BT$31,MATCH(_xlfn.XLOOKUP($D$14,$D110:$D116,$E110:$E116,,0,-1),'Verwachte Resultaten'!$B$2:$B$31,0),MATCH(_xlfn.XLOOKUP($D$14,$D110:$D116,BG109:BG115,,0,-1),'Verwachte Resultaten'!$C$1:$BT$1,0))*_xlfn.XLOOKUP($E116,$G$2:$G$6,$H$2:$H$6,,0))),$D116,""),"")</f>
        <v/>
      </c>
      <c r="BH116" s="43" t="str">
        <f>IFERROR(IF(AND(_xlfn.XLOOKUP($D$14,$D110:$D116,BH110:BH116,,0,-1)&lt;=(INDEX('Verwachte Resultaten'!$C$2:$BT$31,MATCH(_xlfn.XLOOKUP($D$14,$D110:$D116,$E110:$E116,,0,-1),'Verwachte Resultaten'!$B$2:$B$31,0),MATCH(_xlfn.XLOOKUP($D$14,$D110:$D116,BH109:BH115,,0,-1),'Verwachte Resultaten'!$C$1:$BT$1,0))*_xlfn.XLOOKUP($E116,$G$2:$G$6,$F$2:$F$6,,0)),_xlfn.XLOOKUP($D$14,$D110:$D116,BH110:BH116,,0,-1)&gt;=(INDEX('Verwachte Resultaten'!$C$2:$BT$31,MATCH(_xlfn.XLOOKUP($D$14,$D110:$D116,$E110:$E116,,0,-1),'Verwachte Resultaten'!$B$2:$B$31,0),MATCH(_xlfn.XLOOKUP($D$14,$D110:$D116,BH109:BH115,,0,-1),'Verwachte Resultaten'!$C$1:$BT$1,0))*_xlfn.XLOOKUP($E116,$G$2:$G$6,$H$2:$H$6,,0))),$D116,""),"")</f>
        <v/>
      </c>
      <c r="BI116" s="43" t="str">
        <f>IFERROR(IF(AND(_xlfn.XLOOKUP($D$14,$D110:$D116,BI110:BI116,,0,-1)&lt;=(INDEX('Verwachte Resultaten'!$C$2:$BT$31,MATCH(_xlfn.XLOOKUP($D$14,$D110:$D116,$E110:$E116,,0,-1),'Verwachte Resultaten'!$B$2:$B$31,0),MATCH(_xlfn.XLOOKUP($D$14,$D110:$D116,BI109:BI115,,0,-1),'Verwachte Resultaten'!$C$1:$BT$1,0))*_xlfn.XLOOKUP($E116,$G$2:$G$6,$F$2:$F$6,,0)),_xlfn.XLOOKUP($D$14,$D110:$D116,BI110:BI116,,0,-1)&gt;=(INDEX('Verwachte Resultaten'!$C$2:$BT$31,MATCH(_xlfn.XLOOKUP($D$14,$D110:$D116,$E110:$E116,,0,-1),'Verwachte Resultaten'!$B$2:$B$31,0),MATCH(_xlfn.XLOOKUP($D$14,$D110:$D116,BI109:BI115,,0,-1),'Verwachte Resultaten'!$C$1:$BT$1,0))*_xlfn.XLOOKUP($E116,$G$2:$G$6,$H$2:$H$6,,0))),$D116,""),"")</f>
        <v/>
      </c>
      <c r="BJ116" s="43" t="str">
        <f>IFERROR(IF(AND(_xlfn.XLOOKUP($D$14,$D110:$D116,BJ110:BJ116,,0,-1)&lt;=(INDEX('Verwachte Resultaten'!$C$2:$BT$31,MATCH(_xlfn.XLOOKUP($D$14,$D110:$D116,$E110:$E116,,0,-1),'Verwachte Resultaten'!$B$2:$B$31,0),MATCH(_xlfn.XLOOKUP($D$14,$D110:$D116,BJ109:BJ115,,0,-1),'Verwachte Resultaten'!$C$1:$BT$1,0))*_xlfn.XLOOKUP($E116,$G$2:$G$6,$F$2:$F$6,,0)),_xlfn.XLOOKUP($D$14,$D110:$D116,BJ110:BJ116,,0,-1)&gt;=(INDEX('Verwachte Resultaten'!$C$2:$BT$31,MATCH(_xlfn.XLOOKUP($D$14,$D110:$D116,$E110:$E116,,0,-1),'Verwachte Resultaten'!$B$2:$B$31,0),MATCH(_xlfn.XLOOKUP($D$14,$D110:$D116,BJ109:BJ115,,0,-1),'Verwachte Resultaten'!$C$1:$BT$1,0))*_xlfn.XLOOKUP($E116,$G$2:$G$6,$H$2:$H$6,,0))),$D116,""),"")</f>
        <v/>
      </c>
      <c r="BK116" s="44" t="str">
        <f>IFERROR(IF(AND(_xlfn.XLOOKUP($D$14,$D110:$D116,BK110:BK116,,0,-1)&lt;=(INDEX('Verwachte Resultaten'!$C$2:$BT$31,MATCH(_xlfn.XLOOKUP($D$14,$D110:$D116,$E110:$E116,,0,-1),'Verwachte Resultaten'!$B$2:$B$31,0),MATCH(_xlfn.XLOOKUP($D$14,$D110:$D116,BK109:BK115,,0,-1),'Verwachte Resultaten'!$C$1:$BT$1,0))*_xlfn.XLOOKUP($E116,$G$2:$G$6,$F$2:$F$6,,0)),_xlfn.XLOOKUP($D$14,$D110:$D116,BK110:BK116,,0,-1)&gt;=(INDEX('Verwachte Resultaten'!$C$2:$BT$31,MATCH(_xlfn.XLOOKUP($D$14,$D110:$D116,$E110:$E116,,0,-1),'Verwachte Resultaten'!$B$2:$B$31,0),MATCH(_xlfn.XLOOKUP($D$14,$D110:$D116,BK109:BK115,,0,-1),'Verwachte Resultaten'!$C$1:$BT$1,0))*_xlfn.XLOOKUP($E116,$G$2:$G$6,$H$2:$H$6,,0))),$D116,""),"")</f>
        <v/>
      </c>
    </row>
    <row r="117" spans="1:63">
      <c r="A117" s="85"/>
      <c r="C117" s="23"/>
      <c r="D117" s="44" t="str">
        <f>IFERROR($B113*$B$7,"")</f>
        <v/>
      </c>
      <c r="E117" s="40" t="s">
        <v>159</v>
      </c>
      <c r="F117" s="13" t="str">
        <f>IFERROR(IF(AND(_xlfn.XLOOKUP($D$14,$D111:$D117,F111:F117,,0,-1)&lt;=(INDEX('Verwachte Resultaten'!$C$2:$BT$31,MATCH(_xlfn.XLOOKUP($D$14,$D111:$D117,$E111:$E117,,0,-1),'Verwachte Resultaten'!$B$2:$B$31,0),MATCH(_xlfn.XLOOKUP($D$14,$D111:$D117,F110:F116,,0,-1),'Verwachte Resultaten'!$C$1:$BT$1,0))*_xlfn.XLOOKUP($E117,$G$2:$G$6,$F$2:$F$6,,0)),_xlfn.XLOOKUP($D$14,$D111:$D117,F111:F117,,0,-1)&gt;(INDEX('Verwachte Resultaten'!$C$2:$BT$31,MATCH(_xlfn.XLOOKUP($D$14,$D111:$D117,$E111:$E117,,0,-1),'Verwachte Resultaten'!$B$2:$B$31,0),MATCH(_xlfn.XLOOKUP($D$14,$D111:$D117,F110:F116,,0,-1),'Verwachte Resultaten'!$C$1:$BT$1,0))*_xlfn.XLOOKUP($E117,$G$2:$G$6,$H$2:$H$6,,0))),$D117,""),"")</f>
        <v/>
      </c>
      <c r="G117" s="14" t="str">
        <f>IFERROR(IF(AND(_xlfn.XLOOKUP($D$14,$D111:$D117,G111:G117,,0,-1)&lt;=(INDEX('Verwachte Resultaten'!$C$2:$BT$31,MATCH(_xlfn.XLOOKUP($D$14,$D111:$D117,$E111:$E117,,0,-1),'Verwachte Resultaten'!$B$2:$B$31,0),MATCH(_xlfn.XLOOKUP($D$14,$D111:$D117,G110:G116,,0,-1),'Verwachte Resultaten'!$C$1:$BT$1,0))*_xlfn.XLOOKUP($E117,$G$2:$G$6,$F$2:$F$6,,0)),_xlfn.XLOOKUP($D$14,$D111:$D117,G111:G117,,0,-1)&gt;(INDEX('Verwachte Resultaten'!$C$2:$BT$31,MATCH(_xlfn.XLOOKUP($D$14,$D111:$D117,$E111:$E117,,0,-1),'Verwachte Resultaten'!$B$2:$B$31,0),MATCH(_xlfn.XLOOKUP($D$14,$D111:$D117,G110:G116,,0,-1),'Verwachte Resultaten'!$C$1:$BT$1,0))*_xlfn.XLOOKUP($E117,$G$2:$G$6,$H$2:$H$6,,0))),$D117,""),"")</f>
        <v/>
      </c>
      <c r="H117" s="14" t="str">
        <f>IFERROR(IF(AND(_xlfn.XLOOKUP($D$14,$D111:$D117,H111:H117,,0,-1)&lt;=(INDEX('Verwachte Resultaten'!$C$2:$BT$31,MATCH(_xlfn.XLOOKUP($D$14,$D111:$D117,$E111:$E117,,0,-1),'Verwachte Resultaten'!$B$2:$B$31,0),MATCH(_xlfn.XLOOKUP($D$14,$D111:$D117,H110:H116,,0,-1),'Verwachte Resultaten'!$C$1:$BT$1,0))*_xlfn.XLOOKUP($E117,$G$2:$G$6,$F$2:$F$6,,0)),_xlfn.XLOOKUP($D$14,$D111:$D117,H111:H117,,0,-1)&gt;(INDEX('Verwachte Resultaten'!$C$2:$BT$31,MATCH(_xlfn.XLOOKUP($D$14,$D111:$D117,$E111:$E117,,0,-1),'Verwachte Resultaten'!$B$2:$B$31,0),MATCH(_xlfn.XLOOKUP($D$14,$D111:$D117,H110:H116,,0,-1),'Verwachte Resultaten'!$C$1:$BT$1,0))*_xlfn.XLOOKUP($E117,$G$2:$G$6,$H$2:$H$6,,0))),$D117,""),"")</f>
        <v/>
      </c>
      <c r="I117" s="14" t="str">
        <f>IFERROR(IF(AND(_xlfn.XLOOKUP($D$14,$D111:$D117,I111:I117,,0,-1)&lt;=(INDEX('Verwachte Resultaten'!$C$2:$BT$31,MATCH(_xlfn.XLOOKUP($D$14,$D111:$D117,$E111:$E117,,0,-1),'Verwachte Resultaten'!$B$2:$B$31,0),MATCH(_xlfn.XLOOKUP($D$14,$D111:$D117,I110:I116,,0,-1),'Verwachte Resultaten'!$C$1:$BT$1,0))*_xlfn.XLOOKUP($E117,$G$2:$G$6,$F$2:$F$6,,0)),_xlfn.XLOOKUP($D$14,$D111:$D117,I111:I117,,0,-1)&gt;(INDEX('Verwachte Resultaten'!$C$2:$BT$31,MATCH(_xlfn.XLOOKUP($D$14,$D111:$D117,$E111:$E117,,0,-1),'Verwachte Resultaten'!$B$2:$B$31,0),MATCH(_xlfn.XLOOKUP($D$14,$D111:$D117,I110:I116,,0,-1),'Verwachte Resultaten'!$C$1:$BT$1,0))*_xlfn.XLOOKUP($E117,$G$2:$G$6,$H$2:$H$6,,0))),$D117,""),"")</f>
        <v/>
      </c>
      <c r="J117" s="14" t="str">
        <f>IFERROR(IF(AND(_xlfn.XLOOKUP($D$14,$D111:$D117,J111:J117,,0,-1)&lt;=(INDEX('Verwachte Resultaten'!$C$2:$BT$31,MATCH(_xlfn.XLOOKUP($D$14,$D111:$D117,$E111:$E117,,0,-1),'Verwachte Resultaten'!$B$2:$B$31,0),MATCH(_xlfn.XLOOKUP($D$14,$D111:$D117,J110:J116,,0,-1),'Verwachte Resultaten'!$C$1:$BT$1,0))*_xlfn.XLOOKUP($E117,$G$2:$G$6,$F$2:$F$6,,0)),_xlfn.XLOOKUP($D$14,$D111:$D117,J111:J117,,0,-1)&gt;(INDEX('Verwachte Resultaten'!$C$2:$BT$31,MATCH(_xlfn.XLOOKUP($D$14,$D111:$D117,$E111:$E117,,0,-1),'Verwachte Resultaten'!$B$2:$B$31,0),MATCH(_xlfn.XLOOKUP($D$14,$D111:$D117,J110:J116,,0,-1),'Verwachte Resultaten'!$C$1:$BT$1,0))*_xlfn.XLOOKUP($E117,$G$2:$G$6,$H$2:$H$6,,0))),$D117,""),"")</f>
        <v/>
      </c>
      <c r="K117" s="14" t="str">
        <f>IFERROR(IF(AND(_xlfn.XLOOKUP($D$14,$D111:$D117,K111:K117,,0,-1)&lt;=(INDEX('Verwachte Resultaten'!$C$2:$BT$31,MATCH(_xlfn.XLOOKUP($D$14,$D111:$D117,$E111:$E117,,0,-1),'Verwachte Resultaten'!$B$2:$B$31,0),MATCH(_xlfn.XLOOKUP($D$14,$D111:$D117,K110:K116,,0,-1),'Verwachte Resultaten'!$C$1:$BT$1,0))*_xlfn.XLOOKUP($E117,$G$2:$G$6,$F$2:$F$6,,0)),_xlfn.XLOOKUP($D$14,$D111:$D117,K111:K117,,0,-1)&gt;(INDEX('Verwachte Resultaten'!$C$2:$BT$31,MATCH(_xlfn.XLOOKUP($D$14,$D111:$D117,$E111:$E117,,0,-1),'Verwachte Resultaten'!$B$2:$B$31,0),MATCH(_xlfn.XLOOKUP($D$14,$D111:$D117,K110:K116,,0,-1),'Verwachte Resultaten'!$C$1:$BT$1,0))*_xlfn.XLOOKUP($E117,$G$2:$G$6,$H$2:$H$6,,0))),$D117,""),"")</f>
        <v/>
      </c>
      <c r="L117" s="14" t="str">
        <f>IFERROR(IF(AND(_xlfn.XLOOKUP($D$14,$D111:$D117,L111:L117,,0,-1)&lt;=(INDEX('Verwachte Resultaten'!$C$2:$BT$31,MATCH(_xlfn.XLOOKUP($D$14,$D111:$D117,$E111:$E117,,0,-1),'Verwachte Resultaten'!$B$2:$B$31,0),MATCH(_xlfn.XLOOKUP($D$14,$D111:$D117,L110:L116,,0,-1),'Verwachte Resultaten'!$C$1:$BT$1,0))*_xlfn.XLOOKUP($E117,$G$2:$G$6,$F$2:$F$6,,0)),_xlfn.XLOOKUP($D$14,$D111:$D117,L111:L117,,0,-1)&gt;(INDEX('Verwachte Resultaten'!$C$2:$BT$31,MATCH(_xlfn.XLOOKUP($D$14,$D111:$D117,$E111:$E117,,0,-1),'Verwachte Resultaten'!$B$2:$B$31,0),MATCH(_xlfn.XLOOKUP($D$14,$D111:$D117,L110:L116,,0,-1),'Verwachte Resultaten'!$C$1:$BT$1,0))*_xlfn.XLOOKUP($E117,$G$2:$G$6,$H$2:$H$6,,0))),$D117,""),"")</f>
        <v/>
      </c>
      <c r="M117" s="14" t="str">
        <f>IFERROR(IF(AND(_xlfn.XLOOKUP($D$14,$D111:$D117,M111:M117,,0,-1)&lt;=(INDEX('Verwachte Resultaten'!$C$2:$BT$31,MATCH(_xlfn.XLOOKUP($D$14,$D111:$D117,$E111:$E117,,0,-1),'Verwachte Resultaten'!$B$2:$B$31,0),MATCH(_xlfn.XLOOKUP($D$14,$D111:$D117,M110:M116,,0,-1),'Verwachte Resultaten'!$C$1:$BT$1,0))*_xlfn.XLOOKUP($E117,$G$2:$G$6,$F$2:$F$6,,0)),_xlfn.XLOOKUP($D$14,$D111:$D117,M111:M117,,0,-1)&gt;(INDEX('Verwachte Resultaten'!$C$2:$BT$31,MATCH(_xlfn.XLOOKUP($D$14,$D111:$D117,$E111:$E117,,0,-1),'Verwachte Resultaten'!$B$2:$B$31,0),MATCH(_xlfn.XLOOKUP($D$14,$D111:$D117,M110:M116,,0,-1),'Verwachte Resultaten'!$C$1:$BT$1,0))*_xlfn.XLOOKUP($E117,$G$2:$G$6,$H$2:$H$6,,0))),$D117,""),"")</f>
        <v/>
      </c>
      <c r="N117" s="14" t="str">
        <f>IFERROR(IF(AND(_xlfn.XLOOKUP($D$14,$D111:$D117,N111:N117,,0,-1)&lt;=(INDEX('Verwachte Resultaten'!$C$2:$BT$31,MATCH(_xlfn.XLOOKUP($D$14,$D111:$D117,$E111:$E117,,0,-1),'Verwachte Resultaten'!$B$2:$B$31,0),MATCH(_xlfn.XLOOKUP($D$14,$D111:$D117,N110:N116,,0,-1),'Verwachte Resultaten'!$C$1:$BT$1,0))*_xlfn.XLOOKUP($E117,$G$2:$G$6,$F$2:$F$6,,0)),_xlfn.XLOOKUP($D$14,$D111:$D117,N111:N117,,0,-1)&gt;(INDEX('Verwachte Resultaten'!$C$2:$BT$31,MATCH(_xlfn.XLOOKUP($D$14,$D111:$D117,$E111:$E117,,0,-1),'Verwachte Resultaten'!$B$2:$B$31,0),MATCH(_xlfn.XLOOKUP($D$14,$D111:$D117,N110:N116,,0,-1),'Verwachte Resultaten'!$C$1:$BT$1,0))*_xlfn.XLOOKUP($E117,$G$2:$G$6,$H$2:$H$6,,0))),$D117,""),"")</f>
        <v/>
      </c>
      <c r="O117" s="14" t="str">
        <f>IFERROR(IF(AND(_xlfn.XLOOKUP($D$14,$D111:$D117,O111:O117,,0,-1)&lt;=(INDEX('Verwachte Resultaten'!$C$2:$BT$31,MATCH(_xlfn.XLOOKUP($D$14,$D111:$D117,$E111:$E117,,0,-1),'Verwachte Resultaten'!$B$2:$B$31,0),MATCH(_xlfn.XLOOKUP($D$14,$D111:$D117,O110:O116,,0,-1),'Verwachte Resultaten'!$C$1:$BT$1,0))*_xlfn.XLOOKUP($E117,$G$2:$G$6,$F$2:$F$6,,0)),_xlfn.XLOOKUP($D$14,$D111:$D117,O111:O117,,0,-1)&gt;(INDEX('Verwachte Resultaten'!$C$2:$BT$31,MATCH(_xlfn.XLOOKUP($D$14,$D111:$D117,$E111:$E117,,0,-1),'Verwachte Resultaten'!$B$2:$B$31,0),MATCH(_xlfn.XLOOKUP($D$14,$D111:$D117,O110:O116,,0,-1),'Verwachte Resultaten'!$C$1:$BT$1,0))*_xlfn.XLOOKUP($E117,$G$2:$G$6,$H$2:$H$6,,0))),$D117,""),"")</f>
        <v/>
      </c>
      <c r="P117" s="14" t="str">
        <f>IFERROR(IF(AND(_xlfn.XLOOKUP($D$14,$D111:$D117,P111:P117,,0,-1)&lt;=(INDEX('Verwachte Resultaten'!$C$2:$BT$31,MATCH(_xlfn.XLOOKUP($D$14,$D111:$D117,$E111:$E117,,0,-1),'Verwachte Resultaten'!$B$2:$B$31,0),MATCH(_xlfn.XLOOKUP($D$14,$D111:$D117,P110:P116,,0,-1),'Verwachte Resultaten'!$C$1:$BT$1,0))*_xlfn.XLOOKUP($E117,$G$2:$G$6,$F$2:$F$6,,0)),_xlfn.XLOOKUP($D$14,$D111:$D117,P111:P117,,0,-1)&gt;(INDEX('Verwachte Resultaten'!$C$2:$BT$31,MATCH(_xlfn.XLOOKUP($D$14,$D111:$D117,$E111:$E117,,0,-1),'Verwachte Resultaten'!$B$2:$B$31,0),MATCH(_xlfn.XLOOKUP($D$14,$D111:$D117,P110:P116,,0,-1),'Verwachte Resultaten'!$C$1:$BT$1,0))*_xlfn.XLOOKUP($E117,$G$2:$G$6,$H$2:$H$6,,0))),$D117,""),"")</f>
        <v/>
      </c>
      <c r="Q117" s="14" t="str">
        <f>IFERROR(IF(AND(_xlfn.XLOOKUP($D$14,$D111:$D117,Q111:Q117,,0,-1)&lt;=(INDEX('Verwachte Resultaten'!$C$2:$BT$31,MATCH(_xlfn.XLOOKUP($D$14,$D111:$D117,$E111:$E117,,0,-1),'Verwachte Resultaten'!$B$2:$B$31,0),MATCH(_xlfn.XLOOKUP($D$14,$D111:$D117,Q110:Q116,,0,-1),'Verwachte Resultaten'!$C$1:$BT$1,0))*_xlfn.XLOOKUP($E117,$G$2:$G$6,$F$2:$F$6,,0)),_xlfn.XLOOKUP($D$14,$D111:$D117,Q111:Q117,,0,-1)&gt;(INDEX('Verwachte Resultaten'!$C$2:$BT$31,MATCH(_xlfn.XLOOKUP($D$14,$D111:$D117,$E111:$E117,,0,-1),'Verwachte Resultaten'!$B$2:$B$31,0),MATCH(_xlfn.XLOOKUP($D$14,$D111:$D117,Q110:Q116,,0,-1),'Verwachte Resultaten'!$C$1:$BT$1,0))*_xlfn.XLOOKUP($E117,$G$2:$G$6,$H$2:$H$6,,0))),$D117,""),"")</f>
        <v/>
      </c>
      <c r="R117" s="14" t="str">
        <f>IFERROR(IF(AND(_xlfn.XLOOKUP($D$14,$D111:$D117,R111:R117,,0,-1)&lt;=(INDEX('Verwachte Resultaten'!$C$2:$BT$31,MATCH(_xlfn.XLOOKUP($D$14,$D111:$D117,$E111:$E117,,0,-1),'Verwachte Resultaten'!$B$2:$B$31,0),MATCH(_xlfn.XLOOKUP($D$14,$D111:$D117,R110:R116,,0,-1),'Verwachte Resultaten'!$C$1:$BT$1,0))*_xlfn.XLOOKUP($E117,$G$2:$G$6,$F$2:$F$6,,0)),_xlfn.XLOOKUP($D$14,$D111:$D117,R111:R117,,0,-1)&gt;(INDEX('Verwachte Resultaten'!$C$2:$BT$31,MATCH(_xlfn.XLOOKUP($D$14,$D111:$D117,$E111:$E117,,0,-1),'Verwachte Resultaten'!$B$2:$B$31,0),MATCH(_xlfn.XLOOKUP($D$14,$D111:$D117,R110:R116,,0,-1),'Verwachte Resultaten'!$C$1:$BT$1,0))*_xlfn.XLOOKUP($E117,$G$2:$G$6,$H$2:$H$6,,0))),$D117,""),"")</f>
        <v/>
      </c>
      <c r="S117" s="14" t="str">
        <f>IFERROR(IF(AND(_xlfn.XLOOKUP($D$14,$D111:$D117,S111:S117,,0,-1)&lt;=(INDEX('Verwachte Resultaten'!$C$2:$BT$31,MATCH(_xlfn.XLOOKUP($D$14,$D111:$D117,$E111:$E117,,0,-1),'Verwachte Resultaten'!$B$2:$B$31,0),MATCH(_xlfn.XLOOKUP($D$14,$D111:$D117,S110:S116,,0,-1),'Verwachte Resultaten'!$C$1:$BT$1,0))*_xlfn.XLOOKUP($E117,$G$2:$G$6,$F$2:$F$6,,0)),_xlfn.XLOOKUP($D$14,$D111:$D117,S111:S117,,0,-1)&gt;(INDEX('Verwachte Resultaten'!$C$2:$BT$31,MATCH(_xlfn.XLOOKUP($D$14,$D111:$D117,$E111:$E117,,0,-1),'Verwachte Resultaten'!$B$2:$B$31,0),MATCH(_xlfn.XLOOKUP($D$14,$D111:$D117,S110:S116,,0,-1),'Verwachte Resultaten'!$C$1:$BT$1,0))*_xlfn.XLOOKUP($E117,$G$2:$G$6,$H$2:$H$6,,0))),$D117,""),"")</f>
        <v/>
      </c>
      <c r="T117" s="14" t="str">
        <f>IFERROR(IF(AND(_xlfn.XLOOKUP($D$14,$D111:$D117,T111:T117,,0,-1)&lt;=(INDEX('Verwachte Resultaten'!$C$2:$BT$31,MATCH(_xlfn.XLOOKUP($D$14,$D111:$D117,$E111:$E117,,0,-1),'Verwachte Resultaten'!$B$2:$B$31,0),MATCH(_xlfn.XLOOKUP($D$14,$D111:$D117,T110:T116,,0,-1),'Verwachte Resultaten'!$C$1:$BT$1,0))*_xlfn.XLOOKUP($E117,$G$2:$G$6,$F$2:$F$6,,0)),_xlfn.XLOOKUP($D$14,$D111:$D117,T111:T117,,0,-1)&gt;(INDEX('Verwachte Resultaten'!$C$2:$BT$31,MATCH(_xlfn.XLOOKUP($D$14,$D111:$D117,$E111:$E117,,0,-1),'Verwachte Resultaten'!$B$2:$B$31,0),MATCH(_xlfn.XLOOKUP($D$14,$D111:$D117,T110:T116,,0,-1),'Verwachte Resultaten'!$C$1:$BT$1,0))*_xlfn.XLOOKUP($E117,$G$2:$G$6,$H$2:$H$6,,0))),$D117,""),"")</f>
        <v/>
      </c>
      <c r="U117" s="14" t="str">
        <f>IFERROR(IF(AND(_xlfn.XLOOKUP($D$14,$D111:$D117,U111:U117,,0,-1)&lt;=(INDEX('Verwachte Resultaten'!$C$2:$BT$31,MATCH(_xlfn.XLOOKUP($D$14,$D111:$D117,$E111:$E117,,0,-1),'Verwachte Resultaten'!$B$2:$B$31,0),MATCH(_xlfn.XLOOKUP($D$14,$D111:$D117,U110:U116,,0,-1),'Verwachte Resultaten'!$C$1:$BT$1,0))*_xlfn.XLOOKUP($E117,$G$2:$G$6,$F$2:$F$6,,0)),_xlfn.XLOOKUP($D$14,$D111:$D117,U111:U117,,0,-1)&gt;(INDEX('Verwachte Resultaten'!$C$2:$BT$31,MATCH(_xlfn.XLOOKUP($D$14,$D111:$D117,$E111:$E117,,0,-1),'Verwachte Resultaten'!$B$2:$B$31,0),MATCH(_xlfn.XLOOKUP($D$14,$D111:$D117,U110:U116,,0,-1),'Verwachte Resultaten'!$C$1:$BT$1,0))*_xlfn.XLOOKUP($E117,$G$2:$G$6,$H$2:$H$6,,0))),$D117,""),"")</f>
        <v/>
      </c>
      <c r="V117" s="14" t="str">
        <f>IFERROR(IF(AND(_xlfn.XLOOKUP($D$14,$D111:$D117,V111:V117,,0,-1)&lt;=(INDEX('Verwachte Resultaten'!$C$2:$BT$31,MATCH(_xlfn.XLOOKUP($D$14,$D111:$D117,$E111:$E117,,0,-1),'Verwachte Resultaten'!$B$2:$B$31,0),MATCH(_xlfn.XLOOKUP($D$14,$D111:$D117,V110:V116,,0,-1),'Verwachte Resultaten'!$C$1:$BT$1,0))*_xlfn.XLOOKUP($E117,$G$2:$G$6,$F$2:$F$6,,0)),_xlfn.XLOOKUP($D$14,$D111:$D117,V111:V117,,0,-1)&gt;(INDEX('Verwachte Resultaten'!$C$2:$BT$31,MATCH(_xlfn.XLOOKUP($D$14,$D111:$D117,$E111:$E117,,0,-1),'Verwachte Resultaten'!$B$2:$B$31,0),MATCH(_xlfn.XLOOKUP($D$14,$D111:$D117,V110:V116,,0,-1),'Verwachte Resultaten'!$C$1:$BT$1,0))*_xlfn.XLOOKUP($E117,$G$2:$G$6,$H$2:$H$6,,0))),$D117,""),"")</f>
        <v/>
      </c>
      <c r="W117" s="14" t="str">
        <f>IFERROR(IF(AND(_xlfn.XLOOKUP($D$14,$D111:$D117,W111:W117,,0,-1)&lt;=(INDEX('Verwachte Resultaten'!$C$2:$BT$31,MATCH(_xlfn.XLOOKUP($D$14,$D111:$D117,$E111:$E117,,0,-1),'Verwachte Resultaten'!$B$2:$B$31,0),MATCH(_xlfn.XLOOKUP($D$14,$D111:$D117,W110:W116,,0,-1),'Verwachte Resultaten'!$C$1:$BT$1,0))*_xlfn.XLOOKUP($E117,$G$2:$G$6,$F$2:$F$6,,0)),_xlfn.XLOOKUP($D$14,$D111:$D117,W111:W117,,0,-1)&gt;(INDEX('Verwachte Resultaten'!$C$2:$BT$31,MATCH(_xlfn.XLOOKUP($D$14,$D111:$D117,$E111:$E117,,0,-1),'Verwachte Resultaten'!$B$2:$B$31,0),MATCH(_xlfn.XLOOKUP($D$14,$D111:$D117,W110:W116,,0,-1),'Verwachte Resultaten'!$C$1:$BT$1,0))*_xlfn.XLOOKUP($E117,$G$2:$G$6,$H$2:$H$6,,0))),$D117,""),"")</f>
        <v/>
      </c>
      <c r="X117" s="14" t="str">
        <f>IFERROR(IF(AND(_xlfn.XLOOKUP($D$14,$D111:$D117,X111:X117,,0,-1)&lt;=(INDEX('Verwachte Resultaten'!$C$2:$BT$31,MATCH(_xlfn.XLOOKUP($D$14,$D111:$D117,$E111:$E117,,0,-1),'Verwachte Resultaten'!$B$2:$B$31,0),MATCH(_xlfn.XLOOKUP($D$14,$D111:$D117,X110:X116,,0,-1),'Verwachte Resultaten'!$C$1:$BT$1,0))*_xlfn.XLOOKUP($E117,$G$2:$G$6,$F$2:$F$6,,0)),_xlfn.XLOOKUP($D$14,$D111:$D117,X111:X117,,0,-1)&gt;(INDEX('Verwachte Resultaten'!$C$2:$BT$31,MATCH(_xlfn.XLOOKUP($D$14,$D111:$D117,$E111:$E117,,0,-1),'Verwachte Resultaten'!$B$2:$B$31,0),MATCH(_xlfn.XLOOKUP($D$14,$D111:$D117,X110:X116,,0,-1),'Verwachte Resultaten'!$C$1:$BT$1,0))*_xlfn.XLOOKUP($E117,$G$2:$G$6,$H$2:$H$6,,0))),$D117,""),"")</f>
        <v/>
      </c>
      <c r="Y117" s="14" t="str">
        <f>IFERROR(IF(AND(_xlfn.XLOOKUP($D$14,$D111:$D117,Y111:Y117,,0,-1)&lt;=(INDEX('Verwachte Resultaten'!$C$2:$BT$31,MATCH(_xlfn.XLOOKUP($D$14,$D111:$D117,$E111:$E117,,0,-1),'Verwachte Resultaten'!$B$2:$B$31,0),MATCH(_xlfn.XLOOKUP($D$14,$D111:$D117,Y110:Y116,,0,-1),'Verwachte Resultaten'!$C$1:$BT$1,0))*_xlfn.XLOOKUP($E117,$G$2:$G$6,$F$2:$F$6,,0)),_xlfn.XLOOKUP($D$14,$D111:$D117,Y111:Y117,,0,-1)&gt;(INDEX('Verwachte Resultaten'!$C$2:$BT$31,MATCH(_xlfn.XLOOKUP($D$14,$D111:$D117,$E111:$E117,,0,-1),'Verwachte Resultaten'!$B$2:$B$31,0),MATCH(_xlfn.XLOOKUP($D$14,$D111:$D117,Y110:Y116,,0,-1),'Verwachte Resultaten'!$C$1:$BT$1,0))*_xlfn.XLOOKUP($E117,$G$2:$G$6,$H$2:$H$6,,0))),$D117,""),"")</f>
        <v/>
      </c>
      <c r="Z117" s="14" t="str">
        <f>IFERROR(IF(AND(_xlfn.XLOOKUP($D$14,$D111:$D117,Z111:Z117,,0,-1)&lt;=(INDEX('Verwachte Resultaten'!$C$2:$BT$31,MATCH(_xlfn.XLOOKUP($D$14,$D111:$D117,$E111:$E117,,0,-1),'Verwachte Resultaten'!$B$2:$B$31,0),MATCH(_xlfn.XLOOKUP($D$14,$D111:$D117,Z110:Z116,,0,-1),'Verwachte Resultaten'!$C$1:$BT$1,0))*_xlfn.XLOOKUP($E117,$G$2:$G$6,$F$2:$F$6,,0)),_xlfn.XLOOKUP($D$14,$D111:$D117,Z111:Z117,,0,-1)&gt;(INDEX('Verwachte Resultaten'!$C$2:$BT$31,MATCH(_xlfn.XLOOKUP($D$14,$D111:$D117,$E111:$E117,,0,-1),'Verwachte Resultaten'!$B$2:$B$31,0),MATCH(_xlfn.XLOOKUP($D$14,$D111:$D117,Z110:Z116,,0,-1),'Verwachte Resultaten'!$C$1:$BT$1,0))*_xlfn.XLOOKUP($E117,$G$2:$G$6,$H$2:$H$6,,0))),$D117,""),"")</f>
        <v/>
      </c>
      <c r="AA117" s="14" t="str">
        <f>IFERROR(IF(AND(_xlfn.XLOOKUP($D$14,$D111:$D117,AA111:AA117,,0,-1)&lt;=(INDEX('Verwachte Resultaten'!$C$2:$BT$31,MATCH(_xlfn.XLOOKUP($D$14,$D111:$D117,$E111:$E117,,0,-1),'Verwachte Resultaten'!$B$2:$B$31,0),MATCH(_xlfn.XLOOKUP($D$14,$D111:$D117,AA110:AA116,,0,-1),'Verwachte Resultaten'!$C$1:$BT$1,0))*_xlfn.XLOOKUP($E117,$G$2:$G$6,$F$2:$F$6,,0)),_xlfn.XLOOKUP($D$14,$D111:$D117,AA111:AA117,,0,-1)&gt;(INDEX('Verwachte Resultaten'!$C$2:$BT$31,MATCH(_xlfn.XLOOKUP($D$14,$D111:$D117,$E111:$E117,,0,-1),'Verwachte Resultaten'!$B$2:$B$31,0),MATCH(_xlfn.XLOOKUP($D$14,$D111:$D117,AA110:AA116,,0,-1),'Verwachte Resultaten'!$C$1:$BT$1,0))*_xlfn.XLOOKUP($E117,$G$2:$G$6,$H$2:$H$6,,0))),$D117,""),"")</f>
        <v/>
      </c>
      <c r="AB117" s="14" t="str">
        <f>IFERROR(IF(AND(_xlfn.XLOOKUP($D$14,$D111:$D117,AB111:AB117,,0,-1)&lt;=(INDEX('Verwachte Resultaten'!$C$2:$BT$31,MATCH(_xlfn.XLOOKUP($D$14,$D111:$D117,$E111:$E117,,0,-1),'Verwachte Resultaten'!$B$2:$B$31,0),MATCH(_xlfn.XLOOKUP($D$14,$D111:$D117,AB110:AB116,,0,-1),'Verwachte Resultaten'!$C$1:$BT$1,0))*_xlfn.XLOOKUP($E117,$G$2:$G$6,$F$2:$F$6,,0)),_xlfn.XLOOKUP($D$14,$D111:$D117,AB111:AB117,,0,-1)&gt;(INDEX('Verwachte Resultaten'!$C$2:$BT$31,MATCH(_xlfn.XLOOKUP($D$14,$D111:$D117,$E111:$E117,,0,-1),'Verwachte Resultaten'!$B$2:$B$31,0),MATCH(_xlfn.XLOOKUP($D$14,$D111:$D117,AB110:AB116,,0,-1),'Verwachte Resultaten'!$C$1:$BT$1,0))*_xlfn.XLOOKUP($E117,$G$2:$G$6,$H$2:$H$6,,0))),$D117,""),"")</f>
        <v/>
      </c>
      <c r="AC117" s="14" t="str">
        <f>IFERROR(IF(AND(_xlfn.XLOOKUP($D$14,$D111:$D117,AC111:AC117,,0,-1)&lt;=(INDEX('Verwachte Resultaten'!$C$2:$BT$31,MATCH(_xlfn.XLOOKUP($D$14,$D111:$D117,$E111:$E117,,0,-1),'Verwachte Resultaten'!$B$2:$B$31,0),MATCH(_xlfn.XLOOKUP($D$14,$D111:$D117,AC110:AC116,,0,-1),'Verwachte Resultaten'!$C$1:$BT$1,0))*_xlfn.XLOOKUP($E117,$G$2:$G$6,$F$2:$F$6,,0)),_xlfn.XLOOKUP($D$14,$D111:$D117,AC111:AC117,,0,-1)&gt;(INDEX('Verwachte Resultaten'!$C$2:$BT$31,MATCH(_xlfn.XLOOKUP($D$14,$D111:$D117,$E111:$E117,,0,-1),'Verwachte Resultaten'!$B$2:$B$31,0),MATCH(_xlfn.XLOOKUP($D$14,$D111:$D117,AC110:AC116,,0,-1),'Verwachte Resultaten'!$C$1:$BT$1,0))*_xlfn.XLOOKUP($E117,$G$2:$G$6,$H$2:$H$6,,0))),$D117,""),"")</f>
        <v/>
      </c>
      <c r="AD117" s="14" t="str">
        <f>IFERROR(IF(AND(_xlfn.XLOOKUP($D$14,$D111:$D117,AD111:AD117,,0,-1)&lt;=(INDEX('Verwachte Resultaten'!$C$2:$BT$31,MATCH(_xlfn.XLOOKUP($D$14,$D111:$D117,$E111:$E117,,0,-1),'Verwachte Resultaten'!$B$2:$B$31,0),MATCH(_xlfn.XLOOKUP($D$14,$D111:$D117,AD110:AD116,,0,-1),'Verwachte Resultaten'!$C$1:$BT$1,0))*_xlfn.XLOOKUP($E117,$G$2:$G$6,$F$2:$F$6,,0)),_xlfn.XLOOKUP($D$14,$D111:$D117,AD111:AD117,,0,-1)&gt;(INDEX('Verwachte Resultaten'!$C$2:$BT$31,MATCH(_xlfn.XLOOKUP($D$14,$D111:$D117,$E111:$E117,,0,-1),'Verwachte Resultaten'!$B$2:$B$31,0),MATCH(_xlfn.XLOOKUP($D$14,$D111:$D117,AD110:AD116,,0,-1),'Verwachte Resultaten'!$C$1:$BT$1,0))*_xlfn.XLOOKUP($E117,$G$2:$G$6,$H$2:$H$6,,0))),$D117,""),"")</f>
        <v/>
      </c>
      <c r="AE117" s="14" t="str">
        <f>IFERROR(IF(AND(_xlfn.XLOOKUP($D$14,$D111:$D117,AE111:AE117,,0,-1)&lt;=(INDEX('Verwachte Resultaten'!$C$2:$BT$31,MATCH(_xlfn.XLOOKUP($D$14,$D111:$D117,$E111:$E117,,0,-1),'Verwachte Resultaten'!$B$2:$B$31,0),MATCH(_xlfn.XLOOKUP($D$14,$D111:$D117,AE110:AE116,,0,-1),'Verwachte Resultaten'!$C$1:$BT$1,0))*_xlfn.XLOOKUP($E117,$G$2:$G$6,$F$2:$F$6,,0)),_xlfn.XLOOKUP($D$14,$D111:$D117,AE111:AE117,,0,-1)&gt;(INDEX('Verwachte Resultaten'!$C$2:$BT$31,MATCH(_xlfn.XLOOKUP($D$14,$D111:$D117,$E111:$E117,,0,-1),'Verwachte Resultaten'!$B$2:$B$31,0),MATCH(_xlfn.XLOOKUP($D$14,$D111:$D117,AE110:AE116,,0,-1),'Verwachte Resultaten'!$C$1:$BT$1,0))*_xlfn.XLOOKUP($E117,$G$2:$G$6,$H$2:$H$6,,0))),$D117,""),"")</f>
        <v/>
      </c>
      <c r="AF117" s="14" t="str">
        <f>IFERROR(IF(AND(_xlfn.XLOOKUP($D$14,$D111:$D117,AF111:AF117,,0,-1)&lt;=(INDEX('Verwachte Resultaten'!$C$2:$BT$31,MATCH(_xlfn.XLOOKUP($D$14,$D111:$D117,$E111:$E117,,0,-1),'Verwachte Resultaten'!$B$2:$B$31,0),MATCH(_xlfn.XLOOKUP($D$14,$D111:$D117,AF110:AF116,,0,-1),'Verwachte Resultaten'!$C$1:$BT$1,0))*_xlfn.XLOOKUP($E117,$G$2:$G$6,$F$2:$F$6,,0)),_xlfn.XLOOKUP($D$14,$D111:$D117,AF111:AF117,,0,-1)&gt;(INDEX('Verwachte Resultaten'!$C$2:$BT$31,MATCH(_xlfn.XLOOKUP($D$14,$D111:$D117,$E111:$E117,,0,-1),'Verwachte Resultaten'!$B$2:$B$31,0),MATCH(_xlfn.XLOOKUP($D$14,$D111:$D117,AF110:AF116,,0,-1),'Verwachte Resultaten'!$C$1:$BT$1,0))*_xlfn.XLOOKUP($E117,$G$2:$G$6,$H$2:$H$6,,0))),$D117,""),"")</f>
        <v/>
      </c>
      <c r="AG117" s="14" t="str">
        <f>IFERROR(IF(AND(_xlfn.XLOOKUP($D$14,$D111:$D117,AG111:AG117,,0,-1)&lt;=(INDEX('Verwachte Resultaten'!$C$2:$BT$31,MATCH(_xlfn.XLOOKUP($D$14,$D111:$D117,$E111:$E117,,0,-1),'Verwachte Resultaten'!$B$2:$B$31,0),MATCH(_xlfn.XLOOKUP($D$14,$D111:$D117,AG110:AG116,,0,-1),'Verwachte Resultaten'!$C$1:$BT$1,0))*_xlfn.XLOOKUP($E117,$G$2:$G$6,$F$2:$F$6,,0)),_xlfn.XLOOKUP($D$14,$D111:$D117,AG111:AG117,,0,-1)&gt;(INDEX('Verwachte Resultaten'!$C$2:$BT$31,MATCH(_xlfn.XLOOKUP($D$14,$D111:$D117,$E111:$E117,,0,-1),'Verwachte Resultaten'!$B$2:$B$31,0),MATCH(_xlfn.XLOOKUP($D$14,$D111:$D117,AG110:AG116,,0,-1),'Verwachte Resultaten'!$C$1:$BT$1,0))*_xlfn.XLOOKUP($E117,$G$2:$G$6,$H$2:$H$6,,0))),$D117,""),"")</f>
        <v/>
      </c>
      <c r="AH117" s="14" t="str">
        <f>IFERROR(IF(AND(_xlfn.XLOOKUP($D$14,$D111:$D117,AH111:AH117,,0,-1)&lt;=(INDEX('Verwachte Resultaten'!$C$2:$BT$31,MATCH(_xlfn.XLOOKUP($D$14,$D111:$D117,$E111:$E117,,0,-1),'Verwachte Resultaten'!$B$2:$B$31,0),MATCH(_xlfn.XLOOKUP($D$14,$D111:$D117,AH110:AH116,,0,-1),'Verwachte Resultaten'!$C$1:$BT$1,0))*_xlfn.XLOOKUP($E117,$G$2:$G$6,$F$2:$F$6,,0)),_xlfn.XLOOKUP($D$14,$D111:$D117,AH111:AH117,,0,-1)&gt;(INDEX('Verwachte Resultaten'!$C$2:$BT$31,MATCH(_xlfn.XLOOKUP($D$14,$D111:$D117,$E111:$E117,,0,-1),'Verwachte Resultaten'!$B$2:$B$31,0),MATCH(_xlfn.XLOOKUP($D$14,$D111:$D117,AH110:AH116,,0,-1),'Verwachte Resultaten'!$C$1:$BT$1,0))*_xlfn.XLOOKUP($E117,$G$2:$G$6,$H$2:$H$6,,0))),$D117,""),"")</f>
        <v/>
      </c>
      <c r="AI117" s="14" t="str">
        <f>IFERROR(IF(AND(_xlfn.XLOOKUP($D$14,$D111:$D117,AI111:AI117,,0,-1)&lt;=(INDEX('Verwachte Resultaten'!$C$2:$BT$31,MATCH(_xlfn.XLOOKUP($D$14,$D111:$D117,$E111:$E117,,0,-1),'Verwachte Resultaten'!$B$2:$B$31,0),MATCH(_xlfn.XLOOKUP($D$14,$D111:$D117,AI110:AI116,,0,-1),'Verwachte Resultaten'!$C$1:$BT$1,0))*_xlfn.XLOOKUP($E117,$G$2:$G$6,$F$2:$F$6,,0)),_xlfn.XLOOKUP($D$14,$D111:$D117,AI111:AI117,,0,-1)&gt;(INDEX('Verwachte Resultaten'!$C$2:$BT$31,MATCH(_xlfn.XLOOKUP($D$14,$D111:$D117,$E111:$E117,,0,-1),'Verwachte Resultaten'!$B$2:$B$31,0),MATCH(_xlfn.XLOOKUP($D$14,$D111:$D117,AI110:AI116,,0,-1),'Verwachte Resultaten'!$C$1:$BT$1,0))*_xlfn.XLOOKUP($E117,$G$2:$G$6,$H$2:$H$6,,0))),$D117,""),"")</f>
        <v/>
      </c>
      <c r="AJ117" s="14" t="str">
        <f>IFERROR(IF(AND(_xlfn.XLOOKUP($D$14,$D111:$D117,AJ111:AJ117,,0,-1)&lt;=(INDEX('Verwachte Resultaten'!$C$2:$BT$31,MATCH(_xlfn.XLOOKUP($D$14,$D111:$D117,$E111:$E117,,0,-1),'Verwachte Resultaten'!$B$2:$B$31,0),MATCH(_xlfn.XLOOKUP($D$14,$D111:$D117,AJ110:AJ116,,0,-1),'Verwachte Resultaten'!$C$1:$BT$1,0))*_xlfn.XLOOKUP($E117,$G$2:$G$6,$F$2:$F$6,,0)),_xlfn.XLOOKUP($D$14,$D111:$D117,AJ111:AJ117,,0,-1)&gt;(INDEX('Verwachte Resultaten'!$C$2:$BT$31,MATCH(_xlfn.XLOOKUP($D$14,$D111:$D117,$E111:$E117,,0,-1),'Verwachte Resultaten'!$B$2:$B$31,0),MATCH(_xlfn.XLOOKUP($D$14,$D111:$D117,AJ110:AJ116,,0,-1),'Verwachte Resultaten'!$C$1:$BT$1,0))*_xlfn.XLOOKUP($E117,$G$2:$G$6,$H$2:$H$6,,0))),$D117,""),"")</f>
        <v/>
      </c>
      <c r="AK117" s="14" t="str">
        <f>IFERROR(IF(AND(_xlfn.XLOOKUP($D$14,$D111:$D117,AK111:AK117,,0,-1)&lt;=(INDEX('Verwachte Resultaten'!$C$2:$BT$31,MATCH(_xlfn.XLOOKUP($D$14,$D111:$D117,$E111:$E117,,0,-1),'Verwachte Resultaten'!$B$2:$B$31,0),MATCH(_xlfn.XLOOKUP($D$14,$D111:$D117,AK110:AK116,,0,-1),'Verwachte Resultaten'!$C$1:$BT$1,0))*_xlfn.XLOOKUP($E117,$G$2:$G$6,$F$2:$F$6,,0)),_xlfn.XLOOKUP($D$14,$D111:$D117,AK111:AK117,,0,-1)&gt;(INDEX('Verwachte Resultaten'!$C$2:$BT$31,MATCH(_xlfn.XLOOKUP($D$14,$D111:$D117,$E111:$E117,,0,-1),'Verwachte Resultaten'!$B$2:$B$31,0),MATCH(_xlfn.XLOOKUP($D$14,$D111:$D117,AK110:AK116,,0,-1),'Verwachte Resultaten'!$C$1:$BT$1,0))*_xlfn.XLOOKUP($E117,$G$2:$G$6,$H$2:$H$6,,0))),$D117,""),"")</f>
        <v/>
      </c>
      <c r="AL117" s="14" t="str">
        <f>IFERROR(IF(AND(_xlfn.XLOOKUP($D$14,$D111:$D117,AL111:AL117,,0,-1)&lt;=(INDEX('Verwachte Resultaten'!$C$2:$BT$31,MATCH(_xlfn.XLOOKUP($D$14,$D111:$D117,$E111:$E117,,0,-1),'Verwachte Resultaten'!$B$2:$B$31,0),MATCH(_xlfn.XLOOKUP($D$14,$D111:$D117,AL110:AL116,,0,-1),'Verwachte Resultaten'!$C$1:$BT$1,0))*_xlfn.XLOOKUP($E117,$G$2:$G$6,$F$2:$F$6,,0)),_xlfn.XLOOKUP($D$14,$D111:$D117,AL111:AL117,,0,-1)&gt;(INDEX('Verwachte Resultaten'!$C$2:$BT$31,MATCH(_xlfn.XLOOKUP($D$14,$D111:$D117,$E111:$E117,,0,-1),'Verwachte Resultaten'!$B$2:$B$31,0),MATCH(_xlfn.XLOOKUP($D$14,$D111:$D117,AL110:AL116,,0,-1),'Verwachte Resultaten'!$C$1:$BT$1,0))*_xlfn.XLOOKUP($E117,$G$2:$G$6,$H$2:$H$6,,0))),$D117,""),"")</f>
        <v/>
      </c>
      <c r="AM117" s="14" t="str">
        <f>IFERROR(IF(AND(_xlfn.XLOOKUP($D$14,$D111:$D117,AM111:AM117,,0,-1)&lt;=(INDEX('Verwachte Resultaten'!$C$2:$BT$31,MATCH(_xlfn.XLOOKUP($D$14,$D111:$D117,$E111:$E117,,0,-1),'Verwachte Resultaten'!$B$2:$B$31,0),MATCH(_xlfn.XLOOKUP($D$14,$D111:$D117,AM110:AM116,,0,-1),'Verwachte Resultaten'!$C$1:$BT$1,0))*_xlfn.XLOOKUP($E117,$G$2:$G$6,$F$2:$F$6,,0)),_xlfn.XLOOKUP($D$14,$D111:$D117,AM111:AM117,,0,-1)&gt;(INDEX('Verwachte Resultaten'!$C$2:$BT$31,MATCH(_xlfn.XLOOKUP($D$14,$D111:$D117,$E111:$E117,,0,-1),'Verwachte Resultaten'!$B$2:$B$31,0),MATCH(_xlfn.XLOOKUP($D$14,$D111:$D117,AM110:AM116,,0,-1),'Verwachte Resultaten'!$C$1:$BT$1,0))*_xlfn.XLOOKUP($E117,$G$2:$G$6,$H$2:$H$6,,0))),$D117,""),"")</f>
        <v/>
      </c>
      <c r="AN117" s="14" t="str">
        <f>IFERROR(IF(AND(_xlfn.XLOOKUP($D$14,$D111:$D117,AN111:AN117,,0,-1)&lt;=(INDEX('Verwachte Resultaten'!$C$2:$BT$31,MATCH(_xlfn.XLOOKUP($D$14,$D111:$D117,$E111:$E117,,0,-1),'Verwachte Resultaten'!$B$2:$B$31,0),MATCH(_xlfn.XLOOKUP($D$14,$D111:$D117,AN110:AN116,,0,-1),'Verwachte Resultaten'!$C$1:$BT$1,0))*_xlfn.XLOOKUP($E117,$G$2:$G$6,$F$2:$F$6,,0)),_xlfn.XLOOKUP($D$14,$D111:$D117,AN111:AN117,,0,-1)&gt;(INDEX('Verwachte Resultaten'!$C$2:$BT$31,MATCH(_xlfn.XLOOKUP($D$14,$D111:$D117,$E111:$E117,,0,-1),'Verwachte Resultaten'!$B$2:$B$31,0),MATCH(_xlfn.XLOOKUP($D$14,$D111:$D117,AN110:AN116,,0,-1),'Verwachte Resultaten'!$C$1:$BT$1,0))*_xlfn.XLOOKUP($E117,$G$2:$G$6,$H$2:$H$6,,0))),$D117,""),"")</f>
        <v/>
      </c>
      <c r="AO117" s="14" t="str">
        <f>IFERROR(IF(AND(_xlfn.XLOOKUP($D$14,$D111:$D117,AO111:AO117,,0,-1)&lt;=(INDEX('Verwachte Resultaten'!$C$2:$BT$31,MATCH(_xlfn.XLOOKUP($D$14,$D111:$D117,$E111:$E117,,0,-1),'Verwachte Resultaten'!$B$2:$B$31,0),MATCH(_xlfn.XLOOKUP($D$14,$D111:$D117,AO110:AO116,,0,-1),'Verwachte Resultaten'!$C$1:$BT$1,0))*_xlfn.XLOOKUP($E117,$G$2:$G$6,$F$2:$F$6,,0)),_xlfn.XLOOKUP($D$14,$D111:$D117,AO111:AO117,,0,-1)&gt;(INDEX('Verwachte Resultaten'!$C$2:$BT$31,MATCH(_xlfn.XLOOKUP($D$14,$D111:$D117,$E111:$E117,,0,-1),'Verwachte Resultaten'!$B$2:$B$31,0),MATCH(_xlfn.XLOOKUP($D$14,$D111:$D117,AO110:AO116,,0,-1),'Verwachte Resultaten'!$C$1:$BT$1,0))*_xlfn.XLOOKUP($E117,$G$2:$G$6,$H$2:$H$6,,0))),$D117,""),"")</f>
        <v/>
      </c>
      <c r="AP117" s="14" t="str">
        <f>IFERROR(IF(AND(_xlfn.XLOOKUP($D$14,$D111:$D117,AP111:AP117,,0,-1)&lt;=(INDEX('Verwachte Resultaten'!$C$2:$BT$31,MATCH(_xlfn.XLOOKUP($D$14,$D111:$D117,$E111:$E117,,0,-1),'Verwachte Resultaten'!$B$2:$B$31,0),MATCH(_xlfn.XLOOKUP($D$14,$D111:$D117,AP110:AP116,,0,-1),'Verwachte Resultaten'!$C$1:$BT$1,0))*_xlfn.XLOOKUP($E117,$G$2:$G$6,$F$2:$F$6,,0)),_xlfn.XLOOKUP($D$14,$D111:$D117,AP111:AP117,,0,-1)&gt;(INDEX('Verwachte Resultaten'!$C$2:$BT$31,MATCH(_xlfn.XLOOKUP($D$14,$D111:$D117,$E111:$E117,,0,-1),'Verwachte Resultaten'!$B$2:$B$31,0),MATCH(_xlfn.XLOOKUP($D$14,$D111:$D117,AP110:AP116,,0,-1),'Verwachte Resultaten'!$C$1:$BT$1,0))*_xlfn.XLOOKUP($E117,$G$2:$G$6,$H$2:$H$6,,0))),$D117,""),"")</f>
        <v/>
      </c>
      <c r="AQ117" s="14" t="str">
        <f>IFERROR(IF(AND(_xlfn.XLOOKUP($D$14,$D111:$D117,AQ111:AQ117,,0,-1)&lt;=(INDEX('Verwachte Resultaten'!$C$2:$BT$31,MATCH(_xlfn.XLOOKUP($D$14,$D111:$D117,$E111:$E117,,0,-1),'Verwachte Resultaten'!$B$2:$B$31,0),MATCH(_xlfn.XLOOKUP($D$14,$D111:$D117,AQ110:AQ116,,0,-1),'Verwachte Resultaten'!$C$1:$BT$1,0))*_xlfn.XLOOKUP($E117,$G$2:$G$6,$F$2:$F$6,,0)),_xlfn.XLOOKUP($D$14,$D111:$D117,AQ111:AQ117,,0,-1)&gt;(INDEX('Verwachte Resultaten'!$C$2:$BT$31,MATCH(_xlfn.XLOOKUP($D$14,$D111:$D117,$E111:$E117,,0,-1),'Verwachte Resultaten'!$B$2:$B$31,0),MATCH(_xlfn.XLOOKUP($D$14,$D111:$D117,AQ110:AQ116,,0,-1),'Verwachte Resultaten'!$C$1:$BT$1,0))*_xlfn.XLOOKUP($E117,$G$2:$G$6,$H$2:$H$6,,0))),$D117,""),"")</f>
        <v/>
      </c>
      <c r="AR117" s="14" t="str">
        <f>IFERROR(IF(AND(_xlfn.XLOOKUP($D$14,$D111:$D117,AR111:AR117,,0,-1)&lt;=(INDEX('Verwachte Resultaten'!$C$2:$BT$31,MATCH(_xlfn.XLOOKUP($D$14,$D111:$D117,$E111:$E117,,0,-1),'Verwachte Resultaten'!$B$2:$B$31,0),MATCH(_xlfn.XLOOKUP($D$14,$D111:$D117,AR110:AR116,,0,-1),'Verwachte Resultaten'!$C$1:$BT$1,0))*_xlfn.XLOOKUP($E117,$G$2:$G$6,$F$2:$F$6,,0)),_xlfn.XLOOKUP($D$14,$D111:$D117,AR111:AR117,,0,-1)&gt;(INDEX('Verwachte Resultaten'!$C$2:$BT$31,MATCH(_xlfn.XLOOKUP($D$14,$D111:$D117,$E111:$E117,,0,-1),'Verwachte Resultaten'!$B$2:$B$31,0),MATCH(_xlfn.XLOOKUP($D$14,$D111:$D117,AR110:AR116,,0,-1),'Verwachte Resultaten'!$C$1:$BT$1,0))*_xlfn.XLOOKUP($E117,$G$2:$G$6,$H$2:$H$6,,0))),$D117,""),"")</f>
        <v/>
      </c>
      <c r="AS117" s="14" t="str">
        <f>IFERROR(IF(AND(_xlfn.XLOOKUP($D$14,$D111:$D117,AS111:AS117,,0,-1)&lt;=(INDEX('Verwachte Resultaten'!$C$2:$BT$31,MATCH(_xlfn.XLOOKUP($D$14,$D111:$D117,$E111:$E117,,0,-1),'Verwachte Resultaten'!$B$2:$B$31,0),MATCH(_xlfn.XLOOKUP($D$14,$D111:$D117,AS110:AS116,,0,-1),'Verwachte Resultaten'!$C$1:$BT$1,0))*_xlfn.XLOOKUP($E117,$G$2:$G$6,$F$2:$F$6,,0)),_xlfn.XLOOKUP($D$14,$D111:$D117,AS111:AS117,,0,-1)&gt;(INDEX('Verwachte Resultaten'!$C$2:$BT$31,MATCH(_xlfn.XLOOKUP($D$14,$D111:$D117,$E111:$E117,,0,-1),'Verwachte Resultaten'!$B$2:$B$31,0),MATCH(_xlfn.XLOOKUP($D$14,$D111:$D117,AS110:AS116,,0,-1),'Verwachte Resultaten'!$C$1:$BT$1,0))*_xlfn.XLOOKUP($E117,$G$2:$G$6,$H$2:$H$6,,0))),$D117,""),"")</f>
        <v/>
      </c>
      <c r="AT117" s="14" t="str">
        <f>IFERROR(IF(AND(_xlfn.XLOOKUP($D$14,$D111:$D117,AT111:AT117,,0,-1)&lt;=(INDEX('Verwachte Resultaten'!$C$2:$BT$31,MATCH(_xlfn.XLOOKUP($D$14,$D111:$D117,$E111:$E117,,0,-1),'Verwachte Resultaten'!$B$2:$B$31,0),MATCH(_xlfn.XLOOKUP($D$14,$D111:$D117,AT110:AT116,,0,-1),'Verwachte Resultaten'!$C$1:$BT$1,0))*_xlfn.XLOOKUP($E117,$G$2:$G$6,$F$2:$F$6,,0)),_xlfn.XLOOKUP($D$14,$D111:$D117,AT111:AT117,,0,-1)&gt;(INDEX('Verwachte Resultaten'!$C$2:$BT$31,MATCH(_xlfn.XLOOKUP($D$14,$D111:$D117,$E111:$E117,,0,-1),'Verwachte Resultaten'!$B$2:$B$31,0),MATCH(_xlfn.XLOOKUP($D$14,$D111:$D117,AT110:AT116,,0,-1),'Verwachte Resultaten'!$C$1:$BT$1,0))*_xlfn.XLOOKUP($E117,$G$2:$G$6,$H$2:$H$6,,0))),$D117,""),"")</f>
        <v/>
      </c>
      <c r="AU117" s="14" t="str">
        <f>IFERROR(IF(AND(_xlfn.XLOOKUP($D$14,$D111:$D117,AU111:AU117,,0,-1)&lt;=(INDEX('Verwachte Resultaten'!$C$2:$BT$31,MATCH(_xlfn.XLOOKUP($D$14,$D111:$D117,$E111:$E117,,0,-1),'Verwachte Resultaten'!$B$2:$B$31,0),MATCH(_xlfn.XLOOKUP($D$14,$D111:$D117,AU110:AU116,,0,-1),'Verwachte Resultaten'!$C$1:$BT$1,0))*_xlfn.XLOOKUP($E117,$G$2:$G$6,$F$2:$F$6,,0)),_xlfn.XLOOKUP($D$14,$D111:$D117,AU111:AU117,,0,-1)&gt;(INDEX('Verwachte Resultaten'!$C$2:$BT$31,MATCH(_xlfn.XLOOKUP($D$14,$D111:$D117,$E111:$E117,,0,-1),'Verwachte Resultaten'!$B$2:$B$31,0),MATCH(_xlfn.XLOOKUP($D$14,$D111:$D117,AU110:AU116,,0,-1),'Verwachte Resultaten'!$C$1:$BT$1,0))*_xlfn.XLOOKUP($E117,$G$2:$G$6,$H$2:$H$6,,0))),$D117,""),"")</f>
        <v/>
      </c>
      <c r="AV117" s="14" t="str">
        <f>IFERROR(IF(AND(_xlfn.XLOOKUP($D$14,$D111:$D117,AV111:AV117,,0,-1)&lt;=(INDEX('Verwachte Resultaten'!$C$2:$BT$31,MATCH(_xlfn.XLOOKUP($D$14,$D111:$D117,$E111:$E117,,0,-1),'Verwachte Resultaten'!$B$2:$B$31,0),MATCH(_xlfn.XLOOKUP($D$14,$D111:$D117,AV110:AV116,,0,-1),'Verwachte Resultaten'!$C$1:$BT$1,0))*_xlfn.XLOOKUP($E117,$G$2:$G$6,$F$2:$F$6,,0)),_xlfn.XLOOKUP($D$14,$D111:$D117,AV111:AV117,,0,-1)&gt;(INDEX('Verwachte Resultaten'!$C$2:$BT$31,MATCH(_xlfn.XLOOKUP($D$14,$D111:$D117,$E111:$E117,,0,-1),'Verwachte Resultaten'!$B$2:$B$31,0),MATCH(_xlfn.XLOOKUP($D$14,$D111:$D117,AV110:AV116,,0,-1),'Verwachte Resultaten'!$C$1:$BT$1,0))*_xlfn.XLOOKUP($E117,$G$2:$G$6,$H$2:$H$6,,0))),$D117,""),"")</f>
        <v/>
      </c>
      <c r="AW117" s="14" t="str">
        <f>IFERROR(IF(AND(_xlfn.XLOOKUP($D$14,$D111:$D117,AW111:AW117,,0,-1)&lt;=(INDEX('Verwachte Resultaten'!$C$2:$BT$31,MATCH(_xlfn.XLOOKUP($D$14,$D111:$D117,$E111:$E117,,0,-1),'Verwachte Resultaten'!$B$2:$B$31,0),MATCH(_xlfn.XLOOKUP($D$14,$D111:$D117,AW110:AW116,,0,-1),'Verwachte Resultaten'!$C$1:$BT$1,0))*_xlfn.XLOOKUP($E117,$G$2:$G$6,$F$2:$F$6,,0)),_xlfn.XLOOKUP($D$14,$D111:$D117,AW111:AW117,,0,-1)&gt;(INDEX('Verwachte Resultaten'!$C$2:$BT$31,MATCH(_xlfn.XLOOKUP($D$14,$D111:$D117,$E111:$E117,,0,-1),'Verwachte Resultaten'!$B$2:$B$31,0),MATCH(_xlfn.XLOOKUP($D$14,$D111:$D117,AW110:AW116,,0,-1),'Verwachte Resultaten'!$C$1:$BT$1,0))*_xlfn.XLOOKUP($E117,$G$2:$G$6,$H$2:$H$6,,0))),$D117,""),"")</f>
        <v/>
      </c>
      <c r="AX117" s="14" t="str">
        <f>IFERROR(IF(AND(_xlfn.XLOOKUP($D$14,$D111:$D117,AX111:AX117,,0,-1)&lt;=(INDEX('Verwachte Resultaten'!$C$2:$BT$31,MATCH(_xlfn.XLOOKUP($D$14,$D111:$D117,$E111:$E117,,0,-1),'Verwachte Resultaten'!$B$2:$B$31,0),MATCH(_xlfn.XLOOKUP($D$14,$D111:$D117,AX110:AX116,,0,-1),'Verwachte Resultaten'!$C$1:$BT$1,0))*_xlfn.XLOOKUP($E117,$G$2:$G$6,$F$2:$F$6,,0)),_xlfn.XLOOKUP($D$14,$D111:$D117,AX111:AX117,,0,-1)&gt;(INDEX('Verwachte Resultaten'!$C$2:$BT$31,MATCH(_xlfn.XLOOKUP($D$14,$D111:$D117,$E111:$E117,,0,-1),'Verwachte Resultaten'!$B$2:$B$31,0),MATCH(_xlfn.XLOOKUP($D$14,$D111:$D117,AX110:AX116,,0,-1),'Verwachte Resultaten'!$C$1:$BT$1,0))*_xlfn.XLOOKUP($E117,$G$2:$G$6,$H$2:$H$6,,0))),$D117,""),"")</f>
        <v/>
      </c>
      <c r="AY117" s="14" t="str">
        <f>IFERROR(IF(AND(_xlfn.XLOOKUP($D$14,$D111:$D117,AY111:AY117,,0,-1)&lt;=(INDEX('Verwachte Resultaten'!$C$2:$BT$31,MATCH(_xlfn.XLOOKUP($D$14,$D111:$D117,$E111:$E117,,0,-1),'Verwachte Resultaten'!$B$2:$B$31,0),MATCH(_xlfn.XLOOKUP($D$14,$D111:$D117,AY110:AY116,,0,-1),'Verwachte Resultaten'!$C$1:$BT$1,0))*_xlfn.XLOOKUP($E117,$G$2:$G$6,$F$2:$F$6,,0)),_xlfn.XLOOKUP($D$14,$D111:$D117,AY111:AY117,,0,-1)&gt;(INDEX('Verwachte Resultaten'!$C$2:$BT$31,MATCH(_xlfn.XLOOKUP($D$14,$D111:$D117,$E111:$E117,,0,-1),'Verwachte Resultaten'!$B$2:$B$31,0),MATCH(_xlfn.XLOOKUP($D$14,$D111:$D117,AY110:AY116,,0,-1),'Verwachte Resultaten'!$C$1:$BT$1,0))*_xlfn.XLOOKUP($E117,$G$2:$G$6,$H$2:$H$6,,0))),$D117,""),"")</f>
        <v/>
      </c>
      <c r="AZ117" s="14" t="str">
        <f>IFERROR(IF(AND(_xlfn.XLOOKUP($D$14,$D111:$D117,AZ111:AZ117,,0,-1)&lt;=(INDEX('Verwachte Resultaten'!$C$2:$BT$31,MATCH(_xlfn.XLOOKUP($D$14,$D111:$D117,$E111:$E117,,0,-1),'Verwachte Resultaten'!$B$2:$B$31,0),MATCH(_xlfn.XLOOKUP($D$14,$D111:$D117,AZ110:AZ116,,0,-1),'Verwachte Resultaten'!$C$1:$BT$1,0))*_xlfn.XLOOKUP($E117,$G$2:$G$6,$F$2:$F$6,,0)),_xlfn.XLOOKUP($D$14,$D111:$D117,AZ111:AZ117,,0,-1)&gt;(INDEX('Verwachte Resultaten'!$C$2:$BT$31,MATCH(_xlfn.XLOOKUP($D$14,$D111:$D117,$E111:$E117,,0,-1),'Verwachte Resultaten'!$B$2:$B$31,0),MATCH(_xlfn.XLOOKUP($D$14,$D111:$D117,AZ110:AZ116,,0,-1),'Verwachte Resultaten'!$C$1:$BT$1,0))*_xlfn.XLOOKUP($E117,$G$2:$G$6,$H$2:$H$6,,0))),$D117,""),"")</f>
        <v/>
      </c>
      <c r="BA117" s="14" t="str">
        <f>IFERROR(IF(AND(_xlfn.XLOOKUP($D$14,$D111:$D117,BA111:BA117,,0,-1)&lt;=(INDEX('Verwachte Resultaten'!$C$2:$BT$31,MATCH(_xlfn.XLOOKUP($D$14,$D111:$D117,$E111:$E117,,0,-1),'Verwachte Resultaten'!$B$2:$B$31,0),MATCH(_xlfn.XLOOKUP($D$14,$D111:$D117,BA110:BA116,,0,-1),'Verwachte Resultaten'!$C$1:$BT$1,0))*_xlfn.XLOOKUP($E117,$G$2:$G$6,$F$2:$F$6,,0)),_xlfn.XLOOKUP($D$14,$D111:$D117,BA111:BA117,,0,-1)&gt;(INDEX('Verwachte Resultaten'!$C$2:$BT$31,MATCH(_xlfn.XLOOKUP($D$14,$D111:$D117,$E111:$E117,,0,-1),'Verwachte Resultaten'!$B$2:$B$31,0),MATCH(_xlfn.XLOOKUP($D$14,$D111:$D117,BA110:BA116,,0,-1),'Verwachte Resultaten'!$C$1:$BT$1,0))*_xlfn.XLOOKUP($E117,$G$2:$G$6,$H$2:$H$6,,0))),$D117,""),"")</f>
        <v/>
      </c>
      <c r="BB117" s="14" t="str">
        <f>IFERROR(IF(AND(_xlfn.XLOOKUP($D$14,$D111:$D117,BB111:BB117,,0,-1)&lt;=(INDEX('Verwachte Resultaten'!$C$2:$BT$31,MATCH(_xlfn.XLOOKUP($D$14,$D111:$D117,$E111:$E117,,0,-1),'Verwachte Resultaten'!$B$2:$B$31,0),MATCH(_xlfn.XLOOKUP($D$14,$D111:$D117,BB110:BB116,,0,-1),'Verwachte Resultaten'!$C$1:$BT$1,0))*_xlfn.XLOOKUP($E117,$G$2:$G$6,$F$2:$F$6,,0)),_xlfn.XLOOKUP($D$14,$D111:$D117,BB111:BB117,,0,-1)&gt;(INDEX('Verwachte Resultaten'!$C$2:$BT$31,MATCH(_xlfn.XLOOKUP($D$14,$D111:$D117,$E111:$E117,,0,-1),'Verwachte Resultaten'!$B$2:$B$31,0),MATCH(_xlfn.XLOOKUP($D$14,$D111:$D117,BB110:BB116,,0,-1),'Verwachte Resultaten'!$C$1:$BT$1,0))*_xlfn.XLOOKUP($E117,$G$2:$G$6,$H$2:$H$6,,0))),$D117,""),"")</f>
        <v/>
      </c>
      <c r="BC117" s="14" t="str">
        <f>IFERROR(IF(AND(_xlfn.XLOOKUP($D$14,$D111:$D117,BC111:BC117,,0,-1)&lt;=(INDEX('Verwachte Resultaten'!$C$2:$BT$31,MATCH(_xlfn.XLOOKUP($D$14,$D111:$D117,$E111:$E117,,0,-1),'Verwachte Resultaten'!$B$2:$B$31,0),MATCH(_xlfn.XLOOKUP($D$14,$D111:$D117,BC110:BC116,,0,-1),'Verwachte Resultaten'!$C$1:$BT$1,0))*_xlfn.XLOOKUP($E117,$G$2:$G$6,$F$2:$F$6,,0)),_xlfn.XLOOKUP($D$14,$D111:$D117,BC111:BC117,,0,-1)&gt;(INDEX('Verwachte Resultaten'!$C$2:$BT$31,MATCH(_xlfn.XLOOKUP($D$14,$D111:$D117,$E111:$E117,,0,-1),'Verwachte Resultaten'!$B$2:$B$31,0),MATCH(_xlfn.XLOOKUP($D$14,$D111:$D117,BC110:BC116,,0,-1),'Verwachte Resultaten'!$C$1:$BT$1,0))*_xlfn.XLOOKUP($E117,$G$2:$G$6,$H$2:$H$6,,0))),$D117,""),"")</f>
        <v/>
      </c>
      <c r="BD117" s="14" t="str">
        <f>IFERROR(IF(AND(_xlfn.XLOOKUP($D$14,$D111:$D117,BD111:BD117,,0,-1)&lt;=(INDEX('Verwachte Resultaten'!$C$2:$BT$31,MATCH(_xlfn.XLOOKUP($D$14,$D111:$D117,$E111:$E117,,0,-1),'Verwachte Resultaten'!$B$2:$B$31,0),MATCH(_xlfn.XLOOKUP($D$14,$D111:$D117,BD110:BD116,,0,-1),'Verwachte Resultaten'!$C$1:$BT$1,0))*_xlfn.XLOOKUP($E117,$G$2:$G$6,$F$2:$F$6,,0)),_xlfn.XLOOKUP($D$14,$D111:$D117,BD111:BD117,,0,-1)&gt;(INDEX('Verwachte Resultaten'!$C$2:$BT$31,MATCH(_xlfn.XLOOKUP($D$14,$D111:$D117,$E111:$E117,,0,-1),'Verwachte Resultaten'!$B$2:$B$31,0),MATCH(_xlfn.XLOOKUP($D$14,$D111:$D117,BD110:BD116,,0,-1),'Verwachte Resultaten'!$C$1:$BT$1,0))*_xlfn.XLOOKUP($E117,$G$2:$G$6,$H$2:$H$6,,0))),$D117,""),"")</f>
        <v/>
      </c>
      <c r="BE117" s="14" t="str">
        <f>IFERROR(IF(AND(_xlfn.XLOOKUP($D$14,$D111:$D117,BE111:BE117,,0,-1)&lt;=(INDEX('Verwachte Resultaten'!$C$2:$BT$31,MATCH(_xlfn.XLOOKUP($D$14,$D111:$D117,$E111:$E117,,0,-1),'Verwachte Resultaten'!$B$2:$B$31,0),MATCH(_xlfn.XLOOKUP($D$14,$D111:$D117,BE110:BE116,,0,-1),'Verwachte Resultaten'!$C$1:$BT$1,0))*_xlfn.XLOOKUP($E117,$G$2:$G$6,$F$2:$F$6,,0)),_xlfn.XLOOKUP($D$14,$D111:$D117,BE111:BE117,,0,-1)&gt;(INDEX('Verwachte Resultaten'!$C$2:$BT$31,MATCH(_xlfn.XLOOKUP($D$14,$D111:$D117,$E111:$E117,,0,-1),'Verwachte Resultaten'!$B$2:$B$31,0),MATCH(_xlfn.XLOOKUP($D$14,$D111:$D117,BE110:BE116,,0,-1),'Verwachte Resultaten'!$C$1:$BT$1,0))*_xlfn.XLOOKUP($E117,$G$2:$G$6,$H$2:$H$6,,0))),$D117,""),"")</f>
        <v/>
      </c>
      <c r="BF117" s="14" t="str">
        <f>IFERROR(IF(AND(_xlfn.XLOOKUP($D$14,$D111:$D117,BF111:BF117,,0,-1)&lt;=(INDEX('Verwachte Resultaten'!$C$2:$BT$31,MATCH(_xlfn.XLOOKUP($D$14,$D111:$D117,$E111:$E117,,0,-1),'Verwachte Resultaten'!$B$2:$B$31,0),MATCH(_xlfn.XLOOKUP($D$14,$D111:$D117,BF110:BF116,,0,-1),'Verwachte Resultaten'!$C$1:$BT$1,0))*_xlfn.XLOOKUP($E117,$G$2:$G$6,$F$2:$F$6,,0)),_xlfn.XLOOKUP($D$14,$D111:$D117,BF111:BF117,,0,-1)&gt;(INDEX('Verwachte Resultaten'!$C$2:$BT$31,MATCH(_xlfn.XLOOKUP($D$14,$D111:$D117,$E111:$E117,,0,-1),'Verwachte Resultaten'!$B$2:$B$31,0),MATCH(_xlfn.XLOOKUP($D$14,$D111:$D117,BF110:BF116,,0,-1),'Verwachte Resultaten'!$C$1:$BT$1,0))*_xlfn.XLOOKUP($E117,$G$2:$G$6,$H$2:$H$6,,0))),$D117,""),"")</f>
        <v/>
      </c>
      <c r="BG117" s="14" t="str">
        <f>IFERROR(IF(AND(_xlfn.XLOOKUP($D$14,$D111:$D117,BG111:BG117,,0,-1)&lt;=(INDEX('Verwachte Resultaten'!$C$2:$BT$31,MATCH(_xlfn.XLOOKUP($D$14,$D111:$D117,$E111:$E117,,0,-1),'Verwachte Resultaten'!$B$2:$B$31,0),MATCH(_xlfn.XLOOKUP($D$14,$D111:$D117,BG110:BG116,,0,-1),'Verwachte Resultaten'!$C$1:$BT$1,0))*_xlfn.XLOOKUP($E117,$G$2:$G$6,$F$2:$F$6,,0)),_xlfn.XLOOKUP($D$14,$D111:$D117,BG111:BG117,,0,-1)&gt;(INDEX('Verwachte Resultaten'!$C$2:$BT$31,MATCH(_xlfn.XLOOKUP($D$14,$D111:$D117,$E111:$E117,,0,-1),'Verwachte Resultaten'!$B$2:$B$31,0),MATCH(_xlfn.XLOOKUP($D$14,$D111:$D117,BG110:BG116,,0,-1),'Verwachte Resultaten'!$C$1:$BT$1,0))*_xlfn.XLOOKUP($E117,$G$2:$G$6,$H$2:$H$6,,0))),$D117,""),"")</f>
        <v/>
      </c>
      <c r="BH117" s="14" t="str">
        <f>IFERROR(IF(AND(_xlfn.XLOOKUP($D$14,$D111:$D117,BH111:BH117,,0,-1)&lt;=(INDEX('Verwachte Resultaten'!$C$2:$BT$31,MATCH(_xlfn.XLOOKUP($D$14,$D111:$D117,$E111:$E117,,0,-1),'Verwachte Resultaten'!$B$2:$B$31,0),MATCH(_xlfn.XLOOKUP($D$14,$D111:$D117,BH110:BH116,,0,-1),'Verwachte Resultaten'!$C$1:$BT$1,0))*_xlfn.XLOOKUP($E117,$G$2:$G$6,$F$2:$F$6,,0)),_xlfn.XLOOKUP($D$14,$D111:$D117,BH111:BH117,,0,-1)&gt;(INDEX('Verwachte Resultaten'!$C$2:$BT$31,MATCH(_xlfn.XLOOKUP($D$14,$D111:$D117,$E111:$E117,,0,-1),'Verwachte Resultaten'!$B$2:$B$31,0),MATCH(_xlfn.XLOOKUP($D$14,$D111:$D117,BH110:BH116,,0,-1),'Verwachte Resultaten'!$C$1:$BT$1,0))*_xlfn.XLOOKUP($E117,$G$2:$G$6,$H$2:$H$6,,0))),$D117,""),"")</f>
        <v/>
      </c>
      <c r="BI117" s="14" t="str">
        <f>IFERROR(IF(AND(_xlfn.XLOOKUP($D$14,$D111:$D117,BI111:BI117,,0,-1)&lt;=(INDEX('Verwachte Resultaten'!$C$2:$BT$31,MATCH(_xlfn.XLOOKUP($D$14,$D111:$D117,$E111:$E117,,0,-1),'Verwachte Resultaten'!$B$2:$B$31,0),MATCH(_xlfn.XLOOKUP($D$14,$D111:$D117,BI110:BI116,,0,-1),'Verwachte Resultaten'!$C$1:$BT$1,0))*_xlfn.XLOOKUP($E117,$G$2:$G$6,$F$2:$F$6,,0)),_xlfn.XLOOKUP($D$14,$D111:$D117,BI111:BI117,,0,-1)&gt;(INDEX('Verwachte Resultaten'!$C$2:$BT$31,MATCH(_xlfn.XLOOKUP($D$14,$D111:$D117,$E111:$E117,,0,-1),'Verwachte Resultaten'!$B$2:$B$31,0),MATCH(_xlfn.XLOOKUP($D$14,$D111:$D117,BI110:BI116,,0,-1),'Verwachte Resultaten'!$C$1:$BT$1,0))*_xlfn.XLOOKUP($E117,$G$2:$G$6,$H$2:$H$6,,0))),$D117,""),"")</f>
        <v/>
      </c>
      <c r="BJ117" s="14" t="str">
        <f>IFERROR(IF(AND(_xlfn.XLOOKUP($D$14,$D111:$D117,BJ111:BJ117,,0,-1)&lt;=(INDEX('Verwachte Resultaten'!$C$2:$BT$31,MATCH(_xlfn.XLOOKUP($D$14,$D111:$D117,$E111:$E117,,0,-1),'Verwachte Resultaten'!$B$2:$B$31,0),MATCH(_xlfn.XLOOKUP($D$14,$D111:$D117,BJ110:BJ116,,0,-1),'Verwachte Resultaten'!$C$1:$BT$1,0))*_xlfn.XLOOKUP($E117,$G$2:$G$6,$F$2:$F$6,,0)),_xlfn.XLOOKUP($D$14,$D111:$D117,BJ111:BJ117,,0,-1)&gt;(INDEX('Verwachte Resultaten'!$C$2:$BT$31,MATCH(_xlfn.XLOOKUP($D$14,$D111:$D117,$E111:$E117,,0,-1),'Verwachte Resultaten'!$B$2:$B$31,0),MATCH(_xlfn.XLOOKUP($D$14,$D111:$D117,BJ110:BJ116,,0,-1),'Verwachte Resultaten'!$C$1:$BT$1,0))*_xlfn.XLOOKUP($E117,$G$2:$G$6,$H$2:$H$6,,0))),$D117,""),"")</f>
        <v/>
      </c>
      <c r="BK117" s="41" t="str">
        <f>IFERROR(IF(AND(_xlfn.XLOOKUP($D$14,$D111:$D117,BK111:BK117,,0,-1)&lt;=(INDEX('Verwachte Resultaten'!$C$2:$BT$31,MATCH(_xlfn.XLOOKUP($D$14,$D111:$D117,$E111:$E117,,0,-1),'Verwachte Resultaten'!$B$2:$B$31,0),MATCH(_xlfn.XLOOKUP($D$14,$D111:$D117,BK110:BK116,,0,-1),'Verwachte Resultaten'!$C$1:$BT$1,0))*_xlfn.XLOOKUP($E117,$G$2:$G$6,$F$2:$F$6,,0)),_xlfn.XLOOKUP($D$14,$D111:$D117,BK111:BK117,,0,-1)&gt;(INDEX('Verwachte Resultaten'!$C$2:$BT$31,MATCH(_xlfn.XLOOKUP($D$14,$D111:$D117,$E111:$E117,,0,-1),'Verwachte Resultaten'!$B$2:$B$31,0),MATCH(_xlfn.XLOOKUP($D$14,$D111:$D117,BK110:BK116,,0,-1),'Verwachte Resultaten'!$C$1:$BT$1,0))*_xlfn.XLOOKUP($E117,$G$2:$G$6,$H$2:$H$6,,0))),$D117,""),"")</f>
        <v/>
      </c>
    </row>
    <row r="118" spans="1:63" ht="15.75" thickBot="1">
      <c r="A118" s="85"/>
      <c r="C118" s="23"/>
      <c r="D118" s="83" t="str">
        <f>IFERROR($B113*$B$6,"")</f>
        <v/>
      </c>
      <c r="E118" s="17" t="s">
        <v>162</v>
      </c>
      <c r="F118" s="18" t="str">
        <f>IFERROR(IF(AND(_xlfn.XLOOKUP($D$14,$D112:$D118,F112:F118,,0,-1)&lt;=(INDEX('Verwachte Resultaten'!$C$2:$BT$31,MATCH(_xlfn.XLOOKUP($D$14,$D112:$D118,$E112:$E118,,0,-1),'Verwachte Resultaten'!$B$2:$B$31,0),MATCH(_xlfn.XLOOKUP($D$14,$D112:$D118,F111:F117,,0,-1),'Verwachte Resultaten'!$C$1:$BT$1,0))*_xlfn.XLOOKUP($E118,$G$2:$G$6,$F$2:$F$6,,0)),_xlfn.XLOOKUP($D$14,$D112:$D118,F112:F118,,0,-1)&gt;(INDEX('Verwachte Resultaten'!$C$2:$BT$31,MATCH(_xlfn.XLOOKUP($D$14,$D112:$D118,$E112:$E118,,0,-1),'Verwachte Resultaten'!$B$2:$B$31,0),MATCH(_xlfn.XLOOKUP($D$14,$D112:$D118,F111:F117,,0,-1),'Verwachte Resultaten'!$C$1:$BT$1,0))*_xlfn.XLOOKUP($E118,$G$2:$G$6,$H$2:$H$6,,0))),$D118,""),"")</f>
        <v/>
      </c>
      <c r="G118" s="19" t="str">
        <f>IFERROR(IF(AND(_xlfn.XLOOKUP($D$14,$D112:$D118,G112:G118,,0,-1)&lt;=(INDEX('Verwachte Resultaten'!$C$2:$BT$31,MATCH(_xlfn.XLOOKUP($D$14,$D112:$D118,$E112:$E118,,0,-1),'Verwachte Resultaten'!$B$2:$B$31,0),MATCH(_xlfn.XLOOKUP($D$14,$D112:$D118,G111:G117,,0,-1),'Verwachte Resultaten'!$C$1:$BT$1,0))*_xlfn.XLOOKUP($E118,$G$2:$G$6,$F$2:$F$6,,0)),_xlfn.XLOOKUP($D$14,$D112:$D118,G112:G118,,0,-1)&gt;(INDEX('Verwachte Resultaten'!$C$2:$BT$31,MATCH(_xlfn.XLOOKUP($D$14,$D112:$D118,$E112:$E118,,0,-1),'Verwachte Resultaten'!$B$2:$B$31,0),MATCH(_xlfn.XLOOKUP($D$14,$D112:$D118,G111:G117,,0,-1),'Verwachte Resultaten'!$C$1:$BT$1,0))*_xlfn.XLOOKUP($E118,$G$2:$G$6,$H$2:$H$6,,0))),$D118,""),"")</f>
        <v/>
      </c>
      <c r="H118" s="19" t="str">
        <f>IFERROR(IF(AND(_xlfn.XLOOKUP($D$14,$D112:$D118,H112:H118,,0,-1)&lt;=(INDEX('Verwachte Resultaten'!$C$2:$BT$31,MATCH(_xlfn.XLOOKUP($D$14,$D112:$D118,$E112:$E118,,0,-1),'Verwachte Resultaten'!$B$2:$B$31,0),MATCH(_xlfn.XLOOKUP($D$14,$D112:$D118,H111:H117,,0,-1),'Verwachte Resultaten'!$C$1:$BT$1,0))*_xlfn.XLOOKUP($E118,$G$2:$G$6,$F$2:$F$6,,0)),_xlfn.XLOOKUP($D$14,$D112:$D118,H112:H118,,0,-1)&gt;(INDEX('Verwachte Resultaten'!$C$2:$BT$31,MATCH(_xlfn.XLOOKUP($D$14,$D112:$D118,$E112:$E118,,0,-1),'Verwachte Resultaten'!$B$2:$B$31,0),MATCH(_xlfn.XLOOKUP($D$14,$D112:$D118,H111:H117,,0,-1),'Verwachte Resultaten'!$C$1:$BT$1,0))*_xlfn.XLOOKUP($E118,$G$2:$G$6,$H$2:$H$6,,0))),$D118,""),"")</f>
        <v/>
      </c>
      <c r="I118" s="19" t="str">
        <f>IFERROR(IF(AND(_xlfn.XLOOKUP($D$14,$D112:$D118,I112:I118,,0,-1)&lt;=(INDEX('Verwachte Resultaten'!$C$2:$BT$31,MATCH(_xlfn.XLOOKUP($D$14,$D112:$D118,$E112:$E118,,0,-1),'Verwachte Resultaten'!$B$2:$B$31,0),MATCH(_xlfn.XLOOKUP($D$14,$D112:$D118,I111:I117,,0,-1),'Verwachte Resultaten'!$C$1:$BT$1,0))*_xlfn.XLOOKUP($E118,$G$2:$G$6,$F$2:$F$6,,0)),_xlfn.XLOOKUP($D$14,$D112:$D118,I112:I118,,0,-1)&gt;(INDEX('Verwachte Resultaten'!$C$2:$BT$31,MATCH(_xlfn.XLOOKUP($D$14,$D112:$D118,$E112:$E118,,0,-1),'Verwachte Resultaten'!$B$2:$B$31,0),MATCH(_xlfn.XLOOKUP($D$14,$D112:$D118,I111:I117,,0,-1),'Verwachte Resultaten'!$C$1:$BT$1,0))*_xlfn.XLOOKUP($E118,$G$2:$G$6,$H$2:$H$6,,0))),$D118,""),"")</f>
        <v/>
      </c>
      <c r="J118" s="19" t="str">
        <f>IFERROR(IF(AND(_xlfn.XLOOKUP($D$14,$D112:$D118,J112:J118,,0,-1)&lt;=(INDEX('Verwachte Resultaten'!$C$2:$BT$31,MATCH(_xlfn.XLOOKUP($D$14,$D112:$D118,$E112:$E118,,0,-1),'Verwachte Resultaten'!$B$2:$B$31,0),MATCH(_xlfn.XLOOKUP($D$14,$D112:$D118,J111:J117,,0,-1),'Verwachte Resultaten'!$C$1:$BT$1,0))*_xlfn.XLOOKUP($E118,$G$2:$G$6,$F$2:$F$6,,0)),_xlfn.XLOOKUP($D$14,$D112:$D118,J112:J118,,0,-1)&gt;(INDEX('Verwachte Resultaten'!$C$2:$BT$31,MATCH(_xlfn.XLOOKUP($D$14,$D112:$D118,$E112:$E118,,0,-1),'Verwachte Resultaten'!$B$2:$B$31,0),MATCH(_xlfn.XLOOKUP($D$14,$D112:$D118,J111:J117,,0,-1),'Verwachte Resultaten'!$C$1:$BT$1,0))*_xlfn.XLOOKUP($E118,$G$2:$G$6,$H$2:$H$6,,0))),$D118,""),"")</f>
        <v/>
      </c>
      <c r="K118" s="19" t="str">
        <f>IFERROR(IF(AND(_xlfn.XLOOKUP($D$14,$D112:$D118,K112:K118,,0,-1)&lt;=(INDEX('Verwachte Resultaten'!$C$2:$BT$31,MATCH(_xlfn.XLOOKUP($D$14,$D112:$D118,$E112:$E118,,0,-1),'Verwachte Resultaten'!$B$2:$B$31,0),MATCH(_xlfn.XLOOKUP($D$14,$D112:$D118,K111:K117,,0,-1),'Verwachte Resultaten'!$C$1:$BT$1,0))*_xlfn.XLOOKUP($E118,$G$2:$G$6,$F$2:$F$6,,0)),_xlfn.XLOOKUP($D$14,$D112:$D118,K112:K118,,0,-1)&gt;(INDEX('Verwachte Resultaten'!$C$2:$BT$31,MATCH(_xlfn.XLOOKUP($D$14,$D112:$D118,$E112:$E118,,0,-1),'Verwachte Resultaten'!$B$2:$B$31,0),MATCH(_xlfn.XLOOKUP($D$14,$D112:$D118,K111:K117,,0,-1),'Verwachte Resultaten'!$C$1:$BT$1,0))*_xlfn.XLOOKUP($E118,$G$2:$G$6,$H$2:$H$6,,0))),$D118,""),"")</f>
        <v/>
      </c>
      <c r="L118" s="19" t="str">
        <f>IFERROR(IF(AND(_xlfn.XLOOKUP($D$14,$D112:$D118,L112:L118,,0,-1)&lt;=(INDEX('Verwachte Resultaten'!$C$2:$BT$31,MATCH(_xlfn.XLOOKUP($D$14,$D112:$D118,$E112:$E118,,0,-1),'Verwachte Resultaten'!$B$2:$B$31,0),MATCH(_xlfn.XLOOKUP($D$14,$D112:$D118,L111:L117,,0,-1),'Verwachte Resultaten'!$C$1:$BT$1,0))*_xlfn.XLOOKUP($E118,$G$2:$G$6,$F$2:$F$6,,0)),_xlfn.XLOOKUP($D$14,$D112:$D118,L112:L118,,0,-1)&gt;(INDEX('Verwachte Resultaten'!$C$2:$BT$31,MATCH(_xlfn.XLOOKUP($D$14,$D112:$D118,$E112:$E118,,0,-1),'Verwachte Resultaten'!$B$2:$B$31,0),MATCH(_xlfn.XLOOKUP($D$14,$D112:$D118,L111:L117,,0,-1),'Verwachte Resultaten'!$C$1:$BT$1,0))*_xlfn.XLOOKUP($E118,$G$2:$G$6,$H$2:$H$6,,0))),$D118,""),"")</f>
        <v/>
      </c>
      <c r="M118" s="19" t="str">
        <f>IFERROR(IF(AND(_xlfn.XLOOKUP($D$14,$D112:$D118,M112:M118,,0,-1)&lt;=(INDEX('Verwachte Resultaten'!$C$2:$BT$31,MATCH(_xlfn.XLOOKUP($D$14,$D112:$D118,$E112:$E118,,0,-1),'Verwachte Resultaten'!$B$2:$B$31,0),MATCH(_xlfn.XLOOKUP($D$14,$D112:$D118,M111:M117,,0,-1),'Verwachte Resultaten'!$C$1:$BT$1,0))*_xlfn.XLOOKUP($E118,$G$2:$G$6,$F$2:$F$6,,0)),_xlfn.XLOOKUP($D$14,$D112:$D118,M112:M118,,0,-1)&gt;(INDEX('Verwachte Resultaten'!$C$2:$BT$31,MATCH(_xlfn.XLOOKUP($D$14,$D112:$D118,$E112:$E118,,0,-1),'Verwachte Resultaten'!$B$2:$B$31,0),MATCH(_xlfn.XLOOKUP($D$14,$D112:$D118,M111:M117,,0,-1),'Verwachte Resultaten'!$C$1:$BT$1,0))*_xlfn.XLOOKUP($E118,$G$2:$G$6,$H$2:$H$6,,0))),$D118,""),"")</f>
        <v/>
      </c>
      <c r="N118" s="19" t="str">
        <f>IFERROR(IF(AND(_xlfn.XLOOKUP($D$14,$D112:$D118,N112:N118,,0,-1)&lt;=(INDEX('Verwachte Resultaten'!$C$2:$BT$31,MATCH(_xlfn.XLOOKUP($D$14,$D112:$D118,$E112:$E118,,0,-1),'Verwachte Resultaten'!$B$2:$B$31,0),MATCH(_xlfn.XLOOKUP($D$14,$D112:$D118,N111:N117,,0,-1),'Verwachte Resultaten'!$C$1:$BT$1,0))*_xlfn.XLOOKUP($E118,$G$2:$G$6,$F$2:$F$6,,0)),_xlfn.XLOOKUP($D$14,$D112:$D118,N112:N118,,0,-1)&gt;(INDEX('Verwachte Resultaten'!$C$2:$BT$31,MATCH(_xlfn.XLOOKUP($D$14,$D112:$D118,$E112:$E118,,0,-1),'Verwachte Resultaten'!$B$2:$B$31,0),MATCH(_xlfn.XLOOKUP($D$14,$D112:$D118,N111:N117,,0,-1),'Verwachte Resultaten'!$C$1:$BT$1,0))*_xlfn.XLOOKUP($E118,$G$2:$G$6,$H$2:$H$6,,0))),$D118,""),"")</f>
        <v/>
      </c>
      <c r="O118" s="19" t="str">
        <f>IFERROR(IF(AND(_xlfn.XLOOKUP($D$14,$D112:$D118,O112:O118,,0,-1)&lt;=(INDEX('Verwachte Resultaten'!$C$2:$BT$31,MATCH(_xlfn.XLOOKUP($D$14,$D112:$D118,$E112:$E118,,0,-1),'Verwachte Resultaten'!$B$2:$B$31,0),MATCH(_xlfn.XLOOKUP($D$14,$D112:$D118,O111:O117,,0,-1),'Verwachte Resultaten'!$C$1:$BT$1,0))*_xlfn.XLOOKUP($E118,$G$2:$G$6,$F$2:$F$6,,0)),_xlfn.XLOOKUP($D$14,$D112:$D118,O112:O118,,0,-1)&gt;(INDEX('Verwachte Resultaten'!$C$2:$BT$31,MATCH(_xlfn.XLOOKUP($D$14,$D112:$D118,$E112:$E118,,0,-1),'Verwachte Resultaten'!$B$2:$B$31,0),MATCH(_xlfn.XLOOKUP($D$14,$D112:$D118,O111:O117,,0,-1),'Verwachte Resultaten'!$C$1:$BT$1,0))*_xlfn.XLOOKUP($E118,$G$2:$G$6,$H$2:$H$6,,0))),$D118,""),"")</f>
        <v/>
      </c>
      <c r="P118" s="19" t="str">
        <f>IFERROR(IF(AND(_xlfn.XLOOKUP($D$14,$D112:$D118,P112:P118,,0,-1)&lt;=(INDEX('Verwachte Resultaten'!$C$2:$BT$31,MATCH(_xlfn.XLOOKUP($D$14,$D112:$D118,$E112:$E118,,0,-1),'Verwachte Resultaten'!$B$2:$B$31,0),MATCH(_xlfn.XLOOKUP($D$14,$D112:$D118,P111:P117,,0,-1),'Verwachte Resultaten'!$C$1:$BT$1,0))*_xlfn.XLOOKUP($E118,$G$2:$G$6,$F$2:$F$6,,0)),_xlfn.XLOOKUP($D$14,$D112:$D118,P112:P118,,0,-1)&gt;(INDEX('Verwachte Resultaten'!$C$2:$BT$31,MATCH(_xlfn.XLOOKUP($D$14,$D112:$D118,$E112:$E118,,0,-1),'Verwachte Resultaten'!$B$2:$B$31,0),MATCH(_xlfn.XLOOKUP($D$14,$D112:$D118,P111:P117,,0,-1),'Verwachte Resultaten'!$C$1:$BT$1,0))*_xlfn.XLOOKUP($E118,$G$2:$G$6,$H$2:$H$6,,0))),$D118,""),"")</f>
        <v/>
      </c>
      <c r="Q118" s="19" t="str">
        <f>IFERROR(IF(AND(_xlfn.XLOOKUP($D$14,$D112:$D118,Q112:Q118,,0,-1)&lt;=(INDEX('Verwachte Resultaten'!$C$2:$BT$31,MATCH(_xlfn.XLOOKUP($D$14,$D112:$D118,$E112:$E118,,0,-1),'Verwachte Resultaten'!$B$2:$B$31,0),MATCH(_xlfn.XLOOKUP($D$14,$D112:$D118,Q111:Q117,,0,-1),'Verwachte Resultaten'!$C$1:$BT$1,0))*_xlfn.XLOOKUP($E118,$G$2:$G$6,$F$2:$F$6,,0)),_xlfn.XLOOKUP($D$14,$D112:$D118,Q112:Q118,,0,-1)&gt;(INDEX('Verwachte Resultaten'!$C$2:$BT$31,MATCH(_xlfn.XLOOKUP($D$14,$D112:$D118,$E112:$E118,,0,-1),'Verwachte Resultaten'!$B$2:$B$31,0),MATCH(_xlfn.XLOOKUP($D$14,$D112:$D118,Q111:Q117,,0,-1),'Verwachte Resultaten'!$C$1:$BT$1,0))*_xlfn.XLOOKUP($E118,$G$2:$G$6,$H$2:$H$6,,0))),$D118,""),"")</f>
        <v/>
      </c>
      <c r="R118" s="19" t="str">
        <f>IFERROR(IF(AND(_xlfn.XLOOKUP($D$14,$D112:$D118,R112:R118,,0,-1)&lt;=(INDEX('Verwachte Resultaten'!$C$2:$BT$31,MATCH(_xlfn.XLOOKUP($D$14,$D112:$D118,$E112:$E118,,0,-1),'Verwachte Resultaten'!$B$2:$B$31,0),MATCH(_xlfn.XLOOKUP($D$14,$D112:$D118,R111:R117,,0,-1),'Verwachte Resultaten'!$C$1:$BT$1,0))*_xlfn.XLOOKUP($E118,$G$2:$G$6,$F$2:$F$6,,0)),_xlfn.XLOOKUP($D$14,$D112:$D118,R112:R118,,0,-1)&gt;(INDEX('Verwachte Resultaten'!$C$2:$BT$31,MATCH(_xlfn.XLOOKUP($D$14,$D112:$D118,$E112:$E118,,0,-1),'Verwachte Resultaten'!$B$2:$B$31,0),MATCH(_xlfn.XLOOKUP($D$14,$D112:$D118,R111:R117,,0,-1),'Verwachte Resultaten'!$C$1:$BT$1,0))*_xlfn.XLOOKUP($E118,$G$2:$G$6,$H$2:$H$6,,0))),$D118,""),"")</f>
        <v/>
      </c>
      <c r="S118" s="19" t="str">
        <f>IFERROR(IF(AND(_xlfn.XLOOKUP($D$14,$D112:$D118,S112:S118,,0,-1)&lt;=(INDEX('Verwachte Resultaten'!$C$2:$BT$31,MATCH(_xlfn.XLOOKUP($D$14,$D112:$D118,$E112:$E118,,0,-1),'Verwachte Resultaten'!$B$2:$B$31,0),MATCH(_xlfn.XLOOKUP($D$14,$D112:$D118,S111:S117,,0,-1),'Verwachte Resultaten'!$C$1:$BT$1,0))*_xlfn.XLOOKUP($E118,$G$2:$G$6,$F$2:$F$6,,0)),_xlfn.XLOOKUP($D$14,$D112:$D118,S112:S118,,0,-1)&gt;(INDEX('Verwachte Resultaten'!$C$2:$BT$31,MATCH(_xlfn.XLOOKUP($D$14,$D112:$D118,$E112:$E118,,0,-1),'Verwachte Resultaten'!$B$2:$B$31,0),MATCH(_xlfn.XLOOKUP($D$14,$D112:$D118,S111:S117,,0,-1),'Verwachte Resultaten'!$C$1:$BT$1,0))*_xlfn.XLOOKUP($E118,$G$2:$G$6,$H$2:$H$6,,0))),$D118,""),"")</f>
        <v/>
      </c>
      <c r="T118" s="19" t="str">
        <f>IFERROR(IF(AND(_xlfn.XLOOKUP($D$14,$D112:$D118,T112:T118,,0,-1)&lt;=(INDEX('Verwachte Resultaten'!$C$2:$BT$31,MATCH(_xlfn.XLOOKUP($D$14,$D112:$D118,$E112:$E118,,0,-1),'Verwachte Resultaten'!$B$2:$B$31,0),MATCH(_xlfn.XLOOKUP($D$14,$D112:$D118,T111:T117,,0,-1),'Verwachte Resultaten'!$C$1:$BT$1,0))*_xlfn.XLOOKUP($E118,$G$2:$G$6,$F$2:$F$6,,0)),_xlfn.XLOOKUP($D$14,$D112:$D118,T112:T118,,0,-1)&gt;(INDEX('Verwachte Resultaten'!$C$2:$BT$31,MATCH(_xlfn.XLOOKUP($D$14,$D112:$D118,$E112:$E118,,0,-1),'Verwachte Resultaten'!$B$2:$B$31,0),MATCH(_xlfn.XLOOKUP($D$14,$D112:$D118,T111:T117,,0,-1),'Verwachte Resultaten'!$C$1:$BT$1,0))*_xlfn.XLOOKUP($E118,$G$2:$G$6,$H$2:$H$6,,0))),$D118,""),"")</f>
        <v/>
      </c>
      <c r="U118" s="19" t="str">
        <f>IFERROR(IF(AND(_xlfn.XLOOKUP($D$14,$D112:$D118,U112:U118,,0,-1)&lt;=(INDEX('Verwachte Resultaten'!$C$2:$BT$31,MATCH(_xlfn.XLOOKUP($D$14,$D112:$D118,$E112:$E118,,0,-1),'Verwachte Resultaten'!$B$2:$B$31,0),MATCH(_xlfn.XLOOKUP($D$14,$D112:$D118,U111:U117,,0,-1),'Verwachte Resultaten'!$C$1:$BT$1,0))*_xlfn.XLOOKUP($E118,$G$2:$G$6,$F$2:$F$6,,0)),_xlfn.XLOOKUP($D$14,$D112:$D118,U112:U118,,0,-1)&gt;(INDEX('Verwachte Resultaten'!$C$2:$BT$31,MATCH(_xlfn.XLOOKUP($D$14,$D112:$D118,$E112:$E118,,0,-1),'Verwachte Resultaten'!$B$2:$B$31,0),MATCH(_xlfn.XLOOKUP($D$14,$D112:$D118,U111:U117,,0,-1),'Verwachte Resultaten'!$C$1:$BT$1,0))*_xlfn.XLOOKUP($E118,$G$2:$G$6,$H$2:$H$6,,0))),$D118,""),"")</f>
        <v/>
      </c>
      <c r="V118" s="19" t="str">
        <f>IFERROR(IF(AND(_xlfn.XLOOKUP($D$14,$D112:$D118,V112:V118,,0,-1)&lt;=(INDEX('Verwachte Resultaten'!$C$2:$BT$31,MATCH(_xlfn.XLOOKUP($D$14,$D112:$D118,$E112:$E118,,0,-1),'Verwachte Resultaten'!$B$2:$B$31,0),MATCH(_xlfn.XLOOKUP($D$14,$D112:$D118,V111:V117,,0,-1),'Verwachte Resultaten'!$C$1:$BT$1,0))*_xlfn.XLOOKUP($E118,$G$2:$G$6,$F$2:$F$6,,0)),_xlfn.XLOOKUP($D$14,$D112:$D118,V112:V118,,0,-1)&gt;(INDEX('Verwachte Resultaten'!$C$2:$BT$31,MATCH(_xlfn.XLOOKUP($D$14,$D112:$D118,$E112:$E118,,0,-1),'Verwachte Resultaten'!$B$2:$B$31,0),MATCH(_xlfn.XLOOKUP($D$14,$D112:$D118,V111:V117,,0,-1),'Verwachte Resultaten'!$C$1:$BT$1,0))*_xlfn.XLOOKUP($E118,$G$2:$G$6,$H$2:$H$6,,0))),$D118,""),"")</f>
        <v/>
      </c>
      <c r="W118" s="19" t="str">
        <f>IFERROR(IF(AND(_xlfn.XLOOKUP($D$14,$D112:$D118,W112:W118,,0,-1)&lt;=(INDEX('Verwachte Resultaten'!$C$2:$BT$31,MATCH(_xlfn.XLOOKUP($D$14,$D112:$D118,$E112:$E118,,0,-1),'Verwachte Resultaten'!$B$2:$B$31,0),MATCH(_xlfn.XLOOKUP($D$14,$D112:$D118,W111:W117,,0,-1),'Verwachte Resultaten'!$C$1:$BT$1,0))*_xlfn.XLOOKUP($E118,$G$2:$G$6,$F$2:$F$6,,0)),_xlfn.XLOOKUP($D$14,$D112:$D118,W112:W118,,0,-1)&gt;(INDEX('Verwachte Resultaten'!$C$2:$BT$31,MATCH(_xlfn.XLOOKUP($D$14,$D112:$D118,$E112:$E118,,0,-1),'Verwachte Resultaten'!$B$2:$B$31,0),MATCH(_xlfn.XLOOKUP($D$14,$D112:$D118,W111:W117,,0,-1),'Verwachte Resultaten'!$C$1:$BT$1,0))*_xlfn.XLOOKUP($E118,$G$2:$G$6,$H$2:$H$6,,0))),$D118,""),"")</f>
        <v/>
      </c>
      <c r="X118" s="19" t="str">
        <f>IFERROR(IF(AND(_xlfn.XLOOKUP($D$14,$D112:$D118,X112:X118,,0,-1)&lt;=(INDEX('Verwachte Resultaten'!$C$2:$BT$31,MATCH(_xlfn.XLOOKUP($D$14,$D112:$D118,$E112:$E118,,0,-1),'Verwachte Resultaten'!$B$2:$B$31,0),MATCH(_xlfn.XLOOKUP($D$14,$D112:$D118,X111:X117,,0,-1),'Verwachte Resultaten'!$C$1:$BT$1,0))*_xlfn.XLOOKUP($E118,$G$2:$G$6,$F$2:$F$6,,0)),_xlfn.XLOOKUP($D$14,$D112:$D118,X112:X118,,0,-1)&gt;(INDEX('Verwachte Resultaten'!$C$2:$BT$31,MATCH(_xlfn.XLOOKUP($D$14,$D112:$D118,$E112:$E118,,0,-1),'Verwachte Resultaten'!$B$2:$B$31,0),MATCH(_xlfn.XLOOKUP($D$14,$D112:$D118,X111:X117,,0,-1),'Verwachte Resultaten'!$C$1:$BT$1,0))*_xlfn.XLOOKUP($E118,$G$2:$G$6,$H$2:$H$6,,0))),$D118,""),"")</f>
        <v/>
      </c>
      <c r="Y118" s="19" t="str">
        <f>IFERROR(IF(AND(_xlfn.XLOOKUP($D$14,$D112:$D118,Y112:Y118,,0,-1)&lt;=(INDEX('Verwachte Resultaten'!$C$2:$BT$31,MATCH(_xlfn.XLOOKUP($D$14,$D112:$D118,$E112:$E118,,0,-1),'Verwachte Resultaten'!$B$2:$B$31,0),MATCH(_xlfn.XLOOKUP($D$14,$D112:$D118,Y111:Y117,,0,-1),'Verwachte Resultaten'!$C$1:$BT$1,0))*_xlfn.XLOOKUP($E118,$G$2:$G$6,$F$2:$F$6,,0)),_xlfn.XLOOKUP($D$14,$D112:$D118,Y112:Y118,,0,-1)&gt;(INDEX('Verwachte Resultaten'!$C$2:$BT$31,MATCH(_xlfn.XLOOKUP($D$14,$D112:$D118,$E112:$E118,,0,-1),'Verwachte Resultaten'!$B$2:$B$31,0),MATCH(_xlfn.XLOOKUP($D$14,$D112:$D118,Y111:Y117,,0,-1),'Verwachte Resultaten'!$C$1:$BT$1,0))*_xlfn.XLOOKUP($E118,$G$2:$G$6,$H$2:$H$6,,0))),$D118,""),"")</f>
        <v/>
      </c>
      <c r="Z118" s="19" t="str">
        <f>IFERROR(IF(AND(_xlfn.XLOOKUP($D$14,$D112:$D118,Z112:Z118,,0,-1)&lt;=(INDEX('Verwachte Resultaten'!$C$2:$BT$31,MATCH(_xlfn.XLOOKUP($D$14,$D112:$D118,$E112:$E118,,0,-1),'Verwachte Resultaten'!$B$2:$B$31,0),MATCH(_xlfn.XLOOKUP($D$14,$D112:$D118,Z111:Z117,,0,-1),'Verwachte Resultaten'!$C$1:$BT$1,0))*_xlfn.XLOOKUP($E118,$G$2:$G$6,$F$2:$F$6,,0)),_xlfn.XLOOKUP($D$14,$D112:$D118,Z112:Z118,,0,-1)&gt;(INDEX('Verwachte Resultaten'!$C$2:$BT$31,MATCH(_xlfn.XLOOKUP($D$14,$D112:$D118,$E112:$E118,,0,-1),'Verwachte Resultaten'!$B$2:$B$31,0),MATCH(_xlfn.XLOOKUP($D$14,$D112:$D118,Z111:Z117,,0,-1),'Verwachte Resultaten'!$C$1:$BT$1,0))*_xlfn.XLOOKUP($E118,$G$2:$G$6,$H$2:$H$6,,0))),$D118,""),"")</f>
        <v/>
      </c>
      <c r="AA118" s="19" t="str">
        <f>IFERROR(IF(AND(_xlfn.XLOOKUP($D$14,$D112:$D118,AA112:AA118,,0,-1)&lt;=(INDEX('Verwachte Resultaten'!$C$2:$BT$31,MATCH(_xlfn.XLOOKUP($D$14,$D112:$D118,$E112:$E118,,0,-1),'Verwachte Resultaten'!$B$2:$B$31,0),MATCH(_xlfn.XLOOKUP($D$14,$D112:$D118,AA111:AA117,,0,-1),'Verwachte Resultaten'!$C$1:$BT$1,0))*_xlfn.XLOOKUP($E118,$G$2:$G$6,$F$2:$F$6,,0)),_xlfn.XLOOKUP($D$14,$D112:$D118,AA112:AA118,,0,-1)&gt;(INDEX('Verwachte Resultaten'!$C$2:$BT$31,MATCH(_xlfn.XLOOKUP($D$14,$D112:$D118,$E112:$E118,,0,-1),'Verwachte Resultaten'!$B$2:$B$31,0),MATCH(_xlfn.XLOOKUP($D$14,$D112:$D118,AA111:AA117,,0,-1),'Verwachte Resultaten'!$C$1:$BT$1,0))*_xlfn.XLOOKUP($E118,$G$2:$G$6,$H$2:$H$6,,0))),$D118,""),"")</f>
        <v/>
      </c>
      <c r="AB118" s="19" t="str">
        <f>IFERROR(IF(AND(_xlfn.XLOOKUP($D$14,$D112:$D118,AB112:AB118,,0,-1)&lt;=(INDEX('Verwachte Resultaten'!$C$2:$BT$31,MATCH(_xlfn.XLOOKUP($D$14,$D112:$D118,$E112:$E118,,0,-1),'Verwachte Resultaten'!$B$2:$B$31,0),MATCH(_xlfn.XLOOKUP($D$14,$D112:$D118,AB111:AB117,,0,-1),'Verwachte Resultaten'!$C$1:$BT$1,0))*_xlfn.XLOOKUP($E118,$G$2:$G$6,$F$2:$F$6,,0)),_xlfn.XLOOKUP($D$14,$D112:$D118,AB112:AB118,,0,-1)&gt;(INDEX('Verwachte Resultaten'!$C$2:$BT$31,MATCH(_xlfn.XLOOKUP($D$14,$D112:$D118,$E112:$E118,,0,-1),'Verwachte Resultaten'!$B$2:$B$31,0),MATCH(_xlfn.XLOOKUP($D$14,$D112:$D118,AB111:AB117,,0,-1),'Verwachte Resultaten'!$C$1:$BT$1,0))*_xlfn.XLOOKUP($E118,$G$2:$G$6,$H$2:$H$6,,0))),$D118,""),"")</f>
        <v/>
      </c>
      <c r="AC118" s="19" t="str">
        <f>IFERROR(IF(AND(_xlfn.XLOOKUP($D$14,$D112:$D118,AC112:AC118,,0,-1)&lt;=(INDEX('Verwachte Resultaten'!$C$2:$BT$31,MATCH(_xlfn.XLOOKUP($D$14,$D112:$D118,$E112:$E118,,0,-1),'Verwachte Resultaten'!$B$2:$B$31,0),MATCH(_xlfn.XLOOKUP($D$14,$D112:$D118,AC111:AC117,,0,-1),'Verwachte Resultaten'!$C$1:$BT$1,0))*_xlfn.XLOOKUP($E118,$G$2:$G$6,$F$2:$F$6,,0)),_xlfn.XLOOKUP($D$14,$D112:$D118,AC112:AC118,,0,-1)&gt;(INDEX('Verwachte Resultaten'!$C$2:$BT$31,MATCH(_xlfn.XLOOKUP($D$14,$D112:$D118,$E112:$E118,,0,-1),'Verwachte Resultaten'!$B$2:$B$31,0),MATCH(_xlfn.XLOOKUP($D$14,$D112:$D118,AC111:AC117,,0,-1),'Verwachte Resultaten'!$C$1:$BT$1,0))*_xlfn.XLOOKUP($E118,$G$2:$G$6,$H$2:$H$6,,0))),$D118,""),"")</f>
        <v/>
      </c>
      <c r="AD118" s="19" t="str">
        <f>IFERROR(IF(AND(_xlfn.XLOOKUP($D$14,$D112:$D118,AD112:AD118,,0,-1)&lt;=(INDEX('Verwachte Resultaten'!$C$2:$BT$31,MATCH(_xlfn.XLOOKUP($D$14,$D112:$D118,$E112:$E118,,0,-1),'Verwachte Resultaten'!$B$2:$B$31,0),MATCH(_xlfn.XLOOKUP($D$14,$D112:$D118,AD111:AD117,,0,-1),'Verwachte Resultaten'!$C$1:$BT$1,0))*_xlfn.XLOOKUP($E118,$G$2:$G$6,$F$2:$F$6,,0)),_xlfn.XLOOKUP($D$14,$D112:$D118,AD112:AD118,,0,-1)&gt;(INDEX('Verwachte Resultaten'!$C$2:$BT$31,MATCH(_xlfn.XLOOKUP($D$14,$D112:$D118,$E112:$E118,,0,-1),'Verwachte Resultaten'!$B$2:$B$31,0),MATCH(_xlfn.XLOOKUP($D$14,$D112:$D118,AD111:AD117,,0,-1),'Verwachte Resultaten'!$C$1:$BT$1,0))*_xlfn.XLOOKUP($E118,$G$2:$G$6,$H$2:$H$6,,0))),$D118,""),"")</f>
        <v/>
      </c>
      <c r="AE118" s="19" t="str">
        <f>IFERROR(IF(AND(_xlfn.XLOOKUP($D$14,$D112:$D118,AE112:AE118,,0,-1)&lt;=(INDEX('Verwachte Resultaten'!$C$2:$BT$31,MATCH(_xlfn.XLOOKUP($D$14,$D112:$D118,$E112:$E118,,0,-1),'Verwachte Resultaten'!$B$2:$B$31,0),MATCH(_xlfn.XLOOKUP($D$14,$D112:$D118,AE111:AE117,,0,-1),'Verwachte Resultaten'!$C$1:$BT$1,0))*_xlfn.XLOOKUP($E118,$G$2:$G$6,$F$2:$F$6,,0)),_xlfn.XLOOKUP($D$14,$D112:$D118,AE112:AE118,,0,-1)&gt;(INDEX('Verwachte Resultaten'!$C$2:$BT$31,MATCH(_xlfn.XLOOKUP($D$14,$D112:$D118,$E112:$E118,,0,-1),'Verwachte Resultaten'!$B$2:$B$31,0),MATCH(_xlfn.XLOOKUP($D$14,$D112:$D118,AE111:AE117,,0,-1),'Verwachte Resultaten'!$C$1:$BT$1,0))*_xlfn.XLOOKUP($E118,$G$2:$G$6,$H$2:$H$6,,0))),$D118,""),"")</f>
        <v/>
      </c>
      <c r="AF118" s="19" t="str">
        <f>IFERROR(IF(AND(_xlfn.XLOOKUP($D$14,$D112:$D118,AF112:AF118,,0,-1)&lt;=(INDEX('Verwachte Resultaten'!$C$2:$BT$31,MATCH(_xlfn.XLOOKUP($D$14,$D112:$D118,$E112:$E118,,0,-1),'Verwachte Resultaten'!$B$2:$B$31,0),MATCH(_xlfn.XLOOKUP($D$14,$D112:$D118,AF111:AF117,,0,-1),'Verwachte Resultaten'!$C$1:$BT$1,0))*_xlfn.XLOOKUP($E118,$G$2:$G$6,$F$2:$F$6,,0)),_xlfn.XLOOKUP($D$14,$D112:$D118,AF112:AF118,,0,-1)&gt;(INDEX('Verwachte Resultaten'!$C$2:$BT$31,MATCH(_xlfn.XLOOKUP($D$14,$D112:$D118,$E112:$E118,,0,-1),'Verwachte Resultaten'!$B$2:$B$31,0),MATCH(_xlfn.XLOOKUP($D$14,$D112:$D118,AF111:AF117,,0,-1),'Verwachte Resultaten'!$C$1:$BT$1,0))*_xlfn.XLOOKUP($E118,$G$2:$G$6,$H$2:$H$6,,0))),$D118,""),"")</f>
        <v/>
      </c>
      <c r="AG118" s="19" t="str">
        <f>IFERROR(IF(AND(_xlfn.XLOOKUP($D$14,$D112:$D118,AG112:AG118,,0,-1)&lt;=(INDEX('Verwachte Resultaten'!$C$2:$BT$31,MATCH(_xlfn.XLOOKUP($D$14,$D112:$D118,$E112:$E118,,0,-1),'Verwachte Resultaten'!$B$2:$B$31,0),MATCH(_xlfn.XLOOKUP($D$14,$D112:$D118,AG111:AG117,,0,-1),'Verwachte Resultaten'!$C$1:$BT$1,0))*_xlfn.XLOOKUP($E118,$G$2:$G$6,$F$2:$F$6,,0)),_xlfn.XLOOKUP($D$14,$D112:$D118,AG112:AG118,,0,-1)&gt;(INDEX('Verwachte Resultaten'!$C$2:$BT$31,MATCH(_xlfn.XLOOKUP($D$14,$D112:$D118,$E112:$E118,,0,-1),'Verwachte Resultaten'!$B$2:$B$31,0),MATCH(_xlfn.XLOOKUP($D$14,$D112:$D118,AG111:AG117,,0,-1),'Verwachte Resultaten'!$C$1:$BT$1,0))*_xlfn.XLOOKUP($E118,$G$2:$G$6,$H$2:$H$6,,0))),$D118,""),"")</f>
        <v/>
      </c>
      <c r="AH118" s="19" t="str">
        <f>IFERROR(IF(AND(_xlfn.XLOOKUP($D$14,$D112:$D118,AH112:AH118,,0,-1)&lt;=(INDEX('Verwachte Resultaten'!$C$2:$BT$31,MATCH(_xlfn.XLOOKUP($D$14,$D112:$D118,$E112:$E118,,0,-1),'Verwachte Resultaten'!$B$2:$B$31,0),MATCH(_xlfn.XLOOKUP($D$14,$D112:$D118,AH111:AH117,,0,-1),'Verwachte Resultaten'!$C$1:$BT$1,0))*_xlfn.XLOOKUP($E118,$G$2:$G$6,$F$2:$F$6,,0)),_xlfn.XLOOKUP($D$14,$D112:$D118,AH112:AH118,,0,-1)&gt;(INDEX('Verwachte Resultaten'!$C$2:$BT$31,MATCH(_xlfn.XLOOKUP($D$14,$D112:$D118,$E112:$E118,,0,-1),'Verwachte Resultaten'!$B$2:$B$31,0),MATCH(_xlfn.XLOOKUP($D$14,$D112:$D118,AH111:AH117,,0,-1),'Verwachte Resultaten'!$C$1:$BT$1,0))*_xlfn.XLOOKUP($E118,$G$2:$G$6,$H$2:$H$6,,0))),$D118,""),"")</f>
        <v/>
      </c>
      <c r="AI118" s="19" t="str">
        <f>IFERROR(IF(AND(_xlfn.XLOOKUP($D$14,$D112:$D118,AI112:AI118,,0,-1)&lt;=(INDEX('Verwachte Resultaten'!$C$2:$BT$31,MATCH(_xlfn.XLOOKUP($D$14,$D112:$D118,$E112:$E118,,0,-1),'Verwachte Resultaten'!$B$2:$B$31,0),MATCH(_xlfn.XLOOKUP($D$14,$D112:$D118,AI111:AI117,,0,-1),'Verwachte Resultaten'!$C$1:$BT$1,0))*_xlfn.XLOOKUP($E118,$G$2:$G$6,$F$2:$F$6,,0)),_xlfn.XLOOKUP($D$14,$D112:$D118,AI112:AI118,,0,-1)&gt;(INDEX('Verwachte Resultaten'!$C$2:$BT$31,MATCH(_xlfn.XLOOKUP($D$14,$D112:$D118,$E112:$E118,,0,-1),'Verwachte Resultaten'!$B$2:$B$31,0),MATCH(_xlfn.XLOOKUP($D$14,$D112:$D118,AI111:AI117,,0,-1),'Verwachte Resultaten'!$C$1:$BT$1,0))*_xlfn.XLOOKUP($E118,$G$2:$G$6,$H$2:$H$6,,0))),$D118,""),"")</f>
        <v/>
      </c>
      <c r="AJ118" s="19" t="str">
        <f>IFERROR(IF(AND(_xlfn.XLOOKUP($D$14,$D112:$D118,AJ112:AJ118,,0,-1)&lt;=(INDEX('Verwachte Resultaten'!$C$2:$BT$31,MATCH(_xlfn.XLOOKUP($D$14,$D112:$D118,$E112:$E118,,0,-1),'Verwachte Resultaten'!$B$2:$B$31,0),MATCH(_xlfn.XLOOKUP($D$14,$D112:$D118,AJ111:AJ117,,0,-1),'Verwachte Resultaten'!$C$1:$BT$1,0))*_xlfn.XLOOKUP($E118,$G$2:$G$6,$F$2:$F$6,,0)),_xlfn.XLOOKUP($D$14,$D112:$D118,AJ112:AJ118,,0,-1)&gt;(INDEX('Verwachte Resultaten'!$C$2:$BT$31,MATCH(_xlfn.XLOOKUP($D$14,$D112:$D118,$E112:$E118,,0,-1),'Verwachte Resultaten'!$B$2:$B$31,0),MATCH(_xlfn.XLOOKUP($D$14,$D112:$D118,AJ111:AJ117,,0,-1),'Verwachte Resultaten'!$C$1:$BT$1,0))*_xlfn.XLOOKUP($E118,$G$2:$G$6,$H$2:$H$6,,0))),$D118,""),"")</f>
        <v/>
      </c>
      <c r="AK118" s="19" t="str">
        <f>IFERROR(IF(AND(_xlfn.XLOOKUP($D$14,$D112:$D118,AK112:AK118,,0,-1)&lt;=(INDEX('Verwachte Resultaten'!$C$2:$BT$31,MATCH(_xlfn.XLOOKUP($D$14,$D112:$D118,$E112:$E118,,0,-1),'Verwachte Resultaten'!$B$2:$B$31,0),MATCH(_xlfn.XLOOKUP($D$14,$D112:$D118,AK111:AK117,,0,-1),'Verwachte Resultaten'!$C$1:$BT$1,0))*_xlfn.XLOOKUP($E118,$G$2:$G$6,$F$2:$F$6,,0)),_xlfn.XLOOKUP($D$14,$D112:$D118,AK112:AK118,,0,-1)&gt;(INDEX('Verwachte Resultaten'!$C$2:$BT$31,MATCH(_xlfn.XLOOKUP($D$14,$D112:$D118,$E112:$E118,,0,-1),'Verwachte Resultaten'!$B$2:$B$31,0),MATCH(_xlfn.XLOOKUP($D$14,$D112:$D118,AK111:AK117,,0,-1),'Verwachte Resultaten'!$C$1:$BT$1,0))*_xlfn.XLOOKUP($E118,$G$2:$G$6,$H$2:$H$6,,0))),$D118,""),"")</f>
        <v/>
      </c>
      <c r="AL118" s="19" t="str">
        <f>IFERROR(IF(AND(_xlfn.XLOOKUP($D$14,$D112:$D118,AL112:AL118,,0,-1)&lt;=(INDEX('Verwachte Resultaten'!$C$2:$BT$31,MATCH(_xlfn.XLOOKUP($D$14,$D112:$D118,$E112:$E118,,0,-1),'Verwachte Resultaten'!$B$2:$B$31,0),MATCH(_xlfn.XLOOKUP($D$14,$D112:$D118,AL111:AL117,,0,-1),'Verwachte Resultaten'!$C$1:$BT$1,0))*_xlfn.XLOOKUP($E118,$G$2:$G$6,$F$2:$F$6,,0)),_xlfn.XLOOKUP($D$14,$D112:$D118,AL112:AL118,,0,-1)&gt;(INDEX('Verwachte Resultaten'!$C$2:$BT$31,MATCH(_xlfn.XLOOKUP($D$14,$D112:$D118,$E112:$E118,,0,-1),'Verwachte Resultaten'!$B$2:$B$31,0),MATCH(_xlfn.XLOOKUP($D$14,$D112:$D118,AL111:AL117,,0,-1),'Verwachte Resultaten'!$C$1:$BT$1,0))*_xlfn.XLOOKUP($E118,$G$2:$G$6,$H$2:$H$6,,0))),$D118,""),"")</f>
        <v/>
      </c>
      <c r="AM118" s="19" t="str">
        <f>IFERROR(IF(AND(_xlfn.XLOOKUP($D$14,$D112:$D118,AM112:AM118,,0,-1)&lt;=(INDEX('Verwachte Resultaten'!$C$2:$BT$31,MATCH(_xlfn.XLOOKUP($D$14,$D112:$D118,$E112:$E118,,0,-1),'Verwachte Resultaten'!$B$2:$B$31,0),MATCH(_xlfn.XLOOKUP($D$14,$D112:$D118,AM111:AM117,,0,-1),'Verwachte Resultaten'!$C$1:$BT$1,0))*_xlfn.XLOOKUP($E118,$G$2:$G$6,$F$2:$F$6,,0)),_xlfn.XLOOKUP($D$14,$D112:$D118,AM112:AM118,,0,-1)&gt;(INDEX('Verwachte Resultaten'!$C$2:$BT$31,MATCH(_xlfn.XLOOKUP($D$14,$D112:$D118,$E112:$E118,,0,-1),'Verwachte Resultaten'!$B$2:$B$31,0),MATCH(_xlfn.XLOOKUP($D$14,$D112:$D118,AM111:AM117,,0,-1),'Verwachte Resultaten'!$C$1:$BT$1,0))*_xlfn.XLOOKUP($E118,$G$2:$G$6,$H$2:$H$6,,0))),$D118,""),"")</f>
        <v/>
      </c>
      <c r="AN118" s="19" t="str">
        <f>IFERROR(IF(AND(_xlfn.XLOOKUP($D$14,$D112:$D118,AN112:AN118,,0,-1)&lt;=(INDEX('Verwachte Resultaten'!$C$2:$BT$31,MATCH(_xlfn.XLOOKUP($D$14,$D112:$D118,$E112:$E118,,0,-1),'Verwachte Resultaten'!$B$2:$B$31,0),MATCH(_xlfn.XLOOKUP($D$14,$D112:$D118,AN111:AN117,,0,-1),'Verwachte Resultaten'!$C$1:$BT$1,0))*_xlfn.XLOOKUP($E118,$G$2:$G$6,$F$2:$F$6,,0)),_xlfn.XLOOKUP($D$14,$D112:$D118,AN112:AN118,,0,-1)&gt;(INDEX('Verwachte Resultaten'!$C$2:$BT$31,MATCH(_xlfn.XLOOKUP($D$14,$D112:$D118,$E112:$E118,,0,-1),'Verwachte Resultaten'!$B$2:$B$31,0),MATCH(_xlfn.XLOOKUP($D$14,$D112:$D118,AN111:AN117,,0,-1),'Verwachte Resultaten'!$C$1:$BT$1,0))*_xlfn.XLOOKUP($E118,$G$2:$G$6,$H$2:$H$6,,0))),$D118,""),"")</f>
        <v/>
      </c>
      <c r="AO118" s="19" t="str">
        <f>IFERROR(IF(AND(_xlfn.XLOOKUP($D$14,$D112:$D118,AO112:AO118,,0,-1)&lt;=(INDEX('Verwachte Resultaten'!$C$2:$BT$31,MATCH(_xlfn.XLOOKUP($D$14,$D112:$D118,$E112:$E118,,0,-1),'Verwachte Resultaten'!$B$2:$B$31,0),MATCH(_xlfn.XLOOKUP($D$14,$D112:$D118,AO111:AO117,,0,-1),'Verwachte Resultaten'!$C$1:$BT$1,0))*_xlfn.XLOOKUP($E118,$G$2:$G$6,$F$2:$F$6,,0)),_xlfn.XLOOKUP($D$14,$D112:$D118,AO112:AO118,,0,-1)&gt;(INDEX('Verwachte Resultaten'!$C$2:$BT$31,MATCH(_xlfn.XLOOKUP($D$14,$D112:$D118,$E112:$E118,,0,-1),'Verwachte Resultaten'!$B$2:$B$31,0),MATCH(_xlfn.XLOOKUP($D$14,$D112:$D118,AO111:AO117,,0,-1),'Verwachte Resultaten'!$C$1:$BT$1,0))*_xlfn.XLOOKUP($E118,$G$2:$G$6,$H$2:$H$6,,0))),$D118,""),"")</f>
        <v/>
      </c>
      <c r="AP118" s="19" t="str">
        <f>IFERROR(IF(AND(_xlfn.XLOOKUP($D$14,$D112:$D118,AP112:AP118,,0,-1)&lt;=(INDEX('Verwachte Resultaten'!$C$2:$BT$31,MATCH(_xlfn.XLOOKUP($D$14,$D112:$D118,$E112:$E118,,0,-1),'Verwachte Resultaten'!$B$2:$B$31,0),MATCH(_xlfn.XLOOKUP($D$14,$D112:$D118,AP111:AP117,,0,-1),'Verwachte Resultaten'!$C$1:$BT$1,0))*_xlfn.XLOOKUP($E118,$G$2:$G$6,$F$2:$F$6,,0)),_xlfn.XLOOKUP($D$14,$D112:$D118,AP112:AP118,,0,-1)&gt;(INDEX('Verwachte Resultaten'!$C$2:$BT$31,MATCH(_xlfn.XLOOKUP($D$14,$D112:$D118,$E112:$E118,,0,-1),'Verwachte Resultaten'!$B$2:$B$31,0),MATCH(_xlfn.XLOOKUP($D$14,$D112:$D118,AP111:AP117,,0,-1),'Verwachte Resultaten'!$C$1:$BT$1,0))*_xlfn.XLOOKUP($E118,$G$2:$G$6,$H$2:$H$6,,0))),$D118,""),"")</f>
        <v/>
      </c>
      <c r="AQ118" s="19" t="str">
        <f>IFERROR(IF(AND(_xlfn.XLOOKUP($D$14,$D112:$D118,AQ112:AQ118,,0,-1)&lt;=(INDEX('Verwachte Resultaten'!$C$2:$BT$31,MATCH(_xlfn.XLOOKUP($D$14,$D112:$D118,$E112:$E118,,0,-1),'Verwachte Resultaten'!$B$2:$B$31,0),MATCH(_xlfn.XLOOKUP($D$14,$D112:$D118,AQ111:AQ117,,0,-1),'Verwachte Resultaten'!$C$1:$BT$1,0))*_xlfn.XLOOKUP($E118,$G$2:$G$6,$F$2:$F$6,,0)),_xlfn.XLOOKUP($D$14,$D112:$D118,AQ112:AQ118,,0,-1)&gt;(INDEX('Verwachte Resultaten'!$C$2:$BT$31,MATCH(_xlfn.XLOOKUP($D$14,$D112:$D118,$E112:$E118,,0,-1),'Verwachte Resultaten'!$B$2:$B$31,0),MATCH(_xlfn.XLOOKUP($D$14,$D112:$D118,AQ111:AQ117,,0,-1),'Verwachte Resultaten'!$C$1:$BT$1,0))*_xlfn.XLOOKUP($E118,$G$2:$G$6,$H$2:$H$6,,0))),$D118,""),"")</f>
        <v/>
      </c>
      <c r="AR118" s="19" t="str">
        <f>IFERROR(IF(AND(_xlfn.XLOOKUP($D$14,$D112:$D118,AR112:AR118,,0,-1)&lt;=(INDEX('Verwachte Resultaten'!$C$2:$BT$31,MATCH(_xlfn.XLOOKUP($D$14,$D112:$D118,$E112:$E118,,0,-1),'Verwachte Resultaten'!$B$2:$B$31,0),MATCH(_xlfn.XLOOKUP($D$14,$D112:$D118,AR111:AR117,,0,-1),'Verwachte Resultaten'!$C$1:$BT$1,0))*_xlfn.XLOOKUP($E118,$G$2:$G$6,$F$2:$F$6,,0)),_xlfn.XLOOKUP($D$14,$D112:$D118,AR112:AR118,,0,-1)&gt;(INDEX('Verwachte Resultaten'!$C$2:$BT$31,MATCH(_xlfn.XLOOKUP($D$14,$D112:$D118,$E112:$E118,,0,-1),'Verwachte Resultaten'!$B$2:$B$31,0),MATCH(_xlfn.XLOOKUP($D$14,$D112:$D118,AR111:AR117,,0,-1),'Verwachte Resultaten'!$C$1:$BT$1,0))*_xlfn.XLOOKUP($E118,$G$2:$G$6,$H$2:$H$6,,0))),$D118,""),"")</f>
        <v/>
      </c>
      <c r="AS118" s="19" t="str">
        <f>IFERROR(IF(AND(_xlfn.XLOOKUP($D$14,$D112:$D118,AS112:AS118,,0,-1)&lt;=(INDEX('Verwachte Resultaten'!$C$2:$BT$31,MATCH(_xlfn.XLOOKUP($D$14,$D112:$D118,$E112:$E118,,0,-1),'Verwachte Resultaten'!$B$2:$B$31,0),MATCH(_xlfn.XLOOKUP($D$14,$D112:$D118,AS111:AS117,,0,-1),'Verwachte Resultaten'!$C$1:$BT$1,0))*_xlfn.XLOOKUP($E118,$G$2:$G$6,$F$2:$F$6,,0)),_xlfn.XLOOKUP($D$14,$D112:$D118,AS112:AS118,,0,-1)&gt;(INDEX('Verwachte Resultaten'!$C$2:$BT$31,MATCH(_xlfn.XLOOKUP($D$14,$D112:$D118,$E112:$E118,,0,-1),'Verwachte Resultaten'!$B$2:$B$31,0),MATCH(_xlfn.XLOOKUP($D$14,$D112:$D118,AS111:AS117,,0,-1),'Verwachte Resultaten'!$C$1:$BT$1,0))*_xlfn.XLOOKUP($E118,$G$2:$G$6,$H$2:$H$6,,0))),$D118,""),"")</f>
        <v/>
      </c>
      <c r="AT118" s="19" t="str">
        <f>IFERROR(IF(AND(_xlfn.XLOOKUP($D$14,$D112:$D118,AT112:AT118,,0,-1)&lt;=(INDEX('Verwachte Resultaten'!$C$2:$BT$31,MATCH(_xlfn.XLOOKUP($D$14,$D112:$D118,$E112:$E118,,0,-1),'Verwachte Resultaten'!$B$2:$B$31,0),MATCH(_xlfn.XLOOKUP($D$14,$D112:$D118,AT111:AT117,,0,-1),'Verwachte Resultaten'!$C$1:$BT$1,0))*_xlfn.XLOOKUP($E118,$G$2:$G$6,$F$2:$F$6,,0)),_xlfn.XLOOKUP($D$14,$D112:$D118,AT112:AT118,,0,-1)&gt;(INDEX('Verwachte Resultaten'!$C$2:$BT$31,MATCH(_xlfn.XLOOKUP($D$14,$D112:$D118,$E112:$E118,,0,-1),'Verwachte Resultaten'!$B$2:$B$31,0),MATCH(_xlfn.XLOOKUP($D$14,$D112:$D118,AT111:AT117,,0,-1),'Verwachte Resultaten'!$C$1:$BT$1,0))*_xlfn.XLOOKUP($E118,$G$2:$G$6,$H$2:$H$6,,0))),$D118,""),"")</f>
        <v/>
      </c>
      <c r="AU118" s="19" t="str">
        <f>IFERROR(IF(AND(_xlfn.XLOOKUP($D$14,$D112:$D118,AU112:AU118,,0,-1)&lt;=(INDEX('Verwachte Resultaten'!$C$2:$BT$31,MATCH(_xlfn.XLOOKUP($D$14,$D112:$D118,$E112:$E118,,0,-1),'Verwachte Resultaten'!$B$2:$B$31,0),MATCH(_xlfn.XLOOKUP($D$14,$D112:$D118,AU111:AU117,,0,-1),'Verwachte Resultaten'!$C$1:$BT$1,0))*_xlfn.XLOOKUP($E118,$G$2:$G$6,$F$2:$F$6,,0)),_xlfn.XLOOKUP($D$14,$D112:$D118,AU112:AU118,,0,-1)&gt;(INDEX('Verwachte Resultaten'!$C$2:$BT$31,MATCH(_xlfn.XLOOKUP($D$14,$D112:$D118,$E112:$E118,,0,-1),'Verwachte Resultaten'!$B$2:$B$31,0),MATCH(_xlfn.XLOOKUP($D$14,$D112:$D118,AU111:AU117,,0,-1),'Verwachte Resultaten'!$C$1:$BT$1,0))*_xlfn.XLOOKUP($E118,$G$2:$G$6,$H$2:$H$6,,0))),$D118,""),"")</f>
        <v/>
      </c>
      <c r="AV118" s="19" t="str">
        <f>IFERROR(IF(AND(_xlfn.XLOOKUP($D$14,$D112:$D118,AV112:AV118,,0,-1)&lt;=(INDEX('Verwachte Resultaten'!$C$2:$BT$31,MATCH(_xlfn.XLOOKUP($D$14,$D112:$D118,$E112:$E118,,0,-1),'Verwachte Resultaten'!$B$2:$B$31,0),MATCH(_xlfn.XLOOKUP($D$14,$D112:$D118,AV111:AV117,,0,-1),'Verwachte Resultaten'!$C$1:$BT$1,0))*_xlfn.XLOOKUP($E118,$G$2:$G$6,$F$2:$F$6,,0)),_xlfn.XLOOKUP($D$14,$D112:$D118,AV112:AV118,,0,-1)&gt;(INDEX('Verwachte Resultaten'!$C$2:$BT$31,MATCH(_xlfn.XLOOKUP($D$14,$D112:$D118,$E112:$E118,,0,-1),'Verwachte Resultaten'!$B$2:$B$31,0),MATCH(_xlfn.XLOOKUP($D$14,$D112:$D118,AV111:AV117,,0,-1),'Verwachte Resultaten'!$C$1:$BT$1,0))*_xlfn.XLOOKUP($E118,$G$2:$G$6,$H$2:$H$6,,0))),$D118,""),"")</f>
        <v/>
      </c>
      <c r="AW118" s="19" t="str">
        <f>IFERROR(IF(AND(_xlfn.XLOOKUP($D$14,$D112:$D118,AW112:AW118,,0,-1)&lt;=(INDEX('Verwachte Resultaten'!$C$2:$BT$31,MATCH(_xlfn.XLOOKUP($D$14,$D112:$D118,$E112:$E118,,0,-1),'Verwachte Resultaten'!$B$2:$B$31,0),MATCH(_xlfn.XLOOKUP($D$14,$D112:$D118,AW111:AW117,,0,-1),'Verwachte Resultaten'!$C$1:$BT$1,0))*_xlfn.XLOOKUP($E118,$G$2:$G$6,$F$2:$F$6,,0)),_xlfn.XLOOKUP($D$14,$D112:$D118,AW112:AW118,,0,-1)&gt;(INDEX('Verwachte Resultaten'!$C$2:$BT$31,MATCH(_xlfn.XLOOKUP($D$14,$D112:$D118,$E112:$E118,,0,-1),'Verwachte Resultaten'!$B$2:$B$31,0),MATCH(_xlfn.XLOOKUP($D$14,$D112:$D118,AW111:AW117,,0,-1),'Verwachte Resultaten'!$C$1:$BT$1,0))*_xlfn.XLOOKUP($E118,$G$2:$G$6,$H$2:$H$6,,0))),$D118,""),"")</f>
        <v/>
      </c>
      <c r="AX118" s="19" t="str">
        <f>IFERROR(IF(AND(_xlfn.XLOOKUP($D$14,$D112:$D118,AX112:AX118,,0,-1)&lt;=(INDEX('Verwachte Resultaten'!$C$2:$BT$31,MATCH(_xlfn.XLOOKUP($D$14,$D112:$D118,$E112:$E118,,0,-1),'Verwachte Resultaten'!$B$2:$B$31,0),MATCH(_xlfn.XLOOKUP($D$14,$D112:$D118,AX111:AX117,,0,-1),'Verwachte Resultaten'!$C$1:$BT$1,0))*_xlfn.XLOOKUP($E118,$G$2:$G$6,$F$2:$F$6,,0)),_xlfn.XLOOKUP($D$14,$D112:$D118,AX112:AX118,,0,-1)&gt;(INDEX('Verwachte Resultaten'!$C$2:$BT$31,MATCH(_xlfn.XLOOKUP($D$14,$D112:$D118,$E112:$E118,,0,-1),'Verwachte Resultaten'!$B$2:$B$31,0),MATCH(_xlfn.XLOOKUP($D$14,$D112:$D118,AX111:AX117,,0,-1),'Verwachte Resultaten'!$C$1:$BT$1,0))*_xlfn.XLOOKUP($E118,$G$2:$G$6,$H$2:$H$6,,0))),$D118,""),"")</f>
        <v/>
      </c>
      <c r="AY118" s="19" t="str">
        <f>IFERROR(IF(AND(_xlfn.XLOOKUP($D$14,$D112:$D118,AY112:AY118,,0,-1)&lt;=(INDEX('Verwachte Resultaten'!$C$2:$BT$31,MATCH(_xlfn.XLOOKUP($D$14,$D112:$D118,$E112:$E118,,0,-1),'Verwachte Resultaten'!$B$2:$B$31,0),MATCH(_xlfn.XLOOKUP($D$14,$D112:$D118,AY111:AY117,,0,-1),'Verwachte Resultaten'!$C$1:$BT$1,0))*_xlfn.XLOOKUP($E118,$G$2:$G$6,$F$2:$F$6,,0)),_xlfn.XLOOKUP($D$14,$D112:$D118,AY112:AY118,,0,-1)&gt;(INDEX('Verwachte Resultaten'!$C$2:$BT$31,MATCH(_xlfn.XLOOKUP($D$14,$D112:$D118,$E112:$E118,,0,-1),'Verwachte Resultaten'!$B$2:$B$31,0),MATCH(_xlfn.XLOOKUP($D$14,$D112:$D118,AY111:AY117,,0,-1),'Verwachte Resultaten'!$C$1:$BT$1,0))*_xlfn.XLOOKUP($E118,$G$2:$G$6,$H$2:$H$6,,0))),$D118,""),"")</f>
        <v/>
      </c>
      <c r="AZ118" s="19" t="str">
        <f>IFERROR(IF(AND(_xlfn.XLOOKUP($D$14,$D112:$D118,AZ112:AZ118,,0,-1)&lt;=(INDEX('Verwachte Resultaten'!$C$2:$BT$31,MATCH(_xlfn.XLOOKUP($D$14,$D112:$D118,$E112:$E118,,0,-1),'Verwachte Resultaten'!$B$2:$B$31,0),MATCH(_xlfn.XLOOKUP($D$14,$D112:$D118,AZ111:AZ117,,0,-1),'Verwachte Resultaten'!$C$1:$BT$1,0))*_xlfn.XLOOKUP($E118,$G$2:$G$6,$F$2:$F$6,,0)),_xlfn.XLOOKUP($D$14,$D112:$D118,AZ112:AZ118,,0,-1)&gt;(INDEX('Verwachte Resultaten'!$C$2:$BT$31,MATCH(_xlfn.XLOOKUP($D$14,$D112:$D118,$E112:$E118,,0,-1),'Verwachte Resultaten'!$B$2:$B$31,0),MATCH(_xlfn.XLOOKUP($D$14,$D112:$D118,AZ111:AZ117,,0,-1),'Verwachte Resultaten'!$C$1:$BT$1,0))*_xlfn.XLOOKUP($E118,$G$2:$G$6,$H$2:$H$6,,0))),$D118,""),"")</f>
        <v/>
      </c>
      <c r="BA118" s="19" t="str">
        <f>IFERROR(IF(AND(_xlfn.XLOOKUP($D$14,$D112:$D118,BA112:BA118,,0,-1)&lt;=(INDEX('Verwachte Resultaten'!$C$2:$BT$31,MATCH(_xlfn.XLOOKUP($D$14,$D112:$D118,$E112:$E118,,0,-1),'Verwachte Resultaten'!$B$2:$B$31,0),MATCH(_xlfn.XLOOKUP($D$14,$D112:$D118,BA111:BA117,,0,-1),'Verwachte Resultaten'!$C$1:$BT$1,0))*_xlfn.XLOOKUP($E118,$G$2:$G$6,$F$2:$F$6,,0)),_xlfn.XLOOKUP($D$14,$D112:$D118,BA112:BA118,,0,-1)&gt;(INDEX('Verwachte Resultaten'!$C$2:$BT$31,MATCH(_xlfn.XLOOKUP($D$14,$D112:$D118,$E112:$E118,,0,-1),'Verwachte Resultaten'!$B$2:$B$31,0),MATCH(_xlfn.XLOOKUP($D$14,$D112:$D118,BA111:BA117,,0,-1),'Verwachte Resultaten'!$C$1:$BT$1,0))*_xlfn.XLOOKUP($E118,$G$2:$G$6,$H$2:$H$6,,0))),$D118,""),"")</f>
        <v/>
      </c>
      <c r="BB118" s="19" t="str">
        <f>IFERROR(IF(AND(_xlfn.XLOOKUP($D$14,$D112:$D118,BB112:BB118,,0,-1)&lt;=(INDEX('Verwachte Resultaten'!$C$2:$BT$31,MATCH(_xlfn.XLOOKUP($D$14,$D112:$D118,$E112:$E118,,0,-1),'Verwachte Resultaten'!$B$2:$B$31,0),MATCH(_xlfn.XLOOKUP($D$14,$D112:$D118,BB111:BB117,,0,-1),'Verwachte Resultaten'!$C$1:$BT$1,0))*_xlfn.XLOOKUP($E118,$G$2:$G$6,$F$2:$F$6,,0)),_xlfn.XLOOKUP($D$14,$D112:$D118,BB112:BB118,,0,-1)&gt;(INDEX('Verwachte Resultaten'!$C$2:$BT$31,MATCH(_xlfn.XLOOKUP($D$14,$D112:$D118,$E112:$E118,,0,-1),'Verwachte Resultaten'!$B$2:$B$31,0),MATCH(_xlfn.XLOOKUP($D$14,$D112:$D118,BB111:BB117,,0,-1),'Verwachte Resultaten'!$C$1:$BT$1,0))*_xlfn.XLOOKUP($E118,$G$2:$G$6,$H$2:$H$6,,0))),$D118,""),"")</f>
        <v/>
      </c>
      <c r="BC118" s="19" t="str">
        <f>IFERROR(IF(AND(_xlfn.XLOOKUP($D$14,$D112:$D118,BC112:BC118,,0,-1)&lt;=(INDEX('Verwachte Resultaten'!$C$2:$BT$31,MATCH(_xlfn.XLOOKUP($D$14,$D112:$D118,$E112:$E118,,0,-1),'Verwachte Resultaten'!$B$2:$B$31,0),MATCH(_xlfn.XLOOKUP($D$14,$D112:$D118,BC111:BC117,,0,-1),'Verwachte Resultaten'!$C$1:$BT$1,0))*_xlfn.XLOOKUP($E118,$G$2:$G$6,$F$2:$F$6,,0)),_xlfn.XLOOKUP($D$14,$D112:$D118,BC112:BC118,,0,-1)&gt;(INDEX('Verwachte Resultaten'!$C$2:$BT$31,MATCH(_xlfn.XLOOKUP($D$14,$D112:$D118,$E112:$E118,,0,-1),'Verwachte Resultaten'!$B$2:$B$31,0),MATCH(_xlfn.XLOOKUP($D$14,$D112:$D118,BC111:BC117,,0,-1),'Verwachte Resultaten'!$C$1:$BT$1,0))*_xlfn.XLOOKUP($E118,$G$2:$G$6,$H$2:$H$6,,0))),$D118,""),"")</f>
        <v/>
      </c>
      <c r="BD118" s="19" t="str">
        <f>IFERROR(IF(AND(_xlfn.XLOOKUP($D$14,$D112:$D118,BD112:BD118,,0,-1)&lt;=(INDEX('Verwachte Resultaten'!$C$2:$BT$31,MATCH(_xlfn.XLOOKUP($D$14,$D112:$D118,$E112:$E118,,0,-1),'Verwachte Resultaten'!$B$2:$B$31,0),MATCH(_xlfn.XLOOKUP($D$14,$D112:$D118,BD111:BD117,,0,-1),'Verwachte Resultaten'!$C$1:$BT$1,0))*_xlfn.XLOOKUP($E118,$G$2:$G$6,$F$2:$F$6,,0)),_xlfn.XLOOKUP($D$14,$D112:$D118,BD112:BD118,,0,-1)&gt;(INDEX('Verwachte Resultaten'!$C$2:$BT$31,MATCH(_xlfn.XLOOKUP($D$14,$D112:$D118,$E112:$E118,,0,-1),'Verwachte Resultaten'!$B$2:$B$31,0),MATCH(_xlfn.XLOOKUP($D$14,$D112:$D118,BD111:BD117,,0,-1),'Verwachte Resultaten'!$C$1:$BT$1,0))*_xlfn.XLOOKUP($E118,$G$2:$G$6,$H$2:$H$6,,0))),$D118,""),"")</f>
        <v/>
      </c>
      <c r="BE118" s="19" t="str">
        <f>IFERROR(IF(AND(_xlfn.XLOOKUP($D$14,$D112:$D118,BE112:BE118,,0,-1)&lt;=(INDEX('Verwachte Resultaten'!$C$2:$BT$31,MATCH(_xlfn.XLOOKUP($D$14,$D112:$D118,$E112:$E118,,0,-1),'Verwachte Resultaten'!$B$2:$B$31,0),MATCH(_xlfn.XLOOKUP($D$14,$D112:$D118,BE111:BE117,,0,-1),'Verwachte Resultaten'!$C$1:$BT$1,0))*_xlfn.XLOOKUP($E118,$G$2:$G$6,$F$2:$F$6,,0)),_xlfn.XLOOKUP($D$14,$D112:$D118,BE112:BE118,,0,-1)&gt;(INDEX('Verwachte Resultaten'!$C$2:$BT$31,MATCH(_xlfn.XLOOKUP($D$14,$D112:$D118,$E112:$E118,,0,-1),'Verwachte Resultaten'!$B$2:$B$31,0),MATCH(_xlfn.XLOOKUP($D$14,$D112:$D118,BE111:BE117,,0,-1),'Verwachte Resultaten'!$C$1:$BT$1,0))*_xlfn.XLOOKUP($E118,$G$2:$G$6,$H$2:$H$6,,0))),$D118,""),"")</f>
        <v/>
      </c>
      <c r="BF118" s="19" t="str">
        <f>IFERROR(IF(AND(_xlfn.XLOOKUP($D$14,$D112:$D118,BF112:BF118,,0,-1)&lt;=(INDEX('Verwachte Resultaten'!$C$2:$BT$31,MATCH(_xlfn.XLOOKUP($D$14,$D112:$D118,$E112:$E118,,0,-1),'Verwachte Resultaten'!$B$2:$B$31,0),MATCH(_xlfn.XLOOKUP($D$14,$D112:$D118,BF111:BF117,,0,-1),'Verwachte Resultaten'!$C$1:$BT$1,0))*_xlfn.XLOOKUP($E118,$G$2:$G$6,$F$2:$F$6,,0)),_xlfn.XLOOKUP($D$14,$D112:$D118,BF112:BF118,,0,-1)&gt;(INDEX('Verwachte Resultaten'!$C$2:$BT$31,MATCH(_xlfn.XLOOKUP($D$14,$D112:$D118,$E112:$E118,,0,-1),'Verwachte Resultaten'!$B$2:$B$31,0),MATCH(_xlfn.XLOOKUP($D$14,$D112:$D118,BF111:BF117,,0,-1),'Verwachte Resultaten'!$C$1:$BT$1,0))*_xlfn.XLOOKUP($E118,$G$2:$G$6,$H$2:$H$6,,0))),$D118,""),"")</f>
        <v/>
      </c>
      <c r="BG118" s="19" t="str">
        <f>IFERROR(IF(AND(_xlfn.XLOOKUP($D$14,$D112:$D118,BG112:BG118,,0,-1)&lt;=(INDEX('Verwachte Resultaten'!$C$2:$BT$31,MATCH(_xlfn.XLOOKUP($D$14,$D112:$D118,$E112:$E118,,0,-1),'Verwachte Resultaten'!$B$2:$B$31,0),MATCH(_xlfn.XLOOKUP($D$14,$D112:$D118,BG111:BG117,,0,-1),'Verwachte Resultaten'!$C$1:$BT$1,0))*_xlfn.XLOOKUP($E118,$G$2:$G$6,$F$2:$F$6,,0)),_xlfn.XLOOKUP($D$14,$D112:$D118,BG112:BG118,,0,-1)&gt;(INDEX('Verwachte Resultaten'!$C$2:$BT$31,MATCH(_xlfn.XLOOKUP($D$14,$D112:$D118,$E112:$E118,,0,-1),'Verwachte Resultaten'!$B$2:$B$31,0),MATCH(_xlfn.XLOOKUP($D$14,$D112:$D118,BG111:BG117,,0,-1),'Verwachte Resultaten'!$C$1:$BT$1,0))*_xlfn.XLOOKUP($E118,$G$2:$G$6,$H$2:$H$6,,0))),$D118,""),"")</f>
        <v/>
      </c>
      <c r="BH118" s="19" t="str">
        <f>IFERROR(IF(AND(_xlfn.XLOOKUP($D$14,$D112:$D118,BH112:BH118,,0,-1)&lt;=(INDEX('Verwachte Resultaten'!$C$2:$BT$31,MATCH(_xlfn.XLOOKUP($D$14,$D112:$D118,$E112:$E118,,0,-1),'Verwachte Resultaten'!$B$2:$B$31,0),MATCH(_xlfn.XLOOKUP($D$14,$D112:$D118,BH111:BH117,,0,-1),'Verwachte Resultaten'!$C$1:$BT$1,0))*_xlfn.XLOOKUP($E118,$G$2:$G$6,$F$2:$F$6,,0)),_xlfn.XLOOKUP($D$14,$D112:$D118,BH112:BH118,,0,-1)&gt;(INDEX('Verwachte Resultaten'!$C$2:$BT$31,MATCH(_xlfn.XLOOKUP($D$14,$D112:$D118,$E112:$E118,,0,-1),'Verwachte Resultaten'!$B$2:$B$31,0),MATCH(_xlfn.XLOOKUP($D$14,$D112:$D118,BH111:BH117,,0,-1),'Verwachte Resultaten'!$C$1:$BT$1,0))*_xlfn.XLOOKUP($E118,$G$2:$G$6,$H$2:$H$6,,0))),$D118,""),"")</f>
        <v/>
      </c>
      <c r="BI118" s="19" t="str">
        <f>IFERROR(IF(AND(_xlfn.XLOOKUP($D$14,$D112:$D118,BI112:BI118,,0,-1)&lt;=(INDEX('Verwachte Resultaten'!$C$2:$BT$31,MATCH(_xlfn.XLOOKUP($D$14,$D112:$D118,$E112:$E118,,0,-1),'Verwachte Resultaten'!$B$2:$B$31,0),MATCH(_xlfn.XLOOKUP($D$14,$D112:$D118,BI111:BI117,,0,-1),'Verwachte Resultaten'!$C$1:$BT$1,0))*_xlfn.XLOOKUP($E118,$G$2:$G$6,$F$2:$F$6,,0)),_xlfn.XLOOKUP($D$14,$D112:$D118,BI112:BI118,,0,-1)&gt;(INDEX('Verwachte Resultaten'!$C$2:$BT$31,MATCH(_xlfn.XLOOKUP($D$14,$D112:$D118,$E112:$E118,,0,-1),'Verwachte Resultaten'!$B$2:$B$31,0),MATCH(_xlfn.XLOOKUP($D$14,$D112:$D118,BI111:BI117,,0,-1),'Verwachte Resultaten'!$C$1:$BT$1,0))*_xlfn.XLOOKUP($E118,$G$2:$G$6,$H$2:$H$6,,0))),$D118,""),"")</f>
        <v/>
      </c>
      <c r="BJ118" s="19" t="str">
        <f>IFERROR(IF(AND(_xlfn.XLOOKUP($D$14,$D112:$D118,BJ112:BJ118,,0,-1)&lt;=(INDEX('Verwachte Resultaten'!$C$2:$BT$31,MATCH(_xlfn.XLOOKUP($D$14,$D112:$D118,$E112:$E118,,0,-1),'Verwachte Resultaten'!$B$2:$B$31,0),MATCH(_xlfn.XLOOKUP($D$14,$D112:$D118,BJ111:BJ117,,0,-1),'Verwachte Resultaten'!$C$1:$BT$1,0))*_xlfn.XLOOKUP($E118,$G$2:$G$6,$F$2:$F$6,,0)),_xlfn.XLOOKUP($D$14,$D112:$D118,BJ112:BJ118,,0,-1)&gt;(INDEX('Verwachte Resultaten'!$C$2:$BT$31,MATCH(_xlfn.XLOOKUP($D$14,$D112:$D118,$E112:$E118,,0,-1),'Verwachte Resultaten'!$B$2:$B$31,0),MATCH(_xlfn.XLOOKUP($D$14,$D112:$D118,BJ111:BJ117,,0,-1),'Verwachte Resultaten'!$C$1:$BT$1,0))*_xlfn.XLOOKUP($E118,$G$2:$G$6,$H$2:$H$6,,0))),$D118,""),"")</f>
        <v/>
      </c>
      <c r="BK118" s="45" t="str">
        <f>IFERROR(IF(AND(_xlfn.XLOOKUP($D$14,$D112:$D118,BK112:BK118,,0,-1)&lt;=(INDEX('Verwachte Resultaten'!$C$2:$BT$31,MATCH(_xlfn.XLOOKUP($D$14,$D112:$D118,$E112:$E118,,0,-1),'Verwachte Resultaten'!$B$2:$B$31,0),MATCH(_xlfn.XLOOKUP($D$14,$D112:$D118,BK111:BK117,,0,-1),'Verwachte Resultaten'!$C$1:$BT$1,0))*_xlfn.XLOOKUP($E118,$G$2:$G$6,$F$2:$F$6,,0)),_xlfn.XLOOKUP($D$14,$D112:$D118,BK112:BK118,,0,-1)&gt;(INDEX('Verwachte Resultaten'!$C$2:$BT$31,MATCH(_xlfn.XLOOKUP($D$14,$D112:$D118,$E112:$E118,,0,-1),'Verwachte Resultaten'!$B$2:$B$31,0),MATCH(_xlfn.XLOOKUP($D$14,$D112:$D118,BK111:BK117,,0,-1),'Verwachte Resultaten'!$C$1:$BT$1,0))*_xlfn.XLOOKUP($E118,$G$2:$G$6,$H$2:$H$6,,0))),$D118,""),"")</f>
        <v/>
      </c>
    </row>
    <row r="119" spans="1:63" ht="15.75" thickBot="1">
      <c r="A119" s="85"/>
      <c r="C119" s="23"/>
      <c r="D119" s="44"/>
      <c r="E119" s="20" t="s">
        <v>170</v>
      </c>
      <c r="F119" s="21">
        <f>SUM(F114:AZ118)</f>
        <v>0</v>
      </c>
      <c r="AZ119"/>
    </row>
    <row r="120" spans="1:63" ht="15.75" thickBot="1">
      <c r="A120" s="85"/>
      <c r="C120" s="23"/>
      <c r="D120" s="44"/>
      <c r="AZ120"/>
    </row>
    <row r="121" spans="1:63" ht="15.75" thickBot="1">
      <c r="A121" s="85" t="s">
        <v>119</v>
      </c>
      <c r="B121" s="24">
        <f>COUNTA(F121:BK121)-COUNTIF(F121:BK121,"")</f>
        <v>0</v>
      </c>
      <c r="C121" s="23"/>
      <c r="D121" s="128"/>
      <c r="E121" s="5" t="s">
        <v>0</v>
      </c>
      <c r="F121" s="5" t="str">
        <f>IF($D121="","",IF(_xlfn.XLOOKUP($D121,Matrix!$A$9:$A$24,Matrix!B$9:B$24,"",0)="","",_xlfn.XLOOKUP($D121,Matrix!$A$9:$A$24,Matrix!B$9:B$24,"",0)))</f>
        <v/>
      </c>
      <c r="G121" s="5" t="str">
        <f>IF($D121="","",IF(_xlfn.XLOOKUP($D121,Matrix!$A$9:$A$24,Matrix!C$9:C$24,"",0)="","",_xlfn.XLOOKUP($D121,Matrix!$A$9:$A$24,Matrix!C$9:C$24,"",0)))</f>
        <v/>
      </c>
      <c r="H121" s="5" t="str">
        <f>IF($D121="","",IF(_xlfn.XLOOKUP($D121,Matrix!$A$9:$A$24,Matrix!D$9:D$24,"",0)="","",_xlfn.XLOOKUP($D121,Matrix!$A$9:$A$24,Matrix!D$9:D$24,"",0)))</f>
        <v/>
      </c>
      <c r="I121" s="5" t="str">
        <f>IF($D121="","",IF(_xlfn.XLOOKUP($D121,Matrix!$A$9:$A$24,Matrix!E$9:E$24,"",0)="","",_xlfn.XLOOKUP($D121,Matrix!$A$9:$A$24,Matrix!E$9:E$24,"",0)))</f>
        <v/>
      </c>
      <c r="J121" s="5" t="str">
        <f>IF($D121="","",IF(_xlfn.XLOOKUP($D121,Matrix!$A$9:$A$24,Matrix!F$9:F$24,"",0)="","",_xlfn.XLOOKUP($D121,Matrix!$A$9:$A$24,Matrix!F$9:F$24,"",0)))</f>
        <v/>
      </c>
      <c r="K121" s="5" t="str">
        <f>IF($D121="","",IF(_xlfn.XLOOKUP($D121,Matrix!$A$9:$A$24,Matrix!G$9:G$24,"",0)="","",_xlfn.XLOOKUP($D121,Matrix!$A$9:$A$24,Matrix!G$9:G$24,"",0)))</f>
        <v/>
      </c>
      <c r="L121" s="5" t="str">
        <f>IF($D121="","",IF(_xlfn.XLOOKUP($D121,Matrix!$A$9:$A$24,Matrix!H$9:H$24,"",0)="","",_xlfn.XLOOKUP($D121,Matrix!$A$9:$A$24,Matrix!H$9:H$24,"",0)))</f>
        <v/>
      </c>
      <c r="M121" s="5" t="str">
        <f>IF($D121="","",IF(_xlfn.XLOOKUP($D121,Matrix!$A$9:$A$24,Matrix!I$9:I$24,"",0)="","",_xlfn.XLOOKUP($D121,Matrix!$A$9:$A$24,Matrix!I$9:I$24,"",0)))</f>
        <v/>
      </c>
      <c r="N121" s="5" t="str">
        <f>IF($D121="","",IF(_xlfn.XLOOKUP($D121,Matrix!$A$9:$A$24,Matrix!J$9:J$24,"",0)="","",_xlfn.XLOOKUP($D121,Matrix!$A$9:$A$24,Matrix!J$9:J$24,"",0)))</f>
        <v/>
      </c>
      <c r="O121" s="5" t="str">
        <f>IF($D121="","",IF(_xlfn.XLOOKUP($D121,Matrix!$A$9:$A$24,Matrix!K$9:K$24,"",0)="","",_xlfn.XLOOKUP($D121,Matrix!$A$9:$A$24,Matrix!K$9:K$24,"",0)))</f>
        <v/>
      </c>
      <c r="P121" s="5" t="str">
        <f>IF($D121="","",IF(_xlfn.XLOOKUP($D121,Matrix!$A$9:$A$24,Matrix!L$9:L$24,"",0)="","",_xlfn.XLOOKUP($D121,Matrix!$A$9:$A$24,Matrix!L$9:L$24,"",0)))</f>
        <v/>
      </c>
      <c r="Q121" s="5" t="str">
        <f>IF($D121="","",IF(_xlfn.XLOOKUP($D121,Matrix!$A$9:$A$24,Matrix!M$9:M$24,"",0)="","",_xlfn.XLOOKUP($D121,Matrix!$A$9:$A$24,Matrix!M$9:M$24,"",0)))</f>
        <v/>
      </c>
      <c r="R121" s="5" t="str">
        <f>IF($D121="","",IF(_xlfn.XLOOKUP($D121,Matrix!$A$9:$A$24,Matrix!N$9:N$24,"",0)="","",_xlfn.XLOOKUP($D121,Matrix!$A$9:$A$24,Matrix!N$9:N$24,"",0)))</f>
        <v/>
      </c>
      <c r="S121" s="5" t="str">
        <f>IF($D121="","",IF(_xlfn.XLOOKUP($D121,Matrix!$A$9:$A$24,Matrix!O$9:O$24,"",0)="","",_xlfn.XLOOKUP($D121,Matrix!$A$9:$A$24,Matrix!O$9:O$24,"",0)))</f>
        <v/>
      </c>
      <c r="T121" s="5" t="str">
        <f>IF($D121="","",IF(_xlfn.XLOOKUP($D121,Matrix!$A$9:$A$24,Matrix!P$9:P$24,"",0)="","",_xlfn.XLOOKUP($D121,Matrix!$A$9:$A$24,Matrix!P$9:P$24,"",0)))</f>
        <v/>
      </c>
      <c r="U121" s="5" t="str">
        <f>IF($D121="","",IF(_xlfn.XLOOKUP($D121,Matrix!$A$9:$A$24,Matrix!Q$9:Q$24,"",0)="","",_xlfn.XLOOKUP($D121,Matrix!$A$9:$A$24,Matrix!Q$9:Q$24,"",0)))</f>
        <v/>
      </c>
      <c r="V121" s="5" t="str">
        <f>IF($D121="","",IF(_xlfn.XLOOKUP($D121,Matrix!$A$9:$A$24,Matrix!R$9:R$24,"",0)="","",_xlfn.XLOOKUP($D121,Matrix!$A$9:$A$24,Matrix!R$9:R$24,"",0)))</f>
        <v/>
      </c>
      <c r="W121" s="5" t="str">
        <f>IF($D121="","",IF(_xlfn.XLOOKUP($D121,Matrix!$A$9:$A$24,Matrix!S$9:S$24,"",0)="","",_xlfn.XLOOKUP($D121,Matrix!$A$9:$A$24,Matrix!S$9:S$24,"",0)))</f>
        <v/>
      </c>
      <c r="X121" s="5" t="str">
        <f>IF($D121="","",IF(_xlfn.XLOOKUP($D121,Matrix!$A$9:$A$24,Matrix!T$9:T$24,"",0)="","",_xlfn.XLOOKUP($D121,Matrix!$A$9:$A$24,Matrix!T$9:T$24,"",0)))</f>
        <v/>
      </c>
      <c r="Y121" s="5" t="str">
        <f>IF($D121="","",IF(_xlfn.XLOOKUP($D121,Matrix!$A$9:$A$24,Matrix!U$9:U$24,"",0)="","",_xlfn.XLOOKUP($D121,Matrix!$A$9:$A$24,Matrix!U$9:U$24,"",0)))</f>
        <v/>
      </c>
      <c r="Z121" s="5" t="str">
        <f>IF($D121="","",IF(_xlfn.XLOOKUP($D121,Matrix!$A$9:$A$24,Matrix!V$9:V$24,"",0)="","",_xlfn.XLOOKUP($D121,Matrix!$A$9:$A$24,Matrix!V$9:V$24,"",0)))</f>
        <v/>
      </c>
      <c r="AA121" s="5" t="str">
        <f>IF($D121="","",IF(_xlfn.XLOOKUP($D121,Matrix!$A$9:$A$24,Matrix!W$9:W$24,"",0)="","",_xlfn.XLOOKUP($D121,Matrix!$A$9:$A$24,Matrix!W$9:W$24,"",0)))</f>
        <v/>
      </c>
      <c r="AB121" s="5" t="str">
        <f>IF($D121="","",IF(_xlfn.XLOOKUP($D121,Matrix!$A$9:$A$24,Matrix!X$9:X$24,"",0)="","",_xlfn.XLOOKUP($D121,Matrix!$A$9:$A$24,Matrix!X$9:X$24,"",0)))</f>
        <v/>
      </c>
      <c r="AC121" s="5" t="str">
        <f>IF($D121="","",IF(_xlfn.XLOOKUP($D121,Matrix!$A$9:$A$24,Matrix!Y$9:Y$24,"",0)="","",_xlfn.XLOOKUP($D121,Matrix!$A$9:$A$24,Matrix!Y$9:Y$24,"",0)))</f>
        <v/>
      </c>
      <c r="AD121" s="5" t="str">
        <f>IF($D121="","",IF(_xlfn.XLOOKUP($D121,Matrix!$A$9:$A$24,Matrix!Z$9:Z$24,"",0)="","",_xlfn.XLOOKUP($D121,Matrix!$A$9:$A$24,Matrix!Z$9:Z$24,"",0)))</f>
        <v/>
      </c>
      <c r="AE121" s="5" t="str">
        <f>IF($D121="","",IF(_xlfn.XLOOKUP($D121,Matrix!$A$9:$A$24,Matrix!AA$9:AA$24,"",0)="","",_xlfn.XLOOKUP($D121,Matrix!$A$9:$A$24,Matrix!AA$9:AA$24,"",0)))</f>
        <v/>
      </c>
      <c r="AF121" s="5" t="str">
        <f>IF($D121="","",IF(_xlfn.XLOOKUP($D121,Matrix!$A$9:$A$24,Matrix!AB$9:AB$24,"",0)="","",_xlfn.XLOOKUP($D121,Matrix!$A$9:$A$24,Matrix!AB$9:AB$24,"",0)))</f>
        <v/>
      </c>
      <c r="AG121" s="5" t="str">
        <f>IF($D121="","",IF(_xlfn.XLOOKUP($D121,Matrix!$A$9:$A$24,Matrix!AC$9:AC$24,"",0)="","",_xlfn.XLOOKUP($D121,Matrix!$A$9:$A$24,Matrix!AC$9:AC$24,"",0)))</f>
        <v/>
      </c>
      <c r="AH121" s="5" t="str">
        <f>IF($D121="","",IF(_xlfn.XLOOKUP($D121,Matrix!$A$9:$A$24,Matrix!AD$9:AD$24,"",0)="","",_xlfn.XLOOKUP($D121,Matrix!$A$9:$A$24,Matrix!AD$9:AD$24,"",0)))</f>
        <v/>
      </c>
      <c r="AI121" s="5" t="str">
        <f>IF($D121="","",IF(_xlfn.XLOOKUP($D121,Matrix!$A$9:$A$24,Matrix!AE$9:AE$24,"",0)="","",_xlfn.XLOOKUP($D121,Matrix!$A$9:$A$24,Matrix!AE$9:AE$24,"",0)))</f>
        <v/>
      </c>
      <c r="AJ121" s="5" t="str">
        <f>IF($D121="","",IF(_xlfn.XLOOKUP($D121,Matrix!$A$9:$A$24,Matrix!AF$9:AF$24,"",0)="","",_xlfn.XLOOKUP($D121,Matrix!$A$9:$A$24,Matrix!AF$9:AF$24,"",0)))</f>
        <v/>
      </c>
      <c r="AK121" s="5" t="str">
        <f>IF($D121="","",IF(_xlfn.XLOOKUP($D121,Matrix!$A$9:$A$24,Matrix!AG$9:AG$24,"",0)="","",_xlfn.XLOOKUP($D121,Matrix!$A$9:$A$24,Matrix!AG$9:AG$24,"",0)))</f>
        <v/>
      </c>
      <c r="AL121" s="5" t="str">
        <f>IF($D121="","",IF(_xlfn.XLOOKUP($D121,Matrix!$A$9:$A$24,Matrix!AH$9:AH$24,"",0)="","",_xlfn.XLOOKUP($D121,Matrix!$A$9:$A$24,Matrix!AH$9:AH$24,"",0)))</f>
        <v/>
      </c>
      <c r="AM121" s="5" t="str">
        <f>IF($D121="","",IF(_xlfn.XLOOKUP($D121,Matrix!$A$9:$A$24,Matrix!AI$9:AI$24,"",0)="","",_xlfn.XLOOKUP($D121,Matrix!$A$9:$A$24,Matrix!AI$9:AI$24,"",0)))</f>
        <v/>
      </c>
      <c r="AN121" s="5" t="str">
        <f>IF($D121="","",IF(_xlfn.XLOOKUP($D121,Matrix!$A$9:$A$24,Matrix!AJ$9:AJ$24,"",0)="","",_xlfn.XLOOKUP($D121,Matrix!$A$9:$A$24,Matrix!AJ$9:AJ$24,"",0)))</f>
        <v/>
      </c>
      <c r="AO121" s="5" t="str">
        <f>IF($D121="","",IF(_xlfn.XLOOKUP($D121,Matrix!$A$9:$A$24,Matrix!AK$9:AK$24,"",0)="","",_xlfn.XLOOKUP($D121,Matrix!$A$9:$A$24,Matrix!AK$9:AK$24,"",0)))</f>
        <v/>
      </c>
      <c r="AP121" s="5" t="str">
        <f>IF($D121="","",IF(_xlfn.XLOOKUP($D121,Matrix!$A$9:$A$24,Matrix!AL$9:AL$24,"",0)="","",_xlfn.XLOOKUP($D121,Matrix!$A$9:$A$24,Matrix!AL$9:AL$24,"",0)))</f>
        <v/>
      </c>
      <c r="AQ121" s="5" t="str">
        <f>IF($D121="","",IF(_xlfn.XLOOKUP($D121,Matrix!$A$9:$A$24,Matrix!AM$9:AM$24,"",0)="","",_xlfn.XLOOKUP($D121,Matrix!$A$9:$A$24,Matrix!AM$9:AM$24,"",0)))</f>
        <v/>
      </c>
      <c r="AR121" s="5" t="str">
        <f>IF($D121="","",IF(_xlfn.XLOOKUP($D121,Matrix!$A$9:$A$24,Matrix!AN$9:AN$24,"",0)="","",_xlfn.XLOOKUP($D121,Matrix!$A$9:$A$24,Matrix!AN$9:AN$24,"",0)))</f>
        <v/>
      </c>
      <c r="AS121" s="5" t="str">
        <f>IF($D121="","",IF(_xlfn.XLOOKUP($D121,Matrix!$A$9:$A$24,Matrix!AO$9:AO$24,"",0)="","",_xlfn.XLOOKUP($D121,Matrix!$A$9:$A$24,Matrix!AO$9:AO$24,"",0)))</f>
        <v/>
      </c>
      <c r="AT121" s="5" t="str">
        <f>IF($D121="","",IF(_xlfn.XLOOKUP($D121,Matrix!$A$9:$A$24,Matrix!AP$9:AP$24,"",0)="","",_xlfn.XLOOKUP($D121,Matrix!$A$9:$A$24,Matrix!AP$9:AP$24,"",0)))</f>
        <v/>
      </c>
      <c r="AU121" s="5" t="str">
        <f>IF($D121="","",IF(_xlfn.XLOOKUP($D121,Matrix!$A$9:$A$24,Matrix!AQ$9:AQ$24,"",0)="","",_xlfn.XLOOKUP($D121,Matrix!$A$9:$A$24,Matrix!AQ$9:AQ$24,"",0)))</f>
        <v/>
      </c>
      <c r="AV121" s="5" t="str">
        <f>IF($D121="","",IF(_xlfn.XLOOKUP($D121,Matrix!$A$9:$A$24,Matrix!AR$9:AR$24,"",0)="","",_xlfn.XLOOKUP($D121,Matrix!$A$9:$A$24,Matrix!AR$9:AR$24,"",0)))</f>
        <v/>
      </c>
      <c r="AW121" s="5" t="str">
        <f>IF($D121="","",IF(_xlfn.XLOOKUP($D121,Matrix!$A$9:$A$24,Matrix!AS$9:AS$24,"",0)="","",_xlfn.XLOOKUP($D121,Matrix!$A$9:$A$24,Matrix!AS$9:AS$24,"",0)))</f>
        <v/>
      </c>
      <c r="AX121" s="5" t="str">
        <f>IF($D121="","",IF(_xlfn.XLOOKUP($D121,Matrix!$A$9:$A$24,Matrix!AT$9:AT$24,"",0)="","",_xlfn.XLOOKUP($D121,Matrix!$A$9:$A$24,Matrix!AT$9:AT$24,"",0)))</f>
        <v/>
      </c>
      <c r="AY121" s="5" t="str">
        <f>IF($D121="","",IF(_xlfn.XLOOKUP($D121,Matrix!$A$9:$A$24,Matrix!AU$9:AU$24,"",0)="","",_xlfn.XLOOKUP($D121,Matrix!$A$9:$A$24,Matrix!AU$9:AU$24,"",0)))</f>
        <v/>
      </c>
      <c r="AZ121" s="5" t="str">
        <f>IF($D121="","",IF(_xlfn.XLOOKUP($D121,Matrix!$A$9:$A$24,Matrix!AV$9:AV$24,"",0)="","",_xlfn.XLOOKUP($D121,Matrix!$A$9:$A$24,Matrix!AV$9:AV$24,"",0)))</f>
        <v/>
      </c>
      <c r="BA121" s="5" t="str">
        <f>IF($D121="","",IF(_xlfn.XLOOKUP($D121,Matrix!$A$9:$A$24,Matrix!AW$9:AW$24,"",0)="","",_xlfn.XLOOKUP($D121,Matrix!$A$9:$A$24,Matrix!AW$9:AW$24,"",0)))</f>
        <v/>
      </c>
      <c r="BB121" s="5" t="str">
        <f>IF($D121="","",IF(_xlfn.XLOOKUP($D121,Matrix!$A$9:$A$24,Matrix!AX$9:AX$24,"",0)="","",_xlfn.XLOOKUP($D121,Matrix!$A$9:$A$24,Matrix!AX$9:AX$24,"",0)))</f>
        <v/>
      </c>
      <c r="BC121" s="5" t="str">
        <f>IF($D121="","",IF(_xlfn.XLOOKUP($D121,Matrix!$A$9:$A$24,Matrix!AY$9:AY$24,"",0)="","",_xlfn.XLOOKUP($D121,Matrix!$A$9:$A$24,Matrix!AY$9:AY$24,"",0)))</f>
        <v/>
      </c>
      <c r="BD121" s="5" t="str">
        <f>IF($D121="","",IF(_xlfn.XLOOKUP($D121,Matrix!$A$9:$A$24,Matrix!AZ$9:AZ$24,"",0)="","",_xlfn.XLOOKUP($D121,Matrix!$A$9:$A$24,Matrix!AZ$9:AZ$24,"",0)))</f>
        <v/>
      </c>
      <c r="BE121" s="5" t="str">
        <f>IF($D121="","",IF(_xlfn.XLOOKUP($D121,Matrix!$A$9:$A$24,Matrix!BA$9:BA$24,"",0)="","",_xlfn.XLOOKUP($D121,Matrix!$A$9:$A$24,Matrix!BA$9:BA$24,"",0)))</f>
        <v/>
      </c>
      <c r="BF121" s="5" t="str">
        <f>IF($D121="","",IF(_xlfn.XLOOKUP($D121,Matrix!$A$9:$A$24,Matrix!BB$9:BB$24,"",0)="","",_xlfn.XLOOKUP($D121,Matrix!$A$9:$A$24,Matrix!BB$9:BB$24,"",0)))</f>
        <v/>
      </c>
      <c r="BG121" s="5" t="str">
        <f>IF($D121="","",IF(_xlfn.XLOOKUP($D121,Matrix!$A$9:$A$24,Matrix!BC$9:BC$24,"",0)="","",_xlfn.XLOOKUP($D121,Matrix!$A$9:$A$24,Matrix!BC$9:BC$24,"",0)))</f>
        <v/>
      </c>
      <c r="BH121" s="5" t="str">
        <f>IF($D121="","",IF(_xlfn.XLOOKUP($D121,Matrix!$A$9:$A$24,Matrix!BD$9:BD$24,"",0)="","",_xlfn.XLOOKUP($D121,Matrix!$A$9:$A$24,Matrix!BD$9:BD$24,"",0)))</f>
        <v/>
      </c>
      <c r="BI121" s="5" t="str">
        <f>IF($D121="","",IF(_xlfn.XLOOKUP($D121,Matrix!$A$9:$A$24,Matrix!BE$9:BE$24,"",0)="","",_xlfn.XLOOKUP($D121,Matrix!$A$9:$A$24,Matrix!BE$9:BE$24,"",0)))</f>
        <v/>
      </c>
      <c r="BJ121" s="5" t="str">
        <f>IF($D121="","",IF(_xlfn.XLOOKUP($D121,Matrix!$A$9:$A$24,Matrix!BF$9:BF$24,"",0)="","",_xlfn.XLOOKUP($D121,Matrix!$A$9:$A$24,Matrix!BF$9:BF$24,"",0)))</f>
        <v/>
      </c>
      <c r="BK121" s="32" t="str">
        <f>IF($D121="","",IF(_xlfn.XLOOKUP($D121,Matrix!$A$9:$A$24,Matrix!BG$9:BG$24,"",0)="","",_xlfn.XLOOKUP($D121,Matrix!$A$9:$A$24,Matrix!BG$9:BG$24,"",0)))</f>
        <v/>
      </c>
    </row>
    <row r="122" spans="1:63" ht="15.75" thickBot="1">
      <c r="A122" s="85" t="s">
        <v>167</v>
      </c>
      <c r="B122" s="24" t="e">
        <f>B$4/B121</f>
        <v>#DIV/0!</v>
      </c>
      <c r="C122" s="23">
        <f>_xlfn.XLOOKUP("Sample",D112:D121,C112:C121,"",0)+1</f>
        <v>13</v>
      </c>
      <c r="D122" s="59" t="s">
        <v>168</v>
      </c>
      <c r="E122" s="57" t="str">
        <f>_xlfn.XLOOKUP('4.Score &amp; Vergelijking'!C122,'1.Invul Blad'!$A$2:$A$31,'1.Invul Blad'!$B$2:$B$31,"",0)</f>
        <v>MO-09</v>
      </c>
      <c r="F122" s="58" t="str" cm="1">
        <f t="array" ref="F122">IFERROR(IF(IF(LEFT(E122,2)="BS",INDEX('1.Invul Blad'!$1:$1048576,MATCH('4.Score &amp; Vergelijking'!$E122,'1.Invul Blad'!$B$36:$B$9000,0)+35,MATCH('4.Score &amp; Vergelijking'!F121,'1.Invul Blad'!$36:$36,0))="",INDEX('1.Invul Blad'!$1:$1048576,MATCH('4.Score &amp; Vergelijking'!$E122,'1.Invul Blad'!$B:$B,0),MATCH('4.Score &amp; Vergelijking'!F121,'1.Invul Blad'!$1:$1,0))=""),"",IF(LEFT(E122,2)="BS",INDEX('1.Invul Blad'!$1:$1048576,MATCH('4.Score &amp; Vergelijking'!$E122,'1.Invul Blad'!$B$36:$B$9000,0)+35,MATCH('4.Score &amp; Vergelijking'!F121,'1.Invul Blad'!$36:$36,0)),INDEX('1.Invul Blad'!$1:$1048576,MATCH('4.Score &amp; Vergelijking'!$E122,'1.Invul Blad'!$B:$B,0),MATCH('4.Score &amp; Vergelijking'!F121,'1.Invul Blad'!$1:$1,0)))),"")</f>
        <v/>
      </c>
      <c r="G122" s="57" t="str" cm="1">
        <f t="array" ref="G122">IFERROR(IF(IF(LEFT(F122,2)="BS",INDEX('1.Invul Blad'!$1:$1048576,MATCH('4.Score &amp; Vergelijking'!$E122,'1.Invul Blad'!$B$36:$B$9000,0)+35,MATCH('4.Score &amp; Vergelijking'!G121,'1.Invul Blad'!$36:$36,0))="",INDEX('1.Invul Blad'!$1:$1048576,MATCH('4.Score &amp; Vergelijking'!$E122,'1.Invul Blad'!$B:$B,0),MATCH('4.Score &amp; Vergelijking'!G121,'1.Invul Blad'!$1:$1,0))=""),"",IF(LEFT(F122,2)="BS",INDEX('1.Invul Blad'!$1:$1048576,MATCH('4.Score &amp; Vergelijking'!$E122,'1.Invul Blad'!$B$36:$B$9000,0)+35,MATCH('4.Score &amp; Vergelijking'!G121,'1.Invul Blad'!$36:$36,0)),INDEX('1.Invul Blad'!$1:$1048576,MATCH('4.Score &amp; Vergelijking'!$E122,'1.Invul Blad'!$B:$B,0),MATCH('4.Score &amp; Vergelijking'!G121,'1.Invul Blad'!$1:$1,0)))),"")</f>
        <v/>
      </c>
      <c r="H122" s="57" t="str" cm="1">
        <f t="array" ref="H122">IFERROR(IF(IF(LEFT(G122,2)="BS",INDEX('1.Invul Blad'!$1:$1048576,MATCH('4.Score &amp; Vergelijking'!$E122,'1.Invul Blad'!$B$36:$B$9000,0)+35,MATCH('4.Score &amp; Vergelijking'!H121,'1.Invul Blad'!$36:$36,0))="",INDEX('1.Invul Blad'!$1:$1048576,MATCH('4.Score &amp; Vergelijking'!$E122,'1.Invul Blad'!$B:$B,0),MATCH('4.Score &amp; Vergelijking'!H121,'1.Invul Blad'!$1:$1,0))=""),"",IF(LEFT(G122,2)="BS",INDEX('1.Invul Blad'!$1:$1048576,MATCH('4.Score &amp; Vergelijking'!$E122,'1.Invul Blad'!$B$36:$B$9000,0)+35,MATCH('4.Score &amp; Vergelijking'!H121,'1.Invul Blad'!$36:$36,0)),INDEX('1.Invul Blad'!$1:$1048576,MATCH('4.Score &amp; Vergelijking'!$E122,'1.Invul Blad'!$B:$B,0),MATCH('4.Score &amp; Vergelijking'!H121,'1.Invul Blad'!$1:$1,0)))),"")</f>
        <v/>
      </c>
      <c r="I122" s="57" t="str" cm="1">
        <f t="array" ref="I122">IFERROR(IF(IF(LEFT(H122,2)="BS",INDEX('1.Invul Blad'!$1:$1048576,MATCH('4.Score &amp; Vergelijking'!$E122,'1.Invul Blad'!$B$36:$B$9000,0)+35,MATCH('4.Score &amp; Vergelijking'!I121,'1.Invul Blad'!$36:$36,0))="",INDEX('1.Invul Blad'!$1:$1048576,MATCH('4.Score &amp; Vergelijking'!$E122,'1.Invul Blad'!$B:$B,0),MATCH('4.Score &amp; Vergelijking'!I121,'1.Invul Blad'!$1:$1,0))=""),"",IF(LEFT(H122,2)="BS",INDEX('1.Invul Blad'!$1:$1048576,MATCH('4.Score &amp; Vergelijking'!$E122,'1.Invul Blad'!$B$36:$B$9000,0)+35,MATCH('4.Score &amp; Vergelijking'!I121,'1.Invul Blad'!$36:$36,0)),INDEX('1.Invul Blad'!$1:$1048576,MATCH('4.Score &amp; Vergelijking'!$E122,'1.Invul Blad'!$B:$B,0),MATCH('4.Score &amp; Vergelijking'!I121,'1.Invul Blad'!$1:$1,0)))),"")</f>
        <v/>
      </c>
      <c r="J122" s="57" t="str" cm="1">
        <f t="array" ref="J122">IFERROR(IF(IF(LEFT(I122,2)="BS",INDEX('1.Invul Blad'!$1:$1048576,MATCH('4.Score &amp; Vergelijking'!$E122,'1.Invul Blad'!$B$36:$B$9000,0)+35,MATCH('4.Score &amp; Vergelijking'!J121,'1.Invul Blad'!$36:$36,0))="",INDEX('1.Invul Blad'!$1:$1048576,MATCH('4.Score &amp; Vergelijking'!$E122,'1.Invul Blad'!$B:$B,0),MATCH('4.Score &amp; Vergelijking'!J121,'1.Invul Blad'!$1:$1,0))=""),"",IF(LEFT(I122,2)="BS",INDEX('1.Invul Blad'!$1:$1048576,MATCH('4.Score &amp; Vergelijking'!$E122,'1.Invul Blad'!$B$36:$B$9000,0)+35,MATCH('4.Score &amp; Vergelijking'!J121,'1.Invul Blad'!$36:$36,0)),INDEX('1.Invul Blad'!$1:$1048576,MATCH('4.Score &amp; Vergelijking'!$E122,'1.Invul Blad'!$B:$B,0),MATCH('4.Score &amp; Vergelijking'!J121,'1.Invul Blad'!$1:$1,0)))),"")</f>
        <v/>
      </c>
      <c r="K122" s="57" t="str" cm="1">
        <f t="array" ref="K122">IFERROR(IF(IF(LEFT(J122,2)="BS",INDEX('1.Invul Blad'!$1:$1048576,MATCH('4.Score &amp; Vergelijking'!$E122,'1.Invul Blad'!$B$36:$B$9000,0)+35,MATCH('4.Score &amp; Vergelijking'!K121,'1.Invul Blad'!$36:$36,0))="",INDEX('1.Invul Blad'!$1:$1048576,MATCH('4.Score &amp; Vergelijking'!$E122,'1.Invul Blad'!$B:$B,0),MATCH('4.Score &amp; Vergelijking'!K121,'1.Invul Blad'!$1:$1,0))=""),"",IF(LEFT(J122,2)="BS",INDEX('1.Invul Blad'!$1:$1048576,MATCH('4.Score &amp; Vergelijking'!$E122,'1.Invul Blad'!$B$36:$B$9000,0)+35,MATCH('4.Score &amp; Vergelijking'!K121,'1.Invul Blad'!$36:$36,0)),INDEX('1.Invul Blad'!$1:$1048576,MATCH('4.Score &amp; Vergelijking'!$E122,'1.Invul Blad'!$B:$B,0),MATCH('4.Score &amp; Vergelijking'!K121,'1.Invul Blad'!$1:$1,0)))),"")</f>
        <v/>
      </c>
      <c r="L122" s="57" t="str" cm="1">
        <f t="array" ref="L122">IFERROR(IF(IF(LEFT(K122,2)="BS",INDEX('1.Invul Blad'!$1:$1048576,MATCH('4.Score &amp; Vergelijking'!$E122,'1.Invul Blad'!$B$36:$B$9000,0)+35,MATCH('4.Score &amp; Vergelijking'!L121,'1.Invul Blad'!$36:$36,0))="",INDEX('1.Invul Blad'!$1:$1048576,MATCH('4.Score &amp; Vergelijking'!$E122,'1.Invul Blad'!$B:$B,0),MATCH('4.Score &amp; Vergelijking'!L121,'1.Invul Blad'!$1:$1,0))=""),"",IF(LEFT(K122,2)="BS",INDEX('1.Invul Blad'!$1:$1048576,MATCH('4.Score &amp; Vergelijking'!$E122,'1.Invul Blad'!$B$36:$B$9000,0)+35,MATCH('4.Score &amp; Vergelijking'!L121,'1.Invul Blad'!$36:$36,0)),INDEX('1.Invul Blad'!$1:$1048576,MATCH('4.Score &amp; Vergelijking'!$E122,'1.Invul Blad'!$B:$B,0),MATCH('4.Score &amp; Vergelijking'!L121,'1.Invul Blad'!$1:$1,0)))),"")</f>
        <v/>
      </c>
      <c r="M122" s="57" t="str" cm="1">
        <f t="array" ref="M122">IFERROR(IF(IF(LEFT(L122,2)="BS",INDEX('1.Invul Blad'!$1:$1048576,MATCH('4.Score &amp; Vergelijking'!$E122,'1.Invul Blad'!$B$36:$B$9000,0)+35,MATCH('4.Score &amp; Vergelijking'!M121,'1.Invul Blad'!$36:$36,0))="",INDEX('1.Invul Blad'!$1:$1048576,MATCH('4.Score &amp; Vergelijking'!$E122,'1.Invul Blad'!$B:$B,0),MATCH('4.Score &amp; Vergelijking'!M121,'1.Invul Blad'!$1:$1,0))=""),"",IF(LEFT(L122,2)="BS",INDEX('1.Invul Blad'!$1:$1048576,MATCH('4.Score &amp; Vergelijking'!$E122,'1.Invul Blad'!$B$36:$B$9000,0)+35,MATCH('4.Score &amp; Vergelijking'!M121,'1.Invul Blad'!$36:$36,0)),INDEX('1.Invul Blad'!$1:$1048576,MATCH('4.Score &amp; Vergelijking'!$E122,'1.Invul Blad'!$B:$B,0),MATCH('4.Score &amp; Vergelijking'!M121,'1.Invul Blad'!$1:$1,0)))),"")</f>
        <v/>
      </c>
      <c r="N122" s="57" t="str" cm="1">
        <f t="array" ref="N122">IFERROR(IF(IF(LEFT(M122,2)="BS",INDEX('1.Invul Blad'!$1:$1048576,MATCH('4.Score &amp; Vergelijking'!$E122,'1.Invul Blad'!$B$36:$B$9000,0)+35,MATCH('4.Score &amp; Vergelijking'!N121,'1.Invul Blad'!$36:$36,0))="",INDEX('1.Invul Blad'!$1:$1048576,MATCH('4.Score &amp; Vergelijking'!$E122,'1.Invul Blad'!$B:$B,0),MATCH('4.Score &amp; Vergelijking'!N121,'1.Invul Blad'!$1:$1,0))=""),"",IF(LEFT(M122,2)="BS",INDEX('1.Invul Blad'!$1:$1048576,MATCH('4.Score &amp; Vergelijking'!$E122,'1.Invul Blad'!$B$36:$B$9000,0)+35,MATCH('4.Score &amp; Vergelijking'!N121,'1.Invul Blad'!$36:$36,0)),INDEX('1.Invul Blad'!$1:$1048576,MATCH('4.Score &amp; Vergelijking'!$E122,'1.Invul Blad'!$B:$B,0),MATCH('4.Score &amp; Vergelijking'!N121,'1.Invul Blad'!$1:$1,0)))),"")</f>
        <v/>
      </c>
      <c r="O122" s="57" t="str" cm="1">
        <f t="array" ref="O122">IFERROR(IF(IF(LEFT(N122,2)="BS",INDEX('1.Invul Blad'!$1:$1048576,MATCH('4.Score &amp; Vergelijking'!$E122,'1.Invul Blad'!$B$36:$B$9000,0)+35,MATCH('4.Score &amp; Vergelijking'!O121,'1.Invul Blad'!$36:$36,0))="",INDEX('1.Invul Blad'!$1:$1048576,MATCH('4.Score &amp; Vergelijking'!$E122,'1.Invul Blad'!$B:$B,0),MATCH('4.Score &amp; Vergelijking'!O121,'1.Invul Blad'!$1:$1,0))=""),"",IF(LEFT(N122,2)="BS",INDEX('1.Invul Blad'!$1:$1048576,MATCH('4.Score &amp; Vergelijking'!$E122,'1.Invul Blad'!$B$36:$B$9000,0)+35,MATCH('4.Score &amp; Vergelijking'!O121,'1.Invul Blad'!$36:$36,0)),INDEX('1.Invul Blad'!$1:$1048576,MATCH('4.Score &amp; Vergelijking'!$E122,'1.Invul Blad'!$B:$B,0),MATCH('4.Score &amp; Vergelijking'!O121,'1.Invul Blad'!$1:$1,0)))),"")</f>
        <v/>
      </c>
      <c r="P122" s="57" t="str" cm="1">
        <f t="array" ref="P122">IFERROR(IF(IF(LEFT(O122,2)="BS",INDEX('1.Invul Blad'!$1:$1048576,MATCH('4.Score &amp; Vergelijking'!$E122,'1.Invul Blad'!$B$36:$B$9000,0)+35,MATCH('4.Score &amp; Vergelijking'!P121,'1.Invul Blad'!$36:$36,0))="",INDEX('1.Invul Blad'!$1:$1048576,MATCH('4.Score &amp; Vergelijking'!$E122,'1.Invul Blad'!$B:$B,0),MATCH('4.Score &amp; Vergelijking'!P121,'1.Invul Blad'!$1:$1,0))=""),"",IF(LEFT(O122,2)="BS",INDEX('1.Invul Blad'!$1:$1048576,MATCH('4.Score &amp; Vergelijking'!$E122,'1.Invul Blad'!$B$36:$B$9000,0)+35,MATCH('4.Score &amp; Vergelijking'!P121,'1.Invul Blad'!$36:$36,0)),INDEX('1.Invul Blad'!$1:$1048576,MATCH('4.Score &amp; Vergelijking'!$E122,'1.Invul Blad'!$B:$B,0),MATCH('4.Score &amp; Vergelijking'!P121,'1.Invul Blad'!$1:$1,0)))),"")</f>
        <v/>
      </c>
      <c r="Q122" s="57" t="str" cm="1">
        <f t="array" ref="Q122">IFERROR(IF(IF(LEFT(P122,2)="BS",INDEX('1.Invul Blad'!$1:$1048576,MATCH('4.Score &amp; Vergelijking'!$E122,'1.Invul Blad'!$B$36:$B$9000,0)+35,MATCH('4.Score &amp; Vergelijking'!Q121,'1.Invul Blad'!$36:$36,0))="",INDEX('1.Invul Blad'!$1:$1048576,MATCH('4.Score &amp; Vergelijking'!$E122,'1.Invul Blad'!$B:$B,0),MATCH('4.Score &amp; Vergelijking'!Q121,'1.Invul Blad'!$1:$1,0))=""),"",IF(LEFT(P122,2)="BS",INDEX('1.Invul Blad'!$1:$1048576,MATCH('4.Score &amp; Vergelijking'!$E122,'1.Invul Blad'!$B$36:$B$9000,0)+35,MATCH('4.Score &amp; Vergelijking'!Q121,'1.Invul Blad'!$36:$36,0)),INDEX('1.Invul Blad'!$1:$1048576,MATCH('4.Score &amp; Vergelijking'!$E122,'1.Invul Blad'!$B:$B,0),MATCH('4.Score &amp; Vergelijking'!Q121,'1.Invul Blad'!$1:$1,0)))),"")</f>
        <v/>
      </c>
      <c r="R122" s="57" t="str" cm="1">
        <f t="array" ref="R122">IFERROR(IF(IF(LEFT(Q122,2)="BS",INDEX('1.Invul Blad'!$1:$1048576,MATCH('4.Score &amp; Vergelijking'!$E122,'1.Invul Blad'!$B$36:$B$9000,0)+35,MATCH('4.Score &amp; Vergelijking'!R121,'1.Invul Blad'!$36:$36,0))="",INDEX('1.Invul Blad'!$1:$1048576,MATCH('4.Score &amp; Vergelijking'!$E122,'1.Invul Blad'!$B:$B,0),MATCH('4.Score &amp; Vergelijking'!R121,'1.Invul Blad'!$1:$1,0))=""),"",IF(LEFT(Q122,2)="BS",INDEX('1.Invul Blad'!$1:$1048576,MATCH('4.Score &amp; Vergelijking'!$E122,'1.Invul Blad'!$B$36:$B$9000,0)+35,MATCH('4.Score &amp; Vergelijking'!R121,'1.Invul Blad'!$36:$36,0)),INDEX('1.Invul Blad'!$1:$1048576,MATCH('4.Score &amp; Vergelijking'!$E122,'1.Invul Blad'!$B:$B,0),MATCH('4.Score &amp; Vergelijking'!R121,'1.Invul Blad'!$1:$1,0)))),"")</f>
        <v/>
      </c>
      <c r="S122" s="57" t="str" cm="1">
        <f t="array" ref="S122">IFERROR(IF(IF(LEFT(R122,2)="BS",INDEX('1.Invul Blad'!$1:$1048576,MATCH('4.Score &amp; Vergelijking'!$E122,'1.Invul Blad'!$B$36:$B$9000,0)+35,MATCH('4.Score &amp; Vergelijking'!S121,'1.Invul Blad'!$36:$36,0))="",INDEX('1.Invul Blad'!$1:$1048576,MATCH('4.Score &amp; Vergelijking'!$E122,'1.Invul Blad'!$B:$B,0),MATCH('4.Score &amp; Vergelijking'!S121,'1.Invul Blad'!$1:$1,0))=""),"",IF(LEFT(R122,2)="BS",INDEX('1.Invul Blad'!$1:$1048576,MATCH('4.Score &amp; Vergelijking'!$E122,'1.Invul Blad'!$B$36:$B$9000,0)+35,MATCH('4.Score &amp; Vergelijking'!S121,'1.Invul Blad'!$36:$36,0)),INDEX('1.Invul Blad'!$1:$1048576,MATCH('4.Score &amp; Vergelijking'!$E122,'1.Invul Blad'!$B:$B,0),MATCH('4.Score &amp; Vergelijking'!S121,'1.Invul Blad'!$1:$1,0)))),"")</f>
        <v/>
      </c>
      <c r="T122" s="57" t="str" cm="1">
        <f t="array" ref="T122">IFERROR(IF(IF(LEFT(S122,2)="BS",INDEX('1.Invul Blad'!$1:$1048576,MATCH('4.Score &amp; Vergelijking'!$E122,'1.Invul Blad'!$B$36:$B$9000,0)+35,MATCH('4.Score &amp; Vergelijking'!T121,'1.Invul Blad'!$36:$36,0))="",INDEX('1.Invul Blad'!$1:$1048576,MATCH('4.Score &amp; Vergelijking'!$E122,'1.Invul Blad'!$B:$B,0),MATCH('4.Score &amp; Vergelijking'!T121,'1.Invul Blad'!$1:$1,0))=""),"",IF(LEFT(S122,2)="BS",INDEX('1.Invul Blad'!$1:$1048576,MATCH('4.Score &amp; Vergelijking'!$E122,'1.Invul Blad'!$B$36:$B$9000,0)+35,MATCH('4.Score &amp; Vergelijking'!T121,'1.Invul Blad'!$36:$36,0)),INDEX('1.Invul Blad'!$1:$1048576,MATCH('4.Score &amp; Vergelijking'!$E122,'1.Invul Blad'!$B:$B,0),MATCH('4.Score &amp; Vergelijking'!T121,'1.Invul Blad'!$1:$1,0)))),"")</f>
        <v/>
      </c>
      <c r="U122" s="57" t="str" cm="1">
        <f t="array" ref="U122">IFERROR(IF(IF(LEFT(T122,2)="BS",INDEX('1.Invul Blad'!$1:$1048576,MATCH('4.Score &amp; Vergelijking'!$E122,'1.Invul Blad'!$B$36:$B$9000,0)+35,MATCH('4.Score &amp; Vergelijking'!U121,'1.Invul Blad'!$36:$36,0))="",INDEX('1.Invul Blad'!$1:$1048576,MATCH('4.Score &amp; Vergelijking'!$E122,'1.Invul Blad'!$B:$B,0),MATCH('4.Score &amp; Vergelijking'!U121,'1.Invul Blad'!$1:$1,0))=""),"",IF(LEFT(T122,2)="BS",INDEX('1.Invul Blad'!$1:$1048576,MATCH('4.Score &amp; Vergelijking'!$E122,'1.Invul Blad'!$B$36:$B$9000,0)+35,MATCH('4.Score &amp; Vergelijking'!U121,'1.Invul Blad'!$36:$36,0)),INDEX('1.Invul Blad'!$1:$1048576,MATCH('4.Score &amp; Vergelijking'!$E122,'1.Invul Blad'!$B:$B,0),MATCH('4.Score &amp; Vergelijking'!U121,'1.Invul Blad'!$1:$1,0)))),"")</f>
        <v/>
      </c>
      <c r="V122" s="57" t="str" cm="1">
        <f t="array" ref="V122">IFERROR(IF(IF(LEFT(U122,2)="BS",INDEX('1.Invul Blad'!$1:$1048576,MATCH('4.Score &amp; Vergelijking'!$E122,'1.Invul Blad'!$B$36:$B$9000,0)+35,MATCH('4.Score &amp; Vergelijking'!V121,'1.Invul Blad'!$36:$36,0))="",INDEX('1.Invul Blad'!$1:$1048576,MATCH('4.Score &amp; Vergelijking'!$E122,'1.Invul Blad'!$B:$B,0),MATCH('4.Score &amp; Vergelijking'!V121,'1.Invul Blad'!$1:$1,0))=""),"",IF(LEFT(U122,2)="BS",INDEX('1.Invul Blad'!$1:$1048576,MATCH('4.Score &amp; Vergelijking'!$E122,'1.Invul Blad'!$B$36:$B$9000,0)+35,MATCH('4.Score &amp; Vergelijking'!V121,'1.Invul Blad'!$36:$36,0)),INDEX('1.Invul Blad'!$1:$1048576,MATCH('4.Score &amp; Vergelijking'!$E122,'1.Invul Blad'!$B:$B,0),MATCH('4.Score &amp; Vergelijking'!V121,'1.Invul Blad'!$1:$1,0)))),"")</f>
        <v/>
      </c>
      <c r="W122" s="57" t="str" cm="1">
        <f t="array" ref="W122">IFERROR(IF(IF(LEFT(V122,2)="BS",INDEX('1.Invul Blad'!$1:$1048576,MATCH('4.Score &amp; Vergelijking'!$E122,'1.Invul Blad'!$B$36:$B$9000,0)+35,MATCH('4.Score &amp; Vergelijking'!W121,'1.Invul Blad'!$36:$36,0))="",INDEX('1.Invul Blad'!$1:$1048576,MATCH('4.Score &amp; Vergelijking'!$E122,'1.Invul Blad'!$B:$B,0),MATCH('4.Score &amp; Vergelijking'!W121,'1.Invul Blad'!$1:$1,0))=""),"",IF(LEFT(V122,2)="BS",INDEX('1.Invul Blad'!$1:$1048576,MATCH('4.Score &amp; Vergelijking'!$E122,'1.Invul Blad'!$B$36:$B$9000,0)+35,MATCH('4.Score &amp; Vergelijking'!W121,'1.Invul Blad'!$36:$36,0)),INDEX('1.Invul Blad'!$1:$1048576,MATCH('4.Score &amp; Vergelijking'!$E122,'1.Invul Blad'!$B:$B,0),MATCH('4.Score &amp; Vergelijking'!W121,'1.Invul Blad'!$1:$1,0)))),"")</f>
        <v/>
      </c>
      <c r="X122" s="57" t="str" cm="1">
        <f t="array" ref="X122">IFERROR(IF(IF(LEFT(W122,2)="BS",INDEX('1.Invul Blad'!$1:$1048576,MATCH('4.Score &amp; Vergelijking'!$E122,'1.Invul Blad'!$B$36:$B$9000,0)+35,MATCH('4.Score &amp; Vergelijking'!X121,'1.Invul Blad'!$36:$36,0))="",INDEX('1.Invul Blad'!$1:$1048576,MATCH('4.Score &amp; Vergelijking'!$E122,'1.Invul Blad'!$B:$B,0),MATCH('4.Score &amp; Vergelijking'!X121,'1.Invul Blad'!$1:$1,0))=""),"",IF(LEFT(W122,2)="BS",INDEX('1.Invul Blad'!$1:$1048576,MATCH('4.Score &amp; Vergelijking'!$E122,'1.Invul Blad'!$B$36:$B$9000,0)+35,MATCH('4.Score &amp; Vergelijking'!X121,'1.Invul Blad'!$36:$36,0)),INDEX('1.Invul Blad'!$1:$1048576,MATCH('4.Score &amp; Vergelijking'!$E122,'1.Invul Blad'!$B:$B,0),MATCH('4.Score &amp; Vergelijking'!X121,'1.Invul Blad'!$1:$1,0)))),"")</f>
        <v/>
      </c>
      <c r="Y122" s="57" t="str" cm="1">
        <f t="array" ref="Y122">IFERROR(IF(IF(LEFT(X122,2)="BS",INDEX('1.Invul Blad'!$1:$1048576,MATCH('4.Score &amp; Vergelijking'!$E122,'1.Invul Blad'!$B$36:$B$9000,0)+35,MATCH('4.Score &amp; Vergelijking'!Y121,'1.Invul Blad'!$36:$36,0))="",INDEX('1.Invul Blad'!$1:$1048576,MATCH('4.Score &amp; Vergelijking'!$E122,'1.Invul Blad'!$B:$B,0),MATCH('4.Score &amp; Vergelijking'!Y121,'1.Invul Blad'!$1:$1,0))=""),"",IF(LEFT(X122,2)="BS",INDEX('1.Invul Blad'!$1:$1048576,MATCH('4.Score &amp; Vergelijking'!$E122,'1.Invul Blad'!$B$36:$B$9000,0)+35,MATCH('4.Score &amp; Vergelijking'!Y121,'1.Invul Blad'!$36:$36,0)),INDEX('1.Invul Blad'!$1:$1048576,MATCH('4.Score &amp; Vergelijking'!$E122,'1.Invul Blad'!$B:$B,0),MATCH('4.Score &amp; Vergelijking'!Y121,'1.Invul Blad'!$1:$1,0)))),"")</f>
        <v/>
      </c>
      <c r="Z122" s="57" t="str" cm="1">
        <f t="array" ref="Z122">IFERROR(IF(IF(LEFT(Y122,2)="BS",INDEX('1.Invul Blad'!$1:$1048576,MATCH('4.Score &amp; Vergelijking'!$E122,'1.Invul Blad'!$B$36:$B$9000,0)+35,MATCH('4.Score &amp; Vergelijking'!Z121,'1.Invul Blad'!$36:$36,0))="",INDEX('1.Invul Blad'!$1:$1048576,MATCH('4.Score &amp; Vergelijking'!$E122,'1.Invul Blad'!$B:$B,0),MATCH('4.Score &amp; Vergelijking'!Z121,'1.Invul Blad'!$1:$1,0))=""),"",IF(LEFT(Y122,2)="BS",INDEX('1.Invul Blad'!$1:$1048576,MATCH('4.Score &amp; Vergelijking'!$E122,'1.Invul Blad'!$B$36:$B$9000,0)+35,MATCH('4.Score &amp; Vergelijking'!Z121,'1.Invul Blad'!$36:$36,0)),INDEX('1.Invul Blad'!$1:$1048576,MATCH('4.Score &amp; Vergelijking'!$E122,'1.Invul Blad'!$B:$B,0),MATCH('4.Score &amp; Vergelijking'!Z121,'1.Invul Blad'!$1:$1,0)))),"")</f>
        <v/>
      </c>
      <c r="AA122" s="57" t="str" cm="1">
        <f t="array" ref="AA122">IFERROR(IF(IF(LEFT(Z122,2)="BS",INDEX('1.Invul Blad'!$1:$1048576,MATCH('4.Score &amp; Vergelijking'!$E122,'1.Invul Blad'!$B$36:$B$9000,0)+35,MATCH('4.Score &amp; Vergelijking'!AA121,'1.Invul Blad'!$36:$36,0))="",INDEX('1.Invul Blad'!$1:$1048576,MATCH('4.Score &amp; Vergelijking'!$E122,'1.Invul Blad'!$B:$B,0),MATCH('4.Score &amp; Vergelijking'!AA121,'1.Invul Blad'!$1:$1,0))=""),"",IF(LEFT(Z122,2)="BS",INDEX('1.Invul Blad'!$1:$1048576,MATCH('4.Score &amp; Vergelijking'!$E122,'1.Invul Blad'!$B$36:$B$9000,0)+35,MATCH('4.Score &amp; Vergelijking'!AA121,'1.Invul Blad'!$36:$36,0)),INDEX('1.Invul Blad'!$1:$1048576,MATCH('4.Score &amp; Vergelijking'!$E122,'1.Invul Blad'!$B:$B,0),MATCH('4.Score &amp; Vergelijking'!AA121,'1.Invul Blad'!$1:$1,0)))),"")</f>
        <v/>
      </c>
      <c r="AB122" s="57" t="str" cm="1">
        <f t="array" ref="AB122">IFERROR(IF(IF(LEFT(AA122,2)="BS",INDEX('1.Invul Blad'!$1:$1048576,MATCH('4.Score &amp; Vergelijking'!$E122,'1.Invul Blad'!$B$36:$B$9000,0)+35,MATCH('4.Score &amp; Vergelijking'!AB121,'1.Invul Blad'!$36:$36,0))="",INDEX('1.Invul Blad'!$1:$1048576,MATCH('4.Score &amp; Vergelijking'!$E122,'1.Invul Blad'!$B:$B,0),MATCH('4.Score &amp; Vergelijking'!AB121,'1.Invul Blad'!$1:$1,0))=""),"",IF(LEFT(AA122,2)="BS",INDEX('1.Invul Blad'!$1:$1048576,MATCH('4.Score &amp; Vergelijking'!$E122,'1.Invul Blad'!$B$36:$B$9000,0)+35,MATCH('4.Score &amp; Vergelijking'!AB121,'1.Invul Blad'!$36:$36,0)),INDEX('1.Invul Blad'!$1:$1048576,MATCH('4.Score &amp; Vergelijking'!$E122,'1.Invul Blad'!$B:$B,0),MATCH('4.Score &amp; Vergelijking'!AB121,'1.Invul Blad'!$1:$1,0)))),"")</f>
        <v/>
      </c>
      <c r="AC122" s="57" t="str" cm="1">
        <f t="array" ref="AC122">IFERROR(IF(IF(LEFT(AB122,2)="BS",INDEX('1.Invul Blad'!$1:$1048576,MATCH('4.Score &amp; Vergelijking'!$E122,'1.Invul Blad'!$B$36:$B$9000,0)+35,MATCH('4.Score &amp; Vergelijking'!AC121,'1.Invul Blad'!$36:$36,0))="",INDEX('1.Invul Blad'!$1:$1048576,MATCH('4.Score &amp; Vergelijking'!$E122,'1.Invul Blad'!$B:$B,0),MATCH('4.Score &amp; Vergelijking'!AC121,'1.Invul Blad'!$1:$1,0))=""),"",IF(LEFT(AB122,2)="BS",INDEX('1.Invul Blad'!$1:$1048576,MATCH('4.Score &amp; Vergelijking'!$E122,'1.Invul Blad'!$B$36:$B$9000,0)+35,MATCH('4.Score &amp; Vergelijking'!AC121,'1.Invul Blad'!$36:$36,0)),INDEX('1.Invul Blad'!$1:$1048576,MATCH('4.Score &amp; Vergelijking'!$E122,'1.Invul Blad'!$B:$B,0),MATCH('4.Score &amp; Vergelijking'!AC121,'1.Invul Blad'!$1:$1,0)))),"")</f>
        <v/>
      </c>
      <c r="AD122" s="57" t="str" cm="1">
        <f t="array" ref="AD122">IFERROR(IF(IF(LEFT(AC122,2)="BS",INDEX('1.Invul Blad'!$1:$1048576,MATCH('4.Score &amp; Vergelijking'!$E122,'1.Invul Blad'!$B$36:$B$9000,0)+35,MATCH('4.Score &amp; Vergelijking'!AD121,'1.Invul Blad'!$36:$36,0))="",INDEX('1.Invul Blad'!$1:$1048576,MATCH('4.Score &amp; Vergelijking'!$E122,'1.Invul Blad'!$B:$B,0),MATCH('4.Score &amp; Vergelijking'!AD121,'1.Invul Blad'!$1:$1,0))=""),"",IF(LEFT(AC122,2)="BS",INDEX('1.Invul Blad'!$1:$1048576,MATCH('4.Score &amp; Vergelijking'!$E122,'1.Invul Blad'!$B$36:$B$9000,0)+35,MATCH('4.Score &amp; Vergelijking'!AD121,'1.Invul Blad'!$36:$36,0)),INDEX('1.Invul Blad'!$1:$1048576,MATCH('4.Score &amp; Vergelijking'!$E122,'1.Invul Blad'!$B:$B,0),MATCH('4.Score &amp; Vergelijking'!AD121,'1.Invul Blad'!$1:$1,0)))),"")</f>
        <v/>
      </c>
      <c r="AE122" s="57" t="str" cm="1">
        <f t="array" ref="AE122">IFERROR(IF(IF(LEFT(AD122,2)="BS",INDEX('1.Invul Blad'!$1:$1048576,MATCH('4.Score &amp; Vergelijking'!$E122,'1.Invul Blad'!$B$36:$B$9000,0)+35,MATCH('4.Score &amp; Vergelijking'!AE121,'1.Invul Blad'!$36:$36,0))="",INDEX('1.Invul Blad'!$1:$1048576,MATCH('4.Score &amp; Vergelijking'!$E122,'1.Invul Blad'!$B:$B,0),MATCH('4.Score &amp; Vergelijking'!AE121,'1.Invul Blad'!$1:$1,0))=""),"",IF(LEFT(AD122,2)="BS",INDEX('1.Invul Blad'!$1:$1048576,MATCH('4.Score &amp; Vergelijking'!$E122,'1.Invul Blad'!$B$36:$B$9000,0)+35,MATCH('4.Score &amp; Vergelijking'!AE121,'1.Invul Blad'!$36:$36,0)),INDEX('1.Invul Blad'!$1:$1048576,MATCH('4.Score &amp; Vergelijking'!$E122,'1.Invul Blad'!$B:$B,0),MATCH('4.Score &amp; Vergelijking'!AE121,'1.Invul Blad'!$1:$1,0)))),"")</f>
        <v/>
      </c>
      <c r="AF122" s="57" t="str" cm="1">
        <f t="array" ref="AF122">IFERROR(IF(IF(LEFT(AE122,2)="BS",INDEX('1.Invul Blad'!$1:$1048576,MATCH('4.Score &amp; Vergelijking'!$E122,'1.Invul Blad'!$B$36:$B$9000,0)+35,MATCH('4.Score &amp; Vergelijking'!AF121,'1.Invul Blad'!$36:$36,0))="",INDEX('1.Invul Blad'!$1:$1048576,MATCH('4.Score &amp; Vergelijking'!$E122,'1.Invul Blad'!$B:$B,0),MATCH('4.Score &amp; Vergelijking'!AF121,'1.Invul Blad'!$1:$1,0))=""),"",IF(LEFT(AE122,2)="BS",INDEX('1.Invul Blad'!$1:$1048576,MATCH('4.Score &amp; Vergelijking'!$E122,'1.Invul Blad'!$B$36:$B$9000,0)+35,MATCH('4.Score &amp; Vergelijking'!AF121,'1.Invul Blad'!$36:$36,0)),INDEX('1.Invul Blad'!$1:$1048576,MATCH('4.Score &amp; Vergelijking'!$E122,'1.Invul Blad'!$B:$B,0),MATCH('4.Score &amp; Vergelijking'!AF121,'1.Invul Blad'!$1:$1,0)))),"")</f>
        <v/>
      </c>
      <c r="AG122" s="57" t="str" cm="1">
        <f t="array" ref="AG122">IFERROR(IF(IF(LEFT(AF122,2)="BS",INDEX('1.Invul Blad'!$1:$1048576,MATCH('4.Score &amp; Vergelijking'!$E122,'1.Invul Blad'!$B$36:$B$9000,0)+35,MATCH('4.Score &amp; Vergelijking'!AG121,'1.Invul Blad'!$36:$36,0))="",INDEX('1.Invul Blad'!$1:$1048576,MATCH('4.Score &amp; Vergelijking'!$E122,'1.Invul Blad'!$B:$B,0),MATCH('4.Score &amp; Vergelijking'!AG121,'1.Invul Blad'!$1:$1,0))=""),"",IF(LEFT(AF122,2)="BS",INDEX('1.Invul Blad'!$1:$1048576,MATCH('4.Score &amp; Vergelijking'!$E122,'1.Invul Blad'!$B$36:$B$9000,0)+35,MATCH('4.Score &amp; Vergelijking'!AG121,'1.Invul Blad'!$36:$36,0)),INDEX('1.Invul Blad'!$1:$1048576,MATCH('4.Score &amp; Vergelijking'!$E122,'1.Invul Blad'!$B:$B,0),MATCH('4.Score &amp; Vergelijking'!AG121,'1.Invul Blad'!$1:$1,0)))),"")</f>
        <v/>
      </c>
      <c r="AH122" s="57" t="str" cm="1">
        <f t="array" ref="AH122">IFERROR(IF(IF(LEFT(AG122,2)="BS",INDEX('1.Invul Blad'!$1:$1048576,MATCH('4.Score &amp; Vergelijking'!$E122,'1.Invul Blad'!$B$36:$B$9000,0)+35,MATCH('4.Score &amp; Vergelijking'!AH121,'1.Invul Blad'!$36:$36,0))="",INDEX('1.Invul Blad'!$1:$1048576,MATCH('4.Score &amp; Vergelijking'!$E122,'1.Invul Blad'!$B:$B,0),MATCH('4.Score &amp; Vergelijking'!AH121,'1.Invul Blad'!$1:$1,0))=""),"",IF(LEFT(AG122,2)="BS",INDEX('1.Invul Blad'!$1:$1048576,MATCH('4.Score &amp; Vergelijking'!$E122,'1.Invul Blad'!$B$36:$B$9000,0)+35,MATCH('4.Score &amp; Vergelijking'!AH121,'1.Invul Blad'!$36:$36,0)),INDEX('1.Invul Blad'!$1:$1048576,MATCH('4.Score &amp; Vergelijking'!$E122,'1.Invul Blad'!$B:$B,0),MATCH('4.Score &amp; Vergelijking'!AH121,'1.Invul Blad'!$1:$1,0)))),"")</f>
        <v/>
      </c>
      <c r="AI122" s="57" t="str" cm="1">
        <f t="array" ref="AI122">IFERROR(IF(IF(LEFT(AH122,2)="BS",INDEX('1.Invul Blad'!$1:$1048576,MATCH('4.Score &amp; Vergelijking'!$E122,'1.Invul Blad'!$B$36:$B$9000,0)+35,MATCH('4.Score &amp; Vergelijking'!AI121,'1.Invul Blad'!$36:$36,0))="",INDEX('1.Invul Blad'!$1:$1048576,MATCH('4.Score &amp; Vergelijking'!$E122,'1.Invul Blad'!$B:$B,0),MATCH('4.Score &amp; Vergelijking'!AI121,'1.Invul Blad'!$1:$1,0))=""),"",IF(LEFT(AH122,2)="BS",INDEX('1.Invul Blad'!$1:$1048576,MATCH('4.Score &amp; Vergelijking'!$E122,'1.Invul Blad'!$B$36:$B$9000,0)+35,MATCH('4.Score &amp; Vergelijking'!AI121,'1.Invul Blad'!$36:$36,0)),INDEX('1.Invul Blad'!$1:$1048576,MATCH('4.Score &amp; Vergelijking'!$E122,'1.Invul Blad'!$B:$B,0),MATCH('4.Score &amp; Vergelijking'!AI121,'1.Invul Blad'!$1:$1,0)))),"")</f>
        <v/>
      </c>
      <c r="AJ122" s="57" t="str" cm="1">
        <f t="array" ref="AJ122">IFERROR(IF(IF(LEFT(AI122,2)="BS",INDEX('1.Invul Blad'!$1:$1048576,MATCH('4.Score &amp; Vergelijking'!$E122,'1.Invul Blad'!$B$36:$B$9000,0)+35,MATCH('4.Score &amp; Vergelijking'!AJ121,'1.Invul Blad'!$36:$36,0))="",INDEX('1.Invul Blad'!$1:$1048576,MATCH('4.Score &amp; Vergelijking'!$E122,'1.Invul Blad'!$B:$B,0),MATCH('4.Score &amp; Vergelijking'!AJ121,'1.Invul Blad'!$1:$1,0))=""),"",IF(LEFT(AI122,2)="BS",INDEX('1.Invul Blad'!$1:$1048576,MATCH('4.Score &amp; Vergelijking'!$E122,'1.Invul Blad'!$B$36:$B$9000,0)+35,MATCH('4.Score &amp; Vergelijking'!AJ121,'1.Invul Blad'!$36:$36,0)),INDEX('1.Invul Blad'!$1:$1048576,MATCH('4.Score &amp; Vergelijking'!$E122,'1.Invul Blad'!$B:$B,0),MATCH('4.Score &amp; Vergelijking'!AJ121,'1.Invul Blad'!$1:$1,0)))),"")</f>
        <v/>
      </c>
      <c r="AK122" s="57" t="str" cm="1">
        <f t="array" ref="AK122">IFERROR(IF(IF(LEFT(AJ122,2)="BS",INDEX('1.Invul Blad'!$1:$1048576,MATCH('4.Score &amp; Vergelijking'!$E122,'1.Invul Blad'!$B$36:$B$9000,0)+35,MATCH('4.Score &amp; Vergelijking'!AK121,'1.Invul Blad'!$36:$36,0))="",INDEX('1.Invul Blad'!$1:$1048576,MATCH('4.Score &amp; Vergelijking'!$E122,'1.Invul Blad'!$B:$B,0),MATCH('4.Score &amp; Vergelijking'!AK121,'1.Invul Blad'!$1:$1,0))=""),"",IF(LEFT(AJ122,2)="BS",INDEX('1.Invul Blad'!$1:$1048576,MATCH('4.Score &amp; Vergelijking'!$E122,'1.Invul Blad'!$B$36:$B$9000,0)+35,MATCH('4.Score &amp; Vergelijking'!AK121,'1.Invul Blad'!$36:$36,0)),INDEX('1.Invul Blad'!$1:$1048576,MATCH('4.Score &amp; Vergelijking'!$E122,'1.Invul Blad'!$B:$B,0),MATCH('4.Score &amp; Vergelijking'!AK121,'1.Invul Blad'!$1:$1,0)))),"")</f>
        <v/>
      </c>
      <c r="AL122" s="57" t="str" cm="1">
        <f t="array" ref="AL122">IFERROR(IF(IF(LEFT(AK122,2)="BS",INDEX('1.Invul Blad'!$1:$1048576,MATCH('4.Score &amp; Vergelijking'!$E122,'1.Invul Blad'!$B$36:$B$9000,0)+35,MATCH('4.Score &amp; Vergelijking'!AL121,'1.Invul Blad'!$36:$36,0))="",INDEX('1.Invul Blad'!$1:$1048576,MATCH('4.Score &amp; Vergelijking'!$E122,'1.Invul Blad'!$B:$B,0),MATCH('4.Score &amp; Vergelijking'!AL121,'1.Invul Blad'!$1:$1,0))=""),"",IF(LEFT(AK122,2)="BS",INDEX('1.Invul Blad'!$1:$1048576,MATCH('4.Score &amp; Vergelijking'!$E122,'1.Invul Blad'!$B$36:$B$9000,0)+35,MATCH('4.Score &amp; Vergelijking'!AL121,'1.Invul Blad'!$36:$36,0)),INDEX('1.Invul Blad'!$1:$1048576,MATCH('4.Score &amp; Vergelijking'!$E122,'1.Invul Blad'!$B:$B,0),MATCH('4.Score &amp; Vergelijking'!AL121,'1.Invul Blad'!$1:$1,0)))),"")</f>
        <v/>
      </c>
      <c r="AM122" s="57" t="str" cm="1">
        <f t="array" ref="AM122">IFERROR(IF(IF(LEFT(AL122,2)="BS",INDEX('1.Invul Blad'!$1:$1048576,MATCH('4.Score &amp; Vergelijking'!$E122,'1.Invul Blad'!$B$36:$B$9000,0)+35,MATCH('4.Score &amp; Vergelijking'!AM121,'1.Invul Blad'!$36:$36,0))="",INDEX('1.Invul Blad'!$1:$1048576,MATCH('4.Score &amp; Vergelijking'!$E122,'1.Invul Blad'!$B:$B,0),MATCH('4.Score &amp; Vergelijking'!AM121,'1.Invul Blad'!$1:$1,0))=""),"",IF(LEFT(AL122,2)="BS",INDEX('1.Invul Blad'!$1:$1048576,MATCH('4.Score &amp; Vergelijking'!$E122,'1.Invul Blad'!$B$36:$B$9000,0)+35,MATCH('4.Score &amp; Vergelijking'!AM121,'1.Invul Blad'!$36:$36,0)),INDEX('1.Invul Blad'!$1:$1048576,MATCH('4.Score &amp; Vergelijking'!$E122,'1.Invul Blad'!$B:$B,0),MATCH('4.Score &amp; Vergelijking'!AM121,'1.Invul Blad'!$1:$1,0)))),"")</f>
        <v/>
      </c>
      <c r="AN122" s="57" t="str" cm="1">
        <f t="array" ref="AN122">IFERROR(IF(IF(LEFT(AM122,2)="BS",INDEX('1.Invul Blad'!$1:$1048576,MATCH('4.Score &amp; Vergelijking'!$E122,'1.Invul Blad'!$B$36:$B$9000,0)+35,MATCH('4.Score &amp; Vergelijking'!AN121,'1.Invul Blad'!$36:$36,0))="",INDEX('1.Invul Blad'!$1:$1048576,MATCH('4.Score &amp; Vergelijking'!$E122,'1.Invul Blad'!$B:$B,0),MATCH('4.Score &amp; Vergelijking'!AN121,'1.Invul Blad'!$1:$1,0))=""),"",IF(LEFT(AM122,2)="BS",INDEX('1.Invul Blad'!$1:$1048576,MATCH('4.Score &amp; Vergelijking'!$E122,'1.Invul Blad'!$B$36:$B$9000,0)+35,MATCH('4.Score &amp; Vergelijking'!AN121,'1.Invul Blad'!$36:$36,0)),INDEX('1.Invul Blad'!$1:$1048576,MATCH('4.Score &amp; Vergelijking'!$E122,'1.Invul Blad'!$B:$B,0),MATCH('4.Score &amp; Vergelijking'!AN121,'1.Invul Blad'!$1:$1,0)))),"")</f>
        <v/>
      </c>
      <c r="AO122" s="57" t="str" cm="1">
        <f t="array" ref="AO122">IFERROR(IF(IF(LEFT(AN122,2)="BS",INDEX('1.Invul Blad'!$1:$1048576,MATCH('4.Score &amp; Vergelijking'!$E122,'1.Invul Blad'!$B$36:$B$9000,0)+35,MATCH('4.Score &amp; Vergelijking'!AO121,'1.Invul Blad'!$36:$36,0))="",INDEX('1.Invul Blad'!$1:$1048576,MATCH('4.Score &amp; Vergelijking'!$E122,'1.Invul Blad'!$B:$B,0),MATCH('4.Score &amp; Vergelijking'!AO121,'1.Invul Blad'!$1:$1,0))=""),"",IF(LEFT(AN122,2)="BS",INDEX('1.Invul Blad'!$1:$1048576,MATCH('4.Score &amp; Vergelijking'!$E122,'1.Invul Blad'!$B$36:$B$9000,0)+35,MATCH('4.Score &amp; Vergelijking'!AO121,'1.Invul Blad'!$36:$36,0)),INDEX('1.Invul Blad'!$1:$1048576,MATCH('4.Score &amp; Vergelijking'!$E122,'1.Invul Blad'!$B:$B,0),MATCH('4.Score &amp; Vergelijking'!AO121,'1.Invul Blad'!$1:$1,0)))),"")</f>
        <v/>
      </c>
      <c r="AP122" s="57" t="str" cm="1">
        <f t="array" ref="AP122">IFERROR(IF(IF(LEFT(AO122,2)="BS",INDEX('1.Invul Blad'!$1:$1048576,MATCH('4.Score &amp; Vergelijking'!$E122,'1.Invul Blad'!$B$36:$B$9000,0)+35,MATCH('4.Score &amp; Vergelijking'!AP121,'1.Invul Blad'!$36:$36,0))="",INDEX('1.Invul Blad'!$1:$1048576,MATCH('4.Score &amp; Vergelijking'!$E122,'1.Invul Blad'!$B:$B,0),MATCH('4.Score &amp; Vergelijking'!AP121,'1.Invul Blad'!$1:$1,0))=""),"",IF(LEFT(AO122,2)="BS",INDEX('1.Invul Blad'!$1:$1048576,MATCH('4.Score &amp; Vergelijking'!$E122,'1.Invul Blad'!$B$36:$B$9000,0)+35,MATCH('4.Score &amp; Vergelijking'!AP121,'1.Invul Blad'!$36:$36,0)),INDEX('1.Invul Blad'!$1:$1048576,MATCH('4.Score &amp; Vergelijking'!$E122,'1.Invul Blad'!$B:$B,0),MATCH('4.Score &amp; Vergelijking'!AP121,'1.Invul Blad'!$1:$1,0)))),"")</f>
        <v/>
      </c>
      <c r="AQ122" s="57" t="str" cm="1">
        <f t="array" ref="AQ122">IFERROR(IF(IF(LEFT(AP122,2)="BS",INDEX('1.Invul Blad'!$1:$1048576,MATCH('4.Score &amp; Vergelijking'!$E122,'1.Invul Blad'!$B$36:$B$9000,0)+35,MATCH('4.Score &amp; Vergelijking'!AQ121,'1.Invul Blad'!$36:$36,0))="",INDEX('1.Invul Blad'!$1:$1048576,MATCH('4.Score &amp; Vergelijking'!$E122,'1.Invul Blad'!$B:$B,0),MATCH('4.Score &amp; Vergelijking'!AQ121,'1.Invul Blad'!$1:$1,0))=""),"",IF(LEFT(AP122,2)="BS",INDEX('1.Invul Blad'!$1:$1048576,MATCH('4.Score &amp; Vergelijking'!$E122,'1.Invul Blad'!$B$36:$B$9000,0)+35,MATCH('4.Score &amp; Vergelijking'!AQ121,'1.Invul Blad'!$36:$36,0)),INDEX('1.Invul Blad'!$1:$1048576,MATCH('4.Score &amp; Vergelijking'!$E122,'1.Invul Blad'!$B:$B,0),MATCH('4.Score &amp; Vergelijking'!AQ121,'1.Invul Blad'!$1:$1,0)))),"")</f>
        <v/>
      </c>
      <c r="AR122" s="57" t="str" cm="1">
        <f t="array" ref="AR122">IFERROR(IF(IF(LEFT(AQ122,2)="BS",INDEX('1.Invul Blad'!$1:$1048576,MATCH('4.Score &amp; Vergelijking'!$E122,'1.Invul Blad'!$B$36:$B$9000,0)+35,MATCH('4.Score &amp; Vergelijking'!AR121,'1.Invul Blad'!$36:$36,0))="",INDEX('1.Invul Blad'!$1:$1048576,MATCH('4.Score &amp; Vergelijking'!$E122,'1.Invul Blad'!$B:$B,0),MATCH('4.Score &amp; Vergelijking'!AR121,'1.Invul Blad'!$1:$1,0))=""),"",IF(LEFT(AQ122,2)="BS",INDEX('1.Invul Blad'!$1:$1048576,MATCH('4.Score &amp; Vergelijking'!$E122,'1.Invul Blad'!$B$36:$B$9000,0)+35,MATCH('4.Score &amp; Vergelijking'!AR121,'1.Invul Blad'!$36:$36,0)),INDEX('1.Invul Blad'!$1:$1048576,MATCH('4.Score &amp; Vergelijking'!$E122,'1.Invul Blad'!$B:$B,0),MATCH('4.Score &amp; Vergelijking'!AR121,'1.Invul Blad'!$1:$1,0)))),"")</f>
        <v/>
      </c>
      <c r="AS122" s="57" t="str" cm="1">
        <f t="array" ref="AS122">IFERROR(IF(IF(LEFT(AR122,2)="BS",INDEX('1.Invul Blad'!$1:$1048576,MATCH('4.Score &amp; Vergelijking'!$E122,'1.Invul Blad'!$B$36:$B$9000,0)+35,MATCH('4.Score &amp; Vergelijking'!AS121,'1.Invul Blad'!$36:$36,0))="",INDEX('1.Invul Blad'!$1:$1048576,MATCH('4.Score &amp; Vergelijking'!$E122,'1.Invul Blad'!$B:$B,0),MATCH('4.Score &amp; Vergelijking'!AS121,'1.Invul Blad'!$1:$1,0))=""),"",IF(LEFT(AR122,2)="BS",INDEX('1.Invul Blad'!$1:$1048576,MATCH('4.Score &amp; Vergelijking'!$E122,'1.Invul Blad'!$B$36:$B$9000,0)+35,MATCH('4.Score &amp; Vergelijking'!AS121,'1.Invul Blad'!$36:$36,0)),INDEX('1.Invul Blad'!$1:$1048576,MATCH('4.Score &amp; Vergelijking'!$E122,'1.Invul Blad'!$B:$B,0),MATCH('4.Score &amp; Vergelijking'!AS121,'1.Invul Blad'!$1:$1,0)))),"")</f>
        <v/>
      </c>
      <c r="AT122" s="57" t="str" cm="1">
        <f t="array" ref="AT122">IFERROR(IF(IF(LEFT(AS122,2)="BS",INDEX('1.Invul Blad'!$1:$1048576,MATCH('4.Score &amp; Vergelijking'!$E122,'1.Invul Blad'!$B$36:$B$9000,0)+35,MATCH('4.Score &amp; Vergelijking'!AT121,'1.Invul Blad'!$36:$36,0))="",INDEX('1.Invul Blad'!$1:$1048576,MATCH('4.Score &amp; Vergelijking'!$E122,'1.Invul Blad'!$B:$B,0),MATCH('4.Score &amp; Vergelijking'!AT121,'1.Invul Blad'!$1:$1,0))=""),"",IF(LEFT(AS122,2)="BS",INDEX('1.Invul Blad'!$1:$1048576,MATCH('4.Score &amp; Vergelijking'!$E122,'1.Invul Blad'!$B$36:$B$9000,0)+35,MATCH('4.Score &amp; Vergelijking'!AT121,'1.Invul Blad'!$36:$36,0)),INDEX('1.Invul Blad'!$1:$1048576,MATCH('4.Score &amp; Vergelijking'!$E122,'1.Invul Blad'!$B:$B,0),MATCH('4.Score &amp; Vergelijking'!AT121,'1.Invul Blad'!$1:$1,0)))),"")</f>
        <v/>
      </c>
      <c r="AU122" s="57" t="str" cm="1">
        <f t="array" ref="AU122">IFERROR(IF(IF(LEFT(AT122,2)="BS",INDEX('1.Invul Blad'!$1:$1048576,MATCH('4.Score &amp; Vergelijking'!$E122,'1.Invul Blad'!$B$36:$B$9000,0)+35,MATCH('4.Score &amp; Vergelijking'!AU121,'1.Invul Blad'!$36:$36,0))="",INDEX('1.Invul Blad'!$1:$1048576,MATCH('4.Score &amp; Vergelijking'!$E122,'1.Invul Blad'!$B:$B,0),MATCH('4.Score &amp; Vergelijking'!AU121,'1.Invul Blad'!$1:$1,0))=""),"",IF(LEFT(AT122,2)="BS",INDEX('1.Invul Blad'!$1:$1048576,MATCH('4.Score &amp; Vergelijking'!$E122,'1.Invul Blad'!$B$36:$B$9000,0)+35,MATCH('4.Score &amp; Vergelijking'!AU121,'1.Invul Blad'!$36:$36,0)),INDEX('1.Invul Blad'!$1:$1048576,MATCH('4.Score &amp; Vergelijking'!$E122,'1.Invul Blad'!$B:$B,0),MATCH('4.Score &amp; Vergelijking'!AU121,'1.Invul Blad'!$1:$1,0)))),"")</f>
        <v/>
      </c>
      <c r="AV122" s="57" t="str" cm="1">
        <f t="array" ref="AV122">IFERROR(IF(IF(LEFT(AU122,2)="BS",INDEX('1.Invul Blad'!$1:$1048576,MATCH('4.Score &amp; Vergelijking'!$E122,'1.Invul Blad'!$B$36:$B$9000,0)+35,MATCH('4.Score &amp; Vergelijking'!AV121,'1.Invul Blad'!$36:$36,0))="",INDEX('1.Invul Blad'!$1:$1048576,MATCH('4.Score &amp; Vergelijking'!$E122,'1.Invul Blad'!$B:$B,0),MATCH('4.Score &amp; Vergelijking'!AV121,'1.Invul Blad'!$1:$1,0))=""),"",IF(LEFT(AU122,2)="BS",INDEX('1.Invul Blad'!$1:$1048576,MATCH('4.Score &amp; Vergelijking'!$E122,'1.Invul Blad'!$B$36:$B$9000,0)+35,MATCH('4.Score &amp; Vergelijking'!AV121,'1.Invul Blad'!$36:$36,0)),INDEX('1.Invul Blad'!$1:$1048576,MATCH('4.Score &amp; Vergelijking'!$E122,'1.Invul Blad'!$B:$B,0),MATCH('4.Score &amp; Vergelijking'!AV121,'1.Invul Blad'!$1:$1,0)))),"")</f>
        <v/>
      </c>
      <c r="AW122" s="57" t="str" cm="1">
        <f t="array" ref="AW122">IFERROR(IF(IF(LEFT(AV122,2)="BS",INDEX('1.Invul Blad'!$1:$1048576,MATCH('4.Score &amp; Vergelijking'!$E122,'1.Invul Blad'!$B$36:$B$9000,0)+35,MATCH('4.Score &amp; Vergelijking'!AW121,'1.Invul Blad'!$36:$36,0))="",INDEX('1.Invul Blad'!$1:$1048576,MATCH('4.Score &amp; Vergelijking'!$E122,'1.Invul Blad'!$B:$B,0),MATCH('4.Score &amp; Vergelijking'!AW121,'1.Invul Blad'!$1:$1,0))=""),"",IF(LEFT(AV122,2)="BS",INDEX('1.Invul Blad'!$1:$1048576,MATCH('4.Score &amp; Vergelijking'!$E122,'1.Invul Blad'!$B$36:$B$9000,0)+35,MATCH('4.Score &amp; Vergelijking'!AW121,'1.Invul Blad'!$36:$36,0)),INDEX('1.Invul Blad'!$1:$1048576,MATCH('4.Score &amp; Vergelijking'!$E122,'1.Invul Blad'!$B:$B,0),MATCH('4.Score &amp; Vergelijking'!AW121,'1.Invul Blad'!$1:$1,0)))),"")</f>
        <v/>
      </c>
      <c r="AX122" s="57" t="str" cm="1">
        <f t="array" ref="AX122">IFERROR(IF(IF(LEFT(AW122,2)="BS",INDEX('1.Invul Blad'!$1:$1048576,MATCH('4.Score &amp; Vergelijking'!$E122,'1.Invul Blad'!$B$36:$B$9000,0)+35,MATCH('4.Score &amp; Vergelijking'!AX121,'1.Invul Blad'!$36:$36,0))="",INDEX('1.Invul Blad'!$1:$1048576,MATCH('4.Score &amp; Vergelijking'!$E122,'1.Invul Blad'!$B:$B,0),MATCH('4.Score &amp; Vergelijking'!AX121,'1.Invul Blad'!$1:$1,0))=""),"",IF(LEFT(AW122,2)="BS",INDEX('1.Invul Blad'!$1:$1048576,MATCH('4.Score &amp; Vergelijking'!$E122,'1.Invul Blad'!$B$36:$B$9000,0)+35,MATCH('4.Score &amp; Vergelijking'!AX121,'1.Invul Blad'!$36:$36,0)),INDEX('1.Invul Blad'!$1:$1048576,MATCH('4.Score &amp; Vergelijking'!$E122,'1.Invul Blad'!$B:$B,0),MATCH('4.Score &amp; Vergelijking'!AX121,'1.Invul Blad'!$1:$1,0)))),"")</f>
        <v/>
      </c>
      <c r="AY122" s="57" t="str" cm="1">
        <f t="array" ref="AY122">IFERROR(IF(IF(LEFT(AX122,2)="BS",INDEX('1.Invul Blad'!$1:$1048576,MATCH('4.Score &amp; Vergelijking'!$E122,'1.Invul Blad'!$B$36:$B$9000,0)+35,MATCH('4.Score &amp; Vergelijking'!AY121,'1.Invul Blad'!$36:$36,0))="",INDEX('1.Invul Blad'!$1:$1048576,MATCH('4.Score &amp; Vergelijking'!$E122,'1.Invul Blad'!$B:$B,0),MATCH('4.Score &amp; Vergelijking'!AY121,'1.Invul Blad'!$1:$1,0))=""),"",IF(LEFT(AX122,2)="BS",INDEX('1.Invul Blad'!$1:$1048576,MATCH('4.Score &amp; Vergelijking'!$E122,'1.Invul Blad'!$B$36:$B$9000,0)+35,MATCH('4.Score &amp; Vergelijking'!AY121,'1.Invul Blad'!$36:$36,0)),INDEX('1.Invul Blad'!$1:$1048576,MATCH('4.Score &amp; Vergelijking'!$E122,'1.Invul Blad'!$B:$B,0),MATCH('4.Score &amp; Vergelijking'!AY121,'1.Invul Blad'!$1:$1,0)))),"")</f>
        <v/>
      </c>
      <c r="AZ122" s="57" t="str" cm="1">
        <f t="array" ref="AZ122">IFERROR(IF(IF(LEFT(AY122,2)="BS",INDEX('1.Invul Blad'!$1:$1048576,MATCH('4.Score &amp; Vergelijking'!$E122,'1.Invul Blad'!$B$36:$B$9000,0)+35,MATCH('4.Score &amp; Vergelijking'!AZ121,'1.Invul Blad'!$36:$36,0))="",INDEX('1.Invul Blad'!$1:$1048576,MATCH('4.Score &amp; Vergelijking'!$E122,'1.Invul Blad'!$B:$B,0),MATCH('4.Score &amp; Vergelijking'!AZ121,'1.Invul Blad'!$1:$1,0))=""),"",IF(LEFT(AY122,2)="BS",INDEX('1.Invul Blad'!$1:$1048576,MATCH('4.Score &amp; Vergelijking'!$E122,'1.Invul Blad'!$B$36:$B$9000,0)+35,MATCH('4.Score &amp; Vergelijking'!AZ121,'1.Invul Blad'!$36:$36,0)),INDEX('1.Invul Blad'!$1:$1048576,MATCH('4.Score &amp; Vergelijking'!$E122,'1.Invul Blad'!$B:$B,0),MATCH('4.Score &amp; Vergelijking'!AZ121,'1.Invul Blad'!$1:$1,0)))),"")</f>
        <v/>
      </c>
      <c r="BA122" s="57" t="str" cm="1">
        <f t="array" ref="BA122">IFERROR(IF(IF(LEFT(AZ122,2)="BS",INDEX('1.Invul Blad'!$1:$1048576,MATCH('4.Score &amp; Vergelijking'!$E122,'1.Invul Blad'!$B$36:$B$9000,0)+35,MATCH('4.Score &amp; Vergelijking'!BA121,'1.Invul Blad'!$36:$36,0))="",INDEX('1.Invul Blad'!$1:$1048576,MATCH('4.Score &amp; Vergelijking'!$E122,'1.Invul Blad'!$B:$B,0),MATCH('4.Score &amp; Vergelijking'!BA121,'1.Invul Blad'!$1:$1,0))=""),"",IF(LEFT(AZ122,2)="BS",INDEX('1.Invul Blad'!$1:$1048576,MATCH('4.Score &amp; Vergelijking'!$E122,'1.Invul Blad'!$B$36:$B$9000,0)+35,MATCH('4.Score &amp; Vergelijking'!BA121,'1.Invul Blad'!$36:$36,0)),INDEX('1.Invul Blad'!$1:$1048576,MATCH('4.Score &amp; Vergelijking'!$E122,'1.Invul Blad'!$B:$B,0),MATCH('4.Score &amp; Vergelijking'!BA121,'1.Invul Blad'!$1:$1,0)))),"")</f>
        <v/>
      </c>
      <c r="BB122" s="57" t="str" cm="1">
        <f t="array" ref="BB122">IFERROR(IF(IF(LEFT(BA122,2)="BS",INDEX('1.Invul Blad'!$1:$1048576,MATCH('4.Score &amp; Vergelijking'!$E122,'1.Invul Blad'!$B$36:$B$9000,0)+35,MATCH('4.Score &amp; Vergelijking'!BB121,'1.Invul Blad'!$36:$36,0))="",INDEX('1.Invul Blad'!$1:$1048576,MATCH('4.Score &amp; Vergelijking'!$E122,'1.Invul Blad'!$B:$B,0),MATCH('4.Score &amp; Vergelijking'!BB121,'1.Invul Blad'!$1:$1,0))=""),"",IF(LEFT(BA122,2)="BS",INDEX('1.Invul Blad'!$1:$1048576,MATCH('4.Score &amp; Vergelijking'!$E122,'1.Invul Blad'!$B$36:$B$9000,0)+35,MATCH('4.Score &amp; Vergelijking'!BB121,'1.Invul Blad'!$36:$36,0)),INDEX('1.Invul Blad'!$1:$1048576,MATCH('4.Score &amp; Vergelijking'!$E122,'1.Invul Blad'!$B:$B,0),MATCH('4.Score &amp; Vergelijking'!BB121,'1.Invul Blad'!$1:$1,0)))),"")</f>
        <v/>
      </c>
      <c r="BC122" s="57" t="str" cm="1">
        <f t="array" ref="BC122">IFERROR(IF(IF(LEFT(BB122,2)="BS",INDEX('1.Invul Blad'!$1:$1048576,MATCH('4.Score &amp; Vergelijking'!$E122,'1.Invul Blad'!$B$36:$B$9000,0)+35,MATCH('4.Score &amp; Vergelijking'!BC121,'1.Invul Blad'!$36:$36,0))="",INDEX('1.Invul Blad'!$1:$1048576,MATCH('4.Score &amp; Vergelijking'!$E122,'1.Invul Blad'!$B:$B,0),MATCH('4.Score &amp; Vergelijking'!BC121,'1.Invul Blad'!$1:$1,0))=""),"",IF(LEFT(BB122,2)="BS",INDEX('1.Invul Blad'!$1:$1048576,MATCH('4.Score &amp; Vergelijking'!$E122,'1.Invul Blad'!$B$36:$B$9000,0)+35,MATCH('4.Score &amp; Vergelijking'!BC121,'1.Invul Blad'!$36:$36,0)),INDEX('1.Invul Blad'!$1:$1048576,MATCH('4.Score &amp; Vergelijking'!$E122,'1.Invul Blad'!$B:$B,0),MATCH('4.Score &amp; Vergelijking'!BC121,'1.Invul Blad'!$1:$1,0)))),"")</f>
        <v/>
      </c>
      <c r="BD122" s="57" t="str" cm="1">
        <f t="array" ref="BD122">IFERROR(IF(IF(LEFT(BC122,2)="BS",INDEX('1.Invul Blad'!$1:$1048576,MATCH('4.Score &amp; Vergelijking'!$E122,'1.Invul Blad'!$B$36:$B$9000,0)+35,MATCH('4.Score &amp; Vergelijking'!BD121,'1.Invul Blad'!$36:$36,0))="",INDEX('1.Invul Blad'!$1:$1048576,MATCH('4.Score &amp; Vergelijking'!$E122,'1.Invul Blad'!$B:$B,0),MATCH('4.Score &amp; Vergelijking'!BD121,'1.Invul Blad'!$1:$1,0))=""),"",IF(LEFT(BC122,2)="BS",INDEX('1.Invul Blad'!$1:$1048576,MATCH('4.Score &amp; Vergelijking'!$E122,'1.Invul Blad'!$B$36:$B$9000,0)+35,MATCH('4.Score &amp; Vergelijking'!BD121,'1.Invul Blad'!$36:$36,0)),INDEX('1.Invul Blad'!$1:$1048576,MATCH('4.Score &amp; Vergelijking'!$E122,'1.Invul Blad'!$B:$B,0),MATCH('4.Score &amp; Vergelijking'!BD121,'1.Invul Blad'!$1:$1,0)))),"")</f>
        <v/>
      </c>
      <c r="BE122" s="57" t="str" cm="1">
        <f t="array" ref="BE122">IFERROR(IF(IF(LEFT(BD122,2)="BS",INDEX('1.Invul Blad'!$1:$1048576,MATCH('4.Score &amp; Vergelijking'!$E122,'1.Invul Blad'!$B$36:$B$9000,0)+35,MATCH('4.Score &amp; Vergelijking'!BE121,'1.Invul Blad'!$36:$36,0))="",INDEX('1.Invul Blad'!$1:$1048576,MATCH('4.Score &amp; Vergelijking'!$E122,'1.Invul Blad'!$B:$B,0),MATCH('4.Score &amp; Vergelijking'!BE121,'1.Invul Blad'!$1:$1,0))=""),"",IF(LEFT(BD122,2)="BS",INDEX('1.Invul Blad'!$1:$1048576,MATCH('4.Score &amp; Vergelijking'!$E122,'1.Invul Blad'!$B$36:$B$9000,0)+35,MATCH('4.Score &amp; Vergelijking'!BE121,'1.Invul Blad'!$36:$36,0)),INDEX('1.Invul Blad'!$1:$1048576,MATCH('4.Score &amp; Vergelijking'!$E122,'1.Invul Blad'!$B:$B,0),MATCH('4.Score &amp; Vergelijking'!BE121,'1.Invul Blad'!$1:$1,0)))),"")</f>
        <v/>
      </c>
      <c r="BF122" s="57" t="str" cm="1">
        <f t="array" ref="BF122">IFERROR(IF(IF(LEFT(BE122,2)="BS",INDEX('1.Invul Blad'!$1:$1048576,MATCH('4.Score &amp; Vergelijking'!$E122,'1.Invul Blad'!$B$36:$B$9000,0)+35,MATCH('4.Score &amp; Vergelijking'!BF121,'1.Invul Blad'!$36:$36,0))="",INDEX('1.Invul Blad'!$1:$1048576,MATCH('4.Score &amp; Vergelijking'!$E122,'1.Invul Blad'!$B:$B,0),MATCH('4.Score &amp; Vergelijking'!BF121,'1.Invul Blad'!$1:$1,0))=""),"",IF(LEFT(BE122,2)="BS",INDEX('1.Invul Blad'!$1:$1048576,MATCH('4.Score &amp; Vergelijking'!$E122,'1.Invul Blad'!$B$36:$B$9000,0)+35,MATCH('4.Score &amp; Vergelijking'!BF121,'1.Invul Blad'!$36:$36,0)),INDEX('1.Invul Blad'!$1:$1048576,MATCH('4.Score &amp; Vergelijking'!$E122,'1.Invul Blad'!$B:$B,0),MATCH('4.Score &amp; Vergelijking'!BF121,'1.Invul Blad'!$1:$1,0)))),"")</f>
        <v/>
      </c>
      <c r="BG122" s="57" t="str" cm="1">
        <f t="array" ref="BG122">IFERROR(IF(IF(LEFT(BF122,2)="BS",INDEX('1.Invul Blad'!$1:$1048576,MATCH('4.Score &amp; Vergelijking'!$E122,'1.Invul Blad'!$B$36:$B$9000,0)+35,MATCH('4.Score &amp; Vergelijking'!BG121,'1.Invul Blad'!$36:$36,0))="",INDEX('1.Invul Blad'!$1:$1048576,MATCH('4.Score &amp; Vergelijking'!$E122,'1.Invul Blad'!$B:$B,0),MATCH('4.Score &amp; Vergelijking'!BG121,'1.Invul Blad'!$1:$1,0))=""),"",IF(LEFT(BF122,2)="BS",INDEX('1.Invul Blad'!$1:$1048576,MATCH('4.Score &amp; Vergelijking'!$E122,'1.Invul Blad'!$B$36:$B$9000,0)+35,MATCH('4.Score &amp; Vergelijking'!BG121,'1.Invul Blad'!$36:$36,0)),INDEX('1.Invul Blad'!$1:$1048576,MATCH('4.Score &amp; Vergelijking'!$E122,'1.Invul Blad'!$B:$B,0),MATCH('4.Score &amp; Vergelijking'!BG121,'1.Invul Blad'!$1:$1,0)))),"")</f>
        <v/>
      </c>
      <c r="BH122" s="57" t="str" cm="1">
        <f t="array" ref="BH122">IFERROR(IF(IF(LEFT(BG122,2)="BS",INDEX('1.Invul Blad'!$1:$1048576,MATCH('4.Score &amp; Vergelijking'!$E122,'1.Invul Blad'!$B$36:$B$9000,0)+35,MATCH('4.Score &amp; Vergelijking'!BH121,'1.Invul Blad'!$36:$36,0))="",INDEX('1.Invul Blad'!$1:$1048576,MATCH('4.Score &amp; Vergelijking'!$E122,'1.Invul Blad'!$B:$B,0),MATCH('4.Score &amp; Vergelijking'!BH121,'1.Invul Blad'!$1:$1,0))=""),"",IF(LEFT(BG122,2)="BS",INDEX('1.Invul Blad'!$1:$1048576,MATCH('4.Score &amp; Vergelijking'!$E122,'1.Invul Blad'!$B$36:$B$9000,0)+35,MATCH('4.Score &amp; Vergelijking'!BH121,'1.Invul Blad'!$36:$36,0)),INDEX('1.Invul Blad'!$1:$1048576,MATCH('4.Score &amp; Vergelijking'!$E122,'1.Invul Blad'!$B:$B,0),MATCH('4.Score &amp; Vergelijking'!BH121,'1.Invul Blad'!$1:$1,0)))),"")</f>
        <v/>
      </c>
      <c r="BI122" s="57" t="str" cm="1">
        <f t="array" ref="BI122">IFERROR(IF(IF(LEFT(BH122,2)="BS",INDEX('1.Invul Blad'!$1:$1048576,MATCH('4.Score &amp; Vergelijking'!$E122,'1.Invul Blad'!$B$36:$B$9000,0)+35,MATCH('4.Score &amp; Vergelijking'!BI121,'1.Invul Blad'!$36:$36,0))="",INDEX('1.Invul Blad'!$1:$1048576,MATCH('4.Score &amp; Vergelijking'!$E122,'1.Invul Blad'!$B:$B,0),MATCH('4.Score &amp; Vergelijking'!BI121,'1.Invul Blad'!$1:$1,0))=""),"",IF(LEFT(BH122,2)="BS",INDEX('1.Invul Blad'!$1:$1048576,MATCH('4.Score &amp; Vergelijking'!$E122,'1.Invul Blad'!$B$36:$B$9000,0)+35,MATCH('4.Score &amp; Vergelijking'!BI121,'1.Invul Blad'!$36:$36,0)),INDEX('1.Invul Blad'!$1:$1048576,MATCH('4.Score &amp; Vergelijking'!$E122,'1.Invul Blad'!$B:$B,0),MATCH('4.Score &amp; Vergelijking'!BI121,'1.Invul Blad'!$1:$1,0)))),"")</f>
        <v/>
      </c>
      <c r="BJ122" s="57" t="str" cm="1">
        <f t="array" ref="BJ122">IFERROR(IF(IF(LEFT(BI122,2)="BS",INDEX('1.Invul Blad'!$1:$1048576,MATCH('4.Score &amp; Vergelijking'!$E122,'1.Invul Blad'!$B$36:$B$9000,0)+35,MATCH('4.Score &amp; Vergelijking'!BJ121,'1.Invul Blad'!$36:$36,0))="",INDEX('1.Invul Blad'!$1:$1048576,MATCH('4.Score &amp; Vergelijking'!$E122,'1.Invul Blad'!$B:$B,0),MATCH('4.Score &amp; Vergelijking'!BJ121,'1.Invul Blad'!$1:$1,0))=""),"",IF(LEFT(BI122,2)="BS",INDEX('1.Invul Blad'!$1:$1048576,MATCH('4.Score &amp; Vergelijking'!$E122,'1.Invul Blad'!$B$36:$B$9000,0)+35,MATCH('4.Score &amp; Vergelijking'!BJ121,'1.Invul Blad'!$36:$36,0)),INDEX('1.Invul Blad'!$1:$1048576,MATCH('4.Score &amp; Vergelijking'!$E122,'1.Invul Blad'!$B:$B,0),MATCH('4.Score &amp; Vergelijking'!BJ121,'1.Invul Blad'!$1:$1,0)))),"")</f>
        <v/>
      </c>
      <c r="BK122" s="59" t="str" cm="1">
        <f t="array" ref="BK122">IFERROR(IF(IF(LEFT(BJ122,2)="BS",INDEX('1.Invul Blad'!$1:$1048576,MATCH('4.Score &amp; Vergelijking'!$E122,'1.Invul Blad'!$B$36:$B$9000,0)+35,MATCH('4.Score &amp; Vergelijking'!BK121,'1.Invul Blad'!$36:$36,0))="",INDEX('1.Invul Blad'!$1:$1048576,MATCH('4.Score &amp; Vergelijking'!$E122,'1.Invul Blad'!$B:$B,0),MATCH('4.Score &amp; Vergelijking'!BK121,'1.Invul Blad'!$1:$1,0))=""),"",IF(LEFT(BJ122,2)="BS",INDEX('1.Invul Blad'!$1:$1048576,MATCH('4.Score &amp; Vergelijking'!$E122,'1.Invul Blad'!$B$36:$B$9000,0)+35,MATCH('4.Score &amp; Vergelijking'!BK121,'1.Invul Blad'!$36:$36,0)),INDEX('1.Invul Blad'!$1:$1048576,MATCH('4.Score &amp; Vergelijking'!$E122,'1.Invul Blad'!$B:$B,0),MATCH('4.Score &amp; Vergelijking'!BK121,'1.Invul Blad'!$1:$1,0)))),"")</f>
        <v/>
      </c>
    </row>
    <row r="123" spans="1:63">
      <c r="A123" s="85"/>
      <c r="C123" s="23"/>
      <c r="D123" s="82" t="str">
        <f>IFERROR($B122*$B$6,"")</f>
        <v/>
      </c>
      <c r="E123" s="10" t="s">
        <v>152</v>
      </c>
      <c r="F123" s="11" t="str">
        <f>IFERROR(IF(AND(_xlfn.XLOOKUP($D$14,$D117:$D123,F117:F123,,0,-1)&lt;(INDEX('Verwachte Resultaten'!$C$2:$BT$31,MATCH(_xlfn.XLOOKUP($D$14,$D117:$D123,$E117:$E123,,0,-1),'Verwachte Resultaten'!$B$2:$B$31,0),MATCH(_xlfn.XLOOKUP($D$14,$D117:$D123,F116:F122,,0,-1),'Verwachte Resultaten'!$C$1:$BT$1,0))*_xlfn.XLOOKUP($E123,$G$2:$G$6,$F$2:$F$6,,0)),_xlfn.XLOOKUP($D$14,$D117:$D123,F117:F123,,0,-1)&gt;=(INDEX('Verwachte Resultaten'!$C$2:$BT$31,MATCH(_xlfn.XLOOKUP($D$14,$D117:$D123,$E117:$E123,,0,-1),'Verwachte Resultaten'!$B$2:$B$31,0),MATCH(_xlfn.XLOOKUP($D$14,$D117:$D123,F116:F122,,0,-1),'Verwachte Resultaten'!$C$1:$BT$1,0))*_xlfn.XLOOKUP($E123,$G$2:$G$6,$H$2:$H$6,,0))),$D123,""),"")</f>
        <v/>
      </c>
      <c r="G123" s="12" t="str">
        <f>IFERROR(IF(AND(_xlfn.XLOOKUP($D$14,$D117:$D123,G117:G123,,0,-1)&lt;(INDEX('Verwachte Resultaten'!$C$2:$BT$31,MATCH(_xlfn.XLOOKUP($D$14,$D117:$D123,$E117:$E123,,0,-1),'Verwachte Resultaten'!$B$2:$B$31,0),MATCH(_xlfn.XLOOKUP($D$14,$D117:$D123,G116:G122,,0,-1),'Verwachte Resultaten'!$C$1:$BT$1,0))*_xlfn.XLOOKUP($E123,$G$2:$G$6,$F$2:$F$6,,0)),_xlfn.XLOOKUP($D$14,$D117:$D123,G117:G123,,0,-1)&gt;=(INDEX('Verwachte Resultaten'!$C$2:$BT$31,MATCH(_xlfn.XLOOKUP($D$14,$D117:$D123,$E117:$E123,,0,-1),'Verwachte Resultaten'!$B$2:$B$31,0),MATCH(_xlfn.XLOOKUP($D$14,$D117:$D123,G116:G122,,0,-1),'Verwachte Resultaten'!$C$1:$BT$1,0))*_xlfn.XLOOKUP($E123,$G$2:$G$6,$H$2:$H$6,,0))),$D123,""),"")</f>
        <v/>
      </c>
      <c r="H123" s="12" t="str">
        <f>IFERROR(IF(AND(_xlfn.XLOOKUP($D$14,$D117:$D123,H117:H123,,0,-1)&lt;(INDEX('Verwachte Resultaten'!$C$2:$BT$31,MATCH(_xlfn.XLOOKUP($D$14,$D117:$D123,$E117:$E123,,0,-1),'Verwachte Resultaten'!$B$2:$B$31,0),MATCH(_xlfn.XLOOKUP($D$14,$D117:$D123,H116:H122,,0,-1),'Verwachte Resultaten'!$C$1:$BT$1,0))*_xlfn.XLOOKUP($E123,$G$2:$G$6,$F$2:$F$6,,0)),_xlfn.XLOOKUP($D$14,$D117:$D123,H117:H123,,0,-1)&gt;=(INDEX('Verwachte Resultaten'!$C$2:$BT$31,MATCH(_xlfn.XLOOKUP($D$14,$D117:$D123,$E117:$E123,,0,-1),'Verwachte Resultaten'!$B$2:$B$31,0),MATCH(_xlfn.XLOOKUP($D$14,$D117:$D123,H116:H122,,0,-1),'Verwachte Resultaten'!$C$1:$BT$1,0))*_xlfn.XLOOKUP($E123,$G$2:$G$6,$H$2:$H$6,,0))),$D123,""),"")</f>
        <v/>
      </c>
      <c r="I123" s="12" t="str">
        <f>IFERROR(IF(AND(_xlfn.XLOOKUP($D$14,$D117:$D123,I117:I123,,0,-1)&lt;(INDEX('Verwachte Resultaten'!$C$2:$BT$31,MATCH(_xlfn.XLOOKUP($D$14,$D117:$D123,$E117:$E123,,0,-1),'Verwachte Resultaten'!$B$2:$B$31,0),MATCH(_xlfn.XLOOKUP($D$14,$D117:$D123,I116:I122,,0,-1),'Verwachte Resultaten'!$C$1:$BT$1,0))*_xlfn.XLOOKUP($E123,$G$2:$G$6,$F$2:$F$6,,0)),_xlfn.XLOOKUP($D$14,$D117:$D123,I117:I123,,0,-1)&gt;=(INDEX('Verwachte Resultaten'!$C$2:$BT$31,MATCH(_xlfn.XLOOKUP($D$14,$D117:$D123,$E117:$E123,,0,-1),'Verwachte Resultaten'!$B$2:$B$31,0),MATCH(_xlfn.XLOOKUP($D$14,$D117:$D123,I116:I122,,0,-1),'Verwachte Resultaten'!$C$1:$BT$1,0))*_xlfn.XLOOKUP($E123,$G$2:$G$6,$H$2:$H$6,,0))),$D123,""),"")</f>
        <v/>
      </c>
      <c r="J123" s="12" t="str">
        <f>IFERROR(IF(AND(_xlfn.XLOOKUP($D$14,$D117:$D123,J117:J123,,0,-1)&lt;(INDEX('Verwachte Resultaten'!$C$2:$BT$31,MATCH(_xlfn.XLOOKUP($D$14,$D117:$D123,$E117:$E123,,0,-1),'Verwachte Resultaten'!$B$2:$B$31,0),MATCH(_xlfn.XLOOKUP($D$14,$D117:$D123,J116:J122,,0,-1),'Verwachte Resultaten'!$C$1:$BT$1,0))*_xlfn.XLOOKUP($E123,$G$2:$G$6,$F$2:$F$6,,0)),_xlfn.XLOOKUP($D$14,$D117:$D123,J117:J123,,0,-1)&gt;=(INDEX('Verwachte Resultaten'!$C$2:$BT$31,MATCH(_xlfn.XLOOKUP($D$14,$D117:$D123,$E117:$E123,,0,-1),'Verwachte Resultaten'!$B$2:$B$31,0),MATCH(_xlfn.XLOOKUP($D$14,$D117:$D123,J116:J122,,0,-1),'Verwachte Resultaten'!$C$1:$BT$1,0))*_xlfn.XLOOKUP($E123,$G$2:$G$6,$H$2:$H$6,,0))),$D123,""),"")</f>
        <v/>
      </c>
      <c r="K123" s="12" t="str">
        <f>IFERROR(IF(AND(_xlfn.XLOOKUP($D$14,$D117:$D123,K117:K123,,0,-1)&lt;(INDEX('Verwachte Resultaten'!$C$2:$BT$31,MATCH(_xlfn.XLOOKUP($D$14,$D117:$D123,$E117:$E123,,0,-1),'Verwachte Resultaten'!$B$2:$B$31,0),MATCH(_xlfn.XLOOKUP($D$14,$D117:$D123,K116:K122,,0,-1),'Verwachte Resultaten'!$C$1:$BT$1,0))*_xlfn.XLOOKUP($E123,$G$2:$G$6,$F$2:$F$6,,0)),_xlfn.XLOOKUP($D$14,$D117:$D123,K117:K123,,0,-1)&gt;=(INDEX('Verwachte Resultaten'!$C$2:$BT$31,MATCH(_xlfn.XLOOKUP($D$14,$D117:$D123,$E117:$E123,,0,-1),'Verwachte Resultaten'!$B$2:$B$31,0),MATCH(_xlfn.XLOOKUP($D$14,$D117:$D123,K116:K122,,0,-1),'Verwachte Resultaten'!$C$1:$BT$1,0))*_xlfn.XLOOKUP($E123,$G$2:$G$6,$H$2:$H$6,,0))),$D123,""),"")</f>
        <v/>
      </c>
      <c r="L123" s="12" t="str">
        <f>IFERROR(IF(AND(_xlfn.XLOOKUP($D$14,$D117:$D123,L117:L123,,0,-1)&lt;(INDEX('Verwachte Resultaten'!$C$2:$BT$31,MATCH(_xlfn.XLOOKUP($D$14,$D117:$D123,$E117:$E123,,0,-1),'Verwachte Resultaten'!$B$2:$B$31,0),MATCH(_xlfn.XLOOKUP($D$14,$D117:$D123,L116:L122,,0,-1),'Verwachte Resultaten'!$C$1:$BT$1,0))*_xlfn.XLOOKUP($E123,$G$2:$G$6,$F$2:$F$6,,0)),_xlfn.XLOOKUP($D$14,$D117:$D123,L117:L123,,0,-1)&gt;=(INDEX('Verwachte Resultaten'!$C$2:$BT$31,MATCH(_xlfn.XLOOKUP($D$14,$D117:$D123,$E117:$E123,,0,-1),'Verwachte Resultaten'!$B$2:$B$31,0),MATCH(_xlfn.XLOOKUP($D$14,$D117:$D123,L116:L122,,0,-1),'Verwachte Resultaten'!$C$1:$BT$1,0))*_xlfn.XLOOKUP($E123,$G$2:$G$6,$H$2:$H$6,,0))),$D123,""),"")</f>
        <v/>
      </c>
      <c r="M123" s="12" t="str">
        <f>IFERROR(IF(AND(_xlfn.XLOOKUP($D$14,$D117:$D123,M117:M123,,0,-1)&lt;(INDEX('Verwachte Resultaten'!$C$2:$BT$31,MATCH(_xlfn.XLOOKUP($D$14,$D117:$D123,$E117:$E123,,0,-1),'Verwachte Resultaten'!$B$2:$B$31,0),MATCH(_xlfn.XLOOKUP($D$14,$D117:$D123,M116:M122,,0,-1),'Verwachte Resultaten'!$C$1:$BT$1,0))*_xlfn.XLOOKUP($E123,$G$2:$G$6,$F$2:$F$6,,0)),_xlfn.XLOOKUP($D$14,$D117:$D123,M117:M123,,0,-1)&gt;=(INDEX('Verwachte Resultaten'!$C$2:$BT$31,MATCH(_xlfn.XLOOKUP($D$14,$D117:$D123,$E117:$E123,,0,-1),'Verwachte Resultaten'!$B$2:$B$31,0),MATCH(_xlfn.XLOOKUP($D$14,$D117:$D123,M116:M122,,0,-1),'Verwachte Resultaten'!$C$1:$BT$1,0))*_xlfn.XLOOKUP($E123,$G$2:$G$6,$H$2:$H$6,,0))),$D123,""),"")</f>
        <v/>
      </c>
      <c r="N123" s="12" t="str">
        <f>IFERROR(IF(AND(_xlfn.XLOOKUP($D$14,$D117:$D123,N117:N123,,0,-1)&lt;(INDEX('Verwachte Resultaten'!$C$2:$BT$31,MATCH(_xlfn.XLOOKUP($D$14,$D117:$D123,$E117:$E123,,0,-1),'Verwachte Resultaten'!$B$2:$B$31,0),MATCH(_xlfn.XLOOKUP($D$14,$D117:$D123,N116:N122,,0,-1),'Verwachte Resultaten'!$C$1:$BT$1,0))*_xlfn.XLOOKUP($E123,$G$2:$G$6,$F$2:$F$6,,0)),_xlfn.XLOOKUP($D$14,$D117:$D123,N117:N123,,0,-1)&gt;=(INDEX('Verwachte Resultaten'!$C$2:$BT$31,MATCH(_xlfn.XLOOKUP($D$14,$D117:$D123,$E117:$E123,,0,-1),'Verwachte Resultaten'!$B$2:$B$31,0),MATCH(_xlfn.XLOOKUP($D$14,$D117:$D123,N116:N122,,0,-1),'Verwachte Resultaten'!$C$1:$BT$1,0))*_xlfn.XLOOKUP($E123,$G$2:$G$6,$H$2:$H$6,,0))),$D123,""),"")</f>
        <v/>
      </c>
      <c r="O123" s="12" t="str">
        <f>IFERROR(IF(AND(_xlfn.XLOOKUP($D$14,$D117:$D123,O117:O123,,0,-1)&lt;(INDEX('Verwachte Resultaten'!$C$2:$BT$31,MATCH(_xlfn.XLOOKUP($D$14,$D117:$D123,$E117:$E123,,0,-1),'Verwachte Resultaten'!$B$2:$B$31,0),MATCH(_xlfn.XLOOKUP($D$14,$D117:$D123,O116:O122,,0,-1),'Verwachte Resultaten'!$C$1:$BT$1,0))*_xlfn.XLOOKUP($E123,$G$2:$G$6,$F$2:$F$6,,0)),_xlfn.XLOOKUP($D$14,$D117:$D123,O117:O123,,0,-1)&gt;=(INDEX('Verwachte Resultaten'!$C$2:$BT$31,MATCH(_xlfn.XLOOKUP($D$14,$D117:$D123,$E117:$E123,,0,-1),'Verwachte Resultaten'!$B$2:$B$31,0),MATCH(_xlfn.XLOOKUP($D$14,$D117:$D123,O116:O122,,0,-1),'Verwachte Resultaten'!$C$1:$BT$1,0))*_xlfn.XLOOKUP($E123,$G$2:$G$6,$H$2:$H$6,,0))),$D123,""),"")</f>
        <v/>
      </c>
      <c r="P123" s="12" t="str">
        <f>IFERROR(IF(AND(_xlfn.XLOOKUP($D$14,$D117:$D123,P117:P123,,0,-1)&lt;(INDEX('Verwachte Resultaten'!$C$2:$BT$31,MATCH(_xlfn.XLOOKUP($D$14,$D117:$D123,$E117:$E123,,0,-1),'Verwachte Resultaten'!$B$2:$B$31,0),MATCH(_xlfn.XLOOKUP($D$14,$D117:$D123,P116:P122,,0,-1),'Verwachte Resultaten'!$C$1:$BT$1,0))*_xlfn.XLOOKUP($E123,$G$2:$G$6,$F$2:$F$6,,0)),_xlfn.XLOOKUP($D$14,$D117:$D123,P117:P123,,0,-1)&gt;=(INDEX('Verwachte Resultaten'!$C$2:$BT$31,MATCH(_xlfn.XLOOKUP($D$14,$D117:$D123,$E117:$E123,,0,-1),'Verwachte Resultaten'!$B$2:$B$31,0),MATCH(_xlfn.XLOOKUP($D$14,$D117:$D123,P116:P122,,0,-1),'Verwachte Resultaten'!$C$1:$BT$1,0))*_xlfn.XLOOKUP($E123,$G$2:$G$6,$H$2:$H$6,,0))),$D123,""),"")</f>
        <v/>
      </c>
      <c r="Q123" s="12" t="str">
        <f>IFERROR(IF(AND(_xlfn.XLOOKUP($D$14,$D117:$D123,Q117:Q123,,0,-1)&lt;(INDEX('Verwachte Resultaten'!$C$2:$BT$31,MATCH(_xlfn.XLOOKUP($D$14,$D117:$D123,$E117:$E123,,0,-1),'Verwachte Resultaten'!$B$2:$B$31,0),MATCH(_xlfn.XLOOKUP($D$14,$D117:$D123,Q116:Q122,,0,-1),'Verwachte Resultaten'!$C$1:$BT$1,0))*_xlfn.XLOOKUP($E123,$G$2:$G$6,$F$2:$F$6,,0)),_xlfn.XLOOKUP($D$14,$D117:$D123,Q117:Q123,,0,-1)&gt;=(INDEX('Verwachte Resultaten'!$C$2:$BT$31,MATCH(_xlfn.XLOOKUP($D$14,$D117:$D123,$E117:$E123,,0,-1),'Verwachte Resultaten'!$B$2:$B$31,0),MATCH(_xlfn.XLOOKUP($D$14,$D117:$D123,Q116:Q122,,0,-1),'Verwachte Resultaten'!$C$1:$BT$1,0))*_xlfn.XLOOKUP($E123,$G$2:$G$6,$H$2:$H$6,,0))),$D123,""),"")</f>
        <v/>
      </c>
      <c r="R123" s="12" t="str">
        <f>IFERROR(IF(AND(_xlfn.XLOOKUP($D$14,$D117:$D123,R117:R123,,0,-1)&lt;(INDEX('Verwachte Resultaten'!$C$2:$BT$31,MATCH(_xlfn.XLOOKUP($D$14,$D117:$D123,$E117:$E123,,0,-1),'Verwachte Resultaten'!$B$2:$B$31,0),MATCH(_xlfn.XLOOKUP($D$14,$D117:$D123,R116:R122,,0,-1),'Verwachte Resultaten'!$C$1:$BT$1,0))*_xlfn.XLOOKUP($E123,$G$2:$G$6,$F$2:$F$6,,0)),_xlfn.XLOOKUP($D$14,$D117:$D123,R117:R123,,0,-1)&gt;=(INDEX('Verwachte Resultaten'!$C$2:$BT$31,MATCH(_xlfn.XLOOKUP($D$14,$D117:$D123,$E117:$E123,,0,-1),'Verwachte Resultaten'!$B$2:$B$31,0),MATCH(_xlfn.XLOOKUP($D$14,$D117:$D123,R116:R122,,0,-1),'Verwachte Resultaten'!$C$1:$BT$1,0))*_xlfn.XLOOKUP($E123,$G$2:$G$6,$H$2:$H$6,,0))),$D123,""),"")</f>
        <v/>
      </c>
      <c r="S123" s="12" t="str">
        <f>IFERROR(IF(AND(_xlfn.XLOOKUP($D$14,$D117:$D123,S117:S123,,0,-1)&lt;(INDEX('Verwachte Resultaten'!$C$2:$BT$31,MATCH(_xlfn.XLOOKUP($D$14,$D117:$D123,$E117:$E123,,0,-1),'Verwachte Resultaten'!$B$2:$B$31,0),MATCH(_xlfn.XLOOKUP($D$14,$D117:$D123,S116:S122,,0,-1),'Verwachte Resultaten'!$C$1:$BT$1,0))*_xlfn.XLOOKUP($E123,$G$2:$G$6,$F$2:$F$6,,0)),_xlfn.XLOOKUP($D$14,$D117:$D123,S117:S123,,0,-1)&gt;=(INDEX('Verwachte Resultaten'!$C$2:$BT$31,MATCH(_xlfn.XLOOKUP($D$14,$D117:$D123,$E117:$E123,,0,-1),'Verwachte Resultaten'!$B$2:$B$31,0),MATCH(_xlfn.XLOOKUP($D$14,$D117:$D123,S116:S122,,0,-1),'Verwachte Resultaten'!$C$1:$BT$1,0))*_xlfn.XLOOKUP($E123,$G$2:$G$6,$H$2:$H$6,,0))),$D123,""),"")</f>
        <v/>
      </c>
      <c r="T123" s="12" t="str">
        <f>IFERROR(IF(AND(_xlfn.XLOOKUP($D$14,$D117:$D123,T117:T123,,0,-1)&lt;(INDEX('Verwachte Resultaten'!$C$2:$BT$31,MATCH(_xlfn.XLOOKUP($D$14,$D117:$D123,$E117:$E123,,0,-1),'Verwachte Resultaten'!$B$2:$B$31,0),MATCH(_xlfn.XLOOKUP($D$14,$D117:$D123,T116:T122,,0,-1),'Verwachte Resultaten'!$C$1:$BT$1,0))*_xlfn.XLOOKUP($E123,$G$2:$G$6,$F$2:$F$6,,0)),_xlfn.XLOOKUP($D$14,$D117:$D123,T117:T123,,0,-1)&gt;=(INDEX('Verwachte Resultaten'!$C$2:$BT$31,MATCH(_xlfn.XLOOKUP($D$14,$D117:$D123,$E117:$E123,,0,-1),'Verwachte Resultaten'!$B$2:$B$31,0),MATCH(_xlfn.XLOOKUP($D$14,$D117:$D123,T116:T122,,0,-1),'Verwachte Resultaten'!$C$1:$BT$1,0))*_xlfn.XLOOKUP($E123,$G$2:$G$6,$H$2:$H$6,,0))),$D123,""),"")</f>
        <v/>
      </c>
      <c r="U123" s="12" t="str">
        <f>IFERROR(IF(AND(_xlfn.XLOOKUP($D$14,$D117:$D123,U117:U123,,0,-1)&lt;(INDEX('Verwachte Resultaten'!$C$2:$BT$31,MATCH(_xlfn.XLOOKUP($D$14,$D117:$D123,$E117:$E123,,0,-1),'Verwachte Resultaten'!$B$2:$B$31,0),MATCH(_xlfn.XLOOKUP($D$14,$D117:$D123,U116:U122,,0,-1),'Verwachte Resultaten'!$C$1:$BT$1,0))*_xlfn.XLOOKUP($E123,$G$2:$G$6,$F$2:$F$6,,0)),_xlfn.XLOOKUP($D$14,$D117:$D123,U117:U123,,0,-1)&gt;=(INDEX('Verwachte Resultaten'!$C$2:$BT$31,MATCH(_xlfn.XLOOKUP($D$14,$D117:$D123,$E117:$E123,,0,-1),'Verwachte Resultaten'!$B$2:$B$31,0),MATCH(_xlfn.XLOOKUP($D$14,$D117:$D123,U116:U122,,0,-1),'Verwachte Resultaten'!$C$1:$BT$1,0))*_xlfn.XLOOKUP($E123,$G$2:$G$6,$H$2:$H$6,,0))),$D123,""),"")</f>
        <v/>
      </c>
      <c r="V123" s="12" t="str">
        <f>IFERROR(IF(AND(_xlfn.XLOOKUP($D$14,$D117:$D123,V117:V123,,0,-1)&lt;(INDEX('Verwachte Resultaten'!$C$2:$BT$31,MATCH(_xlfn.XLOOKUP($D$14,$D117:$D123,$E117:$E123,,0,-1),'Verwachte Resultaten'!$B$2:$B$31,0),MATCH(_xlfn.XLOOKUP($D$14,$D117:$D123,V116:V122,,0,-1),'Verwachte Resultaten'!$C$1:$BT$1,0))*_xlfn.XLOOKUP($E123,$G$2:$G$6,$F$2:$F$6,,0)),_xlfn.XLOOKUP($D$14,$D117:$D123,V117:V123,,0,-1)&gt;=(INDEX('Verwachte Resultaten'!$C$2:$BT$31,MATCH(_xlfn.XLOOKUP($D$14,$D117:$D123,$E117:$E123,,0,-1),'Verwachte Resultaten'!$B$2:$B$31,0),MATCH(_xlfn.XLOOKUP($D$14,$D117:$D123,V116:V122,,0,-1),'Verwachte Resultaten'!$C$1:$BT$1,0))*_xlfn.XLOOKUP($E123,$G$2:$G$6,$H$2:$H$6,,0))),$D123,""),"")</f>
        <v/>
      </c>
      <c r="W123" s="12" t="str">
        <f>IFERROR(IF(AND(_xlfn.XLOOKUP($D$14,$D117:$D123,W117:W123,,0,-1)&lt;(INDEX('Verwachte Resultaten'!$C$2:$BT$31,MATCH(_xlfn.XLOOKUP($D$14,$D117:$D123,$E117:$E123,,0,-1),'Verwachte Resultaten'!$B$2:$B$31,0),MATCH(_xlfn.XLOOKUP($D$14,$D117:$D123,W116:W122,,0,-1),'Verwachte Resultaten'!$C$1:$BT$1,0))*_xlfn.XLOOKUP($E123,$G$2:$G$6,$F$2:$F$6,,0)),_xlfn.XLOOKUP($D$14,$D117:$D123,W117:W123,,0,-1)&gt;=(INDEX('Verwachte Resultaten'!$C$2:$BT$31,MATCH(_xlfn.XLOOKUP($D$14,$D117:$D123,$E117:$E123,,0,-1),'Verwachte Resultaten'!$B$2:$B$31,0),MATCH(_xlfn.XLOOKUP($D$14,$D117:$D123,W116:W122,,0,-1),'Verwachte Resultaten'!$C$1:$BT$1,0))*_xlfn.XLOOKUP($E123,$G$2:$G$6,$H$2:$H$6,,0))),$D123,""),"")</f>
        <v/>
      </c>
      <c r="X123" s="12" t="str">
        <f>IFERROR(IF(AND(_xlfn.XLOOKUP($D$14,$D117:$D123,X117:X123,,0,-1)&lt;(INDEX('Verwachte Resultaten'!$C$2:$BT$31,MATCH(_xlfn.XLOOKUP($D$14,$D117:$D123,$E117:$E123,,0,-1),'Verwachte Resultaten'!$B$2:$B$31,0),MATCH(_xlfn.XLOOKUP($D$14,$D117:$D123,X116:X122,,0,-1),'Verwachte Resultaten'!$C$1:$BT$1,0))*_xlfn.XLOOKUP($E123,$G$2:$G$6,$F$2:$F$6,,0)),_xlfn.XLOOKUP($D$14,$D117:$D123,X117:X123,,0,-1)&gt;=(INDEX('Verwachte Resultaten'!$C$2:$BT$31,MATCH(_xlfn.XLOOKUP($D$14,$D117:$D123,$E117:$E123,,0,-1),'Verwachte Resultaten'!$B$2:$B$31,0),MATCH(_xlfn.XLOOKUP($D$14,$D117:$D123,X116:X122,,0,-1),'Verwachte Resultaten'!$C$1:$BT$1,0))*_xlfn.XLOOKUP($E123,$G$2:$G$6,$H$2:$H$6,,0))),$D123,""),"")</f>
        <v/>
      </c>
      <c r="Y123" s="12" t="str">
        <f>IFERROR(IF(AND(_xlfn.XLOOKUP($D$14,$D117:$D123,Y117:Y123,,0,-1)&lt;(INDEX('Verwachte Resultaten'!$C$2:$BT$31,MATCH(_xlfn.XLOOKUP($D$14,$D117:$D123,$E117:$E123,,0,-1),'Verwachte Resultaten'!$B$2:$B$31,0),MATCH(_xlfn.XLOOKUP($D$14,$D117:$D123,Y116:Y122,,0,-1),'Verwachte Resultaten'!$C$1:$BT$1,0))*_xlfn.XLOOKUP($E123,$G$2:$G$6,$F$2:$F$6,,0)),_xlfn.XLOOKUP($D$14,$D117:$D123,Y117:Y123,,0,-1)&gt;=(INDEX('Verwachte Resultaten'!$C$2:$BT$31,MATCH(_xlfn.XLOOKUP($D$14,$D117:$D123,$E117:$E123,,0,-1),'Verwachte Resultaten'!$B$2:$B$31,0),MATCH(_xlfn.XLOOKUP($D$14,$D117:$D123,Y116:Y122,,0,-1),'Verwachte Resultaten'!$C$1:$BT$1,0))*_xlfn.XLOOKUP($E123,$G$2:$G$6,$H$2:$H$6,,0))),$D123,""),"")</f>
        <v/>
      </c>
      <c r="Z123" s="12" t="str">
        <f>IFERROR(IF(AND(_xlfn.XLOOKUP($D$14,$D117:$D123,Z117:Z123,,0,-1)&lt;(INDEX('Verwachte Resultaten'!$C$2:$BT$31,MATCH(_xlfn.XLOOKUP($D$14,$D117:$D123,$E117:$E123,,0,-1),'Verwachte Resultaten'!$B$2:$B$31,0),MATCH(_xlfn.XLOOKUP($D$14,$D117:$D123,Z116:Z122,,0,-1),'Verwachte Resultaten'!$C$1:$BT$1,0))*_xlfn.XLOOKUP($E123,$G$2:$G$6,$F$2:$F$6,,0)),_xlfn.XLOOKUP($D$14,$D117:$D123,Z117:Z123,,0,-1)&gt;=(INDEX('Verwachte Resultaten'!$C$2:$BT$31,MATCH(_xlfn.XLOOKUP($D$14,$D117:$D123,$E117:$E123,,0,-1),'Verwachte Resultaten'!$B$2:$B$31,0),MATCH(_xlfn.XLOOKUP($D$14,$D117:$D123,Z116:Z122,,0,-1),'Verwachte Resultaten'!$C$1:$BT$1,0))*_xlfn.XLOOKUP($E123,$G$2:$G$6,$H$2:$H$6,,0))),$D123,""),"")</f>
        <v/>
      </c>
      <c r="AA123" s="12" t="str">
        <f>IFERROR(IF(AND(_xlfn.XLOOKUP($D$14,$D117:$D123,AA117:AA123,,0,-1)&lt;(INDEX('Verwachte Resultaten'!$C$2:$BT$31,MATCH(_xlfn.XLOOKUP($D$14,$D117:$D123,$E117:$E123,,0,-1),'Verwachte Resultaten'!$B$2:$B$31,0),MATCH(_xlfn.XLOOKUP($D$14,$D117:$D123,AA116:AA122,,0,-1),'Verwachte Resultaten'!$C$1:$BT$1,0))*_xlfn.XLOOKUP($E123,$G$2:$G$6,$F$2:$F$6,,0)),_xlfn.XLOOKUP($D$14,$D117:$D123,AA117:AA123,,0,-1)&gt;=(INDEX('Verwachte Resultaten'!$C$2:$BT$31,MATCH(_xlfn.XLOOKUP($D$14,$D117:$D123,$E117:$E123,,0,-1),'Verwachte Resultaten'!$B$2:$B$31,0),MATCH(_xlfn.XLOOKUP($D$14,$D117:$D123,AA116:AA122,,0,-1),'Verwachte Resultaten'!$C$1:$BT$1,0))*_xlfn.XLOOKUP($E123,$G$2:$G$6,$H$2:$H$6,,0))),$D123,""),"")</f>
        <v/>
      </c>
      <c r="AB123" s="12" t="str">
        <f>IFERROR(IF(AND(_xlfn.XLOOKUP($D$14,$D117:$D123,AB117:AB123,,0,-1)&lt;(INDEX('Verwachte Resultaten'!$C$2:$BT$31,MATCH(_xlfn.XLOOKUP($D$14,$D117:$D123,$E117:$E123,,0,-1),'Verwachte Resultaten'!$B$2:$B$31,0),MATCH(_xlfn.XLOOKUP($D$14,$D117:$D123,AB116:AB122,,0,-1),'Verwachte Resultaten'!$C$1:$BT$1,0))*_xlfn.XLOOKUP($E123,$G$2:$G$6,$F$2:$F$6,,0)),_xlfn.XLOOKUP($D$14,$D117:$D123,AB117:AB123,,0,-1)&gt;=(INDEX('Verwachte Resultaten'!$C$2:$BT$31,MATCH(_xlfn.XLOOKUP($D$14,$D117:$D123,$E117:$E123,,0,-1),'Verwachte Resultaten'!$B$2:$B$31,0),MATCH(_xlfn.XLOOKUP($D$14,$D117:$D123,AB116:AB122,,0,-1),'Verwachte Resultaten'!$C$1:$BT$1,0))*_xlfn.XLOOKUP($E123,$G$2:$G$6,$H$2:$H$6,,0))),$D123,""),"")</f>
        <v/>
      </c>
      <c r="AC123" s="12" t="str">
        <f>IFERROR(IF(AND(_xlfn.XLOOKUP($D$14,$D117:$D123,AC117:AC123,,0,-1)&lt;(INDEX('Verwachte Resultaten'!$C$2:$BT$31,MATCH(_xlfn.XLOOKUP($D$14,$D117:$D123,$E117:$E123,,0,-1),'Verwachte Resultaten'!$B$2:$B$31,0),MATCH(_xlfn.XLOOKUP($D$14,$D117:$D123,AC116:AC122,,0,-1),'Verwachte Resultaten'!$C$1:$BT$1,0))*_xlfn.XLOOKUP($E123,$G$2:$G$6,$F$2:$F$6,,0)),_xlfn.XLOOKUP($D$14,$D117:$D123,AC117:AC123,,0,-1)&gt;=(INDEX('Verwachte Resultaten'!$C$2:$BT$31,MATCH(_xlfn.XLOOKUP($D$14,$D117:$D123,$E117:$E123,,0,-1),'Verwachte Resultaten'!$B$2:$B$31,0),MATCH(_xlfn.XLOOKUP($D$14,$D117:$D123,AC116:AC122,,0,-1),'Verwachte Resultaten'!$C$1:$BT$1,0))*_xlfn.XLOOKUP($E123,$G$2:$G$6,$H$2:$H$6,,0))),$D123,""),"")</f>
        <v/>
      </c>
      <c r="AD123" s="12" t="str">
        <f>IFERROR(IF(AND(_xlfn.XLOOKUP($D$14,$D117:$D123,AD117:AD123,,0,-1)&lt;(INDEX('Verwachte Resultaten'!$C$2:$BT$31,MATCH(_xlfn.XLOOKUP($D$14,$D117:$D123,$E117:$E123,,0,-1),'Verwachte Resultaten'!$B$2:$B$31,0),MATCH(_xlfn.XLOOKUP($D$14,$D117:$D123,AD116:AD122,,0,-1),'Verwachte Resultaten'!$C$1:$BT$1,0))*_xlfn.XLOOKUP($E123,$G$2:$G$6,$F$2:$F$6,,0)),_xlfn.XLOOKUP($D$14,$D117:$D123,AD117:AD123,,0,-1)&gt;=(INDEX('Verwachte Resultaten'!$C$2:$BT$31,MATCH(_xlfn.XLOOKUP($D$14,$D117:$D123,$E117:$E123,,0,-1),'Verwachte Resultaten'!$B$2:$B$31,0),MATCH(_xlfn.XLOOKUP($D$14,$D117:$D123,AD116:AD122,,0,-1),'Verwachte Resultaten'!$C$1:$BT$1,0))*_xlfn.XLOOKUP($E123,$G$2:$G$6,$H$2:$H$6,,0))),$D123,""),"")</f>
        <v/>
      </c>
      <c r="AE123" s="12" t="str">
        <f>IFERROR(IF(AND(_xlfn.XLOOKUP($D$14,$D117:$D123,AE117:AE123,,0,-1)&lt;(INDEX('Verwachte Resultaten'!$C$2:$BT$31,MATCH(_xlfn.XLOOKUP($D$14,$D117:$D123,$E117:$E123,,0,-1),'Verwachte Resultaten'!$B$2:$B$31,0),MATCH(_xlfn.XLOOKUP($D$14,$D117:$D123,AE116:AE122,,0,-1),'Verwachte Resultaten'!$C$1:$BT$1,0))*_xlfn.XLOOKUP($E123,$G$2:$G$6,$F$2:$F$6,,0)),_xlfn.XLOOKUP($D$14,$D117:$D123,AE117:AE123,,0,-1)&gt;=(INDEX('Verwachte Resultaten'!$C$2:$BT$31,MATCH(_xlfn.XLOOKUP($D$14,$D117:$D123,$E117:$E123,,0,-1),'Verwachte Resultaten'!$B$2:$B$31,0),MATCH(_xlfn.XLOOKUP($D$14,$D117:$D123,AE116:AE122,,0,-1),'Verwachte Resultaten'!$C$1:$BT$1,0))*_xlfn.XLOOKUP($E123,$G$2:$G$6,$H$2:$H$6,,0))),$D123,""),"")</f>
        <v/>
      </c>
      <c r="AF123" s="12" t="str">
        <f>IFERROR(IF(AND(_xlfn.XLOOKUP($D$14,$D117:$D123,AF117:AF123,,0,-1)&lt;(INDEX('Verwachte Resultaten'!$C$2:$BT$31,MATCH(_xlfn.XLOOKUP($D$14,$D117:$D123,$E117:$E123,,0,-1),'Verwachte Resultaten'!$B$2:$B$31,0),MATCH(_xlfn.XLOOKUP($D$14,$D117:$D123,AF116:AF122,,0,-1),'Verwachte Resultaten'!$C$1:$BT$1,0))*_xlfn.XLOOKUP($E123,$G$2:$G$6,$F$2:$F$6,,0)),_xlfn.XLOOKUP($D$14,$D117:$D123,AF117:AF123,,0,-1)&gt;=(INDEX('Verwachte Resultaten'!$C$2:$BT$31,MATCH(_xlfn.XLOOKUP($D$14,$D117:$D123,$E117:$E123,,0,-1),'Verwachte Resultaten'!$B$2:$B$31,0),MATCH(_xlfn.XLOOKUP($D$14,$D117:$D123,AF116:AF122,,0,-1),'Verwachte Resultaten'!$C$1:$BT$1,0))*_xlfn.XLOOKUP($E123,$G$2:$G$6,$H$2:$H$6,,0))),$D123,""),"")</f>
        <v/>
      </c>
      <c r="AG123" s="12" t="str">
        <f>IFERROR(IF(AND(_xlfn.XLOOKUP($D$14,$D117:$D123,AG117:AG123,,0,-1)&lt;(INDEX('Verwachte Resultaten'!$C$2:$BT$31,MATCH(_xlfn.XLOOKUP($D$14,$D117:$D123,$E117:$E123,,0,-1),'Verwachte Resultaten'!$B$2:$B$31,0),MATCH(_xlfn.XLOOKUP($D$14,$D117:$D123,AG116:AG122,,0,-1),'Verwachte Resultaten'!$C$1:$BT$1,0))*_xlfn.XLOOKUP($E123,$G$2:$G$6,$F$2:$F$6,,0)),_xlfn.XLOOKUP($D$14,$D117:$D123,AG117:AG123,,0,-1)&gt;=(INDEX('Verwachte Resultaten'!$C$2:$BT$31,MATCH(_xlfn.XLOOKUP($D$14,$D117:$D123,$E117:$E123,,0,-1),'Verwachte Resultaten'!$B$2:$B$31,0),MATCH(_xlfn.XLOOKUP($D$14,$D117:$D123,AG116:AG122,,0,-1),'Verwachte Resultaten'!$C$1:$BT$1,0))*_xlfn.XLOOKUP($E123,$G$2:$G$6,$H$2:$H$6,,0))),$D123,""),"")</f>
        <v/>
      </c>
      <c r="AH123" s="12" t="str">
        <f>IFERROR(IF(AND(_xlfn.XLOOKUP($D$14,$D117:$D123,AH117:AH123,,0,-1)&lt;(INDEX('Verwachte Resultaten'!$C$2:$BT$31,MATCH(_xlfn.XLOOKUP($D$14,$D117:$D123,$E117:$E123,,0,-1),'Verwachte Resultaten'!$B$2:$B$31,0),MATCH(_xlfn.XLOOKUP($D$14,$D117:$D123,AH116:AH122,,0,-1),'Verwachte Resultaten'!$C$1:$BT$1,0))*_xlfn.XLOOKUP($E123,$G$2:$G$6,$F$2:$F$6,,0)),_xlfn.XLOOKUP($D$14,$D117:$D123,AH117:AH123,,0,-1)&gt;=(INDEX('Verwachte Resultaten'!$C$2:$BT$31,MATCH(_xlfn.XLOOKUP($D$14,$D117:$D123,$E117:$E123,,0,-1),'Verwachte Resultaten'!$B$2:$B$31,0),MATCH(_xlfn.XLOOKUP($D$14,$D117:$D123,AH116:AH122,,0,-1),'Verwachte Resultaten'!$C$1:$BT$1,0))*_xlfn.XLOOKUP($E123,$G$2:$G$6,$H$2:$H$6,,0))),$D123,""),"")</f>
        <v/>
      </c>
      <c r="AI123" s="12" t="str">
        <f>IFERROR(IF(AND(_xlfn.XLOOKUP($D$14,$D117:$D123,AI117:AI123,,0,-1)&lt;(INDEX('Verwachte Resultaten'!$C$2:$BT$31,MATCH(_xlfn.XLOOKUP($D$14,$D117:$D123,$E117:$E123,,0,-1),'Verwachte Resultaten'!$B$2:$B$31,0),MATCH(_xlfn.XLOOKUP($D$14,$D117:$D123,AI116:AI122,,0,-1),'Verwachte Resultaten'!$C$1:$BT$1,0))*_xlfn.XLOOKUP($E123,$G$2:$G$6,$F$2:$F$6,,0)),_xlfn.XLOOKUP($D$14,$D117:$D123,AI117:AI123,,0,-1)&gt;=(INDEX('Verwachte Resultaten'!$C$2:$BT$31,MATCH(_xlfn.XLOOKUP($D$14,$D117:$D123,$E117:$E123,,0,-1),'Verwachte Resultaten'!$B$2:$B$31,0),MATCH(_xlfn.XLOOKUP($D$14,$D117:$D123,AI116:AI122,,0,-1),'Verwachte Resultaten'!$C$1:$BT$1,0))*_xlfn.XLOOKUP($E123,$G$2:$G$6,$H$2:$H$6,,0))),$D123,""),"")</f>
        <v/>
      </c>
      <c r="AJ123" s="12" t="str">
        <f>IFERROR(IF(AND(_xlfn.XLOOKUP($D$14,$D117:$D123,AJ117:AJ123,,0,-1)&lt;(INDEX('Verwachte Resultaten'!$C$2:$BT$31,MATCH(_xlfn.XLOOKUP($D$14,$D117:$D123,$E117:$E123,,0,-1),'Verwachte Resultaten'!$B$2:$B$31,0),MATCH(_xlfn.XLOOKUP($D$14,$D117:$D123,AJ116:AJ122,,0,-1),'Verwachte Resultaten'!$C$1:$BT$1,0))*_xlfn.XLOOKUP($E123,$G$2:$G$6,$F$2:$F$6,,0)),_xlfn.XLOOKUP($D$14,$D117:$D123,AJ117:AJ123,,0,-1)&gt;=(INDEX('Verwachte Resultaten'!$C$2:$BT$31,MATCH(_xlfn.XLOOKUP($D$14,$D117:$D123,$E117:$E123,,0,-1),'Verwachte Resultaten'!$B$2:$B$31,0),MATCH(_xlfn.XLOOKUP($D$14,$D117:$D123,AJ116:AJ122,,0,-1),'Verwachte Resultaten'!$C$1:$BT$1,0))*_xlfn.XLOOKUP($E123,$G$2:$G$6,$H$2:$H$6,,0))),$D123,""),"")</f>
        <v/>
      </c>
      <c r="AK123" s="12" t="str">
        <f>IFERROR(IF(AND(_xlfn.XLOOKUP($D$14,$D117:$D123,AK117:AK123,,0,-1)&lt;(INDEX('Verwachte Resultaten'!$C$2:$BT$31,MATCH(_xlfn.XLOOKUP($D$14,$D117:$D123,$E117:$E123,,0,-1),'Verwachte Resultaten'!$B$2:$B$31,0),MATCH(_xlfn.XLOOKUP($D$14,$D117:$D123,AK116:AK122,,0,-1),'Verwachte Resultaten'!$C$1:$BT$1,0))*_xlfn.XLOOKUP($E123,$G$2:$G$6,$F$2:$F$6,,0)),_xlfn.XLOOKUP($D$14,$D117:$D123,AK117:AK123,,0,-1)&gt;=(INDEX('Verwachte Resultaten'!$C$2:$BT$31,MATCH(_xlfn.XLOOKUP($D$14,$D117:$D123,$E117:$E123,,0,-1),'Verwachte Resultaten'!$B$2:$B$31,0),MATCH(_xlfn.XLOOKUP($D$14,$D117:$D123,AK116:AK122,,0,-1),'Verwachte Resultaten'!$C$1:$BT$1,0))*_xlfn.XLOOKUP($E123,$G$2:$G$6,$H$2:$H$6,,0))),$D123,""),"")</f>
        <v/>
      </c>
      <c r="AL123" s="12" t="str">
        <f>IFERROR(IF(AND(_xlfn.XLOOKUP($D$14,$D117:$D123,AL117:AL123,,0,-1)&lt;(INDEX('Verwachte Resultaten'!$C$2:$BT$31,MATCH(_xlfn.XLOOKUP($D$14,$D117:$D123,$E117:$E123,,0,-1),'Verwachte Resultaten'!$B$2:$B$31,0),MATCH(_xlfn.XLOOKUP($D$14,$D117:$D123,AL116:AL122,,0,-1),'Verwachte Resultaten'!$C$1:$BT$1,0))*_xlfn.XLOOKUP($E123,$G$2:$G$6,$F$2:$F$6,,0)),_xlfn.XLOOKUP($D$14,$D117:$D123,AL117:AL123,,0,-1)&gt;=(INDEX('Verwachte Resultaten'!$C$2:$BT$31,MATCH(_xlfn.XLOOKUP($D$14,$D117:$D123,$E117:$E123,,0,-1),'Verwachte Resultaten'!$B$2:$B$31,0),MATCH(_xlfn.XLOOKUP($D$14,$D117:$D123,AL116:AL122,,0,-1),'Verwachte Resultaten'!$C$1:$BT$1,0))*_xlfn.XLOOKUP($E123,$G$2:$G$6,$H$2:$H$6,,0))),$D123,""),"")</f>
        <v/>
      </c>
      <c r="AM123" s="12" t="str">
        <f>IFERROR(IF(AND(_xlfn.XLOOKUP($D$14,$D117:$D123,AM117:AM123,,0,-1)&lt;(INDEX('Verwachte Resultaten'!$C$2:$BT$31,MATCH(_xlfn.XLOOKUP($D$14,$D117:$D123,$E117:$E123,,0,-1),'Verwachte Resultaten'!$B$2:$B$31,0),MATCH(_xlfn.XLOOKUP($D$14,$D117:$D123,AM116:AM122,,0,-1),'Verwachte Resultaten'!$C$1:$BT$1,0))*_xlfn.XLOOKUP($E123,$G$2:$G$6,$F$2:$F$6,,0)),_xlfn.XLOOKUP($D$14,$D117:$D123,AM117:AM123,,0,-1)&gt;=(INDEX('Verwachte Resultaten'!$C$2:$BT$31,MATCH(_xlfn.XLOOKUP($D$14,$D117:$D123,$E117:$E123,,0,-1),'Verwachte Resultaten'!$B$2:$B$31,0),MATCH(_xlfn.XLOOKUP($D$14,$D117:$D123,AM116:AM122,,0,-1),'Verwachte Resultaten'!$C$1:$BT$1,0))*_xlfn.XLOOKUP($E123,$G$2:$G$6,$H$2:$H$6,,0))),$D123,""),"")</f>
        <v/>
      </c>
      <c r="AN123" s="12" t="str">
        <f>IFERROR(IF(AND(_xlfn.XLOOKUP($D$14,$D117:$D123,AN117:AN123,,0,-1)&lt;(INDEX('Verwachte Resultaten'!$C$2:$BT$31,MATCH(_xlfn.XLOOKUP($D$14,$D117:$D123,$E117:$E123,,0,-1),'Verwachte Resultaten'!$B$2:$B$31,0),MATCH(_xlfn.XLOOKUP($D$14,$D117:$D123,AN116:AN122,,0,-1),'Verwachte Resultaten'!$C$1:$BT$1,0))*_xlfn.XLOOKUP($E123,$G$2:$G$6,$F$2:$F$6,,0)),_xlfn.XLOOKUP($D$14,$D117:$D123,AN117:AN123,,0,-1)&gt;=(INDEX('Verwachte Resultaten'!$C$2:$BT$31,MATCH(_xlfn.XLOOKUP($D$14,$D117:$D123,$E117:$E123,,0,-1),'Verwachte Resultaten'!$B$2:$B$31,0),MATCH(_xlfn.XLOOKUP($D$14,$D117:$D123,AN116:AN122,,0,-1),'Verwachte Resultaten'!$C$1:$BT$1,0))*_xlfn.XLOOKUP($E123,$G$2:$G$6,$H$2:$H$6,,0))),$D123,""),"")</f>
        <v/>
      </c>
      <c r="AO123" s="12" t="str">
        <f>IFERROR(IF(AND(_xlfn.XLOOKUP($D$14,$D117:$D123,AO117:AO123,,0,-1)&lt;(INDEX('Verwachte Resultaten'!$C$2:$BT$31,MATCH(_xlfn.XLOOKUP($D$14,$D117:$D123,$E117:$E123,,0,-1),'Verwachte Resultaten'!$B$2:$B$31,0),MATCH(_xlfn.XLOOKUP($D$14,$D117:$D123,AO116:AO122,,0,-1),'Verwachte Resultaten'!$C$1:$BT$1,0))*_xlfn.XLOOKUP($E123,$G$2:$G$6,$F$2:$F$6,,0)),_xlfn.XLOOKUP($D$14,$D117:$D123,AO117:AO123,,0,-1)&gt;=(INDEX('Verwachte Resultaten'!$C$2:$BT$31,MATCH(_xlfn.XLOOKUP($D$14,$D117:$D123,$E117:$E123,,0,-1),'Verwachte Resultaten'!$B$2:$B$31,0),MATCH(_xlfn.XLOOKUP($D$14,$D117:$D123,AO116:AO122,,0,-1),'Verwachte Resultaten'!$C$1:$BT$1,0))*_xlfn.XLOOKUP($E123,$G$2:$G$6,$H$2:$H$6,,0))),$D123,""),"")</f>
        <v/>
      </c>
      <c r="AP123" s="12" t="str">
        <f>IFERROR(IF(AND(_xlfn.XLOOKUP($D$14,$D117:$D123,AP117:AP123,,0,-1)&lt;(INDEX('Verwachte Resultaten'!$C$2:$BT$31,MATCH(_xlfn.XLOOKUP($D$14,$D117:$D123,$E117:$E123,,0,-1),'Verwachte Resultaten'!$B$2:$B$31,0),MATCH(_xlfn.XLOOKUP($D$14,$D117:$D123,AP116:AP122,,0,-1),'Verwachte Resultaten'!$C$1:$BT$1,0))*_xlfn.XLOOKUP($E123,$G$2:$G$6,$F$2:$F$6,,0)),_xlfn.XLOOKUP($D$14,$D117:$D123,AP117:AP123,,0,-1)&gt;=(INDEX('Verwachte Resultaten'!$C$2:$BT$31,MATCH(_xlfn.XLOOKUP($D$14,$D117:$D123,$E117:$E123,,0,-1),'Verwachte Resultaten'!$B$2:$B$31,0),MATCH(_xlfn.XLOOKUP($D$14,$D117:$D123,AP116:AP122,,0,-1),'Verwachte Resultaten'!$C$1:$BT$1,0))*_xlfn.XLOOKUP($E123,$G$2:$G$6,$H$2:$H$6,,0))),$D123,""),"")</f>
        <v/>
      </c>
      <c r="AQ123" s="12" t="str">
        <f>IFERROR(IF(AND(_xlfn.XLOOKUP($D$14,$D117:$D123,AQ117:AQ123,,0,-1)&lt;(INDEX('Verwachte Resultaten'!$C$2:$BT$31,MATCH(_xlfn.XLOOKUP($D$14,$D117:$D123,$E117:$E123,,0,-1),'Verwachte Resultaten'!$B$2:$B$31,0),MATCH(_xlfn.XLOOKUP($D$14,$D117:$D123,AQ116:AQ122,,0,-1),'Verwachte Resultaten'!$C$1:$BT$1,0))*_xlfn.XLOOKUP($E123,$G$2:$G$6,$F$2:$F$6,,0)),_xlfn.XLOOKUP($D$14,$D117:$D123,AQ117:AQ123,,0,-1)&gt;=(INDEX('Verwachte Resultaten'!$C$2:$BT$31,MATCH(_xlfn.XLOOKUP($D$14,$D117:$D123,$E117:$E123,,0,-1),'Verwachte Resultaten'!$B$2:$B$31,0),MATCH(_xlfn.XLOOKUP($D$14,$D117:$D123,AQ116:AQ122,,0,-1),'Verwachte Resultaten'!$C$1:$BT$1,0))*_xlfn.XLOOKUP($E123,$G$2:$G$6,$H$2:$H$6,,0))),$D123,""),"")</f>
        <v/>
      </c>
      <c r="AR123" s="12" t="str">
        <f>IFERROR(IF(AND(_xlfn.XLOOKUP($D$14,$D117:$D123,AR117:AR123,,0,-1)&lt;(INDEX('Verwachte Resultaten'!$C$2:$BT$31,MATCH(_xlfn.XLOOKUP($D$14,$D117:$D123,$E117:$E123,,0,-1),'Verwachte Resultaten'!$B$2:$B$31,0),MATCH(_xlfn.XLOOKUP($D$14,$D117:$D123,AR116:AR122,,0,-1),'Verwachte Resultaten'!$C$1:$BT$1,0))*_xlfn.XLOOKUP($E123,$G$2:$G$6,$F$2:$F$6,,0)),_xlfn.XLOOKUP($D$14,$D117:$D123,AR117:AR123,,0,-1)&gt;=(INDEX('Verwachte Resultaten'!$C$2:$BT$31,MATCH(_xlfn.XLOOKUP($D$14,$D117:$D123,$E117:$E123,,0,-1),'Verwachte Resultaten'!$B$2:$B$31,0),MATCH(_xlfn.XLOOKUP($D$14,$D117:$D123,AR116:AR122,,0,-1),'Verwachte Resultaten'!$C$1:$BT$1,0))*_xlfn.XLOOKUP($E123,$G$2:$G$6,$H$2:$H$6,,0))),$D123,""),"")</f>
        <v/>
      </c>
      <c r="AS123" s="12" t="str">
        <f>IFERROR(IF(AND(_xlfn.XLOOKUP($D$14,$D117:$D123,AS117:AS123,,0,-1)&lt;(INDEX('Verwachte Resultaten'!$C$2:$BT$31,MATCH(_xlfn.XLOOKUP($D$14,$D117:$D123,$E117:$E123,,0,-1),'Verwachte Resultaten'!$B$2:$B$31,0),MATCH(_xlfn.XLOOKUP($D$14,$D117:$D123,AS116:AS122,,0,-1),'Verwachte Resultaten'!$C$1:$BT$1,0))*_xlfn.XLOOKUP($E123,$G$2:$G$6,$F$2:$F$6,,0)),_xlfn.XLOOKUP($D$14,$D117:$D123,AS117:AS123,,0,-1)&gt;=(INDEX('Verwachte Resultaten'!$C$2:$BT$31,MATCH(_xlfn.XLOOKUP($D$14,$D117:$D123,$E117:$E123,,0,-1),'Verwachte Resultaten'!$B$2:$B$31,0),MATCH(_xlfn.XLOOKUP($D$14,$D117:$D123,AS116:AS122,,0,-1),'Verwachte Resultaten'!$C$1:$BT$1,0))*_xlfn.XLOOKUP($E123,$G$2:$G$6,$H$2:$H$6,,0))),$D123,""),"")</f>
        <v/>
      </c>
      <c r="AT123" s="12" t="str">
        <f>IFERROR(IF(AND(_xlfn.XLOOKUP($D$14,$D117:$D123,AT117:AT123,,0,-1)&lt;(INDEX('Verwachte Resultaten'!$C$2:$BT$31,MATCH(_xlfn.XLOOKUP($D$14,$D117:$D123,$E117:$E123,,0,-1),'Verwachte Resultaten'!$B$2:$B$31,0),MATCH(_xlfn.XLOOKUP($D$14,$D117:$D123,AT116:AT122,,0,-1),'Verwachte Resultaten'!$C$1:$BT$1,0))*_xlfn.XLOOKUP($E123,$G$2:$G$6,$F$2:$F$6,,0)),_xlfn.XLOOKUP($D$14,$D117:$D123,AT117:AT123,,0,-1)&gt;=(INDEX('Verwachte Resultaten'!$C$2:$BT$31,MATCH(_xlfn.XLOOKUP($D$14,$D117:$D123,$E117:$E123,,0,-1),'Verwachte Resultaten'!$B$2:$B$31,0),MATCH(_xlfn.XLOOKUP($D$14,$D117:$D123,AT116:AT122,,0,-1),'Verwachte Resultaten'!$C$1:$BT$1,0))*_xlfn.XLOOKUP($E123,$G$2:$G$6,$H$2:$H$6,,0))),$D123,""),"")</f>
        <v/>
      </c>
      <c r="AU123" s="12" t="str">
        <f>IFERROR(IF(AND(_xlfn.XLOOKUP($D$14,$D117:$D123,AU117:AU123,,0,-1)&lt;(INDEX('Verwachte Resultaten'!$C$2:$BT$31,MATCH(_xlfn.XLOOKUP($D$14,$D117:$D123,$E117:$E123,,0,-1),'Verwachte Resultaten'!$B$2:$B$31,0),MATCH(_xlfn.XLOOKUP($D$14,$D117:$D123,AU116:AU122,,0,-1),'Verwachte Resultaten'!$C$1:$BT$1,0))*_xlfn.XLOOKUP($E123,$G$2:$G$6,$F$2:$F$6,,0)),_xlfn.XLOOKUP($D$14,$D117:$D123,AU117:AU123,,0,-1)&gt;=(INDEX('Verwachte Resultaten'!$C$2:$BT$31,MATCH(_xlfn.XLOOKUP($D$14,$D117:$D123,$E117:$E123,,0,-1),'Verwachte Resultaten'!$B$2:$B$31,0),MATCH(_xlfn.XLOOKUP($D$14,$D117:$D123,AU116:AU122,,0,-1),'Verwachte Resultaten'!$C$1:$BT$1,0))*_xlfn.XLOOKUP($E123,$G$2:$G$6,$H$2:$H$6,,0))),$D123,""),"")</f>
        <v/>
      </c>
      <c r="AV123" s="12" t="str">
        <f>IFERROR(IF(AND(_xlfn.XLOOKUP($D$14,$D117:$D123,AV117:AV123,,0,-1)&lt;(INDEX('Verwachte Resultaten'!$C$2:$BT$31,MATCH(_xlfn.XLOOKUP($D$14,$D117:$D123,$E117:$E123,,0,-1),'Verwachte Resultaten'!$B$2:$B$31,0),MATCH(_xlfn.XLOOKUP($D$14,$D117:$D123,AV116:AV122,,0,-1),'Verwachte Resultaten'!$C$1:$BT$1,0))*_xlfn.XLOOKUP($E123,$G$2:$G$6,$F$2:$F$6,,0)),_xlfn.XLOOKUP($D$14,$D117:$D123,AV117:AV123,,0,-1)&gt;=(INDEX('Verwachte Resultaten'!$C$2:$BT$31,MATCH(_xlfn.XLOOKUP($D$14,$D117:$D123,$E117:$E123,,0,-1),'Verwachte Resultaten'!$B$2:$B$31,0),MATCH(_xlfn.XLOOKUP($D$14,$D117:$D123,AV116:AV122,,0,-1),'Verwachte Resultaten'!$C$1:$BT$1,0))*_xlfn.XLOOKUP($E123,$G$2:$G$6,$H$2:$H$6,,0))),$D123,""),"")</f>
        <v/>
      </c>
      <c r="AW123" s="12" t="str">
        <f>IFERROR(IF(AND(_xlfn.XLOOKUP($D$14,$D117:$D123,AW117:AW123,,0,-1)&lt;(INDEX('Verwachte Resultaten'!$C$2:$BT$31,MATCH(_xlfn.XLOOKUP($D$14,$D117:$D123,$E117:$E123,,0,-1),'Verwachte Resultaten'!$B$2:$B$31,0),MATCH(_xlfn.XLOOKUP($D$14,$D117:$D123,AW116:AW122,,0,-1),'Verwachte Resultaten'!$C$1:$BT$1,0))*_xlfn.XLOOKUP($E123,$G$2:$G$6,$F$2:$F$6,,0)),_xlfn.XLOOKUP($D$14,$D117:$D123,AW117:AW123,,0,-1)&gt;=(INDEX('Verwachte Resultaten'!$C$2:$BT$31,MATCH(_xlfn.XLOOKUP($D$14,$D117:$D123,$E117:$E123,,0,-1),'Verwachte Resultaten'!$B$2:$B$31,0),MATCH(_xlfn.XLOOKUP($D$14,$D117:$D123,AW116:AW122,,0,-1),'Verwachte Resultaten'!$C$1:$BT$1,0))*_xlfn.XLOOKUP($E123,$G$2:$G$6,$H$2:$H$6,,0))),$D123,""),"")</f>
        <v/>
      </c>
      <c r="AX123" s="12" t="str">
        <f>IFERROR(IF(AND(_xlfn.XLOOKUP($D$14,$D117:$D123,AX117:AX123,,0,-1)&lt;(INDEX('Verwachte Resultaten'!$C$2:$BT$31,MATCH(_xlfn.XLOOKUP($D$14,$D117:$D123,$E117:$E123,,0,-1),'Verwachte Resultaten'!$B$2:$B$31,0),MATCH(_xlfn.XLOOKUP($D$14,$D117:$D123,AX116:AX122,,0,-1),'Verwachte Resultaten'!$C$1:$BT$1,0))*_xlfn.XLOOKUP($E123,$G$2:$G$6,$F$2:$F$6,,0)),_xlfn.XLOOKUP($D$14,$D117:$D123,AX117:AX123,,0,-1)&gt;=(INDEX('Verwachte Resultaten'!$C$2:$BT$31,MATCH(_xlfn.XLOOKUP($D$14,$D117:$D123,$E117:$E123,,0,-1),'Verwachte Resultaten'!$B$2:$B$31,0),MATCH(_xlfn.XLOOKUP($D$14,$D117:$D123,AX116:AX122,,0,-1),'Verwachte Resultaten'!$C$1:$BT$1,0))*_xlfn.XLOOKUP($E123,$G$2:$G$6,$H$2:$H$6,,0))),$D123,""),"")</f>
        <v/>
      </c>
      <c r="AY123" s="12" t="str">
        <f>IFERROR(IF(AND(_xlfn.XLOOKUP($D$14,$D117:$D123,AY117:AY123,,0,-1)&lt;(INDEX('Verwachte Resultaten'!$C$2:$BT$31,MATCH(_xlfn.XLOOKUP($D$14,$D117:$D123,$E117:$E123,,0,-1),'Verwachte Resultaten'!$B$2:$B$31,0),MATCH(_xlfn.XLOOKUP($D$14,$D117:$D123,AY116:AY122,,0,-1),'Verwachte Resultaten'!$C$1:$BT$1,0))*_xlfn.XLOOKUP($E123,$G$2:$G$6,$F$2:$F$6,,0)),_xlfn.XLOOKUP($D$14,$D117:$D123,AY117:AY123,,0,-1)&gt;=(INDEX('Verwachte Resultaten'!$C$2:$BT$31,MATCH(_xlfn.XLOOKUP($D$14,$D117:$D123,$E117:$E123,,0,-1),'Verwachte Resultaten'!$B$2:$B$31,0),MATCH(_xlfn.XLOOKUP($D$14,$D117:$D123,AY116:AY122,,0,-1),'Verwachte Resultaten'!$C$1:$BT$1,0))*_xlfn.XLOOKUP($E123,$G$2:$G$6,$H$2:$H$6,,0))),$D123,""),"")</f>
        <v/>
      </c>
      <c r="AZ123" s="12" t="str">
        <f>IFERROR(IF(AND(_xlfn.XLOOKUP($D$14,$D117:$D123,AZ117:AZ123,,0,-1)&lt;(INDEX('Verwachte Resultaten'!$C$2:$BT$31,MATCH(_xlfn.XLOOKUP($D$14,$D117:$D123,$E117:$E123,,0,-1),'Verwachte Resultaten'!$B$2:$B$31,0),MATCH(_xlfn.XLOOKUP($D$14,$D117:$D123,AZ116:AZ122,,0,-1),'Verwachte Resultaten'!$C$1:$BT$1,0))*_xlfn.XLOOKUP($E123,$G$2:$G$6,$F$2:$F$6,,0)),_xlfn.XLOOKUP($D$14,$D117:$D123,AZ117:AZ123,,0,-1)&gt;=(INDEX('Verwachte Resultaten'!$C$2:$BT$31,MATCH(_xlfn.XLOOKUP($D$14,$D117:$D123,$E117:$E123,,0,-1),'Verwachte Resultaten'!$B$2:$B$31,0),MATCH(_xlfn.XLOOKUP($D$14,$D117:$D123,AZ116:AZ122,,0,-1),'Verwachte Resultaten'!$C$1:$BT$1,0))*_xlfn.XLOOKUP($E123,$G$2:$G$6,$H$2:$H$6,,0))),$D123,""),"")</f>
        <v/>
      </c>
      <c r="BA123" s="12" t="str">
        <f>IFERROR(IF(AND(_xlfn.XLOOKUP($D$14,$D117:$D123,BA117:BA123,,0,-1)&lt;(INDEX('Verwachte Resultaten'!$C$2:$BT$31,MATCH(_xlfn.XLOOKUP($D$14,$D117:$D123,$E117:$E123,,0,-1),'Verwachte Resultaten'!$B$2:$B$31,0),MATCH(_xlfn.XLOOKUP($D$14,$D117:$D123,BA116:BA122,,0,-1),'Verwachte Resultaten'!$C$1:$BT$1,0))*_xlfn.XLOOKUP($E123,$G$2:$G$6,$F$2:$F$6,,0)),_xlfn.XLOOKUP($D$14,$D117:$D123,BA117:BA123,,0,-1)&gt;=(INDEX('Verwachte Resultaten'!$C$2:$BT$31,MATCH(_xlfn.XLOOKUP($D$14,$D117:$D123,$E117:$E123,,0,-1),'Verwachte Resultaten'!$B$2:$B$31,0),MATCH(_xlfn.XLOOKUP($D$14,$D117:$D123,BA116:BA122,,0,-1),'Verwachte Resultaten'!$C$1:$BT$1,0))*_xlfn.XLOOKUP($E123,$G$2:$G$6,$H$2:$H$6,,0))),$D123,""),"")</f>
        <v/>
      </c>
      <c r="BB123" s="12" t="str">
        <f>IFERROR(IF(AND(_xlfn.XLOOKUP($D$14,$D117:$D123,BB117:BB123,,0,-1)&lt;(INDEX('Verwachte Resultaten'!$C$2:$BT$31,MATCH(_xlfn.XLOOKUP($D$14,$D117:$D123,$E117:$E123,,0,-1),'Verwachte Resultaten'!$B$2:$B$31,0),MATCH(_xlfn.XLOOKUP($D$14,$D117:$D123,BB116:BB122,,0,-1),'Verwachte Resultaten'!$C$1:$BT$1,0))*_xlfn.XLOOKUP($E123,$G$2:$G$6,$F$2:$F$6,,0)),_xlfn.XLOOKUP($D$14,$D117:$D123,BB117:BB123,,0,-1)&gt;=(INDEX('Verwachte Resultaten'!$C$2:$BT$31,MATCH(_xlfn.XLOOKUP($D$14,$D117:$D123,$E117:$E123,,0,-1),'Verwachte Resultaten'!$B$2:$B$31,0),MATCH(_xlfn.XLOOKUP($D$14,$D117:$D123,BB116:BB122,,0,-1),'Verwachte Resultaten'!$C$1:$BT$1,0))*_xlfn.XLOOKUP($E123,$G$2:$G$6,$H$2:$H$6,,0))),$D123,""),"")</f>
        <v/>
      </c>
      <c r="BC123" s="12" t="str">
        <f>IFERROR(IF(AND(_xlfn.XLOOKUP($D$14,$D117:$D123,BC117:BC123,,0,-1)&lt;(INDEX('Verwachte Resultaten'!$C$2:$BT$31,MATCH(_xlfn.XLOOKUP($D$14,$D117:$D123,$E117:$E123,,0,-1),'Verwachte Resultaten'!$B$2:$B$31,0),MATCH(_xlfn.XLOOKUP($D$14,$D117:$D123,BC116:BC122,,0,-1),'Verwachte Resultaten'!$C$1:$BT$1,0))*_xlfn.XLOOKUP($E123,$G$2:$G$6,$F$2:$F$6,,0)),_xlfn.XLOOKUP($D$14,$D117:$D123,BC117:BC123,,0,-1)&gt;=(INDEX('Verwachte Resultaten'!$C$2:$BT$31,MATCH(_xlfn.XLOOKUP($D$14,$D117:$D123,$E117:$E123,,0,-1),'Verwachte Resultaten'!$B$2:$B$31,0),MATCH(_xlfn.XLOOKUP($D$14,$D117:$D123,BC116:BC122,,0,-1),'Verwachte Resultaten'!$C$1:$BT$1,0))*_xlfn.XLOOKUP($E123,$G$2:$G$6,$H$2:$H$6,,0))),$D123,""),"")</f>
        <v/>
      </c>
      <c r="BD123" s="12" t="str">
        <f>IFERROR(IF(AND(_xlfn.XLOOKUP($D$14,$D117:$D123,BD117:BD123,,0,-1)&lt;(INDEX('Verwachte Resultaten'!$C$2:$BT$31,MATCH(_xlfn.XLOOKUP($D$14,$D117:$D123,$E117:$E123,,0,-1),'Verwachte Resultaten'!$B$2:$B$31,0),MATCH(_xlfn.XLOOKUP($D$14,$D117:$D123,BD116:BD122,,0,-1),'Verwachte Resultaten'!$C$1:$BT$1,0))*_xlfn.XLOOKUP($E123,$G$2:$G$6,$F$2:$F$6,,0)),_xlfn.XLOOKUP($D$14,$D117:$D123,BD117:BD123,,0,-1)&gt;=(INDEX('Verwachte Resultaten'!$C$2:$BT$31,MATCH(_xlfn.XLOOKUP($D$14,$D117:$D123,$E117:$E123,,0,-1),'Verwachte Resultaten'!$B$2:$B$31,0),MATCH(_xlfn.XLOOKUP($D$14,$D117:$D123,BD116:BD122,,0,-1),'Verwachte Resultaten'!$C$1:$BT$1,0))*_xlfn.XLOOKUP($E123,$G$2:$G$6,$H$2:$H$6,,0))),$D123,""),"")</f>
        <v/>
      </c>
      <c r="BE123" s="12" t="str">
        <f>IFERROR(IF(AND(_xlfn.XLOOKUP($D$14,$D117:$D123,BE117:BE123,,0,-1)&lt;(INDEX('Verwachte Resultaten'!$C$2:$BT$31,MATCH(_xlfn.XLOOKUP($D$14,$D117:$D123,$E117:$E123,,0,-1),'Verwachte Resultaten'!$B$2:$B$31,0),MATCH(_xlfn.XLOOKUP($D$14,$D117:$D123,BE116:BE122,,0,-1),'Verwachte Resultaten'!$C$1:$BT$1,0))*_xlfn.XLOOKUP($E123,$G$2:$G$6,$F$2:$F$6,,0)),_xlfn.XLOOKUP($D$14,$D117:$D123,BE117:BE123,,0,-1)&gt;=(INDEX('Verwachte Resultaten'!$C$2:$BT$31,MATCH(_xlfn.XLOOKUP($D$14,$D117:$D123,$E117:$E123,,0,-1),'Verwachte Resultaten'!$B$2:$B$31,0),MATCH(_xlfn.XLOOKUP($D$14,$D117:$D123,BE116:BE122,,0,-1),'Verwachte Resultaten'!$C$1:$BT$1,0))*_xlfn.XLOOKUP($E123,$G$2:$G$6,$H$2:$H$6,,0))),$D123,""),"")</f>
        <v/>
      </c>
      <c r="BF123" s="12" t="str">
        <f>IFERROR(IF(AND(_xlfn.XLOOKUP($D$14,$D117:$D123,BF117:BF123,,0,-1)&lt;(INDEX('Verwachte Resultaten'!$C$2:$BT$31,MATCH(_xlfn.XLOOKUP($D$14,$D117:$D123,$E117:$E123,,0,-1),'Verwachte Resultaten'!$B$2:$B$31,0),MATCH(_xlfn.XLOOKUP($D$14,$D117:$D123,BF116:BF122,,0,-1),'Verwachte Resultaten'!$C$1:$BT$1,0))*_xlfn.XLOOKUP($E123,$G$2:$G$6,$F$2:$F$6,,0)),_xlfn.XLOOKUP($D$14,$D117:$D123,BF117:BF123,,0,-1)&gt;=(INDEX('Verwachte Resultaten'!$C$2:$BT$31,MATCH(_xlfn.XLOOKUP($D$14,$D117:$D123,$E117:$E123,,0,-1),'Verwachte Resultaten'!$B$2:$B$31,0),MATCH(_xlfn.XLOOKUP($D$14,$D117:$D123,BF116:BF122,,0,-1),'Verwachte Resultaten'!$C$1:$BT$1,0))*_xlfn.XLOOKUP($E123,$G$2:$G$6,$H$2:$H$6,,0))),$D123,""),"")</f>
        <v/>
      </c>
      <c r="BG123" s="12" t="str">
        <f>IFERROR(IF(AND(_xlfn.XLOOKUP($D$14,$D117:$D123,BG117:BG123,,0,-1)&lt;(INDEX('Verwachte Resultaten'!$C$2:$BT$31,MATCH(_xlfn.XLOOKUP($D$14,$D117:$D123,$E117:$E123,,0,-1),'Verwachte Resultaten'!$B$2:$B$31,0),MATCH(_xlfn.XLOOKUP($D$14,$D117:$D123,BG116:BG122,,0,-1),'Verwachte Resultaten'!$C$1:$BT$1,0))*_xlfn.XLOOKUP($E123,$G$2:$G$6,$F$2:$F$6,,0)),_xlfn.XLOOKUP($D$14,$D117:$D123,BG117:BG123,,0,-1)&gt;=(INDEX('Verwachte Resultaten'!$C$2:$BT$31,MATCH(_xlfn.XLOOKUP($D$14,$D117:$D123,$E117:$E123,,0,-1),'Verwachte Resultaten'!$B$2:$B$31,0),MATCH(_xlfn.XLOOKUP($D$14,$D117:$D123,BG116:BG122,,0,-1),'Verwachte Resultaten'!$C$1:$BT$1,0))*_xlfn.XLOOKUP($E123,$G$2:$G$6,$H$2:$H$6,,0))),$D123,""),"")</f>
        <v/>
      </c>
      <c r="BH123" s="12" t="str">
        <f>IFERROR(IF(AND(_xlfn.XLOOKUP($D$14,$D117:$D123,BH117:BH123,,0,-1)&lt;(INDEX('Verwachte Resultaten'!$C$2:$BT$31,MATCH(_xlfn.XLOOKUP($D$14,$D117:$D123,$E117:$E123,,0,-1),'Verwachte Resultaten'!$B$2:$B$31,0),MATCH(_xlfn.XLOOKUP($D$14,$D117:$D123,BH116:BH122,,0,-1),'Verwachte Resultaten'!$C$1:$BT$1,0))*_xlfn.XLOOKUP($E123,$G$2:$G$6,$F$2:$F$6,,0)),_xlfn.XLOOKUP($D$14,$D117:$D123,BH117:BH123,,0,-1)&gt;=(INDEX('Verwachte Resultaten'!$C$2:$BT$31,MATCH(_xlfn.XLOOKUP($D$14,$D117:$D123,$E117:$E123,,0,-1),'Verwachte Resultaten'!$B$2:$B$31,0),MATCH(_xlfn.XLOOKUP($D$14,$D117:$D123,BH116:BH122,,0,-1),'Verwachte Resultaten'!$C$1:$BT$1,0))*_xlfn.XLOOKUP($E123,$G$2:$G$6,$H$2:$H$6,,0))),$D123,""),"")</f>
        <v/>
      </c>
      <c r="BI123" s="12" t="str">
        <f>IFERROR(IF(AND(_xlfn.XLOOKUP($D$14,$D117:$D123,BI117:BI123,,0,-1)&lt;(INDEX('Verwachte Resultaten'!$C$2:$BT$31,MATCH(_xlfn.XLOOKUP($D$14,$D117:$D123,$E117:$E123,,0,-1),'Verwachte Resultaten'!$B$2:$B$31,0),MATCH(_xlfn.XLOOKUP($D$14,$D117:$D123,BI116:BI122,,0,-1),'Verwachte Resultaten'!$C$1:$BT$1,0))*_xlfn.XLOOKUP($E123,$G$2:$G$6,$F$2:$F$6,,0)),_xlfn.XLOOKUP($D$14,$D117:$D123,BI117:BI123,,0,-1)&gt;=(INDEX('Verwachte Resultaten'!$C$2:$BT$31,MATCH(_xlfn.XLOOKUP($D$14,$D117:$D123,$E117:$E123,,0,-1),'Verwachte Resultaten'!$B$2:$B$31,0),MATCH(_xlfn.XLOOKUP($D$14,$D117:$D123,BI116:BI122,,0,-1),'Verwachte Resultaten'!$C$1:$BT$1,0))*_xlfn.XLOOKUP($E123,$G$2:$G$6,$H$2:$H$6,,0))),$D123,""),"")</f>
        <v/>
      </c>
      <c r="BJ123" s="12" t="str">
        <f>IFERROR(IF(AND(_xlfn.XLOOKUP($D$14,$D117:$D123,BJ117:BJ123,,0,-1)&lt;(INDEX('Verwachte Resultaten'!$C$2:$BT$31,MATCH(_xlfn.XLOOKUP($D$14,$D117:$D123,$E117:$E123,,0,-1),'Verwachte Resultaten'!$B$2:$B$31,0),MATCH(_xlfn.XLOOKUP($D$14,$D117:$D123,BJ116:BJ122,,0,-1),'Verwachte Resultaten'!$C$1:$BT$1,0))*_xlfn.XLOOKUP($E123,$G$2:$G$6,$F$2:$F$6,,0)),_xlfn.XLOOKUP($D$14,$D117:$D123,BJ117:BJ123,,0,-1)&gt;=(INDEX('Verwachte Resultaten'!$C$2:$BT$31,MATCH(_xlfn.XLOOKUP($D$14,$D117:$D123,$E117:$E123,,0,-1),'Verwachte Resultaten'!$B$2:$B$31,0),MATCH(_xlfn.XLOOKUP($D$14,$D117:$D123,BJ116:BJ122,,0,-1),'Verwachte Resultaten'!$C$1:$BT$1,0))*_xlfn.XLOOKUP($E123,$G$2:$G$6,$H$2:$H$6,,0))),$D123,""),"")</f>
        <v/>
      </c>
      <c r="BK123" s="39" t="str">
        <f>IFERROR(IF(AND(_xlfn.XLOOKUP($D$14,$D117:$D123,BK117:BK123,,0,-1)&lt;(INDEX('Verwachte Resultaten'!$C$2:$BT$31,MATCH(_xlfn.XLOOKUP($D$14,$D117:$D123,$E117:$E123,,0,-1),'Verwachte Resultaten'!$B$2:$B$31,0),MATCH(_xlfn.XLOOKUP($D$14,$D117:$D123,BK116:BK122,,0,-1),'Verwachte Resultaten'!$C$1:$BT$1,0))*_xlfn.XLOOKUP($E123,$G$2:$G$6,$F$2:$F$6,,0)),_xlfn.XLOOKUP($D$14,$D117:$D123,BK117:BK123,,0,-1)&gt;=(INDEX('Verwachte Resultaten'!$C$2:$BT$31,MATCH(_xlfn.XLOOKUP($D$14,$D117:$D123,$E117:$E123,,0,-1),'Verwachte Resultaten'!$B$2:$B$31,0),MATCH(_xlfn.XLOOKUP($D$14,$D117:$D123,BK116:BK122,,0,-1),'Verwachte Resultaten'!$C$1:$BT$1,0))*_xlfn.XLOOKUP($E123,$G$2:$G$6,$H$2:$H$6,,0))),$D123,""),"")</f>
        <v/>
      </c>
    </row>
    <row r="124" spans="1:63">
      <c r="A124" s="85"/>
      <c r="C124" s="23"/>
      <c r="D124" s="44" t="str">
        <f>IFERROR($B122*$B$7,"")</f>
        <v/>
      </c>
      <c r="E124" s="40" t="s">
        <v>153</v>
      </c>
      <c r="F124" s="13" t="str">
        <f>IFERROR(IF(AND(_xlfn.XLOOKUP($D$14,$D118:$D124,F118:F124,,0,-1)&lt;(INDEX('Verwachte Resultaten'!$C$2:$BT$31,MATCH(_xlfn.XLOOKUP($D$14,$D118:$D124,$E118:$E124,,0,-1),'Verwachte Resultaten'!$B$2:$B$31,0),MATCH(_xlfn.XLOOKUP($D$14,$D118:$D124,F117:F123,,0,-1),'Verwachte Resultaten'!$C$1:$BT$1,0))*_xlfn.XLOOKUP($E124,$G$2:$G$6,$F$2:$F$6,,0)),_xlfn.XLOOKUP($D$14,$D118:$D124,F118:F124,,0,-1)&gt;=(INDEX('Verwachte Resultaten'!$C$2:$BT$31,MATCH(_xlfn.XLOOKUP($D$14,$D118:$D124,$E118:$E124,,0,-1),'Verwachte Resultaten'!$B$2:$B$31,0),MATCH(_xlfn.XLOOKUP($D$14,$D118:$D124,F117:F123,,0,-1),'Verwachte Resultaten'!$C$1:$BT$1,0))*_xlfn.XLOOKUP($E124,$G$2:$G$6,$H$2:$H$6,,0))),$D124,""),"")</f>
        <v/>
      </c>
      <c r="G124" s="14" t="str">
        <f>IFERROR(IF(AND(_xlfn.XLOOKUP($D$14,$D118:$D124,G118:G124,,0,-1)&lt;(INDEX('Verwachte Resultaten'!$C$2:$BT$31,MATCH(_xlfn.XLOOKUP($D$14,$D118:$D124,$E118:$E124,,0,-1),'Verwachte Resultaten'!$B$2:$B$31,0),MATCH(_xlfn.XLOOKUP($D$14,$D118:$D124,G117:G123,,0,-1),'Verwachte Resultaten'!$C$1:$BT$1,0))*_xlfn.XLOOKUP($E124,$G$2:$G$6,$F$2:$F$6,,0)),_xlfn.XLOOKUP($D$14,$D118:$D124,G118:G124,,0,-1)&gt;=(INDEX('Verwachte Resultaten'!$C$2:$BT$31,MATCH(_xlfn.XLOOKUP($D$14,$D118:$D124,$E118:$E124,,0,-1),'Verwachte Resultaten'!$B$2:$B$31,0),MATCH(_xlfn.XLOOKUP($D$14,$D118:$D124,G117:G123,,0,-1),'Verwachte Resultaten'!$C$1:$BT$1,0))*_xlfn.XLOOKUP($E124,$G$2:$G$6,$H$2:$H$6,,0))),$D124,""),"")</f>
        <v/>
      </c>
      <c r="H124" s="14" t="str">
        <f>IFERROR(IF(AND(_xlfn.XLOOKUP($D$14,$D118:$D124,H118:H124,,0,-1)&lt;(INDEX('Verwachte Resultaten'!$C$2:$BT$31,MATCH(_xlfn.XLOOKUP($D$14,$D118:$D124,$E118:$E124,,0,-1),'Verwachte Resultaten'!$B$2:$B$31,0),MATCH(_xlfn.XLOOKUP($D$14,$D118:$D124,H117:H123,,0,-1),'Verwachte Resultaten'!$C$1:$BT$1,0))*_xlfn.XLOOKUP($E124,$G$2:$G$6,$F$2:$F$6,,0)),_xlfn.XLOOKUP($D$14,$D118:$D124,H118:H124,,0,-1)&gt;=(INDEX('Verwachte Resultaten'!$C$2:$BT$31,MATCH(_xlfn.XLOOKUP($D$14,$D118:$D124,$E118:$E124,,0,-1),'Verwachte Resultaten'!$B$2:$B$31,0),MATCH(_xlfn.XLOOKUP($D$14,$D118:$D124,H117:H123,,0,-1),'Verwachte Resultaten'!$C$1:$BT$1,0))*_xlfn.XLOOKUP($E124,$G$2:$G$6,$H$2:$H$6,,0))),$D124,""),"")</f>
        <v/>
      </c>
      <c r="I124" s="14" t="str">
        <f>IFERROR(IF(AND(_xlfn.XLOOKUP($D$14,$D118:$D124,I118:I124,,0,-1)&lt;(INDEX('Verwachte Resultaten'!$C$2:$BT$31,MATCH(_xlfn.XLOOKUP($D$14,$D118:$D124,$E118:$E124,,0,-1),'Verwachte Resultaten'!$B$2:$B$31,0),MATCH(_xlfn.XLOOKUP($D$14,$D118:$D124,I117:I123,,0,-1),'Verwachte Resultaten'!$C$1:$BT$1,0))*_xlfn.XLOOKUP($E124,$G$2:$G$6,$F$2:$F$6,,0)),_xlfn.XLOOKUP($D$14,$D118:$D124,I118:I124,,0,-1)&gt;=(INDEX('Verwachte Resultaten'!$C$2:$BT$31,MATCH(_xlfn.XLOOKUP($D$14,$D118:$D124,$E118:$E124,,0,-1),'Verwachte Resultaten'!$B$2:$B$31,0),MATCH(_xlfn.XLOOKUP($D$14,$D118:$D124,I117:I123,,0,-1),'Verwachte Resultaten'!$C$1:$BT$1,0))*_xlfn.XLOOKUP($E124,$G$2:$G$6,$H$2:$H$6,,0))),$D124,""),"")</f>
        <v/>
      </c>
      <c r="J124" s="14" t="str">
        <f>IFERROR(IF(AND(_xlfn.XLOOKUP($D$14,$D118:$D124,J118:J124,,0,-1)&lt;(INDEX('Verwachte Resultaten'!$C$2:$BT$31,MATCH(_xlfn.XLOOKUP($D$14,$D118:$D124,$E118:$E124,,0,-1),'Verwachte Resultaten'!$B$2:$B$31,0),MATCH(_xlfn.XLOOKUP($D$14,$D118:$D124,J117:J123,,0,-1),'Verwachte Resultaten'!$C$1:$BT$1,0))*_xlfn.XLOOKUP($E124,$G$2:$G$6,$F$2:$F$6,,0)),_xlfn.XLOOKUP($D$14,$D118:$D124,J118:J124,,0,-1)&gt;=(INDEX('Verwachte Resultaten'!$C$2:$BT$31,MATCH(_xlfn.XLOOKUP($D$14,$D118:$D124,$E118:$E124,,0,-1),'Verwachte Resultaten'!$B$2:$B$31,0),MATCH(_xlfn.XLOOKUP($D$14,$D118:$D124,J117:J123,,0,-1),'Verwachte Resultaten'!$C$1:$BT$1,0))*_xlfn.XLOOKUP($E124,$G$2:$G$6,$H$2:$H$6,,0))),$D124,""),"")</f>
        <v/>
      </c>
      <c r="K124" s="14" t="str">
        <f>IFERROR(IF(AND(_xlfn.XLOOKUP($D$14,$D118:$D124,K118:K124,,0,-1)&lt;(INDEX('Verwachte Resultaten'!$C$2:$BT$31,MATCH(_xlfn.XLOOKUP($D$14,$D118:$D124,$E118:$E124,,0,-1),'Verwachte Resultaten'!$B$2:$B$31,0),MATCH(_xlfn.XLOOKUP($D$14,$D118:$D124,K117:K123,,0,-1),'Verwachte Resultaten'!$C$1:$BT$1,0))*_xlfn.XLOOKUP($E124,$G$2:$G$6,$F$2:$F$6,,0)),_xlfn.XLOOKUP($D$14,$D118:$D124,K118:K124,,0,-1)&gt;=(INDEX('Verwachte Resultaten'!$C$2:$BT$31,MATCH(_xlfn.XLOOKUP($D$14,$D118:$D124,$E118:$E124,,0,-1),'Verwachte Resultaten'!$B$2:$B$31,0),MATCH(_xlfn.XLOOKUP($D$14,$D118:$D124,K117:K123,,0,-1),'Verwachte Resultaten'!$C$1:$BT$1,0))*_xlfn.XLOOKUP($E124,$G$2:$G$6,$H$2:$H$6,,0))),$D124,""),"")</f>
        <v/>
      </c>
      <c r="L124" s="14" t="str">
        <f>IFERROR(IF(AND(_xlfn.XLOOKUP($D$14,$D118:$D124,L118:L124,,0,-1)&lt;(INDEX('Verwachte Resultaten'!$C$2:$BT$31,MATCH(_xlfn.XLOOKUP($D$14,$D118:$D124,$E118:$E124,,0,-1),'Verwachte Resultaten'!$B$2:$B$31,0),MATCH(_xlfn.XLOOKUP($D$14,$D118:$D124,L117:L123,,0,-1),'Verwachte Resultaten'!$C$1:$BT$1,0))*_xlfn.XLOOKUP($E124,$G$2:$G$6,$F$2:$F$6,,0)),_xlfn.XLOOKUP($D$14,$D118:$D124,L118:L124,,0,-1)&gt;=(INDEX('Verwachte Resultaten'!$C$2:$BT$31,MATCH(_xlfn.XLOOKUP($D$14,$D118:$D124,$E118:$E124,,0,-1),'Verwachte Resultaten'!$B$2:$B$31,0),MATCH(_xlfn.XLOOKUP($D$14,$D118:$D124,L117:L123,,0,-1),'Verwachte Resultaten'!$C$1:$BT$1,0))*_xlfn.XLOOKUP($E124,$G$2:$G$6,$H$2:$H$6,,0))),$D124,""),"")</f>
        <v/>
      </c>
      <c r="M124" s="14" t="str">
        <f>IFERROR(IF(AND(_xlfn.XLOOKUP($D$14,$D118:$D124,M118:M124,,0,-1)&lt;(INDEX('Verwachte Resultaten'!$C$2:$BT$31,MATCH(_xlfn.XLOOKUP($D$14,$D118:$D124,$E118:$E124,,0,-1),'Verwachte Resultaten'!$B$2:$B$31,0),MATCH(_xlfn.XLOOKUP($D$14,$D118:$D124,M117:M123,,0,-1),'Verwachte Resultaten'!$C$1:$BT$1,0))*_xlfn.XLOOKUP($E124,$G$2:$G$6,$F$2:$F$6,,0)),_xlfn.XLOOKUP($D$14,$D118:$D124,M118:M124,,0,-1)&gt;=(INDEX('Verwachte Resultaten'!$C$2:$BT$31,MATCH(_xlfn.XLOOKUP($D$14,$D118:$D124,$E118:$E124,,0,-1),'Verwachte Resultaten'!$B$2:$B$31,0),MATCH(_xlfn.XLOOKUP($D$14,$D118:$D124,M117:M123,,0,-1),'Verwachte Resultaten'!$C$1:$BT$1,0))*_xlfn.XLOOKUP($E124,$G$2:$G$6,$H$2:$H$6,,0))),$D124,""),"")</f>
        <v/>
      </c>
      <c r="N124" s="14" t="str">
        <f>IFERROR(IF(AND(_xlfn.XLOOKUP($D$14,$D118:$D124,N118:N124,,0,-1)&lt;(INDEX('Verwachte Resultaten'!$C$2:$BT$31,MATCH(_xlfn.XLOOKUP($D$14,$D118:$D124,$E118:$E124,,0,-1),'Verwachte Resultaten'!$B$2:$B$31,0),MATCH(_xlfn.XLOOKUP($D$14,$D118:$D124,N117:N123,,0,-1),'Verwachte Resultaten'!$C$1:$BT$1,0))*_xlfn.XLOOKUP($E124,$G$2:$G$6,$F$2:$F$6,,0)),_xlfn.XLOOKUP($D$14,$D118:$D124,N118:N124,,0,-1)&gt;=(INDEX('Verwachte Resultaten'!$C$2:$BT$31,MATCH(_xlfn.XLOOKUP($D$14,$D118:$D124,$E118:$E124,,0,-1),'Verwachte Resultaten'!$B$2:$B$31,0),MATCH(_xlfn.XLOOKUP($D$14,$D118:$D124,N117:N123,,0,-1),'Verwachte Resultaten'!$C$1:$BT$1,0))*_xlfn.XLOOKUP($E124,$G$2:$G$6,$H$2:$H$6,,0))),$D124,""),"")</f>
        <v/>
      </c>
      <c r="O124" s="14" t="str">
        <f>IFERROR(IF(AND(_xlfn.XLOOKUP($D$14,$D118:$D124,O118:O124,,0,-1)&lt;(INDEX('Verwachte Resultaten'!$C$2:$BT$31,MATCH(_xlfn.XLOOKUP($D$14,$D118:$D124,$E118:$E124,,0,-1),'Verwachte Resultaten'!$B$2:$B$31,0),MATCH(_xlfn.XLOOKUP($D$14,$D118:$D124,O117:O123,,0,-1),'Verwachte Resultaten'!$C$1:$BT$1,0))*_xlfn.XLOOKUP($E124,$G$2:$G$6,$F$2:$F$6,,0)),_xlfn.XLOOKUP($D$14,$D118:$D124,O118:O124,,0,-1)&gt;=(INDEX('Verwachte Resultaten'!$C$2:$BT$31,MATCH(_xlfn.XLOOKUP($D$14,$D118:$D124,$E118:$E124,,0,-1),'Verwachte Resultaten'!$B$2:$B$31,0),MATCH(_xlfn.XLOOKUP($D$14,$D118:$D124,O117:O123,,0,-1),'Verwachte Resultaten'!$C$1:$BT$1,0))*_xlfn.XLOOKUP($E124,$G$2:$G$6,$H$2:$H$6,,0))),$D124,""),"")</f>
        <v/>
      </c>
      <c r="P124" s="14" t="str">
        <f>IFERROR(IF(AND(_xlfn.XLOOKUP($D$14,$D118:$D124,P118:P124,,0,-1)&lt;(INDEX('Verwachte Resultaten'!$C$2:$BT$31,MATCH(_xlfn.XLOOKUP($D$14,$D118:$D124,$E118:$E124,,0,-1),'Verwachte Resultaten'!$B$2:$B$31,0),MATCH(_xlfn.XLOOKUP($D$14,$D118:$D124,P117:P123,,0,-1),'Verwachte Resultaten'!$C$1:$BT$1,0))*_xlfn.XLOOKUP($E124,$G$2:$G$6,$F$2:$F$6,,0)),_xlfn.XLOOKUP($D$14,$D118:$D124,P118:P124,,0,-1)&gt;=(INDEX('Verwachte Resultaten'!$C$2:$BT$31,MATCH(_xlfn.XLOOKUP($D$14,$D118:$D124,$E118:$E124,,0,-1),'Verwachte Resultaten'!$B$2:$B$31,0),MATCH(_xlfn.XLOOKUP($D$14,$D118:$D124,P117:P123,,0,-1),'Verwachte Resultaten'!$C$1:$BT$1,0))*_xlfn.XLOOKUP($E124,$G$2:$G$6,$H$2:$H$6,,0))),$D124,""),"")</f>
        <v/>
      </c>
      <c r="Q124" s="14" t="str">
        <f>IFERROR(IF(AND(_xlfn.XLOOKUP($D$14,$D118:$D124,Q118:Q124,,0,-1)&lt;(INDEX('Verwachte Resultaten'!$C$2:$BT$31,MATCH(_xlfn.XLOOKUP($D$14,$D118:$D124,$E118:$E124,,0,-1),'Verwachte Resultaten'!$B$2:$B$31,0),MATCH(_xlfn.XLOOKUP($D$14,$D118:$D124,Q117:Q123,,0,-1),'Verwachte Resultaten'!$C$1:$BT$1,0))*_xlfn.XLOOKUP($E124,$G$2:$G$6,$F$2:$F$6,,0)),_xlfn.XLOOKUP($D$14,$D118:$D124,Q118:Q124,,0,-1)&gt;=(INDEX('Verwachte Resultaten'!$C$2:$BT$31,MATCH(_xlfn.XLOOKUP($D$14,$D118:$D124,$E118:$E124,,0,-1),'Verwachte Resultaten'!$B$2:$B$31,0),MATCH(_xlfn.XLOOKUP($D$14,$D118:$D124,Q117:Q123,,0,-1),'Verwachte Resultaten'!$C$1:$BT$1,0))*_xlfn.XLOOKUP($E124,$G$2:$G$6,$H$2:$H$6,,0))),$D124,""),"")</f>
        <v/>
      </c>
      <c r="R124" s="14" t="str">
        <f>IFERROR(IF(AND(_xlfn.XLOOKUP($D$14,$D118:$D124,R118:R124,,0,-1)&lt;(INDEX('Verwachte Resultaten'!$C$2:$BT$31,MATCH(_xlfn.XLOOKUP($D$14,$D118:$D124,$E118:$E124,,0,-1),'Verwachte Resultaten'!$B$2:$B$31,0),MATCH(_xlfn.XLOOKUP($D$14,$D118:$D124,R117:R123,,0,-1),'Verwachte Resultaten'!$C$1:$BT$1,0))*_xlfn.XLOOKUP($E124,$G$2:$G$6,$F$2:$F$6,,0)),_xlfn.XLOOKUP($D$14,$D118:$D124,R118:R124,,0,-1)&gt;=(INDEX('Verwachte Resultaten'!$C$2:$BT$31,MATCH(_xlfn.XLOOKUP($D$14,$D118:$D124,$E118:$E124,,0,-1),'Verwachte Resultaten'!$B$2:$B$31,0),MATCH(_xlfn.XLOOKUP($D$14,$D118:$D124,R117:R123,,0,-1),'Verwachte Resultaten'!$C$1:$BT$1,0))*_xlfn.XLOOKUP($E124,$G$2:$G$6,$H$2:$H$6,,0))),$D124,""),"")</f>
        <v/>
      </c>
      <c r="S124" s="14" t="str">
        <f>IFERROR(IF(AND(_xlfn.XLOOKUP($D$14,$D118:$D124,S118:S124,,0,-1)&lt;(INDEX('Verwachte Resultaten'!$C$2:$BT$31,MATCH(_xlfn.XLOOKUP($D$14,$D118:$D124,$E118:$E124,,0,-1),'Verwachte Resultaten'!$B$2:$B$31,0),MATCH(_xlfn.XLOOKUP($D$14,$D118:$D124,S117:S123,,0,-1),'Verwachte Resultaten'!$C$1:$BT$1,0))*_xlfn.XLOOKUP($E124,$G$2:$G$6,$F$2:$F$6,,0)),_xlfn.XLOOKUP($D$14,$D118:$D124,S118:S124,,0,-1)&gt;=(INDEX('Verwachte Resultaten'!$C$2:$BT$31,MATCH(_xlfn.XLOOKUP($D$14,$D118:$D124,$E118:$E124,,0,-1),'Verwachte Resultaten'!$B$2:$B$31,0),MATCH(_xlfn.XLOOKUP($D$14,$D118:$D124,S117:S123,,0,-1),'Verwachte Resultaten'!$C$1:$BT$1,0))*_xlfn.XLOOKUP($E124,$G$2:$G$6,$H$2:$H$6,,0))),$D124,""),"")</f>
        <v/>
      </c>
      <c r="T124" s="14" t="str">
        <f>IFERROR(IF(AND(_xlfn.XLOOKUP($D$14,$D118:$D124,T118:T124,,0,-1)&lt;(INDEX('Verwachte Resultaten'!$C$2:$BT$31,MATCH(_xlfn.XLOOKUP($D$14,$D118:$D124,$E118:$E124,,0,-1),'Verwachte Resultaten'!$B$2:$B$31,0),MATCH(_xlfn.XLOOKUP($D$14,$D118:$D124,T117:T123,,0,-1),'Verwachte Resultaten'!$C$1:$BT$1,0))*_xlfn.XLOOKUP($E124,$G$2:$G$6,$F$2:$F$6,,0)),_xlfn.XLOOKUP($D$14,$D118:$D124,T118:T124,,0,-1)&gt;=(INDEX('Verwachte Resultaten'!$C$2:$BT$31,MATCH(_xlfn.XLOOKUP($D$14,$D118:$D124,$E118:$E124,,0,-1),'Verwachte Resultaten'!$B$2:$B$31,0),MATCH(_xlfn.XLOOKUP($D$14,$D118:$D124,T117:T123,,0,-1),'Verwachte Resultaten'!$C$1:$BT$1,0))*_xlfn.XLOOKUP($E124,$G$2:$G$6,$H$2:$H$6,,0))),$D124,""),"")</f>
        <v/>
      </c>
      <c r="U124" s="14" t="str">
        <f>IFERROR(IF(AND(_xlfn.XLOOKUP($D$14,$D118:$D124,U118:U124,,0,-1)&lt;(INDEX('Verwachte Resultaten'!$C$2:$BT$31,MATCH(_xlfn.XLOOKUP($D$14,$D118:$D124,$E118:$E124,,0,-1),'Verwachte Resultaten'!$B$2:$B$31,0),MATCH(_xlfn.XLOOKUP($D$14,$D118:$D124,U117:U123,,0,-1),'Verwachte Resultaten'!$C$1:$BT$1,0))*_xlfn.XLOOKUP($E124,$G$2:$G$6,$F$2:$F$6,,0)),_xlfn.XLOOKUP($D$14,$D118:$D124,U118:U124,,0,-1)&gt;=(INDEX('Verwachte Resultaten'!$C$2:$BT$31,MATCH(_xlfn.XLOOKUP($D$14,$D118:$D124,$E118:$E124,,0,-1),'Verwachte Resultaten'!$B$2:$B$31,0),MATCH(_xlfn.XLOOKUP($D$14,$D118:$D124,U117:U123,,0,-1),'Verwachte Resultaten'!$C$1:$BT$1,0))*_xlfn.XLOOKUP($E124,$G$2:$G$6,$H$2:$H$6,,0))),$D124,""),"")</f>
        <v/>
      </c>
      <c r="V124" s="14" t="str">
        <f>IFERROR(IF(AND(_xlfn.XLOOKUP($D$14,$D118:$D124,V118:V124,,0,-1)&lt;(INDEX('Verwachte Resultaten'!$C$2:$BT$31,MATCH(_xlfn.XLOOKUP($D$14,$D118:$D124,$E118:$E124,,0,-1),'Verwachte Resultaten'!$B$2:$B$31,0),MATCH(_xlfn.XLOOKUP($D$14,$D118:$D124,V117:V123,,0,-1),'Verwachte Resultaten'!$C$1:$BT$1,0))*_xlfn.XLOOKUP($E124,$G$2:$G$6,$F$2:$F$6,,0)),_xlfn.XLOOKUP($D$14,$D118:$D124,V118:V124,,0,-1)&gt;=(INDEX('Verwachte Resultaten'!$C$2:$BT$31,MATCH(_xlfn.XLOOKUP($D$14,$D118:$D124,$E118:$E124,,0,-1),'Verwachte Resultaten'!$B$2:$B$31,0),MATCH(_xlfn.XLOOKUP($D$14,$D118:$D124,V117:V123,,0,-1),'Verwachte Resultaten'!$C$1:$BT$1,0))*_xlfn.XLOOKUP($E124,$G$2:$G$6,$H$2:$H$6,,0))),$D124,""),"")</f>
        <v/>
      </c>
      <c r="W124" s="14" t="str">
        <f>IFERROR(IF(AND(_xlfn.XLOOKUP($D$14,$D118:$D124,W118:W124,,0,-1)&lt;(INDEX('Verwachte Resultaten'!$C$2:$BT$31,MATCH(_xlfn.XLOOKUP($D$14,$D118:$D124,$E118:$E124,,0,-1),'Verwachte Resultaten'!$B$2:$B$31,0),MATCH(_xlfn.XLOOKUP($D$14,$D118:$D124,W117:W123,,0,-1),'Verwachte Resultaten'!$C$1:$BT$1,0))*_xlfn.XLOOKUP($E124,$G$2:$G$6,$F$2:$F$6,,0)),_xlfn.XLOOKUP($D$14,$D118:$D124,W118:W124,,0,-1)&gt;=(INDEX('Verwachte Resultaten'!$C$2:$BT$31,MATCH(_xlfn.XLOOKUP($D$14,$D118:$D124,$E118:$E124,,0,-1),'Verwachte Resultaten'!$B$2:$B$31,0),MATCH(_xlfn.XLOOKUP($D$14,$D118:$D124,W117:W123,,0,-1),'Verwachte Resultaten'!$C$1:$BT$1,0))*_xlfn.XLOOKUP($E124,$G$2:$G$6,$H$2:$H$6,,0))),$D124,""),"")</f>
        <v/>
      </c>
      <c r="X124" s="14" t="str">
        <f>IFERROR(IF(AND(_xlfn.XLOOKUP($D$14,$D118:$D124,X118:X124,,0,-1)&lt;(INDEX('Verwachte Resultaten'!$C$2:$BT$31,MATCH(_xlfn.XLOOKUP($D$14,$D118:$D124,$E118:$E124,,0,-1),'Verwachte Resultaten'!$B$2:$B$31,0),MATCH(_xlfn.XLOOKUP($D$14,$D118:$D124,X117:X123,,0,-1),'Verwachte Resultaten'!$C$1:$BT$1,0))*_xlfn.XLOOKUP($E124,$G$2:$G$6,$F$2:$F$6,,0)),_xlfn.XLOOKUP($D$14,$D118:$D124,X118:X124,,0,-1)&gt;=(INDEX('Verwachte Resultaten'!$C$2:$BT$31,MATCH(_xlfn.XLOOKUP($D$14,$D118:$D124,$E118:$E124,,0,-1),'Verwachte Resultaten'!$B$2:$B$31,0),MATCH(_xlfn.XLOOKUP($D$14,$D118:$D124,X117:X123,,0,-1),'Verwachte Resultaten'!$C$1:$BT$1,0))*_xlfn.XLOOKUP($E124,$G$2:$G$6,$H$2:$H$6,,0))),$D124,""),"")</f>
        <v/>
      </c>
      <c r="Y124" s="14" t="str">
        <f>IFERROR(IF(AND(_xlfn.XLOOKUP($D$14,$D118:$D124,Y118:Y124,,0,-1)&lt;(INDEX('Verwachte Resultaten'!$C$2:$BT$31,MATCH(_xlfn.XLOOKUP($D$14,$D118:$D124,$E118:$E124,,0,-1),'Verwachte Resultaten'!$B$2:$B$31,0),MATCH(_xlfn.XLOOKUP($D$14,$D118:$D124,Y117:Y123,,0,-1),'Verwachte Resultaten'!$C$1:$BT$1,0))*_xlfn.XLOOKUP($E124,$G$2:$G$6,$F$2:$F$6,,0)),_xlfn.XLOOKUP($D$14,$D118:$D124,Y118:Y124,,0,-1)&gt;=(INDEX('Verwachte Resultaten'!$C$2:$BT$31,MATCH(_xlfn.XLOOKUP($D$14,$D118:$D124,$E118:$E124,,0,-1),'Verwachte Resultaten'!$B$2:$B$31,0),MATCH(_xlfn.XLOOKUP($D$14,$D118:$D124,Y117:Y123,,0,-1),'Verwachte Resultaten'!$C$1:$BT$1,0))*_xlfn.XLOOKUP($E124,$G$2:$G$6,$H$2:$H$6,,0))),$D124,""),"")</f>
        <v/>
      </c>
      <c r="Z124" s="14" t="str">
        <f>IFERROR(IF(AND(_xlfn.XLOOKUP($D$14,$D118:$D124,Z118:Z124,,0,-1)&lt;(INDEX('Verwachte Resultaten'!$C$2:$BT$31,MATCH(_xlfn.XLOOKUP($D$14,$D118:$D124,$E118:$E124,,0,-1),'Verwachte Resultaten'!$B$2:$B$31,0),MATCH(_xlfn.XLOOKUP($D$14,$D118:$D124,Z117:Z123,,0,-1),'Verwachte Resultaten'!$C$1:$BT$1,0))*_xlfn.XLOOKUP($E124,$G$2:$G$6,$F$2:$F$6,,0)),_xlfn.XLOOKUP($D$14,$D118:$D124,Z118:Z124,,0,-1)&gt;=(INDEX('Verwachte Resultaten'!$C$2:$BT$31,MATCH(_xlfn.XLOOKUP($D$14,$D118:$D124,$E118:$E124,,0,-1),'Verwachte Resultaten'!$B$2:$B$31,0),MATCH(_xlfn.XLOOKUP($D$14,$D118:$D124,Z117:Z123,,0,-1),'Verwachte Resultaten'!$C$1:$BT$1,0))*_xlfn.XLOOKUP($E124,$G$2:$G$6,$H$2:$H$6,,0))),$D124,""),"")</f>
        <v/>
      </c>
      <c r="AA124" s="14" t="str">
        <f>IFERROR(IF(AND(_xlfn.XLOOKUP($D$14,$D118:$D124,AA118:AA124,,0,-1)&lt;(INDEX('Verwachte Resultaten'!$C$2:$BT$31,MATCH(_xlfn.XLOOKUP($D$14,$D118:$D124,$E118:$E124,,0,-1),'Verwachte Resultaten'!$B$2:$B$31,0),MATCH(_xlfn.XLOOKUP($D$14,$D118:$D124,AA117:AA123,,0,-1),'Verwachte Resultaten'!$C$1:$BT$1,0))*_xlfn.XLOOKUP($E124,$G$2:$G$6,$F$2:$F$6,,0)),_xlfn.XLOOKUP($D$14,$D118:$D124,AA118:AA124,,0,-1)&gt;=(INDEX('Verwachte Resultaten'!$C$2:$BT$31,MATCH(_xlfn.XLOOKUP($D$14,$D118:$D124,$E118:$E124,,0,-1),'Verwachte Resultaten'!$B$2:$B$31,0),MATCH(_xlfn.XLOOKUP($D$14,$D118:$D124,AA117:AA123,,0,-1),'Verwachte Resultaten'!$C$1:$BT$1,0))*_xlfn.XLOOKUP($E124,$G$2:$G$6,$H$2:$H$6,,0))),$D124,""),"")</f>
        <v/>
      </c>
      <c r="AB124" s="14" t="str">
        <f>IFERROR(IF(AND(_xlfn.XLOOKUP($D$14,$D118:$D124,AB118:AB124,,0,-1)&lt;(INDEX('Verwachte Resultaten'!$C$2:$BT$31,MATCH(_xlfn.XLOOKUP($D$14,$D118:$D124,$E118:$E124,,0,-1),'Verwachte Resultaten'!$B$2:$B$31,0),MATCH(_xlfn.XLOOKUP($D$14,$D118:$D124,AB117:AB123,,0,-1),'Verwachte Resultaten'!$C$1:$BT$1,0))*_xlfn.XLOOKUP($E124,$G$2:$G$6,$F$2:$F$6,,0)),_xlfn.XLOOKUP($D$14,$D118:$D124,AB118:AB124,,0,-1)&gt;=(INDEX('Verwachte Resultaten'!$C$2:$BT$31,MATCH(_xlfn.XLOOKUP($D$14,$D118:$D124,$E118:$E124,,0,-1),'Verwachte Resultaten'!$B$2:$B$31,0),MATCH(_xlfn.XLOOKUP($D$14,$D118:$D124,AB117:AB123,,0,-1),'Verwachte Resultaten'!$C$1:$BT$1,0))*_xlfn.XLOOKUP($E124,$G$2:$G$6,$H$2:$H$6,,0))),$D124,""),"")</f>
        <v/>
      </c>
      <c r="AC124" s="14" t="str">
        <f>IFERROR(IF(AND(_xlfn.XLOOKUP($D$14,$D118:$D124,AC118:AC124,,0,-1)&lt;(INDEX('Verwachte Resultaten'!$C$2:$BT$31,MATCH(_xlfn.XLOOKUP($D$14,$D118:$D124,$E118:$E124,,0,-1),'Verwachte Resultaten'!$B$2:$B$31,0),MATCH(_xlfn.XLOOKUP($D$14,$D118:$D124,AC117:AC123,,0,-1),'Verwachte Resultaten'!$C$1:$BT$1,0))*_xlfn.XLOOKUP($E124,$G$2:$G$6,$F$2:$F$6,,0)),_xlfn.XLOOKUP($D$14,$D118:$D124,AC118:AC124,,0,-1)&gt;=(INDEX('Verwachte Resultaten'!$C$2:$BT$31,MATCH(_xlfn.XLOOKUP($D$14,$D118:$D124,$E118:$E124,,0,-1),'Verwachte Resultaten'!$B$2:$B$31,0),MATCH(_xlfn.XLOOKUP($D$14,$D118:$D124,AC117:AC123,,0,-1),'Verwachte Resultaten'!$C$1:$BT$1,0))*_xlfn.XLOOKUP($E124,$G$2:$G$6,$H$2:$H$6,,0))),$D124,""),"")</f>
        <v/>
      </c>
      <c r="AD124" s="14" t="str">
        <f>IFERROR(IF(AND(_xlfn.XLOOKUP($D$14,$D118:$D124,AD118:AD124,,0,-1)&lt;(INDEX('Verwachte Resultaten'!$C$2:$BT$31,MATCH(_xlfn.XLOOKUP($D$14,$D118:$D124,$E118:$E124,,0,-1),'Verwachte Resultaten'!$B$2:$B$31,0),MATCH(_xlfn.XLOOKUP($D$14,$D118:$D124,AD117:AD123,,0,-1),'Verwachte Resultaten'!$C$1:$BT$1,0))*_xlfn.XLOOKUP($E124,$G$2:$G$6,$F$2:$F$6,,0)),_xlfn.XLOOKUP($D$14,$D118:$D124,AD118:AD124,,0,-1)&gt;=(INDEX('Verwachte Resultaten'!$C$2:$BT$31,MATCH(_xlfn.XLOOKUP($D$14,$D118:$D124,$E118:$E124,,0,-1),'Verwachte Resultaten'!$B$2:$B$31,0),MATCH(_xlfn.XLOOKUP($D$14,$D118:$D124,AD117:AD123,,0,-1),'Verwachte Resultaten'!$C$1:$BT$1,0))*_xlfn.XLOOKUP($E124,$G$2:$G$6,$H$2:$H$6,,0))),$D124,""),"")</f>
        <v/>
      </c>
      <c r="AE124" s="14" t="str">
        <f>IFERROR(IF(AND(_xlfn.XLOOKUP($D$14,$D118:$D124,AE118:AE124,,0,-1)&lt;(INDEX('Verwachte Resultaten'!$C$2:$BT$31,MATCH(_xlfn.XLOOKUP($D$14,$D118:$D124,$E118:$E124,,0,-1),'Verwachte Resultaten'!$B$2:$B$31,0),MATCH(_xlfn.XLOOKUP($D$14,$D118:$D124,AE117:AE123,,0,-1),'Verwachte Resultaten'!$C$1:$BT$1,0))*_xlfn.XLOOKUP($E124,$G$2:$G$6,$F$2:$F$6,,0)),_xlfn.XLOOKUP($D$14,$D118:$D124,AE118:AE124,,0,-1)&gt;=(INDEX('Verwachte Resultaten'!$C$2:$BT$31,MATCH(_xlfn.XLOOKUP($D$14,$D118:$D124,$E118:$E124,,0,-1),'Verwachte Resultaten'!$B$2:$B$31,0),MATCH(_xlfn.XLOOKUP($D$14,$D118:$D124,AE117:AE123,,0,-1),'Verwachte Resultaten'!$C$1:$BT$1,0))*_xlfn.XLOOKUP($E124,$G$2:$G$6,$H$2:$H$6,,0))),$D124,""),"")</f>
        <v/>
      </c>
      <c r="AF124" s="14" t="str">
        <f>IFERROR(IF(AND(_xlfn.XLOOKUP($D$14,$D118:$D124,AF118:AF124,,0,-1)&lt;(INDEX('Verwachte Resultaten'!$C$2:$BT$31,MATCH(_xlfn.XLOOKUP($D$14,$D118:$D124,$E118:$E124,,0,-1),'Verwachte Resultaten'!$B$2:$B$31,0),MATCH(_xlfn.XLOOKUP($D$14,$D118:$D124,AF117:AF123,,0,-1),'Verwachte Resultaten'!$C$1:$BT$1,0))*_xlfn.XLOOKUP($E124,$G$2:$G$6,$F$2:$F$6,,0)),_xlfn.XLOOKUP($D$14,$D118:$D124,AF118:AF124,,0,-1)&gt;=(INDEX('Verwachte Resultaten'!$C$2:$BT$31,MATCH(_xlfn.XLOOKUP($D$14,$D118:$D124,$E118:$E124,,0,-1),'Verwachte Resultaten'!$B$2:$B$31,0),MATCH(_xlfn.XLOOKUP($D$14,$D118:$D124,AF117:AF123,,0,-1),'Verwachte Resultaten'!$C$1:$BT$1,0))*_xlfn.XLOOKUP($E124,$G$2:$G$6,$H$2:$H$6,,0))),$D124,""),"")</f>
        <v/>
      </c>
      <c r="AG124" s="14" t="str">
        <f>IFERROR(IF(AND(_xlfn.XLOOKUP($D$14,$D118:$D124,AG118:AG124,,0,-1)&lt;(INDEX('Verwachte Resultaten'!$C$2:$BT$31,MATCH(_xlfn.XLOOKUP($D$14,$D118:$D124,$E118:$E124,,0,-1),'Verwachte Resultaten'!$B$2:$B$31,0),MATCH(_xlfn.XLOOKUP($D$14,$D118:$D124,AG117:AG123,,0,-1),'Verwachte Resultaten'!$C$1:$BT$1,0))*_xlfn.XLOOKUP($E124,$G$2:$G$6,$F$2:$F$6,,0)),_xlfn.XLOOKUP($D$14,$D118:$D124,AG118:AG124,,0,-1)&gt;=(INDEX('Verwachte Resultaten'!$C$2:$BT$31,MATCH(_xlfn.XLOOKUP($D$14,$D118:$D124,$E118:$E124,,0,-1),'Verwachte Resultaten'!$B$2:$B$31,0),MATCH(_xlfn.XLOOKUP($D$14,$D118:$D124,AG117:AG123,,0,-1),'Verwachte Resultaten'!$C$1:$BT$1,0))*_xlfn.XLOOKUP($E124,$G$2:$G$6,$H$2:$H$6,,0))),$D124,""),"")</f>
        <v/>
      </c>
      <c r="AH124" s="14" t="str">
        <f>IFERROR(IF(AND(_xlfn.XLOOKUP($D$14,$D118:$D124,AH118:AH124,,0,-1)&lt;(INDEX('Verwachte Resultaten'!$C$2:$BT$31,MATCH(_xlfn.XLOOKUP($D$14,$D118:$D124,$E118:$E124,,0,-1),'Verwachte Resultaten'!$B$2:$B$31,0),MATCH(_xlfn.XLOOKUP($D$14,$D118:$D124,AH117:AH123,,0,-1),'Verwachte Resultaten'!$C$1:$BT$1,0))*_xlfn.XLOOKUP($E124,$G$2:$G$6,$F$2:$F$6,,0)),_xlfn.XLOOKUP($D$14,$D118:$D124,AH118:AH124,,0,-1)&gt;=(INDEX('Verwachte Resultaten'!$C$2:$BT$31,MATCH(_xlfn.XLOOKUP($D$14,$D118:$D124,$E118:$E124,,0,-1),'Verwachte Resultaten'!$B$2:$B$31,0),MATCH(_xlfn.XLOOKUP($D$14,$D118:$D124,AH117:AH123,,0,-1),'Verwachte Resultaten'!$C$1:$BT$1,0))*_xlfn.XLOOKUP($E124,$G$2:$G$6,$H$2:$H$6,,0))),$D124,""),"")</f>
        <v/>
      </c>
      <c r="AI124" s="14" t="str">
        <f>IFERROR(IF(AND(_xlfn.XLOOKUP($D$14,$D118:$D124,AI118:AI124,,0,-1)&lt;(INDEX('Verwachte Resultaten'!$C$2:$BT$31,MATCH(_xlfn.XLOOKUP($D$14,$D118:$D124,$E118:$E124,,0,-1),'Verwachte Resultaten'!$B$2:$B$31,0),MATCH(_xlfn.XLOOKUP($D$14,$D118:$D124,AI117:AI123,,0,-1),'Verwachte Resultaten'!$C$1:$BT$1,0))*_xlfn.XLOOKUP($E124,$G$2:$G$6,$F$2:$F$6,,0)),_xlfn.XLOOKUP($D$14,$D118:$D124,AI118:AI124,,0,-1)&gt;=(INDEX('Verwachte Resultaten'!$C$2:$BT$31,MATCH(_xlfn.XLOOKUP($D$14,$D118:$D124,$E118:$E124,,0,-1),'Verwachte Resultaten'!$B$2:$B$31,0),MATCH(_xlfn.XLOOKUP($D$14,$D118:$D124,AI117:AI123,,0,-1),'Verwachte Resultaten'!$C$1:$BT$1,0))*_xlfn.XLOOKUP($E124,$G$2:$G$6,$H$2:$H$6,,0))),$D124,""),"")</f>
        <v/>
      </c>
      <c r="AJ124" s="14" t="str">
        <f>IFERROR(IF(AND(_xlfn.XLOOKUP($D$14,$D118:$D124,AJ118:AJ124,,0,-1)&lt;(INDEX('Verwachte Resultaten'!$C$2:$BT$31,MATCH(_xlfn.XLOOKUP($D$14,$D118:$D124,$E118:$E124,,0,-1),'Verwachte Resultaten'!$B$2:$B$31,0),MATCH(_xlfn.XLOOKUP($D$14,$D118:$D124,AJ117:AJ123,,0,-1),'Verwachte Resultaten'!$C$1:$BT$1,0))*_xlfn.XLOOKUP($E124,$G$2:$G$6,$F$2:$F$6,,0)),_xlfn.XLOOKUP($D$14,$D118:$D124,AJ118:AJ124,,0,-1)&gt;=(INDEX('Verwachte Resultaten'!$C$2:$BT$31,MATCH(_xlfn.XLOOKUP($D$14,$D118:$D124,$E118:$E124,,0,-1),'Verwachte Resultaten'!$B$2:$B$31,0),MATCH(_xlfn.XLOOKUP($D$14,$D118:$D124,AJ117:AJ123,,0,-1),'Verwachte Resultaten'!$C$1:$BT$1,0))*_xlfn.XLOOKUP($E124,$G$2:$G$6,$H$2:$H$6,,0))),$D124,""),"")</f>
        <v/>
      </c>
      <c r="AK124" s="14" t="str">
        <f>IFERROR(IF(AND(_xlfn.XLOOKUP($D$14,$D118:$D124,AK118:AK124,,0,-1)&lt;(INDEX('Verwachte Resultaten'!$C$2:$BT$31,MATCH(_xlfn.XLOOKUP($D$14,$D118:$D124,$E118:$E124,,0,-1),'Verwachte Resultaten'!$B$2:$B$31,0),MATCH(_xlfn.XLOOKUP($D$14,$D118:$D124,AK117:AK123,,0,-1),'Verwachte Resultaten'!$C$1:$BT$1,0))*_xlfn.XLOOKUP($E124,$G$2:$G$6,$F$2:$F$6,,0)),_xlfn.XLOOKUP($D$14,$D118:$D124,AK118:AK124,,0,-1)&gt;=(INDEX('Verwachte Resultaten'!$C$2:$BT$31,MATCH(_xlfn.XLOOKUP($D$14,$D118:$D124,$E118:$E124,,0,-1),'Verwachte Resultaten'!$B$2:$B$31,0),MATCH(_xlfn.XLOOKUP($D$14,$D118:$D124,AK117:AK123,,0,-1),'Verwachte Resultaten'!$C$1:$BT$1,0))*_xlfn.XLOOKUP($E124,$G$2:$G$6,$H$2:$H$6,,0))),$D124,""),"")</f>
        <v/>
      </c>
      <c r="AL124" s="14" t="str">
        <f>IFERROR(IF(AND(_xlfn.XLOOKUP($D$14,$D118:$D124,AL118:AL124,,0,-1)&lt;(INDEX('Verwachte Resultaten'!$C$2:$BT$31,MATCH(_xlfn.XLOOKUP($D$14,$D118:$D124,$E118:$E124,,0,-1),'Verwachte Resultaten'!$B$2:$B$31,0),MATCH(_xlfn.XLOOKUP($D$14,$D118:$D124,AL117:AL123,,0,-1),'Verwachte Resultaten'!$C$1:$BT$1,0))*_xlfn.XLOOKUP($E124,$G$2:$G$6,$F$2:$F$6,,0)),_xlfn.XLOOKUP($D$14,$D118:$D124,AL118:AL124,,0,-1)&gt;=(INDEX('Verwachte Resultaten'!$C$2:$BT$31,MATCH(_xlfn.XLOOKUP($D$14,$D118:$D124,$E118:$E124,,0,-1),'Verwachte Resultaten'!$B$2:$B$31,0),MATCH(_xlfn.XLOOKUP($D$14,$D118:$D124,AL117:AL123,,0,-1),'Verwachte Resultaten'!$C$1:$BT$1,0))*_xlfn.XLOOKUP($E124,$G$2:$G$6,$H$2:$H$6,,0))),$D124,""),"")</f>
        <v/>
      </c>
      <c r="AM124" s="14" t="str">
        <f>IFERROR(IF(AND(_xlfn.XLOOKUP($D$14,$D118:$D124,AM118:AM124,,0,-1)&lt;(INDEX('Verwachte Resultaten'!$C$2:$BT$31,MATCH(_xlfn.XLOOKUP($D$14,$D118:$D124,$E118:$E124,,0,-1),'Verwachte Resultaten'!$B$2:$B$31,0),MATCH(_xlfn.XLOOKUP($D$14,$D118:$D124,AM117:AM123,,0,-1),'Verwachte Resultaten'!$C$1:$BT$1,0))*_xlfn.XLOOKUP($E124,$G$2:$G$6,$F$2:$F$6,,0)),_xlfn.XLOOKUP($D$14,$D118:$D124,AM118:AM124,,0,-1)&gt;=(INDEX('Verwachte Resultaten'!$C$2:$BT$31,MATCH(_xlfn.XLOOKUP($D$14,$D118:$D124,$E118:$E124,,0,-1),'Verwachte Resultaten'!$B$2:$B$31,0),MATCH(_xlfn.XLOOKUP($D$14,$D118:$D124,AM117:AM123,,0,-1),'Verwachte Resultaten'!$C$1:$BT$1,0))*_xlfn.XLOOKUP($E124,$G$2:$G$6,$H$2:$H$6,,0))),$D124,""),"")</f>
        <v/>
      </c>
      <c r="AN124" s="14" t="str">
        <f>IFERROR(IF(AND(_xlfn.XLOOKUP($D$14,$D118:$D124,AN118:AN124,,0,-1)&lt;(INDEX('Verwachte Resultaten'!$C$2:$BT$31,MATCH(_xlfn.XLOOKUP($D$14,$D118:$D124,$E118:$E124,,0,-1),'Verwachte Resultaten'!$B$2:$B$31,0),MATCH(_xlfn.XLOOKUP($D$14,$D118:$D124,AN117:AN123,,0,-1),'Verwachte Resultaten'!$C$1:$BT$1,0))*_xlfn.XLOOKUP($E124,$G$2:$G$6,$F$2:$F$6,,0)),_xlfn.XLOOKUP($D$14,$D118:$D124,AN118:AN124,,0,-1)&gt;=(INDEX('Verwachte Resultaten'!$C$2:$BT$31,MATCH(_xlfn.XLOOKUP($D$14,$D118:$D124,$E118:$E124,,0,-1),'Verwachte Resultaten'!$B$2:$B$31,0),MATCH(_xlfn.XLOOKUP($D$14,$D118:$D124,AN117:AN123,,0,-1),'Verwachte Resultaten'!$C$1:$BT$1,0))*_xlfn.XLOOKUP($E124,$G$2:$G$6,$H$2:$H$6,,0))),$D124,""),"")</f>
        <v/>
      </c>
      <c r="AO124" s="14" t="str">
        <f>IFERROR(IF(AND(_xlfn.XLOOKUP($D$14,$D118:$D124,AO118:AO124,,0,-1)&lt;(INDEX('Verwachte Resultaten'!$C$2:$BT$31,MATCH(_xlfn.XLOOKUP($D$14,$D118:$D124,$E118:$E124,,0,-1),'Verwachte Resultaten'!$B$2:$B$31,0),MATCH(_xlfn.XLOOKUP($D$14,$D118:$D124,AO117:AO123,,0,-1),'Verwachte Resultaten'!$C$1:$BT$1,0))*_xlfn.XLOOKUP($E124,$G$2:$G$6,$F$2:$F$6,,0)),_xlfn.XLOOKUP($D$14,$D118:$D124,AO118:AO124,,0,-1)&gt;=(INDEX('Verwachte Resultaten'!$C$2:$BT$31,MATCH(_xlfn.XLOOKUP($D$14,$D118:$D124,$E118:$E124,,0,-1),'Verwachte Resultaten'!$B$2:$B$31,0),MATCH(_xlfn.XLOOKUP($D$14,$D118:$D124,AO117:AO123,,0,-1),'Verwachte Resultaten'!$C$1:$BT$1,0))*_xlfn.XLOOKUP($E124,$G$2:$G$6,$H$2:$H$6,,0))),$D124,""),"")</f>
        <v/>
      </c>
      <c r="AP124" s="14" t="str">
        <f>IFERROR(IF(AND(_xlfn.XLOOKUP($D$14,$D118:$D124,AP118:AP124,,0,-1)&lt;(INDEX('Verwachte Resultaten'!$C$2:$BT$31,MATCH(_xlfn.XLOOKUP($D$14,$D118:$D124,$E118:$E124,,0,-1),'Verwachte Resultaten'!$B$2:$B$31,0),MATCH(_xlfn.XLOOKUP($D$14,$D118:$D124,AP117:AP123,,0,-1),'Verwachte Resultaten'!$C$1:$BT$1,0))*_xlfn.XLOOKUP($E124,$G$2:$G$6,$F$2:$F$6,,0)),_xlfn.XLOOKUP($D$14,$D118:$D124,AP118:AP124,,0,-1)&gt;=(INDEX('Verwachte Resultaten'!$C$2:$BT$31,MATCH(_xlfn.XLOOKUP($D$14,$D118:$D124,$E118:$E124,,0,-1),'Verwachte Resultaten'!$B$2:$B$31,0),MATCH(_xlfn.XLOOKUP($D$14,$D118:$D124,AP117:AP123,,0,-1),'Verwachte Resultaten'!$C$1:$BT$1,0))*_xlfn.XLOOKUP($E124,$G$2:$G$6,$H$2:$H$6,,0))),$D124,""),"")</f>
        <v/>
      </c>
      <c r="AQ124" s="14" t="str">
        <f>IFERROR(IF(AND(_xlfn.XLOOKUP($D$14,$D118:$D124,AQ118:AQ124,,0,-1)&lt;(INDEX('Verwachte Resultaten'!$C$2:$BT$31,MATCH(_xlfn.XLOOKUP($D$14,$D118:$D124,$E118:$E124,,0,-1),'Verwachte Resultaten'!$B$2:$B$31,0),MATCH(_xlfn.XLOOKUP($D$14,$D118:$D124,AQ117:AQ123,,0,-1),'Verwachte Resultaten'!$C$1:$BT$1,0))*_xlfn.XLOOKUP($E124,$G$2:$G$6,$F$2:$F$6,,0)),_xlfn.XLOOKUP($D$14,$D118:$D124,AQ118:AQ124,,0,-1)&gt;=(INDEX('Verwachte Resultaten'!$C$2:$BT$31,MATCH(_xlfn.XLOOKUP($D$14,$D118:$D124,$E118:$E124,,0,-1),'Verwachte Resultaten'!$B$2:$B$31,0),MATCH(_xlfn.XLOOKUP($D$14,$D118:$D124,AQ117:AQ123,,0,-1),'Verwachte Resultaten'!$C$1:$BT$1,0))*_xlfn.XLOOKUP($E124,$G$2:$G$6,$H$2:$H$6,,0))),$D124,""),"")</f>
        <v/>
      </c>
      <c r="AR124" s="14" t="str">
        <f>IFERROR(IF(AND(_xlfn.XLOOKUP($D$14,$D118:$D124,AR118:AR124,,0,-1)&lt;(INDEX('Verwachte Resultaten'!$C$2:$BT$31,MATCH(_xlfn.XLOOKUP($D$14,$D118:$D124,$E118:$E124,,0,-1),'Verwachte Resultaten'!$B$2:$B$31,0),MATCH(_xlfn.XLOOKUP($D$14,$D118:$D124,AR117:AR123,,0,-1),'Verwachte Resultaten'!$C$1:$BT$1,0))*_xlfn.XLOOKUP($E124,$G$2:$G$6,$F$2:$F$6,,0)),_xlfn.XLOOKUP($D$14,$D118:$D124,AR118:AR124,,0,-1)&gt;=(INDEX('Verwachte Resultaten'!$C$2:$BT$31,MATCH(_xlfn.XLOOKUP($D$14,$D118:$D124,$E118:$E124,,0,-1),'Verwachte Resultaten'!$B$2:$B$31,0),MATCH(_xlfn.XLOOKUP($D$14,$D118:$D124,AR117:AR123,,0,-1),'Verwachte Resultaten'!$C$1:$BT$1,0))*_xlfn.XLOOKUP($E124,$G$2:$G$6,$H$2:$H$6,,0))),$D124,""),"")</f>
        <v/>
      </c>
      <c r="AS124" s="14" t="str">
        <f>IFERROR(IF(AND(_xlfn.XLOOKUP($D$14,$D118:$D124,AS118:AS124,,0,-1)&lt;(INDEX('Verwachte Resultaten'!$C$2:$BT$31,MATCH(_xlfn.XLOOKUP($D$14,$D118:$D124,$E118:$E124,,0,-1),'Verwachte Resultaten'!$B$2:$B$31,0),MATCH(_xlfn.XLOOKUP($D$14,$D118:$D124,AS117:AS123,,0,-1),'Verwachte Resultaten'!$C$1:$BT$1,0))*_xlfn.XLOOKUP($E124,$G$2:$G$6,$F$2:$F$6,,0)),_xlfn.XLOOKUP($D$14,$D118:$D124,AS118:AS124,,0,-1)&gt;=(INDEX('Verwachte Resultaten'!$C$2:$BT$31,MATCH(_xlfn.XLOOKUP($D$14,$D118:$D124,$E118:$E124,,0,-1),'Verwachte Resultaten'!$B$2:$B$31,0),MATCH(_xlfn.XLOOKUP($D$14,$D118:$D124,AS117:AS123,,0,-1),'Verwachte Resultaten'!$C$1:$BT$1,0))*_xlfn.XLOOKUP($E124,$G$2:$G$6,$H$2:$H$6,,0))),$D124,""),"")</f>
        <v/>
      </c>
      <c r="AT124" s="14" t="str">
        <f>IFERROR(IF(AND(_xlfn.XLOOKUP($D$14,$D118:$D124,AT118:AT124,,0,-1)&lt;(INDEX('Verwachte Resultaten'!$C$2:$BT$31,MATCH(_xlfn.XLOOKUP($D$14,$D118:$D124,$E118:$E124,,0,-1),'Verwachte Resultaten'!$B$2:$B$31,0),MATCH(_xlfn.XLOOKUP($D$14,$D118:$D124,AT117:AT123,,0,-1),'Verwachte Resultaten'!$C$1:$BT$1,0))*_xlfn.XLOOKUP($E124,$G$2:$G$6,$F$2:$F$6,,0)),_xlfn.XLOOKUP($D$14,$D118:$D124,AT118:AT124,,0,-1)&gt;=(INDEX('Verwachte Resultaten'!$C$2:$BT$31,MATCH(_xlfn.XLOOKUP($D$14,$D118:$D124,$E118:$E124,,0,-1),'Verwachte Resultaten'!$B$2:$B$31,0),MATCH(_xlfn.XLOOKUP($D$14,$D118:$D124,AT117:AT123,,0,-1),'Verwachte Resultaten'!$C$1:$BT$1,0))*_xlfn.XLOOKUP($E124,$G$2:$G$6,$H$2:$H$6,,0))),$D124,""),"")</f>
        <v/>
      </c>
      <c r="AU124" s="14" t="str">
        <f>IFERROR(IF(AND(_xlfn.XLOOKUP($D$14,$D118:$D124,AU118:AU124,,0,-1)&lt;(INDEX('Verwachte Resultaten'!$C$2:$BT$31,MATCH(_xlfn.XLOOKUP($D$14,$D118:$D124,$E118:$E124,,0,-1),'Verwachte Resultaten'!$B$2:$B$31,0),MATCH(_xlfn.XLOOKUP($D$14,$D118:$D124,AU117:AU123,,0,-1),'Verwachte Resultaten'!$C$1:$BT$1,0))*_xlfn.XLOOKUP($E124,$G$2:$G$6,$F$2:$F$6,,0)),_xlfn.XLOOKUP($D$14,$D118:$D124,AU118:AU124,,0,-1)&gt;=(INDEX('Verwachte Resultaten'!$C$2:$BT$31,MATCH(_xlfn.XLOOKUP($D$14,$D118:$D124,$E118:$E124,,0,-1),'Verwachte Resultaten'!$B$2:$B$31,0),MATCH(_xlfn.XLOOKUP($D$14,$D118:$D124,AU117:AU123,,0,-1),'Verwachte Resultaten'!$C$1:$BT$1,0))*_xlfn.XLOOKUP($E124,$G$2:$G$6,$H$2:$H$6,,0))),$D124,""),"")</f>
        <v/>
      </c>
      <c r="AV124" s="14" t="str">
        <f>IFERROR(IF(AND(_xlfn.XLOOKUP($D$14,$D118:$D124,AV118:AV124,,0,-1)&lt;(INDEX('Verwachte Resultaten'!$C$2:$BT$31,MATCH(_xlfn.XLOOKUP($D$14,$D118:$D124,$E118:$E124,,0,-1),'Verwachte Resultaten'!$B$2:$B$31,0),MATCH(_xlfn.XLOOKUP($D$14,$D118:$D124,AV117:AV123,,0,-1),'Verwachte Resultaten'!$C$1:$BT$1,0))*_xlfn.XLOOKUP($E124,$G$2:$G$6,$F$2:$F$6,,0)),_xlfn.XLOOKUP($D$14,$D118:$D124,AV118:AV124,,0,-1)&gt;=(INDEX('Verwachte Resultaten'!$C$2:$BT$31,MATCH(_xlfn.XLOOKUP($D$14,$D118:$D124,$E118:$E124,,0,-1),'Verwachte Resultaten'!$B$2:$B$31,0),MATCH(_xlfn.XLOOKUP($D$14,$D118:$D124,AV117:AV123,,0,-1),'Verwachte Resultaten'!$C$1:$BT$1,0))*_xlfn.XLOOKUP($E124,$G$2:$G$6,$H$2:$H$6,,0))),$D124,""),"")</f>
        <v/>
      </c>
      <c r="AW124" s="14" t="str">
        <f>IFERROR(IF(AND(_xlfn.XLOOKUP($D$14,$D118:$D124,AW118:AW124,,0,-1)&lt;(INDEX('Verwachte Resultaten'!$C$2:$BT$31,MATCH(_xlfn.XLOOKUP($D$14,$D118:$D124,$E118:$E124,,0,-1),'Verwachte Resultaten'!$B$2:$B$31,0),MATCH(_xlfn.XLOOKUP($D$14,$D118:$D124,AW117:AW123,,0,-1),'Verwachte Resultaten'!$C$1:$BT$1,0))*_xlfn.XLOOKUP($E124,$G$2:$G$6,$F$2:$F$6,,0)),_xlfn.XLOOKUP($D$14,$D118:$D124,AW118:AW124,,0,-1)&gt;=(INDEX('Verwachte Resultaten'!$C$2:$BT$31,MATCH(_xlfn.XLOOKUP($D$14,$D118:$D124,$E118:$E124,,0,-1),'Verwachte Resultaten'!$B$2:$B$31,0),MATCH(_xlfn.XLOOKUP($D$14,$D118:$D124,AW117:AW123,,0,-1),'Verwachte Resultaten'!$C$1:$BT$1,0))*_xlfn.XLOOKUP($E124,$G$2:$G$6,$H$2:$H$6,,0))),$D124,""),"")</f>
        <v/>
      </c>
      <c r="AX124" s="14" t="str">
        <f>IFERROR(IF(AND(_xlfn.XLOOKUP($D$14,$D118:$D124,AX118:AX124,,0,-1)&lt;(INDEX('Verwachte Resultaten'!$C$2:$BT$31,MATCH(_xlfn.XLOOKUP($D$14,$D118:$D124,$E118:$E124,,0,-1),'Verwachte Resultaten'!$B$2:$B$31,0),MATCH(_xlfn.XLOOKUP($D$14,$D118:$D124,AX117:AX123,,0,-1),'Verwachte Resultaten'!$C$1:$BT$1,0))*_xlfn.XLOOKUP($E124,$G$2:$G$6,$F$2:$F$6,,0)),_xlfn.XLOOKUP($D$14,$D118:$D124,AX118:AX124,,0,-1)&gt;=(INDEX('Verwachte Resultaten'!$C$2:$BT$31,MATCH(_xlfn.XLOOKUP($D$14,$D118:$D124,$E118:$E124,,0,-1),'Verwachte Resultaten'!$B$2:$B$31,0),MATCH(_xlfn.XLOOKUP($D$14,$D118:$D124,AX117:AX123,,0,-1),'Verwachte Resultaten'!$C$1:$BT$1,0))*_xlfn.XLOOKUP($E124,$G$2:$G$6,$H$2:$H$6,,0))),$D124,""),"")</f>
        <v/>
      </c>
      <c r="AY124" s="14" t="str">
        <f>IFERROR(IF(AND(_xlfn.XLOOKUP($D$14,$D118:$D124,AY118:AY124,,0,-1)&lt;(INDEX('Verwachte Resultaten'!$C$2:$BT$31,MATCH(_xlfn.XLOOKUP($D$14,$D118:$D124,$E118:$E124,,0,-1),'Verwachte Resultaten'!$B$2:$B$31,0),MATCH(_xlfn.XLOOKUP($D$14,$D118:$D124,AY117:AY123,,0,-1),'Verwachte Resultaten'!$C$1:$BT$1,0))*_xlfn.XLOOKUP($E124,$G$2:$G$6,$F$2:$F$6,,0)),_xlfn.XLOOKUP($D$14,$D118:$D124,AY118:AY124,,0,-1)&gt;=(INDEX('Verwachte Resultaten'!$C$2:$BT$31,MATCH(_xlfn.XLOOKUP($D$14,$D118:$D124,$E118:$E124,,0,-1),'Verwachte Resultaten'!$B$2:$B$31,0),MATCH(_xlfn.XLOOKUP($D$14,$D118:$D124,AY117:AY123,,0,-1),'Verwachte Resultaten'!$C$1:$BT$1,0))*_xlfn.XLOOKUP($E124,$G$2:$G$6,$H$2:$H$6,,0))),$D124,""),"")</f>
        <v/>
      </c>
      <c r="AZ124" s="14" t="str">
        <f>IFERROR(IF(AND(_xlfn.XLOOKUP($D$14,$D118:$D124,AZ118:AZ124,,0,-1)&lt;(INDEX('Verwachte Resultaten'!$C$2:$BT$31,MATCH(_xlfn.XLOOKUP($D$14,$D118:$D124,$E118:$E124,,0,-1),'Verwachte Resultaten'!$B$2:$B$31,0),MATCH(_xlfn.XLOOKUP($D$14,$D118:$D124,AZ117:AZ123,,0,-1),'Verwachte Resultaten'!$C$1:$BT$1,0))*_xlfn.XLOOKUP($E124,$G$2:$G$6,$F$2:$F$6,,0)),_xlfn.XLOOKUP($D$14,$D118:$D124,AZ118:AZ124,,0,-1)&gt;=(INDEX('Verwachte Resultaten'!$C$2:$BT$31,MATCH(_xlfn.XLOOKUP($D$14,$D118:$D124,$E118:$E124,,0,-1),'Verwachte Resultaten'!$B$2:$B$31,0),MATCH(_xlfn.XLOOKUP($D$14,$D118:$D124,AZ117:AZ123,,0,-1),'Verwachte Resultaten'!$C$1:$BT$1,0))*_xlfn.XLOOKUP($E124,$G$2:$G$6,$H$2:$H$6,,0))),$D124,""),"")</f>
        <v/>
      </c>
      <c r="BA124" s="14" t="str">
        <f>IFERROR(IF(AND(_xlfn.XLOOKUP($D$14,$D118:$D124,BA118:BA124,,0,-1)&lt;(INDEX('Verwachte Resultaten'!$C$2:$BT$31,MATCH(_xlfn.XLOOKUP($D$14,$D118:$D124,$E118:$E124,,0,-1),'Verwachte Resultaten'!$B$2:$B$31,0),MATCH(_xlfn.XLOOKUP($D$14,$D118:$D124,BA117:BA123,,0,-1),'Verwachte Resultaten'!$C$1:$BT$1,0))*_xlfn.XLOOKUP($E124,$G$2:$G$6,$F$2:$F$6,,0)),_xlfn.XLOOKUP($D$14,$D118:$D124,BA118:BA124,,0,-1)&gt;=(INDEX('Verwachte Resultaten'!$C$2:$BT$31,MATCH(_xlfn.XLOOKUP($D$14,$D118:$D124,$E118:$E124,,0,-1),'Verwachte Resultaten'!$B$2:$B$31,0),MATCH(_xlfn.XLOOKUP($D$14,$D118:$D124,BA117:BA123,,0,-1),'Verwachte Resultaten'!$C$1:$BT$1,0))*_xlfn.XLOOKUP($E124,$G$2:$G$6,$H$2:$H$6,,0))),$D124,""),"")</f>
        <v/>
      </c>
      <c r="BB124" s="14" t="str">
        <f>IFERROR(IF(AND(_xlfn.XLOOKUP($D$14,$D118:$D124,BB118:BB124,,0,-1)&lt;(INDEX('Verwachte Resultaten'!$C$2:$BT$31,MATCH(_xlfn.XLOOKUP($D$14,$D118:$D124,$E118:$E124,,0,-1),'Verwachte Resultaten'!$B$2:$B$31,0),MATCH(_xlfn.XLOOKUP($D$14,$D118:$D124,BB117:BB123,,0,-1),'Verwachte Resultaten'!$C$1:$BT$1,0))*_xlfn.XLOOKUP($E124,$G$2:$G$6,$F$2:$F$6,,0)),_xlfn.XLOOKUP($D$14,$D118:$D124,BB118:BB124,,0,-1)&gt;=(INDEX('Verwachte Resultaten'!$C$2:$BT$31,MATCH(_xlfn.XLOOKUP($D$14,$D118:$D124,$E118:$E124,,0,-1),'Verwachte Resultaten'!$B$2:$B$31,0),MATCH(_xlfn.XLOOKUP($D$14,$D118:$D124,BB117:BB123,,0,-1),'Verwachte Resultaten'!$C$1:$BT$1,0))*_xlfn.XLOOKUP($E124,$G$2:$G$6,$H$2:$H$6,,0))),$D124,""),"")</f>
        <v/>
      </c>
      <c r="BC124" s="14" t="str">
        <f>IFERROR(IF(AND(_xlfn.XLOOKUP($D$14,$D118:$D124,BC118:BC124,,0,-1)&lt;(INDEX('Verwachte Resultaten'!$C$2:$BT$31,MATCH(_xlfn.XLOOKUP($D$14,$D118:$D124,$E118:$E124,,0,-1),'Verwachte Resultaten'!$B$2:$B$31,0),MATCH(_xlfn.XLOOKUP($D$14,$D118:$D124,BC117:BC123,,0,-1),'Verwachte Resultaten'!$C$1:$BT$1,0))*_xlfn.XLOOKUP($E124,$G$2:$G$6,$F$2:$F$6,,0)),_xlfn.XLOOKUP($D$14,$D118:$D124,BC118:BC124,,0,-1)&gt;=(INDEX('Verwachte Resultaten'!$C$2:$BT$31,MATCH(_xlfn.XLOOKUP($D$14,$D118:$D124,$E118:$E124,,0,-1),'Verwachte Resultaten'!$B$2:$B$31,0),MATCH(_xlfn.XLOOKUP($D$14,$D118:$D124,BC117:BC123,,0,-1),'Verwachte Resultaten'!$C$1:$BT$1,0))*_xlfn.XLOOKUP($E124,$G$2:$G$6,$H$2:$H$6,,0))),$D124,""),"")</f>
        <v/>
      </c>
      <c r="BD124" s="14" t="str">
        <f>IFERROR(IF(AND(_xlfn.XLOOKUP($D$14,$D118:$D124,BD118:BD124,,0,-1)&lt;(INDEX('Verwachte Resultaten'!$C$2:$BT$31,MATCH(_xlfn.XLOOKUP($D$14,$D118:$D124,$E118:$E124,,0,-1),'Verwachte Resultaten'!$B$2:$B$31,0),MATCH(_xlfn.XLOOKUP($D$14,$D118:$D124,BD117:BD123,,0,-1),'Verwachte Resultaten'!$C$1:$BT$1,0))*_xlfn.XLOOKUP($E124,$G$2:$G$6,$F$2:$F$6,,0)),_xlfn.XLOOKUP($D$14,$D118:$D124,BD118:BD124,,0,-1)&gt;=(INDEX('Verwachte Resultaten'!$C$2:$BT$31,MATCH(_xlfn.XLOOKUP($D$14,$D118:$D124,$E118:$E124,,0,-1),'Verwachte Resultaten'!$B$2:$B$31,0),MATCH(_xlfn.XLOOKUP($D$14,$D118:$D124,BD117:BD123,,0,-1),'Verwachte Resultaten'!$C$1:$BT$1,0))*_xlfn.XLOOKUP($E124,$G$2:$G$6,$H$2:$H$6,,0))),$D124,""),"")</f>
        <v/>
      </c>
      <c r="BE124" s="14" t="str">
        <f>IFERROR(IF(AND(_xlfn.XLOOKUP($D$14,$D118:$D124,BE118:BE124,,0,-1)&lt;(INDEX('Verwachte Resultaten'!$C$2:$BT$31,MATCH(_xlfn.XLOOKUP($D$14,$D118:$D124,$E118:$E124,,0,-1),'Verwachte Resultaten'!$B$2:$B$31,0),MATCH(_xlfn.XLOOKUP($D$14,$D118:$D124,BE117:BE123,,0,-1),'Verwachte Resultaten'!$C$1:$BT$1,0))*_xlfn.XLOOKUP($E124,$G$2:$G$6,$F$2:$F$6,,0)),_xlfn.XLOOKUP($D$14,$D118:$D124,BE118:BE124,,0,-1)&gt;=(INDEX('Verwachte Resultaten'!$C$2:$BT$31,MATCH(_xlfn.XLOOKUP($D$14,$D118:$D124,$E118:$E124,,0,-1),'Verwachte Resultaten'!$B$2:$B$31,0),MATCH(_xlfn.XLOOKUP($D$14,$D118:$D124,BE117:BE123,,0,-1),'Verwachte Resultaten'!$C$1:$BT$1,0))*_xlfn.XLOOKUP($E124,$G$2:$G$6,$H$2:$H$6,,0))),$D124,""),"")</f>
        <v/>
      </c>
      <c r="BF124" s="14" t="str">
        <f>IFERROR(IF(AND(_xlfn.XLOOKUP($D$14,$D118:$D124,BF118:BF124,,0,-1)&lt;(INDEX('Verwachte Resultaten'!$C$2:$BT$31,MATCH(_xlfn.XLOOKUP($D$14,$D118:$D124,$E118:$E124,,0,-1),'Verwachte Resultaten'!$B$2:$B$31,0),MATCH(_xlfn.XLOOKUP($D$14,$D118:$D124,BF117:BF123,,0,-1),'Verwachte Resultaten'!$C$1:$BT$1,0))*_xlfn.XLOOKUP($E124,$G$2:$G$6,$F$2:$F$6,,0)),_xlfn.XLOOKUP($D$14,$D118:$D124,BF118:BF124,,0,-1)&gt;=(INDEX('Verwachte Resultaten'!$C$2:$BT$31,MATCH(_xlfn.XLOOKUP($D$14,$D118:$D124,$E118:$E124,,0,-1),'Verwachte Resultaten'!$B$2:$B$31,0),MATCH(_xlfn.XLOOKUP($D$14,$D118:$D124,BF117:BF123,,0,-1),'Verwachte Resultaten'!$C$1:$BT$1,0))*_xlfn.XLOOKUP($E124,$G$2:$G$6,$H$2:$H$6,,0))),$D124,""),"")</f>
        <v/>
      </c>
      <c r="BG124" s="14" t="str">
        <f>IFERROR(IF(AND(_xlfn.XLOOKUP($D$14,$D118:$D124,BG118:BG124,,0,-1)&lt;(INDEX('Verwachte Resultaten'!$C$2:$BT$31,MATCH(_xlfn.XLOOKUP($D$14,$D118:$D124,$E118:$E124,,0,-1),'Verwachte Resultaten'!$B$2:$B$31,0),MATCH(_xlfn.XLOOKUP($D$14,$D118:$D124,BG117:BG123,,0,-1),'Verwachte Resultaten'!$C$1:$BT$1,0))*_xlfn.XLOOKUP($E124,$G$2:$G$6,$F$2:$F$6,,0)),_xlfn.XLOOKUP($D$14,$D118:$D124,BG118:BG124,,0,-1)&gt;=(INDEX('Verwachte Resultaten'!$C$2:$BT$31,MATCH(_xlfn.XLOOKUP($D$14,$D118:$D124,$E118:$E124,,0,-1),'Verwachte Resultaten'!$B$2:$B$31,0),MATCH(_xlfn.XLOOKUP($D$14,$D118:$D124,BG117:BG123,,0,-1),'Verwachte Resultaten'!$C$1:$BT$1,0))*_xlfn.XLOOKUP($E124,$G$2:$G$6,$H$2:$H$6,,0))),$D124,""),"")</f>
        <v/>
      </c>
      <c r="BH124" s="14" t="str">
        <f>IFERROR(IF(AND(_xlfn.XLOOKUP($D$14,$D118:$D124,BH118:BH124,,0,-1)&lt;(INDEX('Verwachte Resultaten'!$C$2:$BT$31,MATCH(_xlfn.XLOOKUP($D$14,$D118:$D124,$E118:$E124,,0,-1),'Verwachte Resultaten'!$B$2:$B$31,0),MATCH(_xlfn.XLOOKUP($D$14,$D118:$D124,BH117:BH123,,0,-1),'Verwachte Resultaten'!$C$1:$BT$1,0))*_xlfn.XLOOKUP($E124,$G$2:$G$6,$F$2:$F$6,,0)),_xlfn.XLOOKUP($D$14,$D118:$D124,BH118:BH124,,0,-1)&gt;=(INDEX('Verwachte Resultaten'!$C$2:$BT$31,MATCH(_xlfn.XLOOKUP($D$14,$D118:$D124,$E118:$E124,,0,-1),'Verwachte Resultaten'!$B$2:$B$31,0),MATCH(_xlfn.XLOOKUP($D$14,$D118:$D124,BH117:BH123,,0,-1),'Verwachte Resultaten'!$C$1:$BT$1,0))*_xlfn.XLOOKUP($E124,$G$2:$G$6,$H$2:$H$6,,0))),$D124,""),"")</f>
        <v/>
      </c>
      <c r="BI124" s="14" t="str">
        <f>IFERROR(IF(AND(_xlfn.XLOOKUP($D$14,$D118:$D124,BI118:BI124,,0,-1)&lt;(INDEX('Verwachte Resultaten'!$C$2:$BT$31,MATCH(_xlfn.XLOOKUP($D$14,$D118:$D124,$E118:$E124,,0,-1),'Verwachte Resultaten'!$B$2:$B$31,0),MATCH(_xlfn.XLOOKUP($D$14,$D118:$D124,BI117:BI123,,0,-1),'Verwachte Resultaten'!$C$1:$BT$1,0))*_xlfn.XLOOKUP($E124,$G$2:$G$6,$F$2:$F$6,,0)),_xlfn.XLOOKUP($D$14,$D118:$D124,BI118:BI124,,0,-1)&gt;=(INDEX('Verwachte Resultaten'!$C$2:$BT$31,MATCH(_xlfn.XLOOKUP($D$14,$D118:$D124,$E118:$E124,,0,-1),'Verwachte Resultaten'!$B$2:$B$31,0),MATCH(_xlfn.XLOOKUP($D$14,$D118:$D124,BI117:BI123,,0,-1),'Verwachte Resultaten'!$C$1:$BT$1,0))*_xlfn.XLOOKUP($E124,$G$2:$G$6,$H$2:$H$6,,0))),$D124,""),"")</f>
        <v/>
      </c>
      <c r="BJ124" s="14" t="str">
        <f>IFERROR(IF(AND(_xlfn.XLOOKUP($D$14,$D118:$D124,BJ118:BJ124,,0,-1)&lt;(INDEX('Verwachte Resultaten'!$C$2:$BT$31,MATCH(_xlfn.XLOOKUP($D$14,$D118:$D124,$E118:$E124,,0,-1),'Verwachte Resultaten'!$B$2:$B$31,0),MATCH(_xlfn.XLOOKUP($D$14,$D118:$D124,BJ117:BJ123,,0,-1),'Verwachte Resultaten'!$C$1:$BT$1,0))*_xlfn.XLOOKUP($E124,$G$2:$G$6,$F$2:$F$6,,0)),_xlfn.XLOOKUP($D$14,$D118:$D124,BJ118:BJ124,,0,-1)&gt;=(INDEX('Verwachte Resultaten'!$C$2:$BT$31,MATCH(_xlfn.XLOOKUP($D$14,$D118:$D124,$E118:$E124,,0,-1),'Verwachte Resultaten'!$B$2:$B$31,0),MATCH(_xlfn.XLOOKUP($D$14,$D118:$D124,BJ117:BJ123,,0,-1),'Verwachte Resultaten'!$C$1:$BT$1,0))*_xlfn.XLOOKUP($E124,$G$2:$G$6,$H$2:$H$6,,0))),$D124,""),"")</f>
        <v/>
      </c>
      <c r="BK124" s="41" t="str">
        <f>IFERROR(IF(AND(_xlfn.XLOOKUP($D$14,$D118:$D124,BK118:BK124,,0,-1)&lt;(INDEX('Verwachte Resultaten'!$C$2:$BT$31,MATCH(_xlfn.XLOOKUP($D$14,$D118:$D124,$E118:$E124,,0,-1),'Verwachte Resultaten'!$B$2:$B$31,0),MATCH(_xlfn.XLOOKUP($D$14,$D118:$D124,BK117:BK123,,0,-1),'Verwachte Resultaten'!$C$1:$BT$1,0))*_xlfn.XLOOKUP($E124,$G$2:$G$6,$F$2:$F$6,,0)),_xlfn.XLOOKUP($D$14,$D118:$D124,BK118:BK124,,0,-1)&gt;=(INDEX('Verwachte Resultaten'!$C$2:$BT$31,MATCH(_xlfn.XLOOKUP($D$14,$D118:$D124,$E118:$E124,,0,-1),'Verwachte Resultaten'!$B$2:$B$31,0),MATCH(_xlfn.XLOOKUP($D$14,$D118:$D124,BK117:BK123,,0,-1),'Verwachte Resultaten'!$C$1:$BT$1,0))*_xlfn.XLOOKUP($E124,$G$2:$G$6,$H$2:$H$6,,0))),$D124,""),"")</f>
        <v/>
      </c>
    </row>
    <row r="125" spans="1:63">
      <c r="A125" s="85"/>
      <c r="C125" s="23"/>
      <c r="D125" s="44" t="str">
        <f>IFERROR($B122*$B$8,"")</f>
        <v/>
      </c>
      <c r="E125" s="42" t="s">
        <v>157</v>
      </c>
      <c r="F125" s="16" t="str">
        <f>IFERROR(IF(AND(_xlfn.XLOOKUP($D$14,$D119:$D125,F119:F125,,0,-1)&lt;=(INDEX('Verwachte Resultaten'!$C$2:$BT$31,MATCH(_xlfn.XLOOKUP($D$14,$D119:$D125,$E119:$E125,,0,-1),'Verwachte Resultaten'!$B$2:$B$31,0),MATCH(_xlfn.XLOOKUP($D$14,$D119:$D125,F118:F124,,0,-1),'Verwachte Resultaten'!$C$1:$BT$1,0))*_xlfn.XLOOKUP($E125,$G$2:$G$6,$F$2:$F$6,,0)),_xlfn.XLOOKUP($D$14,$D119:$D125,F119:F125,,0,-1)&gt;=(INDEX('Verwachte Resultaten'!$C$2:$BT$31,MATCH(_xlfn.XLOOKUP($D$14,$D119:$D125,$E119:$E125,,0,-1),'Verwachte Resultaten'!$B$2:$B$31,0),MATCH(_xlfn.XLOOKUP($D$14,$D119:$D125,F118:F124,,0,-1),'Verwachte Resultaten'!$C$1:$BT$1,0))*_xlfn.XLOOKUP($E125,$G$2:$G$6,$H$2:$H$6,,0))),$D125,""),"")</f>
        <v/>
      </c>
      <c r="G125" s="43" t="str">
        <f>IFERROR(IF(AND(_xlfn.XLOOKUP($D$14,$D119:$D125,G119:G125,,0,-1)&lt;=(INDEX('Verwachte Resultaten'!$C$2:$BT$31,MATCH(_xlfn.XLOOKUP($D$14,$D119:$D125,$E119:$E125,,0,-1),'Verwachte Resultaten'!$B$2:$B$31,0),MATCH(_xlfn.XLOOKUP($D$14,$D119:$D125,G118:G124,,0,-1),'Verwachte Resultaten'!$C$1:$BT$1,0))*_xlfn.XLOOKUP($E125,$G$2:$G$6,$F$2:$F$6,,0)),_xlfn.XLOOKUP($D$14,$D119:$D125,G119:G125,,0,-1)&gt;=(INDEX('Verwachte Resultaten'!$C$2:$BT$31,MATCH(_xlfn.XLOOKUP($D$14,$D119:$D125,$E119:$E125,,0,-1),'Verwachte Resultaten'!$B$2:$B$31,0),MATCH(_xlfn.XLOOKUP($D$14,$D119:$D125,G118:G124,,0,-1),'Verwachte Resultaten'!$C$1:$BT$1,0))*_xlfn.XLOOKUP($E125,$G$2:$G$6,$H$2:$H$6,,0))),$D125,""),"")</f>
        <v/>
      </c>
      <c r="H125" s="43" t="str">
        <f>IFERROR(IF(AND(_xlfn.XLOOKUP($D$14,$D119:$D125,H119:H125,,0,-1)&lt;=(INDEX('Verwachte Resultaten'!$C$2:$BT$31,MATCH(_xlfn.XLOOKUP($D$14,$D119:$D125,$E119:$E125,,0,-1),'Verwachte Resultaten'!$B$2:$B$31,0),MATCH(_xlfn.XLOOKUP($D$14,$D119:$D125,H118:H124,,0,-1),'Verwachte Resultaten'!$C$1:$BT$1,0))*_xlfn.XLOOKUP($E125,$G$2:$G$6,$F$2:$F$6,,0)),_xlfn.XLOOKUP($D$14,$D119:$D125,H119:H125,,0,-1)&gt;=(INDEX('Verwachte Resultaten'!$C$2:$BT$31,MATCH(_xlfn.XLOOKUP($D$14,$D119:$D125,$E119:$E125,,0,-1),'Verwachte Resultaten'!$B$2:$B$31,0),MATCH(_xlfn.XLOOKUP($D$14,$D119:$D125,H118:H124,,0,-1),'Verwachte Resultaten'!$C$1:$BT$1,0))*_xlfn.XLOOKUP($E125,$G$2:$G$6,$H$2:$H$6,,0))),$D125,""),"")</f>
        <v/>
      </c>
      <c r="I125" s="43" t="str">
        <f>IFERROR(IF(AND(_xlfn.XLOOKUP($D$14,$D119:$D125,I119:I125,,0,-1)&lt;=(INDEX('Verwachte Resultaten'!$C$2:$BT$31,MATCH(_xlfn.XLOOKUP($D$14,$D119:$D125,$E119:$E125,,0,-1),'Verwachte Resultaten'!$B$2:$B$31,0),MATCH(_xlfn.XLOOKUP($D$14,$D119:$D125,I118:I124,,0,-1),'Verwachte Resultaten'!$C$1:$BT$1,0))*_xlfn.XLOOKUP($E125,$G$2:$G$6,$F$2:$F$6,,0)),_xlfn.XLOOKUP($D$14,$D119:$D125,I119:I125,,0,-1)&gt;=(INDEX('Verwachte Resultaten'!$C$2:$BT$31,MATCH(_xlfn.XLOOKUP($D$14,$D119:$D125,$E119:$E125,,0,-1),'Verwachte Resultaten'!$B$2:$B$31,0),MATCH(_xlfn.XLOOKUP($D$14,$D119:$D125,I118:I124,,0,-1),'Verwachte Resultaten'!$C$1:$BT$1,0))*_xlfn.XLOOKUP($E125,$G$2:$G$6,$H$2:$H$6,,0))),$D125,""),"")</f>
        <v/>
      </c>
      <c r="J125" s="43" t="str">
        <f>IFERROR(IF(AND(_xlfn.XLOOKUP($D$14,$D119:$D125,J119:J125,,0,-1)&lt;=(INDEX('Verwachte Resultaten'!$C$2:$BT$31,MATCH(_xlfn.XLOOKUP($D$14,$D119:$D125,$E119:$E125,,0,-1),'Verwachte Resultaten'!$B$2:$B$31,0),MATCH(_xlfn.XLOOKUP($D$14,$D119:$D125,J118:J124,,0,-1),'Verwachte Resultaten'!$C$1:$BT$1,0))*_xlfn.XLOOKUP($E125,$G$2:$G$6,$F$2:$F$6,,0)),_xlfn.XLOOKUP($D$14,$D119:$D125,J119:J125,,0,-1)&gt;=(INDEX('Verwachte Resultaten'!$C$2:$BT$31,MATCH(_xlfn.XLOOKUP($D$14,$D119:$D125,$E119:$E125,,0,-1),'Verwachte Resultaten'!$B$2:$B$31,0),MATCH(_xlfn.XLOOKUP($D$14,$D119:$D125,J118:J124,,0,-1),'Verwachte Resultaten'!$C$1:$BT$1,0))*_xlfn.XLOOKUP($E125,$G$2:$G$6,$H$2:$H$6,,0))),$D125,""),"")</f>
        <v/>
      </c>
      <c r="K125" s="43" t="str">
        <f>IFERROR(IF(AND(_xlfn.XLOOKUP($D$14,$D119:$D125,K119:K125,,0,-1)&lt;=(INDEX('Verwachte Resultaten'!$C$2:$BT$31,MATCH(_xlfn.XLOOKUP($D$14,$D119:$D125,$E119:$E125,,0,-1),'Verwachte Resultaten'!$B$2:$B$31,0),MATCH(_xlfn.XLOOKUP($D$14,$D119:$D125,K118:K124,,0,-1),'Verwachte Resultaten'!$C$1:$BT$1,0))*_xlfn.XLOOKUP($E125,$G$2:$G$6,$F$2:$F$6,,0)),_xlfn.XLOOKUP($D$14,$D119:$D125,K119:K125,,0,-1)&gt;=(INDEX('Verwachte Resultaten'!$C$2:$BT$31,MATCH(_xlfn.XLOOKUP($D$14,$D119:$D125,$E119:$E125,,0,-1),'Verwachte Resultaten'!$B$2:$B$31,0),MATCH(_xlfn.XLOOKUP($D$14,$D119:$D125,K118:K124,,0,-1),'Verwachte Resultaten'!$C$1:$BT$1,0))*_xlfn.XLOOKUP($E125,$G$2:$G$6,$H$2:$H$6,,0))),$D125,""),"")</f>
        <v/>
      </c>
      <c r="L125" s="43" t="str">
        <f>IFERROR(IF(AND(_xlfn.XLOOKUP($D$14,$D119:$D125,L119:L125,,0,-1)&lt;=(INDEX('Verwachte Resultaten'!$C$2:$BT$31,MATCH(_xlfn.XLOOKUP($D$14,$D119:$D125,$E119:$E125,,0,-1),'Verwachte Resultaten'!$B$2:$B$31,0),MATCH(_xlfn.XLOOKUP($D$14,$D119:$D125,L118:L124,,0,-1),'Verwachte Resultaten'!$C$1:$BT$1,0))*_xlfn.XLOOKUP($E125,$G$2:$G$6,$F$2:$F$6,,0)),_xlfn.XLOOKUP($D$14,$D119:$D125,L119:L125,,0,-1)&gt;=(INDEX('Verwachte Resultaten'!$C$2:$BT$31,MATCH(_xlfn.XLOOKUP($D$14,$D119:$D125,$E119:$E125,,0,-1),'Verwachte Resultaten'!$B$2:$B$31,0),MATCH(_xlfn.XLOOKUP($D$14,$D119:$D125,L118:L124,,0,-1),'Verwachte Resultaten'!$C$1:$BT$1,0))*_xlfn.XLOOKUP($E125,$G$2:$G$6,$H$2:$H$6,,0))),$D125,""),"")</f>
        <v/>
      </c>
      <c r="M125" s="43" t="str">
        <f>IFERROR(IF(AND(_xlfn.XLOOKUP($D$14,$D119:$D125,M119:M125,,0,-1)&lt;=(INDEX('Verwachte Resultaten'!$C$2:$BT$31,MATCH(_xlfn.XLOOKUP($D$14,$D119:$D125,$E119:$E125,,0,-1),'Verwachte Resultaten'!$B$2:$B$31,0),MATCH(_xlfn.XLOOKUP($D$14,$D119:$D125,M118:M124,,0,-1),'Verwachte Resultaten'!$C$1:$BT$1,0))*_xlfn.XLOOKUP($E125,$G$2:$G$6,$F$2:$F$6,,0)),_xlfn.XLOOKUP($D$14,$D119:$D125,M119:M125,,0,-1)&gt;=(INDEX('Verwachte Resultaten'!$C$2:$BT$31,MATCH(_xlfn.XLOOKUP($D$14,$D119:$D125,$E119:$E125,,0,-1),'Verwachte Resultaten'!$B$2:$B$31,0),MATCH(_xlfn.XLOOKUP($D$14,$D119:$D125,M118:M124,,0,-1),'Verwachte Resultaten'!$C$1:$BT$1,0))*_xlfn.XLOOKUP($E125,$G$2:$G$6,$H$2:$H$6,,0))),$D125,""),"")</f>
        <v/>
      </c>
      <c r="N125" s="43" t="str">
        <f>IFERROR(IF(AND(_xlfn.XLOOKUP($D$14,$D119:$D125,N119:N125,,0,-1)&lt;=(INDEX('Verwachte Resultaten'!$C$2:$BT$31,MATCH(_xlfn.XLOOKUP($D$14,$D119:$D125,$E119:$E125,,0,-1),'Verwachte Resultaten'!$B$2:$B$31,0),MATCH(_xlfn.XLOOKUP($D$14,$D119:$D125,N118:N124,,0,-1),'Verwachte Resultaten'!$C$1:$BT$1,0))*_xlfn.XLOOKUP($E125,$G$2:$G$6,$F$2:$F$6,,0)),_xlfn.XLOOKUP($D$14,$D119:$D125,N119:N125,,0,-1)&gt;=(INDEX('Verwachte Resultaten'!$C$2:$BT$31,MATCH(_xlfn.XLOOKUP($D$14,$D119:$D125,$E119:$E125,,0,-1),'Verwachte Resultaten'!$B$2:$B$31,0),MATCH(_xlfn.XLOOKUP($D$14,$D119:$D125,N118:N124,,0,-1),'Verwachte Resultaten'!$C$1:$BT$1,0))*_xlfn.XLOOKUP($E125,$G$2:$G$6,$H$2:$H$6,,0))),$D125,""),"")</f>
        <v/>
      </c>
      <c r="O125" s="43" t="str">
        <f>IFERROR(IF(AND(_xlfn.XLOOKUP($D$14,$D119:$D125,O119:O125,,0,-1)&lt;=(INDEX('Verwachte Resultaten'!$C$2:$BT$31,MATCH(_xlfn.XLOOKUP($D$14,$D119:$D125,$E119:$E125,,0,-1),'Verwachte Resultaten'!$B$2:$B$31,0),MATCH(_xlfn.XLOOKUP($D$14,$D119:$D125,O118:O124,,0,-1),'Verwachte Resultaten'!$C$1:$BT$1,0))*_xlfn.XLOOKUP($E125,$G$2:$G$6,$F$2:$F$6,,0)),_xlfn.XLOOKUP($D$14,$D119:$D125,O119:O125,,0,-1)&gt;=(INDEX('Verwachte Resultaten'!$C$2:$BT$31,MATCH(_xlfn.XLOOKUP($D$14,$D119:$D125,$E119:$E125,,0,-1),'Verwachte Resultaten'!$B$2:$B$31,0),MATCH(_xlfn.XLOOKUP($D$14,$D119:$D125,O118:O124,,0,-1),'Verwachte Resultaten'!$C$1:$BT$1,0))*_xlfn.XLOOKUP($E125,$G$2:$G$6,$H$2:$H$6,,0))),$D125,""),"")</f>
        <v/>
      </c>
      <c r="P125" s="43" t="str">
        <f>IFERROR(IF(AND(_xlfn.XLOOKUP($D$14,$D119:$D125,P119:P125,,0,-1)&lt;=(INDEX('Verwachte Resultaten'!$C$2:$BT$31,MATCH(_xlfn.XLOOKUP($D$14,$D119:$D125,$E119:$E125,,0,-1),'Verwachte Resultaten'!$B$2:$B$31,0),MATCH(_xlfn.XLOOKUP($D$14,$D119:$D125,P118:P124,,0,-1),'Verwachte Resultaten'!$C$1:$BT$1,0))*_xlfn.XLOOKUP($E125,$G$2:$G$6,$F$2:$F$6,,0)),_xlfn.XLOOKUP($D$14,$D119:$D125,P119:P125,,0,-1)&gt;=(INDEX('Verwachte Resultaten'!$C$2:$BT$31,MATCH(_xlfn.XLOOKUP($D$14,$D119:$D125,$E119:$E125,,0,-1),'Verwachte Resultaten'!$B$2:$B$31,0),MATCH(_xlfn.XLOOKUP($D$14,$D119:$D125,P118:P124,,0,-1),'Verwachte Resultaten'!$C$1:$BT$1,0))*_xlfn.XLOOKUP($E125,$G$2:$G$6,$H$2:$H$6,,0))),$D125,""),"")</f>
        <v/>
      </c>
      <c r="Q125" s="43" t="str">
        <f>IFERROR(IF(AND(_xlfn.XLOOKUP($D$14,$D119:$D125,Q119:Q125,,0,-1)&lt;=(INDEX('Verwachte Resultaten'!$C$2:$BT$31,MATCH(_xlfn.XLOOKUP($D$14,$D119:$D125,$E119:$E125,,0,-1),'Verwachte Resultaten'!$B$2:$B$31,0),MATCH(_xlfn.XLOOKUP($D$14,$D119:$D125,Q118:Q124,,0,-1),'Verwachte Resultaten'!$C$1:$BT$1,0))*_xlfn.XLOOKUP($E125,$G$2:$G$6,$F$2:$F$6,,0)),_xlfn.XLOOKUP($D$14,$D119:$D125,Q119:Q125,,0,-1)&gt;=(INDEX('Verwachte Resultaten'!$C$2:$BT$31,MATCH(_xlfn.XLOOKUP($D$14,$D119:$D125,$E119:$E125,,0,-1),'Verwachte Resultaten'!$B$2:$B$31,0),MATCH(_xlfn.XLOOKUP($D$14,$D119:$D125,Q118:Q124,,0,-1),'Verwachte Resultaten'!$C$1:$BT$1,0))*_xlfn.XLOOKUP($E125,$G$2:$G$6,$H$2:$H$6,,0))),$D125,""),"")</f>
        <v/>
      </c>
      <c r="R125" s="43" t="str">
        <f>IFERROR(IF(AND(_xlfn.XLOOKUP($D$14,$D119:$D125,R119:R125,,0,-1)&lt;=(INDEX('Verwachte Resultaten'!$C$2:$BT$31,MATCH(_xlfn.XLOOKUP($D$14,$D119:$D125,$E119:$E125,,0,-1),'Verwachte Resultaten'!$B$2:$B$31,0),MATCH(_xlfn.XLOOKUP($D$14,$D119:$D125,R118:R124,,0,-1),'Verwachte Resultaten'!$C$1:$BT$1,0))*_xlfn.XLOOKUP($E125,$G$2:$G$6,$F$2:$F$6,,0)),_xlfn.XLOOKUP($D$14,$D119:$D125,R119:R125,,0,-1)&gt;=(INDEX('Verwachte Resultaten'!$C$2:$BT$31,MATCH(_xlfn.XLOOKUP($D$14,$D119:$D125,$E119:$E125,,0,-1),'Verwachte Resultaten'!$B$2:$B$31,0),MATCH(_xlfn.XLOOKUP($D$14,$D119:$D125,R118:R124,,0,-1),'Verwachte Resultaten'!$C$1:$BT$1,0))*_xlfn.XLOOKUP($E125,$G$2:$G$6,$H$2:$H$6,,0))),$D125,""),"")</f>
        <v/>
      </c>
      <c r="S125" s="43" t="str">
        <f>IFERROR(IF(AND(_xlfn.XLOOKUP($D$14,$D119:$D125,S119:S125,,0,-1)&lt;=(INDEX('Verwachte Resultaten'!$C$2:$BT$31,MATCH(_xlfn.XLOOKUP($D$14,$D119:$D125,$E119:$E125,,0,-1),'Verwachte Resultaten'!$B$2:$B$31,0),MATCH(_xlfn.XLOOKUP($D$14,$D119:$D125,S118:S124,,0,-1),'Verwachte Resultaten'!$C$1:$BT$1,0))*_xlfn.XLOOKUP($E125,$G$2:$G$6,$F$2:$F$6,,0)),_xlfn.XLOOKUP($D$14,$D119:$D125,S119:S125,,0,-1)&gt;=(INDEX('Verwachte Resultaten'!$C$2:$BT$31,MATCH(_xlfn.XLOOKUP($D$14,$D119:$D125,$E119:$E125,,0,-1),'Verwachte Resultaten'!$B$2:$B$31,0),MATCH(_xlfn.XLOOKUP($D$14,$D119:$D125,S118:S124,,0,-1),'Verwachte Resultaten'!$C$1:$BT$1,0))*_xlfn.XLOOKUP($E125,$G$2:$G$6,$H$2:$H$6,,0))),$D125,""),"")</f>
        <v/>
      </c>
      <c r="T125" s="43" t="str">
        <f>IFERROR(IF(AND(_xlfn.XLOOKUP($D$14,$D119:$D125,T119:T125,,0,-1)&lt;=(INDEX('Verwachte Resultaten'!$C$2:$BT$31,MATCH(_xlfn.XLOOKUP($D$14,$D119:$D125,$E119:$E125,,0,-1),'Verwachte Resultaten'!$B$2:$B$31,0),MATCH(_xlfn.XLOOKUP($D$14,$D119:$D125,T118:T124,,0,-1),'Verwachte Resultaten'!$C$1:$BT$1,0))*_xlfn.XLOOKUP($E125,$G$2:$G$6,$F$2:$F$6,,0)),_xlfn.XLOOKUP($D$14,$D119:$D125,T119:T125,,0,-1)&gt;=(INDEX('Verwachte Resultaten'!$C$2:$BT$31,MATCH(_xlfn.XLOOKUP($D$14,$D119:$D125,$E119:$E125,,0,-1),'Verwachte Resultaten'!$B$2:$B$31,0),MATCH(_xlfn.XLOOKUP($D$14,$D119:$D125,T118:T124,,0,-1),'Verwachte Resultaten'!$C$1:$BT$1,0))*_xlfn.XLOOKUP($E125,$G$2:$G$6,$H$2:$H$6,,0))),$D125,""),"")</f>
        <v/>
      </c>
      <c r="U125" s="43" t="str">
        <f>IFERROR(IF(AND(_xlfn.XLOOKUP($D$14,$D119:$D125,U119:U125,,0,-1)&lt;=(INDEX('Verwachte Resultaten'!$C$2:$BT$31,MATCH(_xlfn.XLOOKUP($D$14,$D119:$D125,$E119:$E125,,0,-1),'Verwachte Resultaten'!$B$2:$B$31,0),MATCH(_xlfn.XLOOKUP($D$14,$D119:$D125,U118:U124,,0,-1),'Verwachte Resultaten'!$C$1:$BT$1,0))*_xlfn.XLOOKUP($E125,$G$2:$G$6,$F$2:$F$6,,0)),_xlfn.XLOOKUP($D$14,$D119:$D125,U119:U125,,0,-1)&gt;=(INDEX('Verwachte Resultaten'!$C$2:$BT$31,MATCH(_xlfn.XLOOKUP($D$14,$D119:$D125,$E119:$E125,,0,-1),'Verwachte Resultaten'!$B$2:$B$31,0),MATCH(_xlfn.XLOOKUP($D$14,$D119:$D125,U118:U124,,0,-1),'Verwachte Resultaten'!$C$1:$BT$1,0))*_xlfn.XLOOKUP($E125,$G$2:$G$6,$H$2:$H$6,,0))),$D125,""),"")</f>
        <v/>
      </c>
      <c r="V125" s="43" t="str">
        <f>IFERROR(IF(AND(_xlfn.XLOOKUP($D$14,$D119:$D125,V119:V125,,0,-1)&lt;=(INDEX('Verwachte Resultaten'!$C$2:$BT$31,MATCH(_xlfn.XLOOKUP($D$14,$D119:$D125,$E119:$E125,,0,-1),'Verwachte Resultaten'!$B$2:$B$31,0),MATCH(_xlfn.XLOOKUP($D$14,$D119:$D125,V118:V124,,0,-1),'Verwachte Resultaten'!$C$1:$BT$1,0))*_xlfn.XLOOKUP($E125,$G$2:$G$6,$F$2:$F$6,,0)),_xlfn.XLOOKUP($D$14,$D119:$D125,V119:V125,,0,-1)&gt;=(INDEX('Verwachte Resultaten'!$C$2:$BT$31,MATCH(_xlfn.XLOOKUP($D$14,$D119:$D125,$E119:$E125,,0,-1),'Verwachte Resultaten'!$B$2:$B$31,0),MATCH(_xlfn.XLOOKUP($D$14,$D119:$D125,V118:V124,,0,-1),'Verwachte Resultaten'!$C$1:$BT$1,0))*_xlfn.XLOOKUP($E125,$G$2:$G$6,$H$2:$H$6,,0))),$D125,""),"")</f>
        <v/>
      </c>
      <c r="W125" s="43" t="str">
        <f>IFERROR(IF(AND(_xlfn.XLOOKUP($D$14,$D119:$D125,W119:W125,,0,-1)&lt;=(INDEX('Verwachte Resultaten'!$C$2:$BT$31,MATCH(_xlfn.XLOOKUP($D$14,$D119:$D125,$E119:$E125,,0,-1),'Verwachte Resultaten'!$B$2:$B$31,0),MATCH(_xlfn.XLOOKUP($D$14,$D119:$D125,W118:W124,,0,-1),'Verwachte Resultaten'!$C$1:$BT$1,0))*_xlfn.XLOOKUP($E125,$G$2:$G$6,$F$2:$F$6,,0)),_xlfn.XLOOKUP($D$14,$D119:$D125,W119:W125,,0,-1)&gt;=(INDEX('Verwachte Resultaten'!$C$2:$BT$31,MATCH(_xlfn.XLOOKUP($D$14,$D119:$D125,$E119:$E125,,0,-1),'Verwachte Resultaten'!$B$2:$B$31,0),MATCH(_xlfn.XLOOKUP($D$14,$D119:$D125,W118:W124,,0,-1),'Verwachte Resultaten'!$C$1:$BT$1,0))*_xlfn.XLOOKUP($E125,$G$2:$G$6,$H$2:$H$6,,0))),$D125,""),"")</f>
        <v/>
      </c>
      <c r="X125" s="43" t="str">
        <f>IFERROR(IF(AND(_xlfn.XLOOKUP($D$14,$D119:$D125,X119:X125,,0,-1)&lt;=(INDEX('Verwachte Resultaten'!$C$2:$BT$31,MATCH(_xlfn.XLOOKUP($D$14,$D119:$D125,$E119:$E125,,0,-1),'Verwachte Resultaten'!$B$2:$B$31,0),MATCH(_xlfn.XLOOKUP($D$14,$D119:$D125,X118:X124,,0,-1),'Verwachte Resultaten'!$C$1:$BT$1,0))*_xlfn.XLOOKUP($E125,$G$2:$G$6,$F$2:$F$6,,0)),_xlfn.XLOOKUP($D$14,$D119:$D125,X119:X125,,0,-1)&gt;=(INDEX('Verwachte Resultaten'!$C$2:$BT$31,MATCH(_xlfn.XLOOKUP($D$14,$D119:$D125,$E119:$E125,,0,-1),'Verwachte Resultaten'!$B$2:$B$31,0),MATCH(_xlfn.XLOOKUP($D$14,$D119:$D125,X118:X124,,0,-1),'Verwachte Resultaten'!$C$1:$BT$1,0))*_xlfn.XLOOKUP($E125,$G$2:$G$6,$H$2:$H$6,,0))),$D125,""),"")</f>
        <v/>
      </c>
      <c r="Y125" s="43" t="str">
        <f>IFERROR(IF(AND(_xlfn.XLOOKUP($D$14,$D119:$D125,Y119:Y125,,0,-1)&lt;=(INDEX('Verwachte Resultaten'!$C$2:$BT$31,MATCH(_xlfn.XLOOKUP($D$14,$D119:$D125,$E119:$E125,,0,-1),'Verwachte Resultaten'!$B$2:$B$31,0),MATCH(_xlfn.XLOOKUP($D$14,$D119:$D125,Y118:Y124,,0,-1),'Verwachte Resultaten'!$C$1:$BT$1,0))*_xlfn.XLOOKUP($E125,$G$2:$G$6,$F$2:$F$6,,0)),_xlfn.XLOOKUP($D$14,$D119:$D125,Y119:Y125,,0,-1)&gt;=(INDEX('Verwachte Resultaten'!$C$2:$BT$31,MATCH(_xlfn.XLOOKUP($D$14,$D119:$D125,$E119:$E125,,0,-1),'Verwachte Resultaten'!$B$2:$B$31,0),MATCH(_xlfn.XLOOKUP($D$14,$D119:$D125,Y118:Y124,,0,-1),'Verwachte Resultaten'!$C$1:$BT$1,0))*_xlfn.XLOOKUP($E125,$G$2:$G$6,$H$2:$H$6,,0))),$D125,""),"")</f>
        <v/>
      </c>
      <c r="Z125" s="43" t="str">
        <f>IFERROR(IF(AND(_xlfn.XLOOKUP($D$14,$D119:$D125,Z119:Z125,,0,-1)&lt;=(INDEX('Verwachte Resultaten'!$C$2:$BT$31,MATCH(_xlfn.XLOOKUP($D$14,$D119:$D125,$E119:$E125,,0,-1),'Verwachte Resultaten'!$B$2:$B$31,0),MATCH(_xlfn.XLOOKUP($D$14,$D119:$D125,Z118:Z124,,0,-1),'Verwachte Resultaten'!$C$1:$BT$1,0))*_xlfn.XLOOKUP($E125,$G$2:$G$6,$F$2:$F$6,,0)),_xlfn.XLOOKUP($D$14,$D119:$D125,Z119:Z125,,0,-1)&gt;=(INDEX('Verwachte Resultaten'!$C$2:$BT$31,MATCH(_xlfn.XLOOKUP($D$14,$D119:$D125,$E119:$E125,,0,-1),'Verwachte Resultaten'!$B$2:$B$31,0),MATCH(_xlfn.XLOOKUP($D$14,$D119:$D125,Z118:Z124,,0,-1),'Verwachte Resultaten'!$C$1:$BT$1,0))*_xlfn.XLOOKUP($E125,$G$2:$G$6,$H$2:$H$6,,0))),$D125,""),"")</f>
        <v/>
      </c>
      <c r="AA125" s="43" t="str">
        <f>IFERROR(IF(AND(_xlfn.XLOOKUP($D$14,$D119:$D125,AA119:AA125,,0,-1)&lt;=(INDEX('Verwachte Resultaten'!$C$2:$BT$31,MATCH(_xlfn.XLOOKUP($D$14,$D119:$D125,$E119:$E125,,0,-1),'Verwachte Resultaten'!$B$2:$B$31,0),MATCH(_xlfn.XLOOKUP($D$14,$D119:$D125,AA118:AA124,,0,-1),'Verwachte Resultaten'!$C$1:$BT$1,0))*_xlfn.XLOOKUP($E125,$G$2:$G$6,$F$2:$F$6,,0)),_xlfn.XLOOKUP($D$14,$D119:$D125,AA119:AA125,,0,-1)&gt;=(INDEX('Verwachte Resultaten'!$C$2:$BT$31,MATCH(_xlfn.XLOOKUP($D$14,$D119:$D125,$E119:$E125,,0,-1),'Verwachte Resultaten'!$B$2:$B$31,0),MATCH(_xlfn.XLOOKUP($D$14,$D119:$D125,AA118:AA124,,0,-1),'Verwachte Resultaten'!$C$1:$BT$1,0))*_xlfn.XLOOKUP($E125,$G$2:$G$6,$H$2:$H$6,,0))),$D125,""),"")</f>
        <v/>
      </c>
      <c r="AB125" s="43" t="str">
        <f>IFERROR(IF(AND(_xlfn.XLOOKUP($D$14,$D119:$D125,AB119:AB125,,0,-1)&lt;=(INDEX('Verwachte Resultaten'!$C$2:$BT$31,MATCH(_xlfn.XLOOKUP($D$14,$D119:$D125,$E119:$E125,,0,-1),'Verwachte Resultaten'!$B$2:$B$31,0),MATCH(_xlfn.XLOOKUP($D$14,$D119:$D125,AB118:AB124,,0,-1),'Verwachte Resultaten'!$C$1:$BT$1,0))*_xlfn.XLOOKUP($E125,$G$2:$G$6,$F$2:$F$6,,0)),_xlfn.XLOOKUP($D$14,$D119:$D125,AB119:AB125,,0,-1)&gt;=(INDEX('Verwachte Resultaten'!$C$2:$BT$31,MATCH(_xlfn.XLOOKUP($D$14,$D119:$D125,$E119:$E125,,0,-1),'Verwachte Resultaten'!$B$2:$B$31,0),MATCH(_xlfn.XLOOKUP($D$14,$D119:$D125,AB118:AB124,,0,-1),'Verwachte Resultaten'!$C$1:$BT$1,0))*_xlfn.XLOOKUP($E125,$G$2:$G$6,$H$2:$H$6,,0))),$D125,""),"")</f>
        <v/>
      </c>
      <c r="AC125" s="43" t="str">
        <f>IFERROR(IF(AND(_xlfn.XLOOKUP($D$14,$D119:$D125,AC119:AC125,,0,-1)&lt;=(INDEX('Verwachte Resultaten'!$C$2:$BT$31,MATCH(_xlfn.XLOOKUP($D$14,$D119:$D125,$E119:$E125,,0,-1),'Verwachte Resultaten'!$B$2:$B$31,0),MATCH(_xlfn.XLOOKUP($D$14,$D119:$D125,AC118:AC124,,0,-1),'Verwachte Resultaten'!$C$1:$BT$1,0))*_xlfn.XLOOKUP($E125,$G$2:$G$6,$F$2:$F$6,,0)),_xlfn.XLOOKUP($D$14,$D119:$D125,AC119:AC125,,0,-1)&gt;=(INDEX('Verwachte Resultaten'!$C$2:$BT$31,MATCH(_xlfn.XLOOKUP($D$14,$D119:$D125,$E119:$E125,,0,-1),'Verwachte Resultaten'!$B$2:$B$31,0),MATCH(_xlfn.XLOOKUP($D$14,$D119:$D125,AC118:AC124,,0,-1),'Verwachte Resultaten'!$C$1:$BT$1,0))*_xlfn.XLOOKUP($E125,$G$2:$G$6,$H$2:$H$6,,0))),$D125,""),"")</f>
        <v/>
      </c>
      <c r="AD125" s="43" t="str">
        <f>IFERROR(IF(AND(_xlfn.XLOOKUP($D$14,$D119:$D125,AD119:AD125,,0,-1)&lt;=(INDEX('Verwachte Resultaten'!$C$2:$BT$31,MATCH(_xlfn.XLOOKUP($D$14,$D119:$D125,$E119:$E125,,0,-1),'Verwachte Resultaten'!$B$2:$B$31,0),MATCH(_xlfn.XLOOKUP($D$14,$D119:$D125,AD118:AD124,,0,-1),'Verwachte Resultaten'!$C$1:$BT$1,0))*_xlfn.XLOOKUP($E125,$G$2:$G$6,$F$2:$F$6,,0)),_xlfn.XLOOKUP($D$14,$D119:$D125,AD119:AD125,,0,-1)&gt;=(INDEX('Verwachte Resultaten'!$C$2:$BT$31,MATCH(_xlfn.XLOOKUP($D$14,$D119:$D125,$E119:$E125,,0,-1),'Verwachte Resultaten'!$B$2:$B$31,0),MATCH(_xlfn.XLOOKUP($D$14,$D119:$D125,AD118:AD124,,0,-1),'Verwachte Resultaten'!$C$1:$BT$1,0))*_xlfn.XLOOKUP($E125,$G$2:$G$6,$H$2:$H$6,,0))),$D125,""),"")</f>
        <v/>
      </c>
      <c r="AE125" s="43" t="str">
        <f>IFERROR(IF(AND(_xlfn.XLOOKUP($D$14,$D119:$D125,AE119:AE125,,0,-1)&lt;=(INDEX('Verwachte Resultaten'!$C$2:$BT$31,MATCH(_xlfn.XLOOKUP($D$14,$D119:$D125,$E119:$E125,,0,-1),'Verwachte Resultaten'!$B$2:$B$31,0),MATCH(_xlfn.XLOOKUP($D$14,$D119:$D125,AE118:AE124,,0,-1),'Verwachte Resultaten'!$C$1:$BT$1,0))*_xlfn.XLOOKUP($E125,$G$2:$G$6,$F$2:$F$6,,0)),_xlfn.XLOOKUP($D$14,$D119:$D125,AE119:AE125,,0,-1)&gt;=(INDEX('Verwachte Resultaten'!$C$2:$BT$31,MATCH(_xlfn.XLOOKUP($D$14,$D119:$D125,$E119:$E125,,0,-1),'Verwachte Resultaten'!$B$2:$B$31,0),MATCH(_xlfn.XLOOKUP($D$14,$D119:$D125,AE118:AE124,,0,-1),'Verwachte Resultaten'!$C$1:$BT$1,0))*_xlfn.XLOOKUP($E125,$G$2:$G$6,$H$2:$H$6,,0))),$D125,""),"")</f>
        <v/>
      </c>
      <c r="AF125" s="43" t="str">
        <f>IFERROR(IF(AND(_xlfn.XLOOKUP($D$14,$D119:$D125,AF119:AF125,,0,-1)&lt;=(INDEX('Verwachte Resultaten'!$C$2:$BT$31,MATCH(_xlfn.XLOOKUP($D$14,$D119:$D125,$E119:$E125,,0,-1),'Verwachte Resultaten'!$B$2:$B$31,0),MATCH(_xlfn.XLOOKUP($D$14,$D119:$D125,AF118:AF124,,0,-1),'Verwachte Resultaten'!$C$1:$BT$1,0))*_xlfn.XLOOKUP($E125,$G$2:$G$6,$F$2:$F$6,,0)),_xlfn.XLOOKUP($D$14,$D119:$D125,AF119:AF125,,0,-1)&gt;=(INDEX('Verwachte Resultaten'!$C$2:$BT$31,MATCH(_xlfn.XLOOKUP($D$14,$D119:$D125,$E119:$E125,,0,-1),'Verwachte Resultaten'!$B$2:$B$31,0),MATCH(_xlfn.XLOOKUP($D$14,$D119:$D125,AF118:AF124,,0,-1),'Verwachte Resultaten'!$C$1:$BT$1,0))*_xlfn.XLOOKUP($E125,$G$2:$G$6,$H$2:$H$6,,0))),$D125,""),"")</f>
        <v/>
      </c>
      <c r="AG125" s="43" t="str">
        <f>IFERROR(IF(AND(_xlfn.XLOOKUP($D$14,$D119:$D125,AG119:AG125,,0,-1)&lt;=(INDEX('Verwachte Resultaten'!$C$2:$BT$31,MATCH(_xlfn.XLOOKUP($D$14,$D119:$D125,$E119:$E125,,0,-1),'Verwachte Resultaten'!$B$2:$B$31,0),MATCH(_xlfn.XLOOKUP($D$14,$D119:$D125,AG118:AG124,,0,-1),'Verwachte Resultaten'!$C$1:$BT$1,0))*_xlfn.XLOOKUP($E125,$G$2:$G$6,$F$2:$F$6,,0)),_xlfn.XLOOKUP($D$14,$D119:$D125,AG119:AG125,,0,-1)&gt;=(INDEX('Verwachte Resultaten'!$C$2:$BT$31,MATCH(_xlfn.XLOOKUP($D$14,$D119:$D125,$E119:$E125,,0,-1),'Verwachte Resultaten'!$B$2:$B$31,0),MATCH(_xlfn.XLOOKUP($D$14,$D119:$D125,AG118:AG124,,0,-1),'Verwachte Resultaten'!$C$1:$BT$1,0))*_xlfn.XLOOKUP($E125,$G$2:$G$6,$H$2:$H$6,,0))),$D125,""),"")</f>
        <v/>
      </c>
      <c r="AH125" s="43" t="str">
        <f>IFERROR(IF(AND(_xlfn.XLOOKUP($D$14,$D119:$D125,AH119:AH125,,0,-1)&lt;=(INDEX('Verwachte Resultaten'!$C$2:$BT$31,MATCH(_xlfn.XLOOKUP($D$14,$D119:$D125,$E119:$E125,,0,-1),'Verwachte Resultaten'!$B$2:$B$31,0),MATCH(_xlfn.XLOOKUP($D$14,$D119:$D125,AH118:AH124,,0,-1),'Verwachte Resultaten'!$C$1:$BT$1,0))*_xlfn.XLOOKUP($E125,$G$2:$G$6,$F$2:$F$6,,0)),_xlfn.XLOOKUP($D$14,$D119:$D125,AH119:AH125,,0,-1)&gt;=(INDEX('Verwachte Resultaten'!$C$2:$BT$31,MATCH(_xlfn.XLOOKUP($D$14,$D119:$D125,$E119:$E125,,0,-1),'Verwachte Resultaten'!$B$2:$B$31,0),MATCH(_xlfn.XLOOKUP($D$14,$D119:$D125,AH118:AH124,,0,-1),'Verwachte Resultaten'!$C$1:$BT$1,0))*_xlfn.XLOOKUP($E125,$G$2:$G$6,$H$2:$H$6,,0))),$D125,""),"")</f>
        <v/>
      </c>
      <c r="AI125" s="43" t="str">
        <f>IFERROR(IF(AND(_xlfn.XLOOKUP($D$14,$D119:$D125,AI119:AI125,,0,-1)&lt;=(INDEX('Verwachte Resultaten'!$C$2:$BT$31,MATCH(_xlfn.XLOOKUP($D$14,$D119:$D125,$E119:$E125,,0,-1),'Verwachte Resultaten'!$B$2:$B$31,0),MATCH(_xlfn.XLOOKUP($D$14,$D119:$D125,AI118:AI124,,0,-1),'Verwachte Resultaten'!$C$1:$BT$1,0))*_xlfn.XLOOKUP($E125,$G$2:$G$6,$F$2:$F$6,,0)),_xlfn.XLOOKUP($D$14,$D119:$D125,AI119:AI125,,0,-1)&gt;=(INDEX('Verwachte Resultaten'!$C$2:$BT$31,MATCH(_xlfn.XLOOKUP($D$14,$D119:$D125,$E119:$E125,,0,-1),'Verwachte Resultaten'!$B$2:$B$31,0),MATCH(_xlfn.XLOOKUP($D$14,$D119:$D125,AI118:AI124,,0,-1),'Verwachte Resultaten'!$C$1:$BT$1,0))*_xlfn.XLOOKUP($E125,$G$2:$G$6,$H$2:$H$6,,0))),$D125,""),"")</f>
        <v/>
      </c>
      <c r="AJ125" s="43" t="str">
        <f>IFERROR(IF(AND(_xlfn.XLOOKUP($D$14,$D119:$D125,AJ119:AJ125,,0,-1)&lt;=(INDEX('Verwachte Resultaten'!$C$2:$BT$31,MATCH(_xlfn.XLOOKUP($D$14,$D119:$D125,$E119:$E125,,0,-1),'Verwachte Resultaten'!$B$2:$B$31,0),MATCH(_xlfn.XLOOKUP($D$14,$D119:$D125,AJ118:AJ124,,0,-1),'Verwachte Resultaten'!$C$1:$BT$1,0))*_xlfn.XLOOKUP($E125,$G$2:$G$6,$F$2:$F$6,,0)),_xlfn.XLOOKUP($D$14,$D119:$D125,AJ119:AJ125,,0,-1)&gt;=(INDEX('Verwachte Resultaten'!$C$2:$BT$31,MATCH(_xlfn.XLOOKUP($D$14,$D119:$D125,$E119:$E125,,0,-1),'Verwachte Resultaten'!$B$2:$B$31,0),MATCH(_xlfn.XLOOKUP($D$14,$D119:$D125,AJ118:AJ124,,0,-1),'Verwachte Resultaten'!$C$1:$BT$1,0))*_xlfn.XLOOKUP($E125,$G$2:$G$6,$H$2:$H$6,,0))),$D125,""),"")</f>
        <v/>
      </c>
      <c r="AK125" s="43" t="str">
        <f>IFERROR(IF(AND(_xlfn.XLOOKUP($D$14,$D119:$D125,AK119:AK125,,0,-1)&lt;=(INDEX('Verwachte Resultaten'!$C$2:$BT$31,MATCH(_xlfn.XLOOKUP($D$14,$D119:$D125,$E119:$E125,,0,-1),'Verwachte Resultaten'!$B$2:$B$31,0),MATCH(_xlfn.XLOOKUP($D$14,$D119:$D125,AK118:AK124,,0,-1),'Verwachte Resultaten'!$C$1:$BT$1,0))*_xlfn.XLOOKUP($E125,$G$2:$G$6,$F$2:$F$6,,0)),_xlfn.XLOOKUP($D$14,$D119:$D125,AK119:AK125,,0,-1)&gt;=(INDEX('Verwachte Resultaten'!$C$2:$BT$31,MATCH(_xlfn.XLOOKUP($D$14,$D119:$D125,$E119:$E125,,0,-1),'Verwachte Resultaten'!$B$2:$B$31,0),MATCH(_xlfn.XLOOKUP($D$14,$D119:$D125,AK118:AK124,,0,-1),'Verwachte Resultaten'!$C$1:$BT$1,0))*_xlfn.XLOOKUP($E125,$G$2:$G$6,$H$2:$H$6,,0))),$D125,""),"")</f>
        <v/>
      </c>
      <c r="AL125" s="43" t="str">
        <f>IFERROR(IF(AND(_xlfn.XLOOKUP($D$14,$D119:$D125,AL119:AL125,,0,-1)&lt;=(INDEX('Verwachte Resultaten'!$C$2:$BT$31,MATCH(_xlfn.XLOOKUP($D$14,$D119:$D125,$E119:$E125,,0,-1),'Verwachte Resultaten'!$B$2:$B$31,0),MATCH(_xlfn.XLOOKUP($D$14,$D119:$D125,AL118:AL124,,0,-1),'Verwachte Resultaten'!$C$1:$BT$1,0))*_xlfn.XLOOKUP($E125,$G$2:$G$6,$F$2:$F$6,,0)),_xlfn.XLOOKUP($D$14,$D119:$D125,AL119:AL125,,0,-1)&gt;=(INDEX('Verwachte Resultaten'!$C$2:$BT$31,MATCH(_xlfn.XLOOKUP($D$14,$D119:$D125,$E119:$E125,,0,-1),'Verwachte Resultaten'!$B$2:$B$31,0),MATCH(_xlfn.XLOOKUP($D$14,$D119:$D125,AL118:AL124,,0,-1),'Verwachte Resultaten'!$C$1:$BT$1,0))*_xlfn.XLOOKUP($E125,$G$2:$G$6,$H$2:$H$6,,0))),$D125,""),"")</f>
        <v/>
      </c>
      <c r="AM125" s="43" t="str">
        <f>IFERROR(IF(AND(_xlfn.XLOOKUP($D$14,$D119:$D125,AM119:AM125,,0,-1)&lt;=(INDEX('Verwachte Resultaten'!$C$2:$BT$31,MATCH(_xlfn.XLOOKUP($D$14,$D119:$D125,$E119:$E125,,0,-1),'Verwachte Resultaten'!$B$2:$B$31,0),MATCH(_xlfn.XLOOKUP($D$14,$D119:$D125,AM118:AM124,,0,-1),'Verwachte Resultaten'!$C$1:$BT$1,0))*_xlfn.XLOOKUP($E125,$G$2:$G$6,$F$2:$F$6,,0)),_xlfn.XLOOKUP($D$14,$D119:$D125,AM119:AM125,,0,-1)&gt;=(INDEX('Verwachte Resultaten'!$C$2:$BT$31,MATCH(_xlfn.XLOOKUP($D$14,$D119:$D125,$E119:$E125,,0,-1),'Verwachte Resultaten'!$B$2:$B$31,0),MATCH(_xlfn.XLOOKUP($D$14,$D119:$D125,AM118:AM124,,0,-1),'Verwachte Resultaten'!$C$1:$BT$1,0))*_xlfn.XLOOKUP($E125,$G$2:$G$6,$H$2:$H$6,,0))),$D125,""),"")</f>
        <v/>
      </c>
      <c r="AN125" s="43" t="str">
        <f>IFERROR(IF(AND(_xlfn.XLOOKUP($D$14,$D119:$D125,AN119:AN125,,0,-1)&lt;=(INDEX('Verwachte Resultaten'!$C$2:$BT$31,MATCH(_xlfn.XLOOKUP($D$14,$D119:$D125,$E119:$E125,,0,-1),'Verwachte Resultaten'!$B$2:$B$31,0),MATCH(_xlfn.XLOOKUP($D$14,$D119:$D125,AN118:AN124,,0,-1),'Verwachte Resultaten'!$C$1:$BT$1,0))*_xlfn.XLOOKUP($E125,$G$2:$G$6,$F$2:$F$6,,0)),_xlfn.XLOOKUP($D$14,$D119:$D125,AN119:AN125,,0,-1)&gt;=(INDEX('Verwachte Resultaten'!$C$2:$BT$31,MATCH(_xlfn.XLOOKUP($D$14,$D119:$D125,$E119:$E125,,0,-1),'Verwachte Resultaten'!$B$2:$B$31,0),MATCH(_xlfn.XLOOKUP($D$14,$D119:$D125,AN118:AN124,,0,-1),'Verwachte Resultaten'!$C$1:$BT$1,0))*_xlfn.XLOOKUP($E125,$G$2:$G$6,$H$2:$H$6,,0))),$D125,""),"")</f>
        <v/>
      </c>
      <c r="AO125" s="43" t="str">
        <f>IFERROR(IF(AND(_xlfn.XLOOKUP($D$14,$D119:$D125,AO119:AO125,,0,-1)&lt;=(INDEX('Verwachte Resultaten'!$C$2:$BT$31,MATCH(_xlfn.XLOOKUP($D$14,$D119:$D125,$E119:$E125,,0,-1),'Verwachte Resultaten'!$B$2:$B$31,0),MATCH(_xlfn.XLOOKUP($D$14,$D119:$D125,AO118:AO124,,0,-1),'Verwachte Resultaten'!$C$1:$BT$1,0))*_xlfn.XLOOKUP($E125,$G$2:$G$6,$F$2:$F$6,,0)),_xlfn.XLOOKUP($D$14,$D119:$D125,AO119:AO125,,0,-1)&gt;=(INDEX('Verwachte Resultaten'!$C$2:$BT$31,MATCH(_xlfn.XLOOKUP($D$14,$D119:$D125,$E119:$E125,,0,-1),'Verwachte Resultaten'!$B$2:$B$31,0),MATCH(_xlfn.XLOOKUP($D$14,$D119:$D125,AO118:AO124,,0,-1),'Verwachte Resultaten'!$C$1:$BT$1,0))*_xlfn.XLOOKUP($E125,$G$2:$G$6,$H$2:$H$6,,0))),$D125,""),"")</f>
        <v/>
      </c>
      <c r="AP125" s="43" t="str">
        <f>IFERROR(IF(AND(_xlfn.XLOOKUP($D$14,$D119:$D125,AP119:AP125,,0,-1)&lt;=(INDEX('Verwachte Resultaten'!$C$2:$BT$31,MATCH(_xlfn.XLOOKUP($D$14,$D119:$D125,$E119:$E125,,0,-1),'Verwachte Resultaten'!$B$2:$B$31,0),MATCH(_xlfn.XLOOKUP($D$14,$D119:$D125,AP118:AP124,,0,-1),'Verwachte Resultaten'!$C$1:$BT$1,0))*_xlfn.XLOOKUP($E125,$G$2:$G$6,$F$2:$F$6,,0)),_xlfn.XLOOKUP($D$14,$D119:$D125,AP119:AP125,,0,-1)&gt;=(INDEX('Verwachte Resultaten'!$C$2:$BT$31,MATCH(_xlfn.XLOOKUP($D$14,$D119:$D125,$E119:$E125,,0,-1),'Verwachte Resultaten'!$B$2:$B$31,0),MATCH(_xlfn.XLOOKUP($D$14,$D119:$D125,AP118:AP124,,0,-1),'Verwachte Resultaten'!$C$1:$BT$1,0))*_xlfn.XLOOKUP($E125,$G$2:$G$6,$H$2:$H$6,,0))),$D125,""),"")</f>
        <v/>
      </c>
      <c r="AQ125" s="43" t="str">
        <f>IFERROR(IF(AND(_xlfn.XLOOKUP($D$14,$D119:$D125,AQ119:AQ125,,0,-1)&lt;=(INDEX('Verwachte Resultaten'!$C$2:$BT$31,MATCH(_xlfn.XLOOKUP($D$14,$D119:$D125,$E119:$E125,,0,-1),'Verwachte Resultaten'!$B$2:$B$31,0),MATCH(_xlfn.XLOOKUP($D$14,$D119:$D125,AQ118:AQ124,,0,-1),'Verwachte Resultaten'!$C$1:$BT$1,0))*_xlfn.XLOOKUP($E125,$G$2:$G$6,$F$2:$F$6,,0)),_xlfn.XLOOKUP($D$14,$D119:$D125,AQ119:AQ125,,0,-1)&gt;=(INDEX('Verwachte Resultaten'!$C$2:$BT$31,MATCH(_xlfn.XLOOKUP($D$14,$D119:$D125,$E119:$E125,,0,-1),'Verwachte Resultaten'!$B$2:$B$31,0),MATCH(_xlfn.XLOOKUP($D$14,$D119:$D125,AQ118:AQ124,,0,-1),'Verwachte Resultaten'!$C$1:$BT$1,0))*_xlfn.XLOOKUP($E125,$G$2:$G$6,$H$2:$H$6,,0))),$D125,""),"")</f>
        <v/>
      </c>
      <c r="AR125" s="43" t="str">
        <f>IFERROR(IF(AND(_xlfn.XLOOKUP($D$14,$D119:$D125,AR119:AR125,,0,-1)&lt;=(INDEX('Verwachte Resultaten'!$C$2:$BT$31,MATCH(_xlfn.XLOOKUP($D$14,$D119:$D125,$E119:$E125,,0,-1),'Verwachte Resultaten'!$B$2:$B$31,0),MATCH(_xlfn.XLOOKUP($D$14,$D119:$D125,AR118:AR124,,0,-1),'Verwachte Resultaten'!$C$1:$BT$1,0))*_xlfn.XLOOKUP($E125,$G$2:$G$6,$F$2:$F$6,,0)),_xlfn.XLOOKUP($D$14,$D119:$D125,AR119:AR125,,0,-1)&gt;=(INDEX('Verwachte Resultaten'!$C$2:$BT$31,MATCH(_xlfn.XLOOKUP($D$14,$D119:$D125,$E119:$E125,,0,-1),'Verwachte Resultaten'!$B$2:$B$31,0),MATCH(_xlfn.XLOOKUP($D$14,$D119:$D125,AR118:AR124,,0,-1),'Verwachte Resultaten'!$C$1:$BT$1,0))*_xlfn.XLOOKUP($E125,$G$2:$G$6,$H$2:$H$6,,0))),$D125,""),"")</f>
        <v/>
      </c>
      <c r="AS125" s="43" t="str">
        <f>IFERROR(IF(AND(_xlfn.XLOOKUP($D$14,$D119:$D125,AS119:AS125,,0,-1)&lt;=(INDEX('Verwachte Resultaten'!$C$2:$BT$31,MATCH(_xlfn.XLOOKUP($D$14,$D119:$D125,$E119:$E125,,0,-1),'Verwachte Resultaten'!$B$2:$B$31,0),MATCH(_xlfn.XLOOKUP($D$14,$D119:$D125,AS118:AS124,,0,-1),'Verwachte Resultaten'!$C$1:$BT$1,0))*_xlfn.XLOOKUP($E125,$G$2:$G$6,$F$2:$F$6,,0)),_xlfn.XLOOKUP($D$14,$D119:$D125,AS119:AS125,,0,-1)&gt;=(INDEX('Verwachte Resultaten'!$C$2:$BT$31,MATCH(_xlfn.XLOOKUP($D$14,$D119:$D125,$E119:$E125,,0,-1),'Verwachte Resultaten'!$B$2:$B$31,0),MATCH(_xlfn.XLOOKUP($D$14,$D119:$D125,AS118:AS124,,0,-1),'Verwachte Resultaten'!$C$1:$BT$1,0))*_xlfn.XLOOKUP($E125,$G$2:$G$6,$H$2:$H$6,,0))),$D125,""),"")</f>
        <v/>
      </c>
      <c r="AT125" s="43" t="str">
        <f>IFERROR(IF(AND(_xlfn.XLOOKUP($D$14,$D119:$D125,AT119:AT125,,0,-1)&lt;=(INDEX('Verwachte Resultaten'!$C$2:$BT$31,MATCH(_xlfn.XLOOKUP($D$14,$D119:$D125,$E119:$E125,,0,-1),'Verwachte Resultaten'!$B$2:$B$31,0),MATCH(_xlfn.XLOOKUP($D$14,$D119:$D125,AT118:AT124,,0,-1),'Verwachte Resultaten'!$C$1:$BT$1,0))*_xlfn.XLOOKUP($E125,$G$2:$G$6,$F$2:$F$6,,0)),_xlfn.XLOOKUP($D$14,$D119:$D125,AT119:AT125,,0,-1)&gt;=(INDEX('Verwachte Resultaten'!$C$2:$BT$31,MATCH(_xlfn.XLOOKUP($D$14,$D119:$D125,$E119:$E125,,0,-1),'Verwachte Resultaten'!$B$2:$B$31,0),MATCH(_xlfn.XLOOKUP($D$14,$D119:$D125,AT118:AT124,,0,-1),'Verwachte Resultaten'!$C$1:$BT$1,0))*_xlfn.XLOOKUP($E125,$G$2:$G$6,$H$2:$H$6,,0))),$D125,""),"")</f>
        <v/>
      </c>
      <c r="AU125" s="43" t="str">
        <f>IFERROR(IF(AND(_xlfn.XLOOKUP($D$14,$D119:$D125,AU119:AU125,,0,-1)&lt;=(INDEX('Verwachte Resultaten'!$C$2:$BT$31,MATCH(_xlfn.XLOOKUP($D$14,$D119:$D125,$E119:$E125,,0,-1),'Verwachte Resultaten'!$B$2:$B$31,0),MATCH(_xlfn.XLOOKUP($D$14,$D119:$D125,AU118:AU124,,0,-1),'Verwachte Resultaten'!$C$1:$BT$1,0))*_xlfn.XLOOKUP($E125,$G$2:$G$6,$F$2:$F$6,,0)),_xlfn.XLOOKUP($D$14,$D119:$D125,AU119:AU125,,0,-1)&gt;=(INDEX('Verwachte Resultaten'!$C$2:$BT$31,MATCH(_xlfn.XLOOKUP($D$14,$D119:$D125,$E119:$E125,,0,-1),'Verwachte Resultaten'!$B$2:$B$31,0),MATCH(_xlfn.XLOOKUP($D$14,$D119:$D125,AU118:AU124,,0,-1),'Verwachte Resultaten'!$C$1:$BT$1,0))*_xlfn.XLOOKUP($E125,$G$2:$G$6,$H$2:$H$6,,0))),$D125,""),"")</f>
        <v/>
      </c>
      <c r="AV125" s="43" t="str">
        <f>IFERROR(IF(AND(_xlfn.XLOOKUP($D$14,$D119:$D125,AV119:AV125,,0,-1)&lt;=(INDEX('Verwachte Resultaten'!$C$2:$BT$31,MATCH(_xlfn.XLOOKUP($D$14,$D119:$D125,$E119:$E125,,0,-1),'Verwachte Resultaten'!$B$2:$B$31,0),MATCH(_xlfn.XLOOKUP($D$14,$D119:$D125,AV118:AV124,,0,-1),'Verwachte Resultaten'!$C$1:$BT$1,0))*_xlfn.XLOOKUP($E125,$G$2:$G$6,$F$2:$F$6,,0)),_xlfn.XLOOKUP($D$14,$D119:$D125,AV119:AV125,,0,-1)&gt;=(INDEX('Verwachte Resultaten'!$C$2:$BT$31,MATCH(_xlfn.XLOOKUP($D$14,$D119:$D125,$E119:$E125,,0,-1),'Verwachte Resultaten'!$B$2:$B$31,0),MATCH(_xlfn.XLOOKUP($D$14,$D119:$D125,AV118:AV124,,0,-1),'Verwachte Resultaten'!$C$1:$BT$1,0))*_xlfn.XLOOKUP($E125,$G$2:$G$6,$H$2:$H$6,,0))),$D125,""),"")</f>
        <v/>
      </c>
      <c r="AW125" s="43" t="str">
        <f>IFERROR(IF(AND(_xlfn.XLOOKUP($D$14,$D119:$D125,AW119:AW125,,0,-1)&lt;=(INDEX('Verwachte Resultaten'!$C$2:$BT$31,MATCH(_xlfn.XLOOKUP($D$14,$D119:$D125,$E119:$E125,,0,-1),'Verwachte Resultaten'!$B$2:$B$31,0),MATCH(_xlfn.XLOOKUP($D$14,$D119:$D125,AW118:AW124,,0,-1),'Verwachte Resultaten'!$C$1:$BT$1,0))*_xlfn.XLOOKUP($E125,$G$2:$G$6,$F$2:$F$6,,0)),_xlfn.XLOOKUP($D$14,$D119:$D125,AW119:AW125,,0,-1)&gt;=(INDEX('Verwachte Resultaten'!$C$2:$BT$31,MATCH(_xlfn.XLOOKUP($D$14,$D119:$D125,$E119:$E125,,0,-1),'Verwachte Resultaten'!$B$2:$B$31,0),MATCH(_xlfn.XLOOKUP($D$14,$D119:$D125,AW118:AW124,,0,-1),'Verwachte Resultaten'!$C$1:$BT$1,0))*_xlfn.XLOOKUP($E125,$G$2:$G$6,$H$2:$H$6,,0))),$D125,""),"")</f>
        <v/>
      </c>
      <c r="AX125" s="43" t="str">
        <f>IFERROR(IF(AND(_xlfn.XLOOKUP($D$14,$D119:$D125,AX119:AX125,,0,-1)&lt;=(INDEX('Verwachte Resultaten'!$C$2:$BT$31,MATCH(_xlfn.XLOOKUP($D$14,$D119:$D125,$E119:$E125,,0,-1),'Verwachte Resultaten'!$B$2:$B$31,0),MATCH(_xlfn.XLOOKUP($D$14,$D119:$D125,AX118:AX124,,0,-1),'Verwachte Resultaten'!$C$1:$BT$1,0))*_xlfn.XLOOKUP($E125,$G$2:$G$6,$F$2:$F$6,,0)),_xlfn.XLOOKUP($D$14,$D119:$D125,AX119:AX125,,0,-1)&gt;=(INDEX('Verwachte Resultaten'!$C$2:$BT$31,MATCH(_xlfn.XLOOKUP($D$14,$D119:$D125,$E119:$E125,,0,-1),'Verwachte Resultaten'!$B$2:$B$31,0),MATCH(_xlfn.XLOOKUP($D$14,$D119:$D125,AX118:AX124,,0,-1),'Verwachte Resultaten'!$C$1:$BT$1,0))*_xlfn.XLOOKUP($E125,$G$2:$G$6,$H$2:$H$6,,0))),$D125,""),"")</f>
        <v/>
      </c>
      <c r="AY125" s="43" t="str">
        <f>IFERROR(IF(AND(_xlfn.XLOOKUP($D$14,$D119:$D125,AY119:AY125,,0,-1)&lt;=(INDEX('Verwachte Resultaten'!$C$2:$BT$31,MATCH(_xlfn.XLOOKUP($D$14,$D119:$D125,$E119:$E125,,0,-1),'Verwachte Resultaten'!$B$2:$B$31,0),MATCH(_xlfn.XLOOKUP($D$14,$D119:$D125,AY118:AY124,,0,-1),'Verwachte Resultaten'!$C$1:$BT$1,0))*_xlfn.XLOOKUP($E125,$G$2:$G$6,$F$2:$F$6,,0)),_xlfn.XLOOKUP($D$14,$D119:$D125,AY119:AY125,,0,-1)&gt;=(INDEX('Verwachte Resultaten'!$C$2:$BT$31,MATCH(_xlfn.XLOOKUP($D$14,$D119:$D125,$E119:$E125,,0,-1),'Verwachte Resultaten'!$B$2:$B$31,0),MATCH(_xlfn.XLOOKUP($D$14,$D119:$D125,AY118:AY124,,0,-1),'Verwachte Resultaten'!$C$1:$BT$1,0))*_xlfn.XLOOKUP($E125,$G$2:$G$6,$H$2:$H$6,,0))),$D125,""),"")</f>
        <v/>
      </c>
      <c r="AZ125" s="43" t="str">
        <f>IFERROR(IF(AND(_xlfn.XLOOKUP($D$14,$D119:$D125,AZ119:AZ125,,0,-1)&lt;=(INDEX('Verwachte Resultaten'!$C$2:$BT$31,MATCH(_xlfn.XLOOKUP($D$14,$D119:$D125,$E119:$E125,,0,-1),'Verwachte Resultaten'!$B$2:$B$31,0),MATCH(_xlfn.XLOOKUP($D$14,$D119:$D125,AZ118:AZ124,,0,-1),'Verwachte Resultaten'!$C$1:$BT$1,0))*_xlfn.XLOOKUP($E125,$G$2:$G$6,$F$2:$F$6,,0)),_xlfn.XLOOKUP($D$14,$D119:$D125,AZ119:AZ125,,0,-1)&gt;=(INDEX('Verwachte Resultaten'!$C$2:$BT$31,MATCH(_xlfn.XLOOKUP($D$14,$D119:$D125,$E119:$E125,,0,-1),'Verwachte Resultaten'!$B$2:$B$31,0),MATCH(_xlfn.XLOOKUP($D$14,$D119:$D125,AZ118:AZ124,,0,-1),'Verwachte Resultaten'!$C$1:$BT$1,0))*_xlfn.XLOOKUP($E125,$G$2:$G$6,$H$2:$H$6,,0))),$D125,""),"")</f>
        <v/>
      </c>
      <c r="BA125" s="43" t="str">
        <f>IFERROR(IF(AND(_xlfn.XLOOKUP($D$14,$D119:$D125,BA119:BA125,,0,-1)&lt;=(INDEX('Verwachte Resultaten'!$C$2:$BT$31,MATCH(_xlfn.XLOOKUP($D$14,$D119:$D125,$E119:$E125,,0,-1),'Verwachte Resultaten'!$B$2:$B$31,0),MATCH(_xlfn.XLOOKUP($D$14,$D119:$D125,BA118:BA124,,0,-1),'Verwachte Resultaten'!$C$1:$BT$1,0))*_xlfn.XLOOKUP($E125,$G$2:$G$6,$F$2:$F$6,,0)),_xlfn.XLOOKUP($D$14,$D119:$D125,BA119:BA125,,0,-1)&gt;=(INDEX('Verwachte Resultaten'!$C$2:$BT$31,MATCH(_xlfn.XLOOKUP($D$14,$D119:$D125,$E119:$E125,,0,-1),'Verwachte Resultaten'!$B$2:$B$31,0),MATCH(_xlfn.XLOOKUP($D$14,$D119:$D125,BA118:BA124,,0,-1),'Verwachte Resultaten'!$C$1:$BT$1,0))*_xlfn.XLOOKUP($E125,$G$2:$G$6,$H$2:$H$6,,0))),$D125,""),"")</f>
        <v/>
      </c>
      <c r="BB125" s="43" t="str">
        <f>IFERROR(IF(AND(_xlfn.XLOOKUP($D$14,$D119:$D125,BB119:BB125,,0,-1)&lt;=(INDEX('Verwachte Resultaten'!$C$2:$BT$31,MATCH(_xlfn.XLOOKUP($D$14,$D119:$D125,$E119:$E125,,0,-1),'Verwachte Resultaten'!$B$2:$B$31,0),MATCH(_xlfn.XLOOKUP($D$14,$D119:$D125,BB118:BB124,,0,-1),'Verwachte Resultaten'!$C$1:$BT$1,0))*_xlfn.XLOOKUP($E125,$G$2:$G$6,$F$2:$F$6,,0)),_xlfn.XLOOKUP($D$14,$D119:$D125,BB119:BB125,,0,-1)&gt;=(INDEX('Verwachte Resultaten'!$C$2:$BT$31,MATCH(_xlfn.XLOOKUP($D$14,$D119:$D125,$E119:$E125,,0,-1),'Verwachte Resultaten'!$B$2:$B$31,0),MATCH(_xlfn.XLOOKUP($D$14,$D119:$D125,BB118:BB124,,0,-1),'Verwachte Resultaten'!$C$1:$BT$1,0))*_xlfn.XLOOKUP($E125,$G$2:$G$6,$H$2:$H$6,,0))),$D125,""),"")</f>
        <v/>
      </c>
      <c r="BC125" s="43" t="str">
        <f>IFERROR(IF(AND(_xlfn.XLOOKUP($D$14,$D119:$D125,BC119:BC125,,0,-1)&lt;=(INDEX('Verwachte Resultaten'!$C$2:$BT$31,MATCH(_xlfn.XLOOKUP($D$14,$D119:$D125,$E119:$E125,,0,-1),'Verwachte Resultaten'!$B$2:$B$31,0),MATCH(_xlfn.XLOOKUP($D$14,$D119:$D125,BC118:BC124,,0,-1),'Verwachte Resultaten'!$C$1:$BT$1,0))*_xlfn.XLOOKUP($E125,$G$2:$G$6,$F$2:$F$6,,0)),_xlfn.XLOOKUP($D$14,$D119:$D125,BC119:BC125,,0,-1)&gt;=(INDEX('Verwachte Resultaten'!$C$2:$BT$31,MATCH(_xlfn.XLOOKUP($D$14,$D119:$D125,$E119:$E125,,0,-1),'Verwachte Resultaten'!$B$2:$B$31,0),MATCH(_xlfn.XLOOKUP($D$14,$D119:$D125,BC118:BC124,,0,-1),'Verwachte Resultaten'!$C$1:$BT$1,0))*_xlfn.XLOOKUP($E125,$G$2:$G$6,$H$2:$H$6,,0))),$D125,""),"")</f>
        <v/>
      </c>
      <c r="BD125" s="43" t="str">
        <f>IFERROR(IF(AND(_xlfn.XLOOKUP($D$14,$D119:$D125,BD119:BD125,,0,-1)&lt;=(INDEX('Verwachte Resultaten'!$C$2:$BT$31,MATCH(_xlfn.XLOOKUP($D$14,$D119:$D125,$E119:$E125,,0,-1),'Verwachte Resultaten'!$B$2:$B$31,0),MATCH(_xlfn.XLOOKUP($D$14,$D119:$D125,BD118:BD124,,0,-1),'Verwachte Resultaten'!$C$1:$BT$1,0))*_xlfn.XLOOKUP($E125,$G$2:$G$6,$F$2:$F$6,,0)),_xlfn.XLOOKUP($D$14,$D119:$D125,BD119:BD125,,0,-1)&gt;=(INDEX('Verwachte Resultaten'!$C$2:$BT$31,MATCH(_xlfn.XLOOKUP($D$14,$D119:$D125,$E119:$E125,,0,-1),'Verwachte Resultaten'!$B$2:$B$31,0),MATCH(_xlfn.XLOOKUP($D$14,$D119:$D125,BD118:BD124,,0,-1),'Verwachte Resultaten'!$C$1:$BT$1,0))*_xlfn.XLOOKUP($E125,$G$2:$G$6,$H$2:$H$6,,0))),$D125,""),"")</f>
        <v/>
      </c>
      <c r="BE125" s="43" t="str">
        <f>IFERROR(IF(AND(_xlfn.XLOOKUP($D$14,$D119:$D125,BE119:BE125,,0,-1)&lt;=(INDEX('Verwachte Resultaten'!$C$2:$BT$31,MATCH(_xlfn.XLOOKUP($D$14,$D119:$D125,$E119:$E125,,0,-1),'Verwachte Resultaten'!$B$2:$B$31,0),MATCH(_xlfn.XLOOKUP($D$14,$D119:$D125,BE118:BE124,,0,-1),'Verwachte Resultaten'!$C$1:$BT$1,0))*_xlfn.XLOOKUP($E125,$G$2:$G$6,$F$2:$F$6,,0)),_xlfn.XLOOKUP($D$14,$D119:$D125,BE119:BE125,,0,-1)&gt;=(INDEX('Verwachte Resultaten'!$C$2:$BT$31,MATCH(_xlfn.XLOOKUP($D$14,$D119:$D125,$E119:$E125,,0,-1),'Verwachte Resultaten'!$B$2:$B$31,0),MATCH(_xlfn.XLOOKUP($D$14,$D119:$D125,BE118:BE124,,0,-1),'Verwachte Resultaten'!$C$1:$BT$1,0))*_xlfn.XLOOKUP($E125,$G$2:$G$6,$H$2:$H$6,,0))),$D125,""),"")</f>
        <v/>
      </c>
      <c r="BF125" s="43" t="str">
        <f>IFERROR(IF(AND(_xlfn.XLOOKUP($D$14,$D119:$D125,BF119:BF125,,0,-1)&lt;=(INDEX('Verwachte Resultaten'!$C$2:$BT$31,MATCH(_xlfn.XLOOKUP($D$14,$D119:$D125,$E119:$E125,,0,-1),'Verwachte Resultaten'!$B$2:$B$31,0),MATCH(_xlfn.XLOOKUP($D$14,$D119:$D125,BF118:BF124,,0,-1),'Verwachte Resultaten'!$C$1:$BT$1,0))*_xlfn.XLOOKUP($E125,$G$2:$G$6,$F$2:$F$6,,0)),_xlfn.XLOOKUP($D$14,$D119:$D125,BF119:BF125,,0,-1)&gt;=(INDEX('Verwachte Resultaten'!$C$2:$BT$31,MATCH(_xlfn.XLOOKUP($D$14,$D119:$D125,$E119:$E125,,0,-1),'Verwachte Resultaten'!$B$2:$B$31,0),MATCH(_xlfn.XLOOKUP($D$14,$D119:$D125,BF118:BF124,,0,-1),'Verwachte Resultaten'!$C$1:$BT$1,0))*_xlfn.XLOOKUP($E125,$G$2:$G$6,$H$2:$H$6,,0))),$D125,""),"")</f>
        <v/>
      </c>
      <c r="BG125" s="43" t="str">
        <f>IFERROR(IF(AND(_xlfn.XLOOKUP($D$14,$D119:$D125,BG119:BG125,,0,-1)&lt;=(INDEX('Verwachte Resultaten'!$C$2:$BT$31,MATCH(_xlfn.XLOOKUP($D$14,$D119:$D125,$E119:$E125,,0,-1),'Verwachte Resultaten'!$B$2:$B$31,0),MATCH(_xlfn.XLOOKUP($D$14,$D119:$D125,BG118:BG124,,0,-1),'Verwachte Resultaten'!$C$1:$BT$1,0))*_xlfn.XLOOKUP($E125,$G$2:$G$6,$F$2:$F$6,,0)),_xlfn.XLOOKUP($D$14,$D119:$D125,BG119:BG125,,0,-1)&gt;=(INDEX('Verwachte Resultaten'!$C$2:$BT$31,MATCH(_xlfn.XLOOKUP($D$14,$D119:$D125,$E119:$E125,,0,-1),'Verwachte Resultaten'!$B$2:$B$31,0),MATCH(_xlfn.XLOOKUP($D$14,$D119:$D125,BG118:BG124,,0,-1),'Verwachte Resultaten'!$C$1:$BT$1,0))*_xlfn.XLOOKUP($E125,$G$2:$G$6,$H$2:$H$6,,0))),$D125,""),"")</f>
        <v/>
      </c>
      <c r="BH125" s="43" t="str">
        <f>IFERROR(IF(AND(_xlfn.XLOOKUP($D$14,$D119:$D125,BH119:BH125,,0,-1)&lt;=(INDEX('Verwachte Resultaten'!$C$2:$BT$31,MATCH(_xlfn.XLOOKUP($D$14,$D119:$D125,$E119:$E125,,0,-1),'Verwachte Resultaten'!$B$2:$B$31,0),MATCH(_xlfn.XLOOKUP($D$14,$D119:$D125,BH118:BH124,,0,-1),'Verwachte Resultaten'!$C$1:$BT$1,0))*_xlfn.XLOOKUP($E125,$G$2:$G$6,$F$2:$F$6,,0)),_xlfn.XLOOKUP($D$14,$D119:$D125,BH119:BH125,,0,-1)&gt;=(INDEX('Verwachte Resultaten'!$C$2:$BT$31,MATCH(_xlfn.XLOOKUP($D$14,$D119:$D125,$E119:$E125,,0,-1),'Verwachte Resultaten'!$B$2:$B$31,0),MATCH(_xlfn.XLOOKUP($D$14,$D119:$D125,BH118:BH124,,0,-1),'Verwachte Resultaten'!$C$1:$BT$1,0))*_xlfn.XLOOKUP($E125,$G$2:$G$6,$H$2:$H$6,,0))),$D125,""),"")</f>
        <v/>
      </c>
      <c r="BI125" s="43" t="str">
        <f>IFERROR(IF(AND(_xlfn.XLOOKUP($D$14,$D119:$D125,BI119:BI125,,0,-1)&lt;=(INDEX('Verwachte Resultaten'!$C$2:$BT$31,MATCH(_xlfn.XLOOKUP($D$14,$D119:$D125,$E119:$E125,,0,-1),'Verwachte Resultaten'!$B$2:$B$31,0),MATCH(_xlfn.XLOOKUP($D$14,$D119:$D125,BI118:BI124,,0,-1),'Verwachte Resultaten'!$C$1:$BT$1,0))*_xlfn.XLOOKUP($E125,$G$2:$G$6,$F$2:$F$6,,0)),_xlfn.XLOOKUP($D$14,$D119:$D125,BI119:BI125,,0,-1)&gt;=(INDEX('Verwachte Resultaten'!$C$2:$BT$31,MATCH(_xlfn.XLOOKUP($D$14,$D119:$D125,$E119:$E125,,0,-1),'Verwachte Resultaten'!$B$2:$B$31,0),MATCH(_xlfn.XLOOKUP($D$14,$D119:$D125,BI118:BI124,,0,-1),'Verwachte Resultaten'!$C$1:$BT$1,0))*_xlfn.XLOOKUP($E125,$G$2:$G$6,$H$2:$H$6,,0))),$D125,""),"")</f>
        <v/>
      </c>
      <c r="BJ125" s="43" t="str">
        <f>IFERROR(IF(AND(_xlfn.XLOOKUP($D$14,$D119:$D125,BJ119:BJ125,,0,-1)&lt;=(INDEX('Verwachte Resultaten'!$C$2:$BT$31,MATCH(_xlfn.XLOOKUP($D$14,$D119:$D125,$E119:$E125,,0,-1),'Verwachte Resultaten'!$B$2:$B$31,0),MATCH(_xlfn.XLOOKUP($D$14,$D119:$D125,BJ118:BJ124,,0,-1),'Verwachte Resultaten'!$C$1:$BT$1,0))*_xlfn.XLOOKUP($E125,$G$2:$G$6,$F$2:$F$6,,0)),_xlfn.XLOOKUP($D$14,$D119:$D125,BJ119:BJ125,,0,-1)&gt;=(INDEX('Verwachte Resultaten'!$C$2:$BT$31,MATCH(_xlfn.XLOOKUP($D$14,$D119:$D125,$E119:$E125,,0,-1),'Verwachte Resultaten'!$B$2:$B$31,0),MATCH(_xlfn.XLOOKUP($D$14,$D119:$D125,BJ118:BJ124,,0,-1),'Verwachte Resultaten'!$C$1:$BT$1,0))*_xlfn.XLOOKUP($E125,$G$2:$G$6,$H$2:$H$6,,0))),$D125,""),"")</f>
        <v/>
      </c>
      <c r="BK125" s="44" t="str">
        <f>IFERROR(IF(AND(_xlfn.XLOOKUP($D$14,$D119:$D125,BK119:BK125,,0,-1)&lt;=(INDEX('Verwachte Resultaten'!$C$2:$BT$31,MATCH(_xlfn.XLOOKUP($D$14,$D119:$D125,$E119:$E125,,0,-1),'Verwachte Resultaten'!$B$2:$B$31,0),MATCH(_xlfn.XLOOKUP($D$14,$D119:$D125,BK118:BK124,,0,-1),'Verwachte Resultaten'!$C$1:$BT$1,0))*_xlfn.XLOOKUP($E125,$G$2:$G$6,$F$2:$F$6,,0)),_xlfn.XLOOKUP($D$14,$D119:$D125,BK119:BK125,,0,-1)&gt;=(INDEX('Verwachte Resultaten'!$C$2:$BT$31,MATCH(_xlfn.XLOOKUP($D$14,$D119:$D125,$E119:$E125,,0,-1),'Verwachte Resultaten'!$B$2:$B$31,0),MATCH(_xlfn.XLOOKUP($D$14,$D119:$D125,BK118:BK124,,0,-1),'Verwachte Resultaten'!$C$1:$BT$1,0))*_xlfn.XLOOKUP($E125,$G$2:$G$6,$H$2:$H$6,,0))),$D125,""),"")</f>
        <v/>
      </c>
    </row>
    <row r="126" spans="1:63">
      <c r="A126" s="85"/>
      <c r="C126" s="23"/>
      <c r="D126" s="44" t="str">
        <f>IFERROR($B122*$B$7,"")</f>
        <v/>
      </c>
      <c r="E126" s="40" t="s">
        <v>159</v>
      </c>
      <c r="F126" s="13" t="str">
        <f>IFERROR(IF(AND(_xlfn.XLOOKUP($D$14,$D120:$D126,F120:F126,,0,-1)&lt;=(INDEX('Verwachte Resultaten'!$C$2:$BT$31,MATCH(_xlfn.XLOOKUP($D$14,$D120:$D126,$E120:$E126,,0,-1),'Verwachte Resultaten'!$B$2:$B$31,0),MATCH(_xlfn.XLOOKUP($D$14,$D120:$D126,F119:F125,,0,-1),'Verwachte Resultaten'!$C$1:$BT$1,0))*_xlfn.XLOOKUP($E126,$G$2:$G$6,$F$2:$F$6,,0)),_xlfn.XLOOKUP($D$14,$D120:$D126,F120:F126,,0,-1)&gt;(INDEX('Verwachte Resultaten'!$C$2:$BT$31,MATCH(_xlfn.XLOOKUP($D$14,$D120:$D126,$E120:$E126,,0,-1),'Verwachte Resultaten'!$B$2:$B$31,0),MATCH(_xlfn.XLOOKUP($D$14,$D120:$D126,F119:F125,,0,-1),'Verwachte Resultaten'!$C$1:$BT$1,0))*_xlfn.XLOOKUP($E126,$G$2:$G$6,$H$2:$H$6,,0))),$D126,""),"")</f>
        <v/>
      </c>
      <c r="G126" s="14" t="str">
        <f>IFERROR(IF(AND(_xlfn.XLOOKUP($D$14,$D120:$D126,G120:G126,,0,-1)&lt;=(INDEX('Verwachte Resultaten'!$C$2:$BT$31,MATCH(_xlfn.XLOOKUP($D$14,$D120:$D126,$E120:$E126,,0,-1),'Verwachte Resultaten'!$B$2:$B$31,0),MATCH(_xlfn.XLOOKUP($D$14,$D120:$D126,G119:G125,,0,-1),'Verwachte Resultaten'!$C$1:$BT$1,0))*_xlfn.XLOOKUP($E126,$G$2:$G$6,$F$2:$F$6,,0)),_xlfn.XLOOKUP($D$14,$D120:$D126,G120:G126,,0,-1)&gt;(INDEX('Verwachte Resultaten'!$C$2:$BT$31,MATCH(_xlfn.XLOOKUP($D$14,$D120:$D126,$E120:$E126,,0,-1),'Verwachte Resultaten'!$B$2:$B$31,0),MATCH(_xlfn.XLOOKUP($D$14,$D120:$D126,G119:G125,,0,-1),'Verwachte Resultaten'!$C$1:$BT$1,0))*_xlfn.XLOOKUP($E126,$G$2:$G$6,$H$2:$H$6,,0))),$D126,""),"")</f>
        <v/>
      </c>
      <c r="H126" s="14" t="str">
        <f>IFERROR(IF(AND(_xlfn.XLOOKUP($D$14,$D120:$D126,H120:H126,,0,-1)&lt;=(INDEX('Verwachte Resultaten'!$C$2:$BT$31,MATCH(_xlfn.XLOOKUP($D$14,$D120:$D126,$E120:$E126,,0,-1),'Verwachte Resultaten'!$B$2:$B$31,0),MATCH(_xlfn.XLOOKUP($D$14,$D120:$D126,H119:H125,,0,-1),'Verwachte Resultaten'!$C$1:$BT$1,0))*_xlfn.XLOOKUP($E126,$G$2:$G$6,$F$2:$F$6,,0)),_xlfn.XLOOKUP($D$14,$D120:$D126,H120:H126,,0,-1)&gt;(INDEX('Verwachte Resultaten'!$C$2:$BT$31,MATCH(_xlfn.XLOOKUP($D$14,$D120:$D126,$E120:$E126,,0,-1),'Verwachte Resultaten'!$B$2:$B$31,0),MATCH(_xlfn.XLOOKUP($D$14,$D120:$D126,H119:H125,,0,-1),'Verwachte Resultaten'!$C$1:$BT$1,0))*_xlfn.XLOOKUP($E126,$G$2:$G$6,$H$2:$H$6,,0))),$D126,""),"")</f>
        <v/>
      </c>
      <c r="I126" s="14" t="str">
        <f>IFERROR(IF(AND(_xlfn.XLOOKUP($D$14,$D120:$D126,I120:I126,,0,-1)&lt;=(INDEX('Verwachte Resultaten'!$C$2:$BT$31,MATCH(_xlfn.XLOOKUP($D$14,$D120:$D126,$E120:$E126,,0,-1),'Verwachte Resultaten'!$B$2:$B$31,0),MATCH(_xlfn.XLOOKUP($D$14,$D120:$D126,I119:I125,,0,-1),'Verwachte Resultaten'!$C$1:$BT$1,0))*_xlfn.XLOOKUP($E126,$G$2:$G$6,$F$2:$F$6,,0)),_xlfn.XLOOKUP($D$14,$D120:$D126,I120:I126,,0,-1)&gt;(INDEX('Verwachte Resultaten'!$C$2:$BT$31,MATCH(_xlfn.XLOOKUP($D$14,$D120:$D126,$E120:$E126,,0,-1),'Verwachte Resultaten'!$B$2:$B$31,0),MATCH(_xlfn.XLOOKUP($D$14,$D120:$D126,I119:I125,,0,-1),'Verwachte Resultaten'!$C$1:$BT$1,0))*_xlfn.XLOOKUP($E126,$G$2:$G$6,$H$2:$H$6,,0))),$D126,""),"")</f>
        <v/>
      </c>
      <c r="J126" s="14" t="str">
        <f>IFERROR(IF(AND(_xlfn.XLOOKUP($D$14,$D120:$D126,J120:J126,,0,-1)&lt;=(INDEX('Verwachte Resultaten'!$C$2:$BT$31,MATCH(_xlfn.XLOOKUP($D$14,$D120:$D126,$E120:$E126,,0,-1),'Verwachte Resultaten'!$B$2:$B$31,0),MATCH(_xlfn.XLOOKUP($D$14,$D120:$D126,J119:J125,,0,-1),'Verwachte Resultaten'!$C$1:$BT$1,0))*_xlfn.XLOOKUP($E126,$G$2:$G$6,$F$2:$F$6,,0)),_xlfn.XLOOKUP($D$14,$D120:$D126,J120:J126,,0,-1)&gt;(INDEX('Verwachte Resultaten'!$C$2:$BT$31,MATCH(_xlfn.XLOOKUP($D$14,$D120:$D126,$E120:$E126,,0,-1),'Verwachte Resultaten'!$B$2:$B$31,0),MATCH(_xlfn.XLOOKUP($D$14,$D120:$D126,J119:J125,,0,-1),'Verwachte Resultaten'!$C$1:$BT$1,0))*_xlfn.XLOOKUP($E126,$G$2:$G$6,$H$2:$H$6,,0))),$D126,""),"")</f>
        <v/>
      </c>
      <c r="K126" s="14" t="str">
        <f>IFERROR(IF(AND(_xlfn.XLOOKUP($D$14,$D120:$D126,K120:K126,,0,-1)&lt;=(INDEX('Verwachte Resultaten'!$C$2:$BT$31,MATCH(_xlfn.XLOOKUP($D$14,$D120:$D126,$E120:$E126,,0,-1),'Verwachte Resultaten'!$B$2:$B$31,0),MATCH(_xlfn.XLOOKUP($D$14,$D120:$D126,K119:K125,,0,-1),'Verwachte Resultaten'!$C$1:$BT$1,0))*_xlfn.XLOOKUP($E126,$G$2:$G$6,$F$2:$F$6,,0)),_xlfn.XLOOKUP($D$14,$D120:$D126,K120:K126,,0,-1)&gt;(INDEX('Verwachte Resultaten'!$C$2:$BT$31,MATCH(_xlfn.XLOOKUP($D$14,$D120:$D126,$E120:$E126,,0,-1),'Verwachte Resultaten'!$B$2:$B$31,0),MATCH(_xlfn.XLOOKUP($D$14,$D120:$D126,K119:K125,,0,-1),'Verwachte Resultaten'!$C$1:$BT$1,0))*_xlfn.XLOOKUP($E126,$G$2:$G$6,$H$2:$H$6,,0))),$D126,""),"")</f>
        <v/>
      </c>
      <c r="L126" s="14" t="str">
        <f>IFERROR(IF(AND(_xlfn.XLOOKUP($D$14,$D120:$D126,L120:L126,,0,-1)&lt;=(INDEX('Verwachte Resultaten'!$C$2:$BT$31,MATCH(_xlfn.XLOOKUP($D$14,$D120:$D126,$E120:$E126,,0,-1),'Verwachte Resultaten'!$B$2:$B$31,0),MATCH(_xlfn.XLOOKUP($D$14,$D120:$D126,L119:L125,,0,-1),'Verwachte Resultaten'!$C$1:$BT$1,0))*_xlfn.XLOOKUP($E126,$G$2:$G$6,$F$2:$F$6,,0)),_xlfn.XLOOKUP($D$14,$D120:$D126,L120:L126,,0,-1)&gt;(INDEX('Verwachte Resultaten'!$C$2:$BT$31,MATCH(_xlfn.XLOOKUP($D$14,$D120:$D126,$E120:$E126,,0,-1),'Verwachte Resultaten'!$B$2:$B$31,0),MATCH(_xlfn.XLOOKUP($D$14,$D120:$D126,L119:L125,,0,-1),'Verwachte Resultaten'!$C$1:$BT$1,0))*_xlfn.XLOOKUP($E126,$G$2:$G$6,$H$2:$H$6,,0))),$D126,""),"")</f>
        <v/>
      </c>
      <c r="M126" s="14" t="str">
        <f>IFERROR(IF(AND(_xlfn.XLOOKUP($D$14,$D120:$D126,M120:M126,,0,-1)&lt;=(INDEX('Verwachte Resultaten'!$C$2:$BT$31,MATCH(_xlfn.XLOOKUP($D$14,$D120:$D126,$E120:$E126,,0,-1),'Verwachte Resultaten'!$B$2:$B$31,0),MATCH(_xlfn.XLOOKUP($D$14,$D120:$D126,M119:M125,,0,-1),'Verwachte Resultaten'!$C$1:$BT$1,0))*_xlfn.XLOOKUP($E126,$G$2:$G$6,$F$2:$F$6,,0)),_xlfn.XLOOKUP($D$14,$D120:$D126,M120:M126,,0,-1)&gt;(INDEX('Verwachte Resultaten'!$C$2:$BT$31,MATCH(_xlfn.XLOOKUP($D$14,$D120:$D126,$E120:$E126,,0,-1),'Verwachte Resultaten'!$B$2:$B$31,0),MATCH(_xlfn.XLOOKUP($D$14,$D120:$D126,M119:M125,,0,-1),'Verwachte Resultaten'!$C$1:$BT$1,0))*_xlfn.XLOOKUP($E126,$G$2:$G$6,$H$2:$H$6,,0))),$D126,""),"")</f>
        <v/>
      </c>
      <c r="N126" s="14" t="str">
        <f>IFERROR(IF(AND(_xlfn.XLOOKUP($D$14,$D120:$D126,N120:N126,,0,-1)&lt;=(INDEX('Verwachte Resultaten'!$C$2:$BT$31,MATCH(_xlfn.XLOOKUP($D$14,$D120:$D126,$E120:$E126,,0,-1),'Verwachte Resultaten'!$B$2:$B$31,0),MATCH(_xlfn.XLOOKUP($D$14,$D120:$D126,N119:N125,,0,-1),'Verwachte Resultaten'!$C$1:$BT$1,0))*_xlfn.XLOOKUP($E126,$G$2:$G$6,$F$2:$F$6,,0)),_xlfn.XLOOKUP($D$14,$D120:$D126,N120:N126,,0,-1)&gt;(INDEX('Verwachte Resultaten'!$C$2:$BT$31,MATCH(_xlfn.XLOOKUP($D$14,$D120:$D126,$E120:$E126,,0,-1),'Verwachte Resultaten'!$B$2:$B$31,0),MATCH(_xlfn.XLOOKUP($D$14,$D120:$D126,N119:N125,,0,-1),'Verwachte Resultaten'!$C$1:$BT$1,0))*_xlfn.XLOOKUP($E126,$G$2:$G$6,$H$2:$H$6,,0))),$D126,""),"")</f>
        <v/>
      </c>
      <c r="O126" s="14" t="str">
        <f>IFERROR(IF(AND(_xlfn.XLOOKUP($D$14,$D120:$D126,O120:O126,,0,-1)&lt;=(INDEX('Verwachte Resultaten'!$C$2:$BT$31,MATCH(_xlfn.XLOOKUP($D$14,$D120:$D126,$E120:$E126,,0,-1),'Verwachte Resultaten'!$B$2:$B$31,0),MATCH(_xlfn.XLOOKUP($D$14,$D120:$D126,O119:O125,,0,-1),'Verwachte Resultaten'!$C$1:$BT$1,0))*_xlfn.XLOOKUP($E126,$G$2:$G$6,$F$2:$F$6,,0)),_xlfn.XLOOKUP($D$14,$D120:$D126,O120:O126,,0,-1)&gt;(INDEX('Verwachte Resultaten'!$C$2:$BT$31,MATCH(_xlfn.XLOOKUP($D$14,$D120:$D126,$E120:$E126,,0,-1),'Verwachte Resultaten'!$B$2:$B$31,0),MATCH(_xlfn.XLOOKUP($D$14,$D120:$D126,O119:O125,,0,-1),'Verwachte Resultaten'!$C$1:$BT$1,0))*_xlfn.XLOOKUP($E126,$G$2:$G$6,$H$2:$H$6,,0))),$D126,""),"")</f>
        <v/>
      </c>
      <c r="P126" s="14" t="str">
        <f>IFERROR(IF(AND(_xlfn.XLOOKUP($D$14,$D120:$D126,P120:P126,,0,-1)&lt;=(INDEX('Verwachte Resultaten'!$C$2:$BT$31,MATCH(_xlfn.XLOOKUP($D$14,$D120:$D126,$E120:$E126,,0,-1),'Verwachte Resultaten'!$B$2:$B$31,0),MATCH(_xlfn.XLOOKUP($D$14,$D120:$D126,P119:P125,,0,-1),'Verwachte Resultaten'!$C$1:$BT$1,0))*_xlfn.XLOOKUP($E126,$G$2:$G$6,$F$2:$F$6,,0)),_xlfn.XLOOKUP($D$14,$D120:$D126,P120:P126,,0,-1)&gt;(INDEX('Verwachte Resultaten'!$C$2:$BT$31,MATCH(_xlfn.XLOOKUP($D$14,$D120:$D126,$E120:$E126,,0,-1),'Verwachte Resultaten'!$B$2:$B$31,0),MATCH(_xlfn.XLOOKUP($D$14,$D120:$D126,P119:P125,,0,-1),'Verwachte Resultaten'!$C$1:$BT$1,0))*_xlfn.XLOOKUP($E126,$G$2:$G$6,$H$2:$H$6,,0))),$D126,""),"")</f>
        <v/>
      </c>
      <c r="Q126" s="14" t="str">
        <f>IFERROR(IF(AND(_xlfn.XLOOKUP($D$14,$D120:$D126,Q120:Q126,,0,-1)&lt;=(INDEX('Verwachte Resultaten'!$C$2:$BT$31,MATCH(_xlfn.XLOOKUP($D$14,$D120:$D126,$E120:$E126,,0,-1),'Verwachte Resultaten'!$B$2:$B$31,0),MATCH(_xlfn.XLOOKUP($D$14,$D120:$D126,Q119:Q125,,0,-1),'Verwachte Resultaten'!$C$1:$BT$1,0))*_xlfn.XLOOKUP($E126,$G$2:$G$6,$F$2:$F$6,,0)),_xlfn.XLOOKUP($D$14,$D120:$D126,Q120:Q126,,0,-1)&gt;(INDEX('Verwachte Resultaten'!$C$2:$BT$31,MATCH(_xlfn.XLOOKUP($D$14,$D120:$D126,$E120:$E126,,0,-1),'Verwachte Resultaten'!$B$2:$B$31,0),MATCH(_xlfn.XLOOKUP($D$14,$D120:$D126,Q119:Q125,,0,-1),'Verwachte Resultaten'!$C$1:$BT$1,0))*_xlfn.XLOOKUP($E126,$G$2:$G$6,$H$2:$H$6,,0))),$D126,""),"")</f>
        <v/>
      </c>
      <c r="R126" s="14" t="str">
        <f>IFERROR(IF(AND(_xlfn.XLOOKUP($D$14,$D120:$D126,R120:R126,,0,-1)&lt;=(INDEX('Verwachte Resultaten'!$C$2:$BT$31,MATCH(_xlfn.XLOOKUP($D$14,$D120:$D126,$E120:$E126,,0,-1),'Verwachte Resultaten'!$B$2:$B$31,0),MATCH(_xlfn.XLOOKUP($D$14,$D120:$D126,R119:R125,,0,-1),'Verwachte Resultaten'!$C$1:$BT$1,0))*_xlfn.XLOOKUP($E126,$G$2:$G$6,$F$2:$F$6,,0)),_xlfn.XLOOKUP($D$14,$D120:$D126,R120:R126,,0,-1)&gt;(INDEX('Verwachte Resultaten'!$C$2:$BT$31,MATCH(_xlfn.XLOOKUP($D$14,$D120:$D126,$E120:$E126,,0,-1),'Verwachte Resultaten'!$B$2:$B$31,0),MATCH(_xlfn.XLOOKUP($D$14,$D120:$D126,R119:R125,,0,-1),'Verwachte Resultaten'!$C$1:$BT$1,0))*_xlfn.XLOOKUP($E126,$G$2:$G$6,$H$2:$H$6,,0))),$D126,""),"")</f>
        <v/>
      </c>
      <c r="S126" s="14" t="str">
        <f>IFERROR(IF(AND(_xlfn.XLOOKUP($D$14,$D120:$D126,S120:S126,,0,-1)&lt;=(INDEX('Verwachte Resultaten'!$C$2:$BT$31,MATCH(_xlfn.XLOOKUP($D$14,$D120:$D126,$E120:$E126,,0,-1),'Verwachte Resultaten'!$B$2:$B$31,0),MATCH(_xlfn.XLOOKUP($D$14,$D120:$D126,S119:S125,,0,-1),'Verwachte Resultaten'!$C$1:$BT$1,0))*_xlfn.XLOOKUP($E126,$G$2:$G$6,$F$2:$F$6,,0)),_xlfn.XLOOKUP($D$14,$D120:$D126,S120:S126,,0,-1)&gt;(INDEX('Verwachte Resultaten'!$C$2:$BT$31,MATCH(_xlfn.XLOOKUP($D$14,$D120:$D126,$E120:$E126,,0,-1),'Verwachte Resultaten'!$B$2:$B$31,0),MATCH(_xlfn.XLOOKUP($D$14,$D120:$D126,S119:S125,,0,-1),'Verwachte Resultaten'!$C$1:$BT$1,0))*_xlfn.XLOOKUP($E126,$G$2:$G$6,$H$2:$H$6,,0))),$D126,""),"")</f>
        <v/>
      </c>
      <c r="T126" s="14" t="str">
        <f>IFERROR(IF(AND(_xlfn.XLOOKUP($D$14,$D120:$D126,T120:T126,,0,-1)&lt;=(INDEX('Verwachte Resultaten'!$C$2:$BT$31,MATCH(_xlfn.XLOOKUP($D$14,$D120:$D126,$E120:$E126,,0,-1),'Verwachte Resultaten'!$B$2:$B$31,0),MATCH(_xlfn.XLOOKUP($D$14,$D120:$D126,T119:T125,,0,-1),'Verwachte Resultaten'!$C$1:$BT$1,0))*_xlfn.XLOOKUP($E126,$G$2:$G$6,$F$2:$F$6,,0)),_xlfn.XLOOKUP($D$14,$D120:$D126,T120:T126,,0,-1)&gt;(INDEX('Verwachte Resultaten'!$C$2:$BT$31,MATCH(_xlfn.XLOOKUP($D$14,$D120:$D126,$E120:$E126,,0,-1),'Verwachte Resultaten'!$B$2:$B$31,0),MATCH(_xlfn.XLOOKUP($D$14,$D120:$D126,T119:T125,,0,-1),'Verwachte Resultaten'!$C$1:$BT$1,0))*_xlfn.XLOOKUP($E126,$G$2:$G$6,$H$2:$H$6,,0))),$D126,""),"")</f>
        <v/>
      </c>
      <c r="U126" s="14" t="str">
        <f>IFERROR(IF(AND(_xlfn.XLOOKUP($D$14,$D120:$D126,U120:U126,,0,-1)&lt;=(INDEX('Verwachte Resultaten'!$C$2:$BT$31,MATCH(_xlfn.XLOOKUP($D$14,$D120:$D126,$E120:$E126,,0,-1),'Verwachte Resultaten'!$B$2:$B$31,0),MATCH(_xlfn.XLOOKUP($D$14,$D120:$D126,U119:U125,,0,-1),'Verwachte Resultaten'!$C$1:$BT$1,0))*_xlfn.XLOOKUP($E126,$G$2:$G$6,$F$2:$F$6,,0)),_xlfn.XLOOKUP($D$14,$D120:$D126,U120:U126,,0,-1)&gt;(INDEX('Verwachte Resultaten'!$C$2:$BT$31,MATCH(_xlfn.XLOOKUP($D$14,$D120:$D126,$E120:$E126,,0,-1),'Verwachte Resultaten'!$B$2:$B$31,0),MATCH(_xlfn.XLOOKUP($D$14,$D120:$D126,U119:U125,,0,-1),'Verwachte Resultaten'!$C$1:$BT$1,0))*_xlfn.XLOOKUP($E126,$G$2:$G$6,$H$2:$H$6,,0))),$D126,""),"")</f>
        <v/>
      </c>
      <c r="V126" s="14" t="str">
        <f>IFERROR(IF(AND(_xlfn.XLOOKUP($D$14,$D120:$D126,V120:V126,,0,-1)&lt;=(INDEX('Verwachte Resultaten'!$C$2:$BT$31,MATCH(_xlfn.XLOOKUP($D$14,$D120:$D126,$E120:$E126,,0,-1),'Verwachte Resultaten'!$B$2:$B$31,0),MATCH(_xlfn.XLOOKUP($D$14,$D120:$D126,V119:V125,,0,-1),'Verwachte Resultaten'!$C$1:$BT$1,0))*_xlfn.XLOOKUP($E126,$G$2:$G$6,$F$2:$F$6,,0)),_xlfn.XLOOKUP($D$14,$D120:$D126,V120:V126,,0,-1)&gt;(INDEX('Verwachte Resultaten'!$C$2:$BT$31,MATCH(_xlfn.XLOOKUP($D$14,$D120:$D126,$E120:$E126,,0,-1),'Verwachte Resultaten'!$B$2:$B$31,0),MATCH(_xlfn.XLOOKUP($D$14,$D120:$D126,V119:V125,,0,-1),'Verwachte Resultaten'!$C$1:$BT$1,0))*_xlfn.XLOOKUP($E126,$G$2:$G$6,$H$2:$H$6,,0))),$D126,""),"")</f>
        <v/>
      </c>
      <c r="W126" s="14" t="str">
        <f>IFERROR(IF(AND(_xlfn.XLOOKUP($D$14,$D120:$D126,W120:W126,,0,-1)&lt;=(INDEX('Verwachte Resultaten'!$C$2:$BT$31,MATCH(_xlfn.XLOOKUP($D$14,$D120:$D126,$E120:$E126,,0,-1),'Verwachte Resultaten'!$B$2:$B$31,0),MATCH(_xlfn.XLOOKUP($D$14,$D120:$D126,W119:W125,,0,-1),'Verwachte Resultaten'!$C$1:$BT$1,0))*_xlfn.XLOOKUP($E126,$G$2:$G$6,$F$2:$F$6,,0)),_xlfn.XLOOKUP($D$14,$D120:$D126,W120:W126,,0,-1)&gt;(INDEX('Verwachte Resultaten'!$C$2:$BT$31,MATCH(_xlfn.XLOOKUP($D$14,$D120:$D126,$E120:$E126,,0,-1),'Verwachte Resultaten'!$B$2:$B$31,0),MATCH(_xlfn.XLOOKUP($D$14,$D120:$D126,W119:W125,,0,-1),'Verwachte Resultaten'!$C$1:$BT$1,0))*_xlfn.XLOOKUP($E126,$G$2:$G$6,$H$2:$H$6,,0))),$D126,""),"")</f>
        <v/>
      </c>
      <c r="X126" s="14" t="str">
        <f>IFERROR(IF(AND(_xlfn.XLOOKUP($D$14,$D120:$D126,X120:X126,,0,-1)&lt;=(INDEX('Verwachte Resultaten'!$C$2:$BT$31,MATCH(_xlfn.XLOOKUP($D$14,$D120:$D126,$E120:$E126,,0,-1),'Verwachte Resultaten'!$B$2:$B$31,0),MATCH(_xlfn.XLOOKUP($D$14,$D120:$D126,X119:X125,,0,-1),'Verwachte Resultaten'!$C$1:$BT$1,0))*_xlfn.XLOOKUP($E126,$G$2:$G$6,$F$2:$F$6,,0)),_xlfn.XLOOKUP($D$14,$D120:$D126,X120:X126,,0,-1)&gt;(INDEX('Verwachte Resultaten'!$C$2:$BT$31,MATCH(_xlfn.XLOOKUP($D$14,$D120:$D126,$E120:$E126,,0,-1),'Verwachte Resultaten'!$B$2:$B$31,0),MATCH(_xlfn.XLOOKUP($D$14,$D120:$D126,X119:X125,,0,-1),'Verwachte Resultaten'!$C$1:$BT$1,0))*_xlfn.XLOOKUP($E126,$G$2:$G$6,$H$2:$H$6,,0))),$D126,""),"")</f>
        <v/>
      </c>
      <c r="Y126" s="14" t="str">
        <f>IFERROR(IF(AND(_xlfn.XLOOKUP($D$14,$D120:$D126,Y120:Y126,,0,-1)&lt;=(INDEX('Verwachte Resultaten'!$C$2:$BT$31,MATCH(_xlfn.XLOOKUP($D$14,$D120:$D126,$E120:$E126,,0,-1),'Verwachte Resultaten'!$B$2:$B$31,0),MATCH(_xlfn.XLOOKUP($D$14,$D120:$D126,Y119:Y125,,0,-1),'Verwachte Resultaten'!$C$1:$BT$1,0))*_xlfn.XLOOKUP($E126,$G$2:$G$6,$F$2:$F$6,,0)),_xlfn.XLOOKUP($D$14,$D120:$D126,Y120:Y126,,0,-1)&gt;(INDEX('Verwachte Resultaten'!$C$2:$BT$31,MATCH(_xlfn.XLOOKUP($D$14,$D120:$D126,$E120:$E126,,0,-1),'Verwachte Resultaten'!$B$2:$B$31,0),MATCH(_xlfn.XLOOKUP($D$14,$D120:$D126,Y119:Y125,,0,-1),'Verwachte Resultaten'!$C$1:$BT$1,0))*_xlfn.XLOOKUP($E126,$G$2:$G$6,$H$2:$H$6,,0))),$D126,""),"")</f>
        <v/>
      </c>
      <c r="Z126" s="14" t="str">
        <f>IFERROR(IF(AND(_xlfn.XLOOKUP($D$14,$D120:$D126,Z120:Z126,,0,-1)&lt;=(INDEX('Verwachte Resultaten'!$C$2:$BT$31,MATCH(_xlfn.XLOOKUP($D$14,$D120:$D126,$E120:$E126,,0,-1),'Verwachte Resultaten'!$B$2:$B$31,0),MATCH(_xlfn.XLOOKUP($D$14,$D120:$D126,Z119:Z125,,0,-1),'Verwachte Resultaten'!$C$1:$BT$1,0))*_xlfn.XLOOKUP($E126,$G$2:$G$6,$F$2:$F$6,,0)),_xlfn.XLOOKUP($D$14,$D120:$D126,Z120:Z126,,0,-1)&gt;(INDEX('Verwachte Resultaten'!$C$2:$BT$31,MATCH(_xlfn.XLOOKUP($D$14,$D120:$D126,$E120:$E126,,0,-1),'Verwachte Resultaten'!$B$2:$B$31,0),MATCH(_xlfn.XLOOKUP($D$14,$D120:$D126,Z119:Z125,,0,-1),'Verwachte Resultaten'!$C$1:$BT$1,0))*_xlfn.XLOOKUP($E126,$G$2:$G$6,$H$2:$H$6,,0))),$D126,""),"")</f>
        <v/>
      </c>
      <c r="AA126" s="14" t="str">
        <f>IFERROR(IF(AND(_xlfn.XLOOKUP($D$14,$D120:$D126,AA120:AA126,,0,-1)&lt;=(INDEX('Verwachte Resultaten'!$C$2:$BT$31,MATCH(_xlfn.XLOOKUP($D$14,$D120:$D126,$E120:$E126,,0,-1),'Verwachte Resultaten'!$B$2:$B$31,0),MATCH(_xlfn.XLOOKUP($D$14,$D120:$D126,AA119:AA125,,0,-1),'Verwachte Resultaten'!$C$1:$BT$1,0))*_xlfn.XLOOKUP($E126,$G$2:$G$6,$F$2:$F$6,,0)),_xlfn.XLOOKUP($D$14,$D120:$D126,AA120:AA126,,0,-1)&gt;(INDEX('Verwachte Resultaten'!$C$2:$BT$31,MATCH(_xlfn.XLOOKUP($D$14,$D120:$D126,$E120:$E126,,0,-1),'Verwachte Resultaten'!$B$2:$B$31,0),MATCH(_xlfn.XLOOKUP($D$14,$D120:$D126,AA119:AA125,,0,-1),'Verwachte Resultaten'!$C$1:$BT$1,0))*_xlfn.XLOOKUP($E126,$G$2:$G$6,$H$2:$H$6,,0))),$D126,""),"")</f>
        <v/>
      </c>
      <c r="AB126" s="14" t="str">
        <f>IFERROR(IF(AND(_xlfn.XLOOKUP($D$14,$D120:$D126,AB120:AB126,,0,-1)&lt;=(INDEX('Verwachte Resultaten'!$C$2:$BT$31,MATCH(_xlfn.XLOOKUP($D$14,$D120:$D126,$E120:$E126,,0,-1),'Verwachte Resultaten'!$B$2:$B$31,0),MATCH(_xlfn.XLOOKUP($D$14,$D120:$D126,AB119:AB125,,0,-1),'Verwachte Resultaten'!$C$1:$BT$1,0))*_xlfn.XLOOKUP($E126,$G$2:$G$6,$F$2:$F$6,,0)),_xlfn.XLOOKUP($D$14,$D120:$D126,AB120:AB126,,0,-1)&gt;(INDEX('Verwachte Resultaten'!$C$2:$BT$31,MATCH(_xlfn.XLOOKUP($D$14,$D120:$D126,$E120:$E126,,0,-1),'Verwachte Resultaten'!$B$2:$B$31,0),MATCH(_xlfn.XLOOKUP($D$14,$D120:$D126,AB119:AB125,,0,-1),'Verwachte Resultaten'!$C$1:$BT$1,0))*_xlfn.XLOOKUP($E126,$G$2:$G$6,$H$2:$H$6,,0))),$D126,""),"")</f>
        <v/>
      </c>
      <c r="AC126" s="14" t="str">
        <f>IFERROR(IF(AND(_xlfn.XLOOKUP($D$14,$D120:$D126,AC120:AC126,,0,-1)&lt;=(INDEX('Verwachte Resultaten'!$C$2:$BT$31,MATCH(_xlfn.XLOOKUP($D$14,$D120:$D126,$E120:$E126,,0,-1),'Verwachte Resultaten'!$B$2:$B$31,0),MATCH(_xlfn.XLOOKUP($D$14,$D120:$D126,AC119:AC125,,0,-1),'Verwachte Resultaten'!$C$1:$BT$1,0))*_xlfn.XLOOKUP($E126,$G$2:$G$6,$F$2:$F$6,,0)),_xlfn.XLOOKUP($D$14,$D120:$D126,AC120:AC126,,0,-1)&gt;(INDEX('Verwachte Resultaten'!$C$2:$BT$31,MATCH(_xlfn.XLOOKUP($D$14,$D120:$D126,$E120:$E126,,0,-1),'Verwachte Resultaten'!$B$2:$B$31,0),MATCH(_xlfn.XLOOKUP($D$14,$D120:$D126,AC119:AC125,,0,-1),'Verwachte Resultaten'!$C$1:$BT$1,0))*_xlfn.XLOOKUP($E126,$G$2:$G$6,$H$2:$H$6,,0))),$D126,""),"")</f>
        <v/>
      </c>
      <c r="AD126" s="14" t="str">
        <f>IFERROR(IF(AND(_xlfn.XLOOKUP($D$14,$D120:$D126,AD120:AD126,,0,-1)&lt;=(INDEX('Verwachte Resultaten'!$C$2:$BT$31,MATCH(_xlfn.XLOOKUP($D$14,$D120:$D126,$E120:$E126,,0,-1),'Verwachte Resultaten'!$B$2:$B$31,0),MATCH(_xlfn.XLOOKUP($D$14,$D120:$D126,AD119:AD125,,0,-1),'Verwachte Resultaten'!$C$1:$BT$1,0))*_xlfn.XLOOKUP($E126,$G$2:$G$6,$F$2:$F$6,,0)),_xlfn.XLOOKUP($D$14,$D120:$D126,AD120:AD126,,0,-1)&gt;(INDEX('Verwachte Resultaten'!$C$2:$BT$31,MATCH(_xlfn.XLOOKUP($D$14,$D120:$D126,$E120:$E126,,0,-1),'Verwachte Resultaten'!$B$2:$B$31,0),MATCH(_xlfn.XLOOKUP($D$14,$D120:$D126,AD119:AD125,,0,-1),'Verwachte Resultaten'!$C$1:$BT$1,0))*_xlfn.XLOOKUP($E126,$G$2:$G$6,$H$2:$H$6,,0))),$D126,""),"")</f>
        <v/>
      </c>
      <c r="AE126" s="14" t="str">
        <f>IFERROR(IF(AND(_xlfn.XLOOKUP($D$14,$D120:$D126,AE120:AE126,,0,-1)&lt;=(INDEX('Verwachte Resultaten'!$C$2:$BT$31,MATCH(_xlfn.XLOOKUP($D$14,$D120:$D126,$E120:$E126,,0,-1),'Verwachte Resultaten'!$B$2:$B$31,0),MATCH(_xlfn.XLOOKUP($D$14,$D120:$D126,AE119:AE125,,0,-1),'Verwachte Resultaten'!$C$1:$BT$1,0))*_xlfn.XLOOKUP($E126,$G$2:$G$6,$F$2:$F$6,,0)),_xlfn.XLOOKUP($D$14,$D120:$D126,AE120:AE126,,0,-1)&gt;(INDEX('Verwachte Resultaten'!$C$2:$BT$31,MATCH(_xlfn.XLOOKUP($D$14,$D120:$D126,$E120:$E126,,0,-1),'Verwachte Resultaten'!$B$2:$B$31,0),MATCH(_xlfn.XLOOKUP($D$14,$D120:$D126,AE119:AE125,,0,-1),'Verwachte Resultaten'!$C$1:$BT$1,0))*_xlfn.XLOOKUP($E126,$G$2:$G$6,$H$2:$H$6,,0))),$D126,""),"")</f>
        <v/>
      </c>
      <c r="AF126" s="14" t="str">
        <f>IFERROR(IF(AND(_xlfn.XLOOKUP($D$14,$D120:$D126,AF120:AF126,,0,-1)&lt;=(INDEX('Verwachte Resultaten'!$C$2:$BT$31,MATCH(_xlfn.XLOOKUP($D$14,$D120:$D126,$E120:$E126,,0,-1),'Verwachte Resultaten'!$B$2:$B$31,0),MATCH(_xlfn.XLOOKUP($D$14,$D120:$D126,AF119:AF125,,0,-1),'Verwachte Resultaten'!$C$1:$BT$1,0))*_xlfn.XLOOKUP($E126,$G$2:$G$6,$F$2:$F$6,,0)),_xlfn.XLOOKUP($D$14,$D120:$D126,AF120:AF126,,0,-1)&gt;(INDEX('Verwachte Resultaten'!$C$2:$BT$31,MATCH(_xlfn.XLOOKUP($D$14,$D120:$D126,$E120:$E126,,0,-1),'Verwachte Resultaten'!$B$2:$B$31,0),MATCH(_xlfn.XLOOKUP($D$14,$D120:$D126,AF119:AF125,,0,-1),'Verwachte Resultaten'!$C$1:$BT$1,0))*_xlfn.XLOOKUP($E126,$G$2:$G$6,$H$2:$H$6,,0))),$D126,""),"")</f>
        <v/>
      </c>
      <c r="AG126" s="14" t="str">
        <f>IFERROR(IF(AND(_xlfn.XLOOKUP($D$14,$D120:$D126,AG120:AG126,,0,-1)&lt;=(INDEX('Verwachte Resultaten'!$C$2:$BT$31,MATCH(_xlfn.XLOOKUP($D$14,$D120:$D126,$E120:$E126,,0,-1),'Verwachte Resultaten'!$B$2:$B$31,0),MATCH(_xlfn.XLOOKUP($D$14,$D120:$D126,AG119:AG125,,0,-1),'Verwachte Resultaten'!$C$1:$BT$1,0))*_xlfn.XLOOKUP($E126,$G$2:$G$6,$F$2:$F$6,,0)),_xlfn.XLOOKUP($D$14,$D120:$D126,AG120:AG126,,0,-1)&gt;(INDEX('Verwachte Resultaten'!$C$2:$BT$31,MATCH(_xlfn.XLOOKUP($D$14,$D120:$D126,$E120:$E126,,0,-1),'Verwachte Resultaten'!$B$2:$B$31,0),MATCH(_xlfn.XLOOKUP($D$14,$D120:$D126,AG119:AG125,,0,-1),'Verwachte Resultaten'!$C$1:$BT$1,0))*_xlfn.XLOOKUP($E126,$G$2:$G$6,$H$2:$H$6,,0))),$D126,""),"")</f>
        <v/>
      </c>
      <c r="AH126" s="14" t="str">
        <f>IFERROR(IF(AND(_xlfn.XLOOKUP($D$14,$D120:$D126,AH120:AH126,,0,-1)&lt;=(INDEX('Verwachte Resultaten'!$C$2:$BT$31,MATCH(_xlfn.XLOOKUP($D$14,$D120:$D126,$E120:$E126,,0,-1),'Verwachte Resultaten'!$B$2:$B$31,0),MATCH(_xlfn.XLOOKUP($D$14,$D120:$D126,AH119:AH125,,0,-1),'Verwachte Resultaten'!$C$1:$BT$1,0))*_xlfn.XLOOKUP($E126,$G$2:$G$6,$F$2:$F$6,,0)),_xlfn.XLOOKUP($D$14,$D120:$D126,AH120:AH126,,0,-1)&gt;(INDEX('Verwachte Resultaten'!$C$2:$BT$31,MATCH(_xlfn.XLOOKUP($D$14,$D120:$D126,$E120:$E126,,0,-1),'Verwachte Resultaten'!$B$2:$B$31,0),MATCH(_xlfn.XLOOKUP($D$14,$D120:$D126,AH119:AH125,,0,-1),'Verwachte Resultaten'!$C$1:$BT$1,0))*_xlfn.XLOOKUP($E126,$G$2:$G$6,$H$2:$H$6,,0))),$D126,""),"")</f>
        <v/>
      </c>
      <c r="AI126" s="14" t="str">
        <f>IFERROR(IF(AND(_xlfn.XLOOKUP($D$14,$D120:$D126,AI120:AI126,,0,-1)&lt;=(INDEX('Verwachte Resultaten'!$C$2:$BT$31,MATCH(_xlfn.XLOOKUP($D$14,$D120:$D126,$E120:$E126,,0,-1),'Verwachte Resultaten'!$B$2:$B$31,0),MATCH(_xlfn.XLOOKUP($D$14,$D120:$D126,AI119:AI125,,0,-1),'Verwachte Resultaten'!$C$1:$BT$1,0))*_xlfn.XLOOKUP($E126,$G$2:$G$6,$F$2:$F$6,,0)),_xlfn.XLOOKUP($D$14,$D120:$D126,AI120:AI126,,0,-1)&gt;(INDEX('Verwachte Resultaten'!$C$2:$BT$31,MATCH(_xlfn.XLOOKUP($D$14,$D120:$D126,$E120:$E126,,0,-1),'Verwachte Resultaten'!$B$2:$B$31,0),MATCH(_xlfn.XLOOKUP($D$14,$D120:$D126,AI119:AI125,,0,-1),'Verwachte Resultaten'!$C$1:$BT$1,0))*_xlfn.XLOOKUP($E126,$G$2:$G$6,$H$2:$H$6,,0))),$D126,""),"")</f>
        <v/>
      </c>
      <c r="AJ126" s="14" t="str">
        <f>IFERROR(IF(AND(_xlfn.XLOOKUP($D$14,$D120:$D126,AJ120:AJ126,,0,-1)&lt;=(INDEX('Verwachte Resultaten'!$C$2:$BT$31,MATCH(_xlfn.XLOOKUP($D$14,$D120:$D126,$E120:$E126,,0,-1),'Verwachte Resultaten'!$B$2:$B$31,0),MATCH(_xlfn.XLOOKUP($D$14,$D120:$D126,AJ119:AJ125,,0,-1),'Verwachte Resultaten'!$C$1:$BT$1,0))*_xlfn.XLOOKUP($E126,$G$2:$G$6,$F$2:$F$6,,0)),_xlfn.XLOOKUP($D$14,$D120:$D126,AJ120:AJ126,,0,-1)&gt;(INDEX('Verwachte Resultaten'!$C$2:$BT$31,MATCH(_xlfn.XLOOKUP($D$14,$D120:$D126,$E120:$E126,,0,-1),'Verwachte Resultaten'!$B$2:$B$31,0),MATCH(_xlfn.XLOOKUP($D$14,$D120:$D126,AJ119:AJ125,,0,-1),'Verwachte Resultaten'!$C$1:$BT$1,0))*_xlfn.XLOOKUP($E126,$G$2:$G$6,$H$2:$H$6,,0))),$D126,""),"")</f>
        <v/>
      </c>
      <c r="AK126" s="14" t="str">
        <f>IFERROR(IF(AND(_xlfn.XLOOKUP($D$14,$D120:$D126,AK120:AK126,,0,-1)&lt;=(INDEX('Verwachte Resultaten'!$C$2:$BT$31,MATCH(_xlfn.XLOOKUP($D$14,$D120:$D126,$E120:$E126,,0,-1),'Verwachte Resultaten'!$B$2:$B$31,0),MATCH(_xlfn.XLOOKUP($D$14,$D120:$D126,AK119:AK125,,0,-1),'Verwachte Resultaten'!$C$1:$BT$1,0))*_xlfn.XLOOKUP($E126,$G$2:$G$6,$F$2:$F$6,,0)),_xlfn.XLOOKUP($D$14,$D120:$D126,AK120:AK126,,0,-1)&gt;(INDEX('Verwachte Resultaten'!$C$2:$BT$31,MATCH(_xlfn.XLOOKUP($D$14,$D120:$D126,$E120:$E126,,0,-1),'Verwachte Resultaten'!$B$2:$B$31,0),MATCH(_xlfn.XLOOKUP($D$14,$D120:$D126,AK119:AK125,,0,-1),'Verwachte Resultaten'!$C$1:$BT$1,0))*_xlfn.XLOOKUP($E126,$G$2:$G$6,$H$2:$H$6,,0))),$D126,""),"")</f>
        <v/>
      </c>
      <c r="AL126" s="14" t="str">
        <f>IFERROR(IF(AND(_xlfn.XLOOKUP($D$14,$D120:$D126,AL120:AL126,,0,-1)&lt;=(INDEX('Verwachte Resultaten'!$C$2:$BT$31,MATCH(_xlfn.XLOOKUP($D$14,$D120:$D126,$E120:$E126,,0,-1),'Verwachte Resultaten'!$B$2:$B$31,0),MATCH(_xlfn.XLOOKUP($D$14,$D120:$D126,AL119:AL125,,0,-1),'Verwachte Resultaten'!$C$1:$BT$1,0))*_xlfn.XLOOKUP($E126,$G$2:$G$6,$F$2:$F$6,,0)),_xlfn.XLOOKUP($D$14,$D120:$D126,AL120:AL126,,0,-1)&gt;(INDEX('Verwachte Resultaten'!$C$2:$BT$31,MATCH(_xlfn.XLOOKUP($D$14,$D120:$D126,$E120:$E126,,0,-1),'Verwachte Resultaten'!$B$2:$B$31,0),MATCH(_xlfn.XLOOKUP($D$14,$D120:$D126,AL119:AL125,,0,-1),'Verwachte Resultaten'!$C$1:$BT$1,0))*_xlfn.XLOOKUP($E126,$G$2:$G$6,$H$2:$H$6,,0))),$D126,""),"")</f>
        <v/>
      </c>
      <c r="AM126" s="14" t="str">
        <f>IFERROR(IF(AND(_xlfn.XLOOKUP($D$14,$D120:$D126,AM120:AM126,,0,-1)&lt;=(INDEX('Verwachte Resultaten'!$C$2:$BT$31,MATCH(_xlfn.XLOOKUP($D$14,$D120:$D126,$E120:$E126,,0,-1),'Verwachte Resultaten'!$B$2:$B$31,0),MATCH(_xlfn.XLOOKUP($D$14,$D120:$D126,AM119:AM125,,0,-1),'Verwachte Resultaten'!$C$1:$BT$1,0))*_xlfn.XLOOKUP($E126,$G$2:$G$6,$F$2:$F$6,,0)),_xlfn.XLOOKUP($D$14,$D120:$D126,AM120:AM126,,0,-1)&gt;(INDEX('Verwachte Resultaten'!$C$2:$BT$31,MATCH(_xlfn.XLOOKUP($D$14,$D120:$D126,$E120:$E126,,0,-1),'Verwachte Resultaten'!$B$2:$B$31,0),MATCH(_xlfn.XLOOKUP($D$14,$D120:$D126,AM119:AM125,,0,-1),'Verwachte Resultaten'!$C$1:$BT$1,0))*_xlfn.XLOOKUP($E126,$G$2:$G$6,$H$2:$H$6,,0))),$D126,""),"")</f>
        <v/>
      </c>
      <c r="AN126" s="14" t="str">
        <f>IFERROR(IF(AND(_xlfn.XLOOKUP($D$14,$D120:$D126,AN120:AN126,,0,-1)&lt;=(INDEX('Verwachte Resultaten'!$C$2:$BT$31,MATCH(_xlfn.XLOOKUP($D$14,$D120:$D126,$E120:$E126,,0,-1),'Verwachte Resultaten'!$B$2:$B$31,0),MATCH(_xlfn.XLOOKUP($D$14,$D120:$D126,AN119:AN125,,0,-1),'Verwachte Resultaten'!$C$1:$BT$1,0))*_xlfn.XLOOKUP($E126,$G$2:$G$6,$F$2:$F$6,,0)),_xlfn.XLOOKUP($D$14,$D120:$D126,AN120:AN126,,0,-1)&gt;(INDEX('Verwachte Resultaten'!$C$2:$BT$31,MATCH(_xlfn.XLOOKUP($D$14,$D120:$D126,$E120:$E126,,0,-1),'Verwachte Resultaten'!$B$2:$B$31,0),MATCH(_xlfn.XLOOKUP($D$14,$D120:$D126,AN119:AN125,,0,-1),'Verwachte Resultaten'!$C$1:$BT$1,0))*_xlfn.XLOOKUP($E126,$G$2:$G$6,$H$2:$H$6,,0))),$D126,""),"")</f>
        <v/>
      </c>
      <c r="AO126" s="14" t="str">
        <f>IFERROR(IF(AND(_xlfn.XLOOKUP($D$14,$D120:$D126,AO120:AO126,,0,-1)&lt;=(INDEX('Verwachte Resultaten'!$C$2:$BT$31,MATCH(_xlfn.XLOOKUP($D$14,$D120:$D126,$E120:$E126,,0,-1),'Verwachte Resultaten'!$B$2:$B$31,0),MATCH(_xlfn.XLOOKUP($D$14,$D120:$D126,AO119:AO125,,0,-1),'Verwachte Resultaten'!$C$1:$BT$1,0))*_xlfn.XLOOKUP($E126,$G$2:$G$6,$F$2:$F$6,,0)),_xlfn.XLOOKUP($D$14,$D120:$D126,AO120:AO126,,0,-1)&gt;(INDEX('Verwachte Resultaten'!$C$2:$BT$31,MATCH(_xlfn.XLOOKUP($D$14,$D120:$D126,$E120:$E126,,0,-1),'Verwachte Resultaten'!$B$2:$B$31,0),MATCH(_xlfn.XLOOKUP($D$14,$D120:$D126,AO119:AO125,,0,-1),'Verwachte Resultaten'!$C$1:$BT$1,0))*_xlfn.XLOOKUP($E126,$G$2:$G$6,$H$2:$H$6,,0))),$D126,""),"")</f>
        <v/>
      </c>
      <c r="AP126" s="14" t="str">
        <f>IFERROR(IF(AND(_xlfn.XLOOKUP($D$14,$D120:$D126,AP120:AP126,,0,-1)&lt;=(INDEX('Verwachte Resultaten'!$C$2:$BT$31,MATCH(_xlfn.XLOOKUP($D$14,$D120:$D126,$E120:$E126,,0,-1),'Verwachte Resultaten'!$B$2:$B$31,0),MATCH(_xlfn.XLOOKUP($D$14,$D120:$D126,AP119:AP125,,0,-1),'Verwachte Resultaten'!$C$1:$BT$1,0))*_xlfn.XLOOKUP($E126,$G$2:$G$6,$F$2:$F$6,,0)),_xlfn.XLOOKUP($D$14,$D120:$D126,AP120:AP126,,0,-1)&gt;(INDEX('Verwachte Resultaten'!$C$2:$BT$31,MATCH(_xlfn.XLOOKUP($D$14,$D120:$D126,$E120:$E126,,0,-1),'Verwachte Resultaten'!$B$2:$B$31,0),MATCH(_xlfn.XLOOKUP($D$14,$D120:$D126,AP119:AP125,,0,-1),'Verwachte Resultaten'!$C$1:$BT$1,0))*_xlfn.XLOOKUP($E126,$G$2:$G$6,$H$2:$H$6,,0))),$D126,""),"")</f>
        <v/>
      </c>
      <c r="AQ126" s="14" t="str">
        <f>IFERROR(IF(AND(_xlfn.XLOOKUP($D$14,$D120:$D126,AQ120:AQ126,,0,-1)&lt;=(INDEX('Verwachte Resultaten'!$C$2:$BT$31,MATCH(_xlfn.XLOOKUP($D$14,$D120:$D126,$E120:$E126,,0,-1),'Verwachte Resultaten'!$B$2:$B$31,0),MATCH(_xlfn.XLOOKUP($D$14,$D120:$D126,AQ119:AQ125,,0,-1),'Verwachte Resultaten'!$C$1:$BT$1,0))*_xlfn.XLOOKUP($E126,$G$2:$G$6,$F$2:$F$6,,0)),_xlfn.XLOOKUP($D$14,$D120:$D126,AQ120:AQ126,,0,-1)&gt;(INDEX('Verwachte Resultaten'!$C$2:$BT$31,MATCH(_xlfn.XLOOKUP($D$14,$D120:$D126,$E120:$E126,,0,-1),'Verwachte Resultaten'!$B$2:$B$31,0),MATCH(_xlfn.XLOOKUP($D$14,$D120:$D126,AQ119:AQ125,,0,-1),'Verwachte Resultaten'!$C$1:$BT$1,0))*_xlfn.XLOOKUP($E126,$G$2:$G$6,$H$2:$H$6,,0))),$D126,""),"")</f>
        <v/>
      </c>
      <c r="AR126" s="14" t="str">
        <f>IFERROR(IF(AND(_xlfn.XLOOKUP($D$14,$D120:$D126,AR120:AR126,,0,-1)&lt;=(INDEX('Verwachte Resultaten'!$C$2:$BT$31,MATCH(_xlfn.XLOOKUP($D$14,$D120:$D126,$E120:$E126,,0,-1),'Verwachte Resultaten'!$B$2:$B$31,0),MATCH(_xlfn.XLOOKUP($D$14,$D120:$D126,AR119:AR125,,0,-1),'Verwachte Resultaten'!$C$1:$BT$1,0))*_xlfn.XLOOKUP($E126,$G$2:$G$6,$F$2:$F$6,,0)),_xlfn.XLOOKUP($D$14,$D120:$D126,AR120:AR126,,0,-1)&gt;(INDEX('Verwachte Resultaten'!$C$2:$BT$31,MATCH(_xlfn.XLOOKUP($D$14,$D120:$D126,$E120:$E126,,0,-1),'Verwachte Resultaten'!$B$2:$B$31,0),MATCH(_xlfn.XLOOKUP($D$14,$D120:$D126,AR119:AR125,,0,-1),'Verwachte Resultaten'!$C$1:$BT$1,0))*_xlfn.XLOOKUP($E126,$G$2:$G$6,$H$2:$H$6,,0))),$D126,""),"")</f>
        <v/>
      </c>
      <c r="AS126" s="14" t="str">
        <f>IFERROR(IF(AND(_xlfn.XLOOKUP($D$14,$D120:$D126,AS120:AS126,,0,-1)&lt;=(INDEX('Verwachte Resultaten'!$C$2:$BT$31,MATCH(_xlfn.XLOOKUP($D$14,$D120:$D126,$E120:$E126,,0,-1),'Verwachte Resultaten'!$B$2:$B$31,0),MATCH(_xlfn.XLOOKUP($D$14,$D120:$D126,AS119:AS125,,0,-1),'Verwachte Resultaten'!$C$1:$BT$1,0))*_xlfn.XLOOKUP($E126,$G$2:$G$6,$F$2:$F$6,,0)),_xlfn.XLOOKUP($D$14,$D120:$D126,AS120:AS126,,0,-1)&gt;(INDEX('Verwachte Resultaten'!$C$2:$BT$31,MATCH(_xlfn.XLOOKUP($D$14,$D120:$D126,$E120:$E126,,0,-1),'Verwachte Resultaten'!$B$2:$B$31,0),MATCH(_xlfn.XLOOKUP($D$14,$D120:$D126,AS119:AS125,,0,-1),'Verwachte Resultaten'!$C$1:$BT$1,0))*_xlfn.XLOOKUP($E126,$G$2:$G$6,$H$2:$H$6,,0))),$D126,""),"")</f>
        <v/>
      </c>
      <c r="AT126" s="14" t="str">
        <f>IFERROR(IF(AND(_xlfn.XLOOKUP($D$14,$D120:$D126,AT120:AT126,,0,-1)&lt;=(INDEX('Verwachte Resultaten'!$C$2:$BT$31,MATCH(_xlfn.XLOOKUP($D$14,$D120:$D126,$E120:$E126,,0,-1),'Verwachte Resultaten'!$B$2:$B$31,0),MATCH(_xlfn.XLOOKUP($D$14,$D120:$D126,AT119:AT125,,0,-1),'Verwachte Resultaten'!$C$1:$BT$1,0))*_xlfn.XLOOKUP($E126,$G$2:$G$6,$F$2:$F$6,,0)),_xlfn.XLOOKUP($D$14,$D120:$D126,AT120:AT126,,0,-1)&gt;(INDEX('Verwachte Resultaten'!$C$2:$BT$31,MATCH(_xlfn.XLOOKUP($D$14,$D120:$D126,$E120:$E126,,0,-1),'Verwachte Resultaten'!$B$2:$B$31,0),MATCH(_xlfn.XLOOKUP($D$14,$D120:$D126,AT119:AT125,,0,-1),'Verwachte Resultaten'!$C$1:$BT$1,0))*_xlfn.XLOOKUP($E126,$G$2:$G$6,$H$2:$H$6,,0))),$D126,""),"")</f>
        <v/>
      </c>
      <c r="AU126" s="14" t="str">
        <f>IFERROR(IF(AND(_xlfn.XLOOKUP($D$14,$D120:$D126,AU120:AU126,,0,-1)&lt;=(INDEX('Verwachte Resultaten'!$C$2:$BT$31,MATCH(_xlfn.XLOOKUP($D$14,$D120:$D126,$E120:$E126,,0,-1),'Verwachte Resultaten'!$B$2:$B$31,0),MATCH(_xlfn.XLOOKUP($D$14,$D120:$D126,AU119:AU125,,0,-1),'Verwachte Resultaten'!$C$1:$BT$1,0))*_xlfn.XLOOKUP($E126,$G$2:$G$6,$F$2:$F$6,,0)),_xlfn.XLOOKUP($D$14,$D120:$D126,AU120:AU126,,0,-1)&gt;(INDEX('Verwachte Resultaten'!$C$2:$BT$31,MATCH(_xlfn.XLOOKUP($D$14,$D120:$D126,$E120:$E126,,0,-1),'Verwachte Resultaten'!$B$2:$B$31,0),MATCH(_xlfn.XLOOKUP($D$14,$D120:$D126,AU119:AU125,,0,-1),'Verwachte Resultaten'!$C$1:$BT$1,0))*_xlfn.XLOOKUP($E126,$G$2:$G$6,$H$2:$H$6,,0))),$D126,""),"")</f>
        <v/>
      </c>
      <c r="AV126" s="14" t="str">
        <f>IFERROR(IF(AND(_xlfn.XLOOKUP($D$14,$D120:$D126,AV120:AV126,,0,-1)&lt;=(INDEX('Verwachte Resultaten'!$C$2:$BT$31,MATCH(_xlfn.XLOOKUP($D$14,$D120:$D126,$E120:$E126,,0,-1),'Verwachte Resultaten'!$B$2:$B$31,0),MATCH(_xlfn.XLOOKUP($D$14,$D120:$D126,AV119:AV125,,0,-1),'Verwachte Resultaten'!$C$1:$BT$1,0))*_xlfn.XLOOKUP($E126,$G$2:$G$6,$F$2:$F$6,,0)),_xlfn.XLOOKUP($D$14,$D120:$D126,AV120:AV126,,0,-1)&gt;(INDEX('Verwachte Resultaten'!$C$2:$BT$31,MATCH(_xlfn.XLOOKUP($D$14,$D120:$D126,$E120:$E126,,0,-1),'Verwachte Resultaten'!$B$2:$B$31,0),MATCH(_xlfn.XLOOKUP($D$14,$D120:$D126,AV119:AV125,,0,-1),'Verwachte Resultaten'!$C$1:$BT$1,0))*_xlfn.XLOOKUP($E126,$G$2:$G$6,$H$2:$H$6,,0))),$D126,""),"")</f>
        <v/>
      </c>
      <c r="AW126" s="14" t="str">
        <f>IFERROR(IF(AND(_xlfn.XLOOKUP($D$14,$D120:$D126,AW120:AW126,,0,-1)&lt;=(INDEX('Verwachte Resultaten'!$C$2:$BT$31,MATCH(_xlfn.XLOOKUP($D$14,$D120:$D126,$E120:$E126,,0,-1),'Verwachte Resultaten'!$B$2:$B$31,0),MATCH(_xlfn.XLOOKUP($D$14,$D120:$D126,AW119:AW125,,0,-1),'Verwachte Resultaten'!$C$1:$BT$1,0))*_xlfn.XLOOKUP($E126,$G$2:$G$6,$F$2:$F$6,,0)),_xlfn.XLOOKUP($D$14,$D120:$D126,AW120:AW126,,0,-1)&gt;(INDEX('Verwachte Resultaten'!$C$2:$BT$31,MATCH(_xlfn.XLOOKUP($D$14,$D120:$D126,$E120:$E126,,0,-1),'Verwachte Resultaten'!$B$2:$B$31,0),MATCH(_xlfn.XLOOKUP($D$14,$D120:$D126,AW119:AW125,,0,-1),'Verwachte Resultaten'!$C$1:$BT$1,0))*_xlfn.XLOOKUP($E126,$G$2:$G$6,$H$2:$H$6,,0))),$D126,""),"")</f>
        <v/>
      </c>
      <c r="AX126" s="14" t="str">
        <f>IFERROR(IF(AND(_xlfn.XLOOKUP($D$14,$D120:$D126,AX120:AX126,,0,-1)&lt;=(INDEX('Verwachte Resultaten'!$C$2:$BT$31,MATCH(_xlfn.XLOOKUP($D$14,$D120:$D126,$E120:$E126,,0,-1),'Verwachte Resultaten'!$B$2:$B$31,0),MATCH(_xlfn.XLOOKUP($D$14,$D120:$D126,AX119:AX125,,0,-1),'Verwachte Resultaten'!$C$1:$BT$1,0))*_xlfn.XLOOKUP($E126,$G$2:$G$6,$F$2:$F$6,,0)),_xlfn.XLOOKUP($D$14,$D120:$D126,AX120:AX126,,0,-1)&gt;(INDEX('Verwachte Resultaten'!$C$2:$BT$31,MATCH(_xlfn.XLOOKUP($D$14,$D120:$D126,$E120:$E126,,0,-1),'Verwachte Resultaten'!$B$2:$B$31,0),MATCH(_xlfn.XLOOKUP($D$14,$D120:$D126,AX119:AX125,,0,-1),'Verwachte Resultaten'!$C$1:$BT$1,0))*_xlfn.XLOOKUP($E126,$G$2:$G$6,$H$2:$H$6,,0))),$D126,""),"")</f>
        <v/>
      </c>
      <c r="AY126" s="14" t="str">
        <f>IFERROR(IF(AND(_xlfn.XLOOKUP($D$14,$D120:$D126,AY120:AY126,,0,-1)&lt;=(INDEX('Verwachte Resultaten'!$C$2:$BT$31,MATCH(_xlfn.XLOOKUP($D$14,$D120:$D126,$E120:$E126,,0,-1),'Verwachte Resultaten'!$B$2:$B$31,0),MATCH(_xlfn.XLOOKUP($D$14,$D120:$D126,AY119:AY125,,0,-1),'Verwachte Resultaten'!$C$1:$BT$1,0))*_xlfn.XLOOKUP($E126,$G$2:$G$6,$F$2:$F$6,,0)),_xlfn.XLOOKUP($D$14,$D120:$D126,AY120:AY126,,0,-1)&gt;(INDEX('Verwachte Resultaten'!$C$2:$BT$31,MATCH(_xlfn.XLOOKUP($D$14,$D120:$D126,$E120:$E126,,0,-1),'Verwachte Resultaten'!$B$2:$B$31,0),MATCH(_xlfn.XLOOKUP($D$14,$D120:$D126,AY119:AY125,,0,-1),'Verwachte Resultaten'!$C$1:$BT$1,0))*_xlfn.XLOOKUP($E126,$G$2:$G$6,$H$2:$H$6,,0))),$D126,""),"")</f>
        <v/>
      </c>
      <c r="AZ126" s="14" t="str">
        <f>IFERROR(IF(AND(_xlfn.XLOOKUP($D$14,$D120:$D126,AZ120:AZ126,,0,-1)&lt;=(INDEX('Verwachte Resultaten'!$C$2:$BT$31,MATCH(_xlfn.XLOOKUP($D$14,$D120:$D126,$E120:$E126,,0,-1),'Verwachte Resultaten'!$B$2:$B$31,0),MATCH(_xlfn.XLOOKUP($D$14,$D120:$D126,AZ119:AZ125,,0,-1),'Verwachte Resultaten'!$C$1:$BT$1,0))*_xlfn.XLOOKUP($E126,$G$2:$G$6,$F$2:$F$6,,0)),_xlfn.XLOOKUP($D$14,$D120:$D126,AZ120:AZ126,,0,-1)&gt;(INDEX('Verwachte Resultaten'!$C$2:$BT$31,MATCH(_xlfn.XLOOKUP($D$14,$D120:$D126,$E120:$E126,,0,-1),'Verwachte Resultaten'!$B$2:$B$31,0),MATCH(_xlfn.XLOOKUP($D$14,$D120:$D126,AZ119:AZ125,,0,-1),'Verwachte Resultaten'!$C$1:$BT$1,0))*_xlfn.XLOOKUP($E126,$G$2:$G$6,$H$2:$H$6,,0))),$D126,""),"")</f>
        <v/>
      </c>
      <c r="BA126" s="14" t="str">
        <f>IFERROR(IF(AND(_xlfn.XLOOKUP($D$14,$D120:$D126,BA120:BA126,,0,-1)&lt;=(INDEX('Verwachte Resultaten'!$C$2:$BT$31,MATCH(_xlfn.XLOOKUP($D$14,$D120:$D126,$E120:$E126,,0,-1),'Verwachte Resultaten'!$B$2:$B$31,0),MATCH(_xlfn.XLOOKUP($D$14,$D120:$D126,BA119:BA125,,0,-1),'Verwachte Resultaten'!$C$1:$BT$1,0))*_xlfn.XLOOKUP($E126,$G$2:$G$6,$F$2:$F$6,,0)),_xlfn.XLOOKUP($D$14,$D120:$D126,BA120:BA126,,0,-1)&gt;(INDEX('Verwachte Resultaten'!$C$2:$BT$31,MATCH(_xlfn.XLOOKUP($D$14,$D120:$D126,$E120:$E126,,0,-1),'Verwachte Resultaten'!$B$2:$B$31,0),MATCH(_xlfn.XLOOKUP($D$14,$D120:$D126,BA119:BA125,,0,-1),'Verwachte Resultaten'!$C$1:$BT$1,0))*_xlfn.XLOOKUP($E126,$G$2:$G$6,$H$2:$H$6,,0))),$D126,""),"")</f>
        <v/>
      </c>
      <c r="BB126" s="14" t="str">
        <f>IFERROR(IF(AND(_xlfn.XLOOKUP($D$14,$D120:$D126,BB120:BB126,,0,-1)&lt;=(INDEX('Verwachte Resultaten'!$C$2:$BT$31,MATCH(_xlfn.XLOOKUP($D$14,$D120:$D126,$E120:$E126,,0,-1),'Verwachte Resultaten'!$B$2:$B$31,0),MATCH(_xlfn.XLOOKUP($D$14,$D120:$D126,BB119:BB125,,0,-1),'Verwachte Resultaten'!$C$1:$BT$1,0))*_xlfn.XLOOKUP($E126,$G$2:$G$6,$F$2:$F$6,,0)),_xlfn.XLOOKUP($D$14,$D120:$D126,BB120:BB126,,0,-1)&gt;(INDEX('Verwachte Resultaten'!$C$2:$BT$31,MATCH(_xlfn.XLOOKUP($D$14,$D120:$D126,$E120:$E126,,0,-1),'Verwachte Resultaten'!$B$2:$B$31,0),MATCH(_xlfn.XLOOKUP($D$14,$D120:$D126,BB119:BB125,,0,-1),'Verwachte Resultaten'!$C$1:$BT$1,0))*_xlfn.XLOOKUP($E126,$G$2:$G$6,$H$2:$H$6,,0))),$D126,""),"")</f>
        <v/>
      </c>
      <c r="BC126" s="14" t="str">
        <f>IFERROR(IF(AND(_xlfn.XLOOKUP($D$14,$D120:$D126,BC120:BC126,,0,-1)&lt;=(INDEX('Verwachte Resultaten'!$C$2:$BT$31,MATCH(_xlfn.XLOOKUP($D$14,$D120:$D126,$E120:$E126,,0,-1),'Verwachte Resultaten'!$B$2:$B$31,0),MATCH(_xlfn.XLOOKUP($D$14,$D120:$D126,BC119:BC125,,0,-1),'Verwachte Resultaten'!$C$1:$BT$1,0))*_xlfn.XLOOKUP($E126,$G$2:$G$6,$F$2:$F$6,,0)),_xlfn.XLOOKUP($D$14,$D120:$D126,BC120:BC126,,0,-1)&gt;(INDEX('Verwachte Resultaten'!$C$2:$BT$31,MATCH(_xlfn.XLOOKUP($D$14,$D120:$D126,$E120:$E126,,0,-1),'Verwachte Resultaten'!$B$2:$B$31,0),MATCH(_xlfn.XLOOKUP($D$14,$D120:$D126,BC119:BC125,,0,-1),'Verwachte Resultaten'!$C$1:$BT$1,0))*_xlfn.XLOOKUP($E126,$G$2:$G$6,$H$2:$H$6,,0))),$D126,""),"")</f>
        <v/>
      </c>
      <c r="BD126" s="14" t="str">
        <f>IFERROR(IF(AND(_xlfn.XLOOKUP($D$14,$D120:$D126,BD120:BD126,,0,-1)&lt;=(INDEX('Verwachte Resultaten'!$C$2:$BT$31,MATCH(_xlfn.XLOOKUP($D$14,$D120:$D126,$E120:$E126,,0,-1),'Verwachte Resultaten'!$B$2:$B$31,0),MATCH(_xlfn.XLOOKUP($D$14,$D120:$D126,BD119:BD125,,0,-1),'Verwachte Resultaten'!$C$1:$BT$1,0))*_xlfn.XLOOKUP($E126,$G$2:$G$6,$F$2:$F$6,,0)),_xlfn.XLOOKUP($D$14,$D120:$D126,BD120:BD126,,0,-1)&gt;(INDEX('Verwachte Resultaten'!$C$2:$BT$31,MATCH(_xlfn.XLOOKUP($D$14,$D120:$D126,$E120:$E126,,0,-1),'Verwachte Resultaten'!$B$2:$B$31,0),MATCH(_xlfn.XLOOKUP($D$14,$D120:$D126,BD119:BD125,,0,-1),'Verwachte Resultaten'!$C$1:$BT$1,0))*_xlfn.XLOOKUP($E126,$G$2:$G$6,$H$2:$H$6,,0))),$D126,""),"")</f>
        <v/>
      </c>
      <c r="BE126" s="14" t="str">
        <f>IFERROR(IF(AND(_xlfn.XLOOKUP($D$14,$D120:$D126,BE120:BE126,,0,-1)&lt;=(INDEX('Verwachte Resultaten'!$C$2:$BT$31,MATCH(_xlfn.XLOOKUP($D$14,$D120:$D126,$E120:$E126,,0,-1),'Verwachte Resultaten'!$B$2:$B$31,0),MATCH(_xlfn.XLOOKUP($D$14,$D120:$D126,BE119:BE125,,0,-1),'Verwachte Resultaten'!$C$1:$BT$1,0))*_xlfn.XLOOKUP($E126,$G$2:$G$6,$F$2:$F$6,,0)),_xlfn.XLOOKUP($D$14,$D120:$D126,BE120:BE126,,0,-1)&gt;(INDEX('Verwachte Resultaten'!$C$2:$BT$31,MATCH(_xlfn.XLOOKUP($D$14,$D120:$D126,$E120:$E126,,0,-1),'Verwachte Resultaten'!$B$2:$B$31,0),MATCH(_xlfn.XLOOKUP($D$14,$D120:$D126,BE119:BE125,,0,-1),'Verwachte Resultaten'!$C$1:$BT$1,0))*_xlfn.XLOOKUP($E126,$G$2:$G$6,$H$2:$H$6,,0))),$D126,""),"")</f>
        <v/>
      </c>
      <c r="BF126" s="14" t="str">
        <f>IFERROR(IF(AND(_xlfn.XLOOKUP($D$14,$D120:$D126,BF120:BF126,,0,-1)&lt;=(INDEX('Verwachte Resultaten'!$C$2:$BT$31,MATCH(_xlfn.XLOOKUP($D$14,$D120:$D126,$E120:$E126,,0,-1),'Verwachte Resultaten'!$B$2:$B$31,0),MATCH(_xlfn.XLOOKUP($D$14,$D120:$D126,BF119:BF125,,0,-1),'Verwachte Resultaten'!$C$1:$BT$1,0))*_xlfn.XLOOKUP($E126,$G$2:$G$6,$F$2:$F$6,,0)),_xlfn.XLOOKUP($D$14,$D120:$D126,BF120:BF126,,0,-1)&gt;(INDEX('Verwachte Resultaten'!$C$2:$BT$31,MATCH(_xlfn.XLOOKUP($D$14,$D120:$D126,$E120:$E126,,0,-1),'Verwachte Resultaten'!$B$2:$B$31,0),MATCH(_xlfn.XLOOKUP($D$14,$D120:$D126,BF119:BF125,,0,-1),'Verwachte Resultaten'!$C$1:$BT$1,0))*_xlfn.XLOOKUP($E126,$G$2:$G$6,$H$2:$H$6,,0))),$D126,""),"")</f>
        <v/>
      </c>
      <c r="BG126" s="14" t="str">
        <f>IFERROR(IF(AND(_xlfn.XLOOKUP($D$14,$D120:$D126,BG120:BG126,,0,-1)&lt;=(INDEX('Verwachte Resultaten'!$C$2:$BT$31,MATCH(_xlfn.XLOOKUP($D$14,$D120:$D126,$E120:$E126,,0,-1),'Verwachte Resultaten'!$B$2:$B$31,0),MATCH(_xlfn.XLOOKUP($D$14,$D120:$D126,BG119:BG125,,0,-1),'Verwachte Resultaten'!$C$1:$BT$1,0))*_xlfn.XLOOKUP($E126,$G$2:$G$6,$F$2:$F$6,,0)),_xlfn.XLOOKUP($D$14,$D120:$D126,BG120:BG126,,0,-1)&gt;(INDEX('Verwachte Resultaten'!$C$2:$BT$31,MATCH(_xlfn.XLOOKUP($D$14,$D120:$D126,$E120:$E126,,0,-1),'Verwachte Resultaten'!$B$2:$B$31,0),MATCH(_xlfn.XLOOKUP($D$14,$D120:$D126,BG119:BG125,,0,-1),'Verwachte Resultaten'!$C$1:$BT$1,0))*_xlfn.XLOOKUP($E126,$G$2:$G$6,$H$2:$H$6,,0))),$D126,""),"")</f>
        <v/>
      </c>
      <c r="BH126" s="14" t="str">
        <f>IFERROR(IF(AND(_xlfn.XLOOKUP($D$14,$D120:$D126,BH120:BH126,,0,-1)&lt;=(INDEX('Verwachte Resultaten'!$C$2:$BT$31,MATCH(_xlfn.XLOOKUP($D$14,$D120:$D126,$E120:$E126,,0,-1),'Verwachte Resultaten'!$B$2:$B$31,0),MATCH(_xlfn.XLOOKUP($D$14,$D120:$D126,BH119:BH125,,0,-1),'Verwachte Resultaten'!$C$1:$BT$1,0))*_xlfn.XLOOKUP($E126,$G$2:$G$6,$F$2:$F$6,,0)),_xlfn.XLOOKUP($D$14,$D120:$D126,BH120:BH126,,0,-1)&gt;(INDEX('Verwachte Resultaten'!$C$2:$BT$31,MATCH(_xlfn.XLOOKUP($D$14,$D120:$D126,$E120:$E126,,0,-1),'Verwachte Resultaten'!$B$2:$B$31,0),MATCH(_xlfn.XLOOKUP($D$14,$D120:$D126,BH119:BH125,,0,-1),'Verwachte Resultaten'!$C$1:$BT$1,0))*_xlfn.XLOOKUP($E126,$G$2:$G$6,$H$2:$H$6,,0))),$D126,""),"")</f>
        <v/>
      </c>
      <c r="BI126" s="14" t="str">
        <f>IFERROR(IF(AND(_xlfn.XLOOKUP($D$14,$D120:$D126,BI120:BI126,,0,-1)&lt;=(INDEX('Verwachte Resultaten'!$C$2:$BT$31,MATCH(_xlfn.XLOOKUP($D$14,$D120:$D126,$E120:$E126,,0,-1),'Verwachte Resultaten'!$B$2:$B$31,0),MATCH(_xlfn.XLOOKUP($D$14,$D120:$D126,BI119:BI125,,0,-1),'Verwachte Resultaten'!$C$1:$BT$1,0))*_xlfn.XLOOKUP($E126,$G$2:$G$6,$F$2:$F$6,,0)),_xlfn.XLOOKUP($D$14,$D120:$D126,BI120:BI126,,0,-1)&gt;(INDEX('Verwachte Resultaten'!$C$2:$BT$31,MATCH(_xlfn.XLOOKUP($D$14,$D120:$D126,$E120:$E126,,0,-1),'Verwachte Resultaten'!$B$2:$B$31,0),MATCH(_xlfn.XLOOKUP($D$14,$D120:$D126,BI119:BI125,,0,-1),'Verwachte Resultaten'!$C$1:$BT$1,0))*_xlfn.XLOOKUP($E126,$G$2:$G$6,$H$2:$H$6,,0))),$D126,""),"")</f>
        <v/>
      </c>
      <c r="BJ126" s="14" t="str">
        <f>IFERROR(IF(AND(_xlfn.XLOOKUP($D$14,$D120:$D126,BJ120:BJ126,,0,-1)&lt;=(INDEX('Verwachte Resultaten'!$C$2:$BT$31,MATCH(_xlfn.XLOOKUP($D$14,$D120:$D126,$E120:$E126,,0,-1),'Verwachte Resultaten'!$B$2:$B$31,0),MATCH(_xlfn.XLOOKUP($D$14,$D120:$D126,BJ119:BJ125,,0,-1),'Verwachte Resultaten'!$C$1:$BT$1,0))*_xlfn.XLOOKUP($E126,$G$2:$G$6,$F$2:$F$6,,0)),_xlfn.XLOOKUP($D$14,$D120:$D126,BJ120:BJ126,,0,-1)&gt;(INDEX('Verwachte Resultaten'!$C$2:$BT$31,MATCH(_xlfn.XLOOKUP($D$14,$D120:$D126,$E120:$E126,,0,-1),'Verwachte Resultaten'!$B$2:$B$31,0),MATCH(_xlfn.XLOOKUP($D$14,$D120:$D126,BJ119:BJ125,,0,-1),'Verwachte Resultaten'!$C$1:$BT$1,0))*_xlfn.XLOOKUP($E126,$G$2:$G$6,$H$2:$H$6,,0))),$D126,""),"")</f>
        <v/>
      </c>
      <c r="BK126" s="41" t="str">
        <f>IFERROR(IF(AND(_xlfn.XLOOKUP($D$14,$D120:$D126,BK120:BK126,,0,-1)&lt;=(INDEX('Verwachte Resultaten'!$C$2:$BT$31,MATCH(_xlfn.XLOOKUP($D$14,$D120:$D126,$E120:$E126,,0,-1),'Verwachte Resultaten'!$B$2:$B$31,0),MATCH(_xlfn.XLOOKUP($D$14,$D120:$D126,BK119:BK125,,0,-1),'Verwachte Resultaten'!$C$1:$BT$1,0))*_xlfn.XLOOKUP($E126,$G$2:$G$6,$F$2:$F$6,,0)),_xlfn.XLOOKUP($D$14,$D120:$D126,BK120:BK126,,0,-1)&gt;(INDEX('Verwachte Resultaten'!$C$2:$BT$31,MATCH(_xlfn.XLOOKUP($D$14,$D120:$D126,$E120:$E126,,0,-1),'Verwachte Resultaten'!$B$2:$B$31,0),MATCH(_xlfn.XLOOKUP($D$14,$D120:$D126,BK119:BK125,,0,-1),'Verwachte Resultaten'!$C$1:$BT$1,0))*_xlfn.XLOOKUP($E126,$G$2:$G$6,$H$2:$H$6,,0))),$D126,""),"")</f>
        <v/>
      </c>
    </row>
    <row r="127" spans="1:63" ht="15.75" thickBot="1">
      <c r="A127" s="85"/>
      <c r="C127" s="23"/>
      <c r="D127" s="83" t="str">
        <f>IFERROR($B122*$B$6,"")</f>
        <v/>
      </c>
      <c r="E127" s="17" t="s">
        <v>162</v>
      </c>
      <c r="F127" s="18" t="str">
        <f>IFERROR(IF(AND(_xlfn.XLOOKUP($D$14,$D121:$D127,F121:F127,,0,-1)&lt;=(INDEX('Verwachte Resultaten'!$C$2:$BT$31,MATCH(_xlfn.XLOOKUP($D$14,$D121:$D127,$E121:$E127,,0,-1),'Verwachte Resultaten'!$B$2:$B$31,0),MATCH(_xlfn.XLOOKUP($D$14,$D121:$D127,F120:F126,,0,-1),'Verwachte Resultaten'!$C$1:$BT$1,0))*_xlfn.XLOOKUP($E127,$G$2:$G$6,$F$2:$F$6,,0)),_xlfn.XLOOKUP($D$14,$D121:$D127,F121:F127,,0,-1)&gt;(INDEX('Verwachte Resultaten'!$C$2:$BT$31,MATCH(_xlfn.XLOOKUP($D$14,$D121:$D127,$E121:$E127,,0,-1),'Verwachte Resultaten'!$B$2:$B$31,0),MATCH(_xlfn.XLOOKUP($D$14,$D121:$D127,F120:F126,,0,-1),'Verwachte Resultaten'!$C$1:$BT$1,0))*_xlfn.XLOOKUP($E127,$G$2:$G$6,$H$2:$H$6,,0))),$D127,""),"")</f>
        <v/>
      </c>
      <c r="G127" s="19" t="str">
        <f>IFERROR(IF(AND(_xlfn.XLOOKUP($D$14,$D121:$D127,G121:G127,,0,-1)&lt;=(INDEX('Verwachte Resultaten'!$C$2:$BT$31,MATCH(_xlfn.XLOOKUP($D$14,$D121:$D127,$E121:$E127,,0,-1),'Verwachte Resultaten'!$B$2:$B$31,0),MATCH(_xlfn.XLOOKUP($D$14,$D121:$D127,G120:G126,,0,-1),'Verwachte Resultaten'!$C$1:$BT$1,0))*_xlfn.XLOOKUP($E127,$G$2:$G$6,$F$2:$F$6,,0)),_xlfn.XLOOKUP($D$14,$D121:$D127,G121:G127,,0,-1)&gt;(INDEX('Verwachte Resultaten'!$C$2:$BT$31,MATCH(_xlfn.XLOOKUP($D$14,$D121:$D127,$E121:$E127,,0,-1),'Verwachte Resultaten'!$B$2:$B$31,0),MATCH(_xlfn.XLOOKUP($D$14,$D121:$D127,G120:G126,,0,-1),'Verwachte Resultaten'!$C$1:$BT$1,0))*_xlfn.XLOOKUP($E127,$G$2:$G$6,$H$2:$H$6,,0))),$D127,""),"")</f>
        <v/>
      </c>
      <c r="H127" s="19" t="str">
        <f>IFERROR(IF(AND(_xlfn.XLOOKUP($D$14,$D121:$D127,H121:H127,,0,-1)&lt;=(INDEX('Verwachte Resultaten'!$C$2:$BT$31,MATCH(_xlfn.XLOOKUP($D$14,$D121:$D127,$E121:$E127,,0,-1),'Verwachte Resultaten'!$B$2:$B$31,0),MATCH(_xlfn.XLOOKUP($D$14,$D121:$D127,H120:H126,,0,-1),'Verwachte Resultaten'!$C$1:$BT$1,0))*_xlfn.XLOOKUP($E127,$G$2:$G$6,$F$2:$F$6,,0)),_xlfn.XLOOKUP($D$14,$D121:$D127,H121:H127,,0,-1)&gt;(INDEX('Verwachte Resultaten'!$C$2:$BT$31,MATCH(_xlfn.XLOOKUP($D$14,$D121:$D127,$E121:$E127,,0,-1),'Verwachte Resultaten'!$B$2:$B$31,0),MATCH(_xlfn.XLOOKUP($D$14,$D121:$D127,H120:H126,,0,-1),'Verwachte Resultaten'!$C$1:$BT$1,0))*_xlfn.XLOOKUP($E127,$G$2:$G$6,$H$2:$H$6,,0))),$D127,""),"")</f>
        <v/>
      </c>
      <c r="I127" s="19" t="str">
        <f>IFERROR(IF(AND(_xlfn.XLOOKUP($D$14,$D121:$D127,I121:I127,,0,-1)&lt;=(INDEX('Verwachte Resultaten'!$C$2:$BT$31,MATCH(_xlfn.XLOOKUP($D$14,$D121:$D127,$E121:$E127,,0,-1),'Verwachte Resultaten'!$B$2:$B$31,0),MATCH(_xlfn.XLOOKUP($D$14,$D121:$D127,I120:I126,,0,-1),'Verwachte Resultaten'!$C$1:$BT$1,0))*_xlfn.XLOOKUP($E127,$G$2:$G$6,$F$2:$F$6,,0)),_xlfn.XLOOKUP($D$14,$D121:$D127,I121:I127,,0,-1)&gt;(INDEX('Verwachte Resultaten'!$C$2:$BT$31,MATCH(_xlfn.XLOOKUP($D$14,$D121:$D127,$E121:$E127,,0,-1),'Verwachte Resultaten'!$B$2:$B$31,0),MATCH(_xlfn.XLOOKUP($D$14,$D121:$D127,I120:I126,,0,-1),'Verwachte Resultaten'!$C$1:$BT$1,0))*_xlfn.XLOOKUP($E127,$G$2:$G$6,$H$2:$H$6,,0))),$D127,""),"")</f>
        <v/>
      </c>
      <c r="J127" s="19" t="str">
        <f>IFERROR(IF(AND(_xlfn.XLOOKUP($D$14,$D121:$D127,J121:J127,,0,-1)&lt;=(INDEX('Verwachte Resultaten'!$C$2:$BT$31,MATCH(_xlfn.XLOOKUP($D$14,$D121:$D127,$E121:$E127,,0,-1),'Verwachte Resultaten'!$B$2:$B$31,0),MATCH(_xlfn.XLOOKUP($D$14,$D121:$D127,J120:J126,,0,-1),'Verwachte Resultaten'!$C$1:$BT$1,0))*_xlfn.XLOOKUP($E127,$G$2:$G$6,$F$2:$F$6,,0)),_xlfn.XLOOKUP($D$14,$D121:$D127,J121:J127,,0,-1)&gt;(INDEX('Verwachte Resultaten'!$C$2:$BT$31,MATCH(_xlfn.XLOOKUP($D$14,$D121:$D127,$E121:$E127,,0,-1),'Verwachte Resultaten'!$B$2:$B$31,0),MATCH(_xlfn.XLOOKUP($D$14,$D121:$D127,J120:J126,,0,-1),'Verwachte Resultaten'!$C$1:$BT$1,0))*_xlfn.XLOOKUP($E127,$G$2:$G$6,$H$2:$H$6,,0))),$D127,""),"")</f>
        <v/>
      </c>
      <c r="K127" s="19" t="str">
        <f>IFERROR(IF(AND(_xlfn.XLOOKUP($D$14,$D121:$D127,K121:K127,,0,-1)&lt;=(INDEX('Verwachte Resultaten'!$C$2:$BT$31,MATCH(_xlfn.XLOOKUP($D$14,$D121:$D127,$E121:$E127,,0,-1),'Verwachte Resultaten'!$B$2:$B$31,0),MATCH(_xlfn.XLOOKUP($D$14,$D121:$D127,K120:K126,,0,-1),'Verwachte Resultaten'!$C$1:$BT$1,0))*_xlfn.XLOOKUP($E127,$G$2:$G$6,$F$2:$F$6,,0)),_xlfn.XLOOKUP($D$14,$D121:$D127,K121:K127,,0,-1)&gt;(INDEX('Verwachte Resultaten'!$C$2:$BT$31,MATCH(_xlfn.XLOOKUP($D$14,$D121:$D127,$E121:$E127,,0,-1),'Verwachte Resultaten'!$B$2:$B$31,0),MATCH(_xlfn.XLOOKUP($D$14,$D121:$D127,K120:K126,,0,-1),'Verwachte Resultaten'!$C$1:$BT$1,0))*_xlfn.XLOOKUP($E127,$G$2:$G$6,$H$2:$H$6,,0))),$D127,""),"")</f>
        <v/>
      </c>
      <c r="L127" s="19" t="str">
        <f>IFERROR(IF(AND(_xlfn.XLOOKUP($D$14,$D121:$D127,L121:L127,,0,-1)&lt;=(INDEX('Verwachte Resultaten'!$C$2:$BT$31,MATCH(_xlfn.XLOOKUP($D$14,$D121:$D127,$E121:$E127,,0,-1),'Verwachte Resultaten'!$B$2:$B$31,0),MATCH(_xlfn.XLOOKUP($D$14,$D121:$D127,L120:L126,,0,-1),'Verwachte Resultaten'!$C$1:$BT$1,0))*_xlfn.XLOOKUP($E127,$G$2:$G$6,$F$2:$F$6,,0)),_xlfn.XLOOKUP($D$14,$D121:$D127,L121:L127,,0,-1)&gt;(INDEX('Verwachte Resultaten'!$C$2:$BT$31,MATCH(_xlfn.XLOOKUP($D$14,$D121:$D127,$E121:$E127,,0,-1),'Verwachte Resultaten'!$B$2:$B$31,0),MATCH(_xlfn.XLOOKUP($D$14,$D121:$D127,L120:L126,,0,-1),'Verwachte Resultaten'!$C$1:$BT$1,0))*_xlfn.XLOOKUP($E127,$G$2:$G$6,$H$2:$H$6,,0))),$D127,""),"")</f>
        <v/>
      </c>
      <c r="M127" s="19" t="str">
        <f>IFERROR(IF(AND(_xlfn.XLOOKUP($D$14,$D121:$D127,M121:M127,,0,-1)&lt;=(INDEX('Verwachte Resultaten'!$C$2:$BT$31,MATCH(_xlfn.XLOOKUP($D$14,$D121:$D127,$E121:$E127,,0,-1),'Verwachte Resultaten'!$B$2:$B$31,0),MATCH(_xlfn.XLOOKUP($D$14,$D121:$D127,M120:M126,,0,-1),'Verwachte Resultaten'!$C$1:$BT$1,0))*_xlfn.XLOOKUP($E127,$G$2:$G$6,$F$2:$F$6,,0)),_xlfn.XLOOKUP($D$14,$D121:$D127,M121:M127,,0,-1)&gt;(INDEX('Verwachte Resultaten'!$C$2:$BT$31,MATCH(_xlfn.XLOOKUP($D$14,$D121:$D127,$E121:$E127,,0,-1),'Verwachte Resultaten'!$B$2:$B$31,0),MATCH(_xlfn.XLOOKUP($D$14,$D121:$D127,M120:M126,,0,-1),'Verwachte Resultaten'!$C$1:$BT$1,0))*_xlfn.XLOOKUP($E127,$G$2:$G$6,$H$2:$H$6,,0))),$D127,""),"")</f>
        <v/>
      </c>
      <c r="N127" s="19" t="str">
        <f>IFERROR(IF(AND(_xlfn.XLOOKUP($D$14,$D121:$D127,N121:N127,,0,-1)&lt;=(INDEX('Verwachte Resultaten'!$C$2:$BT$31,MATCH(_xlfn.XLOOKUP($D$14,$D121:$D127,$E121:$E127,,0,-1),'Verwachte Resultaten'!$B$2:$B$31,0),MATCH(_xlfn.XLOOKUP($D$14,$D121:$D127,N120:N126,,0,-1),'Verwachte Resultaten'!$C$1:$BT$1,0))*_xlfn.XLOOKUP($E127,$G$2:$G$6,$F$2:$F$6,,0)),_xlfn.XLOOKUP($D$14,$D121:$D127,N121:N127,,0,-1)&gt;(INDEX('Verwachte Resultaten'!$C$2:$BT$31,MATCH(_xlfn.XLOOKUP($D$14,$D121:$D127,$E121:$E127,,0,-1),'Verwachte Resultaten'!$B$2:$B$31,0),MATCH(_xlfn.XLOOKUP($D$14,$D121:$D127,N120:N126,,0,-1),'Verwachte Resultaten'!$C$1:$BT$1,0))*_xlfn.XLOOKUP($E127,$G$2:$G$6,$H$2:$H$6,,0))),$D127,""),"")</f>
        <v/>
      </c>
      <c r="O127" s="19" t="str">
        <f>IFERROR(IF(AND(_xlfn.XLOOKUP($D$14,$D121:$D127,O121:O127,,0,-1)&lt;=(INDEX('Verwachte Resultaten'!$C$2:$BT$31,MATCH(_xlfn.XLOOKUP($D$14,$D121:$D127,$E121:$E127,,0,-1),'Verwachte Resultaten'!$B$2:$B$31,0),MATCH(_xlfn.XLOOKUP($D$14,$D121:$D127,O120:O126,,0,-1),'Verwachte Resultaten'!$C$1:$BT$1,0))*_xlfn.XLOOKUP($E127,$G$2:$G$6,$F$2:$F$6,,0)),_xlfn.XLOOKUP($D$14,$D121:$D127,O121:O127,,0,-1)&gt;(INDEX('Verwachte Resultaten'!$C$2:$BT$31,MATCH(_xlfn.XLOOKUP($D$14,$D121:$D127,$E121:$E127,,0,-1),'Verwachte Resultaten'!$B$2:$B$31,0),MATCH(_xlfn.XLOOKUP($D$14,$D121:$D127,O120:O126,,0,-1),'Verwachte Resultaten'!$C$1:$BT$1,0))*_xlfn.XLOOKUP($E127,$G$2:$G$6,$H$2:$H$6,,0))),$D127,""),"")</f>
        <v/>
      </c>
      <c r="P127" s="19" t="str">
        <f>IFERROR(IF(AND(_xlfn.XLOOKUP($D$14,$D121:$D127,P121:P127,,0,-1)&lt;=(INDEX('Verwachte Resultaten'!$C$2:$BT$31,MATCH(_xlfn.XLOOKUP($D$14,$D121:$D127,$E121:$E127,,0,-1),'Verwachte Resultaten'!$B$2:$B$31,0),MATCH(_xlfn.XLOOKUP($D$14,$D121:$D127,P120:P126,,0,-1),'Verwachte Resultaten'!$C$1:$BT$1,0))*_xlfn.XLOOKUP($E127,$G$2:$G$6,$F$2:$F$6,,0)),_xlfn.XLOOKUP($D$14,$D121:$D127,P121:P127,,0,-1)&gt;(INDEX('Verwachte Resultaten'!$C$2:$BT$31,MATCH(_xlfn.XLOOKUP($D$14,$D121:$D127,$E121:$E127,,0,-1),'Verwachte Resultaten'!$B$2:$B$31,0),MATCH(_xlfn.XLOOKUP($D$14,$D121:$D127,P120:P126,,0,-1),'Verwachte Resultaten'!$C$1:$BT$1,0))*_xlfn.XLOOKUP($E127,$G$2:$G$6,$H$2:$H$6,,0))),$D127,""),"")</f>
        <v/>
      </c>
      <c r="Q127" s="19" t="str">
        <f>IFERROR(IF(AND(_xlfn.XLOOKUP($D$14,$D121:$D127,Q121:Q127,,0,-1)&lt;=(INDEX('Verwachte Resultaten'!$C$2:$BT$31,MATCH(_xlfn.XLOOKUP($D$14,$D121:$D127,$E121:$E127,,0,-1),'Verwachte Resultaten'!$B$2:$B$31,0),MATCH(_xlfn.XLOOKUP($D$14,$D121:$D127,Q120:Q126,,0,-1),'Verwachte Resultaten'!$C$1:$BT$1,0))*_xlfn.XLOOKUP($E127,$G$2:$G$6,$F$2:$F$6,,0)),_xlfn.XLOOKUP($D$14,$D121:$D127,Q121:Q127,,0,-1)&gt;(INDEX('Verwachte Resultaten'!$C$2:$BT$31,MATCH(_xlfn.XLOOKUP($D$14,$D121:$D127,$E121:$E127,,0,-1),'Verwachte Resultaten'!$B$2:$B$31,0),MATCH(_xlfn.XLOOKUP($D$14,$D121:$D127,Q120:Q126,,0,-1),'Verwachte Resultaten'!$C$1:$BT$1,0))*_xlfn.XLOOKUP($E127,$G$2:$G$6,$H$2:$H$6,,0))),$D127,""),"")</f>
        <v/>
      </c>
      <c r="R127" s="19" t="str">
        <f>IFERROR(IF(AND(_xlfn.XLOOKUP($D$14,$D121:$D127,R121:R127,,0,-1)&lt;=(INDEX('Verwachte Resultaten'!$C$2:$BT$31,MATCH(_xlfn.XLOOKUP($D$14,$D121:$D127,$E121:$E127,,0,-1),'Verwachte Resultaten'!$B$2:$B$31,0),MATCH(_xlfn.XLOOKUP($D$14,$D121:$D127,R120:R126,,0,-1),'Verwachte Resultaten'!$C$1:$BT$1,0))*_xlfn.XLOOKUP($E127,$G$2:$G$6,$F$2:$F$6,,0)),_xlfn.XLOOKUP($D$14,$D121:$D127,R121:R127,,0,-1)&gt;(INDEX('Verwachte Resultaten'!$C$2:$BT$31,MATCH(_xlfn.XLOOKUP($D$14,$D121:$D127,$E121:$E127,,0,-1),'Verwachte Resultaten'!$B$2:$B$31,0),MATCH(_xlfn.XLOOKUP($D$14,$D121:$D127,R120:R126,,0,-1),'Verwachte Resultaten'!$C$1:$BT$1,0))*_xlfn.XLOOKUP($E127,$G$2:$G$6,$H$2:$H$6,,0))),$D127,""),"")</f>
        <v/>
      </c>
      <c r="S127" s="19" t="str">
        <f>IFERROR(IF(AND(_xlfn.XLOOKUP($D$14,$D121:$D127,S121:S127,,0,-1)&lt;=(INDEX('Verwachte Resultaten'!$C$2:$BT$31,MATCH(_xlfn.XLOOKUP($D$14,$D121:$D127,$E121:$E127,,0,-1),'Verwachte Resultaten'!$B$2:$B$31,0),MATCH(_xlfn.XLOOKUP($D$14,$D121:$D127,S120:S126,,0,-1),'Verwachte Resultaten'!$C$1:$BT$1,0))*_xlfn.XLOOKUP($E127,$G$2:$G$6,$F$2:$F$6,,0)),_xlfn.XLOOKUP($D$14,$D121:$D127,S121:S127,,0,-1)&gt;(INDEX('Verwachte Resultaten'!$C$2:$BT$31,MATCH(_xlfn.XLOOKUP($D$14,$D121:$D127,$E121:$E127,,0,-1),'Verwachte Resultaten'!$B$2:$B$31,0),MATCH(_xlfn.XLOOKUP($D$14,$D121:$D127,S120:S126,,0,-1),'Verwachte Resultaten'!$C$1:$BT$1,0))*_xlfn.XLOOKUP($E127,$G$2:$G$6,$H$2:$H$6,,0))),$D127,""),"")</f>
        <v/>
      </c>
      <c r="T127" s="19" t="str">
        <f>IFERROR(IF(AND(_xlfn.XLOOKUP($D$14,$D121:$D127,T121:T127,,0,-1)&lt;=(INDEX('Verwachte Resultaten'!$C$2:$BT$31,MATCH(_xlfn.XLOOKUP($D$14,$D121:$D127,$E121:$E127,,0,-1),'Verwachte Resultaten'!$B$2:$B$31,0),MATCH(_xlfn.XLOOKUP($D$14,$D121:$D127,T120:T126,,0,-1),'Verwachte Resultaten'!$C$1:$BT$1,0))*_xlfn.XLOOKUP($E127,$G$2:$G$6,$F$2:$F$6,,0)),_xlfn.XLOOKUP($D$14,$D121:$D127,T121:T127,,0,-1)&gt;(INDEX('Verwachte Resultaten'!$C$2:$BT$31,MATCH(_xlfn.XLOOKUP($D$14,$D121:$D127,$E121:$E127,,0,-1),'Verwachte Resultaten'!$B$2:$B$31,0),MATCH(_xlfn.XLOOKUP($D$14,$D121:$D127,T120:T126,,0,-1),'Verwachte Resultaten'!$C$1:$BT$1,0))*_xlfn.XLOOKUP($E127,$G$2:$G$6,$H$2:$H$6,,0))),$D127,""),"")</f>
        <v/>
      </c>
      <c r="U127" s="19" t="str">
        <f>IFERROR(IF(AND(_xlfn.XLOOKUP($D$14,$D121:$D127,U121:U127,,0,-1)&lt;=(INDEX('Verwachte Resultaten'!$C$2:$BT$31,MATCH(_xlfn.XLOOKUP($D$14,$D121:$D127,$E121:$E127,,0,-1),'Verwachte Resultaten'!$B$2:$B$31,0),MATCH(_xlfn.XLOOKUP($D$14,$D121:$D127,U120:U126,,0,-1),'Verwachte Resultaten'!$C$1:$BT$1,0))*_xlfn.XLOOKUP($E127,$G$2:$G$6,$F$2:$F$6,,0)),_xlfn.XLOOKUP($D$14,$D121:$D127,U121:U127,,0,-1)&gt;(INDEX('Verwachte Resultaten'!$C$2:$BT$31,MATCH(_xlfn.XLOOKUP($D$14,$D121:$D127,$E121:$E127,,0,-1),'Verwachte Resultaten'!$B$2:$B$31,0),MATCH(_xlfn.XLOOKUP($D$14,$D121:$D127,U120:U126,,0,-1),'Verwachte Resultaten'!$C$1:$BT$1,0))*_xlfn.XLOOKUP($E127,$G$2:$G$6,$H$2:$H$6,,0))),$D127,""),"")</f>
        <v/>
      </c>
      <c r="V127" s="19" t="str">
        <f>IFERROR(IF(AND(_xlfn.XLOOKUP($D$14,$D121:$D127,V121:V127,,0,-1)&lt;=(INDEX('Verwachte Resultaten'!$C$2:$BT$31,MATCH(_xlfn.XLOOKUP($D$14,$D121:$D127,$E121:$E127,,0,-1),'Verwachte Resultaten'!$B$2:$B$31,0),MATCH(_xlfn.XLOOKUP($D$14,$D121:$D127,V120:V126,,0,-1),'Verwachte Resultaten'!$C$1:$BT$1,0))*_xlfn.XLOOKUP($E127,$G$2:$G$6,$F$2:$F$6,,0)),_xlfn.XLOOKUP($D$14,$D121:$D127,V121:V127,,0,-1)&gt;(INDEX('Verwachte Resultaten'!$C$2:$BT$31,MATCH(_xlfn.XLOOKUP($D$14,$D121:$D127,$E121:$E127,,0,-1),'Verwachte Resultaten'!$B$2:$B$31,0),MATCH(_xlfn.XLOOKUP($D$14,$D121:$D127,V120:V126,,0,-1),'Verwachte Resultaten'!$C$1:$BT$1,0))*_xlfn.XLOOKUP($E127,$G$2:$G$6,$H$2:$H$6,,0))),$D127,""),"")</f>
        <v/>
      </c>
      <c r="W127" s="19" t="str">
        <f>IFERROR(IF(AND(_xlfn.XLOOKUP($D$14,$D121:$D127,W121:W127,,0,-1)&lt;=(INDEX('Verwachte Resultaten'!$C$2:$BT$31,MATCH(_xlfn.XLOOKUP($D$14,$D121:$D127,$E121:$E127,,0,-1),'Verwachte Resultaten'!$B$2:$B$31,0),MATCH(_xlfn.XLOOKUP($D$14,$D121:$D127,W120:W126,,0,-1),'Verwachte Resultaten'!$C$1:$BT$1,0))*_xlfn.XLOOKUP($E127,$G$2:$G$6,$F$2:$F$6,,0)),_xlfn.XLOOKUP($D$14,$D121:$D127,W121:W127,,0,-1)&gt;(INDEX('Verwachte Resultaten'!$C$2:$BT$31,MATCH(_xlfn.XLOOKUP($D$14,$D121:$D127,$E121:$E127,,0,-1),'Verwachte Resultaten'!$B$2:$B$31,0),MATCH(_xlfn.XLOOKUP($D$14,$D121:$D127,W120:W126,,0,-1),'Verwachte Resultaten'!$C$1:$BT$1,0))*_xlfn.XLOOKUP($E127,$G$2:$G$6,$H$2:$H$6,,0))),$D127,""),"")</f>
        <v/>
      </c>
      <c r="X127" s="19" t="str">
        <f>IFERROR(IF(AND(_xlfn.XLOOKUP($D$14,$D121:$D127,X121:X127,,0,-1)&lt;=(INDEX('Verwachte Resultaten'!$C$2:$BT$31,MATCH(_xlfn.XLOOKUP($D$14,$D121:$D127,$E121:$E127,,0,-1),'Verwachte Resultaten'!$B$2:$B$31,0),MATCH(_xlfn.XLOOKUP($D$14,$D121:$D127,X120:X126,,0,-1),'Verwachte Resultaten'!$C$1:$BT$1,0))*_xlfn.XLOOKUP($E127,$G$2:$G$6,$F$2:$F$6,,0)),_xlfn.XLOOKUP($D$14,$D121:$D127,X121:X127,,0,-1)&gt;(INDEX('Verwachte Resultaten'!$C$2:$BT$31,MATCH(_xlfn.XLOOKUP($D$14,$D121:$D127,$E121:$E127,,0,-1),'Verwachte Resultaten'!$B$2:$B$31,0),MATCH(_xlfn.XLOOKUP($D$14,$D121:$D127,X120:X126,,0,-1),'Verwachte Resultaten'!$C$1:$BT$1,0))*_xlfn.XLOOKUP($E127,$G$2:$G$6,$H$2:$H$6,,0))),$D127,""),"")</f>
        <v/>
      </c>
      <c r="Y127" s="19" t="str">
        <f>IFERROR(IF(AND(_xlfn.XLOOKUP($D$14,$D121:$D127,Y121:Y127,,0,-1)&lt;=(INDEX('Verwachte Resultaten'!$C$2:$BT$31,MATCH(_xlfn.XLOOKUP($D$14,$D121:$D127,$E121:$E127,,0,-1),'Verwachte Resultaten'!$B$2:$B$31,0),MATCH(_xlfn.XLOOKUP($D$14,$D121:$D127,Y120:Y126,,0,-1),'Verwachte Resultaten'!$C$1:$BT$1,0))*_xlfn.XLOOKUP($E127,$G$2:$G$6,$F$2:$F$6,,0)),_xlfn.XLOOKUP($D$14,$D121:$D127,Y121:Y127,,0,-1)&gt;(INDEX('Verwachte Resultaten'!$C$2:$BT$31,MATCH(_xlfn.XLOOKUP($D$14,$D121:$D127,$E121:$E127,,0,-1),'Verwachte Resultaten'!$B$2:$B$31,0),MATCH(_xlfn.XLOOKUP($D$14,$D121:$D127,Y120:Y126,,0,-1),'Verwachte Resultaten'!$C$1:$BT$1,0))*_xlfn.XLOOKUP($E127,$G$2:$G$6,$H$2:$H$6,,0))),$D127,""),"")</f>
        <v/>
      </c>
      <c r="Z127" s="19" t="str">
        <f>IFERROR(IF(AND(_xlfn.XLOOKUP($D$14,$D121:$D127,Z121:Z127,,0,-1)&lt;=(INDEX('Verwachte Resultaten'!$C$2:$BT$31,MATCH(_xlfn.XLOOKUP($D$14,$D121:$D127,$E121:$E127,,0,-1),'Verwachte Resultaten'!$B$2:$B$31,0),MATCH(_xlfn.XLOOKUP($D$14,$D121:$D127,Z120:Z126,,0,-1),'Verwachte Resultaten'!$C$1:$BT$1,0))*_xlfn.XLOOKUP($E127,$G$2:$G$6,$F$2:$F$6,,0)),_xlfn.XLOOKUP($D$14,$D121:$D127,Z121:Z127,,0,-1)&gt;(INDEX('Verwachte Resultaten'!$C$2:$BT$31,MATCH(_xlfn.XLOOKUP($D$14,$D121:$D127,$E121:$E127,,0,-1),'Verwachte Resultaten'!$B$2:$B$31,0),MATCH(_xlfn.XLOOKUP($D$14,$D121:$D127,Z120:Z126,,0,-1),'Verwachte Resultaten'!$C$1:$BT$1,0))*_xlfn.XLOOKUP($E127,$G$2:$G$6,$H$2:$H$6,,0))),$D127,""),"")</f>
        <v/>
      </c>
      <c r="AA127" s="19" t="str">
        <f>IFERROR(IF(AND(_xlfn.XLOOKUP($D$14,$D121:$D127,AA121:AA127,,0,-1)&lt;=(INDEX('Verwachte Resultaten'!$C$2:$BT$31,MATCH(_xlfn.XLOOKUP($D$14,$D121:$D127,$E121:$E127,,0,-1),'Verwachte Resultaten'!$B$2:$B$31,0),MATCH(_xlfn.XLOOKUP($D$14,$D121:$D127,AA120:AA126,,0,-1),'Verwachte Resultaten'!$C$1:$BT$1,0))*_xlfn.XLOOKUP($E127,$G$2:$G$6,$F$2:$F$6,,0)),_xlfn.XLOOKUP($D$14,$D121:$D127,AA121:AA127,,0,-1)&gt;(INDEX('Verwachte Resultaten'!$C$2:$BT$31,MATCH(_xlfn.XLOOKUP($D$14,$D121:$D127,$E121:$E127,,0,-1),'Verwachte Resultaten'!$B$2:$B$31,0),MATCH(_xlfn.XLOOKUP($D$14,$D121:$D127,AA120:AA126,,0,-1),'Verwachte Resultaten'!$C$1:$BT$1,0))*_xlfn.XLOOKUP($E127,$G$2:$G$6,$H$2:$H$6,,0))),$D127,""),"")</f>
        <v/>
      </c>
      <c r="AB127" s="19" t="str">
        <f>IFERROR(IF(AND(_xlfn.XLOOKUP($D$14,$D121:$D127,AB121:AB127,,0,-1)&lt;=(INDEX('Verwachte Resultaten'!$C$2:$BT$31,MATCH(_xlfn.XLOOKUP($D$14,$D121:$D127,$E121:$E127,,0,-1),'Verwachte Resultaten'!$B$2:$B$31,0),MATCH(_xlfn.XLOOKUP($D$14,$D121:$D127,AB120:AB126,,0,-1),'Verwachte Resultaten'!$C$1:$BT$1,0))*_xlfn.XLOOKUP($E127,$G$2:$G$6,$F$2:$F$6,,0)),_xlfn.XLOOKUP($D$14,$D121:$D127,AB121:AB127,,0,-1)&gt;(INDEX('Verwachte Resultaten'!$C$2:$BT$31,MATCH(_xlfn.XLOOKUP($D$14,$D121:$D127,$E121:$E127,,0,-1),'Verwachte Resultaten'!$B$2:$B$31,0),MATCH(_xlfn.XLOOKUP($D$14,$D121:$D127,AB120:AB126,,0,-1),'Verwachte Resultaten'!$C$1:$BT$1,0))*_xlfn.XLOOKUP($E127,$G$2:$G$6,$H$2:$H$6,,0))),$D127,""),"")</f>
        <v/>
      </c>
      <c r="AC127" s="19" t="str">
        <f>IFERROR(IF(AND(_xlfn.XLOOKUP($D$14,$D121:$D127,AC121:AC127,,0,-1)&lt;=(INDEX('Verwachte Resultaten'!$C$2:$BT$31,MATCH(_xlfn.XLOOKUP($D$14,$D121:$D127,$E121:$E127,,0,-1),'Verwachte Resultaten'!$B$2:$B$31,0),MATCH(_xlfn.XLOOKUP($D$14,$D121:$D127,AC120:AC126,,0,-1),'Verwachte Resultaten'!$C$1:$BT$1,0))*_xlfn.XLOOKUP($E127,$G$2:$G$6,$F$2:$F$6,,0)),_xlfn.XLOOKUP($D$14,$D121:$D127,AC121:AC127,,0,-1)&gt;(INDEX('Verwachte Resultaten'!$C$2:$BT$31,MATCH(_xlfn.XLOOKUP($D$14,$D121:$D127,$E121:$E127,,0,-1),'Verwachte Resultaten'!$B$2:$B$31,0),MATCH(_xlfn.XLOOKUP($D$14,$D121:$D127,AC120:AC126,,0,-1),'Verwachte Resultaten'!$C$1:$BT$1,0))*_xlfn.XLOOKUP($E127,$G$2:$G$6,$H$2:$H$6,,0))),$D127,""),"")</f>
        <v/>
      </c>
      <c r="AD127" s="19" t="str">
        <f>IFERROR(IF(AND(_xlfn.XLOOKUP($D$14,$D121:$D127,AD121:AD127,,0,-1)&lt;=(INDEX('Verwachte Resultaten'!$C$2:$BT$31,MATCH(_xlfn.XLOOKUP($D$14,$D121:$D127,$E121:$E127,,0,-1),'Verwachte Resultaten'!$B$2:$B$31,0),MATCH(_xlfn.XLOOKUP($D$14,$D121:$D127,AD120:AD126,,0,-1),'Verwachte Resultaten'!$C$1:$BT$1,0))*_xlfn.XLOOKUP($E127,$G$2:$G$6,$F$2:$F$6,,0)),_xlfn.XLOOKUP($D$14,$D121:$D127,AD121:AD127,,0,-1)&gt;(INDEX('Verwachte Resultaten'!$C$2:$BT$31,MATCH(_xlfn.XLOOKUP($D$14,$D121:$D127,$E121:$E127,,0,-1),'Verwachte Resultaten'!$B$2:$B$31,0),MATCH(_xlfn.XLOOKUP($D$14,$D121:$D127,AD120:AD126,,0,-1),'Verwachte Resultaten'!$C$1:$BT$1,0))*_xlfn.XLOOKUP($E127,$G$2:$G$6,$H$2:$H$6,,0))),$D127,""),"")</f>
        <v/>
      </c>
      <c r="AE127" s="19" t="str">
        <f>IFERROR(IF(AND(_xlfn.XLOOKUP($D$14,$D121:$D127,AE121:AE127,,0,-1)&lt;=(INDEX('Verwachte Resultaten'!$C$2:$BT$31,MATCH(_xlfn.XLOOKUP($D$14,$D121:$D127,$E121:$E127,,0,-1),'Verwachte Resultaten'!$B$2:$B$31,0),MATCH(_xlfn.XLOOKUP($D$14,$D121:$D127,AE120:AE126,,0,-1),'Verwachte Resultaten'!$C$1:$BT$1,0))*_xlfn.XLOOKUP($E127,$G$2:$G$6,$F$2:$F$6,,0)),_xlfn.XLOOKUP($D$14,$D121:$D127,AE121:AE127,,0,-1)&gt;(INDEX('Verwachte Resultaten'!$C$2:$BT$31,MATCH(_xlfn.XLOOKUP($D$14,$D121:$D127,$E121:$E127,,0,-1),'Verwachte Resultaten'!$B$2:$B$31,0),MATCH(_xlfn.XLOOKUP($D$14,$D121:$D127,AE120:AE126,,0,-1),'Verwachte Resultaten'!$C$1:$BT$1,0))*_xlfn.XLOOKUP($E127,$G$2:$G$6,$H$2:$H$6,,0))),$D127,""),"")</f>
        <v/>
      </c>
      <c r="AF127" s="19" t="str">
        <f>IFERROR(IF(AND(_xlfn.XLOOKUP($D$14,$D121:$D127,AF121:AF127,,0,-1)&lt;=(INDEX('Verwachte Resultaten'!$C$2:$BT$31,MATCH(_xlfn.XLOOKUP($D$14,$D121:$D127,$E121:$E127,,0,-1),'Verwachte Resultaten'!$B$2:$B$31,0),MATCH(_xlfn.XLOOKUP($D$14,$D121:$D127,AF120:AF126,,0,-1),'Verwachte Resultaten'!$C$1:$BT$1,0))*_xlfn.XLOOKUP($E127,$G$2:$G$6,$F$2:$F$6,,0)),_xlfn.XLOOKUP($D$14,$D121:$D127,AF121:AF127,,0,-1)&gt;(INDEX('Verwachte Resultaten'!$C$2:$BT$31,MATCH(_xlfn.XLOOKUP($D$14,$D121:$D127,$E121:$E127,,0,-1),'Verwachte Resultaten'!$B$2:$B$31,0),MATCH(_xlfn.XLOOKUP($D$14,$D121:$D127,AF120:AF126,,0,-1),'Verwachte Resultaten'!$C$1:$BT$1,0))*_xlfn.XLOOKUP($E127,$G$2:$G$6,$H$2:$H$6,,0))),$D127,""),"")</f>
        <v/>
      </c>
      <c r="AG127" s="19" t="str">
        <f>IFERROR(IF(AND(_xlfn.XLOOKUP($D$14,$D121:$D127,AG121:AG127,,0,-1)&lt;=(INDEX('Verwachte Resultaten'!$C$2:$BT$31,MATCH(_xlfn.XLOOKUP($D$14,$D121:$D127,$E121:$E127,,0,-1),'Verwachte Resultaten'!$B$2:$B$31,0),MATCH(_xlfn.XLOOKUP($D$14,$D121:$D127,AG120:AG126,,0,-1),'Verwachte Resultaten'!$C$1:$BT$1,0))*_xlfn.XLOOKUP($E127,$G$2:$G$6,$F$2:$F$6,,0)),_xlfn.XLOOKUP($D$14,$D121:$D127,AG121:AG127,,0,-1)&gt;(INDEX('Verwachte Resultaten'!$C$2:$BT$31,MATCH(_xlfn.XLOOKUP($D$14,$D121:$D127,$E121:$E127,,0,-1),'Verwachte Resultaten'!$B$2:$B$31,0),MATCH(_xlfn.XLOOKUP($D$14,$D121:$D127,AG120:AG126,,0,-1),'Verwachte Resultaten'!$C$1:$BT$1,0))*_xlfn.XLOOKUP($E127,$G$2:$G$6,$H$2:$H$6,,0))),$D127,""),"")</f>
        <v/>
      </c>
      <c r="AH127" s="19" t="str">
        <f>IFERROR(IF(AND(_xlfn.XLOOKUP($D$14,$D121:$D127,AH121:AH127,,0,-1)&lt;=(INDEX('Verwachte Resultaten'!$C$2:$BT$31,MATCH(_xlfn.XLOOKUP($D$14,$D121:$D127,$E121:$E127,,0,-1),'Verwachte Resultaten'!$B$2:$B$31,0),MATCH(_xlfn.XLOOKUP($D$14,$D121:$D127,AH120:AH126,,0,-1),'Verwachte Resultaten'!$C$1:$BT$1,0))*_xlfn.XLOOKUP($E127,$G$2:$G$6,$F$2:$F$6,,0)),_xlfn.XLOOKUP($D$14,$D121:$D127,AH121:AH127,,0,-1)&gt;(INDEX('Verwachte Resultaten'!$C$2:$BT$31,MATCH(_xlfn.XLOOKUP($D$14,$D121:$D127,$E121:$E127,,0,-1),'Verwachte Resultaten'!$B$2:$B$31,0),MATCH(_xlfn.XLOOKUP($D$14,$D121:$D127,AH120:AH126,,0,-1),'Verwachte Resultaten'!$C$1:$BT$1,0))*_xlfn.XLOOKUP($E127,$G$2:$G$6,$H$2:$H$6,,0))),$D127,""),"")</f>
        <v/>
      </c>
      <c r="AI127" s="19" t="str">
        <f>IFERROR(IF(AND(_xlfn.XLOOKUP($D$14,$D121:$D127,AI121:AI127,,0,-1)&lt;=(INDEX('Verwachte Resultaten'!$C$2:$BT$31,MATCH(_xlfn.XLOOKUP($D$14,$D121:$D127,$E121:$E127,,0,-1),'Verwachte Resultaten'!$B$2:$B$31,0),MATCH(_xlfn.XLOOKUP($D$14,$D121:$D127,AI120:AI126,,0,-1),'Verwachte Resultaten'!$C$1:$BT$1,0))*_xlfn.XLOOKUP($E127,$G$2:$G$6,$F$2:$F$6,,0)),_xlfn.XLOOKUP($D$14,$D121:$D127,AI121:AI127,,0,-1)&gt;(INDEX('Verwachte Resultaten'!$C$2:$BT$31,MATCH(_xlfn.XLOOKUP($D$14,$D121:$D127,$E121:$E127,,0,-1),'Verwachte Resultaten'!$B$2:$B$31,0),MATCH(_xlfn.XLOOKUP($D$14,$D121:$D127,AI120:AI126,,0,-1),'Verwachte Resultaten'!$C$1:$BT$1,0))*_xlfn.XLOOKUP($E127,$G$2:$G$6,$H$2:$H$6,,0))),$D127,""),"")</f>
        <v/>
      </c>
      <c r="AJ127" s="19" t="str">
        <f>IFERROR(IF(AND(_xlfn.XLOOKUP($D$14,$D121:$D127,AJ121:AJ127,,0,-1)&lt;=(INDEX('Verwachte Resultaten'!$C$2:$BT$31,MATCH(_xlfn.XLOOKUP($D$14,$D121:$D127,$E121:$E127,,0,-1),'Verwachte Resultaten'!$B$2:$B$31,0),MATCH(_xlfn.XLOOKUP($D$14,$D121:$D127,AJ120:AJ126,,0,-1),'Verwachte Resultaten'!$C$1:$BT$1,0))*_xlfn.XLOOKUP($E127,$G$2:$G$6,$F$2:$F$6,,0)),_xlfn.XLOOKUP($D$14,$D121:$D127,AJ121:AJ127,,0,-1)&gt;(INDEX('Verwachte Resultaten'!$C$2:$BT$31,MATCH(_xlfn.XLOOKUP($D$14,$D121:$D127,$E121:$E127,,0,-1),'Verwachte Resultaten'!$B$2:$B$31,0),MATCH(_xlfn.XLOOKUP($D$14,$D121:$D127,AJ120:AJ126,,0,-1),'Verwachte Resultaten'!$C$1:$BT$1,0))*_xlfn.XLOOKUP($E127,$G$2:$G$6,$H$2:$H$6,,0))),$D127,""),"")</f>
        <v/>
      </c>
      <c r="AK127" s="19" t="str">
        <f>IFERROR(IF(AND(_xlfn.XLOOKUP($D$14,$D121:$D127,AK121:AK127,,0,-1)&lt;=(INDEX('Verwachte Resultaten'!$C$2:$BT$31,MATCH(_xlfn.XLOOKUP($D$14,$D121:$D127,$E121:$E127,,0,-1),'Verwachte Resultaten'!$B$2:$B$31,0),MATCH(_xlfn.XLOOKUP($D$14,$D121:$D127,AK120:AK126,,0,-1),'Verwachte Resultaten'!$C$1:$BT$1,0))*_xlfn.XLOOKUP($E127,$G$2:$G$6,$F$2:$F$6,,0)),_xlfn.XLOOKUP($D$14,$D121:$D127,AK121:AK127,,0,-1)&gt;(INDEX('Verwachte Resultaten'!$C$2:$BT$31,MATCH(_xlfn.XLOOKUP($D$14,$D121:$D127,$E121:$E127,,0,-1),'Verwachte Resultaten'!$B$2:$B$31,0),MATCH(_xlfn.XLOOKUP($D$14,$D121:$D127,AK120:AK126,,0,-1),'Verwachte Resultaten'!$C$1:$BT$1,0))*_xlfn.XLOOKUP($E127,$G$2:$G$6,$H$2:$H$6,,0))),$D127,""),"")</f>
        <v/>
      </c>
      <c r="AL127" s="19" t="str">
        <f>IFERROR(IF(AND(_xlfn.XLOOKUP($D$14,$D121:$D127,AL121:AL127,,0,-1)&lt;=(INDEX('Verwachte Resultaten'!$C$2:$BT$31,MATCH(_xlfn.XLOOKUP($D$14,$D121:$D127,$E121:$E127,,0,-1),'Verwachte Resultaten'!$B$2:$B$31,0),MATCH(_xlfn.XLOOKUP($D$14,$D121:$D127,AL120:AL126,,0,-1),'Verwachte Resultaten'!$C$1:$BT$1,0))*_xlfn.XLOOKUP($E127,$G$2:$G$6,$F$2:$F$6,,0)),_xlfn.XLOOKUP($D$14,$D121:$D127,AL121:AL127,,0,-1)&gt;(INDEX('Verwachte Resultaten'!$C$2:$BT$31,MATCH(_xlfn.XLOOKUP($D$14,$D121:$D127,$E121:$E127,,0,-1),'Verwachte Resultaten'!$B$2:$B$31,0),MATCH(_xlfn.XLOOKUP($D$14,$D121:$D127,AL120:AL126,,0,-1),'Verwachte Resultaten'!$C$1:$BT$1,0))*_xlfn.XLOOKUP($E127,$G$2:$G$6,$H$2:$H$6,,0))),$D127,""),"")</f>
        <v/>
      </c>
      <c r="AM127" s="19" t="str">
        <f>IFERROR(IF(AND(_xlfn.XLOOKUP($D$14,$D121:$D127,AM121:AM127,,0,-1)&lt;=(INDEX('Verwachte Resultaten'!$C$2:$BT$31,MATCH(_xlfn.XLOOKUP($D$14,$D121:$D127,$E121:$E127,,0,-1),'Verwachte Resultaten'!$B$2:$B$31,0),MATCH(_xlfn.XLOOKUP($D$14,$D121:$D127,AM120:AM126,,0,-1),'Verwachte Resultaten'!$C$1:$BT$1,0))*_xlfn.XLOOKUP($E127,$G$2:$G$6,$F$2:$F$6,,0)),_xlfn.XLOOKUP($D$14,$D121:$D127,AM121:AM127,,0,-1)&gt;(INDEX('Verwachte Resultaten'!$C$2:$BT$31,MATCH(_xlfn.XLOOKUP($D$14,$D121:$D127,$E121:$E127,,0,-1),'Verwachte Resultaten'!$B$2:$B$31,0),MATCH(_xlfn.XLOOKUP($D$14,$D121:$D127,AM120:AM126,,0,-1),'Verwachte Resultaten'!$C$1:$BT$1,0))*_xlfn.XLOOKUP($E127,$G$2:$G$6,$H$2:$H$6,,0))),$D127,""),"")</f>
        <v/>
      </c>
      <c r="AN127" s="19" t="str">
        <f>IFERROR(IF(AND(_xlfn.XLOOKUP($D$14,$D121:$D127,AN121:AN127,,0,-1)&lt;=(INDEX('Verwachte Resultaten'!$C$2:$BT$31,MATCH(_xlfn.XLOOKUP($D$14,$D121:$D127,$E121:$E127,,0,-1),'Verwachte Resultaten'!$B$2:$B$31,0),MATCH(_xlfn.XLOOKUP($D$14,$D121:$D127,AN120:AN126,,0,-1),'Verwachte Resultaten'!$C$1:$BT$1,0))*_xlfn.XLOOKUP($E127,$G$2:$G$6,$F$2:$F$6,,0)),_xlfn.XLOOKUP($D$14,$D121:$D127,AN121:AN127,,0,-1)&gt;(INDEX('Verwachte Resultaten'!$C$2:$BT$31,MATCH(_xlfn.XLOOKUP($D$14,$D121:$D127,$E121:$E127,,0,-1),'Verwachte Resultaten'!$B$2:$B$31,0),MATCH(_xlfn.XLOOKUP($D$14,$D121:$D127,AN120:AN126,,0,-1),'Verwachte Resultaten'!$C$1:$BT$1,0))*_xlfn.XLOOKUP($E127,$G$2:$G$6,$H$2:$H$6,,0))),$D127,""),"")</f>
        <v/>
      </c>
      <c r="AO127" s="19" t="str">
        <f>IFERROR(IF(AND(_xlfn.XLOOKUP($D$14,$D121:$D127,AO121:AO127,,0,-1)&lt;=(INDEX('Verwachte Resultaten'!$C$2:$BT$31,MATCH(_xlfn.XLOOKUP($D$14,$D121:$D127,$E121:$E127,,0,-1),'Verwachte Resultaten'!$B$2:$B$31,0),MATCH(_xlfn.XLOOKUP($D$14,$D121:$D127,AO120:AO126,,0,-1),'Verwachte Resultaten'!$C$1:$BT$1,0))*_xlfn.XLOOKUP($E127,$G$2:$G$6,$F$2:$F$6,,0)),_xlfn.XLOOKUP($D$14,$D121:$D127,AO121:AO127,,0,-1)&gt;(INDEX('Verwachte Resultaten'!$C$2:$BT$31,MATCH(_xlfn.XLOOKUP($D$14,$D121:$D127,$E121:$E127,,0,-1),'Verwachte Resultaten'!$B$2:$B$31,0),MATCH(_xlfn.XLOOKUP($D$14,$D121:$D127,AO120:AO126,,0,-1),'Verwachte Resultaten'!$C$1:$BT$1,0))*_xlfn.XLOOKUP($E127,$G$2:$G$6,$H$2:$H$6,,0))),$D127,""),"")</f>
        <v/>
      </c>
      <c r="AP127" s="19" t="str">
        <f>IFERROR(IF(AND(_xlfn.XLOOKUP($D$14,$D121:$D127,AP121:AP127,,0,-1)&lt;=(INDEX('Verwachte Resultaten'!$C$2:$BT$31,MATCH(_xlfn.XLOOKUP($D$14,$D121:$D127,$E121:$E127,,0,-1),'Verwachte Resultaten'!$B$2:$B$31,0),MATCH(_xlfn.XLOOKUP($D$14,$D121:$D127,AP120:AP126,,0,-1),'Verwachte Resultaten'!$C$1:$BT$1,0))*_xlfn.XLOOKUP($E127,$G$2:$G$6,$F$2:$F$6,,0)),_xlfn.XLOOKUP($D$14,$D121:$D127,AP121:AP127,,0,-1)&gt;(INDEX('Verwachte Resultaten'!$C$2:$BT$31,MATCH(_xlfn.XLOOKUP($D$14,$D121:$D127,$E121:$E127,,0,-1),'Verwachte Resultaten'!$B$2:$B$31,0),MATCH(_xlfn.XLOOKUP($D$14,$D121:$D127,AP120:AP126,,0,-1),'Verwachte Resultaten'!$C$1:$BT$1,0))*_xlfn.XLOOKUP($E127,$G$2:$G$6,$H$2:$H$6,,0))),$D127,""),"")</f>
        <v/>
      </c>
      <c r="AQ127" s="19" t="str">
        <f>IFERROR(IF(AND(_xlfn.XLOOKUP($D$14,$D121:$D127,AQ121:AQ127,,0,-1)&lt;=(INDEX('Verwachte Resultaten'!$C$2:$BT$31,MATCH(_xlfn.XLOOKUP($D$14,$D121:$D127,$E121:$E127,,0,-1),'Verwachte Resultaten'!$B$2:$B$31,0),MATCH(_xlfn.XLOOKUP($D$14,$D121:$D127,AQ120:AQ126,,0,-1),'Verwachte Resultaten'!$C$1:$BT$1,0))*_xlfn.XLOOKUP($E127,$G$2:$G$6,$F$2:$F$6,,0)),_xlfn.XLOOKUP($D$14,$D121:$D127,AQ121:AQ127,,0,-1)&gt;(INDEX('Verwachte Resultaten'!$C$2:$BT$31,MATCH(_xlfn.XLOOKUP($D$14,$D121:$D127,$E121:$E127,,0,-1),'Verwachte Resultaten'!$B$2:$B$31,0),MATCH(_xlfn.XLOOKUP($D$14,$D121:$D127,AQ120:AQ126,,0,-1),'Verwachte Resultaten'!$C$1:$BT$1,0))*_xlfn.XLOOKUP($E127,$G$2:$G$6,$H$2:$H$6,,0))),$D127,""),"")</f>
        <v/>
      </c>
      <c r="AR127" s="19" t="str">
        <f>IFERROR(IF(AND(_xlfn.XLOOKUP($D$14,$D121:$D127,AR121:AR127,,0,-1)&lt;=(INDEX('Verwachte Resultaten'!$C$2:$BT$31,MATCH(_xlfn.XLOOKUP($D$14,$D121:$D127,$E121:$E127,,0,-1),'Verwachte Resultaten'!$B$2:$B$31,0),MATCH(_xlfn.XLOOKUP($D$14,$D121:$D127,AR120:AR126,,0,-1),'Verwachte Resultaten'!$C$1:$BT$1,0))*_xlfn.XLOOKUP($E127,$G$2:$G$6,$F$2:$F$6,,0)),_xlfn.XLOOKUP($D$14,$D121:$D127,AR121:AR127,,0,-1)&gt;(INDEX('Verwachte Resultaten'!$C$2:$BT$31,MATCH(_xlfn.XLOOKUP($D$14,$D121:$D127,$E121:$E127,,0,-1),'Verwachte Resultaten'!$B$2:$B$31,0),MATCH(_xlfn.XLOOKUP($D$14,$D121:$D127,AR120:AR126,,0,-1),'Verwachte Resultaten'!$C$1:$BT$1,0))*_xlfn.XLOOKUP($E127,$G$2:$G$6,$H$2:$H$6,,0))),$D127,""),"")</f>
        <v/>
      </c>
      <c r="AS127" s="19" t="str">
        <f>IFERROR(IF(AND(_xlfn.XLOOKUP($D$14,$D121:$D127,AS121:AS127,,0,-1)&lt;=(INDEX('Verwachte Resultaten'!$C$2:$BT$31,MATCH(_xlfn.XLOOKUP($D$14,$D121:$D127,$E121:$E127,,0,-1),'Verwachte Resultaten'!$B$2:$B$31,0),MATCH(_xlfn.XLOOKUP($D$14,$D121:$D127,AS120:AS126,,0,-1),'Verwachte Resultaten'!$C$1:$BT$1,0))*_xlfn.XLOOKUP($E127,$G$2:$G$6,$F$2:$F$6,,0)),_xlfn.XLOOKUP($D$14,$D121:$D127,AS121:AS127,,0,-1)&gt;(INDEX('Verwachte Resultaten'!$C$2:$BT$31,MATCH(_xlfn.XLOOKUP($D$14,$D121:$D127,$E121:$E127,,0,-1),'Verwachte Resultaten'!$B$2:$B$31,0),MATCH(_xlfn.XLOOKUP($D$14,$D121:$D127,AS120:AS126,,0,-1),'Verwachte Resultaten'!$C$1:$BT$1,0))*_xlfn.XLOOKUP($E127,$G$2:$G$6,$H$2:$H$6,,0))),$D127,""),"")</f>
        <v/>
      </c>
      <c r="AT127" s="19" t="str">
        <f>IFERROR(IF(AND(_xlfn.XLOOKUP($D$14,$D121:$D127,AT121:AT127,,0,-1)&lt;=(INDEX('Verwachte Resultaten'!$C$2:$BT$31,MATCH(_xlfn.XLOOKUP($D$14,$D121:$D127,$E121:$E127,,0,-1),'Verwachte Resultaten'!$B$2:$B$31,0),MATCH(_xlfn.XLOOKUP($D$14,$D121:$D127,AT120:AT126,,0,-1),'Verwachte Resultaten'!$C$1:$BT$1,0))*_xlfn.XLOOKUP($E127,$G$2:$G$6,$F$2:$F$6,,0)),_xlfn.XLOOKUP($D$14,$D121:$D127,AT121:AT127,,0,-1)&gt;(INDEX('Verwachte Resultaten'!$C$2:$BT$31,MATCH(_xlfn.XLOOKUP($D$14,$D121:$D127,$E121:$E127,,0,-1),'Verwachte Resultaten'!$B$2:$B$31,0),MATCH(_xlfn.XLOOKUP($D$14,$D121:$D127,AT120:AT126,,0,-1),'Verwachte Resultaten'!$C$1:$BT$1,0))*_xlfn.XLOOKUP($E127,$G$2:$G$6,$H$2:$H$6,,0))),$D127,""),"")</f>
        <v/>
      </c>
      <c r="AU127" s="19" t="str">
        <f>IFERROR(IF(AND(_xlfn.XLOOKUP($D$14,$D121:$D127,AU121:AU127,,0,-1)&lt;=(INDEX('Verwachte Resultaten'!$C$2:$BT$31,MATCH(_xlfn.XLOOKUP($D$14,$D121:$D127,$E121:$E127,,0,-1),'Verwachte Resultaten'!$B$2:$B$31,0),MATCH(_xlfn.XLOOKUP($D$14,$D121:$D127,AU120:AU126,,0,-1),'Verwachte Resultaten'!$C$1:$BT$1,0))*_xlfn.XLOOKUP($E127,$G$2:$G$6,$F$2:$F$6,,0)),_xlfn.XLOOKUP($D$14,$D121:$D127,AU121:AU127,,0,-1)&gt;(INDEX('Verwachte Resultaten'!$C$2:$BT$31,MATCH(_xlfn.XLOOKUP($D$14,$D121:$D127,$E121:$E127,,0,-1),'Verwachte Resultaten'!$B$2:$B$31,0),MATCH(_xlfn.XLOOKUP($D$14,$D121:$D127,AU120:AU126,,0,-1),'Verwachte Resultaten'!$C$1:$BT$1,0))*_xlfn.XLOOKUP($E127,$G$2:$G$6,$H$2:$H$6,,0))),$D127,""),"")</f>
        <v/>
      </c>
      <c r="AV127" s="19" t="str">
        <f>IFERROR(IF(AND(_xlfn.XLOOKUP($D$14,$D121:$D127,AV121:AV127,,0,-1)&lt;=(INDEX('Verwachte Resultaten'!$C$2:$BT$31,MATCH(_xlfn.XLOOKUP($D$14,$D121:$D127,$E121:$E127,,0,-1),'Verwachte Resultaten'!$B$2:$B$31,0),MATCH(_xlfn.XLOOKUP($D$14,$D121:$D127,AV120:AV126,,0,-1),'Verwachte Resultaten'!$C$1:$BT$1,0))*_xlfn.XLOOKUP($E127,$G$2:$G$6,$F$2:$F$6,,0)),_xlfn.XLOOKUP($D$14,$D121:$D127,AV121:AV127,,0,-1)&gt;(INDEX('Verwachte Resultaten'!$C$2:$BT$31,MATCH(_xlfn.XLOOKUP($D$14,$D121:$D127,$E121:$E127,,0,-1),'Verwachte Resultaten'!$B$2:$B$31,0),MATCH(_xlfn.XLOOKUP($D$14,$D121:$D127,AV120:AV126,,0,-1),'Verwachte Resultaten'!$C$1:$BT$1,0))*_xlfn.XLOOKUP($E127,$G$2:$G$6,$H$2:$H$6,,0))),$D127,""),"")</f>
        <v/>
      </c>
      <c r="AW127" s="19" t="str">
        <f>IFERROR(IF(AND(_xlfn.XLOOKUP($D$14,$D121:$D127,AW121:AW127,,0,-1)&lt;=(INDEX('Verwachte Resultaten'!$C$2:$BT$31,MATCH(_xlfn.XLOOKUP($D$14,$D121:$D127,$E121:$E127,,0,-1),'Verwachte Resultaten'!$B$2:$B$31,0),MATCH(_xlfn.XLOOKUP($D$14,$D121:$D127,AW120:AW126,,0,-1),'Verwachte Resultaten'!$C$1:$BT$1,0))*_xlfn.XLOOKUP($E127,$G$2:$G$6,$F$2:$F$6,,0)),_xlfn.XLOOKUP($D$14,$D121:$D127,AW121:AW127,,0,-1)&gt;(INDEX('Verwachte Resultaten'!$C$2:$BT$31,MATCH(_xlfn.XLOOKUP($D$14,$D121:$D127,$E121:$E127,,0,-1),'Verwachte Resultaten'!$B$2:$B$31,0),MATCH(_xlfn.XLOOKUP($D$14,$D121:$D127,AW120:AW126,,0,-1),'Verwachte Resultaten'!$C$1:$BT$1,0))*_xlfn.XLOOKUP($E127,$G$2:$G$6,$H$2:$H$6,,0))),$D127,""),"")</f>
        <v/>
      </c>
      <c r="AX127" s="19" t="str">
        <f>IFERROR(IF(AND(_xlfn.XLOOKUP($D$14,$D121:$D127,AX121:AX127,,0,-1)&lt;=(INDEX('Verwachte Resultaten'!$C$2:$BT$31,MATCH(_xlfn.XLOOKUP($D$14,$D121:$D127,$E121:$E127,,0,-1),'Verwachte Resultaten'!$B$2:$B$31,0),MATCH(_xlfn.XLOOKUP($D$14,$D121:$D127,AX120:AX126,,0,-1),'Verwachte Resultaten'!$C$1:$BT$1,0))*_xlfn.XLOOKUP($E127,$G$2:$G$6,$F$2:$F$6,,0)),_xlfn.XLOOKUP($D$14,$D121:$D127,AX121:AX127,,0,-1)&gt;(INDEX('Verwachte Resultaten'!$C$2:$BT$31,MATCH(_xlfn.XLOOKUP($D$14,$D121:$D127,$E121:$E127,,0,-1),'Verwachte Resultaten'!$B$2:$B$31,0),MATCH(_xlfn.XLOOKUP($D$14,$D121:$D127,AX120:AX126,,0,-1),'Verwachte Resultaten'!$C$1:$BT$1,0))*_xlfn.XLOOKUP($E127,$G$2:$G$6,$H$2:$H$6,,0))),$D127,""),"")</f>
        <v/>
      </c>
      <c r="AY127" s="19" t="str">
        <f>IFERROR(IF(AND(_xlfn.XLOOKUP($D$14,$D121:$D127,AY121:AY127,,0,-1)&lt;=(INDEX('Verwachte Resultaten'!$C$2:$BT$31,MATCH(_xlfn.XLOOKUP($D$14,$D121:$D127,$E121:$E127,,0,-1),'Verwachte Resultaten'!$B$2:$B$31,0),MATCH(_xlfn.XLOOKUP($D$14,$D121:$D127,AY120:AY126,,0,-1),'Verwachte Resultaten'!$C$1:$BT$1,0))*_xlfn.XLOOKUP($E127,$G$2:$G$6,$F$2:$F$6,,0)),_xlfn.XLOOKUP($D$14,$D121:$D127,AY121:AY127,,0,-1)&gt;(INDEX('Verwachte Resultaten'!$C$2:$BT$31,MATCH(_xlfn.XLOOKUP($D$14,$D121:$D127,$E121:$E127,,0,-1),'Verwachte Resultaten'!$B$2:$B$31,0),MATCH(_xlfn.XLOOKUP($D$14,$D121:$D127,AY120:AY126,,0,-1),'Verwachte Resultaten'!$C$1:$BT$1,0))*_xlfn.XLOOKUP($E127,$G$2:$G$6,$H$2:$H$6,,0))),$D127,""),"")</f>
        <v/>
      </c>
      <c r="AZ127" s="19" t="str">
        <f>IFERROR(IF(AND(_xlfn.XLOOKUP($D$14,$D121:$D127,AZ121:AZ127,,0,-1)&lt;=(INDEX('Verwachte Resultaten'!$C$2:$BT$31,MATCH(_xlfn.XLOOKUP($D$14,$D121:$D127,$E121:$E127,,0,-1),'Verwachte Resultaten'!$B$2:$B$31,0),MATCH(_xlfn.XLOOKUP($D$14,$D121:$D127,AZ120:AZ126,,0,-1),'Verwachte Resultaten'!$C$1:$BT$1,0))*_xlfn.XLOOKUP($E127,$G$2:$G$6,$F$2:$F$6,,0)),_xlfn.XLOOKUP($D$14,$D121:$D127,AZ121:AZ127,,0,-1)&gt;(INDEX('Verwachte Resultaten'!$C$2:$BT$31,MATCH(_xlfn.XLOOKUP($D$14,$D121:$D127,$E121:$E127,,0,-1),'Verwachte Resultaten'!$B$2:$B$31,0),MATCH(_xlfn.XLOOKUP($D$14,$D121:$D127,AZ120:AZ126,,0,-1),'Verwachte Resultaten'!$C$1:$BT$1,0))*_xlfn.XLOOKUP($E127,$G$2:$G$6,$H$2:$H$6,,0))),$D127,""),"")</f>
        <v/>
      </c>
      <c r="BA127" s="19" t="str">
        <f>IFERROR(IF(AND(_xlfn.XLOOKUP($D$14,$D121:$D127,BA121:BA127,,0,-1)&lt;=(INDEX('Verwachte Resultaten'!$C$2:$BT$31,MATCH(_xlfn.XLOOKUP($D$14,$D121:$D127,$E121:$E127,,0,-1),'Verwachte Resultaten'!$B$2:$B$31,0),MATCH(_xlfn.XLOOKUP($D$14,$D121:$D127,BA120:BA126,,0,-1),'Verwachte Resultaten'!$C$1:$BT$1,0))*_xlfn.XLOOKUP($E127,$G$2:$G$6,$F$2:$F$6,,0)),_xlfn.XLOOKUP($D$14,$D121:$D127,BA121:BA127,,0,-1)&gt;(INDEX('Verwachte Resultaten'!$C$2:$BT$31,MATCH(_xlfn.XLOOKUP($D$14,$D121:$D127,$E121:$E127,,0,-1),'Verwachte Resultaten'!$B$2:$B$31,0),MATCH(_xlfn.XLOOKUP($D$14,$D121:$D127,BA120:BA126,,0,-1),'Verwachte Resultaten'!$C$1:$BT$1,0))*_xlfn.XLOOKUP($E127,$G$2:$G$6,$H$2:$H$6,,0))),$D127,""),"")</f>
        <v/>
      </c>
      <c r="BB127" s="19" t="str">
        <f>IFERROR(IF(AND(_xlfn.XLOOKUP($D$14,$D121:$D127,BB121:BB127,,0,-1)&lt;=(INDEX('Verwachte Resultaten'!$C$2:$BT$31,MATCH(_xlfn.XLOOKUP($D$14,$D121:$D127,$E121:$E127,,0,-1),'Verwachte Resultaten'!$B$2:$B$31,0),MATCH(_xlfn.XLOOKUP($D$14,$D121:$D127,BB120:BB126,,0,-1),'Verwachte Resultaten'!$C$1:$BT$1,0))*_xlfn.XLOOKUP($E127,$G$2:$G$6,$F$2:$F$6,,0)),_xlfn.XLOOKUP($D$14,$D121:$D127,BB121:BB127,,0,-1)&gt;(INDEX('Verwachte Resultaten'!$C$2:$BT$31,MATCH(_xlfn.XLOOKUP($D$14,$D121:$D127,$E121:$E127,,0,-1),'Verwachte Resultaten'!$B$2:$B$31,0),MATCH(_xlfn.XLOOKUP($D$14,$D121:$D127,BB120:BB126,,0,-1),'Verwachte Resultaten'!$C$1:$BT$1,0))*_xlfn.XLOOKUP($E127,$G$2:$G$6,$H$2:$H$6,,0))),$D127,""),"")</f>
        <v/>
      </c>
      <c r="BC127" s="19" t="str">
        <f>IFERROR(IF(AND(_xlfn.XLOOKUP($D$14,$D121:$D127,BC121:BC127,,0,-1)&lt;=(INDEX('Verwachte Resultaten'!$C$2:$BT$31,MATCH(_xlfn.XLOOKUP($D$14,$D121:$D127,$E121:$E127,,0,-1),'Verwachte Resultaten'!$B$2:$B$31,0),MATCH(_xlfn.XLOOKUP($D$14,$D121:$D127,BC120:BC126,,0,-1),'Verwachte Resultaten'!$C$1:$BT$1,0))*_xlfn.XLOOKUP($E127,$G$2:$G$6,$F$2:$F$6,,0)),_xlfn.XLOOKUP($D$14,$D121:$D127,BC121:BC127,,0,-1)&gt;(INDEX('Verwachte Resultaten'!$C$2:$BT$31,MATCH(_xlfn.XLOOKUP($D$14,$D121:$D127,$E121:$E127,,0,-1),'Verwachte Resultaten'!$B$2:$B$31,0),MATCH(_xlfn.XLOOKUP($D$14,$D121:$D127,BC120:BC126,,0,-1),'Verwachte Resultaten'!$C$1:$BT$1,0))*_xlfn.XLOOKUP($E127,$G$2:$G$6,$H$2:$H$6,,0))),$D127,""),"")</f>
        <v/>
      </c>
      <c r="BD127" s="19" t="str">
        <f>IFERROR(IF(AND(_xlfn.XLOOKUP($D$14,$D121:$D127,BD121:BD127,,0,-1)&lt;=(INDEX('Verwachte Resultaten'!$C$2:$BT$31,MATCH(_xlfn.XLOOKUP($D$14,$D121:$D127,$E121:$E127,,0,-1),'Verwachte Resultaten'!$B$2:$B$31,0),MATCH(_xlfn.XLOOKUP($D$14,$D121:$D127,BD120:BD126,,0,-1),'Verwachte Resultaten'!$C$1:$BT$1,0))*_xlfn.XLOOKUP($E127,$G$2:$G$6,$F$2:$F$6,,0)),_xlfn.XLOOKUP($D$14,$D121:$D127,BD121:BD127,,0,-1)&gt;(INDEX('Verwachte Resultaten'!$C$2:$BT$31,MATCH(_xlfn.XLOOKUP($D$14,$D121:$D127,$E121:$E127,,0,-1),'Verwachte Resultaten'!$B$2:$B$31,0),MATCH(_xlfn.XLOOKUP($D$14,$D121:$D127,BD120:BD126,,0,-1),'Verwachte Resultaten'!$C$1:$BT$1,0))*_xlfn.XLOOKUP($E127,$G$2:$G$6,$H$2:$H$6,,0))),$D127,""),"")</f>
        <v/>
      </c>
      <c r="BE127" s="19" t="str">
        <f>IFERROR(IF(AND(_xlfn.XLOOKUP($D$14,$D121:$D127,BE121:BE127,,0,-1)&lt;=(INDEX('Verwachte Resultaten'!$C$2:$BT$31,MATCH(_xlfn.XLOOKUP($D$14,$D121:$D127,$E121:$E127,,0,-1),'Verwachte Resultaten'!$B$2:$B$31,0),MATCH(_xlfn.XLOOKUP($D$14,$D121:$D127,BE120:BE126,,0,-1),'Verwachte Resultaten'!$C$1:$BT$1,0))*_xlfn.XLOOKUP($E127,$G$2:$G$6,$F$2:$F$6,,0)),_xlfn.XLOOKUP($D$14,$D121:$D127,BE121:BE127,,0,-1)&gt;(INDEX('Verwachte Resultaten'!$C$2:$BT$31,MATCH(_xlfn.XLOOKUP($D$14,$D121:$D127,$E121:$E127,,0,-1),'Verwachte Resultaten'!$B$2:$B$31,0),MATCH(_xlfn.XLOOKUP($D$14,$D121:$D127,BE120:BE126,,0,-1),'Verwachte Resultaten'!$C$1:$BT$1,0))*_xlfn.XLOOKUP($E127,$G$2:$G$6,$H$2:$H$6,,0))),$D127,""),"")</f>
        <v/>
      </c>
      <c r="BF127" s="19" t="str">
        <f>IFERROR(IF(AND(_xlfn.XLOOKUP($D$14,$D121:$D127,BF121:BF127,,0,-1)&lt;=(INDEX('Verwachte Resultaten'!$C$2:$BT$31,MATCH(_xlfn.XLOOKUP($D$14,$D121:$D127,$E121:$E127,,0,-1),'Verwachte Resultaten'!$B$2:$B$31,0),MATCH(_xlfn.XLOOKUP($D$14,$D121:$D127,BF120:BF126,,0,-1),'Verwachte Resultaten'!$C$1:$BT$1,0))*_xlfn.XLOOKUP($E127,$G$2:$G$6,$F$2:$F$6,,0)),_xlfn.XLOOKUP($D$14,$D121:$D127,BF121:BF127,,0,-1)&gt;(INDEX('Verwachte Resultaten'!$C$2:$BT$31,MATCH(_xlfn.XLOOKUP($D$14,$D121:$D127,$E121:$E127,,0,-1),'Verwachte Resultaten'!$B$2:$B$31,0),MATCH(_xlfn.XLOOKUP($D$14,$D121:$D127,BF120:BF126,,0,-1),'Verwachte Resultaten'!$C$1:$BT$1,0))*_xlfn.XLOOKUP($E127,$G$2:$G$6,$H$2:$H$6,,0))),$D127,""),"")</f>
        <v/>
      </c>
      <c r="BG127" s="19" t="str">
        <f>IFERROR(IF(AND(_xlfn.XLOOKUP($D$14,$D121:$D127,BG121:BG127,,0,-1)&lt;=(INDEX('Verwachte Resultaten'!$C$2:$BT$31,MATCH(_xlfn.XLOOKUP($D$14,$D121:$D127,$E121:$E127,,0,-1),'Verwachte Resultaten'!$B$2:$B$31,0),MATCH(_xlfn.XLOOKUP($D$14,$D121:$D127,BG120:BG126,,0,-1),'Verwachte Resultaten'!$C$1:$BT$1,0))*_xlfn.XLOOKUP($E127,$G$2:$G$6,$F$2:$F$6,,0)),_xlfn.XLOOKUP($D$14,$D121:$D127,BG121:BG127,,0,-1)&gt;(INDEX('Verwachte Resultaten'!$C$2:$BT$31,MATCH(_xlfn.XLOOKUP($D$14,$D121:$D127,$E121:$E127,,0,-1),'Verwachte Resultaten'!$B$2:$B$31,0),MATCH(_xlfn.XLOOKUP($D$14,$D121:$D127,BG120:BG126,,0,-1),'Verwachte Resultaten'!$C$1:$BT$1,0))*_xlfn.XLOOKUP($E127,$G$2:$G$6,$H$2:$H$6,,0))),$D127,""),"")</f>
        <v/>
      </c>
      <c r="BH127" s="19" t="str">
        <f>IFERROR(IF(AND(_xlfn.XLOOKUP($D$14,$D121:$D127,BH121:BH127,,0,-1)&lt;=(INDEX('Verwachte Resultaten'!$C$2:$BT$31,MATCH(_xlfn.XLOOKUP($D$14,$D121:$D127,$E121:$E127,,0,-1),'Verwachte Resultaten'!$B$2:$B$31,0),MATCH(_xlfn.XLOOKUP($D$14,$D121:$D127,BH120:BH126,,0,-1),'Verwachte Resultaten'!$C$1:$BT$1,0))*_xlfn.XLOOKUP($E127,$G$2:$G$6,$F$2:$F$6,,0)),_xlfn.XLOOKUP($D$14,$D121:$D127,BH121:BH127,,0,-1)&gt;(INDEX('Verwachte Resultaten'!$C$2:$BT$31,MATCH(_xlfn.XLOOKUP($D$14,$D121:$D127,$E121:$E127,,0,-1),'Verwachte Resultaten'!$B$2:$B$31,0),MATCH(_xlfn.XLOOKUP($D$14,$D121:$D127,BH120:BH126,,0,-1),'Verwachte Resultaten'!$C$1:$BT$1,0))*_xlfn.XLOOKUP($E127,$G$2:$G$6,$H$2:$H$6,,0))),$D127,""),"")</f>
        <v/>
      </c>
      <c r="BI127" s="19" t="str">
        <f>IFERROR(IF(AND(_xlfn.XLOOKUP($D$14,$D121:$D127,BI121:BI127,,0,-1)&lt;=(INDEX('Verwachte Resultaten'!$C$2:$BT$31,MATCH(_xlfn.XLOOKUP($D$14,$D121:$D127,$E121:$E127,,0,-1),'Verwachte Resultaten'!$B$2:$B$31,0),MATCH(_xlfn.XLOOKUP($D$14,$D121:$D127,BI120:BI126,,0,-1),'Verwachte Resultaten'!$C$1:$BT$1,0))*_xlfn.XLOOKUP($E127,$G$2:$G$6,$F$2:$F$6,,0)),_xlfn.XLOOKUP($D$14,$D121:$D127,BI121:BI127,,0,-1)&gt;(INDEX('Verwachte Resultaten'!$C$2:$BT$31,MATCH(_xlfn.XLOOKUP($D$14,$D121:$D127,$E121:$E127,,0,-1),'Verwachte Resultaten'!$B$2:$B$31,0),MATCH(_xlfn.XLOOKUP($D$14,$D121:$D127,BI120:BI126,,0,-1),'Verwachte Resultaten'!$C$1:$BT$1,0))*_xlfn.XLOOKUP($E127,$G$2:$G$6,$H$2:$H$6,,0))),$D127,""),"")</f>
        <v/>
      </c>
      <c r="BJ127" s="19" t="str">
        <f>IFERROR(IF(AND(_xlfn.XLOOKUP($D$14,$D121:$D127,BJ121:BJ127,,0,-1)&lt;=(INDEX('Verwachte Resultaten'!$C$2:$BT$31,MATCH(_xlfn.XLOOKUP($D$14,$D121:$D127,$E121:$E127,,0,-1),'Verwachte Resultaten'!$B$2:$B$31,0),MATCH(_xlfn.XLOOKUP($D$14,$D121:$D127,BJ120:BJ126,,0,-1),'Verwachte Resultaten'!$C$1:$BT$1,0))*_xlfn.XLOOKUP($E127,$G$2:$G$6,$F$2:$F$6,,0)),_xlfn.XLOOKUP($D$14,$D121:$D127,BJ121:BJ127,,0,-1)&gt;(INDEX('Verwachte Resultaten'!$C$2:$BT$31,MATCH(_xlfn.XLOOKUP($D$14,$D121:$D127,$E121:$E127,,0,-1),'Verwachte Resultaten'!$B$2:$B$31,0),MATCH(_xlfn.XLOOKUP($D$14,$D121:$D127,BJ120:BJ126,,0,-1),'Verwachte Resultaten'!$C$1:$BT$1,0))*_xlfn.XLOOKUP($E127,$G$2:$G$6,$H$2:$H$6,,0))),$D127,""),"")</f>
        <v/>
      </c>
      <c r="BK127" s="45" t="str">
        <f>IFERROR(IF(AND(_xlfn.XLOOKUP($D$14,$D121:$D127,BK121:BK127,,0,-1)&lt;=(INDEX('Verwachte Resultaten'!$C$2:$BT$31,MATCH(_xlfn.XLOOKUP($D$14,$D121:$D127,$E121:$E127,,0,-1),'Verwachte Resultaten'!$B$2:$B$31,0),MATCH(_xlfn.XLOOKUP($D$14,$D121:$D127,BK120:BK126,,0,-1),'Verwachte Resultaten'!$C$1:$BT$1,0))*_xlfn.XLOOKUP($E127,$G$2:$G$6,$F$2:$F$6,,0)),_xlfn.XLOOKUP($D$14,$D121:$D127,BK121:BK127,,0,-1)&gt;(INDEX('Verwachte Resultaten'!$C$2:$BT$31,MATCH(_xlfn.XLOOKUP($D$14,$D121:$D127,$E121:$E127,,0,-1),'Verwachte Resultaten'!$B$2:$B$31,0),MATCH(_xlfn.XLOOKUP($D$14,$D121:$D127,BK120:BK126,,0,-1),'Verwachte Resultaten'!$C$1:$BT$1,0))*_xlfn.XLOOKUP($E127,$G$2:$G$6,$H$2:$H$6,,0))),$D127,""),"")</f>
        <v/>
      </c>
    </row>
    <row r="128" spans="1:63" ht="15.75" thickBot="1">
      <c r="A128" s="85"/>
      <c r="C128" s="23"/>
      <c r="D128" s="44"/>
      <c r="E128" s="20" t="s">
        <v>170</v>
      </c>
      <c r="F128" s="21">
        <f>SUM(F123:AZ127)</f>
        <v>0</v>
      </c>
      <c r="AZ128"/>
    </row>
    <row r="129" spans="1:63" ht="15.75" thickBot="1">
      <c r="A129" s="85"/>
      <c r="C129" s="23"/>
      <c r="D129" s="44"/>
      <c r="AZ129"/>
    </row>
    <row r="130" spans="1:63" ht="15.75" thickBot="1">
      <c r="A130" s="85" t="s">
        <v>119</v>
      </c>
      <c r="B130" s="24">
        <f>COUNTA(F130:BK130)-COUNTIF(F130:BK130,"")</f>
        <v>0</v>
      </c>
      <c r="C130" s="23"/>
      <c r="D130" s="128"/>
      <c r="E130" s="5" t="s">
        <v>0</v>
      </c>
      <c r="F130" s="5" t="str">
        <f>IF($D130="","",IF(_xlfn.XLOOKUP($D130,Matrix!$A$9:$A$24,Matrix!B$9:B$24,"",0)="","",_xlfn.XLOOKUP($D130,Matrix!$A$9:$A$24,Matrix!B$9:B$24,"",0)))</f>
        <v/>
      </c>
      <c r="G130" s="5" t="str">
        <f>IF($D130="","",IF(_xlfn.XLOOKUP($D130,Matrix!$A$9:$A$24,Matrix!C$9:C$24,"",0)="","",_xlfn.XLOOKUP($D130,Matrix!$A$9:$A$24,Matrix!C$9:C$24,"",0)))</f>
        <v/>
      </c>
      <c r="H130" s="5" t="str">
        <f>IF($D130="","",IF(_xlfn.XLOOKUP($D130,Matrix!$A$9:$A$24,Matrix!D$9:D$24,"",0)="","",_xlfn.XLOOKUP($D130,Matrix!$A$9:$A$24,Matrix!D$9:D$24,"",0)))</f>
        <v/>
      </c>
      <c r="I130" s="5" t="str">
        <f>IF($D130="","",IF(_xlfn.XLOOKUP($D130,Matrix!$A$9:$A$24,Matrix!E$9:E$24,"",0)="","",_xlfn.XLOOKUP($D130,Matrix!$A$9:$A$24,Matrix!E$9:E$24,"",0)))</f>
        <v/>
      </c>
      <c r="J130" s="5" t="str">
        <f>IF($D130="","",IF(_xlfn.XLOOKUP($D130,Matrix!$A$9:$A$24,Matrix!F$9:F$24,"",0)="","",_xlfn.XLOOKUP($D130,Matrix!$A$9:$A$24,Matrix!F$9:F$24,"",0)))</f>
        <v/>
      </c>
      <c r="K130" s="5" t="str">
        <f>IF($D130="","",IF(_xlfn.XLOOKUP($D130,Matrix!$A$9:$A$24,Matrix!G$9:G$24,"",0)="","",_xlfn.XLOOKUP($D130,Matrix!$A$9:$A$24,Matrix!G$9:G$24,"",0)))</f>
        <v/>
      </c>
      <c r="L130" s="5" t="str">
        <f>IF($D130="","",IF(_xlfn.XLOOKUP($D130,Matrix!$A$9:$A$24,Matrix!H$9:H$24,"",0)="","",_xlfn.XLOOKUP($D130,Matrix!$A$9:$A$24,Matrix!H$9:H$24,"",0)))</f>
        <v/>
      </c>
      <c r="M130" s="5" t="str">
        <f>IF($D130="","",IF(_xlfn.XLOOKUP($D130,Matrix!$A$9:$A$24,Matrix!I$9:I$24,"",0)="","",_xlfn.XLOOKUP($D130,Matrix!$A$9:$A$24,Matrix!I$9:I$24,"",0)))</f>
        <v/>
      </c>
      <c r="N130" s="5" t="str">
        <f>IF($D130="","",IF(_xlfn.XLOOKUP($D130,Matrix!$A$9:$A$24,Matrix!J$9:J$24,"",0)="","",_xlfn.XLOOKUP($D130,Matrix!$A$9:$A$24,Matrix!J$9:J$24,"",0)))</f>
        <v/>
      </c>
      <c r="O130" s="5" t="str">
        <f>IF($D130="","",IF(_xlfn.XLOOKUP($D130,Matrix!$A$9:$A$24,Matrix!K$9:K$24,"",0)="","",_xlfn.XLOOKUP($D130,Matrix!$A$9:$A$24,Matrix!K$9:K$24,"",0)))</f>
        <v/>
      </c>
      <c r="P130" s="5" t="str">
        <f>IF($D130="","",IF(_xlfn.XLOOKUP($D130,Matrix!$A$9:$A$24,Matrix!L$9:L$24,"",0)="","",_xlfn.XLOOKUP($D130,Matrix!$A$9:$A$24,Matrix!L$9:L$24,"",0)))</f>
        <v/>
      </c>
      <c r="Q130" s="5" t="str">
        <f>IF($D130="","",IF(_xlfn.XLOOKUP($D130,Matrix!$A$9:$A$24,Matrix!M$9:M$24,"",0)="","",_xlfn.XLOOKUP($D130,Matrix!$A$9:$A$24,Matrix!M$9:M$24,"",0)))</f>
        <v/>
      </c>
      <c r="R130" s="5" t="str">
        <f>IF($D130="","",IF(_xlfn.XLOOKUP($D130,Matrix!$A$9:$A$24,Matrix!N$9:N$24,"",0)="","",_xlfn.XLOOKUP($D130,Matrix!$A$9:$A$24,Matrix!N$9:N$24,"",0)))</f>
        <v/>
      </c>
      <c r="S130" s="5" t="str">
        <f>IF($D130="","",IF(_xlfn.XLOOKUP($D130,Matrix!$A$9:$A$24,Matrix!O$9:O$24,"",0)="","",_xlfn.XLOOKUP($D130,Matrix!$A$9:$A$24,Matrix!O$9:O$24,"",0)))</f>
        <v/>
      </c>
      <c r="T130" s="5" t="str">
        <f>IF($D130="","",IF(_xlfn.XLOOKUP($D130,Matrix!$A$9:$A$24,Matrix!P$9:P$24,"",0)="","",_xlfn.XLOOKUP($D130,Matrix!$A$9:$A$24,Matrix!P$9:P$24,"",0)))</f>
        <v/>
      </c>
      <c r="U130" s="5" t="str">
        <f>IF($D130="","",IF(_xlfn.XLOOKUP($D130,Matrix!$A$9:$A$24,Matrix!Q$9:Q$24,"",0)="","",_xlfn.XLOOKUP($D130,Matrix!$A$9:$A$24,Matrix!Q$9:Q$24,"",0)))</f>
        <v/>
      </c>
      <c r="V130" s="5" t="str">
        <f>IF($D130="","",IF(_xlfn.XLOOKUP($D130,Matrix!$A$9:$A$24,Matrix!R$9:R$24,"",0)="","",_xlfn.XLOOKUP($D130,Matrix!$A$9:$A$24,Matrix!R$9:R$24,"",0)))</f>
        <v/>
      </c>
      <c r="W130" s="5" t="str">
        <f>IF($D130="","",IF(_xlfn.XLOOKUP($D130,Matrix!$A$9:$A$24,Matrix!S$9:S$24,"",0)="","",_xlfn.XLOOKUP($D130,Matrix!$A$9:$A$24,Matrix!S$9:S$24,"",0)))</f>
        <v/>
      </c>
      <c r="X130" s="5" t="str">
        <f>IF($D130="","",IF(_xlfn.XLOOKUP($D130,Matrix!$A$9:$A$24,Matrix!T$9:T$24,"",0)="","",_xlfn.XLOOKUP($D130,Matrix!$A$9:$A$24,Matrix!T$9:T$24,"",0)))</f>
        <v/>
      </c>
      <c r="Y130" s="5" t="str">
        <f>IF($D130="","",IF(_xlfn.XLOOKUP($D130,Matrix!$A$9:$A$24,Matrix!U$9:U$24,"",0)="","",_xlfn.XLOOKUP($D130,Matrix!$A$9:$A$24,Matrix!U$9:U$24,"",0)))</f>
        <v/>
      </c>
      <c r="Z130" s="5" t="str">
        <f>IF($D130="","",IF(_xlfn.XLOOKUP($D130,Matrix!$A$9:$A$24,Matrix!V$9:V$24,"",0)="","",_xlfn.XLOOKUP($D130,Matrix!$A$9:$A$24,Matrix!V$9:V$24,"",0)))</f>
        <v/>
      </c>
      <c r="AA130" s="5" t="str">
        <f>IF($D130="","",IF(_xlfn.XLOOKUP($D130,Matrix!$A$9:$A$24,Matrix!W$9:W$24,"",0)="","",_xlfn.XLOOKUP($D130,Matrix!$A$9:$A$24,Matrix!W$9:W$24,"",0)))</f>
        <v/>
      </c>
      <c r="AB130" s="5" t="str">
        <f>IF($D130="","",IF(_xlfn.XLOOKUP($D130,Matrix!$A$9:$A$24,Matrix!X$9:X$24,"",0)="","",_xlfn.XLOOKUP($D130,Matrix!$A$9:$A$24,Matrix!X$9:X$24,"",0)))</f>
        <v/>
      </c>
      <c r="AC130" s="5" t="str">
        <f>IF($D130="","",IF(_xlfn.XLOOKUP($D130,Matrix!$A$9:$A$24,Matrix!Y$9:Y$24,"",0)="","",_xlfn.XLOOKUP($D130,Matrix!$A$9:$A$24,Matrix!Y$9:Y$24,"",0)))</f>
        <v/>
      </c>
      <c r="AD130" s="5" t="str">
        <f>IF($D130="","",IF(_xlfn.XLOOKUP($D130,Matrix!$A$9:$A$24,Matrix!Z$9:Z$24,"",0)="","",_xlfn.XLOOKUP($D130,Matrix!$A$9:$A$24,Matrix!Z$9:Z$24,"",0)))</f>
        <v/>
      </c>
      <c r="AE130" s="5" t="str">
        <f>IF($D130="","",IF(_xlfn.XLOOKUP($D130,Matrix!$A$9:$A$24,Matrix!AA$9:AA$24,"",0)="","",_xlfn.XLOOKUP($D130,Matrix!$A$9:$A$24,Matrix!AA$9:AA$24,"",0)))</f>
        <v/>
      </c>
      <c r="AF130" s="5" t="str">
        <f>IF($D130="","",IF(_xlfn.XLOOKUP($D130,Matrix!$A$9:$A$24,Matrix!AB$9:AB$24,"",0)="","",_xlfn.XLOOKUP($D130,Matrix!$A$9:$A$24,Matrix!AB$9:AB$24,"",0)))</f>
        <v/>
      </c>
      <c r="AG130" s="5" t="str">
        <f>IF($D130="","",IF(_xlfn.XLOOKUP($D130,Matrix!$A$9:$A$24,Matrix!AC$9:AC$24,"",0)="","",_xlfn.XLOOKUP($D130,Matrix!$A$9:$A$24,Matrix!AC$9:AC$24,"",0)))</f>
        <v/>
      </c>
      <c r="AH130" s="5" t="str">
        <f>IF($D130="","",IF(_xlfn.XLOOKUP($D130,Matrix!$A$9:$A$24,Matrix!AD$9:AD$24,"",0)="","",_xlfn.XLOOKUP($D130,Matrix!$A$9:$A$24,Matrix!AD$9:AD$24,"",0)))</f>
        <v/>
      </c>
      <c r="AI130" s="5" t="str">
        <f>IF($D130="","",IF(_xlfn.XLOOKUP($D130,Matrix!$A$9:$A$24,Matrix!AE$9:AE$24,"",0)="","",_xlfn.XLOOKUP($D130,Matrix!$A$9:$A$24,Matrix!AE$9:AE$24,"",0)))</f>
        <v/>
      </c>
      <c r="AJ130" s="5" t="str">
        <f>IF($D130="","",IF(_xlfn.XLOOKUP($D130,Matrix!$A$9:$A$24,Matrix!AF$9:AF$24,"",0)="","",_xlfn.XLOOKUP($D130,Matrix!$A$9:$A$24,Matrix!AF$9:AF$24,"",0)))</f>
        <v/>
      </c>
      <c r="AK130" s="5" t="str">
        <f>IF($D130="","",IF(_xlfn.XLOOKUP($D130,Matrix!$A$9:$A$24,Matrix!AG$9:AG$24,"",0)="","",_xlfn.XLOOKUP($D130,Matrix!$A$9:$A$24,Matrix!AG$9:AG$24,"",0)))</f>
        <v/>
      </c>
      <c r="AL130" s="5" t="str">
        <f>IF($D130="","",IF(_xlfn.XLOOKUP($D130,Matrix!$A$9:$A$24,Matrix!AH$9:AH$24,"",0)="","",_xlfn.XLOOKUP($D130,Matrix!$A$9:$A$24,Matrix!AH$9:AH$24,"",0)))</f>
        <v/>
      </c>
      <c r="AM130" s="5" t="str">
        <f>IF($D130="","",IF(_xlfn.XLOOKUP($D130,Matrix!$A$9:$A$24,Matrix!AI$9:AI$24,"",0)="","",_xlfn.XLOOKUP($D130,Matrix!$A$9:$A$24,Matrix!AI$9:AI$24,"",0)))</f>
        <v/>
      </c>
      <c r="AN130" s="5" t="str">
        <f>IF($D130="","",IF(_xlfn.XLOOKUP($D130,Matrix!$A$9:$A$24,Matrix!AJ$9:AJ$24,"",0)="","",_xlfn.XLOOKUP($D130,Matrix!$A$9:$A$24,Matrix!AJ$9:AJ$24,"",0)))</f>
        <v/>
      </c>
      <c r="AO130" s="5" t="str">
        <f>IF($D130="","",IF(_xlfn.XLOOKUP($D130,Matrix!$A$9:$A$24,Matrix!AK$9:AK$24,"",0)="","",_xlfn.XLOOKUP($D130,Matrix!$A$9:$A$24,Matrix!AK$9:AK$24,"",0)))</f>
        <v/>
      </c>
      <c r="AP130" s="5" t="str">
        <f>IF($D130="","",IF(_xlfn.XLOOKUP($D130,Matrix!$A$9:$A$24,Matrix!AL$9:AL$24,"",0)="","",_xlfn.XLOOKUP($D130,Matrix!$A$9:$A$24,Matrix!AL$9:AL$24,"",0)))</f>
        <v/>
      </c>
      <c r="AQ130" s="5" t="str">
        <f>IF($D130="","",IF(_xlfn.XLOOKUP($D130,Matrix!$A$9:$A$24,Matrix!AM$9:AM$24,"",0)="","",_xlfn.XLOOKUP($D130,Matrix!$A$9:$A$24,Matrix!AM$9:AM$24,"",0)))</f>
        <v/>
      </c>
      <c r="AR130" s="5" t="str">
        <f>IF($D130="","",IF(_xlfn.XLOOKUP($D130,Matrix!$A$9:$A$24,Matrix!AN$9:AN$24,"",0)="","",_xlfn.XLOOKUP($D130,Matrix!$A$9:$A$24,Matrix!AN$9:AN$24,"",0)))</f>
        <v/>
      </c>
      <c r="AS130" s="5" t="str">
        <f>IF($D130="","",IF(_xlfn.XLOOKUP($D130,Matrix!$A$9:$A$24,Matrix!AO$9:AO$24,"",0)="","",_xlfn.XLOOKUP($D130,Matrix!$A$9:$A$24,Matrix!AO$9:AO$24,"",0)))</f>
        <v/>
      </c>
      <c r="AT130" s="5" t="str">
        <f>IF($D130="","",IF(_xlfn.XLOOKUP($D130,Matrix!$A$9:$A$24,Matrix!AP$9:AP$24,"",0)="","",_xlfn.XLOOKUP($D130,Matrix!$A$9:$A$24,Matrix!AP$9:AP$24,"",0)))</f>
        <v/>
      </c>
      <c r="AU130" s="5" t="str">
        <f>IF($D130="","",IF(_xlfn.XLOOKUP($D130,Matrix!$A$9:$A$24,Matrix!AQ$9:AQ$24,"",0)="","",_xlfn.XLOOKUP($D130,Matrix!$A$9:$A$24,Matrix!AQ$9:AQ$24,"",0)))</f>
        <v/>
      </c>
      <c r="AV130" s="5" t="str">
        <f>IF($D130="","",IF(_xlfn.XLOOKUP($D130,Matrix!$A$9:$A$24,Matrix!AR$9:AR$24,"",0)="","",_xlfn.XLOOKUP($D130,Matrix!$A$9:$A$24,Matrix!AR$9:AR$24,"",0)))</f>
        <v/>
      </c>
      <c r="AW130" s="5" t="str">
        <f>IF($D130="","",IF(_xlfn.XLOOKUP($D130,Matrix!$A$9:$A$24,Matrix!AS$9:AS$24,"",0)="","",_xlfn.XLOOKUP($D130,Matrix!$A$9:$A$24,Matrix!AS$9:AS$24,"",0)))</f>
        <v/>
      </c>
      <c r="AX130" s="5" t="str">
        <f>IF($D130="","",IF(_xlfn.XLOOKUP($D130,Matrix!$A$9:$A$24,Matrix!AT$9:AT$24,"",0)="","",_xlfn.XLOOKUP($D130,Matrix!$A$9:$A$24,Matrix!AT$9:AT$24,"",0)))</f>
        <v/>
      </c>
      <c r="AY130" s="5" t="str">
        <f>IF($D130="","",IF(_xlfn.XLOOKUP($D130,Matrix!$A$9:$A$24,Matrix!AU$9:AU$24,"",0)="","",_xlfn.XLOOKUP($D130,Matrix!$A$9:$A$24,Matrix!AU$9:AU$24,"",0)))</f>
        <v/>
      </c>
      <c r="AZ130" s="5" t="str">
        <f>IF($D130="","",IF(_xlfn.XLOOKUP($D130,Matrix!$A$9:$A$24,Matrix!AV$9:AV$24,"",0)="","",_xlfn.XLOOKUP($D130,Matrix!$A$9:$A$24,Matrix!AV$9:AV$24,"",0)))</f>
        <v/>
      </c>
      <c r="BA130" s="5" t="str">
        <f>IF($D130="","",IF(_xlfn.XLOOKUP($D130,Matrix!$A$9:$A$24,Matrix!AW$9:AW$24,"",0)="","",_xlfn.XLOOKUP($D130,Matrix!$A$9:$A$24,Matrix!AW$9:AW$24,"",0)))</f>
        <v/>
      </c>
      <c r="BB130" s="5" t="str">
        <f>IF($D130="","",IF(_xlfn.XLOOKUP($D130,Matrix!$A$9:$A$24,Matrix!AX$9:AX$24,"",0)="","",_xlfn.XLOOKUP($D130,Matrix!$A$9:$A$24,Matrix!AX$9:AX$24,"",0)))</f>
        <v/>
      </c>
      <c r="BC130" s="5" t="str">
        <f>IF($D130="","",IF(_xlfn.XLOOKUP($D130,Matrix!$A$9:$A$24,Matrix!AY$9:AY$24,"",0)="","",_xlfn.XLOOKUP($D130,Matrix!$A$9:$A$24,Matrix!AY$9:AY$24,"",0)))</f>
        <v/>
      </c>
      <c r="BD130" s="5" t="str">
        <f>IF($D130="","",IF(_xlfn.XLOOKUP($D130,Matrix!$A$9:$A$24,Matrix!AZ$9:AZ$24,"",0)="","",_xlfn.XLOOKUP($D130,Matrix!$A$9:$A$24,Matrix!AZ$9:AZ$24,"",0)))</f>
        <v/>
      </c>
      <c r="BE130" s="5" t="str">
        <f>IF($D130="","",IF(_xlfn.XLOOKUP($D130,Matrix!$A$9:$A$24,Matrix!BA$9:BA$24,"",0)="","",_xlfn.XLOOKUP($D130,Matrix!$A$9:$A$24,Matrix!BA$9:BA$24,"",0)))</f>
        <v/>
      </c>
      <c r="BF130" s="5" t="str">
        <f>IF($D130="","",IF(_xlfn.XLOOKUP($D130,Matrix!$A$9:$A$24,Matrix!BB$9:BB$24,"",0)="","",_xlfn.XLOOKUP($D130,Matrix!$A$9:$A$24,Matrix!BB$9:BB$24,"",0)))</f>
        <v/>
      </c>
      <c r="BG130" s="5" t="str">
        <f>IF($D130="","",IF(_xlfn.XLOOKUP($D130,Matrix!$A$9:$A$24,Matrix!BC$9:BC$24,"",0)="","",_xlfn.XLOOKUP($D130,Matrix!$A$9:$A$24,Matrix!BC$9:BC$24,"",0)))</f>
        <v/>
      </c>
      <c r="BH130" s="5" t="str">
        <f>IF($D130="","",IF(_xlfn.XLOOKUP($D130,Matrix!$A$9:$A$24,Matrix!BD$9:BD$24,"",0)="","",_xlfn.XLOOKUP($D130,Matrix!$A$9:$A$24,Matrix!BD$9:BD$24,"",0)))</f>
        <v/>
      </c>
      <c r="BI130" s="5" t="str">
        <f>IF($D130="","",IF(_xlfn.XLOOKUP($D130,Matrix!$A$9:$A$24,Matrix!BE$9:BE$24,"",0)="","",_xlfn.XLOOKUP($D130,Matrix!$A$9:$A$24,Matrix!BE$9:BE$24,"",0)))</f>
        <v/>
      </c>
      <c r="BJ130" s="5" t="str">
        <f>IF($D130="","",IF(_xlfn.XLOOKUP($D130,Matrix!$A$9:$A$24,Matrix!BF$9:BF$24,"",0)="","",_xlfn.XLOOKUP($D130,Matrix!$A$9:$A$24,Matrix!BF$9:BF$24,"",0)))</f>
        <v/>
      </c>
      <c r="BK130" s="32" t="str">
        <f>IF($D130="","",IF(_xlfn.XLOOKUP($D130,Matrix!$A$9:$A$24,Matrix!BG$9:BG$24,"",0)="","",_xlfn.XLOOKUP($D130,Matrix!$A$9:$A$24,Matrix!BG$9:BG$24,"",0)))</f>
        <v/>
      </c>
    </row>
    <row r="131" spans="1:63" ht="15.75" thickBot="1">
      <c r="A131" s="85" t="s">
        <v>167</v>
      </c>
      <c r="B131" s="24" t="e">
        <f>B$4/B130</f>
        <v>#DIV/0!</v>
      </c>
      <c r="C131" s="23">
        <f>_xlfn.XLOOKUP("Sample",D121:D130,C121:C130,"",0)+1</f>
        <v>14</v>
      </c>
      <c r="D131" s="59" t="s">
        <v>168</v>
      </c>
      <c r="E131" s="57" t="str">
        <f>_xlfn.XLOOKUP('4.Score &amp; Vergelijking'!C131,'1.Invul Blad'!$A$2:$A$31,'1.Invul Blad'!$B$2:$B$31,"",0)</f>
        <v>MO-10</v>
      </c>
      <c r="F131" s="58" t="str" cm="1">
        <f t="array" ref="F131">IFERROR(IF(IF(LEFT(E131,2)="BS",INDEX('1.Invul Blad'!$1:$1048576,MATCH('4.Score &amp; Vergelijking'!$E131,'1.Invul Blad'!$B$36:$B$9000,0)+35,MATCH('4.Score &amp; Vergelijking'!F130,'1.Invul Blad'!$36:$36,0))="",INDEX('1.Invul Blad'!$1:$1048576,MATCH('4.Score &amp; Vergelijking'!$E131,'1.Invul Blad'!$B:$B,0),MATCH('4.Score &amp; Vergelijking'!F130,'1.Invul Blad'!$1:$1,0))=""),"",IF(LEFT(E131,2)="BS",INDEX('1.Invul Blad'!$1:$1048576,MATCH('4.Score &amp; Vergelijking'!$E131,'1.Invul Blad'!$B$36:$B$9000,0)+35,MATCH('4.Score &amp; Vergelijking'!F130,'1.Invul Blad'!$36:$36,0)),INDEX('1.Invul Blad'!$1:$1048576,MATCH('4.Score &amp; Vergelijking'!$E131,'1.Invul Blad'!$B:$B,0),MATCH('4.Score &amp; Vergelijking'!F130,'1.Invul Blad'!$1:$1,0)))),"")</f>
        <v/>
      </c>
      <c r="G131" s="57" t="str" cm="1">
        <f t="array" ref="G131">IFERROR(IF(IF(LEFT(F131,2)="BS",INDEX('1.Invul Blad'!$1:$1048576,MATCH('4.Score &amp; Vergelijking'!$E131,'1.Invul Blad'!$B$36:$B$9000,0)+35,MATCH('4.Score &amp; Vergelijking'!G130,'1.Invul Blad'!$36:$36,0))="",INDEX('1.Invul Blad'!$1:$1048576,MATCH('4.Score &amp; Vergelijking'!$E131,'1.Invul Blad'!$B:$B,0),MATCH('4.Score &amp; Vergelijking'!G130,'1.Invul Blad'!$1:$1,0))=""),"",IF(LEFT(F131,2)="BS",INDEX('1.Invul Blad'!$1:$1048576,MATCH('4.Score &amp; Vergelijking'!$E131,'1.Invul Blad'!$B$36:$B$9000,0)+35,MATCH('4.Score &amp; Vergelijking'!G130,'1.Invul Blad'!$36:$36,0)),INDEX('1.Invul Blad'!$1:$1048576,MATCH('4.Score &amp; Vergelijking'!$E131,'1.Invul Blad'!$B:$B,0),MATCH('4.Score &amp; Vergelijking'!G130,'1.Invul Blad'!$1:$1,0)))),"")</f>
        <v/>
      </c>
      <c r="H131" s="57" t="str" cm="1">
        <f t="array" ref="H131">IFERROR(IF(IF(LEFT(G131,2)="BS",INDEX('1.Invul Blad'!$1:$1048576,MATCH('4.Score &amp; Vergelijking'!$E131,'1.Invul Blad'!$B$36:$B$9000,0)+35,MATCH('4.Score &amp; Vergelijking'!H130,'1.Invul Blad'!$36:$36,0))="",INDEX('1.Invul Blad'!$1:$1048576,MATCH('4.Score &amp; Vergelijking'!$E131,'1.Invul Blad'!$B:$B,0),MATCH('4.Score &amp; Vergelijking'!H130,'1.Invul Blad'!$1:$1,0))=""),"",IF(LEFT(G131,2)="BS",INDEX('1.Invul Blad'!$1:$1048576,MATCH('4.Score &amp; Vergelijking'!$E131,'1.Invul Blad'!$B$36:$B$9000,0)+35,MATCH('4.Score &amp; Vergelijking'!H130,'1.Invul Blad'!$36:$36,0)),INDEX('1.Invul Blad'!$1:$1048576,MATCH('4.Score &amp; Vergelijking'!$E131,'1.Invul Blad'!$B:$B,0),MATCH('4.Score &amp; Vergelijking'!H130,'1.Invul Blad'!$1:$1,0)))),"")</f>
        <v/>
      </c>
      <c r="I131" s="57" t="str" cm="1">
        <f t="array" ref="I131">IFERROR(IF(IF(LEFT(H131,2)="BS",INDEX('1.Invul Blad'!$1:$1048576,MATCH('4.Score &amp; Vergelijking'!$E131,'1.Invul Blad'!$B$36:$B$9000,0)+35,MATCH('4.Score &amp; Vergelijking'!I130,'1.Invul Blad'!$36:$36,0))="",INDEX('1.Invul Blad'!$1:$1048576,MATCH('4.Score &amp; Vergelijking'!$E131,'1.Invul Blad'!$B:$B,0),MATCH('4.Score &amp; Vergelijking'!I130,'1.Invul Blad'!$1:$1,0))=""),"",IF(LEFT(H131,2)="BS",INDEX('1.Invul Blad'!$1:$1048576,MATCH('4.Score &amp; Vergelijking'!$E131,'1.Invul Blad'!$B$36:$B$9000,0)+35,MATCH('4.Score &amp; Vergelijking'!I130,'1.Invul Blad'!$36:$36,0)),INDEX('1.Invul Blad'!$1:$1048576,MATCH('4.Score &amp; Vergelijking'!$E131,'1.Invul Blad'!$B:$B,0),MATCH('4.Score &amp; Vergelijking'!I130,'1.Invul Blad'!$1:$1,0)))),"")</f>
        <v/>
      </c>
      <c r="J131" s="57" t="str" cm="1">
        <f t="array" ref="J131">IFERROR(IF(IF(LEFT(I131,2)="BS",INDEX('1.Invul Blad'!$1:$1048576,MATCH('4.Score &amp; Vergelijking'!$E131,'1.Invul Blad'!$B$36:$B$9000,0)+35,MATCH('4.Score &amp; Vergelijking'!J130,'1.Invul Blad'!$36:$36,0))="",INDEX('1.Invul Blad'!$1:$1048576,MATCH('4.Score &amp; Vergelijking'!$E131,'1.Invul Blad'!$B:$B,0),MATCH('4.Score &amp; Vergelijking'!J130,'1.Invul Blad'!$1:$1,0))=""),"",IF(LEFT(I131,2)="BS",INDEX('1.Invul Blad'!$1:$1048576,MATCH('4.Score &amp; Vergelijking'!$E131,'1.Invul Blad'!$B$36:$B$9000,0)+35,MATCH('4.Score &amp; Vergelijking'!J130,'1.Invul Blad'!$36:$36,0)),INDEX('1.Invul Blad'!$1:$1048576,MATCH('4.Score &amp; Vergelijking'!$E131,'1.Invul Blad'!$B:$B,0),MATCH('4.Score &amp; Vergelijking'!J130,'1.Invul Blad'!$1:$1,0)))),"")</f>
        <v/>
      </c>
      <c r="K131" s="57" t="str" cm="1">
        <f t="array" ref="K131">IFERROR(IF(IF(LEFT(J131,2)="BS",INDEX('1.Invul Blad'!$1:$1048576,MATCH('4.Score &amp; Vergelijking'!$E131,'1.Invul Blad'!$B$36:$B$9000,0)+35,MATCH('4.Score &amp; Vergelijking'!K130,'1.Invul Blad'!$36:$36,0))="",INDEX('1.Invul Blad'!$1:$1048576,MATCH('4.Score &amp; Vergelijking'!$E131,'1.Invul Blad'!$B:$B,0),MATCH('4.Score &amp; Vergelijking'!K130,'1.Invul Blad'!$1:$1,0))=""),"",IF(LEFT(J131,2)="BS",INDEX('1.Invul Blad'!$1:$1048576,MATCH('4.Score &amp; Vergelijking'!$E131,'1.Invul Blad'!$B$36:$B$9000,0)+35,MATCH('4.Score &amp; Vergelijking'!K130,'1.Invul Blad'!$36:$36,0)),INDEX('1.Invul Blad'!$1:$1048576,MATCH('4.Score &amp; Vergelijking'!$E131,'1.Invul Blad'!$B:$B,0),MATCH('4.Score &amp; Vergelijking'!K130,'1.Invul Blad'!$1:$1,0)))),"")</f>
        <v/>
      </c>
      <c r="L131" s="57" t="str" cm="1">
        <f t="array" ref="L131">IFERROR(IF(IF(LEFT(K131,2)="BS",INDEX('1.Invul Blad'!$1:$1048576,MATCH('4.Score &amp; Vergelijking'!$E131,'1.Invul Blad'!$B$36:$B$9000,0)+35,MATCH('4.Score &amp; Vergelijking'!L130,'1.Invul Blad'!$36:$36,0))="",INDEX('1.Invul Blad'!$1:$1048576,MATCH('4.Score &amp; Vergelijking'!$E131,'1.Invul Blad'!$B:$B,0),MATCH('4.Score &amp; Vergelijking'!L130,'1.Invul Blad'!$1:$1,0))=""),"",IF(LEFT(K131,2)="BS",INDEX('1.Invul Blad'!$1:$1048576,MATCH('4.Score &amp; Vergelijking'!$E131,'1.Invul Blad'!$B$36:$B$9000,0)+35,MATCH('4.Score &amp; Vergelijking'!L130,'1.Invul Blad'!$36:$36,0)),INDEX('1.Invul Blad'!$1:$1048576,MATCH('4.Score &amp; Vergelijking'!$E131,'1.Invul Blad'!$B:$B,0),MATCH('4.Score &amp; Vergelijking'!L130,'1.Invul Blad'!$1:$1,0)))),"")</f>
        <v/>
      </c>
      <c r="M131" s="57" t="str" cm="1">
        <f t="array" ref="M131">IFERROR(IF(IF(LEFT(L131,2)="BS",INDEX('1.Invul Blad'!$1:$1048576,MATCH('4.Score &amp; Vergelijking'!$E131,'1.Invul Blad'!$B$36:$B$9000,0)+35,MATCH('4.Score &amp; Vergelijking'!M130,'1.Invul Blad'!$36:$36,0))="",INDEX('1.Invul Blad'!$1:$1048576,MATCH('4.Score &amp; Vergelijking'!$E131,'1.Invul Blad'!$B:$B,0),MATCH('4.Score &amp; Vergelijking'!M130,'1.Invul Blad'!$1:$1,0))=""),"",IF(LEFT(L131,2)="BS",INDEX('1.Invul Blad'!$1:$1048576,MATCH('4.Score &amp; Vergelijking'!$E131,'1.Invul Blad'!$B$36:$B$9000,0)+35,MATCH('4.Score &amp; Vergelijking'!M130,'1.Invul Blad'!$36:$36,0)),INDEX('1.Invul Blad'!$1:$1048576,MATCH('4.Score &amp; Vergelijking'!$E131,'1.Invul Blad'!$B:$B,0),MATCH('4.Score &amp; Vergelijking'!M130,'1.Invul Blad'!$1:$1,0)))),"")</f>
        <v/>
      </c>
      <c r="N131" s="57" t="str" cm="1">
        <f t="array" ref="N131">IFERROR(IF(IF(LEFT(M131,2)="BS",INDEX('1.Invul Blad'!$1:$1048576,MATCH('4.Score &amp; Vergelijking'!$E131,'1.Invul Blad'!$B$36:$B$9000,0)+35,MATCH('4.Score &amp; Vergelijking'!N130,'1.Invul Blad'!$36:$36,0))="",INDEX('1.Invul Blad'!$1:$1048576,MATCH('4.Score &amp; Vergelijking'!$E131,'1.Invul Blad'!$B:$B,0),MATCH('4.Score &amp; Vergelijking'!N130,'1.Invul Blad'!$1:$1,0))=""),"",IF(LEFT(M131,2)="BS",INDEX('1.Invul Blad'!$1:$1048576,MATCH('4.Score &amp; Vergelijking'!$E131,'1.Invul Blad'!$B$36:$B$9000,0)+35,MATCH('4.Score &amp; Vergelijking'!N130,'1.Invul Blad'!$36:$36,0)),INDEX('1.Invul Blad'!$1:$1048576,MATCH('4.Score &amp; Vergelijking'!$E131,'1.Invul Blad'!$B:$B,0),MATCH('4.Score &amp; Vergelijking'!N130,'1.Invul Blad'!$1:$1,0)))),"")</f>
        <v/>
      </c>
      <c r="O131" s="57" t="str" cm="1">
        <f t="array" ref="O131">IFERROR(IF(IF(LEFT(N131,2)="BS",INDEX('1.Invul Blad'!$1:$1048576,MATCH('4.Score &amp; Vergelijking'!$E131,'1.Invul Blad'!$B$36:$B$9000,0)+35,MATCH('4.Score &amp; Vergelijking'!O130,'1.Invul Blad'!$36:$36,0))="",INDEX('1.Invul Blad'!$1:$1048576,MATCH('4.Score &amp; Vergelijking'!$E131,'1.Invul Blad'!$B:$B,0),MATCH('4.Score &amp; Vergelijking'!O130,'1.Invul Blad'!$1:$1,0))=""),"",IF(LEFT(N131,2)="BS",INDEX('1.Invul Blad'!$1:$1048576,MATCH('4.Score &amp; Vergelijking'!$E131,'1.Invul Blad'!$B$36:$B$9000,0)+35,MATCH('4.Score &amp; Vergelijking'!O130,'1.Invul Blad'!$36:$36,0)),INDEX('1.Invul Blad'!$1:$1048576,MATCH('4.Score &amp; Vergelijking'!$E131,'1.Invul Blad'!$B:$B,0),MATCH('4.Score &amp; Vergelijking'!O130,'1.Invul Blad'!$1:$1,0)))),"")</f>
        <v/>
      </c>
      <c r="P131" s="57" t="str" cm="1">
        <f t="array" ref="P131">IFERROR(IF(IF(LEFT(O131,2)="BS",INDEX('1.Invul Blad'!$1:$1048576,MATCH('4.Score &amp; Vergelijking'!$E131,'1.Invul Blad'!$B$36:$B$9000,0)+35,MATCH('4.Score &amp; Vergelijking'!P130,'1.Invul Blad'!$36:$36,0))="",INDEX('1.Invul Blad'!$1:$1048576,MATCH('4.Score &amp; Vergelijking'!$E131,'1.Invul Blad'!$B:$B,0),MATCH('4.Score &amp; Vergelijking'!P130,'1.Invul Blad'!$1:$1,0))=""),"",IF(LEFT(O131,2)="BS",INDEX('1.Invul Blad'!$1:$1048576,MATCH('4.Score &amp; Vergelijking'!$E131,'1.Invul Blad'!$B$36:$B$9000,0)+35,MATCH('4.Score &amp; Vergelijking'!P130,'1.Invul Blad'!$36:$36,0)),INDEX('1.Invul Blad'!$1:$1048576,MATCH('4.Score &amp; Vergelijking'!$E131,'1.Invul Blad'!$B:$B,0),MATCH('4.Score &amp; Vergelijking'!P130,'1.Invul Blad'!$1:$1,0)))),"")</f>
        <v/>
      </c>
      <c r="Q131" s="57" t="str" cm="1">
        <f t="array" ref="Q131">IFERROR(IF(IF(LEFT(P131,2)="BS",INDEX('1.Invul Blad'!$1:$1048576,MATCH('4.Score &amp; Vergelijking'!$E131,'1.Invul Blad'!$B$36:$B$9000,0)+35,MATCH('4.Score &amp; Vergelijking'!Q130,'1.Invul Blad'!$36:$36,0))="",INDEX('1.Invul Blad'!$1:$1048576,MATCH('4.Score &amp; Vergelijking'!$E131,'1.Invul Blad'!$B:$B,0),MATCH('4.Score &amp; Vergelijking'!Q130,'1.Invul Blad'!$1:$1,0))=""),"",IF(LEFT(P131,2)="BS",INDEX('1.Invul Blad'!$1:$1048576,MATCH('4.Score &amp; Vergelijking'!$E131,'1.Invul Blad'!$B$36:$B$9000,0)+35,MATCH('4.Score &amp; Vergelijking'!Q130,'1.Invul Blad'!$36:$36,0)),INDEX('1.Invul Blad'!$1:$1048576,MATCH('4.Score &amp; Vergelijking'!$E131,'1.Invul Blad'!$B:$B,0),MATCH('4.Score &amp; Vergelijking'!Q130,'1.Invul Blad'!$1:$1,0)))),"")</f>
        <v/>
      </c>
      <c r="R131" s="57" t="str" cm="1">
        <f t="array" ref="R131">IFERROR(IF(IF(LEFT(Q131,2)="BS",INDEX('1.Invul Blad'!$1:$1048576,MATCH('4.Score &amp; Vergelijking'!$E131,'1.Invul Blad'!$B$36:$B$9000,0)+35,MATCH('4.Score &amp; Vergelijking'!R130,'1.Invul Blad'!$36:$36,0))="",INDEX('1.Invul Blad'!$1:$1048576,MATCH('4.Score &amp; Vergelijking'!$E131,'1.Invul Blad'!$B:$B,0),MATCH('4.Score &amp; Vergelijking'!R130,'1.Invul Blad'!$1:$1,0))=""),"",IF(LEFT(Q131,2)="BS",INDEX('1.Invul Blad'!$1:$1048576,MATCH('4.Score &amp; Vergelijking'!$E131,'1.Invul Blad'!$B$36:$B$9000,0)+35,MATCH('4.Score &amp; Vergelijking'!R130,'1.Invul Blad'!$36:$36,0)),INDEX('1.Invul Blad'!$1:$1048576,MATCH('4.Score &amp; Vergelijking'!$E131,'1.Invul Blad'!$B:$B,0),MATCH('4.Score &amp; Vergelijking'!R130,'1.Invul Blad'!$1:$1,0)))),"")</f>
        <v/>
      </c>
      <c r="S131" s="57" t="str" cm="1">
        <f t="array" ref="S131">IFERROR(IF(IF(LEFT(R131,2)="BS",INDEX('1.Invul Blad'!$1:$1048576,MATCH('4.Score &amp; Vergelijking'!$E131,'1.Invul Blad'!$B$36:$B$9000,0)+35,MATCH('4.Score &amp; Vergelijking'!S130,'1.Invul Blad'!$36:$36,0))="",INDEX('1.Invul Blad'!$1:$1048576,MATCH('4.Score &amp; Vergelijking'!$E131,'1.Invul Blad'!$B:$B,0),MATCH('4.Score &amp; Vergelijking'!S130,'1.Invul Blad'!$1:$1,0))=""),"",IF(LEFT(R131,2)="BS",INDEX('1.Invul Blad'!$1:$1048576,MATCH('4.Score &amp; Vergelijking'!$E131,'1.Invul Blad'!$B$36:$B$9000,0)+35,MATCH('4.Score &amp; Vergelijking'!S130,'1.Invul Blad'!$36:$36,0)),INDEX('1.Invul Blad'!$1:$1048576,MATCH('4.Score &amp; Vergelijking'!$E131,'1.Invul Blad'!$B:$B,0),MATCH('4.Score &amp; Vergelijking'!S130,'1.Invul Blad'!$1:$1,0)))),"")</f>
        <v/>
      </c>
      <c r="T131" s="57" t="str" cm="1">
        <f t="array" ref="T131">IFERROR(IF(IF(LEFT(S131,2)="BS",INDEX('1.Invul Blad'!$1:$1048576,MATCH('4.Score &amp; Vergelijking'!$E131,'1.Invul Blad'!$B$36:$B$9000,0)+35,MATCH('4.Score &amp; Vergelijking'!T130,'1.Invul Blad'!$36:$36,0))="",INDEX('1.Invul Blad'!$1:$1048576,MATCH('4.Score &amp; Vergelijking'!$E131,'1.Invul Blad'!$B:$B,0),MATCH('4.Score &amp; Vergelijking'!T130,'1.Invul Blad'!$1:$1,0))=""),"",IF(LEFT(S131,2)="BS",INDEX('1.Invul Blad'!$1:$1048576,MATCH('4.Score &amp; Vergelijking'!$E131,'1.Invul Blad'!$B$36:$B$9000,0)+35,MATCH('4.Score &amp; Vergelijking'!T130,'1.Invul Blad'!$36:$36,0)),INDEX('1.Invul Blad'!$1:$1048576,MATCH('4.Score &amp; Vergelijking'!$E131,'1.Invul Blad'!$B:$B,0),MATCH('4.Score &amp; Vergelijking'!T130,'1.Invul Blad'!$1:$1,0)))),"")</f>
        <v/>
      </c>
      <c r="U131" s="57" t="str" cm="1">
        <f t="array" ref="U131">IFERROR(IF(IF(LEFT(T131,2)="BS",INDEX('1.Invul Blad'!$1:$1048576,MATCH('4.Score &amp; Vergelijking'!$E131,'1.Invul Blad'!$B$36:$B$9000,0)+35,MATCH('4.Score &amp; Vergelijking'!U130,'1.Invul Blad'!$36:$36,0))="",INDEX('1.Invul Blad'!$1:$1048576,MATCH('4.Score &amp; Vergelijking'!$E131,'1.Invul Blad'!$B:$B,0),MATCH('4.Score &amp; Vergelijking'!U130,'1.Invul Blad'!$1:$1,0))=""),"",IF(LEFT(T131,2)="BS",INDEX('1.Invul Blad'!$1:$1048576,MATCH('4.Score &amp; Vergelijking'!$E131,'1.Invul Blad'!$B$36:$B$9000,0)+35,MATCH('4.Score &amp; Vergelijking'!U130,'1.Invul Blad'!$36:$36,0)),INDEX('1.Invul Blad'!$1:$1048576,MATCH('4.Score &amp; Vergelijking'!$E131,'1.Invul Blad'!$B:$B,0),MATCH('4.Score &amp; Vergelijking'!U130,'1.Invul Blad'!$1:$1,0)))),"")</f>
        <v/>
      </c>
      <c r="V131" s="57" t="str" cm="1">
        <f t="array" ref="V131">IFERROR(IF(IF(LEFT(U131,2)="BS",INDEX('1.Invul Blad'!$1:$1048576,MATCH('4.Score &amp; Vergelijking'!$E131,'1.Invul Blad'!$B$36:$B$9000,0)+35,MATCH('4.Score &amp; Vergelijking'!V130,'1.Invul Blad'!$36:$36,0))="",INDEX('1.Invul Blad'!$1:$1048576,MATCH('4.Score &amp; Vergelijking'!$E131,'1.Invul Blad'!$B:$B,0),MATCH('4.Score &amp; Vergelijking'!V130,'1.Invul Blad'!$1:$1,0))=""),"",IF(LEFT(U131,2)="BS",INDEX('1.Invul Blad'!$1:$1048576,MATCH('4.Score &amp; Vergelijking'!$E131,'1.Invul Blad'!$B$36:$B$9000,0)+35,MATCH('4.Score &amp; Vergelijking'!V130,'1.Invul Blad'!$36:$36,0)),INDEX('1.Invul Blad'!$1:$1048576,MATCH('4.Score &amp; Vergelijking'!$E131,'1.Invul Blad'!$B:$B,0),MATCH('4.Score &amp; Vergelijking'!V130,'1.Invul Blad'!$1:$1,0)))),"")</f>
        <v/>
      </c>
      <c r="W131" s="57" t="str" cm="1">
        <f t="array" ref="W131">IFERROR(IF(IF(LEFT(V131,2)="BS",INDEX('1.Invul Blad'!$1:$1048576,MATCH('4.Score &amp; Vergelijking'!$E131,'1.Invul Blad'!$B$36:$B$9000,0)+35,MATCH('4.Score &amp; Vergelijking'!W130,'1.Invul Blad'!$36:$36,0))="",INDEX('1.Invul Blad'!$1:$1048576,MATCH('4.Score &amp; Vergelijking'!$E131,'1.Invul Blad'!$B:$B,0),MATCH('4.Score &amp; Vergelijking'!W130,'1.Invul Blad'!$1:$1,0))=""),"",IF(LEFT(V131,2)="BS",INDEX('1.Invul Blad'!$1:$1048576,MATCH('4.Score &amp; Vergelijking'!$E131,'1.Invul Blad'!$B$36:$B$9000,0)+35,MATCH('4.Score &amp; Vergelijking'!W130,'1.Invul Blad'!$36:$36,0)),INDEX('1.Invul Blad'!$1:$1048576,MATCH('4.Score &amp; Vergelijking'!$E131,'1.Invul Blad'!$B:$B,0),MATCH('4.Score &amp; Vergelijking'!W130,'1.Invul Blad'!$1:$1,0)))),"")</f>
        <v/>
      </c>
      <c r="X131" s="57" t="str" cm="1">
        <f t="array" ref="X131">IFERROR(IF(IF(LEFT(W131,2)="BS",INDEX('1.Invul Blad'!$1:$1048576,MATCH('4.Score &amp; Vergelijking'!$E131,'1.Invul Blad'!$B$36:$B$9000,0)+35,MATCH('4.Score &amp; Vergelijking'!X130,'1.Invul Blad'!$36:$36,0))="",INDEX('1.Invul Blad'!$1:$1048576,MATCH('4.Score &amp; Vergelijking'!$E131,'1.Invul Blad'!$B:$B,0),MATCH('4.Score &amp; Vergelijking'!X130,'1.Invul Blad'!$1:$1,0))=""),"",IF(LEFT(W131,2)="BS",INDEX('1.Invul Blad'!$1:$1048576,MATCH('4.Score &amp; Vergelijking'!$E131,'1.Invul Blad'!$B$36:$B$9000,0)+35,MATCH('4.Score &amp; Vergelijking'!X130,'1.Invul Blad'!$36:$36,0)),INDEX('1.Invul Blad'!$1:$1048576,MATCH('4.Score &amp; Vergelijking'!$E131,'1.Invul Blad'!$B:$B,0),MATCH('4.Score &amp; Vergelijking'!X130,'1.Invul Blad'!$1:$1,0)))),"")</f>
        <v/>
      </c>
      <c r="Y131" s="57" t="str" cm="1">
        <f t="array" ref="Y131">IFERROR(IF(IF(LEFT(X131,2)="BS",INDEX('1.Invul Blad'!$1:$1048576,MATCH('4.Score &amp; Vergelijking'!$E131,'1.Invul Blad'!$B$36:$B$9000,0)+35,MATCH('4.Score &amp; Vergelijking'!Y130,'1.Invul Blad'!$36:$36,0))="",INDEX('1.Invul Blad'!$1:$1048576,MATCH('4.Score &amp; Vergelijking'!$E131,'1.Invul Blad'!$B:$B,0),MATCH('4.Score &amp; Vergelijking'!Y130,'1.Invul Blad'!$1:$1,0))=""),"",IF(LEFT(X131,2)="BS",INDEX('1.Invul Blad'!$1:$1048576,MATCH('4.Score &amp; Vergelijking'!$E131,'1.Invul Blad'!$B$36:$B$9000,0)+35,MATCH('4.Score &amp; Vergelijking'!Y130,'1.Invul Blad'!$36:$36,0)),INDEX('1.Invul Blad'!$1:$1048576,MATCH('4.Score &amp; Vergelijking'!$E131,'1.Invul Blad'!$B:$B,0),MATCH('4.Score &amp; Vergelijking'!Y130,'1.Invul Blad'!$1:$1,0)))),"")</f>
        <v/>
      </c>
      <c r="Z131" s="57" t="str" cm="1">
        <f t="array" ref="Z131">IFERROR(IF(IF(LEFT(Y131,2)="BS",INDEX('1.Invul Blad'!$1:$1048576,MATCH('4.Score &amp; Vergelijking'!$E131,'1.Invul Blad'!$B$36:$B$9000,0)+35,MATCH('4.Score &amp; Vergelijking'!Z130,'1.Invul Blad'!$36:$36,0))="",INDEX('1.Invul Blad'!$1:$1048576,MATCH('4.Score &amp; Vergelijking'!$E131,'1.Invul Blad'!$B:$B,0),MATCH('4.Score &amp; Vergelijking'!Z130,'1.Invul Blad'!$1:$1,0))=""),"",IF(LEFT(Y131,2)="BS",INDEX('1.Invul Blad'!$1:$1048576,MATCH('4.Score &amp; Vergelijking'!$E131,'1.Invul Blad'!$B$36:$B$9000,0)+35,MATCH('4.Score &amp; Vergelijking'!Z130,'1.Invul Blad'!$36:$36,0)),INDEX('1.Invul Blad'!$1:$1048576,MATCH('4.Score &amp; Vergelijking'!$E131,'1.Invul Blad'!$B:$B,0),MATCH('4.Score &amp; Vergelijking'!Z130,'1.Invul Blad'!$1:$1,0)))),"")</f>
        <v/>
      </c>
      <c r="AA131" s="57" t="str" cm="1">
        <f t="array" ref="AA131">IFERROR(IF(IF(LEFT(Z131,2)="BS",INDEX('1.Invul Blad'!$1:$1048576,MATCH('4.Score &amp; Vergelijking'!$E131,'1.Invul Blad'!$B$36:$B$9000,0)+35,MATCH('4.Score &amp; Vergelijking'!AA130,'1.Invul Blad'!$36:$36,0))="",INDEX('1.Invul Blad'!$1:$1048576,MATCH('4.Score &amp; Vergelijking'!$E131,'1.Invul Blad'!$B:$B,0),MATCH('4.Score &amp; Vergelijking'!AA130,'1.Invul Blad'!$1:$1,0))=""),"",IF(LEFT(Z131,2)="BS",INDEX('1.Invul Blad'!$1:$1048576,MATCH('4.Score &amp; Vergelijking'!$E131,'1.Invul Blad'!$B$36:$B$9000,0)+35,MATCH('4.Score &amp; Vergelijking'!AA130,'1.Invul Blad'!$36:$36,0)),INDEX('1.Invul Blad'!$1:$1048576,MATCH('4.Score &amp; Vergelijking'!$E131,'1.Invul Blad'!$B:$B,0),MATCH('4.Score &amp; Vergelijking'!AA130,'1.Invul Blad'!$1:$1,0)))),"")</f>
        <v/>
      </c>
      <c r="AB131" s="57" t="str" cm="1">
        <f t="array" ref="AB131">IFERROR(IF(IF(LEFT(AA131,2)="BS",INDEX('1.Invul Blad'!$1:$1048576,MATCH('4.Score &amp; Vergelijking'!$E131,'1.Invul Blad'!$B$36:$B$9000,0)+35,MATCH('4.Score &amp; Vergelijking'!AB130,'1.Invul Blad'!$36:$36,0))="",INDEX('1.Invul Blad'!$1:$1048576,MATCH('4.Score &amp; Vergelijking'!$E131,'1.Invul Blad'!$B:$B,0),MATCH('4.Score &amp; Vergelijking'!AB130,'1.Invul Blad'!$1:$1,0))=""),"",IF(LEFT(AA131,2)="BS",INDEX('1.Invul Blad'!$1:$1048576,MATCH('4.Score &amp; Vergelijking'!$E131,'1.Invul Blad'!$B$36:$B$9000,0)+35,MATCH('4.Score &amp; Vergelijking'!AB130,'1.Invul Blad'!$36:$36,0)),INDEX('1.Invul Blad'!$1:$1048576,MATCH('4.Score &amp; Vergelijking'!$E131,'1.Invul Blad'!$B:$B,0),MATCH('4.Score &amp; Vergelijking'!AB130,'1.Invul Blad'!$1:$1,0)))),"")</f>
        <v/>
      </c>
      <c r="AC131" s="57" t="str" cm="1">
        <f t="array" ref="AC131">IFERROR(IF(IF(LEFT(AB131,2)="BS",INDEX('1.Invul Blad'!$1:$1048576,MATCH('4.Score &amp; Vergelijking'!$E131,'1.Invul Blad'!$B$36:$B$9000,0)+35,MATCH('4.Score &amp; Vergelijking'!AC130,'1.Invul Blad'!$36:$36,0))="",INDEX('1.Invul Blad'!$1:$1048576,MATCH('4.Score &amp; Vergelijking'!$E131,'1.Invul Blad'!$B:$B,0),MATCH('4.Score &amp; Vergelijking'!AC130,'1.Invul Blad'!$1:$1,0))=""),"",IF(LEFT(AB131,2)="BS",INDEX('1.Invul Blad'!$1:$1048576,MATCH('4.Score &amp; Vergelijking'!$E131,'1.Invul Blad'!$B$36:$B$9000,0)+35,MATCH('4.Score &amp; Vergelijking'!AC130,'1.Invul Blad'!$36:$36,0)),INDEX('1.Invul Blad'!$1:$1048576,MATCH('4.Score &amp; Vergelijking'!$E131,'1.Invul Blad'!$B:$B,0),MATCH('4.Score &amp; Vergelijking'!AC130,'1.Invul Blad'!$1:$1,0)))),"")</f>
        <v/>
      </c>
      <c r="AD131" s="57" t="str" cm="1">
        <f t="array" ref="AD131">IFERROR(IF(IF(LEFT(AC131,2)="BS",INDEX('1.Invul Blad'!$1:$1048576,MATCH('4.Score &amp; Vergelijking'!$E131,'1.Invul Blad'!$B$36:$B$9000,0)+35,MATCH('4.Score &amp; Vergelijking'!AD130,'1.Invul Blad'!$36:$36,0))="",INDEX('1.Invul Blad'!$1:$1048576,MATCH('4.Score &amp; Vergelijking'!$E131,'1.Invul Blad'!$B:$B,0),MATCH('4.Score &amp; Vergelijking'!AD130,'1.Invul Blad'!$1:$1,0))=""),"",IF(LEFT(AC131,2)="BS",INDEX('1.Invul Blad'!$1:$1048576,MATCH('4.Score &amp; Vergelijking'!$E131,'1.Invul Blad'!$B$36:$B$9000,0)+35,MATCH('4.Score &amp; Vergelijking'!AD130,'1.Invul Blad'!$36:$36,0)),INDEX('1.Invul Blad'!$1:$1048576,MATCH('4.Score &amp; Vergelijking'!$E131,'1.Invul Blad'!$B:$B,0),MATCH('4.Score &amp; Vergelijking'!AD130,'1.Invul Blad'!$1:$1,0)))),"")</f>
        <v/>
      </c>
      <c r="AE131" s="57" t="str" cm="1">
        <f t="array" ref="AE131">IFERROR(IF(IF(LEFT(AD131,2)="BS",INDEX('1.Invul Blad'!$1:$1048576,MATCH('4.Score &amp; Vergelijking'!$E131,'1.Invul Blad'!$B$36:$B$9000,0)+35,MATCH('4.Score &amp; Vergelijking'!AE130,'1.Invul Blad'!$36:$36,0))="",INDEX('1.Invul Blad'!$1:$1048576,MATCH('4.Score &amp; Vergelijking'!$E131,'1.Invul Blad'!$B:$B,0),MATCH('4.Score &amp; Vergelijking'!AE130,'1.Invul Blad'!$1:$1,0))=""),"",IF(LEFT(AD131,2)="BS",INDEX('1.Invul Blad'!$1:$1048576,MATCH('4.Score &amp; Vergelijking'!$E131,'1.Invul Blad'!$B$36:$B$9000,0)+35,MATCH('4.Score &amp; Vergelijking'!AE130,'1.Invul Blad'!$36:$36,0)),INDEX('1.Invul Blad'!$1:$1048576,MATCH('4.Score &amp; Vergelijking'!$E131,'1.Invul Blad'!$B:$B,0),MATCH('4.Score &amp; Vergelijking'!AE130,'1.Invul Blad'!$1:$1,0)))),"")</f>
        <v/>
      </c>
      <c r="AF131" s="57" t="str" cm="1">
        <f t="array" ref="AF131">IFERROR(IF(IF(LEFT(AE131,2)="BS",INDEX('1.Invul Blad'!$1:$1048576,MATCH('4.Score &amp; Vergelijking'!$E131,'1.Invul Blad'!$B$36:$B$9000,0)+35,MATCH('4.Score &amp; Vergelijking'!AF130,'1.Invul Blad'!$36:$36,0))="",INDEX('1.Invul Blad'!$1:$1048576,MATCH('4.Score &amp; Vergelijking'!$E131,'1.Invul Blad'!$B:$B,0),MATCH('4.Score &amp; Vergelijking'!AF130,'1.Invul Blad'!$1:$1,0))=""),"",IF(LEFT(AE131,2)="BS",INDEX('1.Invul Blad'!$1:$1048576,MATCH('4.Score &amp; Vergelijking'!$E131,'1.Invul Blad'!$B$36:$B$9000,0)+35,MATCH('4.Score &amp; Vergelijking'!AF130,'1.Invul Blad'!$36:$36,0)),INDEX('1.Invul Blad'!$1:$1048576,MATCH('4.Score &amp; Vergelijking'!$E131,'1.Invul Blad'!$B:$B,0),MATCH('4.Score &amp; Vergelijking'!AF130,'1.Invul Blad'!$1:$1,0)))),"")</f>
        <v/>
      </c>
      <c r="AG131" s="57" t="str" cm="1">
        <f t="array" ref="AG131">IFERROR(IF(IF(LEFT(AF131,2)="BS",INDEX('1.Invul Blad'!$1:$1048576,MATCH('4.Score &amp; Vergelijking'!$E131,'1.Invul Blad'!$B$36:$B$9000,0)+35,MATCH('4.Score &amp; Vergelijking'!AG130,'1.Invul Blad'!$36:$36,0))="",INDEX('1.Invul Blad'!$1:$1048576,MATCH('4.Score &amp; Vergelijking'!$E131,'1.Invul Blad'!$B:$B,0),MATCH('4.Score &amp; Vergelijking'!AG130,'1.Invul Blad'!$1:$1,0))=""),"",IF(LEFT(AF131,2)="BS",INDEX('1.Invul Blad'!$1:$1048576,MATCH('4.Score &amp; Vergelijking'!$E131,'1.Invul Blad'!$B$36:$B$9000,0)+35,MATCH('4.Score &amp; Vergelijking'!AG130,'1.Invul Blad'!$36:$36,0)),INDEX('1.Invul Blad'!$1:$1048576,MATCH('4.Score &amp; Vergelijking'!$E131,'1.Invul Blad'!$B:$B,0),MATCH('4.Score &amp; Vergelijking'!AG130,'1.Invul Blad'!$1:$1,0)))),"")</f>
        <v/>
      </c>
      <c r="AH131" s="57" t="str" cm="1">
        <f t="array" ref="AH131">IFERROR(IF(IF(LEFT(AG131,2)="BS",INDEX('1.Invul Blad'!$1:$1048576,MATCH('4.Score &amp; Vergelijking'!$E131,'1.Invul Blad'!$B$36:$B$9000,0)+35,MATCH('4.Score &amp; Vergelijking'!AH130,'1.Invul Blad'!$36:$36,0))="",INDEX('1.Invul Blad'!$1:$1048576,MATCH('4.Score &amp; Vergelijking'!$E131,'1.Invul Blad'!$B:$B,0),MATCH('4.Score &amp; Vergelijking'!AH130,'1.Invul Blad'!$1:$1,0))=""),"",IF(LEFT(AG131,2)="BS",INDEX('1.Invul Blad'!$1:$1048576,MATCH('4.Score &amp; Vergelijking'!$E131,'1.Invul Blad'!$B$36:$B$9000,0)+35,MATCH('4.Score &amp; Vergelijking'!AH130,'1.Invul Blad'!$36:$36,0)),INDEX('1.Invul Blad'!$1:$1048576,MATCH('4.Score &amp; Vergelijking'!$E131,'1.Invul Blad'!$B:$B,0),MATCH('4.Score &amp; Vergelijking'!AH130,'1.Invul Blad'!$1:$1,0)))),"")</f>
        <v/>
      </c>
      <c r="AI131" s="57" t="str" cm="1">
        <f t="array" ref="AI131">IFERROR(IF(IF(LEFT(AH131,2)="BS",INDEX('1.Invul Blad'!$1:$1048576,MATCH('4.Score &amp; Vergelijking'!$E131,'1.Invul Blad'!$B$36:$B$9000,0)+35,MATCH('4.Score &amp; Vergelijking'!AI130,'1.Invul Blad'!$36:$36,0))="",INDEX('1.Invul Blad'!$1:$1048576,MATCH('4.Score &amp; Vergelijking'!$E131,'1.Invul Blad'!$B:$B,0),MATCH('4.Score &amp; Vergelijking'!AI130,'1.Invul Blad'!$1:$1,0))=""),"",IF(LEFT(AH131,2)="BS",INDEX('1.Invul Blad'!$1:$1048576,MATCH('4.Score &amp; Vergelijking'!$E131,'1.Invul Blad'!$B$36:$B$9000,0)+35,MATCH('4.Score &amp; Vergelijking'!AI130,'1.Invul Blad'!$36:$36,0)),INDEX('1.Invul Blad'!$1:$1048576,MATCH('4.Score &amp; Vergelijking'!$E131,'1.Invul Blad'!$B:$B,0),MATCH('4.Score &amp; Vergelijking'!AI130,'1.Invul Blad'!$1:$1,0)))),"")</f>
        <v/>
      </c>
      <c r="AJ131" s="57" t="str" cm="1">
        <f t="array" ref="AJ131">IFERROR(IF(IF(LEFT(AI131,2)="BS",INDEX('1.Invul Blad'!$1:$1048576,MATCH('4.Score &amp; Vergelijking'!$E131,'1.Invul Blad'!$B$36:$B$9000,0)+35,MATCH('4.Score &amp; Vergelijking'!AJ130,'1.Invul Blad'!$36:$36,0))="",INDEX('1.Invul Blad'!$1:$1048576,MATCH('4.Score &amp; Vergelijking'!$E131,'1.Invul Blad'!$B:$B,0),MATCH('4.Score &amp; Vergelijking'!AJ130,'1.Invul Blad'!$1:$1,0))=""),"",IF(LEFT(AI131,2)="BS",INDEX('1.Invul Blad'!$1:$1048576,MATCH('4.Score &amp; Vergelijking'!$E131,'1.Invul Blad'!$B$36:$B$9000,0)+35,MATCH('4.Score &amp; Vergelijking'!AJ130,'1.Invul Blad'!$36:$36,0)),INDEX('1.Invul Blad'!$1:$1048576,MATCH('4.Score &amp; Vergelijking'!$E131,'1.Invul Blad'!$B:$B,0),MATCH('4.Score &amp; Vergelijking'!AJ130,'1.Invul Blad'!$1:$1,0)))),"")</f>
        <v/>
      </c>
      <c r="AK131" s="57" t="str" cm="1">
        <f t="array" ref="AK131">IFERROR(IF(IF(LEFT(AJ131,2)="BS",INDEX('1.Invul Blad'!$1:$1048576,MATCH('4.Score &amp; Vergelijking'!$E131,'1.Invul Blad'!$B$36:$B$9000,0)+35,MATCH('4.Score &amp; Vergelijking'!AK130,'1.Invul Blad'!$36:$36,0))="",INDEX('1.Invul Blad'!$1:$1048576,MATCH('4.Score &amp; Vergelijking'!$E131,'1.Invul Blad'!$B:$B,0),MATCH('4.Score &amp; Vergelijking'!AK130,'1.Invul Blad'!$1:$1,0))=""),"",IF(LEFT(AJ131,2)="BS",INDEX('1.Invul Blad'!$1:$1048576,MATCH('4.Score &amp; Vergelijking'!$E131,'1.Invul Blad'!$B$36:$B$9000,0)+35,MATCH('4.Score &amp; Vergelijking'!AK130,'1.Invul Blad'!$36:$36,0)),INDEX('1.Invul Blad'!$1:$1048576,MATCH('4.Score &amp; Vergelijking'!$E131,'1.Invul Blad'!$B:$B,0),MATCH('4.Score &amp; Vergelijking'!AK130,'1.Invul Blad'!$1:$1,0)))),"")</f>
        <v/>
      </c>
      <c r="AL131" s="57" t="str" cm="1">
        <f t="array" ref="AL131">IFERROR(IF(IF(LEFT(AK131,2)="BS",INDEX('1.Invul Blad'!$1:$1048576,MATCH('4.Score &amp; Vergelijking'!$E131,'1.Invul Blad'!$B$36:$B$9000,0)+35,MATCH('4.Score &amp; Vergelijking'!AL130,'1.Invul Blad'!$36:$36,0))="",INDEX('1.Invul Blad'!$1:$1048576,MATCH('4.Score &amp; Vergelijking'!$E131,'1.Invul Blad'!$B:$B,0),MATCH('4.Score &amp; Vergelijking'!AL130,'1.Invul Blad'!$1:$1,0))=""),"",IF(LEFT(AK131,2)="BS",INDEX('1.Invul Blad'!$1:$1048576,MATCH('4.Score &amp; Vergelijking'!$E131,'1.Invul Blad'!$B$36:$B$9000,0)+35,MATCH('4.Score &amp; Vergelijking'!AL130,'1.Invul Blad'!$36:$36,0)),INDEX('1.Invul Blad'!$1:$1048576,MATCH('4.Score &amp; Vergelijking'!$E131,'1.Invul Blad'!$B:$B,0),MATCH('4.Score &amp; Vergelijking'!AL130,'1.Invul Blad'!$1:$1,0)))),"")</f>
        <v/>
      </c>
      <c r="AM131" s="57" t="str" cm="1">
        <f t="array" ref="AM131">IFERROR(IF(IF(LEFT(AL131,2)="BS",INDEX('1.Invul Blad'!$1:$1048576,MATCH('4.Score &amp; Vergelijking'!$E131,'1.Invul Blad'!$B$36:$B$9000,0)+35,MATCH('4.Score &amp; Vergelijking'!AM130,'1.Invul Blad'!$36:$36,0))="",INDEX('1.Invul Blad'!$1:$1048576,MATCH('4.Score &amp; Vergelijking'!$E131,'1.Invul Blad'!$B:$B,0),MATCH('4.Score &amp; Vergelijking'!AM130,'1.Invul Blad'!$1:$1,0))=""),"",IF(LEFT(AL131,2)="BS",INDEX('1.Invul Blad'!$1:$1048576,MATCH('4.Score &amp; Vergelijking'!$E131,'1.Invul Blad'!$B$36:$B$9000,0)+35,MATCH('4.Score &amp; Vergelijking'!AM130,'1.Invul Blad'!$36:$36,0)),INDEX('1.Invul Blad'!$1:$1048576,MATCH('4.Score &amp; Vergelijking'!$E131,'1.Invul Blad'!$B:$B,0),MATCH('4.Score &amp; Vergelijking'!AM130,'1.Invul Blad'!$1:$1,0)))),"")</f>
        <v/>
      </c>
      <c r="AN131" s="57" t="str" cm="1">
        <f t="array" ref="AN131">IFERROR(IF(IF(LEFT(AM131,2)="BS",INDEX('1.Invul Blad'!$1:$1048576,MATCH('4.Score &amp; Vergelijking'!$E131,'1.Invul Blad'!$B$36:$B$9000,0)+35,MATCH('4.Score &amp; Vergelijking'!AN130,'1.Invul Blad'!$36:$36,0))="",INDEX('1.Invul Blad'!$1:$1048576,MATCH('4.Score &amp; Vergelijking'!$E131,'1.Invul Blad'!$B:$B,0),MATCH('4.Score &amp; Vergelijking'!AN130,'1.Invul Blad'!$1:$1,0))=""),"",IF(LEFT(AM131,2)="BS",INDEX('1.Invul Blad'!$1:$1048576,MATCH('4.Score &amp; Vergelijking'!$E131,'1.Invul Blad'!$B$36:$B$9000,0)+35,MATCH('4.Score &amp; Vergelijking'!AN130,'1.Invul Blad'!$36:$36,0)),INDEX('1.Invul Blad'!$1:$1048576,MATCH('4.Score &amp; Vergelijking'!$E131,'1.Invul Blad'!$B:$B,0),MATCH('4.Score &amp; Vergelijking'!AN130,'1.Invul Blad'!$1:$1,0)))),"")</f>
        <v/>
      </c>
      <c r="AO131" s="57" t="str" cm="1">
        <f t="array" ref="AO131">IFERROR(IF(IF(LEFT(AN131,2)="BS",INDEX('1.Invul Blad'!$1:$1048576,MATCH('4.Score &amp; Vergelijking'!$E131,'1.Invul Blad'!$B$36:$B$9000,0)+35,MATCH('4.Score &amp; Vergelijking'!AO130,'1.Invul Blad'!$36:$36,0))="",INDEX('1.Invul Blad'!$1:$1048576,MATCH('4.Score &amp; Vergelijking'!$E131,'1.Invul Blad'!$B:$B,0),MATCH('4.Score &amp; Vergelijking'!AO130,'1.Invul Blad'!$1:$1,0))=""),"",IF(LEFT(AN131,2)="BS",INDEX('1.Invul Blad'!$1:$1048576,MATCH('4.Score &amp; Vergelijking'!$E131,'1.Invul Blad'!$B$36:$B$9000,0)+35,MATCH('4.Score &amp; Vergelijking'!AO130,'1.Invul Blad'!$36:$36,0)),INDEX('1.Invul Blad'!$1:$1048576,MATCH('4.Score &amp; Vergelijking'!$E131,'1.Invul Blad'!$B:$B,0),MATCH('4.Score &amp; Vergelijking'!AO130,'1.Invul Blad'!$1:$1,0)))),"")</f>
        <v/>
      </c>
      <c r="AP131" s="57" t="str" cm="1">
        <f t="array" ref="AP131">IFERROR(IF(IF(LEFT(AO131,2)="BS",INDEX('1.Invul Blad'!$1:$1048576,MATCH('4.Score &amp; Vergelijking'!$E131,'1.Invul Blad'!$B$36:$B$9000,0)+35,MATCH('4.Score &amp; Vergelijking'!AP130,'1.Invul Blad'!$36:$36,0))="",INDEX('1.Invul Blad'!$1:$1048576,MATCH('4.Score &amp; Vergelijking'!$E131,'1.Invul Blad'!$B:$B,0),MATCH('4.Score &amp; Vergelijking'!AP130,'1.Invul Blad'!$1:$1,0))=""),"",IF(LEFT(AO131,2)="BS",INDEX('1.Invul Blad'!$1:$1048576,MATCH('4.Score &amp; Vergelijking'!$E131,'1.Invul Blad'!$B$36:$B$9000,0)+35,MATCH('4.Score &amp; Vergelijking'!AP130,'1.Invul Blad'!$36:$36,0)),INDEX('1.Invul Blad'!$1:$1048576,MATCH('4.Score &amp; Vergelijking'!$E131,'1.Invul Blad'!$B:$B,0),MATCH('4.Score &amp; Vergelijking'!AP130,'1.Invul Blad'!$1:$1,0)))),"")</f>
        <v/>
      </c>
      <c r="AQ131" s="57" t="str" cm="1">
        <f t="array" ref="AQ131">IFERROR(IF(IF(LEFT(AP131,2)="BS",INDEX('1.Invul Blad'!$1:$1048576,MATCH('4.Score &amp; Vergelijking'!$E131,'1.Invul Blad'!$B$36:$B$9000,0)+35,MATCH('4.Score &amp; Vergelijking'!AQ130,'1.Invul Blad'!$36:$36,0))="",INDEX('1.Invul Blad'!$1:$1048576,MATCH('4.Score &amp; Vergelijking'!$E131,'1.Invul Blad'!$B:$B,0),MATCH('4.Score &amp; Vergelijking'!AQ130,'1.Invul Blad'!$1:$1,0))=""),"",IF(LEFT(AP131,2)="BS",INDEX('1.Invul Blad'!$1:$1048576,MATCH('4.Score &amp; Vergelijking'!$E131,'1.Invul Blad'!$B$36:$B$9000,0)+35,MATCH('4.Score &amp; Vergelijking'!AQ130,'1.Invul Blad'!$36:$36,0)),INDEX('1.Invul Blad'!$1:$1048576,MATCH('4.Score &amp; Vergelijking'!$E131,'1.Invul Blad'!$B:$B,0),MATCH('4.Score &amp; Vergelijking'!AQ130,'1.Invul Blad'!$1:$1,0)))),"")</f>
        <v/>
      </c>
      <c r="AR131" s="57" t="str" cm="1">
        <f t="array" ref="AR131">IFERROR(IF(IF(LEFT(AQ131,2)="BS",INDEX('1.Invul Blad'!$1:$1048576,MATCH('4.Score &amp; Vergelijking'!$E131,'1.Invul Blad'!$B$36:$B$9000,0)+35,MATCH('4.Score &amp; Vergelijking'!AR130,'1.Invul Blad'!$36:$36,0))="",INDEX('1.Invul Blad'!$1:$1048576,MATCH('4.Score &amp; Vergelijking'!$E131,'1.Invul Blad'!$B:$B,0),MATCH('4.Score &amp; Vergelijking'!AR130,'1.Invul Blad'!$1:$1,0))=""),"",IF(LEFT(AQ131,2)="BS",INDEX('1.Invul Blad'!$1:$1048576,MATCH('4.Score &amp; Vergelijking'!$E131,'1.Invul Blad'!$B$36:$B$9000,0)+35,MATCH('4.Score &amp; Vergelijking'!AR130,'1.Invul Blad'!$36:$36,0)),INDEX('1.Invul Blad'!$1:$1048576,MATCH('4.Score &amp; Vergelijking'!$E131,'1.Invul Blad'!$B:$B,0),MATCH('4.Score &amp; Vergelijking'!AR130,'1.Invul Blad'!$1:$1,0)))),"")</f>
        <v/>
      </c>
      <c r="AS131" s="57" t="str" cm="1">
        <f t="array" ref="AS131">IFERROR(IF(IF(LEFT(AR131,2)="BS",INDEX('1.Invul Blad'!$1:$1048576,MATCH('4.Score &amp; Vergelijking'!$E131,'1.Invul Blad'!$B$36:$B$9000,0)+35,MATCH('4.Score &amp; Vergelijking'!AS130,'1.Invul Blad'!$36:$36,0))="",INDEX('1.Invul Blad'!$1:$1048576,MATCH('4.Score &amp; Vergelijking'!$E131,'1.Invul Blad'!$B:$B,0),MATCH('4.Score &amp; Vergelijking'!AS130,'1.Invul Blad'!$1:$1,0))=""),"",IF(LEFT(AR131,2)="BS",INDEX('1.Invul Blad'!$1:$1048576,MATCH('4.Score &amp; Vergelijking'!$E131,'1.Invul Blad'!$B$36:$B$9000,0)+35,MATCH('4.Score &amp; Vergelijking'!AS130,'1.Invul Blad'!$36:$36,0)),INDEX('1.Invul Blad'!$1:$1048576,MATCH('4.Score &amp; Vergelijking'!$E131,'1.Invul Blad'!$B:$B,0),MATCH('4.Score &amp; Vergelijking'!AS130,'1.Invul Blad'!$1:$1,0)))),"")</f>
        <v/>
      </c>
      <c r="AT131" s="57" t="str" cm="1">
        <f t="array" ref="AT131">IFERROR(IF(IF(LEFT(AS131,2)="BS",INDEX('1.Invul Blad'!$1:$1048576,MATCH('4.Score &amp; Vergelijking'!$E131,'1.Invul Blad'!$B$36:$B$9000,0)+35,MATCH('4.Score &amp; Vergelijking'!AT130,'1.Invul Blad'!$36:$36,0))="",INDEX('1.Invul Blad'!$1:$1048576,MATCH('4.Score &amp; Vergelijking'!$E131,'1.Invul Blad'!$B:$B,0),MATCH('4.Score &amp; Vergelijking'!AT130,'1.Invul Blad'!$1:$1,0))=""),"",IF(LEFT(AS131,2)="BS",INDEX('1.Invul Blad'!$1:$1048576,MATCH('4.Score &amp; Vergelijking'!$E131,'1.Invul Blad'!$B$36:$B$9000,0)+35,MATCH('4.Score &amp; Vergelijking'!AT130,'1.Invul Blad'!$36:$36,0)),INDEX('1.Invul Blad'!$1:$1048576,MATCH('4.Score &amp; Vergelijking'!$E131,'1.Invul Blad'!$B:$B,0),MATCH('4.Score &amp; Vergelijking'!AT130,'1.Invul Blad'!$1:$1,0)))),"")</f>
        <v/>
      </c>
      <c r="AU131" s="57" t="str" cm="1">
        <f t="array" ref="AU131">IFERROR(IF(IF(LEFT(AT131,2)="BS",INDEX('1.Invul Blad'!$1:$1048576,MATCH('4.Score &amp; Vergelijking'!$E131,'1.Invul Blad'!$B$36:$B$9000,0)+35,MATCH('4.Score &amp; Vergelijking'!AU130,'1.Invul Blad'!$36:$36,0))="",INDEX('1.Invul Blad'!$1:$1048576,MATCH('4.Score &amp; Vergelijking'!$E131,'1.Invul Blad'!$B:$B,0),MATCH('4.Score &amp; Vergelijking'!AU130,'1.Invul Blad'!$1:$1,0))=""),"",IF(LEFT(AT131,2)="BS",INDEX('1.Invul Blad'!$1:$1048576,MATCH('4.Score &amp; Vergelijking'!$E131,'1.Invul Blad'!$B$36:$B$9000,0)+35,MATCH('4.Score &amp; Vergelijking'!AU130,'1.Invul Blad'!$36:$36,0)),INDEX('1.Invul Blad'!$1:$1048576,MATCH('4.Score &amp; Vergelijking'!$E131,'1.Invul Blad'!$B:$B,0),MATCH('4.Score &amp; Vergelijking'!AU130,'1.Invul Blad'!$1:$1,0)))),"")</f>
        <v/>
      </c>
      <c r="AV131" s="57" t="str" cm="1">
        <f t="array" ref="AV131">IFERROR(IF(IF(LEFT(AU131,2)="BS",INDEX('1.Invul Blad'!$1:$1048576,MATCH('4.Score &amp; Vergelijking'!$E131,'1.Invul Blad'!$B$36:$B$9000,0)+35,MATCH('4.Score &amp; Vergelijking'!AV130,'1.Invul Blad'!$36:$36,0))="",INDEX('1.Invul Blad'!$1:$1048576,MATCH('4.Score &amp; Vergelijking'!$E131,'1.Invul Blad'!$B:$B,0),MATCH('4.Score &amp; Vergelijking'!AV130,'1.Invul Blad'!$1:$1,0))=""),"",IF(LEFT(AU131,2)="BS",INDEX('1.Invul Blad'!$1:$1048576,MATCH('4.Score &amp; Vergelijking'!$E131,'1.Invul Blad'!$B$36:$B$9000,0)+35,MATCH('4.Score &amp; Vergelijking'!AV130,'1.Invul Blad'!$36:$36,0)),INDEX('1.Invul Blad'!$1:$1048576,MATCH('4.Score &amp; Vergelijking'!$E131,'1.Invul Blad'!$B:$B,0),MATCH('4.Score &amp; Vergelijking'!AV130,'1.Invul Blad'!$1:$1,0)))),"")</f>
        <v/>
      </c>
      <c r="AW131" s="57" t="str" cm="1">
        <f t="array" ref="AW131">IFERROR(IF(IF(LEFT(AV131,2)="BS",INDEX('1.Invul Blad'!$1:$1048576,MATCH('4.Score &amp; Vergelijking'!$E131,'1.Invul Blad'!$B$36:$B$9000,0)+35,MATCH('4.Score &amp; Vergelijking'!AW130,'1.Invul Blad'!$36:$36,0))="",INDEX('1.Invul Blad'!$1:$1048576,MATCH('4.Score &amp; Vergelijking'!$E131,'1.Invul Blad'!$B:$B,0),MATCH('4.Score &amp; Vergelijking'!AW130,'1.Invul Blad'!$1:$1,0))=""),"",IF(LEFT(AV131,2)="BS",INDEX('1.Invul Blad'!$1:$1048576,MATCH('4.Score &amp; Vergelijking'!$E131,'1.Invul Blad'!$B$36:$B$9000,0)+35,MATCH('4.Score &amp; Vergelijking'!AW130,'1.Invul Blad'!$36:$36,0)),INDEX('1.Invul Blad'!$1:$1048576,MATCH('4.Score &amp; Vergelijking'!$E131,'1.Invul Blad'!$B:$B,0),MATCH('4.Score &amp; Vergelijking'!AW130,'1.Invul Blad'!$1:$1,0)))),"")</f>
        <v/>
      </c>
      <c r="AX131" s="57" t="str" cm="1">
        <f t="array" ref="AX131">IFERROR(IF(IF(LEFT(AW131,2)="BS",INDEX('1.Invul Blad'!$1:$1048576,MATCH('4.Score &amp; Vergelijking'!$E131,'1.Invul Blad'!$B$36:$B$9000,0)+35,MATCH('4.Score &amp; Vergelijking'!AX130,'1.Invul Blad'!$36:$36,0))="",INDEX('1.Invul Blad'!$1:$1048576,MATCH('4.Score &amp; Vergelijking'!$E131,'1.Invul Blad'!$B:$B,0),MATCH('4.Score &amp; Vergelijking'!AX130,'1.Invul Blad'!$1:$1,0))=""),"",IF(LEFT(AW131,2)="BS",INDEX('1.Invul Blad'!$1:$1048576,MATCH('4.Score &amp; Vergelijking'!$E131,'1.Invul Blad'!$B$36:$B$9000,0)+35,MATCH('4.Score &amp; Vergelijking'!AX130,'1.Invul Blad'!$36:$36,0)),INDEX('1.Invul Blad'!$1:$1048576,MATCH('4.Score &amp; Vergelijking'!$E131,'1.Invul Blad'!$B:$B,0),MATCH('4.Score &amp; Vergelijking'!AX130,'1.Invul Blad'!$1:$1,0)))),"")</f>
        <v/>
      </c>
      <c r="AY131" s="57" t="str" cm="1">
        <f t="array" ref="AY131">IFERROR(IF(IF(LEFT(AX131,2)="BS",INDEX('1.Invul Blad'!$1:$1048576,MATCH('4.Score &amp; Vergelijking'!$E131,'1.Invul Blad'!$B$36:$B$9000,0)+35,MATCH('4.Score &amp; Vergelijking'!AY130,'1.Invul Blad'!$36:$36,0))="",INDEX('1.Invul Blad'!$1:$1048576,MATCH('4.Score &amp; Vergelijking'!$E131,'1.Invul Blad'!$B:$B,0),MATCH('4.Score &amp; Vergelijking'!AY130,'1.Invul Blad'!$1:$1,0))=""),"",IF(LEFT(AX131,2)="BS",INDEX('1.Invul Blad'!$1:$1048576,MATCH('4.Score &amp; Vergelijking'!$E131,'1.Invul Blad'!$B$36:$B$9000,0)+35,MATCH('4.Score &amp; Vergelijking'!AY130,'1.Invul Blad'!$36:$36,0)),INDEX('1.Invul Blad'!$1:$1048576,MATCH('4.Score &amp; Vergelijking'!$E131,'1.Invul Blad'!$B:$B,0),MATCH('4.Score &amp; Vergelijking'!AY130,'1.Invul Blad'!$1:$1,0)))),"")</f>
        <v/>
      </c>
      <c r="AZ131" s="57" t="str" cm="1">
        <f t="array" ref="AZ131">IFERROR(IF(IF(LEFT(AY131,2)="BS",INDEX('1.Invul Blad'!$1:$1048576,MATCH('4.Score &amp; Vergelijking'!$E131,'1.Invul Blad'!$B$36:$B$9000,0)+35,MATCH('4.Score &amp; Vergelijking'!AZ130,'1.Invul Blad'!$36:$36,0))="",INDEX('1.Invul Blad'!$1:$1048576,MATCH('4.Score &amp; Vergelijking'!$E131,'1.Invul Blad'!$B:$B,0),MATCH('4.Score &amp; Vergelijking'!AZ130,'1.Invul Blad'!$1:$1,0))=""),"",IF(LEFT(AY131,2)="BS",INDEX('1.Invul Blad'!$1:$1048576,MATCH('4.Score &amp; Vergelijking'!$E131,'1.Invul Blad'!$B$36:$B$9000,0)+35,MATCH('4.Score &amp; Vergelijking'!AZ130,'1.Invul Blad'!$36:$36,0)),INDEX('1.Invul Blad'!$1:$1048576,MATCH('4.Score &amp; Vergelijking'!$E131,'1.Invul Blad'!$B:$B,0),MATCH('4.Score &amp; Vergelijking'!AZ130,'1.Invul Blad'!$1:$1,0)))),"")</f>
        <v/>
      </c>
      <c r="BA131" s="57" t="str" cm="1">
        <f t="array" ref="BA131">IFERROR(IF(IF(LEFT(AZ131,2)="BS",INDEX('1.Invul Blad'!$1:$1048576,MATCH('4.Score &amp; Vergelijking'!$E131,'1.Invul Blad'!$B$36:$B$9000,0)+35,MATCH('4.Score &amp; Vergelijking'!BA130,'1.Invul Blad'!$36:$36,0))="",INDEX('1.Invul Blad'!$1:$1048576,MATCH('4.Score &amp; Vergelijking'!$E131,'1.Invul Blad'!$B:$B,0),MATCH('4.Score &amp; Vergelijking'!BA130,'1.Invul Blad'!$1:$1,0))=""),"",IF(LEFT(AZ131,2)="BS",INDEX('1.Invul Blad'!$1:$1048576,MATCH('4.Score &amp; Vergelijking'!$E131,'1.Invul Blad'!$B$36:$B$9000,0)+35,MATCH('4.Score &amp; Vergelijking'!BA130,'1.Invul Blad'!$36:$36,0)),INDEX('1.Invul Blad'!$1:$1048576,MATCH('4.Score &amp; Vergelijking'!$E131,'1.Invul Blad'!$B:$B,0),MATCH('4.Score &amp; Vergelijking'!BA130,'1.Invul Blad'!$1:$1,0)))),"")</f>
        <v/>
      </c>
      <c r="BB131" s="57" t="str" cm="1">
        <f t="array" ref="BB131">IFERROR(IF(IF(LEFT(BA131,2)="BS",INDEX('1.Invul Blad'!$1:$1048576,MATCH('4.Score &amp; Vergelijking'!$E131,'1.Invul Blad'!$B$36:$B$9000,0)+35,MATCH('4.Score &amp; Vergelijking'!BB130,'1.Invul Blad'!$36:$36,0))="",INDEX('1.Invul Blad'!$1:$1048576,MATCH('4.Score &amp; Vergelijking'!$E131,'1.Invul Blad'!$B:$B,0),MATCH('4.Score &amp; Vergelijking'!BB130,'1.Invul Blad'!$1:$1,0))=""),"",IF(LEFT(BA131,2)="BS",INDEX('1.Invul Blad'!$1:$1048576,MATCH('4.Score &amp; Vergelijking'!$E131,'1.Invul Blad'!$B$36:$B$9000,0)+35,MATCH('4.Score &amp; Vergelijking'!BB130,'1.Invul Blad'!$36:$36,0)),INDEX('1.Invul Blad'!$1:$1048576,MATCH('4.Score &amp; Vergelijking'!$E131,'1.Invul Blad'!$B:$B,0),MATCH('4.Score &amp; Vergelijking'!BB130,'1.Invul Blad'!$1:$1,0)))),"")</f>
        <v/>
      </c>
      <c r="BC131" s="57" t="str" cm="1">
        <f t="array" ref="BC131">IFERROR(IF(IF(LEFT(BB131,2)="BS",INDEX('1.Invul Blad'!$1:$1048576,MATCH('4.Score &amp; Vergelijking'!$E131,'1.Invul Blad'!$B$36:$B$9000,0)+35,MATCH('4.Score &amp; Vergelijking'!BC130,'1.Invul Blad'!$36:$36,0))="",INDEX('1.Invul Blad'!$1:$1048576,MATCH('4.Score &amp; Vergelijking'!$E131,'1.Invul Blad'!$B:$B,0),MATCH('4.Score &amp; Vergelijking'!BC130,'1.Invul Blad'!$1:$1,0))=""),"",IF(LEFT(BB131,2)="BS",INDEX('1.Invul Blad'!$1:$1048576,MATCH('4.Score &amp; Vergelijking'!$E131,'1.Invul Blad'!$B$36:$B$9000,0)+35,MATCH('4.Score &amp; Vergelijking'!BC130,'1.Invul Blad'!$36:$36,0)),INDEX('1.Invul Blad'!$1:$1048576,MATCH('4.Score &amp; Vergelijking'!$E131,'1.Invul Blad'!$B:$B,0),MATCH('4.Score &amp; Vergelijking'!BC130,'1.Invul Blad'!$1:$1,0)))),"")</f>
        <v/>
      </c>
      <c r="BD131" s="57" t="str" cm="1">
        <f t="array" ref="BD131">IFERROR(IF(IF(LEFT(BC131,2)="BS",INDEX('1.Invul Blad'!$1:$1048576,MATCH('4.Score &amp; Vergelijking'!$E131,'1.Invul Blad'!$B$36:$B$9000,0)+35,MATCH('4.Score &amp; Vergelijking'!BD130,'1.Invul Blad'!$36:$36,0))="",INDEX('1.Invul Blad'!$1:$1048576,MATCH('4.Score &amp; Vergelijking'!$E131,'1.Invul Blad'!$B:$B,0),MATCH('4.Score &amp; Vergelijking'!BD130,'1.Invul Blad'!$1:$1,0))=""),"",IF(LEFT(BC131,2)="BS",INDEX('1.Invul Blad'!$1:$1048576,MATCH('4.Score &amp; Vergelijking'!$E131,'1.Invul Blad'!$B$36:$B$9000,0)+35,MATCH('4.Score &amp; Vergelijking'!BD130,'1.Invul Blad'!$36:$36,0)),INDEX('1.Invul Blad'!$1:$1048576,MATCH('4.Score &amp; Vergelijking'!$E131,'1.Invul Blad'!$B:$B,0),MATCH('4.Score &amp; Vergelijking'!BD130,'1.Invul Blad'!$1:$1,0)))),"")</f>
        <v/>
      </c>
      <c r="BE131" s="57" t="str" cm="1">
        <f t="array" ref="BE131">IFERROR(IF(IF(LEFT(BD131,2)="BS",INDEX('1.Invul Blad'!$1:$1048576,MATCH('4.Score &amp; Vergelijking'!$E131,'1.Invul Blad'!$B$36:$B$9000,0)+35,MATCH('4.Score &amp; Vergelijking'!BE130,'1.Invul Blad'!$36:$36,0))="",INDEX('1.Invul Blad'!$1:$1048576,MATCH('4.Score &amp; Vergelijking'!$E131,'1.Invul Blad'!$B:$B,0),MATCH('4.Score &amp; Vergelijking'!BE130,'1.Invul Blad'!$1:$1,0))=""),"",IF(LEFT(BD131,2)="BS",INDEX('1.Invul Blad'!$1:$1048576,MATCH('4.Score &amp; Vergelijking'!$E131,'1.Invul Blad'!$B$36:$B$9000,0)+35,MATCH('4.Score &amp; Vergelijking'!BE130,'1.Invul Blad'!$36:$36,0)),INDEX('1.Invul Blad'!$1:$1048576,MATCH('4.Score &amp; Vergelijking'!$E131,'1.Invul Blad'!$B:$B,0),MATCH('4.Score &amp; Vergelijking'!BE130,'1.Invul Blad'!$1:$1,0)))),"")</f>
        <v/>
      </c>
      <c r="BF131" s="57" t="str" cm="1">
        <f t="array" ref="BF131">IFERROR(IF(IF(LEFT(BE131,2)="BS",INDEX('1.Invul Blad'!$1:$1048576,MATCH('4.Score &amp; Vergelijking'!$E131,'1.Invul Blad'!$B$36:$B$9000,0)+35,MATCH('4.Score &amp; Vergelijking'!BF130,'1.Invul Blad'!$36:$36,0))="",INDEX('1.Invul Blad'!$1:$1048576,MATCH('4.Score &amp; Vergelijking'!$E131,'1.Invul Blad'!$B:$B,0),MATCH('4.Score &amp; Vergelijking'!BF130,'1.Invul Blad'!$1:$1,0))=""),"",IF(LEFT(BE131,2)="BS",INDEX('1.Invul Blad'!$1:$1048576,MATCH('4.Score &amp; Vergelijking'!$E131,'1.Invul Blad'!$B$36:$B$9000,0)+35,MATCH('4.Score &amp; Vergelijking'!BF130,'1.Invul Blad'!$36:$36,0)),INDEX('1.Invul Blad'!$1:$1048576,MATCH('4.Score &amp; Vergelijking'!$E131,'1.Invul Blad'!$B:$B,0),MATCH('4.Score &amp; Vergelijking'!BF130,'1.Invul Blad'!$1:$1,0)))),"")</f>
        <v/>
      </c>
      <c r="BG131" s="57" t="str" cm="1">
        <f t="array" ref="BG131">IFERROR(IF(IF(LEFT(BF131,2)="BS",INDEX('1.Invul Blad'!$1:$1048576,MATCH('4.Score &amp; Vergelijking'!$E131,'1.Invul Blad'!$B$36:$B$9000,0)+35,MATCH('4.Score &amp; Vergelijking'!BG130,'1.Invul Blad'!$36:$36,0))="",INDEX('1.Invul Blad'!$1:$1048576,MATCH('4.Score &amp; Vergelijking'!$E131,'1.Invul Blad'!$B:$B,0),MATCH('4.Score &amp; Vergelijking'!BG130,'1.Invul Blad'!$1:$1,0))=""),"",IF(LEFT(BF131,2)="BS",INDEX('1.Invul Blad'!$1:$1048576,MATCH('4.Score &amp; Vergelijking'!$E131,'1.Invul Blad'!$B$36:$B$9000,0)+35,MATCH('4.Score &amp; Vergelijking'!BG130,'1.Invul Blad'!$36:$36,0)),INDEX('1.Invul Blad'!$1:$1048576,MATCH('4.Score &amp; Vergelijking'!$E131,'1.Invul Blad'!$B:$B,0),MATCH('4.Score &amp; Vergelijking'!BG130,'1.Invul Blad'!$1:$1,0)))),"")</f>
        <v/>
      </c>
      <c r="BH131" s="57" t="str" cm="1">
        <f t="array" ref="BH131">IFERROR(IF(IF(LEFT(BG131,2)="BS",INDEX('1.Invul Blad'!$1:$1048576,MATCH('4.Score &amp; Vergelijking'!$E131,'1.Invul Blad'!$B$36:$B$9000,0)+35,MATCH('4.Score &amp; Vergelijking'!BH130,'1.Invul Blad'!$36:$36,0))="",INDEX('1.Invul Blad'!$1:$1048576,MATCH('4.Score &amp; Vergelijking'!$E131,'1.Invul Blad'!$B:$B,0),MATCH('4.Score &amp; Vergelijking'!BH130,'1.Invul Blad'!$1:$1,0))=""),"",IF(LEFT(BG131,2)="BS",INDEX('1.Invul Blad'!$1:$1048576,MATCH('4.Score &amp; Vergelijking'!$E131,'1.Invul Blad'!$B$36:$B$9000,0)+35,MATCH('4.Score &amp; Vergelijking'!BH130,'1.Invul Blad'!$36:$36,0)),INDEX('1.Invul Blad'!$1:$1048576,MATCH('4.Score &amp; Vergelijking'!$E131,'1.Invul Blad'!$B:$B,0),MATCH('4.Score &amp; Vergelijking'!BH130,'1.Invul Blad'!$1:$1,0)))),"")</f>
        <v/>
      </c>
      <c r="BI131" s="57" t="str" cm="1">
        <f t="array" ref="BI131">IFERROR(IF(IF(LEFT(BH131,2)="BS",INDEX('1.Invul Blad'!$1:$1048576,MATCH('4.Score &amp; Vergelijking'!$E131,'1.Invul Blad'!$B$36:$B$9000,0)+35,MATCH('4.Score &amp; Vergelijking'!BI130,'1.Invul Blad'!$36:$36,0))="",INDEX('1.Invul Blad'!$1:$1048576,MATCH('4.Score &amp; Vergelijking'!$E131,'1.Invul Blad'!$B:$B,0),MATCH('4.Score &amp; Vergelijking'!BI130,'1.Invul Blad'!$1:$1,0))=""),"",IF(LEFT(BH131,2)="BS",INDEX('1.Invul Blad'!$1:$1048576,MATCH('4.Score &amp; Vergelijking'!$E131,'1.Invul Blad'!$B$36:$B$9000,0)+35,MATCH('4.Score &amp; Vergelijking'!BI130,'1.Invul Blad'!$36:$36,0)),INDEX('1.Invul Blad'!$1:$1048576,MATCH('4.Score &amp; Vergelijking'!$E131,'1.Invul Blad'!$B:$B,0),MATCH('4.Score &amp; Vergelijking'!BI130,'1.Invul Blad'!$1:$1,0)))),"")</f>
        <v/>
      </c>
      <c r="BJ131" s="57" t="str" cm="1">
        <f t="array" ref="BJ131">IFERROR(IF(IF(LEFT(BI131,2)="BS",INDEX('1.Invul Blad'!$1:$1048576,MATCH('4.Score &amp; Vergelijking'!$E131,'1.Invul Blad'!$B$36:$B$9000,0)+35,MATCH('4.Score &amp; Vergelijking'!BJ130,'1.Invul Blad'!$36:$36,0))="",INDEX('1.Invul Blad'!$1:$1048576,MATCH('4.Score &amp; Vergelijking'!$E131,'1.Invul Blad'!$B:$B,0),MATCH('4.Score &amp; Vergelijking'!BJ130,'1.Invul Blad'!$1:$1,0))=""),"",IF(LEFT(BI131,2)="BS",INDEX('1.Invul Blad'!$1:$1048576,MATCH('4.Score &amp; Vergelijking'!$E131,'1.Invul Blad'!$B$36:$B$9000,0)+35,MATCH('4.Score &amp; Vergelijking'!BJ130,'1.Invul Blad'!$36:$36,0)),INDEX('1.Invul Blad'!$1:$1048576,MATCH('4.Score &amp; Vergelijking'!$E131,'1.Invul Blad'!$B:$B,0),MATCH('4.Score &amp; Vergelijking'!BJ130,'1.Invul Blad'!$1:$1,0)))),"")</f>
        <v/>
      </c>
      <c r="BK131" s="59" t="str" cm="1">
        <f t="array" ref="BK131">IFERROR(IF(IF(LEFT(BJ131,2)="BS",INDEX('1.Invul Blad'!$1:$1048576,MATCH('4.Score &amp; Vergelijking'!$E131,'1.Invul Blad'!$B$36:$B$9000,0)+35,MATCH('4.Score &amp; Vergelijking'!BK130,'1.Invul Blad'!$36:$36,0))="",INDEX('1.Invul Blad'!$1:$1048576,MATCH('4.Score &amp; Vergelijking'!$E131,'1.Invul Blad'!$B:$B,0),MATCH('4.Score &amp; Vergelijking'!BK130,'1.Invul Blad'!$1:$1,0))=""),"",IF(LEFT(BJ131,2)="BS",INDEX('1.Invul Blad'!$1:$1048576,MATCH('4.Score &amp; Vergelijking'!$E131,'1.Invul Blad'!$B$36:$B$9000,0)+35,MATCH('4.Score &amp; Vergelijking'!BK130,'1.Invul Blad'!$36:$36,0)),INDEX('1.Invul Blad'!$1:$1048576,MATCH('4.Score &amp; Vergelijking'!$E131,'1.Invul Blad'!$B:$B,0),MATCH('4.Score &amp; Vergelijking'!BK130,'1.Invul Blad'!$1:$1,0)))),"")</f>
        <v/>
      </c>
    </row>
    <row r="132" spans="1:63">
      <c r="A132" s="85"/>
      <c r="C132" s="23"/>
      <c r="D132" s="82" t="str">
        <f>IFERROR($B131*$B$6,"")</f>
        <v/>
      </c>
      <c r="E132" s="10" t="s">
        <v>152</v>
      </c>
      <c r="F132" s="11" t="str">
        <f>IFERROR(IF(AND(_xlfn.XLOOKUP($D$14,$D126:$D132,F126:F132,,0,-1)&lt;(INDEX('Verwachte Resultaten'!$C$2:$BT$31,MATCH(_xlfn.XLOOKUP($D$14,$D126:$D132,$E126:$E132,,0,-1),'Verwachte Resultaten'!$B$2:$B$31,0),MATCH(_xlfn.XLOOKUP($D$14,$D126:$D132,F125:F131,,0,-1),'Verwachte Resultaten'!$C$1:$BT$1,0))*_xlfn.XLOOKUP($E132,$G$2:$G$6,$F$2:$F$6,,0)),_xlfn.XLOOKUP($D$14,$D126:$D132,F126:F132,,0,-1)&gt;=(INDEX('Verwachte Resultaten'!$C$2:$BT$31,MATCH(_xlfn.XLOOKUP($D$14,$D126:$D132,$E126:$E132,,0,-1),'Verwachte Resultaten'!$B$2:$B$31,0),MATCH(_xlfn.XLOOKUP($D$14,$D126:$D132,F125:F131,,0,-1),'Verwachte Resultaten'!$C$1:$BT$1,0))*_xlfn.XLOOKUP($E132,$G$2:$G$6,$H$2:$H$6,,0))),$D132,""),"")</f>
        <v/>
      </c>
      <c r="G132" s="12" t="str">
        <f>IFERROR(IF(AND(_xlfn.XLOOKUP($D$14,$D126:$D132,G126:G132,,0,-1)&lt;(INDEX('Verwachte Resultaten'!$C$2:$BT$31,MATCH(_xlfn.XLOOKUP($D$14,$D126:$D132,$E126:$E132,,0,-1),'Verwachte Resultaten'!$B$2:$B$31,0),MATCH(_xlfn.XLOOKUP($D$14,$D126:$D132,G125:G131,,0,-1),'Verwachte Resultaten'!$C$1:$BT$1,0))*_xlfn.XLOOKUP($E132,$G$2:$G$6,$F$2:$F$6,,0)),_xlfn.XLOOKUP($D$14,$D126:$D132,G126:G132,,0,-1)&gt;=(INDEX('Verwachte Resultaten'!$C$2:$BT$31,MATCH(_xlfn.XLOOKUP($D$14,$D126:$D132,$E126:$E132,,0,-1),'Verwachte Resultaten'!$B$2:$B$31,0),MATCH(_xlfn.XLOOKUP($D$14,$D126:$D132,G125:G131,,0,-1),'Verwachte Resultaten'!$C$1:$BT$1,0))*_xlfn.XLOOKUP($E132,$G$2:$G$6,$H$2:$H$6,,0))),$D132,""),"")</f>
        <v/>
      </c>
      <c r="H132" s="12" t="str">
        <f>IFERROR(IF(AND(_xlfn.XLOOKUP($D$14,$D126:$D132,H126:H132,,0,-1)&lt;(INDEX('Verwachte Resultaten'!$C$2:$BT$31,MATCH(_xlfn.XLOOKUP($D$14,$D126:$D132,$E126:$E132,,0,-1),'Verwachte Resultaten'!$B$2:$B$31,0),MATCH(_xlfn.XLOOKUP($D$14,$D126:$D132,H125:H131,,0,-1),'Verwachte Resultaten'!$C$1:$BT$1,0))*_xlfn.XLOOKUP($E132,$G$2:$G$6,$F$2:$F$6,,0)),_xlfn.XLOOKUP($D$14,$D126:$D132,H126:H132,,0,-1)&gt;=(INDEX('Verwachte Resultaten'!$C$2:$BT$31,MATCH(_xlfn.XLOOKUP($D$14,$D126:$D132,$E126:$E132,,0,-1),'Verwachte Resultaten'!$B$2:$B$31,0),MATCH(_xlfn.XLOOKUP($D$14,$D126:$D132,H125:H131,,0,-1),'Verwachte Resultaten'!$C$1:$BT$1,0))*_xlfn.XLOOKUP($E132,$G$2:$G$6,$H$2:$H$6,,0))),$D132,""),"")</f>
        <v/>
      </c>
      <c r="I132" s="12" t="str">
        <f>IFERROR(IF(AND(_xlfn.XLOOKUP($D$14,$D126:$D132,I126:I132,,0,-1)&lt;(INDEX('Verwachte Resultaten'!$C$2:$BT$31,MATCH(_xlfn.XLOOKUP($D$14,$D126:$D132,$E126:$E132,,0,-1),'Verwachte Resultaten'!$B$2:$B$31,0),MATCH(_xlfn.XLOOKUP($D$14,$D126:$D132,I125:I131,,0,-1),'Verwachte Resultaten'!$C$1:$BT$1,0))*_xlfn.XLOOKUP($E132,$G$2:$G$6,$F$2:$F$6,,0)),_xlfn.XLOOKUP($D$14,$D126:$D132,I126:I132,,0,-1)&gt;=(INDEX('Verwachte Resultaten'!$C$2:$BT$31,MATCH(_xlfn.XLOOKUP($D$14,$D126:$D132,$E126:$E132,,0,-1),'Verwachte Resultaten'!$B$2:$B$31,0),MATCH(_xlfn.XLOOKUP($D$14,$D126:$D132,I125:I131,,0,-1),'Verwachte Resultaten'!$C$1:$BT$1,0))*_xlfn.XLOOKUP($E132,$G$2:$G$6,$H$2:$H$6,,0))),$D132,""),"")</f>
        <v/>
      </c>
      <c r="J132" s="12" t="str">
        <f>IFERROR(IF(AND(_xlfn.XLOOKUP($D$14,$D126:$D132,J126:J132,,0,-1)&lt;(INDEX('Verwachte Resultaten'!$C$2:$BT$31,MATCH(_xlfn.XLOOKUP($D$14,$D126:$D132,$E126:$E132,,0,-1),'Verwachte Resultaten'!$B$2:$B$31,0),MATCH(_xlfn.XLOOKUP($D$14,$D126:$D132,J125:J131,,0,-1),'Verwachte Resultaten'!$C$1:$BT$1,0))*_xlfn.XLOOKUP($E132,$G$2:$G$6,$F$2:$F$6,,0)),_xlfn.XLOOKUP($D$14,$D126:$D132,J126:J132,,0,-1)&gt;=(INDEX('Verwachte Resultaten'!$C$2:$BT$31,MATCH(_xlfn.XLOOKUP($D$14,$D126:$D132,$E126:$E132,,0,-1),'Verwachte Resultaten'!$B$2:$B$31,0),MATCH(_xlfn.XLOOKUP($D$14,$D126:$D132,J125:J131,,0,-1),'Verwachte Resultaten'!$C$1:$BT$1,0))*_xlfn.XLOOKUP($E132,$G$2:$G$6,$H$2:$H$6,,0))),$D132,""),"")</f>
        <v/>
      </c>
      <c r="K132" s="12" t="str">
        <f>IFERROR(IF(AND(_xlfn.XLOOKUP($D$14,$D126:$D132,K126:K132,,0,-1)&lt;(INDEX('Verwachte Resultaten'!$C$2:$BT$31,MATCH(_xlfn.XLOOKUP($D$14,$D126:$D132,$E126:$E132,,0,-1),'Verwachte Resultaten'!$B$2:$B$31,0),MATCH(_xlfn.XLOOKUP($D$14,$D126:$D132,K125:K131,,0,-1),'Verwachte Resultaten'!$C$1:$BT$1,0))*_xlfn.XLOOKUP($E132,$G$2:$G$6,$F$2:$F$6,,0)),_xlfn.XLOOKUP($D$14,$D126:$D132,K126:K132,,0,-1)&gt;=(INDEX('Verwachte Resultaten'!$C$2:$BT$31,MATCH(_xlfn.XLOOKUP($D$14,$D126:$D132,$E126:$E132,,0,-1),'Verwachte Resultaten'!$B$2:$B$31,0),MATCH(_xlfn.XLOOKUP($D$14,$D126:$D132,K125:K131,,0,-1),'Verwachte Resultaten'!$C$1:$BT$1,0))*_xlfn.XLOOKUP($E132,$G$2:$G$6,$H$2:$H$6,,0))),$D132,""),"")</f>
        <v/>
      </c>
      <c r="L132" s="12" t="str">
        <f>IFERROR(IF(AND(_xlfn.XLOOKUP($D$14,$D126:$D132,L126:L132,,0,-1)&lt;(INDEX('Verwachte Resultaten'!$C$2:$BT$31,MATCH(_xlfn.XLOOKUP($D$14,$D126:$D132,$E126:$E132,,0,-1),'Verwachte Resultaten'!$B$2:$B$31,0),MATCH(_xlfn.XLOOKUP($D$14,$D126:$D132,L125:L131,,0,-1),'Verwachte Resultaten'!$C$1:$BT$1,0))*_xlfn.XLOOKUP($E132,$G$2:$G$6,$F$2:$F$6,,0)),_xlfn.XLOOKUP($D$14,$D126:$D132,L126:L132,,0,-1)&gt;=(INDEX('Verwachte Resultaten'!$C$2:$BT$31,MATCH(_xlfn.XLOOKUP($D$14,$D126:$D132,$E126:$E132,,0,-1),'Verwachte Resultaten'!$B$2:$B$31,0),MATCH(_xlfn.XLOOKUP($D$14,$D126:$D132,L125:L131,,0,-1),'Verwachte Resultaten'!$C$1:$BT$1,0))*_xlfn.XLOOKUP($E132,$G$2:$G$6,$H$2:$H$6,,0))),$D132,""),"")</f>
        <v/>
      </c>
      <c r="M132" s="12" t="str">
        <f>IFERROR(IF(AND(_xlfn.XLOOKUP($D$14,$D126:$D132,M126:M132,,0,-1)&lt;(INDEX('Verwachte Resultaten'!$C$2:$BT$31,MATCH(_xlfn.XLOOKUP($D$14,$D126:$D132,$E126:$E132,,0,-1),'Verwachte Resultaten'!$B$2:$B$31,0),MATCH(_xlfn.XLOOKUP($D$14,$D126:$D132,M125:M131,,0,-1),'Verwachte Resultaten'!$C$1:$BT$1,0))*_xlfn.XLOOKUP($E132,$G$2:$G$6,$F$2:$F$6,,0)),_xlfn.XLOOKUP($D$14,$D126:$D132,M126:M132,,0,-1)&gt;=(INDEX('Verwachte Resultaten'!$C$2:$BT$31,MATCH(_xlfn.XLOOKUP($D$14,$D126:$D132,$E126:$E132,,0,-1),'Verwachte Resultaten'!$B$2:$B$31,0),MATCH(_xlfn.XLOOKUP($D$14,$D126:$D132,M125:M131,,0,-1),'Verwachte Resultaten'!$C$1:$BT$1,0))*_xlfn.XLOOKUP($E132,$G$2:$G$6,$H$2:$H$6,,0))),$D132,""),"")</f>
        <v/>
      </c>
      <c r="N132" s="12" t="str">
        <f>IFERROR(IF(AND(_xlfn.XLOOKUP($D$14,$D126:$D132,N126:N132,,0,-1)&lt;(INDEX('Verwachte Resultaten'!$C$2:$BT$31,MATCH(_xlfn.XLOOKUP($D$14,$D126:$D132,$E126:$E132,,0,-1),'Verwachte Resultaten'!$B$2:$B$31,0),MATCH(_xlfn.XLOOKUP($D$14,$D126:$D132,N125:N131,,0,-1),'Verwachte Resultaten'!$C$1:$BT$1,0))*_xlfn.XLOOKUP($E132,$G$2:$G$6,$F$2:$F$6,,0)),_xlfn.XLOOKUP($D$14,$D126:$D132,N126:N132,,0,-1)&gt;=(INDEX('Verwachte Resultaten'!$C$2:$BT$31,MATCH(_xlfn.XLOOKUP($D$14,$D126:$D132,$E126:$E132,,0,-1),'Verwachte Resultaten'!$B$2:$B$31,0),MATCH(_xlfn.XLOOKUP($D$14,$D126:$D132,N125:N131,,0,-1),'Verwachte Resultaten'!$C$1:$BT$1,0))*_xlfn.XLOOKUP($E132,$G$2:$G$6,$H$2:$H$6,,0))),$D132,""),"")</f>
        <v/>
      </c>
      <c r="O132" s="12" t="str">
        <f>IFERROR(IF(AND(_xlfn.XLOOKUP($D$14,$D126:$D132,O126:O132,,0,-1)&lt;(INDEX('Verwachte Resultaten'!$C$2:$BT$31,MATCH(_xlfn.XLOOKUP($D$14,$D126:$D132,$E126:$E132,,0,-1),'Verwachte Resultaten'!$B$2:$B$31,0),MATCH(_xlfn.XLOOKUP($D$14,$D126:$D132,O125:O131,,0,-1),'Verwachte Resultaten'!$C$1:$BT$1,0))*_xlfn.XLOOKUP($E132,$G$2:$G$6,$F$2:$F$6,,0)),_xlfn.XLOOKUP($D$14,$D126:$D132,O126:O132,,0,-1)&gt;=(INDEX('Verwachte Resultaten'!$C$2:$BT$31,MATCH(_xlfn.XLOOKUP($D$14,$D126:$D132,$E126:$E132,,0,-1),'Verwachte Resultaten'!$B$2:$B$31,0),MATCH(_xlfn.XLOOKUP($D$14,$D126:$D132,O125:O131,,0,-1),'Verwachte Resultaten'!$C$1:$BT$1,0))*_xlfn.XLOOKUP($E132,$G$2:$G$6,$H$2:$H$6,,0))),$D132,""),"")</f>
        <v/>
      </c>
      <c r="P132" s="12" t="str">
        <f>IFERROR(IF(AND(_xlfn.XLOOKUP($D$14,$D126:$D132,P126:P132,,0,-1)&lt;(INDEX('Verwachte Resultaten'!$C$2:$BT$31,MATCH(_xlfn.XLOOKUP($D$14,$D126:$D132,$E126:$E132,,0,-1),'Verwachte Resultaten'!$B$2:$B$31,0),MATCH(_xlfn.XLOOKUP($D$14,$D126:$D132,P125:P131,,0,-1),'Verwachte Resultaten'!$C$1:$BT$1,0))*_xlfn.XLOOKUP($E132,$G$2:$G$6,$F$2:$F$6,,0)),_xlfn.XLOOKUP($D$14,$D126:$D132,P126:P132,,0,-1)&gt;=(INDEX('Verwachte Resultaten'!$C$2:$BT$31,MATCH(_xlfn.XLOOKUP($D$14,$D126:$D132,$E126:$E132,,0,-1),'Verwachte Resultaten'!$B$2:$B$31,0),MATCH(_xlfn.XLOOKUP($D$14,$D126:$D132,P125:P131,,0,-1),'Verwachte Resultaten'!$C$1:$BT$1,0))*_xlfn.XLOOKUP($E132,$G$2:$G$6,$H$2:$H$6,,0))),$D132,""),"")</f>
        <v/>
      </c>
      <c r="Q132" s="12" t="str">
        <f>IFERROR(IF(AND(_xlfn.XLOOKUP($D$14,$D126:$D132,Q126:Q132,,0,-1)&lt;(INDEX('Verwachte Resultaten'!$C$2:$BT$31,MATCH(_xlfn.XLOOKUP($D$14,$D126:$D132,$E126:$E132,,0,-1),'Verwachte Resultaten'!$B$2:$B$31,0),MATCH(_xlfn.XLOOKUP($D$14,$D126:$D132,Q125:Q131,,0,-1),'Verwachte Resultaten'!$C$1:$BT$1,0))*_xlfn.XLOOKUP($E132,$G$2:$G$6,$F$2:$F$6,,0)),_xlfn.XLOOKUP($D$14,$D126:$D132,Q126:Q132,,0,-1)&gt;=(INDEX('Verwachte Resultaten'!$C$2:$BT$31,MATCH(_xlfn.XLOOKUP($D$14,$D126:$D132,$E126:$E132,,0,-1),'Verwachte Resultaten'!$B$2:$B$31,0),MATCH(_xlfn.XLOOKUP($D$14,$D126:$D132,Q125:Q131,,0,-1),'Verwachte Resultaten'!$C$1:$BT$1,0))*_xlfn.XLOOKUP($E132,$G$2:$G$6,$H$2:$H$6,,0))),$D132,""),"")</f>
        <v/>
      </c>
      <c r="R132" s="12" t="str">
        <f>IFERROR(IF(AND(_xlfn.XLOOKUP($D$14,$D126:$D132,R126:R132,,0,-1)&lt;(INDEX('Verwachte Resultaten'!$C$2:$BT$31,MATCH(_xlfn.XLOOKUP($D$14,$D126:$D132,$E126:$E132,,0,-1),'Verwachte Resultaten'!$B$2:$B$31,0),MATCH(_xlfn.XLOOKUP($D$14,$D126:$D132,R125:R131,,0,-1),'Verwachte Resultaten'!$C$1:$BT$1,0))*_xlfn.XLOOKUP($E132,$G$2:$G$6,$F$2:$F$6,,0)),_xlfn.XLOOKUP($D$14,$D126:$D132,R126:R132,,0,-1)&gt;=(INDEX('Verwachte Resultaten'!$C$2:$BT$31,MATCH(_xlfn.XLOOKUP($D$14,$D126:$D132,$E126:$E132,,0,-1),'Verwachte Resultaten'!$B$2:$B$31,0),MATCH(_xlfn.XLOOKUP($D$14,$D126:$D132,R125:R131,,0,-1),'Verwachte Resultaten'!$C$1:$BT$1,0))*_xlfn.XLOOKUP($E132,$G$2:$G$6,$H$2:$H$6,,0))),$D132,""),"")</f>
        <v/>
      </c>
      <c r="S132" s="12" t="str">
        <f>IFERROR(IF(AND(_xlfn.XLOOKUP($D$14,$D126:$D132,S126:S132,,0,-1)&lt;(INDEX('Verwachte Resultaten'!$C$2:$BT$31,MATCH(_xlfn.XLOOKUP($D$14,$D126:$D132,$E126:$E132,,0,-1),'Verwachte Resultaten'!$B$2:$B$31,0),MATCH(_xlfn.XLOOKUP($D$14,$D126:$D132,S125:S131,,0,-1),'Verwachte Resultaten'!$C$1:$BT$1,0))*_xlfn.XLOOKUP($E132,$G$2:$G$6,$F$2:$F$6,,0)),_xlfn.XLOOKUP($D$14,$D126:$D132,S126:S132,,0,-1)&gt;=(INDEX('Verwachte Resultaten'!$C$2:$BT$31,MATCH(_xlfn.XLOOKUP($D$14,$D126:$D132,$E126:$E132,,0,-1),'Verwachte Resultaten'!$B$2:$B$31,0),MATCH(_xlfn.XLOOKUP($D$14,$D126:$D132,S125:S131,,0,-1),'Verwachte Resultaten'!$C$1:$BT$1,0))*_xlfn.XLOOKUP($E132,$G$2:$G$6,$H$2:$H$6,,0))),$D132,""),"")</f>
        <v/>
      </c>
      <c r="T132" s="12" t="str">
        <f>IFERROR(IF(AND(_xlfn.XLOOKUP($D$14,$D126:$D132,T126:T132,,0,-1)&lt;(INDEX('Verwachte Resultaten'!$C$2:$BT$31,MATCH(_xlfn.XLOOKUP($D$14,$D126:$D132,$E126:$E132,,0,-1),'Verwachte Resultaten'!$B$2:$B$31,0),MATCH(_xlfn.XLOOKUP($D$14,$D126:$D132,T125:T131,,0,-1),'Verwachte Resultaten'!$C$1:$BT$1,0))*_xlfn.XLOOKUP($E132,$G$2:$G$6,$F$2:$F$6,,0)),_xlfn.XLOOKUP($D$14,$D126:$D132,T126:T132,,0,-1)&gt;=(INDEX('Verwachte Resultaten'!$C$2:$BT$31,MATCH(_xlfn.XLOOKUP($D$14,$D126:$D132,$E126:$E132,,0,-1),'Verwachte Resultaten'!$B$2:$B$31,0),MATCH(_xlfn.XLOOKUP($D$14,$D126:$D132,T125:T131,,0,-1),'Verwachte Resultaten'!$C$1:$BT$1,0))*_xlfn.XLOOKUP($E132,$G$2:$G$6,$H$2:$H$6,,0))),$D132,""),"")</f>
        <v/>
      </c>
      <c r="U132" s="12" t="str">
        <f>IFERROR(IF(AND(_xlfn.XLOOKUP($D$14,$D126:$D132,U126:U132,,0,-1)&lt;(INDEX('Verwachte Resultaten'!$C$2:$BT$31,MATCH(_xlfn.XLOOKUP($D$14,$D126:$D132,$E126:$E132,,0,-1),'Verwachte Resultaten'!$B$2:$B$31,0),MATCH(_xlfn.XLOOKUP($D$14,$D126:$D132,U125:U131,,0,-1),'Verwachte Resultaten'!$C$1:$BT$1,0))*_xlfn.XLOOKUP($E132,$G$2:$G$6,$F$2:$F$6,,0)),_xlfn.XLOOKUP($D$14,$D126:$D132,U126:U132,,0,-1)&gt;=(INDEX('Verwachte Resultaten'!$C$2:$BT$31,MATCH(_xlfn.XLOOKUP($D$14,$D126:$D132,$E126:$E132,,0,-1),'Verwachte Resultaten'!$B$2:$B$31,0),MATCH(_xlfn.XLOOKUP($D$14,$D126:$D132,U125:U131,,0,-1),'Verwachte Resultaten'!$C$1:$BT$1,0))*_xlfn.XLOOKUP($E132,$G$2:$G$6,$H$2:$H$6,,0))),$D132,""),"")</f>
        <v/>
      </c>
      <c r="V132" s="12" t="str">
        <f>IFERROR(IF(AND(_xlfn.XLOOKUP($D$14,$D126:$D132,V126:V132,,0,-1)&lt;(INDEX('Verwachte Resultaten'!$C$2:$BT$31,MATCH(_xlfn.XLOOKUP($D$14,$D126:$D132,$E126:$E132,,0,-1),'Verwachte Resultaten'!$B$2:$B$31,0),MATCH(_xlfn.XLOOKUP($D$14,$D126:$D132,V125:V131,,0,-1),'Verwachte Resultaten'!$C$1:$BT$1,0))*_xlfn.XLOOKUP($E132,$G$2:$G$6,$F$2:$F$6,,0)),_xlfn.XLOOKUP($D$14,$D126:$D132,V126:V132,,0,-1)&gt;=(INDEX('Verwachte Resultaten'!$C$2:$BT$31,MATCH(_xlfn.XLOOKUP($D$14,$D126:$D132,$E126:$E132,,0,-1),'Verwachte Resultaten'!$B$2:$B$31,0),MATCH(_xlfn.XLOOKUP($D$14,$D126:$D132,V125:V131,,0,-1),'Verwachte Resultaten'!$C$1:$BT$1,0))*_xlfn.XLOOKUP($E132,$G$2:$G$6,$H$2:$H$6,,0))),$D132,""),"")</f>
        <v/>
      </c>
      <c r="W132" s="12" t="str">
        <f>IFERROR(IF(AND(_xlfn.XLOOKUP($D$14,$D126:$D132,W126:W132,,0,-1)&lt;(INDEX('Verwachte Resultaten'!$C$2:$BT$31,MATCH(_xlfn.XLOOKUP($D$14,$D126:$D132,$E126:$E132,,0,-1),'Verwachte Resultaten'!$B$2:$B$31,0),MATCH(_xlfn.XLOOKUP($D$14,$D126:$D132,W125:W131,,0,-1),'Verwachte Resultaten'!$C$1:$BT$1,0))*_xlfn.XLOOKUP($E132,$G$2:$G$6,$F$2:$F$6,,0)),_xlfn.XLOOKUP($D$14,$D126:$D132,W126:W132,,0,-1)&gt;=(INDEX('Verwachte Resultaten'!$C$2:$BT$31,MATCH(_xlfn.XLOOKUP($D$14,$D126:$D132,$E126:$E132,,0,-1),'Verwachte Resultaten'!$B$2:$B$31,0),MATCH(_xlfn.XLOOKUP($D$14,$D126:$D132,W125:W131,,0,-1),'Verwachte Resultaten'!$C$1:$BT$1,0))*_xlfn.XLOOKUP($E132,$G$2:$G$6,$H$2:$H$6,,0))),$D132,""),"")</f>
        <v/>
      </c>
      <c r="X132" s="12" t="str">
        <f>IFERROR(IF(AND(_xlfn.XLOOKUP($D$14,$D126:$D132,X126:X132,,0,-1)&lt;(INDEX('Verwachte Resultaten'!$C$2:$BT$31,MATCH(_xlfn.XLOOKUP($D$14,$D126:$D132,$E126:$E132,,0,-1),'Verwachte Resultaten'!$B$2:$B$31,0),MATCH(_xlfn.XLOOKUP($D$14,$D126:$D132,X125:X131,,0,-1),'Verwachte Resultaten'!$C$1:$BT$1,0))*_xlfn.XLOOKUP($E132,$G$2:$G$6,$F$2:$F$6,,0)),_xlfn.XLOOKUP($D$14,$D126:$D132,X126:X132,,0,-1)&gt;=(INDEX('Verwachte Resultaten'!$C$2:$BT$31,MATCH(_xlfn.XLOOKUP($D$14,$D126:$D132,$E126:$E132,,0,-1),'Verwachte Resultaten'!$B$2:$B$31,0),MATCH(_xlfn.XLOOKUP($D$14,$D126:$D132,X125:X131,,0,-1),'Verwachte Resultaten'!$C$1:$BT$1,0))*_xlfn.XLOOKUP($E132,$G$2:$G$6,$H$2:$H$6,,0))),$D132,""),"")</f>
        <v/>
      </c>
      <c r="Y132" s="12" t="str">
        <f>IFERROR(IF(AND(_xlfn.XLOOKUP($D$14,$D126:$D132,Y126:Y132,,0,-1)&lt;(INDEX('Verwachte Resultaten'!$C$2:$BT$31,MATCH(_xlfn.XLOOKUP($D$14,$D126:$D132,$E126:$E132,,0,-1),'Verwachte Resultaten'!$B$2:$B$31,0),MATCH(_xlfn.XLOOKUP($D$14,$D126:$D132,Y125:Y131,,0,-1),'Verwachte Resultaten'!$C$1:$BT$1,0))*_xlfn.XLOOKUP($E132,$G$2:$G$6,$F$2:$F$6,,0)),_xlfn.XLOOKUP($D$14,$D126:$D132,Y126:Y132,,0,-1)&gt;=(INDEX('Verwachte Resultaten'!$C$2:$BT$31,MATCH(_xlfn.XLOOKUP($D$14,$D126:$D132,$E126:$E132,,0,-1),'Verwachte Resultaten'!$B$2:$B$31,0),MATCH(_xlfn.XLOOKUP($D$14,$D126:$D132,Y125:Y131,,0,-1),'Verwachte Resultaten'!$C$1:$BT$1,0))*_xlfn.XLOOKUP($E132,$G$2:$G$6,$H$2:$H$6,,0))),$D132,""),"")</f>
        <v/>
      </c>
      <c r="Z132" s="12" t="str">
        <f>IFERROR(IF(AND(_xlfn.XLOOKUP($D$14,$D126:$D132,Z126:Z132,,0,-1)&lt;(INDEX('Verwachte Resultaten'!$C$2:$BT$31,MATCH(_xlfn.XLOOKUP($D$14,$D126:$D132,$E126:$E132,,0,-1),'Verwachte Resultaten'!$B$2:$B$31,0),MATCH(_xlfn.XLOOKUP($D$14,$D126:$D132,Z125:Z131,,0,-1),'Verwachte Resultaten'!$C$1:$BT$1,0))*_xlfn.XLOOKUP($E132,$G$2:$G$6,$F$2:$F$6,,0)),_xlfn.XLOOKUP($D$14,$D126:$D132,Z126:Z132,,0,-1)&gt;=(INDEX('Verwachte Resultaten'!$C$2:$BT$31,MATCH(_xlfn.XLOOKUP($D$14,$D126:$D132,$E126:$E132,,0,-1),'Verwachte Resultaten'!$B$2:$B$31,0),MATCH(_xlfn.XLOOKUP($D$14,$D126:$D132,Z125:Z131,,0,-1),'Verwachte Resultaten'!$C$1:$BT$1,0))*_xlfn.XLOOKUP($E132,$G$2:$G$6,$H$2:$H$6,,0))),$D132,""),"")</f>
        <v/>
      </c>
      <c r="AA132" s="12" t="str">
        <f>IFERROR(IF(AND(_xlfn.XLOOKUP($D$14,$D126:$D132,AA126:AA132,,0,-1)&lt;(INDEX('Verwachte Resultaten'!$C$2:$BT$31,MATCH(_xlfn.XLOOKUP($D$14,$D126:$D132,$E126:$E132,,0,-1),'Verwachte Resultaten'!$B$2:$B$31,0),MATCH(_xlfn.XLOOKUP($D$14,$D126:$D132,AA125:AA131,,0,-1),'Verwachte Resultaten'!$C$1:$BT$1,0))*_xlfn.XLOOKUP($E132,$G$2:$G$6,$F$2:$F$6,,0)),_xlfn.XLOOKUP($D$14,$D126:$D132,AA126:AA132,,0,-1)&gt;=(INDEX('Verwachte Resultaten'!$C$2:$BT$31,MATCH(_xlfn.XLOOKUP($D$14,$D126:$D132,$E126:$E132,,0,-1),'Verwachte Resultaten'!$B$2:$B$31,0),MATCH(_xlfn.XLOOKUP($D$14,$D126:$D132,AA125:AA131,,0,-1),'Verwachte Resultaten'!$C$1:$BT$1,0))*_xlfn.XLOOKUP($E132,$G$2:$G$6,$H$2:$H$6,,0))),$D132,""),"")</f>
        <v/>
      </c>
      <c r="AB132" s="12" t="str">
        <f>IFERROR(IF(AND(_xlfn.XLOOKUP($D$14,$D126:$D132,AB126:AB132,,0,-1)&lt;(INDEX('Verwachte Resultaten'!$C$2:$BT$31,MATCH(_xlfn.XLOOKUP($D$14,$D126:$D132,$E126:$E132,,0,-1),'Verwachte Resultaten'!$B$2:$B$31,0),MATCH(_xlfn.XLOOKUP($D$14,$D126:$D132,AB125:AB131,,0,-1),'Verwachte Resultaten'!$C$1:$BT$1,0))*_xlfn.XLOOKUP($E132,$G$2:$G$6,$F$2:$F$6,,0)),_xlfn.XLOOKUP($D$14,$D126:$D132,AB126:AB132,,0,-1)&gt;=(INDEX('Verwachte Resultaten'!$C$2:$BT$31,MATCH(_xlfn.XLOOKUP($D$14,$D126:$D132,$E126:$E132,,0,-1),'Verwachte Resultaten'!$B$2:$B$31,0),MATCH(_xlfn.XLOOKUP($D$14,$D126:$D132,AB125:AB131,,0,-1),'Verwachte Resultaten'!$C$1:$BT$1,0))*_xlfn.XLOOKUP($E132,$G$2:$G$6,$H$2:$H$6,,0))),$D132,""),"")</f>
        <v/>
      </c>
      <c r="AC132" s="12" t="str">
        <f>IFERROR(IF(AND(_xlfn.XLOOKUP($D$14,$D126:$D132,AC126:AC132,,0,-1)&lt;(INDEX('Verwachte Resultaten'!$C$2:$BT$31,MATCH(_xlfn.XLOOKUP($D$14,$D126:$D132,$E126:$E132,,0,-1),'Verwachte Resultaten'!$B$2:$B$31,0),MATCH(_xlfn.XLOOKUP($D$14,$D126:$D132,AC125:AC131,,0,-1),'Verwachte Resultaten'!$C$1:$BT$1,0))*_xlfn.XLOOKUP($E132,$G$2:$G$6,$F$2:$F$6,,0)),_xlfn.XLOOKUP($D$14,$D126:$D132,AC126:AC132,,0,-1)&gt;=(INDEX('Verwachte Resultaten'!$C$2:$BT$31,MATCH(_xlfn.XLOOKUP($D$14,$D126:$D132,$E126:$E132,,0,-1),'Verwachte Resultaten'!$B$2:$B$31,0),MATCH(_xlfn.XLOOKUP($D$14,$D126:$D132,AC125:AC131,,0,-1),'Verwachte Resultaten'!$C$1:$BT$1,0))*_xlfn.XLOOKUP($E132,$G$2:$G$6,$H$2:$H$6,,0))),$D132,""),"")</f>
        <v/>
      </c>
      <c r="AD132" s="12" t="str">
        <f>IFERROR(IF(AND(_xlfn.XLOOKUP($D$14,$D126:$D132,AD126:AD132,,0,-1)&lt;(INDEX('Verwachte Resultaten'!$C$2:$BT$31,MATCH(_xlfn.XLOOKUP($D$14,$D126:$D132,$E126:$E132,,0,-1),'Verwachte Resultaten'!$B$2:$B$31,0),MATCH(_xlfn.XLOOKUP($D$14,$D126:$D132,AD125:AD131,,0,-1),'Verwachte Resultaten'!$C$1:$BT$1,0))*_xlfn.XLOOKUP($E132,$G$2:$G$6,$F$2:$F$6,,0)),_xlfn.XLOOKUP($D$14,$D126:$D132,AD126:AD132,,0,-1)&gt;=(INDEX('Verwachte Resultaten'!$C$2:$BT$31,MATCH(_xlfn.XLOOKUP($D$14,$D126:$D132,$E126:$E132,,0,-1),'Verwachte Resultaten'!$B$2:$B$31,0),MATCH(_xlfn.XLOOKUP($D$14,$D126:$D132,AD125:AD131,,0,-1),'Verwachte Resultaten'!$C$1:$BT$1,0))*_xlfn.XLOOKUP($E132,$G$2:$G$6,$H$2:$H$6,,0))),$D132,""),"")</f>
        <v/>
      </c>
      <c r="AE132" s="12" t="str">
        <f>IFERROR(IF(AND(_xlfn.XLOOKUP($D$14,$D126:$D132,AE126:AE132,,0,-1)&lt;(INDEX('Verwachte Resultaten'!$C$2:$BT$31,MATCH(_xlfn.XLOOKUP($D$14,$D126:$D132,$E126:$E132,,0,-1),'Verwachte Resultaten'!$B$2:$B$31,0),MATCH(_xlfn.XLOOKUP($D$14,$D126:$D132,AE125:AE131,,0,-1),'Verwachte Resultaten'!$C$1:$BT$1,0))*_xlfn.XLOOKUP($E132,$G$2:$G$6,$F$2:$F$6,,0)),_xlfn.XLOOKUP($D$14,$D126:$D132,AE126:AE132,,0,-1)&gt;=(INDEX('Verwachte Resultaten'!$C$2:$BT$31,MATCH(_xlfn.XLOOKUP($D$14,$D126:$D132,$E126:$E132,,0,-1),'Verwachte Resultaten'!$B$2:$B$31,0),MATCH(_xlfn.XLOOKUP($D$14,$D126:$D132,AE125:AE131,,0,-1),'Verwachte Resultaten'!$C$1:$BT$1,0))*_xlfn.XLOOKUP($E132,$G$2:$G$6,$H$2:$H$6,,0))),$D132,""),"")</f>
        <v/>
      </c>
      <c r="AF132" s="12" t="str">
        <f>IFERROR(IF(AND(_xlfn.XLOOKUP($D$14,$D126:$D132,AF126:AF132,,0,-1)&lt;(INDEX('Verwachte Resultaten'!$C$2:$BT$31,MATCH(_xlfn.XLOOKUP($D$14,$D126:$D132,$E126:$E132,,0,-1),'Verwachte Resultaten'!$B$2:$B$31,0),MATCH(_xlfn.XLOOKUP($D$14,$D126:$D132,AF125:AF131,,0,-1),'Verwachte Resultaten'!$C$1:$BT$1,0))*_xlfn.XLOOKUP($E132,$G$2:$G$6,$F$2:$F$6,,0)),_xlfn.XLOOKUP($D$14,$D126:$D132,AF126:AF132,,0,-1)&gt;=(INDEX('Verwachte Resultaten'!$C$2:$BT$31,MATCH(_xlfn.XLOOKUP($D$14,$D126:$D132,$E126:$E132,,0,-1),'Verwachte Resultaten'!$B$2:$B$31,0),MATCH(_xlfn.XLOOKUP($D$14,$D126:$D132,AF125:AF131,,0,-1),'Verwachte Resultaten'!$C$1:$BT$1,0))*_xlfn.XLOOKUP($E132,$G$2:$G$6,$H$2:$H$6,,0))),$D132,""),"")</f>
        <v/>
      </c>
      <c r="AG132" s="12" t="str">
        <f>IFERROR(IF(AND(_xlfn.XLOOKUP($D$14,$D126:$D132,AG126:AG132,,0,-1)&lt;(INDEX('Verwachte Resultaten'!$C$2:$BT$31,MATCH(_xlfn.XLOOKUP($D$14,$D126:$D132,$E126:$E132,,0,-1),'Verwachte Resultaten'!$B$2:$B$31,0),MATCH(_xlfn.XLOOKUP($D$14,$D126:$D132,AG125:AG131,,0,-1),'Verwachte Resultaten'!$C$1:$BT$1,0))*_xlfn.XLOOKUP($E132,$G$2:$G$6,$F$2:$F$6,,0)),_xlfn.XLOOKUP($D$14,$D126:$D132,AG126:AG132,,0,-1)&gt;=(INDEX('Verwachte Resultaten'!$C$2:$BT$31,MATCH(_xlfn.XLOOKUP($D$14,$D126:$D132,$E126:$E132,,0,-1),'Verwachte Resultaten'!$B$2:$B$31,0),MATCH(_xlfn.XLOOKUP($D$14,$D126:$D132,AG125:AG131,,0,-1),'Verwachte Resultaten'!$C$1:$BT$1,0))*_xlfn.XLOOKUP($E132,$G$2:$G$6,$H$2:$H$6,,0))),$D132,""),"")</f>
        <v/>
      </c>
      <c r="AH132" s="12" t="str">
        <f>IFERROR(IF(AND(_xlfn.XLOOKUP($D$14,$D126:$D132,AH126:AH132,,0,-1)&lt;(INDEX('Verwachte Resultaten'!$C$2:$BT$31,MATCH(_xlfn.XLOOKUP($D$14,$D126:$D132,$E126:$E132,,0,-1),'Verwachte Resultaten'!$B$2:$B$31,0),MATCH(_xlfn.XLOOKUP($D$14,$D126:$D132,AH125:AH131,,0,-1),'Verwachte Resultaten'!$C$1:$BT$1,0))*_xlfn.XLOOKUP($E132,$G$2:$G$6,$F$2:$F$6,,0)),_xlfn.XLOOKUP($D$14,$D126:$D132,AH126:AH132,,0,-1)&gt;=(INDEX('Verwachte Resultaten'!$C$2:$BT$31,MATCH(_xlfn.XLOOKUP($D$14,$D126:$D132,$E126:$E132,,0,-1),'Verwachte Resultaten'!$B$2:$B$31,0),MATCH(_xlfn.XLOOKUP($D$14,$D126:$D132,AH125:AH131,,0,-1),'Verwachte Resultaten'!$C$1:$BT$1,0))*_xlfn.XLOOKUP($E132,$G$2:$G$6,$H$2:$H$6,,0))),$D132,""),"")</f>
        <v/>
      </c>
      <c r="AI132" s="12" t="str">
        <f>IFERROR(IF(AND(_xlfn.XLOOKUP($D$14,$D126:$D132,AI126:AI132,,0,-1)&lt;(INDEX('Verwachte Resultaten'!$C$2:$BT$31,MATCH(_xlfn.XLOOKUP($D$14,$D126:$D132,$E126:$E132,,0,-1),'Verwachte Resultaten'!$B$2:$B$31,0),MATCH(_xlfn.XLOOKUP($D$14,$D126:$D132,AI125:AI131,,0,-1),'Verwachte Resultaten'!$C$1:$BT$1,0))*_xlfn.XLOOKUP($E132,$G$2:$G$6,$F$2:$F$6,,0)),_xlfn.XLOOKUP($D$14,$D126:$D132,AI126:AI132,,0,-1)&gt;=(INDEX('Verwachte Resultaten'!$C$2:$BT$31,MATCH(_xlfn.XLOOKUP($D$14,$D126:$D132,$E126:$E132,,0,-1),'Verwachte Resultaten'!$B$2:$B$31,0),MATCH(_xlfn.XLOOKUP($D$14,$D126:$D132,AI125:AI131,,0,-1),'Verwachte Resultaten'!$C$1:$BT$1,0))*_xlfn.XLOOKUP($E132,$G$2:$G$6,$H$2:$H$6,,0))),$D132,""),"")</f>
        <v/>
      </c>
      <c r="AJ132" s="12" t="str">
        <f>IFERROR(IF(AND(_xlfn.XLOOKUP($D$14,$D126:$D132,AJ126:AJ132,,0,-1)&lt;(INDEX('Verwachte Resultaten'!$C$2:$BT$31,MATCH(_xlfn.XLOOKUP($D$14,$D126:$D132,$E126:$E132,,0,-1),'Verwachte Resultaten'!$B$2:$B$31,0),MATCH(_xlfn.XLOOKUP($D$14,$D126:$D132,AJ125:AJ131,,0,-1),'Verwachte Resultaten'!$C$1:$BT$1,0))*_xlfn.XLOOKUP($E132,$G$2:$G$6,$F$2:$F$6,,0)),_xlfn.XLOOKUP($D$14,$D126:$D132,AJ126:AJ132,,0,-1)&gt;=(INDEX('Verwachte Resultaten'!$C$2:$BT$31,MATCH(_xlfn.XLOOKUP($D$14,$D126:$D132,$E126:$E132,,0,-1),'Verwachte Resultaten'!$B$2:$B$31,0),MATCH(_xlfn.XLOOKUP($D$14,$D126:$D132,AJ125:AJ131,,0,-1),'Verwachte Resultaten'!$C$1:$BT$1,0))*_xlfn.XLOOKUP($E132,$G$2:$G$6,$H$2:$H$6,,0))),$D132,""),"")</f>
        <v/>
      </c>
      <c r="AK132" s="12" t="str">
        <f>IFERROR(IF(AND(_xlfn.XLOOKUP($D$14,$D126:$D132,AK126:AK132,,0,-1)&lt;(INDEX('Verwachte Resultaten'!$C$2:$BT$31,MATCH(_xlfn.XLOOKUP($D$14,$D126:$D132,$E126:$E132,,0,-1),'Verwachte Resultaten'!$B$2:$B$31,0),MATCH(_xlfn.XLOOKUP($D$14,$D126:$D132,AK125:AK131,,0,-1),'Verwachte Resultaten'!$C$1:$BT$1,0))*_xlfn.XLOOKUP($E132,$G$2:$G$6,$F$2:$F$6,,0)),_xlfn.XLOOKUP($D$14,$D126:$D132,AK126:AK132,,0,-1)&gt;=(INDEX('Verwachte Resultaten'!$C$2:$BT$31,MATCH(_xlfn.XLOOKUP($D$14,$D126:$D132,$E126:$E132,,0,-1),'Verwachte Resultaten'!$B$2:$B$31,0),MATCH(_xlfn.XLOOKUP($D$14,$D126:$D132,AK125:AK131,,0,-1),'Verwachte Resultaten'!$C$1:$BT$1,0))*_xlfn.XLOOKUP($E132,$G$2:$G$6,$H$2:$H$6,,0))),$D132,""),"")</f>
        <v/>
      </c>
      <c r="AL132" s="12" t="str">
        <f>IFERROR(IF(AND(_xlfn.XLOOKUP($D$14,$D126:$D132,AL126:AL132,,0,-1)&lt;(INDEX('Verwachte Resultaten'!$C$2:$BT$31,MATCH(_xlfn.XLOOKUP($D$14,$D126:$D132,$E126:$E132,,0,-1),'Verwachte Resultaten'!$B$2:$B$31,0),MATCH(_xlfn.XLOOKUP($D$14,$D126:$D132,AL125:AL131,,0,-1),'Verwachte Resultaten'!$C$1:$BT$1,0))*_xlfn.XLOOKUP($E132,$G$2:$G$6,$F$2:$F$6,,0)),_xlfn.XLOOKUP($D$14,$D126:$D132,AL126:AL132,,0,-1)&gt;=(INDEX('Verwachte Resultaten'!$C$2:$BT$31,MATCH(_xlfn.XLOOKUP($D$14,$D126:$D132,$E126:$E132,,0,-1),'Verwachte Resultaten'!$B$2:$B$31,0),MATCH(_xlfn.XLOOKUP($D$14,$D126:$D132,AL125:AL131,,0,-1),'Verwachte Resultaten'!$C$1:$BT$1,0))*_xlfn.XLOOKUP($E132,$G$2:$G$6,$H$2:$H$6,,0))),$D132,""),"")</f>
        <v/>
      </c>
      <c r="AM132" s="12" t="str">
        <f>IFERROR(IF(AND(_xlfn.XLOOKUP($D$14,$D126:$D132,AM126:AM132,,0,-1)&lt;(INDEX('Verwachte Resultaten'!$C$2:$BT$31,MATCH(_xlfn.XLOOKUP($D$14,$D126:$D132,$E126:$E132,,0,-1),'Verwachte Resultaten'!$B$2:$B$31,0),MATCH(_xlfn.XLOOKUP($D$14,$D126:$D132,AM125:AM131,,0,-1),'Verwachte Resultaten'!$C$1:$BT$1,0))*_xlfn.XLOOKUP($E132,$G$2:$G$6,$F$2:$F$6,,0)),_xlfn.XLOOKUP($D$14,$D126:$D132,AM126:AM132,,0,-1)&gt;=(INDEX('Verwachte Resultaten'!$C$2:$BT$31,MATCH(_xlfn.XLOOKUP($D$14,$D126:$D132,$E126:$E132,,0,-1),'Verwachte Resultaten'!$B$2:$B$31,0),MATCH(_xlfn.XLOOKUP($D$14,$D126:$D132,AM125:AM131,,0,-1),'Verwachte Resultaten'!$C$1:$BT$1,0))*_xlfn.XLOOKUP($E132,$G$2:$G$6,$H$2:$H$6,,0))),$D132,""),"")</f>
        <v/>
      </c>
      <c r="AN132" s="12" t="str">
        <f>IFERROR(IF(AND(_xlfn.XLOOKUP($D$14,$D126:$D132,AN126:AN132,,0,-1)&lt;(INDEX('Verwachte Resultaten'!$C$2:$BT$31,MATCH(_xlfn.XLOOKUP($D$14,$D126:$D132,$E126:$E132,,0,-1),'Verwachte Resultaten'!$B$2:$B$31,0),MATCH(_xlfn.XLOOKUP($D$14,$D126:$D132,AN125:AN131,,0,-1),'Verwachte Resultaten'!$C$1:$BT$1,0))*_xlfn.XLOOKUP($E132,$G$2:$G$6,$F$2:$F$6,,0)),_xlfn.XLOOKUP($D$14,$D126:$D132,AN126:AN132,,0,-1)&gt;=(INDEX('Verwachte Resultaten'!$C$2:$BT$31,MATCH(_xlfn.XLOOKUP($D$14,$D126:$D132,$E126:$E132,,0,-1),'Verwachte Resultaten'!$B$2:$B$31,0),MATCH(_xlfn.XLOOKUP($D$14,$D126:$D132,AN125:AN131,,0,-1),'Verwachte Resultaten'!$C$1:$BT$1,0))*_xlfn.XLOOKUP($E132,$G$2:$G$6,$H$2:$H$6,,0))),$D132,""),"")</f>
        <v/>
      </c>
      <c r="AO132" s="12" t="str">
        <f>IFERROR(IF(AND(_xlfn.XLOOKUP($D$14,$D126:$D132,AO126:AO132,,0,-1)&lt;(INDEX('Verwachte Resultaten'!$C$2:$BT$31,MATCH(_xlfn.XLOOKUP($D$14,$D126:$D132,$E126:$E132,,0,-1),'Verwachte Resultaten'!$B$2:$B$31,0),MATCH(_xlfn.XLOOKUP($D$14,$D126:$D132,AO125:AO131,,0,-1),'Verwachte Resultaten'!$C$1:$BT$1,0))*_xlfn.XLOOKUP($E132,$G$2:$G$6,$F$2:$F$6,,0)),_xlfn.XLOOKUP($D$14,$D126:$D132,AO126:AO132,,0,-1)&gt;=(INDEX('Verwachte Resultaten'!$C$2:$BT$31,MATCH(_xlfn.XLOOKUP($D$14,$D126:$D132,$E126:$E132,,0,-1),'Verwachte Resultaten'!$B$2:$B$31,0),MATCH(_xlfn.XLOOKUP($D$14,$D126:$D132,AO125:AO131,,0,-1),'Verwachte Resultaten'!$C$1:$BT$1,0))*_xlfn.XLOOKUP($E132,$G$2:$G$6,$H$2:$H$6,,0))),$D132,""),"")</f>
        <v/>
      </c>
      <c r="AP132" s="12" t="str">
        <f>IFERROR(IF(AND(_xlfn.XLOOKUP($D$14,$D126:$D132,AP126:AP132,,0,-1)&lt;(INDEX('Verwachte Resultaten'!$C$2:$BT$31,MATCH(_xlfn.XLOOKUP($D$14,$D126:$D132,$E126:$E132,,0,-1),'Verwachte Resultaten'!$B$2:$B$31,0),MATCH(_xlfn.XLOOKUP($D$14,$D126:$D132,AP125:AP131,,0,-1),'Verwachte Resultaten'!$C$1:$BT$1,0))*_xlfn.XLOOKUP($E132,$G$2:$G$6,$F$2:$F$6,,0)),_xlfn.XLOOKUP($D$14,$D126:$D132,AP126:AP132,,0,-1)&gt;=(INDEX('Verwachte Resultaten'!$C$2:$BT$31,MATCH(_xlfn.XLOOKUP($D$14,$D126:$D132,$E126:$E132,,0,-1),'Verwachte Resultaten'!$B$2:$B$31,0),MATCH(_xlfn.XLOOKUP($D$14,$D126:$D132,AP125:AP131,,0,-1),'Verwachte Resultaten'!$C$1:$BT$1,0))*_xlfn.XLOOKUP($E132,$G$2:$G$6,$H$2:$H$6,,0))),$D132,""),"")</f>
        <v/>
      </c>
      <c r="AQ132" s="12" t="str">
        <f>IFERROR(IF(AND(_xlfn.XLOOKUP($D$14,$D126:$D132,AQ126:AQ132,,0,-1)&lt;(INDEX('Verwachte Resultaten'!$C$2:$BT$31,MATCH(_xlfn.XLOOKUP($D$14,$D126:$D132,$E126:$E132,,0,-1),'Verwachte Resultaten'!$B$2:$B$31,0),MATCH(_xlfn.XLOOKUP($D$14,$D126:$D132,AQ125:AQ131,,0,-1),'Verwachte Resultaten'!$C$1:$BT$1,0))*_xlfn.XLOOKUP($E132,$G$2:$G$6,$F$2:$F$6,,0)),_xlfn.XLOOKUP($D$14,$D126:$D132,AQ126:AQ132,,0,-1)&gt;=(INDEX('Verwachte Resultaten'!$C$2:$BT$31,MATCH(_xlfn.XLOOKUP($D$14,$D126:$D132,$E126:$E132,,0,-1),'Verwachte Resultaten'!$B$2:$B$31,0),MATCH(_xlfn.XLOOKUP($D$14,$D126:$D132,AQ125:AQ131,,0,-1),'Verwachte Resultaten'!$C$1:$BT$1,0))*_xlfn.XLOOKUP($E132,$G$2:$G$6,$H$2:$H$6,,0))),$D132,""),"")</f>
        <v/>
      </c>
      <c r="AR132" s="12" t="str">
        <f>IFERROR(IF(AND(_xlfn.XLOOKUP($D$14,$D126:$D132,AR126:AR132,,0,-1)&lt;(INDEX('Verwachte Resultaten'!$C$2:$BT$31,MATCH(_xlfn.XLOOKUP($D$14,$D126:$D132,$E126:$E132,,0,-1),'Verwachte Resultaten'!$B$2:$B$31,0),MATCH(_xlfn.XLOOKUP($D$14,$D126:$D132,AR125:AR131,,0,-1),'Verwachte Resultaten'!$C$1:$BT$1,0))*_xlfn.XLOOKUP($E132,$G$2:$G$6,$F$2:$F$6,,0)),_xlfn.XLOOKUP($D$14,$D126:$D132,AR126:AR132,,0,-1)&gt;=(INDEX('Verwachte Resultaten'!$C$2:$BT$31,MATCH(_xlfn.XLOOKUP($D$14,$D126:$D132,$E126:$E132,,0,-1),'Verwachte Resultaten'!$B$2:$B$31,0),MATCH(_xlfn.XLOOKUP($D$14,$D126:$D132,AR125:AR131,,0,-1),'Verwachte Resultaten'!$C$1:$BT$1,0))*_xlfn.XLOOKUP($E132,$G$2:$G$6,$H$2:$H$6,,0))),$D132,""),"")</f>
        <v/>
      </c>
      <c r="AS132" s="12" t="str">
        <f>IFERROR(IF(AND(_xlfn.XLOOKUP($D$14,$D126:$D132,AS126:AS132,,0,-1)&lt;(INDEX('Verwachte Resultaten'!$C$2:$BT$31,MATCH(_xlfn.XLOOKUP($D$14,$D126:$D132,$E126:$E132,,0,-1),'Verwachte Resultaten'!$B$2:$B$31,0),MATCH(_xlfn.XLOOKUP($D$14,$D126:$D132,AS125:AS131,,0,-1),'Verwachte Resultaten'!$C$1:$BT$1,0))*_xlfn.XLOOKUP($E132,$G$2:$G$6,$F$2:$F$6,,0)),_xlfn.XLOOKUP($D$14,$D126:$D132,AS126:AS132,,0,-1)&gt;=(INDEX('Verwachte Resultaten'!$C$2:$BT$31,MATCH(_xlfn.XLOOKUP($D$14,$D126:$D132,$E126:$E132,,0,-1),'Verwachte Resultaten'!$B$2:$B$31,0),MATCH(_xlfn.XLOOKUP($D$14,$D126:$D132,AS125:AS131,,0,-1),'Verwachte Resultaten'!$C$1:$BT$1,0))*_xlfn.XLOOKUP($E132,$G$2:$G$6,$H$2:$H$6,,0))),$D132,""),"")</f>
        <v/>
      </c>
      <c r="AT132" s="12" t="str">
        <f>IFERROR(IF(AND(_xlfn.XLOOKUP($D$14,$D126:$D132,AT126:AT132,,0,-1)&lt;(INDEX('Verwachte Resultaten'!$C$2:$BT$31,MATCH(_xlfn.XLOOKUP($D$14,$D126:$D132,$E126:$E132,,0,-1),'Verwachte Resultaten'!$B$2:$B$31,0),MATCH(_xlfn.XLOOKUP($D$14,$D126:$D132,AT125:AT131,,0,-1),'Verwachte Resultaten'!$C$1:$BT$1,0))*_xlfn.XLOOKUP($E132,$G$2:$G$6,$F$2:$F$6,,0)),_xlfn.XLOOKUP($D$14,$D126:$D132,AT126:AT132,,0,-1)&gt;=(INDEX('Verwachte Resultaten'!$C$2:$BT$31,MATCH(_xlfn.XLOOKUP($D$14,$D126:$D132,$E126:$E132,,0,-1),'Verwachte Resultaten'!$B$2:$B$31,0),MATCH(_xlfn.XLOOKUP($D$14,$D126:$D132,AT125:AT131,,0,-1),'Verwachte Resultaten'!$C$1:$BT$1,0))*_xlfn.XLOOKUP($E132,$G$2:$G$6,$H$2:$H$6,,0))),$D132,""),"")</f>
        <v/>
      </c>
      <c r="AU132" s="12" t="str">
        <f>IFERROR(IF(AND(_xlfn.XLOOKUP($D$14,$D126:$D132,AU126:AU132,,0,-1)&lt;(INDEX('Verwachte Resultaten'!$C$2:$BT$31,MATCH(_xlfn.XLOOKUP($D$14,$D126:$D132,$E126:$E132,,0,-1),'Verwachte Resultaten'!$B$2:$B$31,0),MATCH(_xlfn.XLOOKUP($D$14,$D126:$D132,AU125:AU131,,0,-1),'Verwachte Resultaten'!$C$1:$BT$1,0))*_xlfn.XLOOKUP($E132,$G$2:$G$6,$F$2:$F$6,,0)),_xlfn.XLOOKUP($D$14,$D126:$D132,AU126:AU132,,0,-1)&gt;=(INDEX('Verwachte Resultaten'!$C$2:$BT$31,MATCH(_xlfn.XLOOKUP($D$14,$D126:$D132,$E126:$E132,,0,-1),'Verwachte Resultaten'!$B$2:$B$31,0),MATCH(_xlfn.XLOOKUP($D$14,$D126:$D132,AU125:AU131,,0,-1),'Verwachte Resultaten'!$C$1:$BT$1,0))*_xlfn.XLOOKUP($E132,$G$2:$G$6,$H$2:$H$6,,0))),$D132,""),"")</f>
        <v/>
      </c>
      <c r="AV132" s="12" t="str">
        <f>IFERROR(IF(AND(_xlfn.XLOOKUP($D$14,$D126:$D132,AV126:AV132,,0,-1)&lt;(INDEX('Verwachte Resultaten'!$C$2:$BT$31,MATCH(_xlfn.XLOOKUP($D$14,$D126:$D132,$E126:$E132,,0,-1),'Verwachte Resultaten'!$B$2:$B$31,0),MATCH(_xlfn.XLOOKUP($D$14,$D126:$D132,AV125:AV131,,0,-1),'Verwachte Resultaten'!$C$1:$BT$1,0))*_xlfn.XLOOKUP($E132,$G$2:$G$6,$F$2:$F$6,,0)),_xlfn.XLOOKUP($D$14,$D126:$D132,AV126:AV132,,0,-1)&gt;=(INDEX('Verwachte Resultaten'!$C$2:$BT$31,MATCH(_xlfn.XLOOKUP($D$14,$D126:$D132,$E126:$E132,,0,-1),'Verwachte Resultaten'!$B$2:$B$31,0),MATCH(_xlfn.XLOOKUP($D$14,$D126:$D132,AV125:AV131,,0,-1),'Verwachte Resultaten'!$C$1:$BT$1,0))*_xlfn.XLOOKUP($E132,$G$2:$G$6,$H$2:$H$6,,0))),$D132,""),"")</f>
        <v/>
      </c>
      <c r="AW132" s="12" t="str">
        <f>IFERROR(IF(AND(_xlfn.XLOOKUP($D$14,$D126:$D132,AW126:AW132,,0,-1)&lt;(INDEX('Verwachte Resultaten'!$C$2:$BT$31,MATCH(_xlfn.XLOOKUP($D$14,$D126:$D132,$E126:$E132,,0,-1),'Verwachte Resultaten'!$B$2:$B$31,0),MATCH(_xlfn.XLOOKUP($D$14,$D126:$D132,AW125:AW131,,0,-1),'Verwachte Resultaten'!$C$1:$BT$1,0))*_xlfn.XLOOKUP($E132,$G$2:$G$6,$F$2:$F$6,,0)),_xlfn.XLOOKUP($D$14,$D126:$D132,AW126:AW132,,0,-1)&gt;=(INDEX('Verwachte Resultaten'!$C$2:$BT$31,MATCH(_xlfn.XLOOKUP($D$14,$D126:$D132,$E126:$E132,,0,-1),'Verwachte Resultaten'!$B$2:$B$31,0),MATCH(_xlfn.XLOOKUP($D$14,$D126:$D132,AW125:AW131,,0,-1),'Verwachte Resultaten'!$C$1:$BT$1,0))*_xlfn.XLOOKUP($E132,$G$2:$G$6,$H$2:$H$6,,0))),$D132,""),"")</f>
        <v/>
      </c>
      <c r="AX132" s="12" t="str">
        <f>IFERROR(IF(AND(_xlfn.XLOOKUP($D$14,$D126:$D132,AX126:AX132,,0,-1)&lt;(INDEX('Verwachte Resultaten'!$C$2:$BT$31,MATCH(_xlfn.XLOOKUP($D$14,$D126:$D132,$E126:$E132,,0,-1),'Verwachte Resultaten'!$B$2:$B$31,0),MATCH(_xlfn.XLOOKUP($D$14,$D126:$D132,AX125:AX131,,0,-1),'Verwachte Resultaten'!$C$1:$BT$1,0))*_xlfn.XLOOKUP($E132,$G$2:$G$6,$F$2:$F$6,,0)),_xlfn.XLOOKUP($D$14,$D126:$D132,AX126:AX132,,0,-1)&gt;=(INDEX('Verwachte Resultaten'!$C$2:$BT$31,MATCH(_xlfn.XLOOKUP($D$14,$D126:$D132,$E126:$E132,,0,-1),'Verwachte Resultaten'!$B$2:$B$31,0),MATCH(_xlfn.XLOOKUP($D$14,$D126:$D132,AX125:AX131,,0,-1),'Verwachte Resultaten'!$C$1:$BT$1,0))*_xlfn.XLOOKUP($E132,$G$2:$G$6,$H$2:$H$6,,0))),$D132,""),"")</f>
        <v/>
      </c>
      <c r="AY132" s="12" t="str">
        <f>IFERROR(IF(AND(_xlfn.XLOOKUP($D$14,$D126:$D132,AY126:AY132,,0,-1)&lt;(INDEX('Verwachte Resultaten'!$C$2:$BT$31,MATCH(_xlfn.XLOOKUP($D$14,$D126:$D132,$E126:$E132,,0,-1),'Verwachte Resultaten'!$B$2:$B$31,0),MATCH(_xlfn.XLOOKUP($D$14,$D126:$D132,AY125:AY131,,0,-1),'Verwachte Resultaten'!$C$1:$BT$1,0))*_xlfn.XLOOKUP($E132,$G$2:$G$6,$F$2:$F$6,,0)),_xlfn.XLOOKUP($D$14,$D126:$D132,AY126:AY132,,0,-1)&gt;=(INDEX('Verwachte Resultaten'!$C$2:$BT$31,MATCH(_xlfn.XLOOKUP($D$14,$D126:$D132,$E126:$E132,,0,-1),'Verwachte Resultaten'!$B$2:$B$31,0),MATCH(_xlfn.XLOOKUP($D$14,$D126:$D132,AY125:AY131,,0,-1),'Verwachte Resultaten'!$C$1:$BT$1,0))*_xlfn.XLOOKUP($E132,$G$2:$G$6,$H$2:$H$6,,0))),$D132,""),"")</f>
        <v/>
      </c>
      <c r="AZ132" s="12" t="str">
        <f>IFERROR(IF(AND(_xlfn.XLOOKUP($D$14,$D126:$D132,AZ126:AZ132,,0,-1)&lt;(INDEX('Verwachte Resultaten'!$C$2:$BT$31,MATCH(_xlfn.XLOOKUP($D$14,$D126:$D132,$E126:$E132,,0,-1),'Verwachte Resultaten'!$B$2:$B$31,0),MATCH(_xlfn.XLOOKUP($D$14,$D126:$D132,AZ125:AZ131,,0,-1),'Verwachte Resultaten'!$C$1:$BT$1,0))*_xlfn.XLOOKUP($E132,$G$2:$G$6,$F$2:$F$6,,0)),_xlfn.XLOOKUP($D$14,$D126:$D132,AZ126:AZ132,,0,-1)&gt;=(INDEX('Verwachte Resultaten'!$C$2:$BT$31,MATCH(_xlfn.XLOOKUP($D$14,$D126:$D132,$E126:$E132,,0,-1),'Verwachte Resultaten'!$B$2:$B$31,0),MATCH(_xlfn.XLOOKUP($D$14,$D126:$D132,AZ125:AZ131,,0,-1),'Verwachte Resultaten'!$C$1:$BT$1,0))*_xlfn.XLOOKUP($E132,$G$2:$G$6,$H$2:$H$6,,0))),$D132,""),"")</f>
        <v/>
      </c>
      <c r="BA132" s="12" t="str">
        <f>IFERROR(IF(AND(_xlfn.XLOOKUP($D$14,$D126:$D132,BA126:BA132,,0,-1)&lt;(INDEX('Verwachte Resultaten'!$C$2:$BT$31,MATCH(_xlfn.XLOOKUP($D$14,$D126:$D132,$E126:$E132,,0,-1),'Verwachte Resultaten'!$B$2:$B$31,0),MATCH(_xlfn.XLOOKUP($D$14,$D126:$D132,BA125:BA131,,0,-1),'Verwachte Resultaten'!$C$1:$BT$1,0))*_xlfn.XLOOKUP($E132,$G$2:$G$6,$F$2:$F$6,,0)),_xlfn.XLOOKUP($D$14,$D126:$D132,BA126:BA132,,0,-1)&gt;=(INDEX('Verwachte Resultaten'!$C$2:$BT$31,MATCH(_xlfn.XLOOKUP($D$14,$D126:$D132,$E126:$E132,,0,-1),'Verwachte Resultaten'!$B$2:$B$31,0),MATCH(_xlfn.XLOOKUP($D$14,$D126:$D132,BA125:BA131,,0,-1),'Verwachte Resultaten'!$C$1:$BT$1,0))*_xlfn.XLOOKUP($E132,$G$2:$G$6,$H$2:$H$6,,0))),$D132,""),"")</f>
        <v/>
      </c>
      <c r="BB132" s="12" t="str">
        <f>IFERROR(IF(AND(_xlfn.XLOOKUP($D$14,$D126:$D132,BB126:BB132,,0,-1)&lt;(INDEX('Verwachte Resultaten'!$C$2:$BT$31,MATCH(_xlfn.XLOOKUP($D$14,$D126:$D132,$E126:$E132,,0,-1),'Verwachte Resultaten'!$B$2:$B$31,0),MATCH(_xlfn.XLOOKUP($D$14,$D126:$D132,BB125:BB131,,0,-1),'Verwachte Resultaten'!$C$1:$BT$1,0))*_xlfn.XLOOKUP($E132,$G$2:$G$6,$F$2:$F$6,,0)),_xlfn.XLOOKUP($D$14,$D126:$D132,BB126:BB132,,0,-1)&gt;=(INDEX('Verwachte Resultaten'!$C$2:$BT$31,MATCH(_xlfn.XLOOKUP($D$14,$D126:$D132,$E126:$E132,,0,-1),'Verwachte Resultaten'!$B$2:$B$31,0),MATCH(_xlfn.XLOOKUP($D$14,$D126:$D132,BB125:BB131,,0,-1),'Verwachte Resultaten'!$C$1:$BT$1,0))*_xlfn.XLOOKUP($E132,$G$2:$G$6,$H$2:$H$6,,0))),$D132,""),"")</f>
        <v/>
      </c>
      <c r="BC132" s="12" t="str">
        <f>IFERROR(IF(AND(_xlfn.XLOOKUP($D$14,$D126:$D132,BC126:BC132,,0,-1)&lt;(INDEX('Verwachte Resultaten'!$C$2:$BT$31,MATCH(_xlfn.XLOOKUP($D$14,$D126:$D132,$E126:$E132,,0,-1),'Verwachte Resultaten'!$B$2:$B$31,0),MATCH(_xlfn.XLOOKUP($D$14,$D126:$D132,BC125:BC131,,0,-1),'Verwachte Resultaten'!$C$1:$BT$1,0))*_xlfn.XLOOKUP($E132,$G$2:$G$6,$F$2:$F$6,,0)),_xlfn.XLOOKUP($D$14,$D126:$D132,BC126:BC132,,0,-1)&gt;=(INDEX('Verwachte Resultaten'!$C$2:$BT$31,MATCH(_xlfn.XLOOKUP($D$14,$D126:$D132,$E126:$E132,,0,-1),'Verwachte Resultaten'!$B$2:$B$31,0),MATCH(_xlfn.XLOOKUP($D$14,$D126:$D132,BC125:BC131,,0,-1),'Verwachte Resultaten'!$C$1:$BT$1,0))*_xlfn.XLOOKUP($E132,$G$2:$G$6,$H$2:$H$6,,0))),$D132,""),"")</f>
        <v/>
      </c>
      <c r="BD132" s="12" t="str">
        <f>IFERROR(IF(AND(_xlfn.XLOOKUP($D$14,$D126:$D132,BD126:BD132,,0,-1)&lt;(INDEX('Verwachte Resultaten'!$C$2:$BT$31,MATCH(_xlfn.XLOOKUP($D$14,$D126:$D132,$E126:$E132,,0,-1),'Verwachte Resultaten'!$B$2:$B$31,0),MATCH(_xlfn.XLOOKUP($D$14,$D126:$D132,BD125:BD131,,0,-1),'Verwachte Resultaten'!$C$1:$BT$1,0))*_xlfn.XLOOKUP($E132,$G$2:$G$6,$F$2:$F$6,,0)),_xlfn.XLOOKUP($D$14,$D126:$D132,BD126:BD132,,0,-1)&gt;=(INDEX('Verwachte Resultaten'!$C$2:$BT$31,MATCH(_xlfn.XLOOKUP($D$14,$D126:$D132,$E126:$E132,,0,-1),'Verwachte Resultaten'!$B$2:$B$31,0),MATCH(_xlfn.XLOOKUP($D$14,$D126:$D132,BD125:BD131,,0,-1),'Verwachte Resultaten'!$C$1:$BT$1,0))*_xlfn.XLOOKUP($E132,$G$2:$G$6,$H$2:$H$6,,0))),$D132,""),"")</f>
        <v/>
      </c>
      <c r="BE132" s="12" t="str">
        <f>IFERROR(IF(AND(_xlfn.XLOOKUP($D$14,$D126:$D132,BE126:BE132,,0,-1)&lt;(INDEX('Verwachte Resultaten'!$C$2:$BT$31,MATCH(_xlfn.XLOOKUP($D$14,$D126:$D132,$E126:$E132,,0,-1),'Verwachte Resultaten'!$B$2:$B$31,0),MATCH(_xlfn.XLOOKUP($D$14,$D126:$D132,BE125:BE131,,0,-1),'Verwachte Resultaten'!$C$1:$BT$1,0))*_xlfn.XLOOKUP($E132,$G$2:$G$6,$F$2:$F$6,,0)),_xlfn.XLOOKUP($D$14,$D126:$D132,BE126:BE132,,0,-1)&gt;=(INDEX('Verwachte Resultaten'!$C$2:$BT$31,MATCH(_xlfn.XLOOKUP($D$14,$D126:$D132,$E126:$E132,,0,-1),'Verwachte Resultaten'!$B$2:$B$31,0),MATCH(_xlfn.XLOOKUP($D$14,$D126:$D132,BE125:BE131,,0,-1),'Verwachte Resultaten'!$C$1:$BT$1,0))*_xlfn.XLOOKUP($E132,$G$2:$G$6,$H$2:$H$6,,0))),$D132,""),"")</f>
        <v/>
      </c>
      <c r="BF132" s="12" t="str">
        <f>IFERROR(IF(AND(_xlfn.XLOOKUP($D$14,$D126:$D132,BF126:BF132,,0,-1)&lt;(INDEX('Verwachte Resultaten'!$C$2:$BT$31,MATCH(_xlfn.XLOOKUP($D$14,$D126:$D132,$E126:$E132,,0,-1),'Verwachte Resultaten'!$B$2:$B$31,0),MATCH(_xlfn.XLOOKUP($D$14,$D126:$D132,BF125:BF131,,0,-1),'Verwachte Resultaten'!$C$1:$BT$1,0))*_xlfn.XLOOKUP($E132,$G$2:$G$6,$F$2:$F$6,,0)),_xlfn.XLOOKUP($D$14,$D126:$D132,BF126:BF132,,0,-1)&gt;=(INDEX('Verwachte Resultaten'!$C$2:$BT$31,MATCH(_xlfn.XLOOKUP($D$14,$D126:$D132,$E126:$E132,,0,-1),'Verwachte Resultaten'!$B$2:$B$31,0),MATCH(_xlfn.XLOOKUP($D$14,$D126:$D132,BF125:BF131,,0,-1),'Verwachte Resultaten'!$C$1:$BT$1,0))*_xlfn.XLOOKUP($E132,$G$2:$G$6,$H$2:$H$6,,0))),$D132,""),"")</f>
        <v/>
      </c>
      <c r="BG132" s="12" t="str">
        <f>IFERROR(IF(AND(_xlfn.XLOOKUP($D$14,$D126:$D132,BG126:BG132,,0,-1)&lt;(INDEX('Verwachte Resultaten'!$C$2:$BT$31,MATCH(_xlfn.XLOOKUP($D$14,$D126:$D132,$E126:$E132,,0,-1),'Verwachte Resultaten'!$B$2:$B$31,0),MATCH(_xlfn.XLOOKUP($D$14,$D126:$D132,BG125:BG131,,0,-1),'Verwachte Resultaten'!$C$1:$BT$1,0))*_xlfn.XLOOKUP($E132,$G$2:$G$6,$F$2:$F$6,,0)),_xlfn.XLOOKUP($D$14,$D126:$D132,BG126:BG132,,0,-1)&gt;=(INDEX('Verwachte Resultaten'!$C$2:$BT$31,MATCH(_xlfn.XLOOKUP($D$14,$D126:$D132,$E126:$E132,,0,-1),'Verwachte Resultaten'!$B$2:$B$31,0),MATCH(_xlfn.XLOOKUP($D$14,$D126:$D132,BG125:BG131,,0,-1),'Verwachte Resultaten'!$C$1:$BT$1,0))*_xlfn.XLOOKUP($E132,$G$2:$G$6,$H$2:$H$6,,0))),$D132,""),"")</f>
        <v/>
      </c>
      <c r="BH132" s="12" t="str">
        <f>IFERROR(IF(AND(_xlfn.XLOOKUP($D$14,$D126:$D132,BH126:BH132,,0,-1)&lt;(INDEX('Verwachte Resultaten'!$C$2:$BT$31,MATCH(_xlfn.XLOOKUP($D$14,$D126:$D132,$E126:$E132,,0,-1),'Verwachte Resultaten'!$B$2:$B$31,0),MATCH(_xlfn.XLOOKUP($D$14,$D126:$D132,BH125:BH131,,0,-1),'Verwachte Resultaten'!$C$1:$BT$1,0))*_xlfn.XLOOKUP($E132,$G$2:$G$6,$F$2:$F$6,,0)),_xlfn.XLOOKUP($D$14,$D126:$D132,BH126:BH132,,0,-1)&gt;=(INDEX('Verwachte Resultaten'!$C$2:$BT$31,MATCH(_xlfn.XLOOKUP($D$14,$D126:$D132,$E126:$E132,,0,-1),'Verwachte Resultaten'!$B$2:$B$31,0),MATCH(_xlfn.XLOOKUP($D$14,$D126:$D132,BH125:BH131,,0,-1),'Verwachte Resultaten'!$C$1:$BT$1,0))*_xlfn.XLOOKUP($E132,$G$2:$G$6,$H$2:$H$6,,0))),$D132,""),"")</f>
        <v/>
      </c>
      <c r="BI132" s="12" t="str">
        <f>IFERROR(IF(AND(_xlfn.XLOOKUP($D$14,$D126:$D132,BI126:BI132,,0,-1)&lt;(INDEX('Verwachte Resultaten'!$C$2:$BT$31,MATCH(_xlfn.XLOOKUP($D$14,$D126:$D132,$E126:$E132,,0,-1),'Verwachte Resultaten'!$B$2:$B$31,0),MATCH(_xlfn.XLOOKUP($D$14,$D126:$D132,BI125:BI131,,0,-1),'Verwachte Resultaten'!$C$1:$BT$1,0))*_xlfn.XLOOKUP($E132,$G$2:$G$6,$F$2:$F$6,,0)),_xlfn.XLOOKUP($D$14,$D126:$D132,BI126:BI132,,0,-1)&gt;=(INDEX('Verwachte Resultaten'!$C$2:$BT$31,MATCH(_xlfn.XLOOKUP($D$14,$D126:$D132,$E126:$E132,,0,-1),'Verwachte Resultaten'!$B$2:$B$31,0),MATCH(_xlfn.XLOOKUP($D$14,$D126:$D132,BI125:BI131,,0,-1),'Verwachte Resultaten'!$C$1:$BT$1,0))*_xlfn.XLOOKUP($E132,$G$2:$G$6,$H$2:$H$6,,0))),$D132,""),"")</f>
        <v/>
      </c>
      <c r="BJ132" s="12" t="str">
        <f>IFERROR(IF(AND(_xlfn.XLOOKUP($D$14,$D126:$D132,BJ126:BJ132,,0,-1)&lt;(INDEX('Verwachte Resultaten'!$C$2:$BT$31,MATCH(_xlfn.XLOOKUP($D$14,$D126:$D132,$E126:$E132,,0,-1),'Verwachte Resultaten'!$B$2:$B$31,0),MATCH(_xlfn.XLOOKUP($D$14,$D126:$D132,BJ125:BJ131,,0,-1),'Verwachte Resultaten'!$C$1:$BT$1,0))*_xlfn.XLOOKUP($E132,$G$2:$G$6,$F$2:$F$6,,0)),_xlfn.XLOOKUP($D$14,$D126:$D132,BJ126:BJ132,,0,-1)&gt;=(INDEX('Verwachte Resultaten'!$C$2:$BT$31,MATCH(_xlfn.XLOOKUP($D$14,$D126:$D132,$E126:$E132,,0,-1),'Verwachte Resultaten'!$B$2:$B$31,0),MATCH(_xlfn.XLOOKUP($D$14,$D126:$D132,BJ125:BJ131,,0,-1),'Verwachte Resultaten'!$C$1:$BT$1,0))*_xlfn.XLOOKUP($E132,$G$2:$G$6,$H$2:$H$6,,0))),$D132,""),"")</f>
        <v/>
      </c>
      <c r="BK132" s="39" t="str">
        <f>IFERROR(IF(AND(_xlfn.XLOOKUP($D$14,$D126:$D132,BK126:BK132,,0,-1)&lt;(INDEX('Verwachte Resultaten'!$C$2:$BT$31,MATCH(_xlfn.XLOOKUP($D$14,$D126:$D132,$E126:$E132,,0,-1),'Verwachte Resultaten'!$B$2:$B$31,0),MATCH(_xlfn.XLOOKUP($D$14,$D126:$D132,BK125:BK131,,0,-1),'Verwachte Resultaten'!$C$1:$BT$1,0))*_xlfn.XLOOKUP($E132,$G$2:$G$6,$F$2:$F$6,,0)),_xlfn.XLOOKUP($D$14,$D126:$D132,BK126:BK132,,0,-1)&gt;=(INDEX('Verwachte Resultaten'!$C$2:$BT$31,MATCH(_xlfn.XLOOKUP($D$14,$D126:$D132,$E126:$E132,,0,-1),'Verwachte Resultaten'!$B$2:$B$31,0),MATCH(_xlfn.XLOOKUP($D$14,$D126:$D132,BK125:BK131,,0,-1),'Verwachte Resultaten'!$C$1:$BT$1,0))*_xlfn.XLOOKUP($E132,$G$2:$G$6,$H$2:$H$6,,0))),$D132,""),"")</f>
        <v/>
      </c>
    </row>
    <row r="133" spans="1:63">
      <c r="A133" s="85"/>
      <c r="C133" s="23"/>
      <c r="D133" s="44" t="str">
        <f>IFERROR($B131*$B$7,"")</f>
        <v/>
      </c>
      <c r="E133" s="40" t="s">
        <v>153</v>
      </c>
      <c r="F133" s="13" t="str">
        <f>IFERROR(IF(AND(_xlfn.XLOOKUP($D$14,$D127:$D133,F127:F133,,0,-1)&lt;(INDEX('Verwachte Resultaten'!$C$2:$BT$31,MATCH(_xlfn.XLOOKUP($D$14,$D127:$D133,$E127:$E133,,0,-1),'Verwachte Resultaten'!$B$2:$B$31,0),MATCH(_xlfn.XLOOKUP($D$14,$D127:$D133,F126:F132,,0,-1),'Verwachte Resultaten'!$C$1:$BT$1,0))*_xlfn.XLOOKUP($E133,$G$2:$G$6,$F$2:$F$6,,0)),_xlfn.XLOOKUP($D$14,$D127:$D133,F127:F133,,0,-1)&gt;=(INDEX('Verwachte Resultaten'!$C$2:$BT$31,MATCH(_xlfn.XLOOKUP($D$14,$D127:$D133,$E127:$E133,,0,-1),'Verwachte Resultaten'!$B$2:$B$31,0),MATCH(_xlfn.XLOOKUP($D$14,$D127:$D133,F126:F132,,0,-1),'Verwachte Resultaten'!$C$1:$BT$1,0))*_xlfn.XLOOKUP($E133,$G$2:$G$6,$H$2:$H$6,,0))),$D133,""),"")</f>
        <v/>
      </c>
      <c r="G133" s="14" t="str">
        <f>IFERROR(IF(AND(_xlfn.XLOOKUP($D$14,$D127:$D133,G127:G133,,0,-1)&lt;(INDEX('Verwachte Resultaten'!$C$2:$BT$31,MATCH(_xlfn.XLOOKUP($D$14,$D127:$D133,$E127:$E133,,0,-1),'Verwachte Resultaten'!$B$2:$B$31,0),MATCH(_xlfn.XLOOKUP($D$14,$D127:$D133,G126:G132,,0,-1),'Verwachte Resultaten'!$C$1:$BT$1,0))*_xlfn.XLOOKUP($E133,$G$2:$G$6,$F$2:$F$6,,0)),_xlfn.XLOOKUP($D$14,$D127:$D133,G127:G133,,0,-1)&gt;=(INDEX('Verwachte Resultaten'!$C$2:$BT$31,MATCH(_xlfn.XLOOKUP($D$14,$D127:$D133,$E127:$E133,,0,-1),'Verwachte Resultaten'!$B$2:$B$31,0),MATCH(_xlfn.XLOOKUP($D$14,$D127:$D133,G126:G132,,0,-1),'Verwachte Resultaten'!$C$1:$BT$1,0))*_xlfn.XLOOKUP($E133,$G$2:$G$6,$H$2:$H$6,,0))),$D133,""),"")</f>
        <v/>
      </c>
      <c r="H133" s="14" t="str">
        <f>IFERROR(IF(AND(_xlfn.XLOOKUP($D$14,$D127:$D133,H127:H133,,0,-1)&lt;(INDEX('Verwachte Resultaten'!$C$2:$BT$31,MATCH(_xlfn.XLOOKUP($D$14,$D127:$D133,$E127:$E133,,0,-1),'Verwachte Resultaten'!$B$2:$B$31,0),MATCH(_xlfn.XLOOKUP($D$14,$D127:$D133,H126:H132,,0,-1),'Verwachte Resultaten'!$C$1:$BT$1,0))*_xlfn.XLOOKUP($E133,$G$2:$G$6,$F$2:$F$6,,0)),_xlfn.XLOOKUP($D$14,$D127:$D133,H127:H133,,0,-1)&gt;=(INDEX('Verwachte Resultaten'!$C$2:$BT$31,MATCH(_xlfn.XLOOKUP($D$14,$D127:$D133,$E127:$E133,,0,-1),'Verwachte Resultaten'!$B$2:$B$31,0),MATCH(_xlfn.XLOOKUP($D$14,$D127:$D133,H126:H132,,0,-1),'Verwachte Resultaten'!$C$1:$BT$1,0))*_xlfn.XLOOKUP($E133,$G$2:$G$6,$H$2:$H$6,,0))),$D133,""),"")</f>
        <v/>
      </c>
      <c r="I133" s="14" t="str">
        <f>IFERROR(IF(AND(_xlfn.XLOOKUP($D$14,$D127:$D133,I127:I133,,0,-1)&lt;(INDEX('Verwachte Resultaten'!$C$2:$BT$31,MATCH(_xlfn.XLOOKUP($D$14,$D127:$D133,$E127:$E133,,0,-1),'Verwachte Resultaten'!$B$2:$B$31,0),MATCH(_xlfn.XLOOKUP($D$14,$D127:$D133,I126:I132,,0,-1),'Verwachte Resultaten'!$C$1:$BT$1,0))*_xlfn.XLOOKUP($E133,$G$2:$G$6,$F$2:$F$6,,0)),_xlfn.XLOOKUP($D$14,$D127:$D133,I127:I133,,0,-1)&gt;=(INDEX('Verwachte Resultaten'!$C$2:$BT$31,MATCH(_xlfn.XLOOKUP($D$14,$D127:$D133,$E127:$E133,,0,-1),'Verwachte Resultaten'!$B$2:$B$31,0),MATCH(_xlfn.XLOOKUP($D$14,$D127:$D133,I126:I132,,0,-1),'Verwachte Resultaten'!$C$1:$BT$1,0))*_xlfn.XLOOKUP($E133,$G$2:$G$6,$H$2:$H$6,,0))),$D133,""),"")</f>
        <v/>
      </c>
      <c r="J133" s="14" t="str">
        <f>IFERROR(IF(AND(_xlfn.XLOOKUP($D$14,$D127:$D133,J127:J133,,0,-1)&lt;(INDEX('Verwachte Resultaten'!$C$2:$BT$31,MATCH(_xlfn.XLOOKUP($D$14,$D127:$D133,$E127:$E133,,0,-1),'Verwachte Resultaten'!$B$2:$B$31,0),MATCH(_xlfn.XLOOKUP($D$14,$D127:$D133,J126:J132,,0,-1),'Verwachte Resultaten'!$C$1:$BT$1,0))*_xlfn.XLOOKUP($E133,$G$2:$G$6,$F$2:$F$6,,0)),_xlfn.XLOOKUP($D$14,$D127:$D133,J127:J133,,0,-1)&gt;=(INDEX('Verwachte Resultaten'!$C$2:$BT$31,MATCH(_xlfn.XLOOKUP($D$14,$D127:$D133,$E127:$E133,,0,-1),'Verwachte Resultaten'!$B$2:$B$31,0),MATCH(_xlfn.XLOOKUP($D$14,$D127:$D133,J126:J132,,0,-1),'Verwachte Resultaten'!$C$1:$BT$1,0))*_xlfn.XLOOKUP($E133,$G$2:$G$6,$H$2:$H$6,,0))),$D133,""),"")</f>
        <v/>
      </c>
      <c r="K133" s="14" t="str">
        <f>IFERROR(IF(AND(_xlfn.XLOOKUP($D$14,$D127:$D133,K127:K133,,0,-1)&lt;(INDEX('Verwachte Resultaten'!$C$2:$BT$31,MATCH(_xlfn.XLOOKUP($D$14,$D127:$D133,$E127:$E133,,0,-1),'Verwachte Resultaten'!$B$2:$B$31,0),MATCH(_xlfn.XLOOKUP($D$14,$D127:$D133,K126:K132,,0,-1),'Verwachte Resultaten'!$C$1:$BT$1,0))*_xlfn.XLOOKUP($E133,$G$2:$G$6,$F$2:$F$6,,0)),_xlfn.XLOOKUP($D$14,$D127:$D133,K127:K133,,0,-1)&gt;=(INDEX('Verwachte Resultaten'!$C$2:$BT$31,MATCH(_xlfn.XLOOKUP($D$14,$D127:$D133,$E127:$E133,,0,-1),'Verwachte Resultaten'!$B$2:$B$31,0),MATCH(_xlfn.XLOOKUP($D$14,$D127:$D133,K126:K132,,0,-1),'Verwachte Resultaten'!$C$1:$BT$1,0))*_xlfn.XLOOKUP($E133,$G$2:$G$6,$H$2:$H$6,,0))),$D133,""),"")</f>
        <v/>
      </c>
      <c r="L133" s="14" t="str">
        <f>IFERROR(IF(AND(_xlfn.XLOOKUP($D$14,$D127:$D133,L127:L133,,0,-1)&lt;(INDEX('Verwachte Resultaten'!$C$2:$BT$31,MATCH(_xlfn.XLOOKUP($D$14,$D127:$D133,$E127:$E133,,0,-1),'Verwachte Resultaten'!$B$2:$B$31,0),MATCH(_xlfn.XLOOKUP($D$14,$D127:$D133,L126:L132,,0,-1),'Verwachte Resultaten'!$C$1:$BT$1,0))*_xlfn.XLOOKUP($E133,$G$2:$G$6,$F$2:$F$6,,0)),_xlfn.XLOOKUP($D$14,$D127:$D133,L127:L133,,0,-1)&gt;=(INDEX('Verwachte Resultaten'!$C$2:$BT$31,MATCH(_xlfn.XLOOKUP($D$14,$D127:$D133,$E127:$E133,,0,-1),'Verwachte Resultaten'!$B$2:$B$31,0),MATCH(_xlfn.XLOOKUP($D$14,$D127:$D133,L126:L132,,0,-1),'Verwachte Resultaten'!$C$1:$BT$1,0))*_xlfn.XLOOKUP($E133,$G$2:$G$6,$H$2:$H$6,,0))),$D133,""),"")</f>
        <v/>
      </c>
      <c r="M133" s="14" t="str">
        <f>IFERROR(IF(AND(_xlfn.XLOOKUP($D$14,$D127:$D133,M127:M133,,0,-1)&lt;(INDEX('Verwachte Resultaten'!$C$2:$BT$31,MATCH(_xlfn.XLOOKUP($D$14,$D127:$D133,$E127:$E133,,0,-1),'Verwachte Resultaten'!$B$2:$B$31,0),MATCH(_xlfn.XLOOKUP($D$14,$D127:$D133,M126:M132,,0,-1),'Verwachte Resultaten'!$C$1:$BT$1,0))*_xlfn.XLOOKUP($E133,$G$2:$G$6,$F$2:$F$6,,0)),_xlfn.XLOOKUP($D$14,$D127:$D133,M127:M133,,0,-1)&gt;=(INDEX('Verwachte Resultaten'!$C$2:$BT$31,MATCH(_xlfn.XLOOKUP($D$14,$D127:$D133,$E127:$E133,,0,-1),'Verwachte Resultaten'!$B$2:$B$31,0),MATCH(_xlfn.XLOOKUP($D$14,$D127:$D133,M126:M132,,0,-1),'Verwachte Resultaten'!$C$1:$BT$1,0))*_xlfn.XLOOKUP($E133,$G$2:$G$6,$H$2:$H$6,,0))),$D133,""),"")</f>
        <v/>
      </c>
      <c r="N133" s="14" t="str">
        <f>IFERROR(IF(AND(_xlfn.XLOOKUP($D$14,$D127:$D133,N127:N133,,0,-1)&lt;(INDEX('Verwachte Resultaten'!$C$2:$BT$31,MATCH(_xlfn.XLOOKUP($D$14,$D127:$D133,$E127:$E133,,0,-1),'Verwachte Resultaten'!$B$2:$B$31,0),MATCH(_xlfn.XLOOKUP($D$14,$D127:$D133,N126:N132,,0,-1),'Verwachte Resultaten'!$C$1:$BT$1,0))*_xlfn.XLOOKUP($E133,$G$2:$G$6,$F$2:$F$6,,0)),_xlfn.XLOOKUP($D$14,$D127:$D133,N127:N133,,0,-1)&gt;=(INDEX('Verwachte Resultaten'!$C$2:$BT$31,MATCH(_xlfn.XLOOKUP($D$14,$D127:$D133,$E127:$E133,,0,-1),'Verwachte Resultaten'!$B$2:$B$31,0),MATCH(_xlfn.XLOOKUP($D$14,$D127:$D133,N126:N132,,0,-1),'Verwachte Resultaten'!$C$1:$BT$1,0))*_xlfn.XLOOKUP($E133,$G$2:$G$6,$H$2:$H$6,,0))),$D133,""),"")</f>
        <v/>
      </c>
      <c r="O133" s="14" t="str">
        <f>IFERROR(IF(AND(_xlfn.XLOOKUP($D$14,$D127:$D133,O127:O133,,0,-1)&lt;(INDEX('Verwachte Resultaten'!$C$2:$BT$31,MATCH(_xlfn.XLOOKUP($D$14,$D127:$D133,$E127:$E133,,0,-1),'Verwachte Resultaten'!$B$2:$B$31,0),MATCH(_xlfn.XLOOKUP($D$14,$D127:$D133,O126:O132,,0,-1),'Verwachte Resultaten'!$C$1:$BT$1,0))*_xlfn.XLOOKUP($E133,$G$2:$G$6,$F$2:$F$6,,0)),_xlfn.XLOOKUP($D$14,$D127:$D133,O127:O133,,0,-1)&gt;=(INDEX('Verwachte Resultaten'!$C$2:$BT$31,MATCH(_xlfn.XLOOKUP($D$14,$D127:$D133,$E127:$E133,,0,-1),'Verwachte Resultaten'!$B$2:$B$31,0),MATCH(_xlfn.XLOOKUP($D$14,$D127:$D133,O126:O132,,0,-1),'Verwachte Resultaten'!$C$1:$BT$1,0))*_xlfn.XLOOKUP($E133,$G$2:$G$6,$H$2:$H$6,,0))),$D133,""),"")</f>
        <v/>
      </c>
      <c r="P133" s="14" t="str">
        <f>IFERROR(IF(AND(_xlfn.XLOOKUP($D$14,$D127:$D133,P127:P133,,0,-1)&lt;(INDEX('Verwachte Resultaten'!$C$2:$BT$31,MATCH(_xlfn.XLOOKUP($D$14,$D127:$D133,$E127:$E133,,0,-1),'Verwachte Resultaten'!$B$2:$B$31,0),MATCH(_xlfn.XLOOKUP($D$14,$D127:$D133,P126:P132,,0,-1),'Verwachte Resultaten'!$C$1:$BT$1,0))*_xlfn.XLOOKUP($E133,$G$2:$G$6,$F$2:$F$6,,0)),_xlfn.XLOOKUP($D$14,$D127:$D133,P127:P133,,0,-1)&gt;=(INDEX('Verwachte Resultaten'!$C$2:$BT$31,MATCH(_xlfn.XLOOKUP($D$14,$D127:$D133,$E127:$E133,,0,-1),'Verwachte Resultaten'!$B$2:$B$31,0),MATCH(_xlfn.XLOOKUP($D$14,$D127:$D133,P126:P132,,0,-1),'Verwachte Resultaten'!$C$1:$BT$1,0))*_xlfn.XLOOKUP($E133,$G$2:$G$6,$H$2:$H$6,,0))),$D133,""),"")</f>
        <v/>
      </c>
      <c r="Q133" s="14" t="str">
        <f>IFERROR(IF(AND(_xlfn.XLOOKUP($D$14,$D127:$D133,Q127:Q133,,0,-1)&lt;(INDEX('Verwachte Resultaten'!$C$2:$BT$31,MATCH(_xlfn.XLOOKUP($D$14,$D127:$D133,$E127:$E133,,0,-1),'Verwachte Resultaten'!$B$2:$B$31,0),MATCH(_xlfn.XLOOKUP($D$14,$D127:$D133,Q126:Q132,,0,-1),'Verwachte Resultaten'!$C$1:$BT$1,0))*_xlfn.XLOOKUP($E133,$G$2:$G$6,$F$2:$F$6,,0)),_xlfn.XLOOKUP($D$14,$D127:$D133,Q127:Q133,,0,-1)&gt;=(INDEX('Verwachte Resultaten'!$C$2:$BT$31,MATCH(_xlfn.XLOOKUP($D$14,$D127:$D133,$E127:$E133,,0,-1),'Verwachte Resultaten'!$B$2:$B$31,0),MATCH(_xlfn.XLOOKUP($D$14,$D127:$D133,Q126:Q132,,0,-1),'Verwachte Resultaten'!$C$1:$BT$1,0))*_xlfn.XLOOKUP($E133,$G$2:$G$6,$H$2:$H$6,,0))),$D133,""),"")</f>
        <v/>
      </c>
      <c r="R133" s="14" t="str">
        <f>IFERROR(IF(AND(_xlfn.XLOOKUP($D$14,$D127:$D133,R127:R133,,0,-1)&lt;(INDEX('Verwachte Resultaten'!$C$2:$BT$31,MATCH(_xlfn.XLOOKUP($D$14,$D127:$D133,$E127:$E133,,0,-1),'Verwachte Resultaten'!$B$2:$B$31,0),MATCH(_xlfn.XLOOKUP($D$14,$D127:$D133,R126:R132,,0,-1),'Verwachte Resultaten'!$C$1:$BT$1,0))*_xlfn.XLOOKUP($E133,$G$2:$G$6,$F$2:$F$6,,0)),_xlfn.XLOOKUP($D$14,$D127:$D133,R127:R133,,0,-1)&gt;=(INDEX('Verwachte Resultaten'!$C$2:$BT$31,MATCH(_xlfn.XLOOKUP($D$14,$D127:$D133,$E127:$E133,,0,-1),'Verwachte Resultaten'!$B$2:$B$31,0),MATCH(_xlfn.XLOOKUP($D$14,$D127:$D133,R126:R132,,0,-1),'Verwachte Resultaten'!$C$1:$BT$1,0))*_xlfn.XLOOKUP($E133,$G$2:$G$6,$H$2:$H$6,,0))),$D133,""),"")</f>
        <v/>
      </c>
      <c r="S133" s="14" t="str">
        <f>IFERROR(IF(AND(_xlfn.XLOOKUP($D$14,$D127:$D133,S127:S133,,0,-1)&lt;(INDEX('Verwachte Resultaten'!$C$2:$BT$31,MATCH(_xlfn.XLOOKUP($D$14,$D127:$D133,$E127:$E133,,0,-1),'Verwachte Resultaten'!$B$2:$B$31,0),MATCH(_xlfn.XLOOKUP($D$14,$D127:$D133,S126:S132,,0,-1),'Verwachte Resultaten'!$C$1:$BT$1,0))*_xlfn.XLOOKUP($E133,$G$2:$G$6,$F$2:$F$6,,0)),_xlfn.XLOOKUP($D$14,$D127:$D133,S127:S133,,0,-1)&gt;=(INDEX('Verwachte Resultaten'!$C$2:$BT$31,MATCH(_xlfn.XLOOKUP($D$14,$D127:$D133,$E127:$E133,,0,-1),'Verwachte Resultaten'!$B$2:$B$31,0),MATCH(_xlfn.XLOOKUP($D$14,$D127:$D133,S126:S132,,0,-1),'Verwachte Resultaten'!$C$1:$BT$1,0))*_xlfn.XLOOKUP($E133,$G$2:$G$6,$H$2:$H$6,,0))),$D133,""),"")</f>
        <v/>
      </c>
      <c r="T133" s="14" t="str">
        <f>IFERROR(IF(AND(_xlfn.XLOOKUP($D$14,$D127:$D133,T127:T133,,0,-1)&lt;(INDEX('Verwachte Resultaten'!$C$2:$BT$31,MATCH(_xlfn.XLOOKUP($D$14,$D127:$D133,$E127:$E133,,0,-1),'Verwachte Resultaten'!$B$2:$B$31,0),MATCH(_xlfn.XLOOKUP($D$14,$D127:$D133,T126:T132,,0,-1),'Verwachte Resultaten'!$C$1:$BT$1,0))*_xlfn.XLOOKUP($E133,$G$2:$G$6,$F$2:$F$6,,0)),_xlfn.XLOOKUP($D$14,$D127:$D133,T127:T133,,0,-1)&gt;=(INDEX('Verwachte Resultaten'!$C$2:$BT$31,MATCH(_xlfn.XLOOKUP($D$14,$D127:$D133,$E127:$E133,,0,-1),'Verwachte Resultaten'!$B$2:$B$31,0),MATCH(_xlfn.XLOOKUP($D$14,$D127:$D133,T126:T132,,0,-1),'Verwachte Resultaten'!$C$1:$BT$1,0))*_xlfn.XLOOKUP($E133,$G$2:$G$6,$H$2:$H$6,,0))),$D133,""),"")</f>
        <v/>
      </c>
      <c r="U133" s="14" t="str">
        <f>IFERROR(IF(AND(_xlfn.XLOOKUP($D$14,$D127:$D133,U127:U133,,0,-1)&lt;(INDEX('Verwachte Resultaten'!$C$2:$BT$31,MATCH(_xlfn.XLOOKUP($D$14,$D127:$D133,$E127:$E133,,0,-1),'Verwachte Resultaten'!$B$2:$B$31,0),MATCH(_xlfn.XLOOKUP($D$14,$D127:$D133,U126:U132,,0,-1),'Verwachte Resultaten'!$C$1:$BT$1,0))*_xlfn.XLOOKUP($E133,$G$2:$G$6,$F$2:$F$6,,0)),_xlfn.XLOOKUP($D$14,$D127:$D133,U127:U133,,0,-1)&gt;=(INDEX('Verwachte Resultaten'!$C$2:$BT$31,MATCH(_xlfn.XLOOKUP($D$14,$D127:$D133,$E127:$E133,,0,-1),'Verwachte Resultaten'!$B$2:$B$31,0),MATCH(_xlfn.XLOOKUP($D$14,$D127:$D133,U126:U132,,0,-1),'Verwachte Resultaten'!$C$1:$BT$1,0))*_xlfn.XLOOKUP($E133,$G$2:$G$6,$H$2:$H$6,,0))),$D133,""),"")</f>
        <v/>
      </c>
      <c r="V133" s="14" t="str">
        <f>IFERROR(IF(AND(_xlfn.XLOOKUP($D$14,$D127:$D133,V127:V133,,0,-1)&lt;(INDEX('Verwachte Resultaten'!$C$2:$BT$31,MATCH(_xlfn.XLOOKUP($D$14,$D127:$D133,$E127:$E133,,0,-1),'Verwachte Resultaten'!$B$2:$B$31,0),MATCH(_xlfn.XLOOKUP($D$14,$D127:$D133,V126:V132,,0,-1),'Verwachte Resultaten'!$C$1:$BT$1,0))*_xlfn.XLOOKUP($E133,$G$2:$G$6,$F$2:$F$6,,0)),_xlfn.XLOOKUP($D$14,$D127:$D133,V127:V133,,0,-1)&gt;=(INDEX('Verwachte Resultaten'!$C$2:$BT$31,MATCH(_xlfn.XLOOKUP($D$14,$D127:$D133,$E127:$E133,,0,-1),'Verwachte Resultaten'!$B$2:$B$31,0),MATCH(_xlfn.XLOOKUP($D$14,$D127:$D133,V126:V132,,0,-1),'Verwachte Resultaten'!$C$1:$BT$1,0))*_xlfn.XLOOKUP($E133,$G$2:$G$6,$H$2:$H$6,,0))),$D133,""),"")</f>
        <v/>
      </c>
      <c r="W133" s="14" t="str">
        <f>IFERROR(IF(AND(_xlfn.XLOOKUP($D$14,$D127:$D133,W127:W133,,0,-1)&lt;(INDEX('Verwachte Resultaten'!$C$2:$BT$31,MATCH(_xlfn.XLOOKUP($D$14,$D127:$D133,$E127:$E133,,0,-1),'Verwachte Resultaten'!$B$2:$B$31,0),MATCH(_xlfn.XLOOKUP($D$14,$D127:$D133,W126:W132,,0,-1),'Verwachte Resultaten'!$C$1:$BT$1,0))*_xlfn.XLOOKUP($E133,$G$2:$G$6,$F$2:$F$6,,0)),_xlfn.XLOOKUP($D$14,$D127:$D133,W127:W133,,0,-1)&gt;=(INDEX('Verwachte Resultaten'!$C$2:$BT$31,MATCH(_xlfn.XLOOKUP($D$14,$D127:$D133,$E127:$E133,,0,-1),'Verwachte Resultaten'!$B$2:$B$31,0),MATCH(_xlfn.XLOOKUP($D$14,$D127:$D133,W126:W132,,0,-1),'Verwachte Resultaten'!$C$1:$BT$1,0))*_xlfn.XLOOKUP($E133,$G$2:$G$6,$H$2:$H$6,,0))),$D133,""),"")</f>
        <v/>
      </c>
      <c r="X133" s="14" t="str">
        <f>IFERROR(IF(AND(_xlfn.XLOOKUP($D$14,$D127:$D133,X127:X133,,0,-1)&lt;(INDEX('Verwachte Resultaten'!$C$2:$BT$31,MATCH(_xlfn.XLOOKUP($D$14,$D127:$D133,$E127:$E133,,0,-1),'Verwachte Resultaten'!$B$2:$B$31,0),MATCH(_xlfn.XLOOKUP($D$14,$D127:$D133,X126:X132,,0,-1),'Verwachte Resultaten'!$C$1:$BT$1,0))*_xlfn.XLOOKUP($E133,$G$2:$G$6,$F$2:$F$6,,0)),_xlfn.XLOOKUP($D$14,$D127:$D133,X127:X133,,0,-1)&gt;=(INDEX('Verwachte Resultaten'!$C$2:$BT$31,MATCH(_xlfn.XLOOKUP($D$14,$D127:$D133,$E127:$E133,,0,-1),'Verwachte Resultaten'!$B$2:$B$31,0),MATCH(_xlfn.XLOOKUP($D$14,$D127:$D133,X126:X132,,0,-1),'Verwachte Resultaten'!$C$1:$BT$1,0))*_xlfn.XLOOKUP($E133,$G$2:$G$6,$H$2:$H$6,,0))),$D133,""),"")</f>
        <v/>
      </c>
      <c r="Y133" s="14" t="str">
        <f>IFERROR(IF(AND(_xlfn.XLOOKUP($D$14,$D127:$D133,Y127:Y133,,0,-1)&lt;(INDEX('Verwachte Resultaten'!$C$2:$BT$31,MATCH(_xlfn.XLOOKUP($D$14,$D127:$D133,$E127:$E133,,0,-1),'Verwachte Resultaten'!$B$2:$B$31,0),MATCH(_xlfn.XLOOKUP($D$14,$D127:$D133,Y126:Y132,,0,-1),'Verwachte Resultaten'!$C$1:$BT$1,0))*_xlfn.XLOOKUP($E133,$G$2:$G$6,$F$2:$F$6,,0)),_xlfn.XLOOKUP($D$14,$D127:$D133,Y127:Y133,,0,-1)&gt;=(INDEX('Verwachte Resultaten'!$C$2:$BT$31,MATCH(_xlfn.XLOOKUP($D$14,$D127:$D133,$E127:$E133,,0,-1),'Verwachte Resultaten'!$B$2:$B$31,0),MATCH(_xlfn.XLOOKUP($D$14,$D127:$D133,Y126:Y132,,0,-1),'Verwachte Resultaten'!$C$1:$BT$1,0))*_xlfn.XLOOKUP($E133,$G$2:$G$6,$H$2:$H$6,,0))),$D133,""),"")</f>
        <v/>
      </c>
      <c r="Z133" s="14" t="str">
        <f>IFERROR(IF(AND(_xlfn.XLOOKUP($D$14,$D127:$D133,Z127:Z133,,0,-1)&lt;(INDEX('Verwachte Resultaten'!$C$2:$BT$31,MATCH(_xlfn.XLOOKUP($D$14,$D127:$D133,$E127:$E133,,0,-1),'Verwachte Resultaten'!$B$2:$B$31,0),MATCH(_xlfn.XLOOKUP($D$14,$D127:$D133,Z126:Z132,,0,-1),'Verwachte Resultaten'!$C$1:$BT$1,0))*_xlfn.XLOOKUP($E133,$G$2:$G$6,$F$2:$F$6,,0)),_xlfn.XLOOKUP($D$14,$D127:$D133,Z127:Z133,,0,-1)&gt;=(INDEX('Verwachte Resultaten'!$C$2:$BT$31,MATCH(_xlfn.XLOOKUP($D$14,$D127:$D133,$E127:$E133,,0,-1),'Verwachte Resultaten'!$B$2:$B$31,0),MATCH(_xlfn.XLOOKUP($D$14,$D127:$D133,Z126:Z132,,0,-1),'Verwachte Resultaten'!$C$1:$BT$1,0))*_xlfn.XLOOKUP($E133,$G$2:$G$6,$H$2:$H$6,,0))),$D133,""),"")</f>
        <v/>
      </c>
      <c r="AA133" s="14" t="str">
        <f>IFERROR(IF(AND(_xlfn.XLOOKUP($D$14,$D127:$D133,AA127:AA133,,0,-1)&lt;(INDEX('Verwachte Resultaten'!$C$2:$BT$31,MATCH(_xlfn.XLOOKUP($D$14,$D127:$D133,$E127:$E133,,0,-1),'Verwachte Resultaten'!$B$2:$B$31,0),MATCH(_xlfn.XLOOKUP($D$14,$D127:$D133,AA126:AA132,,0,-1),'Verwachte Resultaten'!$C$1:$BT$1,0))*_xlfn.XLOOKUP($E133,$G$2:$G$6,$F$2:$F$6,,0)),_xlfn.XLOOKUP($D$14,$D127:$D133,AA127:AA133,,0,-1)&gt;=(INDEX('Verwachte Resultaten'!$C$2:$BT$31,MATCH(_xlfn.XLOOKUP($D$14,$D127:$D133,$E127:$E133,,0,-1),'Verwachte Resultaten'!$B$2:$B$31,0),MATCH(_xlfn.XLOOKUP($D$14,$D127:$D133,AA126:AA132,,0,-1),'Verwachte Resultaten'!$C$1:$BT$1,0))*_xlfn.XLOOKUP($E133,$G$2:$G$6,$H$2:$H$6,,0))),$D133,""),"")</f>
        <v/>
      </c>
      <c r="AB133" s="14" t="str">
        <f>IFERROR(IF(AND(_xlfn.XLOOKUP($D$14,$D127:$D133,AB127:AB133,,0,-1)&lt;(INDEX('Verwachte Resultaten'!$C$2:$BT$31,MATCH(_xlfn.XLOOKUP($D$14,$D127:$D133,$E127:$E133,,0,-1),'Verwachte Resultaten'!$B$2:$B$31,0),MATCH(_xlfn.XLOOKUP($D$14,$D127:$D133,AB126:AB132,,0,-1),'Verwachte Resultaten'!$C$1:$BT$1,0))*_xlfn.XLOOKUP($E133,$G$2:$G$6,$F$2:$F$6,,0)),_xlfn.XLOOKUP($D$14,$D127:$D133,AB127:AB133,,0,-1)&gt;=(INDEX('Verwachte Resultaten'!$C$2:$BT$31,MATCH(_xlfn.XLOOKUP($D$14,$D127:$D133,$E127:$E133,,0,-1),'Verwachte Resultaten'!$B$2:$B$31,0),MATCH(_xlfn.XLOOKUP($D$14,$D127:$D133,AB126:AB132,,0,-1),'Verwachte Resultaten'!$C$1:$BT$1,0))*_xlfn.XLOOKUP($E133,$G$2:$G$6,$H$2:$H$6,,0))),$D133,""),"")</f>
        <v/>
      </c>
      <c r="AC133" s="14" t="str">
        <f>IFERROR(IF(AND(_xlfn.XLOOKUP($D$14,$D127:$D133,AC127:AC133,,0,-1)&lt;(INDEX('Verwachte Resultaten'!$C$2:$BT$31,MATCH(_xlfn.XLOOKUP($D$14,$D127:$D133,$E127:$E133,,0,-1),'Verwachte Resultaten'!$B$2:$B$31,0),MATCH(_xlfn.XLOOKUP($D$14,$D127:$D133,AC126:AC132,,0,-1),'Verwachte Resultaten'!$C$1:$BT$1,0))*_xlfn.XLOOKUP($E133,$G$2:$G$6,$F$2:$F$6,,0)),_xlfn.XLOOKUP($D$14,$D127:$D133,AC127:AC133,,0,-1)&gt;=(INDEX('Verwachte Resultaten'!$C$2:$BT$31,MATCH(_xlfn.XLOOKUP($D$14,$D127:$D133,$E127:$E133,,0,-1),'Verwachte Resultaten'!$B$2:$B$31,0),MATCH(_xlfn.XLOOKUP($D$14,$D127:$D133,AC126:AC132,,0,-1),'Verwachte Resultaten'!$C$1:$BT$1,0))*_xlfn.XLOOKUP($E133,$G$2:$G$6,$H$2:$H$6,,0))),$D133,""),"")</f>
        <v/>
      </c>
      <c r="AD133" s="14" t="str">
        <f>IFERROR(IF(AND(_xlfn.XLOOKUP($D$14,$D127:$D133,AD127:AD133,,0,-1)&lt;(INDEX('Verwachte Resultaten'!$C$2:$BT$31,MATCH(_xlfn.XLOOKUP($D$14,$D127:$D133,$E127:$E133,,0,-1),'Verwachte Resultaten'!$B$2:$B$31,0),MATCH(_xlfn.XLOOKUP($D$14,$D127:$D133,AD126:AD132,,0,-1),'Verwachte Resultaten'!$C$1:$BT$1,0))*_xlfn.XLOOKUP($E133,$G$2:$G$6,$F$2:$F$6,,0)),_xlfn.XLOOKUP($D$14,$D127:$D133,AD127:AD133,,0,-1)&gt;=(INDEX('Verwachte Resultaten'!$C$2:$BT$31,MATCH(_xlfn.XLOOKUP($D$14,$D127:$D133,$E127:$E133,,0,-1),'Verwachte Resultaten'!$B$2:$B$31,0),MATCH(_xlfn.XLOOKUP($D$14,$D127:$D133,AD126:AD132,,0,-1),'Verwachte Resultaten'!$C$1:$BT$1,0))*_xlfn.XLOOKUP($E133,$G$2:$G$6,$H$2:$H$6,,0))),$D133,""),"")</f>
        <v/>
      </c>
      <c r="AE133" s="14" t="str">
        <f>IFERROR(IF(AND(_xlfn.XLOOKUP($D$14,$D127:$D133,AE127:AE133,,0,-1)&lt;(INDEX('Verwachte Resultaten'!$C$2:$BT$31,MATCH(_xlfn.XLOOKUP($D$14,$D127:$D133,$E127:$E133,,0,-1),'Verwachte Resultaten'!$B$2:$B$31,0),MATCH(_xlfn.XLOOKUP($D$14,$D127:$D133,AE126:AE132,,0,-1),'Verwachte Resultaten'!$C$1:$BT$1,0))*_xlfn.XLOOKUP($E133,$G$2:$G$6,$F$2:$F$6,,0)),_xlfn.XLOOKUP($D$14,$D127:$D133,AE127:AE133,,0,-1)&gt;=(INDEX('Verwachte Resultaten'!$C$2:$BT$31,MATCH(_xlfn.XLOOKUP($D$14,$D127:$D133,$E127:$E133,,0,-1),'Verwachte Resultaten'!$B$2:$B$31,0),MATCH(_xlfn.XLOOKUP($D$14,$D127:$D133,AE126:AE132,,0,-1),'Verwachte Resultaten'!$C$1:$BT$1,0))*_xlfn.XLOOKUP($E133,$G$2:$G$6,$H$2:$H$6,,0))),$D133,""),"")</f>
        <v/>
      </c>
      <c r="AF133" s="14" t="str">
        <f>IFERROR(IF(AND(_xlfn.XLOOKUP($D$14,$D127:$D133,AF127:AF133,,0,-1)&lt;(INDEX('Verwachte Resultaten'!$C$2:$BT$31,MATCH(_xlfn.XLOOKUP($D$14,$D127:$D133,$E127:$E133,,0,-1),'Verwachte Resultaten'!$B$2:$B$31,0),MATCH(_xlfn.XLOOKUP($D$14,$D127:$D133,AF126:AF132,,0,-1),'Verwachte Resultaten'!$C$1:$BT$1,0))*_xlfn.XLOOKUP($E133,$G$2:$G$6,$F$2:$F$6,,0)),_xlfn.XLOOKUP($D$14,$D127:$D133,AF127:AF133,,0,-1)&gt;=(INDEX('Verwachte Resultaten'!$C$2:$BT$31,MATCH(_xlfn.XLOOKUP($D$14,$D127:$D133,$E127:$E133,,0,-1),'Verwachte Resultaten'!$B$2:$B$31,0),MATCH(_xlfn.XLOOKUP($D$14,$D127:$D133,AF126:AF132,,0,-1),'Verwachte Resultaten'!$C$1:$BT$1,0))*_xlfn.XLOOKUP($E133,$G$2:$G$6,$H$2:$H$6,,0))),$D133,""),"")</f>
        <v/>
      </c>
      <c r="AG133" s="14" t="str">
        <f>IFERROR(IF(AND(_xlfn.XLOOKUP($D$14,$D127:$D133,AG127:AG133,,0,-1)&lt;(INDEX('Verwachte Resultaten'!$C$2:$BT$31,MATCH(_xlfn.XLOOKUP($D$14,$D127:$D133,$E127:$E133,,0,-1),'Verwachte Resultaten'!$B$2:$B$31,0),MATCH(_xlfn.XLOOKUP($D$14,$D127:$D133,AG126:AG132,,0,-1),'Verwachte Resultaten'!$C$1:$BT$1,0))*_xlfn.XLOOKUP($E133,$G$2:$G$6,$F$2:$F$6,,0)),_xlfn.XLOOKUP($D$14,$D127:$D133,AG127:AG133,,0,-1)&gt;=(INDEX('Verwachte Resultaten'!$C$2:$BT$31,MATCH(_xlfn.XLOOKUP($D$14,$D127:$D133,$E127:$E133,,0,-1),'Verwachte Resultaten'!$B$2:$B$31,0),MATCH(_xlfn.XLOOKUP($D$14,$D127:$D133,AG126:AG132,,0,-1),'Verwachte Resultaten'!$C$1:$BT$1,0))*_xlfn.XLOOKUP($E133,$G$2:$G$6,$H$2:$H$6,,0))),$D133,""),"")</f>
        <v/>
      </c>
      <c r="AH133" s="14" t="str">
        <f>IFERROR(IF(AND(_xlfn.XLOOKUP($D$14,$D127:$D133,AH127:AH133,,0,-1)&lt;(INDEX('Verwachte Resultaten'!$C$2:$BT$31,MATCH(_xlfn.XLOOKUP($D$14,$D127:$D133,$E127:$E133,,0,-1),'Verwachte Resultaten'!$B$2:$B$31,0),MATCH(_xlfn.XLOOKUP($D$14,$D127:$D133,AH126:AH132,,0,-1),'Verwachte Resultaten'!$C$1:$BT$1,0))*_xlfn.XLOOKUP($E133,$G$2:$G$6,$F$2:$F$6,,0)),_xlfn.XLOOKUP($D$14,$D127:$D133,AH127:AH133,,0,-1)&gt;=(INDEX('Verwachte Resultaten'!$C$2:$BT$31,MATCH(_xlfn.XLOOKUP($D$14,$D127:$D133,$E127:$E133,,0,-1),'Verwachte Resultaten'!$B$2:$B$31,0),MATCH(_xlfn.XLOOKUP($D$14,$D127:$D133,AH126:AH132,,0,-1),'Verwachte Resultaten'!$C$1:$BT$1,0))*_xlfn.XLOOKUP($E133,$G$2:$G$6,$H$2:$H$6,,0))),$D133,""),"")</f>
        <v/>
      </c>
      <c r="AI133" s="14" t="str">
        <f>IFERROR(IF(AND(_xlfn.XLOOKUP($D$14,$D127:$D133,AI127:AI133,,0,-1)&lt;(INDEX('Verwachte Resultaten'!$C$2:$BT$31,MATCH(_xlfn.XLOOKUP($D$14,$D127:$D133,$E127:$E133,,0,-1),'Verwachte Resultaten'!$B$2:$B$31,0),MATCH(_xlfn.XLOOKUP($D$14,$D127:$D133,AI126:AI132,,0,-1),'Verwachte Resultaten'!$C$1:$BT$1,0))*_xlfn.XLOOKUP($E133,$G$2:$G$6,$F$2:$F$6,,0)),_xlfn.XLOOKUP($D$14,$D127:$D133,AI127:AI133,,0,-1)&gt;=(INDEX('Verwachte Resultaten'!$C$2:$BT$31,MATCH(_xlfn.XLOOKUP($D$14,$D127:$D133,$E127:$E133,,0,-1),'Verwachte Resultaten'!$B$2:$B$31,0),MATCH(_xlfn.XLOOKUP($D$14,$D127:$D133,AI126:AI132,,0,-1),'Verwachte Resultaten'!$C$1:$BT$1,0))*_xlfn.XLOOKUP($E133,$G$2:$G$6,$H$2:$H$6,,0))),$D133,""),"")</f>
        <v/>
      </c>
      <c r="AJ133" s="14" t="str">
        <f>IFERROR(IF(AND(_xlfn.XLOOKUP($D$14,$D127:$D133,AJ127:AJ133,,0,-1)&lt;(INDEX('Verwachte Resultaten'!$C$2:$BT$31,MATCH(_xlfn.XLOOKUP($D$14,$D127:$D133,$E127:$E133,,0,-1),'Verwachte Resultaten'!$B$2:$B$31,0),MATCH(_xlfn.XLOOKUP($D$14,$D127:$D133,AJ126:AJ132,,0,-1),'Verwachte Resultaten'!$C$1:$BT$1,0))*_xlfn.XLOOKUP($E133,$G$2:$G$6,$F$2:$F$6,,0)),_xlfn.XLOOKUP($D$14,$D127:$D133,AJ127:AJ133,,0,-1)&gt;=(INDEX('Verwachte Resultaten'!$C$2:$BT$31,MATCH(_xlfn.XLOOKUP($D$14,$D127:$D133,$E127:$E133,,0,-1),'Verwachte Resultaten'!$B$2:$B$31,0),MATCH(_xlfn.XLOOKUP($D$14,$D127:$D133,AJ126:AJ132,,0,-1),'Verwachte Resultaten'!$C$1:$BT$1,0))*_xlfn.XLOOKUP($E133,$G$2:$G$6,$H$2:$H$6,,0))),$D133,""),"")</f>
        <v/>
      </c>
      <c r="AK133" s="14" t="str">
        <f>IFERROR(IF(AND(_xlfn.XLOOKUP($D$14,$D127:$D133,AK127:AK133,,0,-1)&lt;(INDEX('Verwachte Resultaten'!$C$2:$BT$31,MATCH(_xlfn.XLOOKUP($D$14,$D127:$D133,$E127:$E133,,0,-1),'Verwachte Resultaten'!$B$2:$B$31,0),MATCH(_xlfn.XLOOKUP($D$14,$D127:$D133,AK126:AK132,,0,-1),'Verwachte Resultaten'!$C$1:$BT$1,0))*_xlfn.XLOOKUP($E133,$G$2:$G$6,$F$2:$F$6,,0)),_xlfn.XLOOKUP($D$14,$D127:$D133,AK127:AK133,,0,-1)&gt;=(INDEX('Verwachte Resultaten'!$C$2:$BT$31,MATCH(_xlfn.XLOOKUP($D$14,$D127:$D133,$E127:$E133,,0,-1),'Verwachte Resultaten'!$B$2:$B$31,0),MATCH(_xlfn.XLOOKUP($D$14,$D127:$D133,AK126:AK132,,0,-1),'Verwachte Resultaten'!$C$1:$BT$1,0))*_xlfn.XLOOKUP($E133,$G$2:$G$6,$H$2:$H$6,,0))),$D133,""),"")</f>
        <v/>
      </c>
      <c r="AL133" s="14" t="str">
        <f>IFERROR(IF(AND(_xlfn.XLOOKUP($D$14,$D127:$D133,AL127:AL133,,0,-1)&lt;(INDEX('Verwachte Resultaten'!$C$2:$BT$31,MATCH(_xlfn.XLOOKUP($D$14,$D127:$D133,$E127:$E133,,0,-1),'Verwachte Resultaten'!$B$2:$B$31,0),MATCH(_xlfn.XLOOKUP($D$14,$D127:$D133,AL126:AL132,,0,-1),'Verwachte Resultaten'!$C$1:$BT$1,0))*_xlfn.XLOOKUP($E133,$G$2:$G$6,$F$2:$F$6,,0)),_xlfn.XLOOKUP($D$14,$D127:$D133,AL127:AL133,,0,-1)&gt;=(INDEX('Verwachte Resultaten'!$C$2:$BT$31,MATCH(_xlfn.XLOOKUP($D$14,$D127:$D133,$E127:$E133,,0,-1),'Verwachte Resultaten'!$B$2:$B$31,0),MATCH(_xlfn.XLOOKUP($D$14,$D127:$D133,AL126:AL132,,0,-1),'Verwachte Resultaten'!$C$1:$BT$1,0))*_xlfn.XLOOKUP($E133,$G$2:$G$6,$H$2:$H$6,,0))),$D133,""),"")</f>
        <v/>
      </c>
      <c r="AM133" s="14" t="str">
        <f>IFERROR(IF(AND(_xlfn.XLOOKUP($D$14,$D127:$D133,AM127:AM133,,0,-1)&lt;(INDEX('Verwachte Resultaten'!$C$2:$BT$31,MATCH(_xlfn.XLOOKUP($D$14,$D127:$D133,$E127:$E133,,0,-1),'Verwachte Resultaten'!$B$2:$B$31,0),MATCH(_xlfn.XLOOKUP($D$14,$D127:$D133,AM126:AM132,,0,-1),'Verwachte Resultaten'!$C$1:$BT$1,0))*_xlfn.XLOOKUP($E133,$G$2:$G$6,$F$2:$F$6,,0)),_xlfn.XLOOKUP($D$14,$D127:$D133,AM127:AM133,,0,-1)&gt;=(INDEX('Verwachte Resultaten'!$C$2:$BT$31,MATCH(_xlfn.XLOOKUP($D$14,$D127:$D133,$E127:$E133,,0,-1),'Verwachte Resultaten'!$B$2:$B$31,0),MATCH(_xlfn.XLOOKUP($D$14,$D127:$D133,AM126:AM132,,0,-1),'Verwachte Resultaten'!$C$1:$BT$1,0))*_xlfn.XLOOKUP($E133,$G$2:$G$6,$H$2:$H$6,,0))),$D133,""),"")</f>
        <v/>
      </c>
      <c r="AN133" s="14" t="str">
        <f>IFERROR(IF(AND(_xlfn.XLOOKUP($D$14,$D127:$D133,AN127:AN133,,0,-1)&lt;(INDEX('Verwachte Resultaten'!$C$2:$BT$31,MATCH(_xlfn.XLOOKUP($D$14,$D127:$D133,$E127:$E133,,0,-1),'Verwachte Resultaten'!$B$2:$B$31,0),MATCH(_xlfn.XLOOKUP($D$14,$D127:$D133,AN126:AN132,,0,-1),'Verwachte Resultaten'!$C$1:$BT$1,0))*_xlfn.XLOOKUP($E133,$G$2:$G$6,$F$2:$F$6,,0)),_xlfn.XLOOKUP($D$14,$D127:$D133,AN127:AN133,,0,-1)&gt;=(INDEX('Verwachte Resultaten'!$C$2:$BT$31,MATCH(_xlfn.XLOOKUP($D$14,$D127:$D133,$E127:$E133,,0,-1),'Verwachte Resultaten'!$B$2:$B$31,0),MATCH(_xlfn.XLOOKUP($D$14,$D127:$D133,AN126:AN132,,0,-1),'Verwachte Resultaten'!$C$1:$BT$1,0))*_xlfn.XLOOKUP($E133,$G$2:$G$6,$H$2:$H$6,,0))),$D133,""),"")</f>
        <v/>
      </c>
      <c r="AO133" s="14" t="str">
        <f>IFERROR(IF(AND(_xlfn.XLOOKUP($D$14,$D127:$D133,AO127:AO133,,0,-1)&lt;(INDEX('Verwachte Resultaten'!$C$2:$BT$31,MATCH(_xlfn.XLOOKUP($D$14,$D127:$D133,$E127:$E133,,0,-1),'Verwachte Resultaten'!$B$2:$B$31,0),MATCH(_xlfn.XLOOKUP($D$14,$D127:$D133,AO126:AO132,,0,-1),'Verwachte Resultaten'!$C$1:$BT$1,0))*_xlfn.XLOOKUP($E133,$G$2:$G$6,$F$2:$F$6,,0)),_xlfn.XLOOKUP($D$14,$D127:$D133,AO127:AO133,,0,-1)&gt;=(INDEX('Verwachte Resultaten'!$C$2:$BT$31,MATCH(_xlfn.XLOOKUP($D$14,$D127:$D133,$E127:$E133,,0,-1),'Verwachte Resultaten'!$B$2:$B$31,0),MATCH(_xlfn.XLOOKUP($D$14,$D127:$D133,AO126:AO132,,0,-1),'Verwachte Resultaten'!$C$1:$BT$1,0))*_xlfn.XLOOKUP($E133,$G$2:$G$6,$H$2:$H$6,,0))),$D133,""),"")</f>
        <v/>
      </c>
      <c r="AP133" s="14" t="str">
        <f>IFERROR(IF(AND(_xlfn.XLOOKUP($D$14,$D127:$D133,AP127:AP133,,0,-1)&lt;(INDEX('Verwachte Resultaten'!$C$2:$BT$31,MATCH(_xlfn.XLOOKUP($D$14,$D127:$D133,$E127:$E133,,0,-1),'Verwachte Resultaten'!$B$2:$B$31,0),MATCH(_xlfn.XLOOKUP($D$14,$D127:$D133,AP126:AP132,,0,-1),'Verwachte Resultaten'!$C$1:$BT$1,0))*_xlfn.XLOOKUP($E133,$G$2:$G$6,$F$2:$F$6,,0)),_xlfn.XLOOKUP($D$14,$D127:$D133,AP127:AP133,,0,-1)&gt;=(INDEX('Verwachte Resultaten'!$C$2:$BT$31,MATCH(_xlfn.XLOOKUP($D$14,$D127:$D133,$E127:$E133,,0,-1),'Verwachte Resultaten'!$B$2:$B$31,0),MATCH(_xlfn.XLOOKUP($D$14,$D127:$D133,AP126:AP132,,0,-1),'Verwachte Resultaten'!$C$1:$BT$1,0))*_xlfn.XLOOKUP($E133,$G$2:$G$6,$H$2:$H$6,,0))),$D133,""),"")</f>
        <v/>
      </c>
      <c r="AQ133" s="14" t="str">
        <f>IFERROR(IF(AND(_xlfn.XLOOKUP($D$14,$D127:$D133,AQ127:AQ133,,0,-1)&lt;(INDEX('Verwachte Resultaten'!$C$2:$BT$31,MATCH(_xlfn.XLOOKUP($D$14,$D127:$D133,$E127:$E133,,0,-1),'Verwachte Resultaten'!$B$2:$B$31,0),MATCH(_xlfn.XLOOKUP($D$14,$D127:$D133,AQ126:AQ132,,0,-1),'Verwachte Resultaten'!$C$1:$BT$1,0))*_xlfn.XLOOKUP($E133,$G$2:$G$6,$F$2:$F$6,,0)),_xlfn.XLOOKUP($D$14,$D127:$D133,AQ127:AQ133,,0,-1)&gt;=(INDEX('Verwachte Resultaten'!$C$2:$BT$31,MATCH(_xlfn.XLOOKUP($D$14,$D127:$D133,$E127:$E133,,0,-1),'Verwachte Resultaten'!$B$2:$B$31,0),MATCH(_xlfn.XLOOKUP($D$14,$D127:$D133,AQ126:AQ132,,0,-1),'Verwachte Resultaten'!$C$1:$BT$1,0))*_xlfn.XLOOKUP($E133,$G$2:$G$6,$H$2:$H$6,,0))),$D133,""),"")</f>
        <v/>
      </c>
      <c r="AR133" s="14" t="str">
        <f>IFERROR(IF(AND(_xlfn.XLOOKUP($D$14,$D127:$D133,AR127:AR133,,0,-1)&lt;(INDEX('Verwachte Resultaten'!$C$2:$BT$31,MATCH(_xlfn.XLOOKUP($D$14,$D127:$D133,$E127:$E133,,0,-1),'Verwachte Resultaten'!$B$2:$B$31,0),MATCH(_xlfn.XLOOKUP($D$14,$D127:$D133,AR126:AR132,,0,-1),'Verwachte Resultaten'!$C$1:$BT$1,0))*_xlfn.XLOOKUP($E133,$G$2:$G$6,$F$2:$F$6,,0)),_xlfn.XLOOKUP($D$14,$D127:$D133,AR127:AR133,,0,-1)&gt;=(INDEX('Verwachte Resultaten'!$C$2:$BT$31,MATCH(_xlfn.XLOOKUP($D$14,$D127:$D133,$E127:$E133,,0,-1),'Verwachte Resultaten'!$B$2:$B$31,0),MATCH(_xlfn.XLOOKUP($D$14,$D127:$D133,AR126:AR132,,0,-1),'Verwachte Resultaten'!$C$1:$BT$1,0))*_xlfn.XLOOKUP($E133,$G$2:$G$6,$H$2:$H$6,,0))),$D133,""),"")</f>
        <v/>
      </c>
      <c r="AS133" s="14" t="str">
        <f>IFERROR(IF(AND(_xlfn.XLOOKUP($D$14,$D127:$D133,AS127:AS133,,0,-1)&lt;(INDEX('Verwachte Resultaten'!$C$2:$BT$31,MATCH(_xlfn.XLOOKUP($D$14,$D127:$D133,$E127:$E133,,0,-1),'Verwachte Resultaten'!$B$2:$B$31,0),MATCH(_xlfn.XLOOKUP($D$14,$D127:$D133,AS126:AS132,,0,-1),'Verwachte Resultaten'!$C$1:$BT$1,0))*_xlfn.XLOOKUP($E133,$G$2:$G$6,$F$2:$F$6,,0)),_xlfn.XLOOKUP($D$14,$D127:$D133,AS127:AS133,,0,-1)&gt;=(INDEX('Verwachte Resultaten'!$C$2:$BT$31,MATCH(_xlfn.XLOOKUP($D$14,$D127:$D133,$E127:$E133,,0,-1),'Verwachte Resultaten'!$B$2:$B$31,0),MATCH(_xlfn.XLOOKUP($D$14,$D127:$D133,AS126:AS132,,0,-1),'Verwachte Resultaten'!$C$1:$BT$1,0))*_xlfn.XLOOKUP($E133,$G$2:$G$6,$H$2:$H$6,,0))),$D133,""),"")</f>
        <v/>
      </c>
      <c r="AT133" s="14" t="str">
        <f>IFERROR(IF(AND(_xlfn.XLOOKUP($D$14,$D127:$D133,AT127:AT133,,0,-1)&lt;(INDEX('Verwachte Resultaten'!$C$2:$BT$31,MATCH(_xlfn.XLOOKUP($D$14,$D127:$D133,$E127:$E133,,0,-1),'Verwachte Resultaten'!$B$2:$B$31,0),MATCH(_xlfn.XLOOKUP($D$14,$D127:$D133,AT126:AT132,,0,-1),'Verwachte Resultaten'!$C$1:$BT$1,0))*_xlfn.XLOOKUP($E133,$G$2:$G$6,$F$2:$F$6,,0)),_xlfn.XLOOKUP($D$14,$D127:$D133,AT127:AT133,,0,-1)&gt;=(INDEX('Verwachte Resultaten'!$C$2:$BT$31,MATCH(_xlfn.XLOOKUP($D$14,$D127:$D133,$E127:$E133,,0,-1),'Verwachte Resultaten'!$B$2:$B$31,0),MATCH(_xlfn.XLOOKUP($D$14,$D127:$D133,AT126:AT132,,0,-1),'Verwachte Resultaten'!$C$1:$BT$1,0))*_xlfn.XLOOKUP($E133,$G$2:$G$6,$H$2:$H$6,,0))),$D133,""),"")</f>
        <v/>
      </c>
      <c r="AU133" s="14" t="str">
        <f>IFERROR(IF(AND(_xlfn.XLOOKUP($D$14,$D127:$D133,AU127:AU133,,0,-1)&lt;(INDEX('Verwachte Resultaten'!$C$2:$BT$31,MATCH(_xlfn.XLOOKUP($D$14,$D127:$D133,$E127:$E133,,0,-1),'Verwachte Resultaten'!$B$2:$B$31,0),MATCH(_xlfn.XLOOKUP($D$14,$D127:$D133,AU126:AU132,,0,-1),'Verwachte Resultaten'!$C$1:$BT$1,0))*_xlfn.XLOOKUP($E133,$G$2:$G$6,$F$2:$F$6,,0)),_xlfn.XLOOKUP($D$14,$D127:$D133,AU127:AU133,,0,-1)&gt;=(INDEX('Verwachte Resultaten'!$C$2:$BT$31,MATCH(_xlfn.XLOOKUP($D$14,$D127:$D133,$E127:$E133,,0,-1),'Verwachte Resultaten'!$B$2:$B$31,0),MATCH(_xlfn.XLOOKUP($D$14,$D127:$D133,AU126:AU132,,0,-1),'Verwachte Resultaten'!$C$1:$BT$1,0))*_xlfn.XLOOKUP($E133,$G$2:$G$6,$H$2:$H$6,,0))),$D133,""),"")</f>
        <v/>
      </c>
      <c r="AV133" s="14" t="str">
        <f>IFERROR(IF(AND(_xlfn.XLOOKUP($D$14,$D127:$D133,AV127:AV133,,0,-1)&lt;(INDEX('Verwachte Resultaten'!$C$2:$BT$31,MATCH(_xlfn.XLOOKUP($D$14,$D127:$D133,$E127:$E133,,0,-1),'Verwachte Resultaten'!$B$2:$B$31,0),MATCH(_xlfn.XLOOKUP($D$14,$D127:$D133,AV126:AV132,,0,-1),'Verwachte Resultaten'!$C$1:$BT$1,0))*_xlfn.XLOOKUP($E133,$G$2:$G$6,$F$2:$F$6,,0)),_xlfn.XLOOKUP($D$14,$D127:$D133,AV127:AV133,,0,-1)&gt;=(INDEX('Verwachte Resultaten'!$C$2:$BT$31,MATCH(_xlfn.XLOOKUP($D$14,$D127:$D133,$E127:$E133,,0,-1),'Verwachte Resultaten'!$B$2:$B$31,0),MATCH(_xlfn.XLOOKUP($D$14,$D127:$D133,AV126:AV132,,0,-1),'Verwachte Resultaten'!$C$1:$BT$1,0))*_xlfn.XLOOKUP($E133,$G$2:$G$6,$H$2:$H$6,,0))),$D133,""),"")</f>
        <v/>
      </c>
      <c r="AW133" s="14" t="str">
        <f>IFERROR(IF(AND(_xlfn.XLOOKUP($D$14,$D127:$D133,AW127:AW133,,0,-1)&lt;(INDEX('Verwachte Resultaten'!$C$2:$BT$31,MATCH(_xlfn.XLOOKUP($D$14,$D127:$D133,$E127:$E133,,0,-1),'Verwachte Resultaten'!$B$2:$B$31,0),MATCH(_xlfn.XLOOKUP($D$14,$D127:$D133,AW126:AW132,,0,-1),'Verwachte Resultaten'!$C$1:$BT$1,0))*_xlfn.XLOOKUP($E133,$G$2:$G$6,$F$2:$F$6,,0)),_xlfn.XLOOKUP($D$14,$D127:$D133,AW127:AW133,,0,-1)&gt;=(INDEX('Verwachte Resultaten'!$C$2:$BT$31,MATCH(_xlfn.XLOOKUP($D$14,$D127:$D133,$E127:$E133,,0,-1),'Verwachte Resultaten'!$B$2:$B$31,0),MATCH(_xlfn.XLOOKUP($D$14,$D127:$D133,AW126:AW132,,0,-1),'Verwachte Resultaten'!$C$1:$BT$1,0))*_xlfn.XLOOKUP($E133,$G$2:$G$6,$H$2:$H$6,,0))),$D133,""),"")</f>
        <v/>
      </c>
      <c r="AX133" s="14" t="str">
        <f>IFERROR(IF(AND(_xlfn.XLOOKUP($D$14,$D127:$D133,AX127:AX133,,0,-1)&lt;(INDEX('Verwachte Resultaten'!$C$2:$BT$31,MATCH(_xlfn.XLOOKUP($D$14,$D127:$D133,$E127:$E133,,0,-1),'Verwachte Resultaten'!$B$2:$B$31,0),MATCH(_xlfn.XLOOKUP($D$14,$D127:$D133,AX126:AX132,,0,-1),'Verwachte Resultaten'!$C$1:$BT$1,0))*_xlfn.XLOOKUP($E133,$G$2:$G$6,$F$2:$F$6,,0)),_xlfn.XLOOKUP($D$14,$D127:$D133,AX127:AX133,,0,-1)&gt;=(INDEX('Verwachte Resultaten'!$C$2:$BT$31,MATCH(_xlfn.XLOOKUP($D$14,$D127:$D133,$E127:$E133,,0,-1),'Verwachte Resultaten'!$B$2:$B$31,0),MATCH(_xlfn.XLOOKUP($D$14,$D127:$D133,AX126:AX132,,0,-1),'Verwachte Resultaten'!$C$1:$BT$1,0))*_xlfn.XLOOKUP($E133,$G$2:$G$6,$H$2:$H$6,,0))),$D133,""),"")</f>
        <v/>
      </c>
      <c r="AY133" s="14" t="str">
        <f>IFERROR(IF(AND(_xlfn.XLOOKUP($D$14,$D127:$D133,AY127:AY133,,0,-1)&lt;(INDEX('Verwachte Resultaten'!$C$2:$BT$31,MATCH(_xlfn.XLOOKUP($D$14,$D127:$D133,$E127:$E133,,0,-1),'Verwachte Resultaten'!$B$2:$B$31,0),MATCH(_xlfn.XLOOKUP($D$14,$D127:$D133,AY126:AY132,,0,-1),'Verwachte Resultaten'!$C$1:$BT$1,0))*_xlfn.XLOOKUP($E133,$G$2:$G$6,$F$2:$F$6,,0)),_xlfn.XLOOKUP($D$14,$D127:$D133,AY127:AY133,,0,-1)&gt;=(INDEX('Verwachte Resultaten'!$C$2:$BT$31,MATCH(_xlfn.XLOOKUP($D$14,$D127:$D133,$E127:$E133,,0,-1),'Verwachte Resultaten'!$B$2:$B$31,0),MATCH(_xlfn.XLOOKUP($D$14,$D127:$D133,AY126:AY132,,0,-1),'Verwachte Resultaten'!$C$1:$BT$1,0))*_xlfn.XLOOKUP($E133,$G$2:$G$6,$H$2:$H$6,,0))),$D133,""),"")</f>
        <v/>
      </c>
      <c r="AZ133" s="14" t="str">
        <f>IFERROR(IF(AND(_xlfn.XLOOKUP($D$14,$D127:$D133,AZ127:AZ133,,0,-1)&lt;(INDEX('Verwachte Resultaten'!$C$2:$BT$31,MATCH(_xlfn.XLOOKUP($D$14,$D127:$D133,$E127:$E133,,0,-1),'Verwachte Resultaten'!$B$2:$B$31,0),MATCH(_xlfn.XLOOKUP($D$14,$D127:$D133,AZ126:AZ132,,0,-1),'Verwachte Resultaten'!$C$1:$BT$1,0))*_xlfn.XLOOKUP($E133,$G$2:$G$6,$F$2:$F$6,,0)),_xlfn.XLOOKUP($D$14,$D127:$D133,AZ127:AZ133,,0,-1)&gt;=(INDEX('Verwachte Resultaten'!$C$2:$BT$31,MATCH(_xlfn.XLOOKUP($D$14,$D127:$D133,$E127:$E133,,0,-1),'Verwachte Resultaten'!$B$2:$B$31,0),MATCH(_xlfn.XLOOKUP($D$14,$D127:$D133,AZ126:AZ132,,0,-1),'Verwachte Resultaten'!$C$1:$BT$1,0))*_xlfn.XLOOKUP($E133,$G$2:$G$6,$H$2:$H$6,,0))),$D133,""),"")</f>
        <v/>
      </c>
      <c r="BA133" s="14" t="str">
        <f>IFERROR(IF(AND(_xlfn.XLOOKUP($D$14,$D127:$D133,BA127:BA133,,0,-1)&lt;(INDEX('Verwachte Resultaten'!$C$2:$BT$31,MATCH(_xlfn.XLOOKUP($D$14,$D127:$D133,$E127:$E133,,0,-1),'Verwachte Resultaten'!$B$2:$B$31,0),MATCH(_xlfn.XLOOKUP($D$14,$D127:$D133,BA126:BA132,,0,-1),'Verwachte Resultaten'!$C$1:$BT$1,0))*_xlfn.XLOOKUP($E133,$G$2:$G$6,$F$2:$F$6,,0)),_xlfn.XLOOKUP($D$14,$D127:$D133,BA127:BA133,,0,-1)&gt;=(INDEX('Verwachte Resultaten'!$C$2:$BT$31,MATCH(_xlfn.XLOOKUP($D$14,$D127:$D133,$E127:$E133,,0,-1),'Verwachte Resultaten'!$B$2:$B$31,0),MATCH(_xlfn.XLOOKUP($D$14,$D127:$D133,BA126:BA132,,0,-1),'Verwachte Resultaten'!$C$1:$BT$1,0))*_xlfn.XLOOKUP($E133,$G$2:$G$6,$H$2:$H$6,,0))),$D133,""),"")</f>
        <v/>
      </c>
      <c r="BB133" s="14" t="str">
        <f>IFERROR(IF(AND(_xlfn.XLOOKUP($D$14,$D127:$D133,BB127:BB133,,0,-1)&lt;(INDEX('Verwachte Resultaten'!$C$2:$BT$31,MATCH(_xlfn.XLOOKUP($D$14,$D127:$D133,$E127:$E133,,0,-1),'Verwachte Resultaten'!$B$2:$B$31,0),MATCH(_xlfn.XLOOKUP($D$14,$D127:$D133,BB126:BB132,,0,-1),'Verwachte Resultaten'!$C$1:$BT$1,0))*_xlfn.XLOOKUP($E133,$G$2:$G$6,$F$2:$F$6,,0)),_xlfn.XLOOKUP($D$14,$D127:$D133,BB127:BB133,,0,-1)&gt;=(INDEX('Verwachte Resultaten'!$C$2:$BT$31,MATCH(_xlfn.XLOOKUP($D$14,$D127:$D133,$E127:$E133,,0,-1),'Verwachte Resultaten'!$B$2:$B$31,0),MATCH(_xlfn.XLOOKUP($D$14,$D127:$D133,BB126:BB132,,0,-1),'Verwachte Resultaten'!$C$1:$BT$1,0))*_xlfn.XLOOKUP($E133,$G$2:$G$6,$H$2:$H$6,,0))),$D133,""),"")</f>
        <v/>
      </c>
      <c r="BC133" s="14" t="str">
        <f>IFERROR(IF(AND(_xlfn.XLOOKUP($D$14,$D127:$D133,BC127:BC133,,0,-1)&lt;(INDEX('Verwachte Resultaten'!$C$2:$BT$31,MATCH(_xlfn.XLOOKUP($D$14,$D127:$D133,$E127:$E133,,0,-1),'Verwachte Resultaten'!$B$2:$B$31,0),MATCH(_xlfn.XLOOKUP($D$14,$D127:$D133,BC126:BC132,,0,-1),'Verwachte Resultaten'!$C$1:$BT$1,0))*_xlfn.XLOOKUP($E133,$G$2:$G$6,$F$2:$F$6,,0)),_xlfn.XLOOKUP($D$14,$D127:$D133,BC127:BC133,,0,-1)&gt;=(INDEX('Verwachte Resultaten'!$C$2:$BT$31,MATCH(_xlfn.XLOOKUP($D$14,$D127:$D133,$E127:$E133,,0,-1),'Verwachte Resultaten'!$B$2:$B$31,0),MATCH(_xlfn.XLOOKUP($D$14,$D127:$D133,BC126:BC132,,0,-1),'Verwachte Resultaten'!$C$1:$BT$1,0))*_xlfn.XLOOKUP($E133,$G$2:$G$6,$H$2:$H$6,,0))),$D133,""),"")</f>
        <v/>
      </c>
      <c r="BD133" s="14" t="str">
        <f>IFERROR(IF(AND(_xlfn.XLOOKUP($D$14,$D127:$D133,BD127:BD133,,0,-1)&lt;(INDEX('Verwachte Resultaten'!$C$2:$BT$31,MATCH(_xlfn.XLOOKUP($D$14,$D127:$D133,$E127:$E133,,0,-1),'Verwachte Resultaten'!$B$2:$B$31,0),MATCH(_xlfn.XLOOKUP($D$14,$D127:$D133,BD126:BD132,,0,-1),'Verwachte Resultaten'!$C$1:$BT$1,0))*_xlfn.XLOOKUP($E133,$G$2:$G$6,$F$2:$F$6,,0)),_xlfn.XLOOKUP($D$14,$D127:$D133,BD127:BD133,,0,-1)&gt;=(INDEX('Verwachte Resultaten'!$C$2:$BT$31,MATCH(_xlfn.XLOOKUP($D$14,$D127:$D133,$E127:$E133,,0,-1),'Verwachte Resultaten'!$B$2:$B$31,0),MATCH(_xlfn.XLOOKUP($D$14,$D127:$D133,BD126:BD132,,0,-1),'Verwachte Resultaten'!$C$1:$BT$1,0))*_xlfn.XLOOKUP($E133,$G$2:$G$6,$H$2:$H$6,,0))),$D133,""),"")</f>
        <v/>
      </c>
      <c r="BE133" s="14" t="str">
        <f>IFERROR(IF(AND(_xlfn.XLOOKUP($D$14,$D127:$D133,BE127:BE133,,0,-1)&lt;(INDEX('Verwachte Resultaten'!$C$2:$BT$31,MATCH(_xlfn.XLOOKUP($D$14,$D127:$D133,$E127:$E133,,0,-1),'Verwachte Resultaten'!$B$2:$B$31,0),MATCH(_xlfn.XLOOKUP($D$14,$D127:$D133,BE126:BE132,,0,-1),'Verwachte Resultaten'!$C$1:$BT$1,0))*_xlfn.XLOOKUP($E133,$G$2:$G$6,$F$2:$F$6,,0)),_xlfn.XLOOKUP($D$14,$D127:$D133,BE127:BE133,,0,-1)&gt;=(INDEX('Verwachte Resultaten'!$C$2:$BT$31,MATCH(_xlfn.XLOOKUP($D$14,$D127:$D133,$E127:$E133,,0,-1),'Verwachte Resultaten'!$B$2:$B$31,0),MATCH(_xlfn.XLOOKUP($D$14,$D127:$D133,BE126:BE132,,0,-1),'Verwachte Resultaten'!$C$1:$BT$1,0))*_xlfn.XLOOKUP($E133,$G$2:$G$6,$H$2:$H$6,,0))),$D133,""),"")</f>
        <v/>
      </c>
      <c r="BF133" s="14" t="str">
        <f>IFERROR(IF(AND(_xlfn.XLOOKUP($D$14,$D127:$D133,BF127:BF133,,0,-1)&lt;(INDEX('Verwachte Resultaten'!$C$2:$BT$31,MATCH(_xlfn.XLOOKUP($D$14,$D127:$D133,$E127:$E133,,0,-1),'Verwachte Resultaten'!$B$2:$B$31,0),MATCH(_xlfn.XLOOKUP($D$14,$D127:$D133,BF126:BF132,,0,-1),'Verwachte Resultaten'!$C$1:$BT$1,0))*_xlfn.XLOOKUP($E133,$G$2:$G$6,$F$2:$F$6,,0)),_xlfn.XLOOKUP($D$14,$D127:$D133,BF127:BF133,,0,-1)&gt;=(INDEX('Verwachte Resultaten'!$C$2:$BT$31,MATCH(_xlfn.XLOOKUP($D$14,$D127:$D133,$E127:$E133,,0,-1),'Verwachte Resultaten'!$B$2:$B$31,0),MATCH(_xlfn.XLOOKUP($D$14,$D127:$D133,BF126:BF132,,0,-1),'Verwachte Resultaten'!$C$1:$BT$1,0))*_xlfn.XLOOKUP($E133,$G$2:$G$6,$H$2:$H$6,,0))),$D133,""),"")</f>
        <v/>
      </c>
      <c r="BG133" s="14" t="str">
        <f>IFERROR(IF(AND(_xlfn.XLOOKUP($D$14,$D127:$D133,BG127:BG133,,0,-1)&lt;(INDEX('Verwachte Resultaten'!$C$2:$BT$31,MATCH(_xlfn.XLOOKUP($D$14,$D127:$D133,$E127:$E133,,0,-1),'Verwachte Resultaten'!$B$2:$B$31,0),MATCH(_xlfn.XLOOKUP($D$14,$D127:$D133,BG126:BG132,,0,-1),'Verwachte Resultaten'!$C$1:$BT$1,0))*_xlfn.XLOOKUP($E133,$G$2:$G$6,$F$2:$F$6,,0)),_xlfn.XLOOKUP($D$14,$D127:$D133,BG127:BG133,,0,-1)&gt;=(INDEX('Verwachte Resultaten'!$C$2:$BT$31,MATCH(_xlfn.XLOOKUP($D$14,$D127:$D133,$E127:$E133,,0,-1),'Verwachte Resultaten'!$B$2:$B$31,0),MATCH(_xlfn.XLOOKUP($D$14,$D127:$D133,BG126:BG132,,0,-1),'Verwachte Resultaten'!$C$1:$BT$1,0))*_xlfn.XLOOKUP($E133,$G$2:$G$6,$H$2:$H$6,,0))),$D133,""),"")</f>
        <v/>
      </c>
      <c r="BH133" s="14" t="str">
        <f>IFERROR(IF(AND(_xlfn.XLOOKUP($D$14,$D127:$D133,BH127:BH133,,0,-1)&lt;(INDEX('Verwachte Resultaten'!$C$2:$BT$31,MATCH(_xlfn.XLOOKUP($D$14,$D127:$D133,$E127:$E133,,0,-1),'Verwachte Resultaten'!$B$2:$B$31,0),MATCH(_xlfn.XLOOKUP($D$14,$D127:$D133,BH126:BH132,,0,-1),'Verwachte Resultaten'!$C$1:$BT$1,0))*_xlfn.XLOOKUP($E133,$G$2:$G$6,$F$2:$F$6,,0)),_xlfn.XLOOKUP($D$14,$D127:$D133,BH127:BH133,,0,-1)&gt;=(INDEX('Verwachte Resultaten'!$C$2:$BT$31,MATCH(_xlfn.XLOOKUP($D$14,$D127:$D133,$E127:$E133,,0,-1),'Verwachte Resultaten'!$B$2:$B$31,0),MATCH(_xlfn.XLOOKUP($D$14,$D127:$D133,BH126:BH132,,0,-1),'Verwachte Resultaten'!$C$1:$BT$1,0))*_xlfn.XLOOKUP($E133,$G$2:$G$6,$H$2:$H$6,,0))),$D133,""),"")</f>
        <v/>
      </c>
      <c r="BI133" s="14" t="str">
        <f>IFERROR(IF(AND(_xlfn.XLOOKUP($D$14,$D127:$D133,BI127:BI133,,0,-1)&lt;(INDEX('Verwachte Resultaten'!$C$2:$BT$31,MATCH(_xlfn.XLOOKUP($D$14,$D127:$D133,$E127:$E133,,0,-1),'Verwachte Resultaten'!$B$2:$B$31,0),MATCH(_xlfn.XLOOKUP($D$14,$D127:$D133,BI126:BI132,,0,-1),'Verwachte Resultaten'!$C$1:$BT$1,0))*_xlfn.XLOOKUP($E133,$G$2:$G$6,$F$2:$F$6,,0)),_xlfn.XLOOKUP($D$14,$D127:$D133,BI127:BI133,,0,-1)&gt;=(INDEX('Verwachte Resultaten'!$C$2:$BT$31,MATCH(_xlfn.XLOOKUP($D$14,$D127:$D133,$E127:$E133,,0,-1),'Verwachte Resultaten'!$B$2:$B$31,0),MATCH(_xlfn.XLOOKUP($D$14,$D127:$D133,BI126:BI132,,0,-1),'Verwachte Resultaten'!$C$1:$BT$1,0))*_xlfn.XLOOKUP($E133,$G$2:$G$6,$H$2:$H$6,,0))),$D133,""),"")</f>
        <v/>
      </c>
      <c r="BJ133" s="14" t="str">
        <f>IFERROR(IF(AND(_xlfn.XLOOKUP($D$14,$D127:$D133,BJ127:BJ133,,0,-1)&lt;(INDEX('Verwachte Resultaten'!$C$2:$BT$31,MATCH(_xlfn.XLOOKUP($D$14,$D127:$D133,$E127:$E133,,0,-1),'Verwachte Resultaten'!$B$2:$B$31,0),MATCH(_xlfn.XLOOKUP($D$14,$D127:$D133,BJ126:BJ132,,0,-1),'Verwachte Resultaten'!$C$1:$BT$1,0))*_xlfn.XLOOKUP($E133,$G$2:$G$6,$F$2:$F$6,,0)),_xlfn.XLOOKUP($D$14,$D127:$D133,BJ127:BJ133,,0,-1)&gt;=(INDEX('Verwachte Resultaten'!$C$2:$BT$31,MATCH(_xlfn.XLOOKUP($D$14,$D127:$D133,$E127:$E133,,0,-1),'Verwachte Resultaten'!$B$2:$B$31,0),MATCH(_xlfn.XLOOKUP($D$14,$D127:$D133,BJ126:BJ132,,0,-1),'Verwachte Resultaten'!$C$1:$BT$1,0))*_xlfn.XLOOKUP($E133,$G$2:$G$6,$H$2:$H$6,,0))),$D133,""),"")</f>
        <v/>
      </c>
      <c r="BK133" s="41" t="str">
        <f>IFERROR(IF(AND(_xlfn.XLOOKUP($D$14,$D127:$D133,BK127:BK133,,0,-1)&lt;(INDEX('Verwachte Resultaten'!$C$2:$BT$31,MATCH(_xlfn.XLOOKUP($D$14,$D127:$D133,$E127:$E133,,0,-1),'Verwachte Resultaten'!$B$2:$B$31,0),MATCH(_xlfn.XLOOKUP($D$14,$D127:$D133,BK126:BK132,,0,-1),'Verwachte Resultaten'!$C$1:$BT$1,0))*_xlfn.XLOOKUP($E133,$G$2:$G$6,$F$2:$F$6,,0)),_xlfn.XLOOKUP($D$14,$D127:$D133,BK127:BK133,,0,-1)&gt;=(INDEX('Verwachte Resultaten'!$C$2:$BT$31,MATCH(_xlfn.XLOOKUP($D$14,$D127:$D133,$E127:$E133,,0,-1),'Verwachte Resultaten'!$B$2:$B$31,0),MATCH(_xlfn.XLOOKUP($D$14,$D127:$D133,BK126:BK132,,0,-1),'Verwachte Resultaten'!$C$1:$BT$1,0))*_xlfn.XLOOKUP($E133,$G$2:$G$6,$H$2:$H$6,,0))),$D133,""),"")</f>
        <v/>
      </c>
    </row>
    <row r="134" spans="1:63">
      <c r="A134" s="85"/>
      <c r="C134" s="23"/>
      <c r="D134" s="44" t="str">
        <f>IFERROR($B131*$B$8,"")</f>
        <v/>
      </c>
      <c r="E134" s="42" t="s">
        <v>157</v>
      </c>
      <c r="F134" s="16" t="str">
        <f>IFERROR(IF(AND(_xlfn.XLOOKUP($D$14,$D128:$D134,F128:F134,,0,-1)&lt;=(INDEX('Verwachte Resultaten'!$C$2:$BT$31,MATCH(_xlfn.XLOOKUP($D$14,$D128:$D134,$E128:$E134,,0,-1),'Verwachte Resultaten'!$B$2:$B$31,0),MATCH(_xlfn.XLOOKUP($D$14,$D128:$D134,F127:F133,,0,-1),'Verwachte Resultaten'!$C$1:$BT$1,0))*_xlfn.XLOOKUP($E134,$G$2:$G$6,$F$2:$F$6,,0)),_xlfn.XLOOKUP($D$14,$D128:$D134,F128:F134,,0,-1)&gt;=(INDEX('Verwachte Resultaten'!$C$2:$BT$31,MATCH(_xlfn.XLOOKUP($D$14,$D128:$D134,$E128:$E134,,0,-1),'Verwachte Resultaten'!$B$2:$B$31,0),MATCH(_xlfn.XLOOKUP($D$14,$D128:$D134,F127:F133,,0,-1),'Verwachte Resultaten'!$C$1:$BT$1,0))*_xlfn.XLOOKUP($E134,$G$2:$G$6,$H$2:$H$6,,0))),$D134,""),"")</f>
        <v/>
      </c>
      <c r="G134" s="43" t="str">
        <f>IFERROR(IF(AND(_xlfn.XLOOKUP($D$14,$D128:$D134,G128:G134,,0,-1)&lt;=(INDEX('Verwachte Resultaten'!$C$2:$BT$31,MATCH(_xlfn.XLOOKUP($D$14,$D128:$D134,$E128:$E134,,0,-1),'Verwachte Resultaten'!$B$2:$B$31,0),MATCH(_xlfn.XLOOKUP($D$14,$D128:$D134,G127:G133,,0,-1),'Verwachte Resultaten'!$C$1:$BT$1,0))*_xlfn.XLOOKUP($E134,$G$2:$G$6,$F$2:$F$6,,0)),_xlfn.XLOOKUP($D$14,$D128:$D134,G128:G134,,0,-1)&gt;=(INDEX('Verwachte Resultaten'!$C$2:$BT$31,MATCH(_xlfn.XLOOKUP($D$14,$D128:$D134,$E128:$E134,,0,-1),'Verwachte Resultaten'!$B$2:$B$31,0),MATCH(_xlfn.XLOOKUP($D$14,$D128:$D134,G127:G133,,0,-1),'Verwachte Resultaten'!$C$1:$BT$1,0))*_xlfn.XLOOKUP($E134,$G$2:$G$6,$H$2:$H$6,,0))),$D134,""),"")</f>
        <v/>
      </c>
      <c r="H134" s="43" t="str">
        <f>IFERROR(IF(AND(_xlfn.XLOOKUP($D$14,$D128:$D134,H128:H134,,0,-1)&lt;=(INDEX('Verwachte Resultaten'!$C$2:$BT$31,MATCH(_xlfn.XLOOKUP($D$14,$D128:$D134,$E128:$E134,,0,-1),'Verwachte Resultaten'!$B$2:$B$31,0),MATCH(_xlfn.XLOOKUP($D$14,$D128:$D134,H127:H133,,0,-1),'Verwachte Resultaten'!$C$1:$BT$1,0))*_xlfn.XLOOKUP($E134,$G$2:$G$6,$F$2:$F$6,,0)),_xlfn.XLOOKUP($D$14,$D128:$D134,H128:H134,,0,-1)&gt;=(INDEX('Verwachte Resultaten'!$C$2:$BT$31,MATCH(_xlfn.XLOOKUP($D$14,$D128:$D134,$E128:$E134,,0,-1),'Verwachte Resultaten'!$B$2:$B$31,0),MATCH(_xlfn.XLOOKUP($D$14,$D128:$D134,H127:H133,,0,-1),'Verwachte Resultaten'!$C$1:$BT$1,0))*_xlfn.XLOOKUP($E134,$G$2:$G$6,$H$2:$H$6,,0))),$D134,""),"")</f>
        <v/>
      </c>
      <c r="I134" s="43" t="str">
        <f>IFERROR(IF(AND(_xlfn.XLOOKUP($D$14,$D128:$D134,I128:I134,,0,-1)&lt;=(INDEX('Verwachte Resultaten'!$C$2:$BT$31,MATCH(_xlfn.XLOOKUP($D$14,$D128:$D134,$E128:$E134,,0,-1),'Verwachte Resultaten'!$B$2:$B$31,0),MATCH(_xlfn.XLOOKUP($D$14,$D128:$D134,I127:I133,,0,-1),'Verwachte Resultaten'!$C$1:$BT$1,0))*_xlfn.XLOOKUP($E134,$G$2:$G$6,$F$2:$F$6,,0)),_xlfn.XLOOKUP($D$14,$D128:$D134,I128:I134,,0,-1)&gt;=(INDEX('Verwachte Resultaten'!$C$2:$BT$31,MATCH(_xlfn.XLOOKUP($D$14,$D128:$D134,$E128:$E134,,0,-1),'Verwachte Resultaten'!$B$2:$B$31,0),MATCH(_xlfn.XLOOKUP($D$14,$D128:$D134,I127:I133,,0,-1),'Verwachte Resultaten'!$C$1:$BT$1,0))*_xlfn.XLOOKUP($E134,$G$2:$G$6,$H$2:$H$6,,0))),$D134,""),"")</f>
        <v/>
      </c>
      <c r="J134" s="43" t="str">
        <f>IFERROR(IF(AND(_xlfn.XLOOKUP($D$14,$D128:$D134,J128:J134,,0,-1)&lt;=(INDEX('Verwachte Resultaten'!$C$2:$BT$31,MATCH(_xlfn.XLOOKUP($D$14,$D128:$D134,$E128:$E134,,0,-1),'Verwachte Resultaten'!$B$2:$B$31,0),MATCH(_xlfn.XLOOKUP($D$14,$D128:$D134,J127:J133,,0,-1),'Verwachte Resultaten'!$C$1:$BT$1,0))*_xlfn.XLOOKUP($E134,$G$2:$G$6,$F$2:$F$6,,0)),_xlfn.XLOOKUP($D$14,$D128:$D134,J128:J134,,0,-1)&gt;=(INDEX('Verwachte Resultaten'!$C$2:$BT$31,MATCH(_xlfn.XLOOKUP($D$14,$D128:$D134,$E128:$E134,,0,-1),'Verwachte Resultaten'!$B$2:$B$31,0),MATCH(_xlfn.XLOOKUP($D$14,$D128:$D134,J127:J133,,0,-1),'Verwachte Resultaten'!$C$1:$BT$1,0))*_xlfn.XLOOKUP($E134,$G$2:$G$6,$H$2:$H$6,,0))),$D134,""),"")</f>
        <v/>
      </c>
      <c r="K134" s="43" t="str">
        <f>IFERROR(IF(AND(_xlfn.XLOOKUP($D$14,$D128:$D134,K128:K134,,0,-1)&lt;=(INDEX('Verwachte Resultaten'!$C$2:$BT$31,MATCH(_xlfn.XLOOKUP($D$14,$D128:$D134,$E128:$E134,,0,-1),'Verwachte Resultaten'!$B$2:$B$31,0),MATCH(_xlfn.XLOOKUP($D$14,$D128:$D134,K127:K133,,0,-1),'Verwachte Resultaten'!$C$1:$BT$1,0))*_xlfn.XLOOKUP($E134,$G$2:$G$6,$F$2:$F$6,,0)),_xlfn.XLOOKUP($D$14,$D128:$D134,K128:K134,,0,-1)&gt;=(INDEX('Verwachte Resultaten'!$C$2:$BT$31,MATCH(_xlfn.XLOOKUP($D$14,$D128:$D134,$E128:$E134,,0,-1),'Verwachte Resultaten'!$B$2:$B$31,0),MATCH(_xlfn.XLOOKUP($D$14,$D128:$D134,K127:K133,,0,-1),'Verwachte Resultaten'!$C$1:$BT$1,0))*_xlfn.XLOOKUP($E134,$G$2:$G$6,$H$2:$H$6,,0))),$D134,""),"")</f>
        <v/>
      </c>
      <c r="L134" s="43" t="str">
        <f>IFERROR(IF(AND(_xlfn.XLOOKUP($D$14,$D128:$D134,L128:L134,,0,-1)&lt;=(INDEX('Verwachte Resultaten'!$C$2:$BT$31,MATCH(_xlfn.XLOOKUP($D$14,$D128:$D134,$E128:$E134,,0,-1),'Verwachte Resultaten'!$B$2:$B$31,0),MATCH(_xlfn.XLOOKUP($D$14,$D128:$D134,L127:L133,,0,-1),'Verwachte Resultaten'!$C$1:$BT$1,0))*_xlfn.XLOOKUP($E134,$G$2:$G$6,$F$2:$F$6,,0)),_xlfn.XLOOKUP($D$14,$D128:$D134,L128:L134,,0,-1)&gt;=(INDEX('Verwachte Resultaten'!$C$2:$BT$31,MATCH(_xlfn.XLOOKUP($D$14,$D128:$D134,$E128:$E134,,0,-1),'Verwachte Resultaten'!$B$2:$B$31,0),MATCH(_xlfn.XLOOKUP($D$14,$D128:$D134,L127:L133,,0,-1),'Verwachte Resultaten'!$C$1:$BT$1,0))*_xlfn.XLOOKUP($E134,$G$2:$G$6,$H$2:$H$6,,0))),$D134,""),"")</f>
        <v/>
      </c>
      <c r="M134" s="43" t="str">
        <f>IFERROR(IF(AND(_xlfn.XLOOKUP($D$14,$D128:$D134,M128:M134,,0,-1)&lt;=(INDEX('Verwachte Resultaten'!$C$2:$BT$31,MATCH(_xlfn.XLOOKUP($D$14,$D128:$D134,$E128:$E134,,0,-1),'Verwachte Resultaten'!$B$2:$B$31,0),MATCH(_xlfn.XLOOKUP($D$14,$D128:$D134,M127:M133,,0,-1),'Verwachte Resultaten'!$C$1:$BT$1,0))*_xlfn.XLOOKUP($E134,$G$2:$G$6,$F$2:$F$6,,0)),_xlfn.XLOOKUP($D$14,$D128:$D134,M128:M134,,0,-1)&gt;=(INDEX('Verwachte Resultaten'!$C$2:$BT$31,MATCH(_xlfn.XLOOKUP($D$14,$D128:$D134,$E128:$E134,,0,-1),'Verwachte Resultaten'!$B$2:$B$31,0),MATCH(_xlfn.XLOOKUP($D$14,$D128:$D134,M127:M133,,0,-1),'Verwachte Resultaten'!$C$1:$BT$1,0))*_xlfn.XLOOKUP($E134,$G$2:$G$6,$H$2:$H$6,,0))),$D134,""),"")</f>
        <v/>
      </c>
      <c r="N134" s="43" t="str">
        <f>IFERROR(IF(AND(_xlfn.XLOOKUP($D$14,$D128:$D134,N128:N134,,0,-1)&lt;=(INDEX('Verwachte Resultaten'!$C$2:$BT$31,MATCH(_xlfn.XLOOKUP($D$14,$D128:$D134,$E128:$E134,,0,-1),'Verwachte Resultaten'!$B$2:$B$31,0),MATCH(_xlfn.XLOOKUP($D$14,$D128:$D134,N127:N133,,0,-1),'Verwachte Resultaten'!$C$1:$BT$1,0))*_xlfn.XLOOKUP($E134,$G$2:$G$6,$F$2:$F$6,,0)),_xlfn.XLOOKUP($D$14,$D128:$D134,N128:N134,,0,-1)&gt;=(INDEX('Verwachte Resultaten'!$C$2:$BT$31,MATCH(_xlfn.XLOOKUP($D$14,$D128:$D134,$E128:$E134,,0,-1),'Verwachte Resultaten'!$B$2:$B$31,0),MATCH(_xlfn.XLOOKUP($D$14,$D128:$D134,N127:N133,,0,-1),'Verwachte Resultaten'!$C$1:$BT$1,0))*_xlfn.XLOOKUP($E134,$G$2:$G$6,$H$2:$H$6,,0))),$D134,""),"")</f>
        <v/>
      </c>
      <c r="O134" s="43" t="str">
        <f>IFERROR(IF(AND(_xlfn.XLOOKUP($D$14,$D128:$D134,O128:O134,,0,-1)&lt;=(INDEX('Verwachte Resultaten'!$C$2:$BT$31,MATCH(_xlfn.XLOOKUP($D$14,$D128:$D134,$E128:$E134,,0,-1),'Verwachte Resultaten'!$B$2:$B$31,0),MATCH(_xlfn.XLOOKUP($D$14,$D128:$D134,O127:O133,,0,-1),'Verwachte Resultaten'!$C$1:$BT$1,0))*_xlfn.XLOOKUP($E134,$G$2:$G$6,$F$2:$F$6,,0)),_xlfn.XLOOKUP($D$14,$D128:$D134,O128:O134,,0,-1)&gt;=(INDEX('Verwachte Resultaten'!$C$2:$BT$31,MATCH(_xlfn.XLOOKUP($D$14,$D128:$D134,$E128:$E134,,0,-1),'Verwachte Resultaten'!$B$2:$B$31,0),MATCH(_xlfn.XLOOKUP($D$14,$D128:$D134,O127:O133,,0,-1),'Verwachte Resultaten'!$C$1:$BT$1,0))*_xlfn.XLOOKUP($E134,$G$2:$G$6,$H$2:$H$6,,0))),$D134,""),"")</f>
        <v/>
      </c>
      <c r="P134" s="43" t="str">
        <f>IFERROR(IF(AND(_xlfn.XLOOKUP($D$14,$D128:$D134,P128:P134,,0,-1)&lt;=(INDEX('Verwachte Resultaten'!$C$2:$BT$31,MATCH(_xlfn.XLOOKUP($D$14,$D128:$D134,$E128:$E134,,0,-1),'Verwachte Resultaten'!$B$2:$B$31,0),MATCH(_xlfn.XLOOKUP($D$14,$D128:$D134,P127:P133,,0,-1),'Verwachte Resultaten'!$C$1:$BT$1,0))*_xlfn.XLOOKUP($E134,$G$2:$G$6,$F$2:$F$6,,0)),_xlfn.XLOOKUP($D$14,$D128:$D134,P128:P134,,0,-1)&gt;=(INDEX('Verwachte Resultaten'!$C$2:$BT$31,MATCH(_xlfn.XLOOKUP($D$14,$D128:$D134,$E128:$E134,,0,-1),'Verwachte Resultaten'!$B$2:$B$31,0),MATCH(_xlfn.XLOOKUP($D$14,$D128:$D134,P127:P133,,0,-1),'Verwachte Resultaten'!$C$1:$BT$1,0))*_xlfn.XLOOKUP($E134,$G$2:$G$6,$H$2:$H$6,,0))),$D134,""),"")</f>
        <v/>
      </c>
      <c r="Q134" s="43" t="str">
        <f>IFERROR(IF(AND(_xlfn.XLOOKUP($D$14,$D128:$D134,Q128:Q134,,0,-1)&lt;=(INDEX('Verwachte Resultaten'!$C$2:$BT$31,MATCH(_xlfn.XLOOKUP($D$14,$D128:$D134,$E128:$E134,,0,-1),'Verwachte Resultaten'!$B$2:$B$31,0),MATCH(_xlfn.XLOOKUP($D$14,$D128:$D134,Q127:Q133,,0,-1),'Verwachte Resultaten'!$C$1:$BT$1,0))*_xlfn.XLOOKUP($E134,$G$2:$G$6,$F$2:$F$6,,0)),_xlfn.XLOOKUP($D$14,$D128:$D134,Q128:Q134,,0,-1)&gt;=(INDEX('Verwachte Resultaten'!$C$2:$BT$31,MATCH(_xlfn.XLOOKUP($D$14,$D128:$D134,$E128:$E134,,0,-1),'Verwachte Resultaten'!$B$2:$B$31,0),MATCH(_xlfn.XLOOKUP($D$14,$D128:$D134,Q127:Q133,,0,-1),'Verwachte Resultaten'!$C$1:$BT$1,0))*_xlfn.XLOOKUP($E134,$G$2:$G$6,$H$2:$H$6,,0))),$D134,""),"")</f>
        <v/>
      </c>
      <c r="R134" s="43" t="str">
        <f>IFERROR(IF(AND(_xlfn.XLOOKUP($D$14,$D128:$D134,R128:R134,,0,-1)&lt;=(INDEX('Verwachte Resultaten'!$C$2:$BT$31,MATCH(_xlfn.XLOOKUP($D$14,$D128:$D134,$E128:$E134,,0,-1),'Verwachte Resultaten'!$B$2:$B$31,0),MATCH(_xlfn.XLOOKUP($D$14,$D128:$D134,R127:R133,,0,-1),'Verwachte Resultaten'!$C$1:$BT$1,0))*_xlfn.XLOOKUP($E134,$G$2:$G$6,$F$2:$F$6,,0)),_xlfn.XLOOKUP($D$14,$D128:$D134,R128:R134,,0,-1)&gt;=(INDEX('Verwachte Resultaten'!$C$2:$BT$31,MATCH(_xlfn.XLOOKUP($D$14,$D128:$D134,$E128:$E134,,0,-1),'Verwachte Resultaten'!$B$2:$B$31,0),MATCH(_xlfn.XLOOKUP($D$14,$D128:$D134,R127:R133,,0,-1),'Verwachte Resultaten'!$C$1:$BT$1,0))*_xlfn.XLOOKUP($E134,$G$2:$G$6,$H$2:$H$6,,0))),$D134,""),"")</f>
        <v/>
      </c>
      <c r="S134" s="43" t="str">
        <f>IFERROR(IF(AND(_xlfn.XLOOKUP($D$14,$D128:$D134,S128:S134,,0,-1)&lt;=(INDEX('Verwachte Resultaten'!$C$2:$BT$31,MATCH(_xlfn.XLOOKUP($D$14,$D128:$D134,$E128:$E134,,0,-1),'Verwachte Resultaten'!$B$2:$B$31,0),MATCH(_xlfn.XLOOKUP($D$14,$D128:$D134,S127:S133,,0,-1),'Verwachte Resultaten'!$C$1:$BT$1,0))*_xlfn.XLOOKUP($E134,$G$2:$G$6,$F$2:$F$6,,0)),_xlfn.XLOOKUP($D$14,$D128:$D134,S128:S134,,0,-1)&gt;=(INDEX('Verwachte Resultaten'!$C$2:$BT$31,MATCH(_xlfn.XLOOKUP($D$14,$D128:$D134,$E128:$E134,,0,-1),'Verwachte Resultaten'!$B$2:$B$31,0),MATCH(_xlfn.XLOOKUP($D$14,$D128:$D134,S127:S133,,0,-1),'Verwachte Resultaten'!$C$1:$BT$1,0))*_xlfn.XLOOKUP($E134,$G$2:$G$6,$H$2:$H$6,,0))),$D134,""),"")</f>
        <v/>
      </c>
      <c r="T134" s="43" t="str">
        <f>IFERROR(IF(AND(_xlfn.XLOOKUP($D$14,$D128:$D134,T128:T134,,0,-1)&lt;=(INDEX('Verwachte Resultaten'!$C$2:$BT$31,MATCH(_xlfn.XLOOKUP($D$14,$D128:$D134,$E128:$E134,,0,-1),'Verwachte Resultaten'!$B$2:$B$31,0),MATCH(_xlfn.XLOOKUP($D$14,$D128:$D134,T127:T133,,0,-1),'Verwachte Resultaten'!$C$1:$BT$1,0))*_xlfn.XLOOKUP($E134,$G$2:$G$6,$F$2:$F$6,,0)),_xlfn.XLOOKUP($D$14,$D128:$D134,T128:T134,,0,-1)&gt;=(INDEX('Verwachte Resultaten'!$C$2:$BT$31,MATCH(_xlfn.XLOOKUP($D$14,$D128:$D134,$E128:$E134,,0,-1),'Verwachte Resultaten'!$B$2:$B$31,0),MATCH(_xlfn.XLOOKUP($D$14,$D128:$D134,T127:T133,,0,-1),'Verwachte Resultaten'!$C$1:$BT$1,0))*_xlfn.XLOOKUP($E134,$G$2:$G$6,$H$2:$H$6,,0))),$D134,""),"")</f>
        <v/>
      </c>
      <c r="U134" s="43" t="str">
        <f>IFERROR(IF(AND(_xlfn.XLOOKUP($D$14,$D128:$D134,U128:U134,,0,-1)&lt;=(INDEX('Verwachte Resultaten'!$C$2:$BT$31,MATCH(_xlfn.XLOOKUP($D$14,$D128:$D134,$E128:$E134,,0,-1),'Verwachte Resultaten'!$B$2:$B$31,0),MATCH(_xlfn.XLOOKUP($D$14,$D128:$D134,U127:U133,,0,-1),'Verwachte Resultaten'!$C$1:$BT$1,0))*_xlfn.XLOOKUP($E134,$G$2:$G$6,$F$2:$F$6,,0)),_xlfn.XLOOKUP($D$14,$D128:$D134,U128:U134,,0,-1)&gt;=(INDEX('Verwachte Resultaten'!$C$2:$BT$31,MATCH(_xlfn.XLOOKUP($D$14,$D128:$D134,$E128:$E134,,0,-1),'Verwachte Resultaten'!$B$2:$B$31,0),MATCH(_xlfn.XLOOKUP($D$14,$D128:$D134,U127:U133,,0,-1),'Verwachte Resultaten'!$C$1:$BT$1,0))*_xlfn.XLOOKUP($E134,$G$2:$G$6,$H$2:$H$6,,0))),$D134,""),"")</f>
        <v/>
      </c>
      <c r="V134" s="43" t="str">
        <f>IFERROR(IF(AND(_xlfn.XLOOKUP($D$14,$D128:$D134,V128:V134,,0,-1)&lt;=(INDEX('Verwachte Resultaten'!$C$2:$BT$31,MATCH(_xlfn.XLOOKUP($D$14,$D128:$D134,$E128:$E134,,0,-1),'Verwachte Resultaten'!$B$2:$B$31,0),MATCH(_xlfn.XLOOKUP($D$14,$D128:$D134,V127:V133,,0,-1),'Verwachte Resultaten'!$C$1:$BT$1,0))*_xlfn.XLOOKUP($E134,$G$2:$G$6,$F$2:$F$6,,0)),_xlfn.XLOOKUP($D$14,$D128:$D134,V128:V134,,0,-1)&gt;=(INDEX('Verwachte Resultaten'!$C$2:$BT$31,MATCH(_xlfn.XLOOKUP($D$14,$D128:$D134,$E128:$E134,,0,-1),'Verwachte Resultaten'!$B$2:$B$31,0),MATCH(_xlfn.XLOOKUP($D$14,$D128:$D134,V127:V133,,0,-1),'Verwachte Resultaten'!$C$1:$BT$1,0))*_xlfn.XLOOKUP($E134,$G$2:$G$6,$H$2:$H$6,,0))),$D134,""),"")</f>
        <v/>
      </c>
      <c r="W134" s="43" t="str">
        <f>IFERROR(IF(AND(_xlfn.XLOOKUP($D$14,$D128:$D134,W128:W134,,0,-1)&lt;=(INDEX('Verwachte Resultaten'!$C$2:$BT$31,MATCH(_xlfn.XLOOKUP($D$14,$D128:$D134,$E128:$E134,,0,-1),'Verwachte Resultaten'!$B$2:$B$31,0),MATCH(_xlfn.XLOOKUP($D$14,$D128:$D134,W127:W133,,0,-1),'Verwachte Resultaten'!$C$1:$BT$1,0))*_xlfn.XLOOKUP($E134,$G$2:$G$6,$F$2:$F$6,,0)),_xlfn.XLOOKUP($D$14,$D128:$D134,W128:W134,,0,-1)&gt;=(INDEX('Verwachte Resultaten'!$C$2:$BT$31,MATCH(_xlfn.XLOOKUP($D$14,$D128:$D134,$E128:$E134,,0,-1),'Verwachte Resultaten'!$B$2:$B$31,0),MATCH(_xlfn.XLOOKUP($D$14,$D128:$D134,W127:W133,,0,-1),'Verwachte Resultaten'!$C$1:$BT$1,0))*_xlfn.XLOOKUP($E134,$G$2:$G$6,$H$2:$H$6,,0))),$D134,""),"")</f>
        <v/>
      </c>
      <c r="X134" s="43" t="str">
        <f>IFERROR(IF(AND(_xlfn.XLOOKUP($D$14,$D128:$D134,X128:X134,,0,-1)&lt;=(INDEX('Verwachte Resultaten'!$C$2:$BT$31,MATCH(_xlfn.XLOOKUP($D$14,$D128:$D134,$E128:$E134,,0,-1),'Verwachte Resultaten'!$B$2:$B$31,0),MATCH(_xlfn.XLOOKUP($D$14,$D128:$D134,X127:X133,,0,-1),'Verwachte Resultaten'!$C$1:$BT$1,0))*_xlfn.XLOOKUP($E134,$G$2:$G$6,$F$2:$F$6,,0)),_xlfn.XLOOKUP($D$14,$D128:$D134,X128:X134,,0,-1)&gt;=(INDEX('Verwachte Resultaten'!$C$2:$BT$31,MATCH(_xlfn.XLOOKUP($D$14,$D128:$D134,$E128:$E134,,0,-1),'Verwachte Resultaten'!$B$2:$B$31,0),MATCH(_xlfn.XLOOKUP($D$14,$D128:$D134,X127:X133,,0,-1),'Verwachte Resultaten'!$C$1:$BT$1,0))*_xlfn.XLOOKUP($E134,$G$2:$G$6,$H$2:$H$6,,0))),$D134,""),"")</f>
        <v/>
      </c>
      <c r="Y134" s="43" t="str">
        <f>IFERROR(IF(AND(_xlfn.XLOOKUP($D$14,$D128:$D134,Y128:Y134,,0,-1)&lt;=(INDEX('Verwachte Resultaten'!$C$2:$BT$31,MATCH(_xlfn.XLOOKUP($D$14,$D128:$D134,$E128:$E134,,0,-1),'Verwachte Resultaten'!$B$2:$B$31,0),MATCH(_xlfn.XLOOKUP($D$14,$D128:$D134,Y127:Y133,,0,-1),'Verwachte Resultaten'!$C$1:$BT$1,0))*_xlfn.XLOOKUP($E134,$G$2:$G$6,$F$2:$F$6,,0)),_xlfn.XLOOKUP($D$14,$D128:$D134,Y128:Y134,,0,-1)&gt;=(INDEX('Verwachte Resultaten'!$C$2:$BT$31,MATCH(_xlfn.XLOOKUP($D$14,$D128:$D134,$E128:$E134,,0,-1),'Verwachte Resultaten'!$B$2:$B$31,0),MATCH(_xlfn.XLOOKUP($D$14,$D128:$D134,Y127:Y133,,0,-1),'Verwachte Resultaten'!$C$1:$BT$1,0))*_xlfn.XLOOKUP($E134,$G$2:$G$6,$H$2:$H$6,,0))),$D134,""),"")</f>
        <v/>
      </c>
      <c r="Z134" s="43" t="str">
        <f>IFERROR(IF(AND(_xlfn.XLOOKUP($D$14,$D128:$D134,Z128:Z134,,0,-1)&lt;=(INDEX('Verwachte Resultaten'!$C$2:$BT$31,MATCH(_xlfn.XLOOKUP($D$14,$D128:$D134,$E128:$E134,,0,-1),'Verwachte Resultaten'!$B$2:$B$31,0),MATCH(_xlfn.XLOOKUP($D$14,$D128:$D134,Z127:Z133,,0,-1),'Verwachte Resultaten'!$C$1:$BT$1,0))*_xlfn.XLOOKUP($E134,$G$2:$G$6,$F$2:$F$6,,0)),_xlfn.XLOOKUP($D$14,$D128:$D134,Z128:Z134,,0,-1)&gt;=(INDEX('Verwachte Resultaten'!$C$2:$BT$31,MATCH(_xlfn.XLOOKUP($D$14,$D128:$D134,$E128:$E134,,0,-1),'Verwachte Resultaten'!$B$2:$B$31,0),MATCH(_xlfn.XLOOKUP($D$14,$D128:$D134,Z127:Z133,,0,-1),'Verwachte Resultaten'!$C$1:$BT$1,0))*_xlfn.XLOOKUP($E134,$G$2:$G$6,$H$2:$H$6,,0))),$D134,""),"")</f>
        <v/>
      </c>
      <c r="AA134" s="43" t="str">
        <f>IFERROR(IF(AND(_xlfn.XLOOKUP($D$14,$D128:$D134,AA128:AA134,,0,-1)&lt;=(INDEX('Verwachte Resultaten'!$C$2:$BT$31,MATCH(_xlfn.XLOOKUP($D$14,$D128:$D134,$E128:$E134,,0,-1),'Verwachte Resultaten'!$B$2:$B$31,0),MATCH(_xlfn.XLOOKUP($D$14,$D128:$D134,AA127:AA133,,0,-1),'Verwachte Resultaten'!$C$1:$BT$1,0))*_xlfn.XLOOKUP($E134,$G$2:$G$6,$F$2:$F$6,,0)),_xlfn.XLOOKUP($D$14,$D128:$D134,AA128:AA134,,0,-1)&gt;=(INDEX('Verwachte Resultaten'!$C$2:$BT$31,MATCH(_xlfn.XLOOKUP($D$14,$D128:$D134,$E128:$E134,,0,-1),'Verwachte Resultaten'!$B$2:$B$31,0),MATCH(_xlfn.XLOOKUP($D$14,$D128:$D134,AA127:AA133,,0,-1),'Verwachte Resultaten'!$C$1:$BT$1,0))*_xlfn.XLOOKUP($E134,$G$2:$G$6,$H$2:$H$6,,0))),$D134,""),"")</f>
        <v/>
      </c>
      <c r="AB134" s="43" t="str">
        <f>IFERROR(IF(AND(_xlfn.XLOOKUP($D$14,$D128:$D134,AB128:AB134,,0,-1)&lt;=(INDEX('Verwachte Resultaten'!$C$2:$BT$31,MATCH(_xlfn.XLOOKUP($D$14,$D128:$D134,$E128:$E134,,0,-1),'Verwachte Resultaten'!$B$2:$B$31,0),MATCH(_xlfn.XLOOKUP($D$14,$D128:$D134,AB127:AB133,,0,-1),'Verwachte Resultaten'!$C$1:$BT$1,0))*_xlfn.XLOOKUP($E134,$G$2:$G$6,$F$2:$F$6,,0)),_xlfn.XLOOKUP($D$14,$D128:$D134,AB128:AB134,,0,-1)&gt;=(INDEX('Verwachte Resultaten'!$C$2:$BT$31,MATCH(_xlfn.XLOOKUP($D$14,$D128:$D134,$E128:$E134,,0,-1),'Verwachte Resultaten'!$B$2:$B$31,0),MATCH(_xlfn.XLOOKUP($D$14,$D128:$D134,AB127:AB133,,0,-1),'Verwachte Resultaten'!$C$1:$BT$1,0))*_xlfn.XLOOKUP($E134,$G$2:$G$6,$H$2:$H$6,,0))),$D134,""),"")</f>
        <v/>
      </c>
      <c r="AC134" s="43" t="str">
        <f>IFERROR(IF(AND(_xlfn.XLOOKUP($D$14,$D128:$D134,AC128:AC134,,0,-1)&lt;=(INDEX('Verwachte Resultaten'!$C$2:$BT$31,MATCH(_xlfn.XLOOKUP($D$14,$D128:$D134,$E128:$E134,,0,-1),'Verwachte Resultaten'!$B$2:$B$31,0),MATCH(_xlfn.XLOOKUP($D$14,$D128:$D134,AC127:AC133,,0,-1),'Verwachte Resultaten'!$C$1:$BT$1,0))*_xlfn.XLOOKUP($E134,$G$2:$G$6,$F$2:$F$6,,0)),_xlfn.XLOOKUP($D$14,$D128:$D134,AC128:AC134,,0,-1)&gt;=(INDEX('Verwachte Resultaten'!$C$2:$BT$31,MATCH(_xlfn.XLOOKUP($D$14,$D128:$D134,$E128:$E134,,0,-1),'Verwachte Resultaten'!$B$2:$B$31,0),MATCH(_xlfn.XLOOKUP($D$14,$D128:$D134,AC127:AC133,,0,-1),'Verwachte Resultaten'!$C$1:$BT$1,0))*_xlfn.XLOOKUP($E134,$G$2:$G$6,$H$2:$H$6,,0))),$D134,""),"")</f>
        <v/>
      </c>
      <c r="AD134" s="43" t="str">
        <f>IFERROR(IF(AND(_xlfn.XLOOKUP($D$14,$D128:$D134,AD128:AD134,,0,-1)&lt;=(INDEX('Verwachte Resultaten'!$C$2:$BT$31,MATCH(_xlfn.XLOOKUP($D$14,$D128:$D134,$E128:$E134,,0,-1),'Verwachte Resultaten'!$B$2:$B$31,0),MATCH(_xlfn.XLOOKUP($D$14,$D128:$D134,AD127:AD133,,0,-1),'Verwachte Resultaten'!$C$1:$BT$1,0))*_xlfn.XLOOKUP($E134,$G$2:$G$6,$F$2:$F$6,,0)),_xlfn.XLOOKUP($D$14,$D128:$D134,AD128:AD134,,0,-1)&gt;=(INDEX('Verwachte Resultaten'!$C$2:$BT$31,MATCH(_xlfn.XLOOKUP($D$14,$D128:$D134,$E128:$E134,,0,-1),'Verwachte Resultaten'!$B$2:$B$31,0),MATCH(_xlfn.XLOOKUP($D$14,$D128:$D134,AD127:AD133,,0,-1),'Verwachte Resultaten'!$C$1:$BT$1,0))*_xlfn.XLOOKUP($E134,$G$2:$G$6,$H$2:$H$6,,0))),$D134,""),"")</f>
        <v/>
      </c>
      <c r="AE134" s="43" t="str">
        <f>IFERROR(IF(AND(_xlfn.XLOOKUP($D$14,$D128:$D134,AE128:AE134,,0,-1)&lt;=(INDEX('Verwachte Resultaten'!$C$2:$BT$31,MATCH(_xlfn.XLOOKUP($D$14,$D128:$D134,$E128:$E134,,0,-1),'Verwachte Resultaten'!$B$2:$B$31,0),MATCH(_xlfn.XLOOKUP($D$14,$D128:$D134,AE127:AE133,,0,-1),'Verwachte Resultaten'!$C$1:$BT$1,0))*_xlfn.XLOOKUP($E134,$G$2:$G$6,$F$2:$F$6,,0)),_xlfn.XLOOKUP($D$14,$D128:$D134,AE128:AE134,,0,-1)&gt;=(INDEX('Verwachte Resultaten'!$C$2:$BT$31,MATCH(_xlfn.XLOOKUP($D$14,$D128:$D134,$E128:$E134,,0,-1),'Verwachte Resultaten'!$B$2:$B$31,0),MATCH(_xlfn.XLOOKUP($D$14,$D128:$D134,AE127:AE133,,0,-1),'Verwachte Resultaten'!$C$1:$BT$1,0))*_xlfn.XLOOKUP($E134,$G$2:$G$6,$H$2:$H$6,,0))),$D134,""),"")</f>
        <v/>
      </c>
      <c r="AF134" s="43" t="str">
        <f>IFERROR(IF(AND(_xlfn.XLOOKUP($D$14,$D128:$D134,AF128:AF134,,0,-1)&lt;=(INDEX('Verwachte Resultaten'!$C$2:$BT$31,MATCH(_xlfn.XLOOKUP($D$14,$D128:$D134,$E128:$E134,,0,-1),'Verwachte Resultaten'!$B$2:$B$31,0),MATCH(_xlfn.XLOOKUP($D$14,$D128:$D134,AF127:AF133,,0,-1),'Verwachte Resultaten'!$C$1:$BT$1,0))*_xlfn.XLOOKUP($E134,$G$2:$G$6,$F$2:$F$6,,0)),_xlfn.XLOOKUP($D$14,$D128:$D134,AF128:AF134,,0,-1)&gt;=(INDEX('Verwachte Resultaten'!$C$2:$BT$31,MATCH(_xlfn.XLOOKUP($D$14,$D128:$D134,$E128:$E134,,0,-1),'Verwachte Resultaten'!$B$2:$B$31,0),MATCH(_xlfn.XLOOKUP($D$14,$D128:$D134,AF127:AF133,,0,-1),'Verwachte Resultaten'!$C$1:$BT$1,0))*_xlfn.XLOOKUP($E134,$G$2:$G$6,$H$2:$H$6,,0))),$D134,""),"")</f>
        <v/>
      </c>
      <c r="AG134" s="43" t="str">
        <f>IFERROR(IF(AND(_xlfn.XLOOKUP($D$14,$D128:$D134,AG128:AG134,,0,-1)&lt;=(INDEX('Verwachte Resultaten'!$C$2:$BT$31,MATCH(_xlfn.XLOOKUP($D$14,$D128:$D134,$E128:$E134,,0,-1),'Verwachte Resultaten'!$B$2:$B$31,0),MATCH(_xlfn.XLOOKUP($D$14,$D128:$D134,AG127:AG133,,0,-1),'Verwachte Resultaten'!$C$1:$BT$1,0))*_xlfn.XLOOKUP($E134,$G$2:$G$6,$F$2:$F$6,,0)),_xlfn.XLOOKUP($D$14,$D128:$D134,AG128:AG134,,0,-1)&gt;=(INDEX('Verwachte Resultaten'!$C$2:$BT$31,MATCH(_xlfn.XLOOKUP($D$14,$D128:$D134,$E128:$E134,,0,-1),'Verwachte Resultaten'!$B$2:$B$31,0),MATCH(_xlfn.XLOOKUP($D$14,$D128:$D134,AG127:AG133,,0,-1),'Verwachte Resultaten'!$C$1:$BT$1,0))*_xlfn.XLOOKUP($E134,$G$2:$G$6,$H$2:$H$6,,0))),$D134,""),"")</f>
        <v/>
      </c>
      <c r="AH134" s="43" t="str">
        <f>IFERROR(IF(AND(_xlfn.XLOOKUP($D$14,$D128:$D134,AH128:AH134,,0,-1)&lt;=(INDEX('Verwachte Resultaten'!$C$2:$BT$31,MATCH(_xlfn.XLOOKUP($D$14,$D128:$D134,$E128:$E134,,0,-1),'Verwachte Resultaten'!$B$2:$B$31,0),MATCH(_xlfn.XLOOKUP($D$14,$D128:$D134,AH127:AH133,,0,-1),'Verwachte Resultaten'!$C$1:$BT$1,0))*_xlfn.XLOOKUP($E134,$G$2:$G$6,$F$2:$F$6,,0)),_xlfn.XLOOKUP($D$14,$D128:$D134,AH128:AH134,,0,-1)&gt;=(INDEX('Verwachte Resultaten'!$C$2:$BT$31,MATCH(_xlfn.XLOOKUP($D$14,$D128:$D134,$E128:$E134,,0,-1),'Verwachte Resultaten'!$B$2:$B$31,0),MATCH(_xlfn.XLOOKUP($D$14,$D128:$D134,AH127:AH133,,0,-1),'Verwachte Resultaten'!$C$1:$BT$1,0))*_xlfn.XLOOKUP($E134,$G$2:$G$6,$H$2:$H$6,,0))),$D134,""),"")</f>
        <v/>
      </c>
      <c r="AI134" s="43" t="str">
        <f>IFERROR(IF(AND(_xlfn.XLOOKUP($D$14,$D128:$D134,AI128:AI134,,0,-1)&lt;=(INDEX('Verwachte Resultaten'!$C$2:$BT$31,MATCH(_xlfn.XLOOKUP($D$14,$D128:$D134,$E128:$E134,,0,-1),'Verwachte Resultaten'!$B$2:$B$31,0),MATCH(_xlfn.XLOOKUP($D$14,$D128:$D134,AI127:AI133,,0,-1),'Verwachte Resultaten'!$C$1:$BT$1,0))*_xlfn.XLOOKUP($E134,$G$2:$G$6,$F$2:$F$6,,0)),_xlfn.XLOOKUP($D$14,$D128:$D134,AI128:AI134,,0,-1)&gt;=(INDEX('Verwachte Resultaten'!$C$2:$BT$31,MATCH(_xlfn.XLOOKUP($D$14,$D128:$D134,$E128:$E134,,0,-1),'Verwachte Resultaten'!$B$2:$B$31,0),MATCH(_xlfn.XLOOKUP($D$14,$D128:$D134,AI127:AI133,,0,-1),'Verwachte Resultaten'!$C$1:$BT$1,0))*_xlfn.XLOOKUP($E134,$G$2:$G$6,$H$2:$H$6,,0))),$D134,""),"")</f>
        <v/>
      </c>
      <c r="AJ134" s="43" t="str">
        <f>IFERROR(IF(AND(_xlfn.XLOOKUP($D$14,$D128:$D134,AJ128:AJ134,,0,-1)&lt;=(INDEX('Verwachte Resultaten'!$C$2:$BT$31,MATCH(_xlfn.XLOOKUP($D$14,$D128:$D134,$E128:$E134,,0,-1),'Verwachte Resultaten'!$B$2:$B$31,0),MATCH(_xlfn.XLOOKUP($D$14,$D128:$D134,AJ127:AJ133,,0,-1),'Verwachte Resultaten'!$C$1:$BT$1,0))*_xlfn.XLOOKUP($E134,$G$2:$G$6,$F$2:$F$6,,0)),_xlfn.XLOOKUP($D$14,$D128:$D134,AJ128:AJ134,,0,-1)&gt;=(INDEX('Verwachte Resultaten'!$C$2:$BT$31,MATCH(_xlfn.XLOOKUP($D$14,$D128:$D134,$E128:$E134,,0,-1),'Verwachte Resultaten'!$B$2:$B$31,0),MATCH(_xlfn.XLOOKUP($D$14,$D128:$D134,AJ127:AJ133,,0,-1),'Verwachte Resultaten'!$C$1:$BT$1,0))*_xlfn.XLOOKUP($E134,$G$2:$G$6,$H$2:$H$6,,0))),$D134,""),"")</f>
        <v/>
      </c>
      <c r="AK134" s="43" t="str">
        <f>IFERROR(IF(AND(_xlfn.XLOOKUP($D$14,$D128:$D134,AK128:AK134,,0,-1)&lt;=(INDEX('Verwachte Resultaten'!$C$2:$BT$31,MATCH(_xlfn.XLOOKUP($D$14,$D128:$D134,$E128:$E134,,0,-1),'Verwachte Resultaten'!$B$2:$B$31,0),MATCH(_xlfn.XLOOKUP($D$14,$D128:$D134,AK127:AK133,,0,-1),'Verwachte Resultaten'!$C$1:$BT$1,0))*_xlfn.XLOOKUP($E134,$G$2:$G$6,$F$2:$F$6,,0)),_xlfn.XLOOKUP($D$14,$D128:$D134,AK128:AK134,,0,-1)&gt;=(INDEX('Verwachte Resultaten'!$C$2:$BT$31,MATCH(_xlfn.XLOOKUP($D$14,$D128:$D134,$E128:$E134,,0,-1),'Verwachte Resultaten'!$B$2:$B$31,0),MATCH(_xlfn.XLOOKUP($D$14,$D128:$D134,AK127:AK133,,0,-1),'Verwachte Resultaten'!$C$1:$BT$1,0))*_xlfn.XLOOKUP($E134,$G$2:$G$6,$H$2:$H$6,,0))),$D134,""),"")</f>
        <v/>
      </c>
      <c r="AL134" s="43" t="str">
        <f>IFERROR(IF(AND(_xlfn.XLOOKUP($D$14,$D128:$D134,AL128:AL134,,0,-1)&lt;=(INDEX('Verwachte Resultaten'!$C$2:$BT$31,MATCH(_xlfn.XLOOKUP($D$14,$D128:$D134,$E128:$E134,,0,-1),'Verwachte Resultaten'!$B$2:$B$31,0),MATCH(_xlfn.XLOOKUP($D$14,$D128:$D134,AL127:AL133,,0,-1),'Verwachte Resultaten'!$C$1:$BT$1,0))*_xlfn.XLOOKUP($E134,$G$2:$G$6,$F$2:$F$6,,0)),_xlfn.XLOOKUP($D$14,$D128:$D134,AL128:AL134,,0,-1)&gt;=(INDEX('Verwachte Resultaten'!$C$2:$BT$31,MATCH(_xlfn.XLOOKUP($D$14,$D128:$D134,$E128:$E134,,0,-1),'Verwachte Resultaten'!$B$2:$B$31,0),MATCH(_xlfn.XLOOKUP($D$14,$D128:$D134,AL127:AL133,,0,-1),'Verwachte Resultaten'!$C$1:$BT$1,0))*_xlfn.XLOOKUP($E134,$G$2:$G$6,$H$2:$H$6,,0))),$D134,""),"")</f>
        <v/>
      </c>
      <c r="AM134" s="43" t="str">
        <f>IFERROR(IF(AND(_xlfn.XLOOKUP($D$14,$D128:$D134,AM128:AM134,,0,-1)&lt;=(INDEX('Verwachte Resultaten'!$C$2:$BT$31,MATCH(_xlfn.XLOOKUP($D$14,$D128:$D134,$E128:$E134,,0,-1),'Verwachte Resultaten'!$B$2:$B$31,0),MATCH(_xlfn.XLOOKUP($D$14,$D128:$D134,AM127:AM133,,0,-1),'Verwachte Resultaten'!$C$1:$BT$1,0))*_xlfn.XLOOKUP($E134,$G$2:$G$6,$F$2:$F$6,,0)),_xlfn.XLOOKUP($D$14,$D128:$D134,AM128:AM134,,0,-1)&gt;=(INDEX('Verwachte Resultaten'!$C$2:$BT$31,MATCH(_xlfn.XLOOKUP($D$14,$D128:$D134,$E128:$E134,,0,-1),'Verwachte Resultaten'!$B$2:$B$31,0),MATCH(_xlfn.XLOOKUP($D$14,$D128:$D134,AM127:AM133,,0,-1),'Verwachte Resultaten'!$C$1:$BT$1,0))*_xlfn.XLOOKUP($E134,$G$2:$G$6,$H$2:$H$6,,0))),$D134,""),"")</f>
        <v/>
      </c>
      <c r="AN134" s="43" t="str">
        <f>IFERROR(IF(AND(_xlfn.XLOOKUP($D$14,$D128:$D134,AN128:AN134,,0,-1)&lt;=(INDEX('Verwachte Resultaten'!$C$2:$BT$31,MATCH(_xlfn.XLOOKUP($D$14,$D128:$D134,$E128:$E134,,0,-1),'Verwachte Resultaten'!$B$2:$B$31,0),MATCH(_xlfn.XLOOKUP($D$14,$D128:$D134,AN127:AN133,,0,-1),'Verwachte Resultaten'!$C$1:$BT$1,0))*_xlfn.XLOOKUP($E134,$G$2:$G$6,$F$2:$F$6,,0)),_xlfn.XLOOKUP($D$14,$D128:$D134,AN128:AN134,,0,-1)&gt;=(INDEX('Verwachte Resultaten'!$C$2:$BT$31,MATCH(_xlfn.XLOOKUP($D$14,$D128:$D134,$E128:$E134,,0,-1),'Verwachte Resultaten'!$B$2:$B$31,0),MATCH(_xlfn.XLOOKUP($D$14,$D128:$D134,AN127:AN133,,0,-1),'Verwachte Resultaten'!$C$1:$BT$1,0))*_xlfn.XLOOKUP($E134,$G$2:$G$6,$H$2:$H$6,,0))),$D134,""),"")</f>
        <v/>
      </c>
      <c r="AO134" s="43" t="str">
        <f>IFERROR(IF(AND(_xlfn.XLOOKUP($D$14,$D128:$D134,AO128:AO134,,0,-1)&lt;=(INDEX('Verwachte Resultaten'!$C$2:$BT$31,MATCH(_xlfn.XLOOKUP($D$14,$D128:$D134,$E128:$E134,,0,-1),'Verwachte Resultaten'!$B$2:$B$31,0),MATCH(_xlfn.XLOOKUP($D$14,$D128:$D134,AO127:AO133,,0,-1),'Verwachte Resultaten'!$C$1:$BT$1,0))*_xlfn.XLOOKUP($E134,$G$2:$G$6,$F$2:$F$6,,0)),_xlfn.XLOOKUP($D$14,$D128:$D134,AO128:AO134,,0,-1)&gt;=(INDEX('Verwachte Resultaten'!$C$2:$BT$31,MATCH(_xlfn.XLOOKUP($D$14,$D128:$D134,$E128:$E134,,0,-1),'Verwachte Resultaten'!$B$2:$B$31,0),MATCH(_xlfn.XLOOKUP($D$14,$D128:$D134,AO127:AO133,,0,-1),'Verwachte Resultaten'!$C$1:$BT$1,0))*_xlfn.XLOOKUP($E134,$G$2:$G$6,$H$2:$H$6,,0))),$D134,""),"")</f>
        <v/>
      </c>
      <c r="AP134" s="43" t="str">
        <f>IFERROR(IF(AND(_xlfn.XLOOKUP($D$14,$D128:$D134,AP128:AP134,,0,-1)&lt;=(INDEX('Verwachte Resultaten'!$C$2:$BT$31,MATCH(_xlfn.XLOOKUP($D$14,$D128:$D134,$E128:$E134,,0,-1),'Verwachte Resultaten'!$B$2:$B$31,0),MATCH(_xlfn.XLOOKUP($D$14,$D128:$D134,AP127:AP133,,0,-1),'Verwachte Resultaten'!$C$1:$BT$1,0))*_xlfn.XLOOKUP($E134,$G$2:$G$6,$F$2:$F$6,,0)),_xlfn.XLOOKUP($D$14,$D128:$D134,AP128:AP134,,0,-1)&gt;=(INDEX('Verwachte Resultaten'!$C$2:$BT$31,MATCH(_xlfn.XLOOKUP($D$14,$D128:$D134,$E128:$E134,,0,-1),'Verwachte Resultaten'!$B$2:$B$31,0),MATCH(_xlfn.XLOOKUP($D$14,$D128:$D134,AP127:AP133,,0,-1),'Verwachte Resultaten'!$C$1:$BT$1,0))*_xlfn.XLOOKUP($E134,$G$2:$G$6,$H$2:$H$6,,0))),$D134,""),"")</f>
        <v/>
      </c>
      <c r="AQ134" s="43" t="str">
        <f>IFERROR(IF(AND(_xlfn.XLOOKUP($D$14,$D128:$D134,AQ128:AQ134,,0,-1)&lt;=(INDEX('Verwachte Resultaten'!$C$2:$BT$31,MATCH(_xlfn.XLOOKUP($D$14,$D128:$D134,$E128:$E134,,0,-1),'Verwachte Resultaten'!$B$2:$B$31,0),MATCH(_xlfn.XLOOKUP($D$14,$D128:$D134,AQ127:AQ133,,0,-1),'Verwachte Resultaten'!$C$1:$BT$1,0))*_xlfn.XLOOKUP($E134,$G$2:$G$6,$F$2:$F$6,,0)),_xlfn.XLOOKUP($D$14,$D128:$D134,AQ128:AQ134,,0,-1)&gt;=(INDEX('Verwachte Resultaten'!$C$2:$BT$31,MATCH(_xlfn.XLOOKUP($D$14,$D128:$D134,$E128:$E134,,0,-1),'Verwachte Resultaten'!$B$2:$B$31,0),MATCH(_xlfn.XLOOKUP($D$14,$D128:$D134,AQ127:AQ133,,0,-1),'Verwachte Resultaten'!$C$1:$BT$1,0))*_xlfn.XLOOKUP($E134,$G$2:$G$6,$H$2:$H$6,,0))),$D134,""),"")</f>
        <v/>
      </c>
      <c r="AR134" s="43" t="str">
        <f>IFERROR(IF(AND(_xlfn.XLOOKUP($D$14,$D128:$D134,AR128:AR134,,0,-1)&lt;=(INDEX('Verwachte Resultaten'!$C$2:$BT$31,MATCH(_xlfn.XLOOKUP($D$14,$D128:$D134,$E128:$E134,,0,-1),'Verwachte Resultaten'!$B$2:$B$31,0),MATCH(_xlfn.XLOOKUP($D$14,$D128:$D134,AR127:AR133,,0,-1),'Verwachte Resultaten'!$C$1:$BT$1,0))*_xlfn.XLOOKUP($E134,$G$2:$G$6,$F$2:$F$6,,0)),_xlfn.XLOOKUP($D$14,$D128:$D134,AR128:AR134,,0,-1)&gt;=(INDEX('Verwachte Resultaten'!$C$2:$BT$31,MATCH(_xlfn.XLOOKUP($D$14,$D128:$D134,$E128:$E134,,0,-1),'Verwachte Resultaten'!$B$2:$B$31,0),MATCH(_xlfn.XLOOKUP($D$14,$D128:$D134,AR127:AR133,,0,-1),'Verwachte Resultaten'!$C$1:$BT$1,0))*_xlfn.XLOOKUP($E134,$G$2:$G$6,$H$2:$H$6,,0))),$D134,""),"")</f>
        <v/>
      </c>
      <c r="AS134" s="43" t="str">
        <f>IFERROR(IF(AND(_xlfn.XLOOKUP($D$14,$D128:$D134,AS128:AS134,,0,-1)&lt;=(INDEX('Verwachte Resultaten'!$C$2:$BT$31,MATCH(_xlfn.XLOOKUP($D$14,$D128:$D134,$E128:$E134,,0,-1),'Verwachte Resultaten'!$B$2:$B$31,0),MATCH(_xlfn.XLOOKUP($D$14,$D128:$D134,AS127:AS133,,0,-1),'Verwachte Resultaten'!$C$1:$BT$1,0))*_xlfn.XLOOKUP($E134,$G$2:$G$6,$F$2:$F$6,,0)),_xlfn.XLOOKUP($D$14,$D128:$D134,AS128:AS134,,0,-1)&gt;=(INDEX('Verwachte Resultaten'!$C$2:$BT$31,MATCH(_xlfn.XLOOKUP($D$14,$D128:$D134,$E128:$E134,,0,-1),'Verwachte Resultaten'!$B$2:$B$31,0),MATCH(_xlfn.XLOOKUP($D$14,$D128:$D134,AS127:AS133,,0,-1),'Verwachte Resultaten'!$C$1:$BT$1,0))*_xlfn.XLOOKUP($E134,$G$2:$G$6,$H$2:$H$6,,0))),$D134,""),"")</f>
        <v/>
      </c>
      <c r="AT134" s="43" t="str">
        <f>IFERROR(IF(AND(_xlfn.XLOOKUP($D$14,$D128:$D134,AT128:AT134,,0,-1)&lt;=(INDEX('Verwachte Resultaten'!$C$2:$BT$31,MATCH(_xlfn.XLOOKUP($D$14,$D128:$D134,$E128:$E134,,0,-1),'Verwachte Resultaten'!$B$2:$B$31,0),MATCH(_xlfn.XLOOKUP($D$14,$D128:$D134,AT127:AT133,,0,-1),'Verwachte Resultaten'!$C$1:$BT$1,0))*_xlfn.XLOOKUP($E134,$G$2:$G$6,$F$2:$F$6,,0)),_xlfn.XLOOKUP($D$14,$D128:$D134,AT128:AT134,,0,-1)&gt;=(INDEX('Verwachte Resultaten'!$C$2:$BT$31,MATCH(_xlfn.XLOOKUP($D$14,$D128:$D134,$E128:$E134,,0,-1),'Verwachte Resultaten'!$B$2:$B$31,0),MATCH(_xlfn.XLOOKUP($D$14,$D128:$D134,AT127:AT133,,0,-1),'Verwachte Resultaten'!$C$1:$BT$1,0))*_xlfn.XLOOKUP($E134,$G$2:$G$6,$H$2:$H$6,,0))),$D134,""),"")</f>
        <v/>
      </c>
      <c r="AU134" s="43" t="str">
        <f>IFERROR(IF(AND(_xlfn.XLOOKUP($D$14,$D128:$D134,AU128:AU134,,0,-1)&lt;=(INDEX('Verwachte Resultaten'!$C$2:$BT$31,MATCH(_xlfn.XLOOKUP($D$14,$D128:$D134,$E128:$E134,,0,-1),'Verwachte Resultaten'!$B$2:$B$31,0),MATCH(_xlfn.XLOOKUP($D$14,$D128:$D134,AU127:AU133,,0,-1),'Verwachte Resultaten'!$C$1:$BT$1,0))*_xlfn.XLOOKUP($E134,$G$2:$G$6,$F$2:$F$6,,0)),_xlfn.XLOOKUP($D$14,$D128:$D134,AU128:AU134,,0,-1)&gt;=(INDEX('Verwachte Resultaten'!$C$2:$BT$31,MATCH(_xlfn.XLOOKUP($D$14,$D128:$D134,$E128:$E134,,0,-1),'Verwachte Resultaten'!$B$2:$B$31,0),MATCH(_xlfn.XLOOKUP($D$14,$D128:$D134,AU127:AU133,,0,-1),'Verwachte Resultaten'!$C$1:$BT$1,0))*_xlfn.XLOOKUP($E134,$G$2:$G$6,$H$2:$H$6,,0))),$D134,""),"")</f>
        <v/>
      </c>
      <c r="AV134" s="43" t="str">
        <f>IFERROR(IF(AND(_xlfn.XLOOKUP($D$14,$D128:$D134,AV128:AV134,,0,-1)&lt;=(INDEX('Verwachte Resultaten'!$C$2:$BT$31,MATCH(_xlfn.XLOOKUP($D$14,$D128:$D134,$E128:$E134,,0,-1),'Verwachte Resultaten'!$B$2:$B$31,0),MATCH(_xlfn.XLOOKUP($D$14,$D128:$D134,AV127:AV133,,0,-1),'Verwachte Resultaten'!$C$1:$BT$1,0))*_xlfn.XLOOKUP($E134,$G$2:$G$6,$F$2:$F$6,,0)),_xlfn.XLOOKUP($D$14,$D128:$D134,AV128:AV134,,0,-1)&gt;=(INDEX('Verwachte Resultaten'!$C$2:$BT$31,MATCH(_xlfn.XLOOKUP($D$14,$D128:$D134,$E128:$E134,,0,-1),'Verwachte Resultaten'!$B$2:$B$31,0),MATCH(_xlfn.XLOOKUP($D$14,$D128:$D134,AV127:AV133,,0,-1),'Verwachte Resultaten'!$C$1:$BT$1,0))*_xlfn.XLOOKUP($E134,$G$2:$G$6,$H$2:$H$6,,0))),$D134,""),"")</f>
        <v/>
      </c>
      <c r="AW134" s="43" t="str">
        <f>IFERROR(IF(AND(_xlfn.XLOOKUP($D$14,$D128:$D134,AW128:AW134,,0,-1)&lt;=(INDEX('Verwachte Resultaten'!$C$2:$BT$31,MATCH(_xlfn.XLOOKUP($D$14,$D128:$D134,$E128:$E134,,0,-1),'Verwachte Resultaten'!$B$2:$B$31,0),MATCH(_xlfn.XLOOKUP($D$14,$D128:$D134,AW127:AW133,,0,-1),'Verwachte Resultaten'!$C$1:$BT$1,0))*_xlfn.XLOOKUP($E134,$G$2:$G$6,$F$2:$F$6,,0)),_xlfn.XLOOKUP($D$14,$D128:$D134,AW128:AW134,,0,-1)&gt;=(INDEX('Verwachte Resultaten'!$C$2:$BT$31,MATCH(_xlfn.XLOOKUP($D$14,$D128:$D134,$E128:$E134,,0,-1),'Verwachte Resultaten'!$B$2:$B$31,0),MATCH(_xlfn.XLOOKUP($D$14,$D128:$D134,AW127:AW133,,0,-1),'Verwachte Resultaten'!$C$1:$BT$1,0))*_xlfn.XLOOKUP($E134,$G$2:$G$6,$H$2:$H$6,,0))),$D134,""),"")</f>
        <v/>
      </c>
      <c r="AX134" s="43" t="str">
        <f>IFERROR(IF(AND(_xlfn.XLOOKUP($D$14,$D128:$D134,AX128:AX134,,0,-1)&lt;=(INDEX('Verwachte Resultaten'!$C$2:$BT$31,MATCH(_xlfn.XLOOKUP($D$14,$D128:$D134,$E128:$E134,,0,-1),'Verwachte Resultaten'!$B$2:$B$31,0),MATCH(_xlfn.XLOOKUP($D$14,$D128:$D134,AX127:AX133,,0,-1),'Verwachte Resultaten'!$C$1:$BT$1,0))*_xlfn.XLOOKUP($E134,$G$2:$G$6,$F$2:$F$6,,0)),_xlfn.XLOOKUP($D$14,$D128:$D134,AX128:AX134,,0,-1)&gt;=(INDEX('Verwachte Resultaten'!$C$2:$BT$31,MATCH(_xlfn.XLOOKUP($D$14,$D128:$D134,$E128:$E134,,0,-1),'Verwachte Resultaten'!$B$2:$B$31,0),MATCH(_xlfn.XLOOKUP($D$14,$D128:$D134,AX127:AX133,,0,-1),'Verwachte Resultaten'!$C$1:$BT$1,0))*_xlfn.XLOOKUP($E134,$G$2:$G$6,$H$2:$H$6,,0))),$D134,""),"")</f>
        <v/>
      </c>
      <c r="AY134" s="43" t="str">
        <f>IFERROR(IF(AND(_xlfn.XLOOKUP($D$14,$D128:$D134,AY128:AY134,,0,-1)&lt;=(INDEX('Verwachte Resultaten'!$C$2:$BT$31,MATCH(_xlfn.XLOOKUP($D$14,$D128:$D134,$E128:$E134,,0,-1),'Verwachte Resultaten'!$B$2:$B$31,0),MATCH(_xlfn.XLOOKUP($D$14,$D128:$D134,AY127:AY133,,0,-1),'Verwachte Resultaten'!$C$1:$BT$1,0))*_xlfn.XLOOKUP($E134,$G$2:$G$6,$F$2:$F$6,,0)),_xlfn.XLOOKUP($D$14,$D128:$D134,AY128:AY134,,0,-1)&gt;=(INDEX('Verwachte Resultaten'!$C$2:$BT$31,MATCH(_xlfn.XLOOKUP($D$14,$D128:$D134,$E128:$E134,,0,-1),'Verwachte Resultaten'!$B$2:$B$31,0),MATCH(_xlfn.XLOOKUP($D$14,$D128:$D134,AY127:AY133,,0,-1),'Verwachte Resultaten'!$C$1:$BT$1,0))*_xlfn.XLOOKUP($E134,$G$2:$G$6,$H$2:$H$6,,0))),$D134,""),"")</f>
        <v/>
      </c>
      <c r="AZ134" s="43" t="str">
        <f>IFERROR(IF(AND(_xlfn.XLOOKUP($D$14,$D128:$D134,AZ128:AZ134,,0,-1)&lt;=(INDEX('Verwachte Resultaten'!$C$2:$BT$31,MATCH(_xlfn.XLOOKUP($D$14,$D128:$D134,$E128:$E134,,0,-1),'Verwachte Resultaten'!$B$2:$B$31,0),MATCH(_xlfn.XLOOKUP($D$14,$D128:$D134,AZ127:AZ133,,0,-1),'Verwachte Resultaten'!$C$1:$BT$1,0))*_xlfn.XLOOKUP($E134,$G$2:$G$6,$F$2:$F$6,,0)),_xlfn.XLOOKUP($D$14,$D128:$D134,AZ128:AZ134,,0,-1)&gt;=(INDEX('Verwachte Resultaten'!$C$2:$BT$31,MATCH(_xlfn.XLOOKUP($D$14,$D128:$D134,$E128:$E134,,0,-1),'Verwachte Resultaten'!$B$2:$B$31,0),MATCH(_xlfn.XLOOKUP($D$14,$D128:$D134,AZ127:AZ133,,0,-1),'Verwachte Resultaten'!$C$1:$BT$1,0))*_xlfn.XLOOKUP($E134,$G$2:$G$6,$H$2:$H$6,,0))),$D134,""),"")</f>
        <v/>
      </c>
      <c r="BA134" s="43" t="str">
        <f>IFERROR(IF(AND(_xlfn.XLOOKUP($D$14,$D128:$D134,BA128:BA134,,0,-1)&lt;=(INDEX('Verwachte Resultaten'!$C$2:$BT$31,MATCH(_xlfn.XLOOKUP($D$14,$D128:$D134,$E128:$E134,,0,-1),'Verwachte Resultaten'!$B$2:$B$31,0),MATCH(_xlfn.XLOOKUP($D$14,$D128:$D134,BA127:BA133,,0,-1),'Verwachte Resultaten'!$C$1:$BT$1,0))*_xlfn.XLOOKUP($E134,$G$2:$G$6,$F$2:$F$6,,0)),_xlfn.XLOOKUP($D$14,$D128:$D134,BA128:BA134,,0,-1)&gt;=(INDEX('Verwachte Resultaten'!$C$2:$BT$31,MATCH(_xlfn.XLOOKUP($D$14,$D128:$D134,$E128:$E134,,0,-1),'Verwachte Resultaten'!$B$2:$B$31,0),MATCH(_xlfn.XLOOKUP($D$14,$D128:$D134,BA127:BA133,,0,-1),'Verwachte Resultaten'!$C$1:$BT$1,0))*_xlfn.XLOOKUP($E134,$G$2:$G$6,$H$2:$H$6,,0))),$D134,""),"")</f>
        <v/>
      </c>
      <c r="BB134" s="43" t="str">
        <f>IFERROR(IF(AND(_xlfn.XLOOKUP($D$14,$D128:$D134,BB128:BB134,,0,-1)&lt;=(INDEX('Verwachte Resultaten'!$C$2:$BT$31,MATCH(_xlfn.XLOOKUP($D$14,$D128:$D134,$E128:$E134,,0,-1),'Verwachte Resultaten'!$B$2:$B$31,0),MATCH(_xlfn.XLOOKUP($D$14,$D128:$D134,BB127:BB133,,0,-1),'Verwachte Resultaten'!$C$1:$BT$1,0))*_xlfn.XLOOKUP($E134,$G$2:$G$6,$F$2:$F$6,,0)),_xlfn.XLOOKUP($D$14,$D128:$D134,BB128:BB134,,0,-1)&gt;=(INDEX('Verwachte Resultaten'!$C$2:$BT$31,MATCH(_xlfn.XLOOKUP($D$14,$D128:$D134,$E128:$E134,,0,-1),'Verwachte Resultaten'!$B$2:$B$31,0),MATCH(_xlfn.XLOOKUP($D$14,$D128:$D134,BB127:BB133,,0,-1),'Verwachte Resultaten'!$C$1:$BT$1,0))*_xlfn.XLOOKUP($E134,$G$2:$G$6,$H$2:$H$6,,0))),$D134,""),"")</f>
        <v/>
      </c>
      <c r="BC134" s="43" t="str">
        <f>IFERROR(IF(AND(_xlfn.XLOOKUP($D$14,$D128:$D134,BC128:BC134,,0,-1)&lt;=(INDEX('Verwachte Resultaten'!$C$2:$BT$31,MATCH(_xlfn.XLOOKUP($D$14,$D128:$D134,$E128:$E134,,0,-1),'Verwachte Resultaten'!$B$2:$B$31,0),MATCH(_xlfn.XLOOKUP($D$14,$D128:$D134,BC127:BC133,,0,-1),'Verwachte Resultaten'!$C$1:$BT$1,0))*_xlfn.XLOOKUP($E134,$G$2:$G$6,$F$2:$F$6,,0)),_xlfn.XLOOKUP($D$14,$D128:$D134,BC128:BC134,,0,-1)&gt;=(INDEX('Verwachte Resultaten'!$C$2:$BT$31,MATCH(_xlfn.XLOOKUP($D$14,$D128:$D134,$E128:$E134,,0,-1),'Verwachte Resultaten'!$B$2:$B$31,0),MATCH(_xlfn.XLOOKUP($D$14,$D128:$D134,BC127:BC133,,0,-1),'Verwachte Resultaten'!$C$1:$BT$1,0))*_xlfn.XLOOKUP($E134,$G$2:$G$6,$H$2:$H$6,,0))),$D134,""),"")</f>
        <v/>
      </c>
      <c r="BD134" s="43" t="str">
        <f>IFERROR(IF(AND(_xlfn.XLOOKUP($D$14,$D128:$D134,BD128:BD134,,0,-1)&lt;=(INDEX('Verwachte Resultaten'!$C$2:$BT$31,MATCH(_xlfn.XLOOKUP($D$14,$D128:$D134,$E128:$E134,,0,-1),'Verwachte Resultaten'!$B$2:$B$31,0),MATCH(_xlfn.XLOOKUP($D$14,$D128:$D134,BD127:BD133,,0,-1),'Verwachte Resultaten'!$C$1:$BT$1,0))*_xlfn.XLOOKUP($E134,$G$2:$G$6,$F$2:$F$6,,0)),_xlfn.XLOOKUP($D$14,$D128:$D134,BD128:BD134,,0,-1)&gt;=(INDEX('Verwachte Resultaten'!$C$2:$BT$31,MATCH(_xlfn.XLOOKUP($D$14,$D128:$D134,$E128:$E134,,0,-1),'Verwachte Resultaten'!$B$2:$B$31,0),MATCH(_xlfn.XLOOKUP($D$14,$D128:$D134,BD127:BD133,,0,-1),'Verwachte Resultaten'!$C$1:$BT$1,0))*_xlfn.XLOOKUP($E134,$G$2:$G$6,$H$2:$H$6,,0))),$D134,""),"")</f>
        <v/>
      </c>
      <c r="BE134" s="43" t="str">
        <f>IFERROR(IF(AND(_xlfn.XLOOKUP($D$14,$D128:$D134,BE128:BE134,,0,-1)&lt;=(INDEX('Verwachte Resultaten'!$C$2:$BT$31,MATCH(_xlfn.XLOOKUP($D$14,$D128:$D134,$E128:$E134,,0,-1),'Verwachte Resultaten'!$B$2:$B$31,0),MATCH(_xlfn.XLOOKUP($D$14,$D128:$D134,BE127:BE133,,0,-1),'Verwachte Resultaten'!$C$1:$BT$1,0))*_xlfn.XLOOKUP($E134,$G$2:$G$6,$F$2:$F$6,,0)),_xlfn.XLOOKUP($D$14,$D128:$D134,BE128:BE134,,0,-1)&gt;=(INDEX('Verwachte Resultaten'!$C$2:$BT$31,MATCH(_xlfn.XLOOKUP($D$14,$D128:$D134,$E128:$E134,,0,-1),'Verwachte Resultaten'!$B$2:$B$31,0),MATCH(_xlfn.XLOOKUP($D$14,$D128:$D134,BE127:BE133,,0,-1),'Verwachte Resultaten'!$C$1:$BT$1,0))*_xlfn.XLOOKUP($E134,$G$2:$G$6,$H$2:$H$6,,0))),$D134,""),"")</f>
        <v/>
      </c>
      <c r="BF134" s="43" t="str">
        <f>IFERROR(IF(AND(_xlfn.XLOOKUP($D$14,$D128:$D134,BF128:BF134,,0,-1)&lt;=(INDEX('Verwachte Resultaten'!$C$2:$BT$31,MATCH(_xlfn.XLOOKUP($D$14,$D128:$D134,$E128:$E134,,0,-1),'Verwachte Resultaten'!$B$2:$B$31,0),MATCH(_xlfn.XLOOKUP($D$14,$D128:$D134,BF127:BF133,,0,-1),'Verwachte Resultaten'!$C$1:$BT$1,0))*_xlfn.XLOOKUP($E134,$G$2:$G$6,$F$2:$F$6,,0)),_xlfn.XLOOKUP($D$14,$D128:$D134,BF128:BF134,,0,-1)&gt;=(INDEX('Verwachte Resultaten'!$C$2:$BT$31,MATCH(_xlfn.XLOOKUP($D$14,$D128:$D134,$E128:$E134,,0,-1),'Verwachte Resultaten'!$B$2:$B$31,0),MATCH(_xlfn.XLOOKUP($D$14,$D128:$D134,BF127:BF133,,0,-1),'Verwachte Resultaten'!$C$1:$BT$1,0))*_xlfn.XLOOKUP($E134,$G$2:$G$6,$H$2:$H$6,,0))),$D134,""),"")</f>
        <v/>
      </c>
      <c r="BG134" s="43" t="str">
        <f>IFERROR(IF(AND(_xlfn.XLOOKUP($D$14,$D128:$D134,BG128:BG134,,0,-1)&lt;=(INDEX('Verwachte Resultaten'!$C$2:$BT$31,MATCH(_xlfn.XLOOKUP($D$14,$D128:$D134,$E128:$E134,,0,-1),'Verwachte Resultaten'!$B$2:$B$31,0),MATCH(_xlfn.XLOOKUP($D$14,$D128:$D134,BG127:BG133,,0,-1),'Verwachte Resultaten'!$C$1:$BT$1,0))*_xlfn.XLOOKUP($E134,$G$2:$G$6,$F$2:$F$6,,0)),_xlfn.XLOOKUP($D$14,$D128:$D134,BG128:BG134,,0,-1)&gt;=(INDEX('Verwachte Resultaten'!$C$2:$BT$31,MATCH(_xlfn.XLOOKUP($D$14,$D128:$D134,$E128:$E134,,0,-1),'Verwachte Resultaten'!$B$2:$B$31,0),MATCH(_xlfn.XLOOKUP($D$14,$D128:$D134,BG127:BG133,,0,-1),'Verwachte Resultaten'!$C$1:$BT$1,0))*_xlfn.XLOOKUP($E134,$G$2:$G$6,$H$2:$H$6,,0))),$D134,""),"")</f>
        <v/>
      </c>
      <c r="BH134" s="43" t="str">
        <f>IFERROR(IF(AND(_xlfn.XLOOKUP($D$14,$D128:$D134,BH128:BH134,,0,-1)&lt;=(INDEX('Verwachte Resultaten'!$C$2:$BT$31,MATCH(_xlfn.XLOOKUP($D$14,$D128:$D134,$E128:$E134,,0,-1),'Verwachte Resultaten'!$B$2:$B$31,0),MATCH(_xlfn.XLOOKUP($D$14,$D128:$D134,BH127:BH133,,0,-1),'Verwachte Resultaten'!$C$1:$BT$1,0))*_xlfn.XLOOKUP($E134,$G$2:$G$6,$F$2:$F$6,,0)),_xlfn.XLOOKUP($D$14,$D128:$D134,BH128:BH134,,0,-1)&gt;=(INDEX('Verwachte Resultaten'!$C$2:$BT$31,MATCH(_xlfn.XLOOKUP($D$14,$D128:$D134,$E128:$E134,,0,-1),'Verwachte Resultaten'!$B$2:$B$31,0),MATCH(_xlfn.XLOOKUP($D$14,$D128:$D134,BH127:BH133,,0,-1),'Verwachte Resultaten'!$C$1:$BT$1,0))*_xlfn.XLOOKUP($E134,$G$2:$G$6,$H$2:$H$6,,0))),$D134,""),"")</f>
        <v/>
      </c>
      <c r="BI134" s="43" t="str">
        <f>IFERROR(IF(AND(_xlfn.XLOOKUP($D$14,$D128:$D134,BI128:BI134,,0,-1)&lt;=(INDEX('Verwachte Resultaten'!$C$2:$BT$31,MATCH(_xlfn.XLOOKUP($D$14,$D128:$D134,$E128:$E134,,0,-1),'Verwachte Resultaten'!$B$2:$B$31,0),MATCH(_xlfn.XLOOKUP($D$14,$D128:$D134,BI127:BI133,,0,-1),'Verwachte Resultaten'!$C$1:$BT$1,0))*_xlfn.XLOOKUP($E134,$G$2:$G$6,$F$2:$F$6,,0)),_xlfn.XLOOKUP($D$14,$D128:$D134,BI128:BI134,,0,-1)&gt;=(INDEX('Verwachte Resultaten'!$C$2:$BT$31,MATCH(_xlfn.XLOOKUP($D$14,$D128:$D134,$E128:$E134,,0,-1),'Verwachte Resultaten'!$B$2:$B$31,0),MATCH(_xlfn.XLOOKUP($D$14,$D128:$D134,BI127:BI133,,0,-1),'Verwachte Resultaten'!$C$1:$BT$1,0))*_xlfn.XLOOKUP($E134,$G$2:$G$6,$H$2:$H$6,,0))),$D134,""),"")</f>
        <v/>
      </c>
      <c r="BJ134" s="43" t="str">
        <f>IFERROR(IF(AND(_xlfn.XLOOKUP($D$14,$D128:$D134,BJ128:BJ134,,0,-1)&lt;=(INDEX('Verwachte Resultaten'!$C$2:$BT$31,MATCH(_xlfn.XLOOKUP($D$14,$D128:$D134,$E128:$E134,,0,-1),'Verwachte Resultaten'!$B$2:$B$31,0),MATCH(_xlfn.XLOOKUP($D$14,$D128:$D134,BJ127:BJ133,,0,-1),'Verwachte Resultaten'!$C$1:$BT$1,0))*_xlfn.XLOOKUP($E134,$G$2:$G$6,$F$2:$F$6,,0)),_xlfn.XLOOKUP($D$14,$D128:$D134,BJ128:BJ134,,0,-1)&gt;=(INDEX('Verwachte Resultaten'!$C$2:$BT$31,MATCH(_xlfn.XLOOKUP($D$14,$D128:$D134,$E128:$E134,,0,-1),'Verwachte Resultaten'!$B$2:$B$31,0),MATCH(_xlfn.XLOOKUP($D$14,$D128:$D134,BJ127:BJ133,,0,-1),'Verwachte Resultaten'!$C$1:$BT$1,0))*_xlfn.XLOOKUP($E134,$G$2:$G$6,$H$2:$H$6,,0))),$D134,""),"")</f>
        <v/>
      </c>
      <c r="BK134" s="44" t="str">
        <f>IFERROR(IF(AND(_xlfn.XLOOKUP($D$14,$D128:$D134,BK128:BK134,,0,-1)&lt;=(INDEX('Verwachte Resultaten'!$C$2:$BT$31,MATCH(_xlfn.XLOOKUP($D$14,$D128:$D134,$E128:$E134,,0,-1),'Verwachte Resultaten'!$B$2:$B$31,0),MATCH(_xlfn.XLOOKUP($D$14,$D128:$D134,BK127:BK133,,0,-1),'Verwachte Resultaten'!$C$1:$BT$1,0))*_xlfn.XLOOKUP($E134,$G$2:$G$6,$F$2:$F$6,,0)),_xlfn.XLOOKUP($D$14,$D128:$D134,BK128:BK134,,0,-1)&gt;=(INDEX('Verwachte Resultaten'!$C$2:$BT$31,MATCH(_xlfn.XLOOKUP($D$14,$D128:$D134,$E128:$E134,,0,-1),'Verwachte Resultaten'!$B$2:$B$31,0),MATCH(_xlfn.XLOOKUP($D$14,$D128:$D134,BK127:BK133,,0,-1),'Verwachte Resultaten'!$C$1:$BT$1,0))*_xlfn.XLOOKUP($E134,$G$2:$G$6,$H$2:$H$6,,0))),$D134,""),"")</f>
        <v/>
      </c>
    </row>
    <row r="135" spans="1:63">
      <c r="A135" s="85"/>
      <c r="C135" s="23"/>
      <c r="D135" s="44" t="str">
        <f>IFERROR($B131*$B$7,"")</f>
        <v/>
      </c>
      <c r="E135" s="40" t="s">
        <v>159</v>
      </c>
      <c r="F135" s="13" t="str">
        <f>IFERROR(IF(AND(_xlfn.XLOOKUP($D$14,$D129:$D135,F129:F135,,0,-1)&lt;=(INDEX('Verwachte Resultaten'!$C$2:$BT$31,MATCH(_xlfn.XLOOKUP($D$14,$D129:$D135,$E129:$E135,,0,-1),'Verwachte Resultaten'!$B$2:$B$31,0),MATCH(_xlfn.XLOOKUP($D$14,$D129:$D135,F128:F134,,0,-1),'Verwachte Resultaten'!$C$1:$BT$1,0))*_xlfn.XLOOKUP($E135,$G$2:$G$6,$F$2:$F$6,,0)),_xlfn.XLOOKUP($D$14,$D129:$D135,F129:F135,,0,-1)&gt;(INDEX('Verwachte Resultaten'!$C$2:$BT$31,MATCH(_xlfn.XLOOKUP($D$14,$D129:$D135,$E129:$E135,,0,-1),'Verwachte Resultaten'!$B$2:$B$31,0),MATCH(_xlfn.XLOOKUP($D$14,$D129:$D135,F128:F134,,0,-1),'Verwachte Resultaten'!$C$1:$BT$1,0))*_xlfn.XLOOKUP($E135,$G$2:$G$6,$H$2:$H$6,,0))),$D135,""),"")</f>
        <v/>
      </c>
      <c r="G135" s="14" t="str">
        <f>IFERROR(IF(AND(_xlfn.XLOOKUP($D$14,$D129:$D135,G129:G135,,0,-1)&lt;=(INDEX('Verwachte Resultaten'!$C$2:$BT$31,MATCH(_xlfn.XLOOKUP($D$14,$D129:$D135,$E129:$E135,,0,-1),'Verwachte Resultaten'!$B$2:$B$31,0),MATCH(_xlfn.XLOOKUP($D$14,$D129:$D135,G128:G134,,0,-1),'Verwachte Resultaten'!$C$1:$BT$1,0))*_xlfn.XLOOKUP($E135,$G$2:$G$6,$F$2:$F$6,,0)),_xlfn.XLOOKUP($D$14,$D129:$D135,G129:G135,,0,-1)&gt;(INDEX('Verwachte Resultaten'!$C$2:$BT$31,MATCH(_xlfn.XLOOKUP($D$14,$D129:$D135,$E129:$E135,,0,-1),'Verwachte Resultaten'!$B$2:$B$31,0),MATCH(_xlfn.XLOOKUP($D$14,$D129:$D135,G128:G134,,0,-1),'Verwachte Resultaten'!$C$1:$BT$1,0))*_xlfn.XLOOKUP($E135,$G$2:$G$6,$H$2:$H$6,,0))),$D135,""),"")</f>
        <v/>
      </c>
      <c r="H135" s="14" t="str">
        <f>IFERROR(IF(AND(_xlfn.XLOOKUP($D$14,$D129:$D135,H129:H135,,0,-1)&lt;=(INDEX('Verwachte Resultaten'!$C$2:$BT$31,MATCH(_xlfn.XLOOKUP($D$14,$D129:$D135,$E129:$E135,,0,-1),'Verwachte Resultaten'!$B$2:$B$31,0),MATCH(_xlfn.XLOOKUP($D$14,$D129:$D135,H128:H134,,0,-1),'Verwachte Resultaten'!$C$1:$BT$1,0))*_xlfn.XLOOKUP($E135,$G$2:$G$6,$F$2:$F$6,,0)),_xlfn.XLOOKUP($D$14,$D129:$D135,H129:H135,,0,-1)&gt;(INDEX('Verwachte Resultaten'!$C$2:$BT$31,MATCH(_xlfn.XLOOKUP($D$14,$D129:$D135,$E129:$E135,,0,-1),'Verwachte Resultaten'!$B$2:$B$31,0),MATCH(_xlfn.XLOOKUP($D$14,$D129:$D135,H128:H134,,0,-1),'Verwachte Resultaten'!$C$1:$BT$1,0))*_xlfn.XLOOKUP($E135,$G$2:$G$6,$H$2:$H$6,,0))),$D135,""),"")</f>
        <v/>
      </c>
      <c r="I135" s="14" t="str">
        <f>IFERROR(IF(AND(_xlfn.XLOOKUP($D$14,$D129:$D135,I129:I135,,0,-1)&lt;=(INDEX('Verwachte Resultaten'!$C$2:$BT$31,MATCH(_xlfn.XLOOKUP($D$14,$D129:$D135,$E129:$E135,,0,-1),'Verwachte Resultaten'!$B$2:$B$31,0),MATCH(_xlfn.XLOOKUP($D$14,$D129:$D135,I128:I134,,0,-1),'Verwachte Resultaten'!$C$1:$BT$1,0))*_xlfn.XLOOKUP($E135,$G$2:$G$6,$F$2:$F$6,,0)),_xlfn.XLOOKUP($D$14,$D129:$D135,I129:I135,,0,-1)&gt;(INDEX('Verwachte Resultaten'!$C$2:$BT$31,MATCH(_xlfn.XLOOKUP($D$14,$D129:$D135,$E129:$E135,,0,-1),'Verwachte Resultaten'!$B$2:$B$31,0),MATCH(_xlfn.XLOOKUP($D$14,$D129:$D135,I128:I134,,0,-1),'Verwachte Resultaten'!$C$1:$BT$1,0))*_xlfn.XLOOKUP($E135,$G$2:$G$6,$H$2:$H$6,,0))),$D135,""),"")</f>
        <v/>
      </c>
      <c r="J135" s="14" t="str">
        <f>IFERROR(IF(AND(_xlfn.XLOOKUP($D$14,$D129:$D135,J129:J135,,0,-1)&lt;=(INDEX('Verwachte Resultaten'!$C$2:$BT$31,MATCH(_xlfn.XLOOKUP($D$14,$D129:$D135,$E129:$E135,,0,-1),'Verwachte Resultaten'!$B$2:$B$31,0),MATCH(_xlfn.XLOOKUP($D$14,$D129:$D135,J128:J134,,0,-1),'Verwachte Resultaten'!$C$1:$BT$1,0))*_xlfn.XLOOKUP($E135,$G$2:$G$6,$F$2:$F$6,,0)),_xlfn.XLOOKUP($D$14,$D129:$D135,J129:J135,,0,-1)&gt;(INDEX('Verwachte Resultaten'!$C$2:$BT$31,MATCH(_xlfn.XLOOKUP($D$14,$D129:$D135,$E129:$E135,,0,-1),'Verwachte Resultaten'!$B$2:$B$31,0),MATCH(_xlfn.XLOOKUP($D$14,$D129:$D135,J128:J134,,0,-1),'Verwachte Resultaten'!$C$1:$BT$1,0))*_xlfn.XLOOKUP($E135,$G$2:$G$6,$H$2:$H$6,,0))),$D135,""),"")</f>
        <v/>
      </c>
      <c r="K135" s="14" t="str">
        <f>IFERROR(IF(AND(_xlfn.XLOOKUP($D$14,$D129:$D135,K129:K135,,0,-1)&lt;=(INDEX('Verwachte Resultaten'!$C$2:$BT$31,MATCH(_xlfn.XLOOKUP($D$14,$D129:$D135,$E129:$E135,,0,-1),'Verwachte Resultaten'!$B$2:$B$31,0),MATCH(_xlfn.XLOOKUP($D$14,$D129:$D135,K128:K134,,0,-1),'Verwachte Resultaten'!$C$1:$BT$1,0))*_xlfn.XLOOKUP($E135,$G$2:$G$6,$F$2:$F$6,,0)),_xlfn.XLOOKUP($D$14,$D129:$D135,K129:K135,,0,-1)&gt;(INDEX('Verwachte Resultaten'!$C$2:$BT$31,MATCH(_xlfn.XLOOKUP($D$14,$D129:$D135,$E129:$E135,,0,-1),'Verwachte Resultaten'!$B$2:$B$31,0),MATCH(_xlfn.XLOOKUP($D$14,$D129:$D135,K128:K134,,0,-1),'Verwachte Resultaten'!$C$1:$BT$1,0))*_xlfn.XLOOKUP($E135,$G$2:$G$6,$H$2:$H$6,,0))),$D135,""),"")</f>
        <v/>
      </c>
      <c r="L135" s="14" t="str">
        <f>IFERROR(IF(AND(_xlfn.XLOOKUP($D$14,$D129:$D135,L129:L135,,0,-1)&lt;=(INDEX('Verwachte Resultaten'!$C$2:$BT$31,MATCH(_xlfn.XLOOKUP($D$14,$D129:$D135,$E129:$E135,,0,-1),'Verwachte Resultaten'!$B$2:$B$31,0),MATCH(_xlfn.XLOOKUP($D$14,$D129:$D135,L128:L134,,0,-1),'Verwachte Resultaten'!$C$1:$BT$1,0))*_xlfn.XLOOKUP($E135,$G$2:$G$6,$F$2:$F$6,,0)),_xlfn.XLOOKUP($D$14,$D129:$D135,L129:L135,,0,-1)&gt;(INDEX('Verwachte Resultaten'!$C$2:$BT$31,MATCH(_xlfn.XLOOKUP($D$14,$D129:$D135,$E129:$E135,,0,-1),'Verwachte Resultaten'!$B$2:$B$31,0),MATCH(_xlfn.XLOOKUP($D$14,$D129:$D135,L128:L134,,0,-1),'Verwachte Resultaten'!$C$1:$BT$1,0))*_xlfn.XLOOKUP($E135,$G$2:$G$6,$H$2:$H$6,,0))),$D135,""),"")</f>
        <v/>
      </c>
      <c r="M135" s="14" t="str">
        <f>IFERROR(IF(AND(_xlfn.XLOOKUP($D$14,$D129:$D135,M129:M135,,0,-1)&lt;=(INDEX('Verwachte Resultaten'!$C$2:$BT$31,MATCH(_xlfn.XLOOKUP($D$14,$D129:$D135,$E129:$E135,,0,-1),'Verwachte Resultaten'!$B$2:$B$31,0),MATCH(_xlfn.XLOOKUP($D$14,$D129:$D135,M128:M134,,0,-1),'Verwachte Resultaten'!$C$1:$BT$1,0))*_xlfn.XLOOKUP($E135,$G$2:$G$6,$F$2:$F$6,,0)),_xlfn.XLOOKUP($D$14,$D129:$D135,M129:M135,,0,-1)&gt;(INDEX('Verwachte Resultaten'!$C$2:$BT$31,MATCH(_xlfn.XLOOKUP($D$14,$D129:$D135,$E129:$E135,,0,-1),'Verwachte Resultaten'!$B$2:$B$31,0),MATCH(_xlfn.XLOOKUP($D$14,$D129:$D135,M128:M134,,0,-1),'Verwachte Resultaten'!$C$1:$BT$1,0))*_xlfn.XLOOKUP($E135,$G$2:$G$6,$H$2:$H$6,,0))),$D135,""),"")</f>
        <v/>
      </c>
      <c r="N135" s="14" t="str">
        <f>IFERROR(IF(AND(_xlfn.XLOOKUP($D$14,$D129:$D135,N129:N135,,0,-1)&lt;=(INDEX('Verwachte Resultaten'!$C$2:$BT$31,MATCH(_xlfn.XLOOKUP($D$14,$D129:$D135,$E129:$E135,,0,-1),'Verwachte Resultaten'!$B$2:$B$31,0),MATCH(_xlfn.XLOOKUP($D$14,$D129:$D135,N128:N134,,0,-1),'Verwachte Resultaten'!$C$1:$BT$1,0))*_xlfn.XLOOKUP($E135,$G$2:$G$6,$F$2:$F$6,,0)),_xlfn.XLOOKUP($D$14,$D129:$D135,N129:N135,,0,-1)&gt;(INDEX('Verwachte Resultaten'!$C$2:$BT$31,MATCH(_xlfn.XLOOKUP($D$14,$D129:$D135,$E129:$E135,,0,-1),'Verwachte Resultaten'!$B$2:$B$31,0),MATCH(_xlfn.XLOOKUP($D$14,$D129:$D135,N128:N134,,0,-1),'Verwachte Resultaten'!$C$1:$BT$1,0))*_xlfn.XLOOKUP($E135,$G$2:$G$6,$H$2:$H$6,,0))),$D135,""),"")</f>
        <v/>
      </c>
      <c r="O135" s="14" t="str">
        <f>IFERROR(IF(AND(_xlfn.XLOOKUP($D$14,$D129:$D135,O129:O135,,0,-1)&lt;=(INDEX('Verwachte Resultaten'!$C$2:$BT$31,MATCH(_xlfn.XLOOKUP($D$14,$D129:$D135,$E129:$E135,,0,-1),'Verwachte Resultaten'!$B$2:$B$31,0),MATCH(_xlfn.XLOOKUP($D$14,$D129:$D135,O128:O134,,0,-1),'Verwachte Resultaten'!$C$1:$BT$1,0))*_xlfn.XLOOKUP($E135,$G$2:$G$6,$F$2:$F$6,,0)),_xlfn.XLOOKUP($D$14,$D129:$D135,O129:O135,,0,-1)&gt;(INDEX('Verwachte Resultaten'!$C$2:$BT$31,MATCH(_xlfn.XLOOKUP($D$14,$D129:$D135,$E129:$E135,,0,-1),'Verwachte Resultaten'!$B$2:$B$31,0),MATCH(_xlfn.XLOOKUP($D$14,$D129:$D135,O128:O134,,0,-1),'Verwachte Resultaten'!$C$1:$BT$1,0))*_xlfn.XLOOKUP($E135,$G$2:$G$6,$H$2:$H$6,,0))),$D135,""),"")</f>
        <v/>
      </c>
      <c r="P135" s="14" t="str">
        <f>IFERROR(IF(AND(_xlfn.XLOOKUP($D$14,$D129:$D135,P129:P135,,0,-1)&lt;=(INDEX('Verwachte Resultaten'!$C$2:$BT$31,MATCH(_xlfn.XLOOKUP($D$14,$D129:$D135,$E129:$E135,,0,-1),'Verwachte Resultaten'!$B$2:$B$31,0),MATCH(_xlfn.XLOOKUP($D$14,$D129:$D135,P128:P134,,0,-1),'Verwachte Resultaten'!$C$1:$BT$1,0))*_xlfn.XLOOKUP($E135,$G$2:$G$6,$F$2:$F$6,,0)),_xlfn.XLOOKUP($D$14,$D129:$D135,P129:P135,,0,-1)&gt;(INDEX('Verwachte Resultaten'!$C$2:$BT$31,MATCH(_xlfn.XLOOKUP($D$14,$D129:$D135,$E129:$E135,,0,-1),'Verwachte Resultaten'!$B$2:$B$31,0),MATCH(_xlfn.XLOOKUP($D$14,$D129:$D135,P128:P134,,0,-1),'Verwachte Resultaten'!$C$1:$BT$1,0))*_xlfn.XLOOKUP($E135,$G$2:$G$6,$H$2:$H$6,,0))),$D135,""),"")</f>
        <v/>
      </c>
      <c r="Q135" s="14" t="str">
        <f>IFERROR(IF(AND(_xlfn.XLOOKUP($D$14,$D129:$D135,Q129:Q135,,0,-1)&lt;=(INDEX('Verwachte Resultaten'!$C$2:$BT$31,MATCH(_xlfn.XLOOKUP($D$14,$D129:$D135,$E129:$E135,,0,-1),'Verwachte Resultaten'!$B$2:$B$31,0),MATCH(_xlfn.XLOOKUP($D$14,$D129:$D135,Q128:Q134,,0,-1),'Verwachte Resultaten'!$C$1:$BT$1,0))*_xlfn.XLOOKUP($E135,$G$2:$G$6,$F$2:$F$6,,0)),_xlfn.XLOOKUP($D$14,$D129:$D135,Q129:Q135,,0,-1)&gt;(INDEX('Verwachte Resultaten'!$C$2:$BT$31,MATCH(_xlfn.XLOOKUP($D$14,$D129:$D135,$E129:$E135,,0,-1),'Verwachte Resultaten'!$B$2:$B$31,0),MATCH(_xlfn.XLOOKUP($D$14,$D129:$D135,Q128:Q134,,0,-1),'Verwachte Resultaten'!$C$1:$BT$1,0))*_xlfn.XLOOKUP($E135,$G$2:$G$6,$H$2:$H$6,,0))),$D135,""),"")</f>
        <v/>
      </c>
      <c r="R135" s="14" t="str">
        <f>IFERROR(IF(AND(_xlfn.XLOOKUP($D$14,$D129:$D135,R129:R135,,0,-1)&lt;=(INDEX('Verwachte Resultaten'!$C$2:$BT$31,MATCH(_xlfn.XLOOKUP($D$14,$D129:$D135,$E129:$E135,,0,-1),'Verwachte Resultaten'!$B$2:$B$31,0),MATCH(_xlfn.XLOOKUP($D$14,$D129:$D135,R128:R134,,0,-1),'Verwachte Resultaten'!$C$1:$BT$1,0))*_xlfn.XLOOKUP($E135,$G$2:$G$6,$F$2:$F$6,,0)),_xlfn.XLOOKUP($D$14,$D129:$D135,R129:R135,,0,-1)&gt;(INDEX('Verwachte Resultaten'!$C$2:$BT$31,MATCH(_xlfn.XLOOKUP($D$14,$D129:$D135,$E129:$E135,,0,-1),'Verwachte Resultaten'!$B$2:$B$31,0),MATCH(_xlfn.XLOOKUP($D$14,$D129:$D135,R128:R134,,0,-1),'Verwachte Resultaten'!$C$1:$BT$1,0))*_xlfn.XLOOKUP($E135,$G$2:$G$6,$H$2:$H$6,,0))),$D135,""),"")</f>
        <v/>
      </c>
      <c r="S135" s="14" t="str">
        <f>IFERROR(IF(AND(_xlfn.XLOOKUP($D$14,$D129:$D135,S129:S135,,0,-1)&lt;=(INDEX('Verwachte Resultaten'!$C$2:$BT$31,MATCH(_xlfn.XLOOKUP($D$14,$D129:$D135,$E129:$E135,,0,-1),'Verwachte Resultaten'!$B$2:$B$31,0),MATCH(_xlfn.XLOOKUP($D$14,$D129:$D135,S128:S134,,0,-1),'Verwachte Resultaten'!$C$1:$BT$1,0))*_xlfn.XLOOKUP($E135,$G$2:$G$6,$F$2:$F$6,,0)),_xlfn.XLOOKUP($D$14,$D129:$D135,S129:S135,,0,-1)&gt;(INDEX('Verwachte Resultaten'!$C$2:$BT$31,MATCH(_xlfn.XLOOKUP($D$14,$D129:$D135,$E129:$E135,,0,-1),'Verwachte Resultaten'!$B$2:$B$31,0),MATCH(_xlfn.XLOOKUP($D$14,$D129:$D135,S128:S134,,0,-1),'Verwachte Resultaten'!$C$1:$BT$1,0))*_xlfn.XLOOKUP($E135,$G$2:$G$6,$H$2:$H$6,,0))),$D135,""),"")</f>
        <v/>
      </c>
      <c r="T135" s="14" t="str">
        <f>IFERROR(IF(AND(_xlfn.XLOOKUP($D$14,$D129:$D135,T129:T135,,0,-1)&lt;=(INDEX('Verwachte Resultaten'!$C$2:$BT$31,MATCH(_xlfn.XLOOKUP($D$14,$D129:$D135,$E129:$E135,,0,-1),'Verwachte Resultaten'!$B$2:$B$31,0),MATCH(_xlfn.XLOOKUP($D$14,$D129:$D135,T128:T134,,0,-1),'Verwachte Resultaten'!$C$1:$BT$1,0))*_xlfn.XLOOKUP($E135,$G$2:$G$6,$F$2:$F$6,,0)),_xlfn.XLOOKUP($D$14,$D129:$D135,T129:T135,,0,-1)&gt;(INDEX('Verwachte Resultaten'!$C$2:$BT$31,MATCH(_xlfn.XLOOKUP($D$14,$D129:$D135,$E129:$E135,,0,-1),'Verwachte Resultaten'!$B$2:$B$31,0),MATCH(_xlfn.XLOOKUP($D$14,$D129:$D135,T128:T134,,0,-1),'Verwachte Resultaten'!$C$1:$BT$1,0))*_xlfn.XLOOKUP($E135,$G$2:$G$6,$H$2:$H$6,,0))),$D135,""),"")</f>
        <v/>
      </c>
      <c r="U135" s="14" t="str">
        <f>IFERROR(IF(AND(_xlfn.XLOOKUP($D$14,$D129:$D135,U129:U135,,0,-1)&lt;=(INDEX('Verwachte Resultaten'!$C$2:$BT$31,MATCH(_xlfn.XLOOKUP($D$14,$D129:$D135,$E129:$E135,,0,-1),'Verwachte Resultaten'!$B$2:$B$31,0),MATCH(_xlfn.XLOOKUP($D$14,$D129:$D135,U128:U134,,0,-1),'Verwachte Resultaten'!$C$1:$BT$1,0))*_xlfn.XLOOKUP($E135,$G$2:$G$6,$F$2:$F$6,,0)),_xlfn.XLOOKUP($D$14,$D129:$D135,U129:U135,,0,-1)&gt;(INDEX('Verwachte Resultaten'!$C$2:$BT$31,MATCH(_xlfn.XLOOKUP($D$14,$D129:$D135,$E129:$E135,,0,-1),'Verwachte Resultaten'!$B$2:$B$31,0),MATCH(_xlfn.XLOOKUP($D$14,$D129:$D135,U128:U134,,0,-1),'Verwachte Resultaten'!$C$1:$BT$1,0))*_xlfn.XLOOKUP($E135,$G$2:$G$6,$H$2:$H$6,,0))),$D135,""),"")</f>
        <v/>
      </c>
      <c r="V135" s="14" t="str">
        <f>IFERROR(IF(AND(_xlfn.XLOOKUP($D$14,$D129:$D135,V129:V135,,0,-1)&lt;=(INDEX('Verwachte Resultaten'!$C$2:$BT$31,MATCH(_xlfn.XLOOKUP($D$14,$D129:$D135,$E129:$E135,,0,-1),'Verwachte Resultaten'!$B$2:$B$31,0),MATCH(_xlfn.XLOOKUP($D$14,$D129:$D135,V128:V134,,0,-1),'Verwachte Resultaten'!$C$1:$BT$1,0))*_xlfn.XLOOKUP($E135,$G$2:$G$6,$F$2:$F$6,,0)),_xlfn.XLOOKUP($D$14,$D129:$D135,V129:V135,,0,-1)&gt;(INDEX('Verwachte Resultaten'!$C$2:$BT$31,MATCH(_xlfn.XLOOKUP($D$14,$D129:$D135,$E129:$E135,,0,-1),'Verwachte Resultaten'!$B$2:$B$31,0),MATCH(_xlfn.XLOOKUP($D$14,$D129:$D135,V128:V134,,0,-1),'Verwachte Resultaten'!$C$1:$BT$1,0))*_xlfn.XLOOKUP($E135,$G$2:$G$6,$H$2:$H$6,,0))),$D135,""),"")</f>
        <v/>
      </c>
      <c r="W135" s="14" t="str">
        <f>IFERROR(IF(AND(_xlfn.XLOOKUP($D$14,$D129:$D135,W129:W135,,0,-1)&lt;=(INDEX('Verwachte Resultaten'!$C$2:$BT$31,MATCH(_xlfn.XLOOKUP($D$14,$D129:$D135,$E129:$E135,,0,-1),'Verwachte Resultaten'!$B$2:$B$31,0),MATCH(_xlfn.XLOOKUP($D$14,$D129:$D135,W128:W134,,0,-1),'Verwachte Resultaten'!$C$1:$BT$1,0))*_xlfn.XLOOKUP($E135,$G$2:$G$6,$F$2:$F$6,,0)),_xlfn.XLOOKUP($D$14,$D129:$D135,W129:W135,,0,-1)&gt;(INDEX('Verwachte Resultaten'!$C$2:$BT$31,MATCH(_xlfn.XLOOKUP($D$14,$D129:$D135,$E129:$E135,,0,-1),'Verwachte Resultaten'!$B$2:$B$31,0),MATCH(_xlfn.XLOOKUP($D$14,$D129:$D135,W128:W134,,0,-1),'Verwachte Resultaten'!$C$1:$BT$1,0))*_xlfn.XLOOKUP($E135,$G$2:$G$6,$H$2:$H$6,,0))),$D135,""),"")</f>
        <v/>
      </c>
      <c r="X135" s="14" t="str">
        <f>IFERROR(IF(AND(_xlfn.XLOOKUP($D$14,$D129:$D135,X129:X135,,0,-1)&lt;=(INDEX('Verwachte Resultaten'!$C$2:$BT$31,MATCH(_xlfn.XLOOKUP($D$14,$D129:$D135,$E129:$E135,,0,-1),'Verwachte Resultaten'!$B$2:$B$31,0),MATCH(_xlfn.XLOOKUP($D$14,$D129:$D135,X128:X134,,0,-1),'Verwachte Resultaten'!$C$1:$BT$1,0))*_xlfn.XLOOKUP($E135,$G$2:$G$6,$F$2:$F$6,,0)),_xlfn.XLOOKUP($D$14,$D129:$D135,X129:X135,,0,-1)&gt;(INDEX('Verwachte Resultaten'!$C$2:$BT$31,MATCH(_xlfn.XLOOKUP($D$14,$D129:$D135,$E129:$E135,,0,-1),'Verwachte Resultaten'!$B$2:$B$31,0),MATCH(_xlfn.XLOOKUP($D$14,$D129:$D135,X128:X134,,0,-1),'Verwachte Resultaten'!$C$1:$BT$1,0))*_xlfn.XLOOKUP($E135,$G$2:$G$6,$H$2:$H$6,,0))),$D135,""),"")</f>
        <v/>
      </c>
      <c r="Y135" s="14" t="str">
        <f>IFERROR(IF(AND(_xlfn.XLOOKUP($D$14,$D129:$D135,Y129:Y135,,0,-1)&lt;=(INDEX('Verwachte Resultaten'!$C$2:$BT$31,MATCH(_xlfn.XLOOKUP($D$14,$D129:$D135,$E129:$E135,,0,-1),'Verwachte Resultaten'!$B$2:$B$31,0),MATCH(_xlfn.XLOOKUP($D$14,$D129:$D135,Y128:Y134,,0,-1),'Verwachte Resultaten'!$C$1:$BT$1,0))*_xlfn.XLOOKUP($E135,$G$2:$G$6,$F$2:$F$6,,0)),_xlfn.XLOOKUP($D$14,$D129:$D135,Y129:Y135,,0,-1)&gt;(INDEX('Verwachte Resultaten'!$C$2:$BT$31,MATCH(_xlfn.XLOOKUP($D$14,$D129:$D135,$E129:$E135,,0,-1),'Verwachte Resultaten'!$B$2:$B$31,0),MATCH(_xlfn.XLOOKUP($D$14,$D129:$D135,Y128:Y134,,0,-1),'Verwachte Resultaten'!$C$1:$BT$1,0))*_xlfn.XLOOKUP($E135,$G$2:$G$6,$H$2:$H$6,,0))),$D135,""),"")</f>
        <v/>
      </c>
      <c r="Z135" s="14" t="str">
        <f>IFERROR(IF(AND(_xlfn.XLOOKUP($D$14,$D129:$D135,Z129:Z135,,0,-1)&lt;=(INDEX('Verwachte Resultaten'!$C$2:$BT$31,MATCH(_xlfn.XLOOKUP($D$14,$D129:$D135,$E129:$E135,,0,-1),'Verwachte Resultaten'!$B$2:$B$31,0),MATCH(_xlfn.XLOOKUP($D$14,$D129:$D135,Z128:Z134,,0,-1),'Verwachte Resultaten'!$C$1:$BT$1,0))*_xlfn.XLOOKUP($E135,$G$2:$G$6,$F$2:$F$6,,0)),_xlfn.XLOOKUP($D$14,$D129:$D135,Z129:Z135,,0,-1)&gt;(INDEX('Verwachte Resultaten'!$C$2:$BT$31,MATCH(_xlfn.XLOOKUP($D$14,$D129:$D135,$E129:$E135,,0,-1),'Verwachte Resultaten'!$B$2:$B$31,0),MATCH(_xlfn.XLOOKUP($D$14,$D129:$D135,Z128:Z134,,0,-1),'Verwachte Resultaten'!$C$1:$BT$1,0))*_xlfn.XLOOKUP($E135,$G$2:$G$6,$H$2:$H$6,,0))),$D135,""),"")</f>
        <v/>
      </c>
      <c r="AA135" s="14" t="str">
        <f>IFERROR(IF(AND(_xlfn.XLOOKUP($D$14,$D129:$D135,AA129:AA135,,0,-1)&lt;=(INDEX('Verwachte Resultaten'!$C$2:$BT$31,MATCH(_xlfn.XLOOKUP($D$14,$D129:$D135,$E129:$E135,,0,-1),'Verwachte Resultaten'!$B$2:$B$31,0),MATCH(_xlfn.XLOOKUP($D$14,$D129:$D135,AA128:AA134,,0,-1),'Verwachte Resultaten'!$C$1:$BT$1,0))*_xlfn.XLOOKUP($E135,$G$2:$G$6,$F$2:$F$6,,0)),_xlfn.XLOOKUP($D$14,$D129:$D135,AA129:AA135,,0,-1)&gt;(INDEX('Verwachte Resultaten'!$C$2:$BT$31,MATCH(_xlfn.XLOOKUP($D$14,$D129:$D135,$E129:$E135,,0,-1),'Verwachte Resultaten'!$B$2:$B$31,0),MATCH(_xlfn.XLOOKUP($D$14,$D129:$D135,AA128:AA134,,0,-1),'Verwachte Resultaten'!$C$1:$BT$1,0))*_xlfn.XLOOKUP($E135,$G$2:$G$6,$H$2:$H$6,,0))),$D135,""),"")</f>
        <v/>
      </c>
      <c r="AB135" s="14" t="str">
        <f>IFERROR(IF(AND(_xlfn.XLOOKUP($D$14,$D129:$D135,AB129:AB135,,0,-1)&lt;=(INDEX('Verwachte Resultaten'!$C$2:$BT$31,MATCH(_xlfn.XLOOKUP($D$14,$D129:$D135,$E129:$E135,,0,-1),'Verwachte Resultaten'!$B$2:$B$31,0),MATCH(_xlfn.XLOOKUP($D$14,$D129:$D135,AB128:AB134,,0,-1),'Verwachte Resultaten'!$C$1:$BT$1,0))*_xlfn.XLOOKUP($E135,$G$2:$G$6,$F$2:$F$6,,0)),_xlfn.XLOOKUP($D$14,$D129:$D135,AB129:AB135,,0,-1)&gt;(INDEX('Verwachte Resultaten'!$C$2:$BT$31,MATCH(_xlfn.XLOOKUP($D$14,$D129:$D135,$E129:$E135,,0,-1),'Verwachte Resultaten'!$B$2:$B$31,0),MATCH(_xlfn.XLOOKUP($D$14,$D129:$D135,AB128:AB134,,0,-1),'Verwachte Resultaten'!$C$1:$BT$1,0))*_xlfn.XLOOKUP($E135,$G$2:$G$6,$H$2:$H$6,,0))),$D135,""),"")</f>
        <v/>
      </c>
      <c r="AC135" s="14" t="str">
        <f>IFERROR(IF(AND(_xlfn.XLOOKUP($D$14,$D129:$D135,AC129:AC135,,0,-1)&lt;=(INDEX('Verwachte Resultaten'!$C$2:$BT$31,MATCH(_xlfn.XLOOKUP($D$14,$D129:$D135,$E129:$E135,,0,-1),'Verwachte Resultaten'!$B$2:$B$31,0),MATCH(_xlfn.XLOOKUP($D$14,$D129:$D135,AC128:AC134,,0,-1),'Verwachte Resultaten'!$C$1:$BT$1,0))*_xlfn.XLOOKUP($E135,$G$2:$G$6,$F$2:$F$6,,0)),_xlfn.XLOOKUP($D$14,$D129:$D135,AC129:AC135,,0,-1)&gt;(INDEX('Verwachte Resultaten'!$C$2:$BT$31,MATCH(_xlfn.XLOOKUP($D$14,$D129:$D135,$E129:$E135,,0,-1),'Verwachte Resultaten'!$B$2:$B$31,0),MATCH(_xlfn.XLOOKUP($D$14,$D129:$D135,AC128:AC134,,0,-1),'Verwachte Resultaten'!$C$1:$BT$1,0))*_xlfn.XLOOKUP($E135,$G$2:$G$6,$H$2:$H$6,,0))),$D135,""),"")</f>
        <v/>
      </c>
      <c r="AD135" s="14" t="str">
        <f>IFERROR(IF(AND(_xlfn.XLOOKUP($D$14,$D129:$D135,AD129:AD135,,0,-1)&lt;=(INDEX('Verwachte Resultaten'!$C$2:$BT$31,MATCH(_xlfn.XLOOKUP($D$14,$D129:$D135,$E129:$E135,,0,-1),'Verwachte Resultaten'!$B$2:$B$31,0),MATCH(_xlfn.XLOOKUP($D$14,$D129:$D135,AD128:AD134,,0,-1),'Verwachte Resultaten'!$C$1:$BT$1,0))*_xlfn.XLOOKUP($E135,$G$2:$G$6,$F$2:$F$6,,0)),_xlfn.XLOOKUP($D$14,$D129:$D135,AD129:AD135,,0,-1)&gt;(INDEX('Verwachte Resultaten'!$C$2:$BT$31,MATCH(_xlfn.XLOOKUP($D$14,$D129:$D135,$E129:$E135,,0,-1),'Verwachte Resultaten'!$B$2:$B$31,0),MATCH(_xlfn.XLOOKUP($D$14,$D129:$D135,AD128:AD134,,0,-1),'Verwachte Resultaten'!$C$1:$BT$1,0))*_xlfn.XLOOKUP($E135,$G$2:$G$6,$H$2:$H$6,,0))),$D135,""),"")</f>
        <v/>
      </c>
      <c r="AE135" s="14" t="str">
        <f>IFERROR(IF(AND(_xlfn.XLOOKUP($D$14,$D129:$D135,AE129:AE135,,0,-1)&lt;=(INDEX('Verwachte Resultaten'!$C$2:$BT$31,MATCH(_xlfn.XLOOKUP($D$14,$D129:$D135,$E129:$E135,,0,-1),'Verwachte Resultaten'!$B$2:$B$31,0),MATCH(_xlfn.XLOOKUP($D$14,$D129:$D135,AE128:AE134,,0,-1),'Verwachte Resultaten'!$C$1:$BT$1,0))*_xlfn.XLOOKUP($E135,$G$2:$G$6,$F$2:$F$6,,0)),_xlfn.XLOOKUP($D$14,$D129:$D135,AE129:AE135,,0,-1)&gt;(INDEX('Verwachte Resultaten'!$C$2:$BT$31,MATCH(_xlfn.XLOOKUP($D$14,$D129:$D135,$E129:$E135,,0,-1),'Verwachte Resultaten'!$B$2:$B$31,0),MATCH(_xlfn.XLOOKUP($D$14,$D129:$D135,AE128:AE134,,0,-1),'Verwachte Resultaten'!$C$1:$BT$1,0))*_xlfn.XLOOKUP($E135,$G$2:$G$6,$H$2:$H$6,,0))),$D135,""),"")</f>
        <v/>
      </c>
      <c r="AF135" s="14" t="str">
        <f>IFERROR(IF(AND(_xlfn.XLOOKUP($D$14,$D129:$D135,AF129:AF135,,0,-1)&lt;=(INDEX('Verwachte Resultaten'!$C$2:$BT$31,MATCH(_xlfn.XLOOKUP($D$14,$D129:$D135,$E129:$E135,,0,-1),'Verwachte Resultaten'!$B$2:$B$31,0),MATCH(_xlfn.XLOOKUP($D$14,$D129:$D135,AF128:AF134,,0,-1),'Verwachte Resultaten'!$C$1:$BT$1,0))*_xlfn.XLOOKUP($E135,$G$2:$G$6,$F$2:$F$6,,0)),_xlfn.XLOOKUP($D$14,$D129:$D135,AF129:AF135,,0,-1)&gt;(INDEX('Verwachte Resultaten'!$C$2:$BT$31,MATCH(_xlfn.XLOOKUP($D$14,$D129:$D135,$E129:$E135,,0,-1),'Verwachte Resultaten'!$B$2:$B$31,0),MATCH(_xlfn.XLOOKUP($D$14,$D129:$D135,AF128:AF134,,0,-1),'Verwachte Resultaten'!$C$1:$BT$1,0))*_xlfn.XLOOKUP($E135,$G$2:$G$6,$H$2:$H$6,,0))),$D135,""),"")</f>
        <v/>
      </c>
      <c r="AG135" s="14" t="str">
        <f>IFERROR(IF(AND(_xlfn.XLOOKUP($D$14,$D129:$D135,AG129:AG135,,0,-1)&lt;=(INDEX('Verwachte Resultaten'!$C$2:$BT$31,MATCH(_xlfn.XLOOKUP($D$14,$D129:$D135,$E129:$E135,,0,-1),'Verwachte Resultaten'!$B$2:$B$31,0),MATCH(_xlfn.XLOOKUP($D$14,$D129:$D135,AG128:AG134,,0,-1),'Verwachte Resultaten'!$C$1:$BT$1,0))*_xlfn.XLOOKUP($E135,$G$2:$G$6,$F$2:$F$6,,0)),_xlfn.XLOOKUP($D$14,$D129:$D135,AG129:AG135,,0,-1)&gt;(INDEX('Verwachte Resultaten'!$C$2:$BT$31,MATCH(_xlfn.XLOOKUP($D$14,$D129:$D135,$E129:$E135,,0,-1),'Verwachte Resultaten'!$B$2:$B$31,0),MATCH(_xlfn.XLOOKUP($D$14,$D129:$D135,AG128:AG134,,0,-1),'Verwachte Resultaten'!$C$1:$BT$1,0))*_xlfn.XLOOKUP($E135,$G$2:$G$6,$H$2:$H$6,,0))),$D135,""),"")</f>
        <v/>
      </c>
      <c r="AH135" s="14" t="str">
        <f>IFERROR(IF(AND(_xlfn.XLOOKUP($D$14,$D129:$D135,AH129:AH135,,0,-1)&lt;=(INDEX('Verwachte Resultaten'!$C$2:$BT$31,MATCH(_xlfn.XLOOKUP($D$14,$D129:$D135,$E129:$E135,,0,-1),'Verwachte Resultaten'!$B$2:$B$31,0),MATCH(_xlfn.XLOOKUP($D$14,$D129:$D135,AH128:AH134,,0,-1),'Verwachte Resultaten'!$C$1:$BT$1,0))*_xlfn.XLOOKUP($E135,$G$2:$G$6,$F$2:$F$6,,0)),_xlfn.XLOOKUP($D$14,$D129:$D135,AH129:AH135,,0,-1)&gt;(INDEX('Verwachte Resultaten'!$C$2:$BT$31,MATCH(_xlfn.XLOOKUP($D$14,$D129:$D135,$E129:$E135,,0,-1),'Verwachte Resultaten'!$B$2:$B$31,0),MATCH(_xlfn.XLOOKUP($D$14,$D129:$D135,AH128:AH134,,0,-1),'Verwachte Resultaten'!$C$1:$BT$1,0))*_xlfn.XLOOKUP($E135,$G$2:$G$6,$H$2:$H$6,,0))),$D135,""),"")</f>
        <v/>
      </c>
      <c r="AI135" s="14" t="str">
        <f>IFERROR(IF(AND(_xlfn.XLOOKUP($D$14,$D129:$D135,AI129:AI135,,0,-1)&lt;=(INDEX('Verwachte Resultaten'!$C$2:$BT$31,MATCH(_xlfn.XLOOKUP($D$14,$D129:$D135,$E129:$E135,,0,-1),'Verwachte Resultaten'!$B$2:$B$31,0),MATCH(_xlfn.XLOOKUP($D$14,$D129:$D135,AI128:AI134,,0,-1),'Verwachte Resultaten'!$C$1:$BT$1,0))*_xlfn.XLOOKUP($E135,$G$2:$G$6,$F$2:$F$6,,0)),_xlfn.XLOOKUP($D$14,$D129:$D135,AI129:AI135,,0,-1)&gt;(INDEX('Verwachte Resultaten'!$C$2:$BT$31,MATCH(_xlfn.XLOOKUP($D$14,$D129:$D135,$E129:$E135,,0,-1),'Verwachte Resultaten'!$B$2:$B$31,0),MATCH(_xlfn.XLOOKUP($D$14,$D129:$D135,AI128:AI134,,0,-1),'Verwachte Resultaten'!$C$1:$BT$1,0))*_xlfn.XLOOKUP($E135,$G$2:$G$6,$H$2:$H$6,,0))),$D135,""),"")</f>
        <v/>
      </c>
      <c r="AJ135" s="14" t="str">
        <f>IFERROR(IF(AND(_xlfn.XLOOKUP($D$14,$D129:$D135,AJ129:AJ135,,0,-1)&lt;=(INDEX('Verwachte Resultaten'!$C$2:$BT$31,MATCH(_xlfn.XLOOKUP($D$14,$D129:$D135,$E129:$E135,,0,-1),'Verwachte Resultaten'!$B$2:$B$31,0),MATCH(_xlfn.XLOOKUP($D$14,$D129:$D135,AJ128:AJ134,,0,-1),'Verwachte Resultaten'!$C$1:$BT$1,0))*_xlfn.XLOOKUP($E135,$G$2:$G$6,$F$2:$F$6,,0)),_xlfn.XLOOKUP($D$14,$D129:$D135,AJ129:AJ135,,0,-1)&gt;(INDEX('Verwachte Resultaten'!$C$2:$BT$31,MATCH(_xlfn.XLOOKUP($D$14,$D129:$D135,$E129:$E135,,0,-1),'Verwachte Resultaten'!$B$2:$B$31,0),MATCH(_xlfn.XLOOKUP($D$14,$D129:$D135,AJ128:AJ134,,0,-1),'Verwachte Resultaten'!$C$1:$BT$1,0))*_xlfn.XLOOKUP($E135,$G$2:$G$6,$H$2:$H$6,,0))),$D135,""),"")</f>
        <v/>
      </c>
      <c r="AK135" s="14" t="str">
        <f>IFERROR(IF(AND(_xlfn.XLOOKUP($D$14,$D129:$D135,AK129:AK135,,0,-1)&lt;=(INDEX('Verwachte Resultaten'!$C$2:$BT$31,MATCH(_xlfn.XLOOKUP($D$14,$D129:$D135,$E129:$E135,,0,-1),'Verwachte Resultaten'!$B$2:$B$31,0),MATCH(_xlfn.XLOOKUP($D$14,$D129:$D135,AK128:AK134,,0,-1),'Verwachte Resultaten'!$C$1:$BT$1,0))*_xlfn.XLOOKUP($E135,$G$2:$G$6,$F$2:$F$6,,0)),_xlfn.XLOOKUP($D$14,$D129:$D135,AK129:AK135,,0,-1)&gt;(INDEX('Verwachte Resultaten'!$C$2:$BT$31,MATCH(_xlfn.XLOOKUP($D$14,$D129:$D135,$E129:$E135,,0,-1),'Verwachte Resultaten'!$B$2:$B$31,0),MATCH(_xlfn.XLOOKUP($D$14,$D129:$D135,AK128:AK134,,0,-1),'Verwachte Resultaten'!$C$1:$BT$1,0))*_xlfn.XLOOKUP($E135,$G$2:$G$6,$H$2:$H$6,,0))),$D135,""),"")</f>
        <v/>
      </c>
      <c r="AL135" s="14" t="str">
        <f>IFERROR(IF(AND(_xlfn.XLOOKUP($D$14,$D129:$D135,AL129:AL135,,0,-1)&lt;=(INDEX('Verwachte Resultaten'!$C$2:$BT$31,MATCH(_xlfn.XLOOKUP($D$14,$D129:$D135,$E129:$E135,,0,-1),'Verwachte Resultaten'!$B$2:$B$31,0),MATCH(_xlfn.XLOOKUP($D$14,$D129:$D135,AL128:AL134,,0,-1),'Verwachte Resultaten'!$C$1:$BT$1,0))*_xlfn.XLOOKUP($E135,$G$2:$G$6,$F$2:$F$6,,0)),_xlfn.XLOOKUP($D$14,$D129:$D135,AL129:AL135,,0,-1)&gt;(INDEX('Verwachte Resultaten'!$C$2:$BT$31,MATCH(_xlfn.XLOOKUP($D$14,$D129:$D135,$E129:$E135,,0,-1),'Verwachte Resultaten'!$B$2:$B$31,0),MATCH(_xlfn.XLOOKUP($D$14,$D129:$D135,AL128:AL134,,0,-1),'Verwachte Resultaten'!$C$1:$BT$1,0))*_xlfn.XLOOKUP($E135,$G$2:$G$6,$H$2:$H$6,,0))),$D135,""),"")</f>
        <v/>
      </c>
      <c r="AM135" s="14" t="str">
        <f>IFERROR(IF(AND(_xlfn.XLOOKUP($D$14,$D129:$D135,AM129:AM135,,0,-1)&lt;=(INDEX('Verwachte Resultaten'!$C$2:$BT$31,MATCH(_xlfn.XLOOKUP($D$14,$D129:$D135,$E129:$E135,,0,-1),'Verwachte Resultaten'!$B$2:$B$31,0),MATCH(_xlfn.XLOOKUP($D$14,$D129:$D135,AM128:AM134,,0,-1),'Verwachte Resultaten'!$C$1:$BT$1,0))*_xlfn.XLOOKUP($E135,$G$2:$G$6,$F$2:$F$6,,0)),_xlfn.XLOOKUP($D$14,$D129:$D135,AM129:AM135,,0,-1)&gt;(INDEX('Verwachte Resultaten'!$C$2:$BT$31,MATCH(_xlfn.XLOOKUP($D$14,$D129:$D135,$E129:$E135,,0,-1),'Verwachte Resultaten'!$B$2:$B$31,0),MATCH(_xlfn.XLOOKUP($D$14,$D129:$D135,AM128:AM134,,0,-1),'Verwachte Resultaten'!$C$1:$BT$1,0))*_xlfn.XLOOKUP($E135,$G$2:$G$6,$H$2:$H$6,,0))),$D135,""),"")</f>
        <v/>
      </c>
      <c r="AN135" s="14" t="str">
        <f>IFERROR(IF(AND(_xlfn.XLOOKUP($D$14,$D129:$D135,AN129:AN135,,0,-1)&lt;=(INDEX('Verwachte Resultaten'!$C$2:$BT$31,MATCH(_xlfn.XLOOKUP($D$14,$D129:$D135,$E129:$E135,,0,-1),'Verwachte Resultaten'!$B$2:$B$31,0),MATCH(_xlfn.XLOOKUP($D$14,$D129:$D135,AN128:AN134,,0,-1),'Verwachte Resultaten'!$C$1:$BT$1,0))*_xlfn.XLOOKUP($E135,$G$2:$G$6,$F$2:$F$6,,0)),_xlfn.XLOOKUP($D$14,$D129:$D135,AN129:AN135,,0,-1)&gt;(INDEX('Verwachte Resultaten'!$C$2:$BT$31,MATCH(_xlfn.XLOOKUP($D$14,$D129:$D135,$E129:$E135,,0,-1),'Verwachte Resultaten'!$B$2:$B$31,0),MATCH(_xlfn.XLOOKUP($D$14,$D129:$D135,AN128:AN134,,0,-1),'Verwachte Resultaten'!$C$1:$BT$1,0))*_xlfn.XLOOKUP($E135,$G$2:$G$6,$H$2:$H$6,,0))),$D135,""),"")</f>
        <v/>
      </c>
      <c r="AO135" s="14" t="str">
        <f>IFERROR(IF(AND(_xlfn.XLOOKUP($D$14,$D129:$D135,AO129:AO135,,0,-1)&lt;=(INDEX('Verwachte Resultaten'!$C$2:$BT$31,MATCH(_xlfn.XLOOKUP($D$14,$D129:$D135,$E129:$E135,,0,-1),'Verwachte Resultaten'!$B$2:$B$31,0),MATCH(_xlfn.XLOOKUP($D$14,$D129:$D135,AO128:AO134,,0,-1),'Verwachte Resultaten'!$C$1:$BT$1,0))*_xlfn.XLOOKUP($E135,$G$2:$G$6,$F$2:$F$6,,0)),_xlfn.XLOOKUP($D$14,$D129:$D135,AO129:AO135,,0,-1)&gt;(INDEX('Verwachte Resultaten'!$C$2:$BT$31,MATCH(_xlfn.XLOOKUP($D$14,$D129:$D135,$E129:$E135,,0,-1),'Verwachte Resultaten'!$B$2:$B$31,0),MATCH(_xlfn.XLOOKUP($D$14,$D129:$D135,AO128:AO134,,0,-1),'Verwachte Resultaten'!$C$1:$BT$1,0))*_xlfn.XLOOKUP($E135,$G$2:$G$6,$H$2:$H$6,,0))),$D135,""),"")</f>
        <v/>
      </c>
      <c r="AP135" s="14" t="str">
        <f>IFERROR(IF(AND(_xlfn.XLOOKUP($D$14,$D129:$D135,AP129:AP135,,0,-1)&lt;=(INDEX('Verwachte Resultaten'!$C$2:$BT$31,MATCH(_xlfn.XLOOKUP($D$14,$D129:$D135,$E129:$E135,,0,-1),'Verwachte Resultaten'!$B$2:$B$31,0),MATCH(_xlfn.XLOOKUP($D$14,$D129:$D135,AP128:AP134,,0,-1),'Verwachte Resultaten'!$C$1:$BT$1,0))*_xlfn.XLOOKUP($E135,$G$2:$G$6,$F$2:$F$6,,0)),_xlfn.XLOOKUP($D$14,$D129:$D135,AP129:AP135,,0,-1)&gt;(INDEX('Verwachte Resultaten'!$C$2:$BT$31,MATCH(_xlfn.XLOOKUP($D$14,$D129:$D135,$E129:$E135,,0,-1),'Verwachte Resultaten'!$B$2:$B$31,0),MATCH(_xlfn.XLOOKUP($D$14,$D129:$D135,AP128:AP134,,0,-1),'Verwachte Resultaten'!$C$1:$BT$1,0))*_xlfn.XLOOKUP($E135,$G$2:$G$6,$H$2:$H$6,,0))),$D135,""),"")</f>
        <v/>
      </c>
      <c r="AQ135" s="14" t="str">
        <f>IFERROR(IF(AND(_xlfn.XLOOKUP($D$14,$D129:$D135,AQ129:AQ135,,0,-1)&lt;=(INDEX('Verwachte Resultaten'!$C$2:$BT$31,MATCH(_xlfn.XLOOKUP($D$14,$D129:$D135,$E129:$E135,,0,-1),'Verwachte Resultaten'!$B$2:$B$31,0),MATCH(_xlfn.XLOOKUP($D$14,$D129:$D135,AQ128:AQ134,,0,-1),'Verwachte Resultaten'!$C$1:$BT$1,0))*_xlfn.XLOOKUP($E135,$G$2:$G$6,$F$2:$F$6,,0)),_xlfn.XLOOKUP($D$14,$D129:$D135,AQ129:AQ135,,0,-1)&gt;(INDEX('Verwachte Resultaten'!$C$2:$BT$31,MATCH(_xlfn.XLOOKUP($D$14,$D129:$D135,$E129:$E135,,0,-1),'Verwachte Resultaten'!$B$2:$B$31,0),MATCH(_xlfn.XLOOKUP($D$14,$D129:$D135,AQ128:AQ134,,0,-1),'Verwachte Resultaten'!$C$1:$BT$1,0))*_xlfn.XLOOKUP($E135,$G$2:$G$6,$H$2:$H$6,,0))),$D135,""),"")</f>
        <v/>
      </c>
      <c r="AR135" s="14" t="str">
        <f>IFERROR(IF(AND(_xlfn.XLOOKUP($D$14,$D129:$D135,AR129:AR135,,0,-1)&lt;=(INDEX('Verwachte Resultaten'!$C$2:$BT$31,MATCH(_xlfn.XLOOKUP($D$14,$D129:$D135,$E129:$E135,,0,-1),'Verwachte Resultaten'!$B$2:$B$31,0),MATCH(_xlfn.XLOOKUP($D$14,$D129:$D135,AR128:AR134,,0,-1),'Verwachte Resultaten'!$C$1:$BT$1,0))*_xlfn.XLOOKUP($E135,$G$2:$G$6,$F$2:$F$6,,0)),_xlfn.XLOOKUP($D$14,$D129:$D135,AR129:AR135,,0,-1)&gt;(INDEX('Verwachte Resultaten'!$C$2:$BT$31,MATCH(_xlfn.XLOOKUP($D$14,$D129:$D135,$E129:$E135,,0,-1),'Verwachte Resultaten'!$B$2:$B$31,0),MATCH(_xlfn.XLOOKUP($D$14,$D129:$D135,AR128:AR134,,0,-1),'Verwachte Resultaten'!$C$1:$BT$1,0))*_xlfn.XLOOKUP($E135,$G$2:$G$6,$H$2:$H$6,,0))),$D135,""),"")</f>
        <v/>
      </c>
      <c r="AS135" s="14" t="str">
        <f>IFERROR(IF(AND(_xlfn.XLOOKUP($D$14,$D129:$D135,AS129:AS135,,0,-1)&lt;=(INDEX('Verwachte Resultaten'!$C$2:$BT$31,MATCH(_xlfn.XLOOKUP($D$14,$D129:$D135,$E129:$E135,,0,-1),'Verwachte Resultaten'!$B$2:$B$31,0),MATCH(_xlfn.XLOOKUP($D$14,$D129:$D135,AS128:AS134,,0,-1),'Verwachte Resultaten'!$C$1:$BT$1,0))*_xlfn.XLOOKUP($E135,$G$2:$G$6,$F$2:$F$6,,0)),_xlfn.XLOOKUP($D$14,$D129:$D135,AS129:AS135,,0,-1)&gt;(INDEX('Verwachte Resultaten'!$C$2:$BT$31,MATCH(_xlfn.XLOOKUP($D$14,$D129:$D135,$E129:$E135,,0,-1),'Verwachte Resultaten'!$B$2:$B$31,0),MATCH(_xlfn.XLOOKUP($D$14,$D129:$D135,AS128:AS134,,0,-1),'Verwachte Resultaten'!$C$1:$BT$1,0))*_xlfn.XLOOKUP($E135,$G$2:$G$6,$H$2:$H$6,,0))),$D135,""),"")</f>
        <v/>
      </c>
      <c r="AT135" s="14" t="str">
        <f>IFERROR(IF(AND(_xlfn.XLOOKUP($D$14,$D129:$D135,AT129:AT135,,0,-1)&lt;=(INDEX('Verwachte Resultaten'!$C$2:$BT$31,MATCH(_xlfn.XLOOKUP($D$14,$D129:$D135,$E129:$E135,,0,-1),'Verwachte Resultaten'!$B$2:$B$31,0),MATCH(_xlfn.XLOOKUP($D$14,$D129:$D135,AT128:AT134,,0,-1),'Verwachte Resultaten'!$C$1:$BT$1,0))*_xlfn.XLOOKUP($E135,$G$2:$G$6,$F$2:$F$6,,0)),_xlfn.XLOOKUP($D$14,$D129:$D135,AT129:AT135,,0,-1)&gt;(INDEX('Verwachte Resultaten'!$C$2:$BT$31,MATCH(_xlfn.XLOOKUP($D$14,$D129:$D135,$E129:$E135,,0,-1),'Verwachte Resultaten'!$B$2:$B$31,0),MATCH(_xlfn.XLOOKUP($D$14,$D129:$D135,AT128:AT134,,0,-1),'Verwachte Resultaten'!$C$1:$BT$1,0))*_xlfn.XLOOKUP($E135,$G$2:$G$6,$H$2:$H$6,,0))),$D135,""),"")</f>
        <v/>
      </c>
      <c r="AU135" s="14" t="str">
        <f>IFERROR(IF(AND(_xlfn.XLOOKUP($D$14,$D129:$D135,AU129:AU135,,0,-1)&lt;=(INDEX('Verwachte Resultaten'!$C$2:$BT$31,MATCH(_xlfn.XLOOKUP($D$14,$D129:$D135,$E129:$E135,,0,-1),'Verwachte Resultaten'!$B$2:$B$31,0),MATCH(_xlfn.XLOOKUP($D$14,$D129:$D135,AU128:AU134,,0,-1),'Verwachte Resultaten'!$C$1:$BT$1,0))*_xlfn.XLOOKUP($E135,$G$2:$G$6,$F$2:$F$6,,0)),_xlfn.XLOOKUP($D$14,$D129:$D135,AU129:AU135,,0,-1)&gt;(INDEX('Verwachte Resultaten'!$C$2:$BT$31,MATCH(_xlfn.XLOOKUP($D$14,$D129:$D135,$E129:$E135,,0,-1),'Verwachte Resultaten'!$B$2:$B$31,0),MATCH(_xlfn.XLOOKUP($D$14,$D129:$D135,AU128:AU134,,0,-1),'Verwachte Resultaten'!$C$1:$BT$1,0))*_xlfn.XLOOKUP($E135,$G$2:$G$6,$H$2:$H$6,,0))),$D135,""),"")</f>
        <v/>
      </c>
      <c r="AV135" s="14" t="str">
        <f>IFERROR(IF(AND(_xlfn.XLOOKUP($D$14,$D129:$D135,AV129:AV135,,0,-1)&lt;=(INDEX('Verwachte Resultaten'!$C$2:$BT$31,MATCH(_xlfn.XLOOKUP($D$14,$D129:$D135,$E129:$E135,,0,-1),'Verwachte Resultaten'!$B$2:$B$31,0),MATCH(_xlfn.XLOOKUP($D$14,$D129:$D135,AV128:AV134,,0,-1),'Verwachte Resultaten'!$C$1:$BT$1,0))*_xlfn.XLOOKUP($E135,$G$2:$G$6,$F$2:$F$6,,0)),_xlfn.XLOOKUP($D$14,$D129:$D135,AV129:AV135,,0,-1)&gt;(INDEX('Verwachte Resultaten'!$C$2:$BT$31,MATCH(_xlfn.XLOOKUP($D$14,$D129:$D135,$E129:$E135,,0,-1),'Verwachte Resultaten'!$B$2:$B$31,0),MATCH(_xlfn.XLOOKUP($D$14,$D129:$D135,AV128:AV134,,0,-1),'Verwachte Resultaten'!$C$1:$BT$1,0))*_xlfn.XLOOKUP($E135,$G$2:$G$6,$H$2:$H$6,,0))),$D135,""),"")</f>
        <v/>
      </c>
      <c r="AW135" s="14" t="str">
        <f>IFERROR(IF(AND(_xlfn.XLOOKUP($D$14,$D129:$D135,AW129:AW135,,0,-1)&lt;=(INDEX('Verwachte Resultaten'!$C$2:$BT$31,MATCH(_xlfn.XLOOKUP($D$14,$D129:$D135,$E129:$E135,,0,-1),'Verwachte Resultaten'!$B$2:$B$31,0),MATCH(_xlfn.XLOOKUP($D$14,$D129:$D135,AW128:AW134,,0,-1),'Verwachte Resultaten'!$C$1:$BT$1,0))*_xlfn.XLOOKUP($E135,$G$2:$G$6,$F$2:$F$6,,0)),_xlfn.XLOOKUP($D$14,$D129:$D135,AW129:AW135,,0,-1)&gt;(INDEX('Verwachte Resultaten'!$C$2:$BT$31,MATCH(_xlfn.XLOOKUP($D$14,$D129:$D135,$E129:$E135,,0,-1),'Verwachte Resultaten'!$B$2:$B$31,0),MATCH(_xlfn.XLOOKUP($D$14,$D129:$D135,AW128:AW134,,0,-1),'Verwachte Resultaten'!$C$1:$BT$1,0))*_xlfn.XLOOKUP($E135,$G$2:$G$6,$H$2:$H$6,,0))),$D135,""),"")</f>
        <v/>
      </c>
      <c r="AX135" s="14" t="str">
        <f>IFERROR(IF(AND(_xlfn.XLOOKUP($D$14,$D129:$D135,AX129:AX135,,0,-1)&lt;=(INDEX('Verwachte Resultaten'!$C$2:$BT$31,MATCH(_xlfn.XLOOKUP($D$14,$D129:$D135,$E129:$E135,,0,-1),'Verwachte Resultaten'!$B$2:$B$31,0),MATCH(_xlfn.XLOOKUP($D$14,$D129:$D135,AX128:AX134,,0,-1),'Verwachte Resultaten'!$C$1:$BT$1,0))*_xlfn.XLOOKUP($E135,$G$2:$G$6,$F$2:$F$6,,0)),_xlfn.XLOOKUP($D$14,$D129:$D135,AX129:AX135,,0,-1)&gt;(INDEX('Verwachte Resultaten'!$C$2:$BT$31,MATCH(_xlfn.XLOOKUP($D$14,$D129:$D135,$E129:$E135,,0,-1),'Verwachte Resultaten'!$B$2:$B$31,0),MATCH(_xlfn.XLOOKUP($D$14,$D129:$D135,AX128:AX134,,0,-1),'Verwachte Resultaten'!$C$1:$BT$1,0))*_xlfn.XLOOKUP($E135,$G$2:$G$6,$H$2:$H$6,,0))),$D135,""),"")</f>
        <v/>
      </c>
      <c r="AY135" s="14" t="str">
        <f>IFERROR(IF(AND(_xlfn.XLOOKUP($D$14,$D129:$D135,AY129:AY135,,0,-1)&lt;=(INDEX('Verwachte Resultaten'!$C$2:$BT$31,MATCH(_xlfn.XLOOKUP($D$14,$D129:$D135,$E129:$E135,,0,-1),'Verwachte Resultaten'!$B$2:$B$31,0),MATCH(_xlfn.XLOOKUP($D$14,$D129:$D135,AY128:AY134,,0,-1),'Verwachte Resultaten'!$C$1:$BT$1,0))*_xlfn.XLOOKUP($E135,$G$2:$G$6,$F$2:$F$6,,0)),_xlfn.XLOOKUP($D$14,$D129:$D135,AY129:AY135,,0,-1)&gt;(INDEX('Verwachte Resultaten'!$C$2:$BT$31,MATCH(_xlfn.XLOOKUP($D$14,$D129:$D135,$E129:$E135,,0,-1),'Verwachte Resultaten'!$B$2:$B$31,0),MATCH(_xlfn.XLOOKUP($D$14,$D129:$D135,AY128:AY134,,0,-1),'Verwachte Resultaten'!$C$1:$BT$1,0))*_xlfn.XLOOKUP($E135,$G$2:$G$6,$H$2:$H$6,,0))),$D135,""),"")</f>
        <v/>
      </c>
      <c r="AZ135" s="14" t="str">
        <f>IFERROR(IF(AND(_xlfn.XLOOKUP($D$14,$D129:$D135,AZ129:AZ135,,0,-1)&lt;=(INDEX('Verwachte Resultaten'!$C$2:$BT$31,MATCH(_xlfn.XLOOKUP($D$14,$D129:$D135,$E129:$E135,,0,-1),'Verwachte Resultaten'!$B$2:$B$31,0),MATCH(_xlfn.XLOOKUP($D$14,$D129:$D135,AZ128:AZ134,,0,-1),'Verwachte Resultaten'!$C$1:$BT$1,0))*_xlfn.XLOOKUP($E135,$G$2:$G$6,$F$2:$F$6,,0)),_xlfn.XLOOKUP($D$14,$D129:$D135,AZ129:AZ135,,0,-1)&gt;(INDEX('Verwachte Resultaten'!$C$2:$BT$31,MATCH(_xlfn.XLOOKUP($D$14,$D129:$D135,$E129:$E135,,0,-1),'Verwachte Resultaten'!$B$2:$B$31,0),MATCH(_xlfn.XLOOKUP($D$14,$D129:$D135,AZ128:AZ134,,0,-1),'Verwachte Resultaten'!$C$1:$BT$1,0))*_xlfn.XLOOKUP($E135,$G$2:$G$6,$H$2:$H$6,,0))),$D135,""),"")</f>
        <v/>
      </c>
      <c r="BA135" s="14" t="str">
        <f>IFERROR(IF(AND(_xlfn.XLOOKUP($D$14,$D129:$D135,BA129:BA135,,0,-1)&lt;=(INDEX('Verwachte Resultaten'!$C$2:$BT$31,MATCH(_xlfn.XLOOKUP($D$14,$D129:$D135,$E129:$E135,,0,-1),'Verwachte Resultaten'!$B$2:$B$31,0),MATCH(_xlfn.XLOOKUP($D$14,$D129:$D135,BA128:BA134,,0,-1),'Verwachte Resultaten'!$C$1:$BT$1,0))*_xlfn.XLOOKUP($E135,$G$2:$G$6,$F$2:$F$6,,0)),_xlfn.XLOOKUP($D$14,$D129:$D135,BA129:BA135,,0,-1)&gt;(INDEX('Verwachte Resultaten'!$C$2:$BT$31,MATCH(_xlfn.XLOOKUP($D$14,$D129:$D135,$E129:$E135,,0,-1),'Verwachte Resultaten'!$B$2:$B$31,0),MATCH(_xlfn.XLOOKUP($D$14,$D129:$D135,BA128:BA134,,0,-1),'Verwachte Resultaten'!$C$1:$BT$1,0))*_xlfn.XLOOKUP($E135,$G$2:$G$6,$H$2:$H$6,,0))),$D135,""),"")</f>
        <v/>
      </c>
      <c r="BB135" s="14" t="str">
        <f>IFERROR(IF(AND(_xlfn.XLOOKUP($D$14,$D129:$D135,BB129:BB135,,0,-1)&lt;=(INDEX('Verwachte Resultaten'!$C$2:$BT$31,MATCH(_xlfn.XLOOKUP($D$14,$D129:$D135,$E129:$E135,,0,-1),'Verwachte Resultaten'!$B$2:$B$31,0),MATCH(_xlfn.XLOOKUP($D$14,$D129:$D135,BB128:BB134,,0,-1),'Verwachte Resultaten'!$C$1:$BT$1,0))*_xlfn.XLOOKUP($E135,$G$2:$G$6,$F$2:$F$6,,0)),_xlfn.XLOOKUP($D$14,$D129:$D135,BB129:BB135,,0,-1)&gt;(INDEX('Verwachte Resultaten'!$C$2:$BT$31,MATCH(_xlfn.XLOOKUP($D$14,$D129:$D135,$E129:$E135,,0,-1),'Verwachte Resultaten'!$B$2:$B$31,0),MATCH(_xlfn.XLOOKUP($D$14,$D129:$D135,BB128:BB134,,0,-1),'Verwachte Resultaten'!$C$1:$BT$1,0))*_xlfn.XLOOKUP($E135,$G$2:$G$6,$H$2:$H$6,,0))),$D135,""),"")</f>
        <v/>
      </c>
      <c r="BC135" s="14" t="str">
        <f>IFERROR(IF(AND(_xlfn.XLOOKUP($D$14,$D129:$D135,BC129:BC135,,0,-1)&lt;=(INDEX('Verwachte Resultaten'!$C$2:$BT$31,MATCH(_xlfn.XLOOKUP($D$14,$D129:$D135,$E129:$E135,,0,-1),'Verwachte Resultaten'!$B$2:$B$31,0),MATCH(_xlfn.XLOOKUP($D$14,$D129:$D135,BC128:BC134,,0,-1),'Verwachte Resultaten'!$C$1:$BT$1,0))*_xlfn.XLOOKUP($E135,$G$2:$G$6,$F$2:$F$6,,0)),_xlfn.XLOOKUP($D$14,$D129:$D135,BC129:BC135,,0,-1)&gt;(INDEX('Verwachte Resultaten'!$C$2:$BT$31,MATCH(_xlfn.XLOOKUP($D$14,$D129:$D135,$E129:$E135,,0,-1),'Verwachte Resultaten'!$B$2:$B$31,0),MATCH(_xlfn.XLOOKUP($D$14,$D129:$D135,BC128:BC134,,0,-1),'Verwachte Resultaten'!$C$1:$BT$1,0))*_xlfn.XLOOKUP($E135,$G$2:$G$6,$H$2:$H$6,,0))),$D135,""),"")</f>
        <v/>
      </c>
      <c r="BD135" s="14" t="str">
        <f>IFERROR(IF(AND(_xlfn.XLOOKUP($D$14,$D129:$D135,BD129:BD135,,0,-1)&lt;=(INDEX('Verwachte Resultaten'!$C$2:$BT$31,MATCH(_xlfn.XLOOKUP($D$14,$D129:$D135,$E129:$E135,,0,-1),'Verwachte Resultaten'!$B$2:$B$31,0),MATCH(_xlfn.XLOOKUP($D$14,$D129:$D135,BD128:BD134,,0,-1),'Verwachte Resultaten'!$C$1:$BT$1,0))*_xlfn.XLOOKUP($E135,$G$2:$G$6,$F$2:$F$6,,0)),_xlfn.XLOOKUP($D$14,$D129:$D135,BD129:BD135,,0,-1)&gt;(INDEX('Verwachte Resultaten'!$C$2:$BT$31,MATCH(_xlfn.XLOOKUP($D$14,$D129:$D135,$E129:$E135,,0,-1),'Verwachte Resultaten'!$B$2:$B$31,0),MATCH(_xlfn.XLOOKUP($D$14,$D129:$D135,BD128:BD134,,0,-1),'Verwachte Resultaten'!$C$1:$BT$1,0))*_xlfn.XLOOKUP($E135,$G$2:$G$6,$H$2:$H$6,,0))),$D135,""),"")</f>
        <v/>
      </c>
      <c r="BE135" s="14" t="str">
        <f>IFERROR(IF(AND(_xlfn.XLOOKUP($D$14,$D129:$D135,BE129:BE135,,0,-1)&lt;=(INDEX('Verwachte Resultaten'!$C$2:$BT$31,MATCH(_xlfn.XLOOKUP($D$14,$D129:$D135,$E129:$E135,,0,-1),'Verwachte Resultaten'!$B$2:$B$31,0),MATCH(_xlfn.XLOOKUP($D$14,$D129:$D135,BE128:BE134,,0,-1),'Verwachte Resultaten'!$C$1:$BT$1,0))*_xlfn.XLOOKUP($E135,$G$2:$G$6,$F$2:$F$6,,0)),_xlfn.XLOOKUP($D$14,$D129:$D135,BE129:BE135,,0,-1)&gt;(INDEX('Verwachte Resultaten'!$C$2:$BT$31,MATCH(_xlfn.XLOOKUP($D$14,$D129:$D135,$E129:$E135,,0,-1),'Verwachte Resultaten'!$B$2:$B$31,0),MATCH(_xlfn.XLOOKUP($D$14,$D129:$D135,BE128:BE134,,0,-1),'Verwachte Resultaten'!$C$1:$BT$1,0))*_xlfn.XLOOKUP($E135,$G$2:$G$6,$H$2:$H$6,,0))),$D135,""),"")</f>
        <v/>
      </c>
      <c r="BF135" s="14" t="str">
        <f>IFERROR(IF(AND(_xlfn.XLOOKUP($D$14,$D129:$D135,BF129:BF135,,0,-1)&lt;=(INDEX('Verwachte Resultaten'!$C$2:$BT$31,MATCH(_xlfn.XLOOKUP($D$14,$D129:$D135,$E129:$E135,,0,-1),'Verwachte Resultaten'!$B$2:$B$31,0),MATCH(_xlfn.XLOOKUP($D$14,$D129:$D135,BF128:BF134,,0,-1),'Verwachte Resultaten'!$C$1:$BT$1,0))*_xlfn.XLOOKUP($E135,$G$2:$G$6,$F$2:$F$6,,0)),_xlfn.XLOOKUP($D$14,$D129:$D135,BF129:BF135,,0,-1)&gt;(INDEX('Verwachte Resultaten'!$C$2:$BT$31,MATCH(_xlfn.XLOOKUP($D$14,$D129:$D135,$E129:$E135,,0,-1),'Verwachte Resultaten'!$B$2:$B$31,0),MATCH(_xlfn.XLOOKUP($D$14,$D129:$D135,BF128:BF134,,0,-1),'Verwachte Resultaten'!$C$1:$BT$1,0))*_xlfn.XLOOKUP($E135,$G$2:$G$6,$H$2:$H$6,,0))),$D135,""),"")</f>
        <v/>
      </c>
      <c r="BG135" s="14" t="str">
        <f>IFERROR(IF(AND(_xlfn.XLOOKUP($D$14,$D129:$D135,BG129:BG135,,0,-1)&lt;=(INDEX('Verwachte Resultaten'!$C$2:$BT$31,MATCH(_xlfn.XLOOKUP($D$14,$D129:$D135,$E129:$E135,,0,-1),'Verwachte Resultaten'!$B$2:$B$31,0),MATCH(_xlfn.XLOOKUP($D$14,$D129:$D135,BG128:BG134,,0,-1),'Verwachte Resultaten'!$C$1:$BT$1,0))*_xlfn.XLOOKUP($E135,$G$2:$G$6,$F$2:$F$6,,0)),_xlfn.XLOOKUP($D$14,$D129:$D135,BG129:BG135,,0,-1)&gt;(INDEX('Verwachte Resultaten'!$C$2:$BT$31,MATCH(_xlfn.XLOOKUP($D$14,$D129:$D135,$E129:$E135,,0,-1),'Verwachte Resultaten'!$B$2:$B$31,0),MATCH(_xlfn.XLOOKUP($D$14,$D129:$D135,BG128:BG134,,0,-1),'Verwachte Resultaten'!$C$1:$BT$1,0))*_xlfn.XLOOKUP($E135,$G$2:$G$6,$H$2:$H$6,,0))),$D135,""),"")</f>
        <v/>
      </c>
      <c r="BH135" s="14" t="str">
        <f>IFERROR(IF(AND(_xlfn.XLOOKUP($D$14,$D129:$D135,BH129:BH135,,0,-1)&lt;=(INDEX('Verwachte Resultaten'!$C$2:$BT$31,MATCH(_xlfn.XLOOKUP($D$14,$D129:$D135,$E129:$E135,,0,-1),'Verwachte Resultaten'!$B$2:$B$31,0),MATCH(_xlfn.XLOOKUP($D$14,$D129:$D135,BH128:BH134,,0,-1),'Verwachte Resultaten'!$C$1:$BT$1,0))*_xlfn.XLOOKUP($E135,$G$2:$G$6,$F$2:$F$6,,0)),_xlfn.XLOOKUP($D$14,$D129:$D135,BH129:BH135,,0,-1)&gt;(INDEX('Verwachte Resultaten'!$C$2:$BT$31,MATCH(_xlfn.XLOOKUP($D$14,$D129:$D135,$E129:$E135,,0,-1),'Verwachte Resultaten'!$B$2:$B$31,0),MATCH(_xlfn.XLOOKUP($D$14,$D129:$D135,BH128:BH134,,0,-1),'Verwachte Resultaten'!$C$1:$BT$1,0))*_xlfn.XLOOKUP($E135,$G$2:$G$6,$H$2:$H$6,,0))),$D135,""),"")</f>
        <v/>
      </c>
      <c r="BI135" s="14" t="str">
        <f>IFERROR(IF(AND(_xlfn.XLOOKUP($D$14,$D129:$D135,BI129:BI135,,0,-1)&lt;=(INDEX('Verwachte Resultaten'!$C$2:$BT$31,MATCH(_xlfn.XLOOKUP($D$14,$D129:$D135,$E129:$E135,,0,-1),'Verwachte Resultaten'!$B$2:$B$31,0),MATCH(_xlfn.XLOOKUP($D$14,$D129:$D135,BI128:BI134,,0,-1),'Verwachte Resultaten'!$C$1:$BT$1,0))*_xlfn.XLOOKUP($E135,$G$2:$G$6,$F$2:$F$6,,0)),_xlfn.XLOOKUP($D$14,$D129:$D135,BI129:BI135,,0,-1)&gt;(INDEX('Verwachte Resultaten'!$C$2:$BT$31,MATCH(_xlfn.XLOOKUP($D$14,$D129:$D135,$E129:$E135,,0,-1),'Verwachte Resultaten'!$B$2:$B$31,0),MATCH(_xlfn.XLOOKUP($D$14,$D129:$D135,BI128:BI134,,0,-1),'Verwachte Resultaten'!$C$1:$BT$1,0))*_xlfn.XLOOKUP($E135,$G$2:$G$6,$H$2:$H$6,,0))),$D135,""),"")</f>
        <v/>
      </c>
      <c r="BJ135" s="14" t="str">
        <f>IFERROR(IF(AND(_xlfn.XLOOKUP($D$14,$D129:$D135,BJ129:BJ135,,0,-1)&lt;=(INDEX('Verwachte Resultaten'!$C$2:$BT$31,MATCH(_xlfn.XLOOKUP($D$14,$D129:$D135,$E129:$E135,,0,-1),'Verwachte Resultaten'!$B$2:$B$31,0),MATCH(_xlfn.XLOOKUP($D$14,$D129:$D135,BJ128:BJ134,,0,-1),'Verwachte Resultaten'!$C$1:$BT$1,0))*_xlfn.XLOOKUP($E135,$G$2:$G$6,$F$2:$F$6,,0)),_xlfn.XLOOKUP($D$14,$D129:$D135,BJ129:BJ135,,0,-1)&gt;(INDEX('Verwachte Resultaten'!$C$2:$BT$31,MATCH(_xlfn.XLOOKUP($D$14,$D129:$D135,$E129:$E135,,0,-1),'Verwachte Resultaten'!$B$2:$B$31,0),MATCH(_xlfn.XLOOKUP($D$14,$D129:$D135,BJ128:BJ134,,0,-1),'Verwachte Resultaten'!$C$1:$BT$1,0))*_xlfn.XLOOKUP($E135,$G$2:$G$6,$H$2:$H$6,,0))),$D135,""),"")</f>
        <v/>
      </c>
      <c r="BK135" s="41" t="str">
        <f>IFERROR(IF(AND(_xlfn.XLOOKUP($D$14,$D129:$D135,BK129:BK135,,0,-1)&lt;=(INDEX('Verwachte Resultaten'!$C$2:$BT$31,MATCH(_xlfn.XLOOKUP($D$14,$D129:$D135,$E129:$E135,,0,-1),'Verwachte Resultaten'!$B$2:$B$31,0),MATCH(_xlfn.XLOOKUP($D$14,$D129:$D135,BK128:BK134,,0,-1),'Verwachte Resultaten'!$C$1:$BT$1,0))*_xlfn.XLOOKUP($E135,$G$2:$G$6,$F$2:$F$6,,0)),_xlfn.XLOOKUP($D$14,$D129:$D135,BK129:BK135,,0,-1)&gt;(INDEX('Verwachte Resultaten'!$C$2:$BT$31,MATCH(_xlfn.XLOOKUP($D$14,$D129:$D135,$E129:$E135,,0,-1),'Verwachte Resultaten'!$B$2:$B$31,0),MATCH(_xlfn.XLOOKUP($D$14,$D129:$D135,BK128:BK134,,0,-1),'Verwachte Resultaten'!$C$1:$BT$1,0))*_xlfn.XLOOKUP($E135,$G$2:$G$6,$H$2:$H$6,,0))),$D135,""),"")</f>
        <v/>
      </c>
    </row>
    <row r="136" spans="1:63" ht="15.75" thickBot="1">
      <c r="A136" s="85"/>
      <c r="C136" s="23"/>
      <c r="D136" s="83" t="str">
        <f>IFERROR($B131*$B$6,"")</f>
        <v/>
      </c>
      <c r="E136" s="17" t="s">
        <v>162</v>
      </c>
      <c r="F136" s="18" t="str">
        <f>IFERROR(IF(AND(_xlfn.XLOOKUP($D$14,$D130:$D136,F130:F136,,0,-1)&lt;=(INDEX('Verwachte Resultaten'!$C$2:$BT$31,MATCH(_xlfn.XLOOKUP($D$14,$D130:$D136,$E130:$E136,,0,-1),'Verwachte Resultaten'!$B$2:$B$31,0),MATCH(_xlfn.XLOOKUP($D$14,$D130:$D136,F129:F135,,0,-1),'Verwachte Resultaten'!$C$1:$BT$1,0))*_xlfn.XLOOKUP($E136,$G$2:$G$6,$F$2:$F$6,,0)),_xlfn.XLOOKUP($D$14,$D130:$D136,F130:F136,,0,-1)&gt;(INDEX('Verwachte Resultaten'!$C$2:$BT$31,MATCH(_xlfn.XLOOKUP($D$14,$D130:$D136,$E130:$E136,,0,-1),'Verwachte Resultaten'!$B$2:$B$31,0),MATCH(_xlfn.XLOOKUP($D$14,$D130:$D136,F129:F135,,0,-1),'Verwachte Resultaten'!$C$1:$BT$1,0))*_xlfn.XLOOKUP($E136,$G$2:$G$6,$H$2:$H$6,,0))),$D136,""),"")</f>
        <v/>
      </c>
      <c r="G136" s="19" t="str">
        <f>IFERROR(IF(AND(_xlfn.XLOOKUP($D$14,$D130:$D136,G130:G136,,0,-1)&lt;=(INDEX('Verwachte Resultaten'!$C$2:$BT$31,MATCH(_xlfn.XLOOKUP($D$14,$D130:$D136,$E130:$E136,,0,-1),'Verwachte Resultaten'!$B$2:$B$31,0),MATCH(_xlfn.XLOOKUP($D$14,$D130:$D136,G129:G135,,0,-1),'Verwachte Resultaten'!$C$1:$BT$1,0))*_xlfn.XLOOKUP($E136,$G$2:$G$6,$F$2:$F$6,,0)),_xlfn.XLOOKUP($D$14,$D130:$D136,G130:G136,,0,-1)&gt;(INDEX('Verwachte Resultaten'!$C$2:$BT$31,MATCH(_xlfn.XLOOKUP($D$14,$D130:$D136,$E130:$E136,,0,-1),'Verwachte Resultaten'!$B$2:$B$31,0),MATCH(_xlfn.XLOOKUP($D$14,$D130:$D136,G129:G135,,0,-1),'Verwachte Resultaten'!$C$1:$BT$1,0))*_xlfn.XLOOKUP($E136,$G$2:$G$6,$H$2:$H$6,,0))),$D136,""),"")</f>
        <v/>
      </c>
      <c r="H136" s="19" t="str">
        <f>IFERROR(IF(AND(_xlfn.XLOOKUP($D$14,$D130:$D136,H130:H136,,0,-1)&lt;=(INDEX('Verwachte Resultaten'!$C$2:$BT$31,MATCH(_xlfn.XLOOKUP($D$14,$D130:$D136,$E130:$E136,,0,-1),'Verwachte Resultaten'!$B$2:$B$31,0),MATCH(_xlfn.XLOOKUP($D$14,$D130:$D136,H129:H135,,0,-1),'Verwachte Resultaten'!$C$1:$BT$1,0))*_xlfn.XLOOKUP($E136,$G$2:$G$6,$F$2:$F$6,,0)),_xlfn.XLOOKUP($D$14,$D130:$D136,H130:H136,,0,-1)&gt;(INDEX('Verwachte Resultaten'!$C$2:$BT$31,MATCH(_xlfn.XLOOKUP($D$14,$D130:$D136,$E130:$E136,,0,-1),'Verwachte Resultaten'!$B$2:$B$31,0),MATCH(_xlfn.XLOOKUP($D$14,$D130:$D136,H129:H135,,0,-1),'Verwachte Resultaten'!$C$1:$BT$1,0))*_xlfn.XLOOKUP($E136,$G$2:$G$6,$H$2:$H$6,,0))),$D136,""),"")</f>
        <v/>
      </c>
      <c r="I136" s="19" t="str">
        <f>IFERROR(IF(AND(_xlfn.XLOOKUP($D$14,$D130:$D136,I130:I136,,0,-1)&lt;=(INDEX('Verwachte Resultaten'!$C$2:$BT$31,MATCH(_xlfn.XLOOKUP($D$14,$D130:$D136,$E130:$E136,,0,-1),'Verwachte Resultaten'!$B$2:$B$31,0),MATCH(_xlfn.XLOOKUP($D$14,$D130:$D136,I129:I135,,0,-1),'Verwachte Resultaten'!$C$1:$BT$1,0))*_xlfn.XLOOKUP($E136,$G$2:$G$6,$F$2:$F$6,,0)),_xlfn.XLOOKUP($D$14,$D130:$D136,I130:I136,,0,-1)&gt;(INDEX('Verwachte Resultaten'!$C$2:$BT$31,MATCH(_xlfn.XLOOKUP($D$14,$D130:$D136,$E130:$E136,,0,-1),'Verwachte Resultaten'!$B$2:$B$31,0),MATCH(_xlfn.XLOOKUP($D$14,$D130:$D136,I129:I135,,0,-1),'Verwachte Resultaten'!$C$1:$BT$1,0))*_xlfn.XLOOKUP($E136,$G$2:$G$6,$H$2:$H$6,,0))),$D136,""),"")</f>
        <v/>
      </c>
      <c r="J136" s="19" t="str">
        <f>IFERROR(IF(AND(_xlfn.XLOOKUP($D$14,$D130:$D136,J130:J136,,0,-1)&lt;=(INDEX('Verwachte Resultaten'!$C$2:$BT$31,MATCH(_xlfn.XLOOKUP($D$14,$D130:$D136,$E130:$E136,,0,-1),'Verwachte Resultaten'!$B$2:$B$31,0),MATCH(_xlfn.XLOOKUP($D$14,$D130:$D136,J129:J135,,0,-1),'Verwachte Resultaten'!$C$1:$BT$1,0))*_xlfn.XLOOKUP($E136,$G$2:$G$6,$F$2:$F$6,,0)),_xlfn.XLOOKUP($D$14,$D130:$D136,J130:J136,,0,-1)&gt;(INDEX('Verwachte Resultaten'!$C$2:$BT$31,MATCH(_xlfn.XLOOKUP($D$14,$D130:$D136,$E130:$E136,,0,-1),'Verwachte Resultaten'!$B$2:$B$31,0),MATCH(_xlfn.XLOOKUP($D$14,$D130:$D136,J129:J135,,0,-1),'Verwachte Resultaten'!$C$1:$BT$1,0))*_xlfn.XLOOKUP($E136,$G$2:$G$6,$H$2:$H$6,,0))),$D136,""),"")</f>
        <v/>
      </c>
      <c r="K136" s="19" t="str">
        <f>IFERROR(IF(AND(_xlfn.XLOOKUP($D$14,$D130:$D136,K130:K136,,0,-1)&lt;=(INDEX('Verwachte Resultaten'!$C$2:$BT$31,MATCH(_xlfn.XLOOKUP($D$14,$D130:$D136,$E130:$E136,,0,-1),'Verwachte Resultaten'!$B$2:$B$31,0),MATCH(_xlfn.XLOOKUP($D$14,$D130:$D136,K129:K135,,0,-1),'Verwachte Resultaten'!$C$1:$BT$1,0))*_xlfn.XLOOKUP($E136,$G$2:$G$6,$F$2:$F$6,,0)),_xlfn.XLOOKUP($D$14,$D130:$D136,K130:K136,,0,-1)&gt;(INDEX('Verwachte Resultaten'!$C$2:$BT$31,MATCH(_xlfn.XLOOKUP($D$14,$D130:$D136,$E130:$E136,,0,-1),'Verwachte Resultaten'!$B$2:$B$31,0),MATCH(_xlfn.XLOOKUP($D$14,$D130:$D136,K129:K135,,0,-1),'Verwachte Resultaten'!$C$1:$BT$1,0))*_xlfn.XLOOKUP($E136,$G$2:$G$6,$H$2:$H$6,,0))),$D136,""),"")</f>
        <v/>
      </c>
      <c r="L136" s="19" t="str">
        <f>IFERROR(IF(AND(_xlfn.XLOOKUP($D$14,$D130:$D136,L130:L136,,0,-1)&lt;=(INDEX('Verwachte Resultaten'!$C$2:$BT$31,MATCH(_xlfn.XLOOKUP($D$14,$D130:$D136,$E130:$E136,,0,-1),'Verwachte Resultaten'!$B$2:$B$31,0),MATCH(_xlfn.XLOOKUP($D$14,$D130:$D136,L129:L135,,0,-1),'Verwachte Resultaten'!$C$1:$BT$1,0))*_xlfn.XLOOKUP($E136,$G$2:$G$6,$F$2:$F$6,,0)),_xlfn.XLOOKUP($D$14,$D130:$D136,L130:L136,,0,-1)&gt;(INDEX('Verwachte Resultaten'!$C$2:$BT$31,MATCH(_xlfn.XLOOKUP($D$14,$D130:$D136,$E130:$E136,,0,-1),'Verwachte Resultaten'!$B$2:$B$31,0),MATCH(_xlfn.XLOOKUP($D$14,$D130:$D136,L129:L135,,0,-1),'Verwachte Resultaten'!$C$1:$BT$1,0))*_xlfn.XLOOKUP($E136,$G$2:$G$6,$H$2:$H$6,,0))),$D136,""),"")</f>
        <v/>
      </c>
      <c r="M136" s="19" t="str">
        <f>IFERROR(IF(AND(_xlfn.XLOOKUP($D$14,$D130:$D136,M130:M136,,0,-1)&lt;=(INDEX('Verwachte Resultaten'!$C$2:$BT$31,MATCH(_xlfn.XLOOKUP($D$14,$D130:$D136,$E130:$E136,,0,-1),'Verwachte Resultaten'!$B$2:$B$31,0),MATCH(_xlfn.XLOOKUP($D$14,$D130:$D136,M129:M135,,0,-1),'Verwachte Resultaten'!$C$1:$BT$1,0))*_xlfn.XLOOKUP($E136,$G$2:$G$6,$F$2:$F$6,,0)),_xlfn.XLOOKUP($D$14,$D130:$D136,M130:M136,,0,-1)&gt;(INDEX('Verwachte Resultaten'!$C$2:$BT$31,MATCH(_xlfn.XLOOKUP($D$14,$D130:$D136,$E130:$E136,,0,-1),'Verwachte Resultaten'!$B$2:$B$31,0),MATCH(_xlfn.XLOOKUP($D$14,$D130:$D136,M129:M135,,0,-1),'Verwachte Resultaten'!$C$1:$BT$1,0))*_xlfn.XLOOKUP($E136,$G$2:$G$6,$H$2:$H$6,,0))),$D136,""),"")</f>
        <v/>
      </c>
      <c r="N136" s="19" t="str">
        <f>IFERROR(IF(AND(_xlfn.XLOOKUP($D$14,$D130:$D136,N130:N136,,0,-1)&lt;=(INDEX('Verwachte Resultaten'!$C$2:$BT$31,MATCH(_xlfn.XLOOKUP($D$14,$D130:$D136,$E130:$E136,,0,-1),'Verwachte Resultaten'!$B$2:$B$31,0),MATCH(_xlfn.XLOOKUP($D$14,$D130:$D136,N129:N135,,0,-1),'Verwachte Resultaten'!$C$1:$BT$1,0))*_xlfn.XLOOKUP($E136,$G$2:$G$6,$F$2:$F$6,,0)),_xlfn.XLOOKUP($D$14,$D130:$D136,N130:N136,,0,-1)&gt;(INDEX('Verwachte Resultaten'!$C$2:$BT$31,MATCH(_xlfn.XLOOKUP($D$14,$D130:$D136,$E130:$E136,,0,-1),'Verwachte Resultaten'!$B$2:$B$31,0),MATCH(_xlfn.XLOOKUP($D$14,$D130:$D136,N129:N135,,0,-1),'Verwachte Resultaten'!$C$1:$BT$1,0))*_xlfn.XLOOKUP($E136,$G$2:$G$6,$H$2:$H$6,,0))),$D136,""),"")</f>
        <v/>
      </c>
      <c r="O136" s="19" t="str">
        <f>IFERROR(IF(AND(_xlfn.XLOOKUP($D$14,$D130:$D136,O130:O136,,0,-1)&lt;=(INDEX('Verwachte Resultaten'!$C$2:$BT$31,MATCH(_xlfn.XLOOKUP($D$14,$D130:$D136,$E130:$E136,,0,-1),'Verwachte Resultaten'!$B$2:$B$31,0),MATCH(_xlfn.XLOOKUP($D$14,$D130:$D136,O129:O135,,0,-1),'Verwachte Resultaten'!$C$1:$BT$1,0))*_xlfn.XLOOKUP($E136,$G$2:$G$6,$F$2:$F$6,,0)),_xlfn.XLOOKUP($D$14,$D130:$D136,O130:O136,,0,-1)&gt;(INDEX('Verwachte Resultaten'!$C$2:$BT$31,MATCH(_xlfn.XLOOKUP($D$14,$D130:$D136,$E130:$E136,,0,-1),'Verwachte Resultaten'!$B$2:$B$31,0),MATCH(_xlfn.XLOOKUP($D$14,$D130:$D136,O129:O135,,0,-1),'Verwachte Resultaten'!$C$1:$BT$1,0))*_xlfn.XLOOKUP($E136,$G$2:$G$6,$H$2:$H$6,,0))),$D136,""),"")</f>
        <v/>
      </c>
      <c r="P136" s="19" t="str">
        <f>IFERROR(IF(AND(_xlfn.XLOOKUP($D$14,$D130:$D136,P130:P136,,0,-1)&lt;=(INDEX('Verwachte Resultaten'!$C$2:$BT$31,MATCH(_xlfn.XLOOKUP($D$14,$D130:$D136,$E130:$E136,,0,-1),'Verwachte Resultaten'!$B$2:$B$31,0),MATCH(_xlfn.XLOOKUP($D$14,$D130:$D136,P129:P135,,0,-1),'Verwachte Resultaten'!$C$1:$BT$1,0))*_xlfn.XLOOKUP($E136,$G$2:$G$6,$F$2:$F$6,,0)),_xlfn.XLOOKUP($D$14,$D130:$D136,P130:P136,,0,-1)&gt;(INDEX('Verwachte Resultaten'!$C$2:$BT$31,MATCH(_xlfn.XLOOKUP($D$14,$D130:$D136,$E130:$E136,,0,-1),'Verwachte Resultaten'!$B$2:$B$31,0),MATCH(_xlfn.XLOOKUP($D$14,$D130:$D136,P129:P135,,0,-1),'Verwachte Resultaten'!$C$1:$BT$1,0))*_xlfn.XLOOKUP($E136,$G$2:$G$6,$H$2:$H$6,,0))),$D136,""),"")</f>
        <v/>
      </c>
      <c r="Q136" s="19" t="str">
        <f>IFERROR(IF(AND(_xlfn.XLOOKUP($D$14,$D130:$D136,Q130:Q136,,0,-1)&lt;=(INDEX('Verwachte Resultaten'!$C$2:$BT$31,MATCH(_xlfn.XLOOKUP($D$14,$D130:$D136,$E130:$E136,,0,-1),'Verwachte Resultaten'!$B$2:$B$31,0),MATCH(_xlfn.XLOOKUP($D$14,$D130:$D136,Q129:Q135,,0,-1),'Verwachte Resultaten'!$C$1:$BT$1,0))*_xlfn.XLOOKUP($E136,$G$2:$G$6,$F$2:$F$6,,0)),_xlfn.XLOOKUP($D$14,$D130:$D136,Q130:Q136,,0,-1)&gt;(INDEX('Verwachte Resultaten'!$C$2:$BT$31,MATCH(_xlfn.XLOOKUP($D$14,$D130:$D136,$E130:$E136,,0,-1),'Verwachte Resultaten'!$B$2:$B$31,0),MATCH(_xlfn.XLOOKUP($D$14,$D130:$D136,Q129:Q135,,0,-1),'Verwachte Resultaten'!$C$1:$BT$1,0))*_xlfn.XLOOKUP($E136,$G$2:$G$6,$H$2:$H$6,,0))),$D136,""),"")</f>
        <v/>
      </c>
      <c r="R136" s="19" t="str">
        <f>IFERROR(IF(AND(_xlfn.XLOOKUP($D$14,$D130:$D136,R130:R136,,0,-1)&lt;=(INDEX('Verwachte Resultaten'!$C$2:$BT$31,MATCH(_xlfn.XLOOKUP($D$14,$D130:$D136,$E130:$E136,,0,-1),'Verwachte Resultaten'!$B$2:$B$31,0),MATCH(_xlfn.XLOOKUP($D$14,$D130:$D136,R129:R135,,0,-1),'Verwachte Resultaten'!$C$1:$BT$1,0))*_xlfn.XLOOKUP($E136,$G$2:$G$6,$F$2:$F$6,,0)),_xlfn.XLOOKUP($D$14,$D130:$D136,R130:R136,,0,-1)&gt;(INDEX('Verwachte Resultaten'!$C$2:$BT$31,MATCH(_xlfn.XLOOKUP($D$14,$D130:$D136,$E130:$E136,,0,-1),'Verwachte Resultaten'!$B$2:$B$31,0),MATCH(_xlfn.XLOOKUP($D$14,$D130:$D136,R129:R135,,0,-1),'Verwachte Resultaten'!$C$1:$BT$1,0))*_xlfn.XLOOKUP($E136,$G$2:$G$6,$H$2:$H$6,,0))),$D136,""),"")</f>
        <v/>
      </c>
      <c r="S136" s="19" t="str">
        <f>IFERROR(IF(AND(_xlfn.XLOOKUP($D$14,$D130:$D136,S130:S136,,0,-1)&lt;=(INDEX('Verwachte Resultaten'!$C$2:$BT$31,MATCH(_xlfn.XLOOKUP($D$14,$D130:$D136,$E130:$E136,,0,-1),'Verwachte Resultaten'!$B$2:$B$31,0),MATCH(_xlfn.XLOOKUP($D$14,$D130:$D136,S129:S135,,0,-1),'Verwachte Resultaten'!$C$1:$BT$1,0))*_xlfn.XLOOKUP($E136,$G$2:$G$6,$F$2:$F$6,,0)),_xlfn.XLOOKUP($D$14,$D130:$D136,S130:S136,,0,-1)&gt;(INDEX('Verwachte Resultaten'!$C$2:$BT$31,MATCH(_xlfn.XLOOKUP($D$14,$D130:$D136,$E130:$E136,,0,-1),'Verwachte Resultaten'!$B$2:$B$31,0),MATCH(_xlfn.XLOOKUP($D$14,$D130:$D136,S129:S135,,0,-1),'Verwachte Resultaten'!$C$1:$BT$1,0))*_xlfn.XLOOKUP($E136,$G$2:$G$6,$H$2:$H$6,,0))),$D136,""),"")</f>
        <v/>
      </c>
      <c r="T136" s="19" t="str">
        <f>IFERROR(IF(AND(_xlfn.XLOOKUP($D$14,$D130:$D136,T130:T136,,0,-1)&lt;=(INDEX('Verwachte Resultaten'!$C$2:$BT$31,MATCH(_xlfn.XLOOKUP($D$14,$D130:$D136,$E130:$E136,,0,-1),'Verwachte Resultaten'!$B$2:$B$31,0),MATCH(_xlfn.XLOOKUP($D$14,$D130:$D136,T129:T135,,0,-1),'Verwachte Resultaten'!$C$1:$BT$1,0))*_xlfn.XLOOKUP($E136,$G$2:$G$6,$F$2:$F$6,,0)),_xlfn.XLOOKUP($D$14,$D130:$D136,T130:T136,,0,-1)&gt;(INDEX('Verwachte Resultaten'!$C$2:$BT$31,MATCH(_xlfn.XLOOKUP($D$14,$D130:$D136,$E130:$E136,,0,-1),'Verwachte Resultaten'!$B$2:$B$31,0),MATCH(_xlfn.XLOOKUP($D$14,$D130:$D136,T129:T135,,0,-1),'Verwachte Resultaten'!$C$1:$BT$1,0))*_xlfn.XLOOKUP($E136,$G$2:$G$6,$H$2:$H$6,,0))),$D136,""),"")</f>
        <v/>
      </c>
      <c r="U136" s="19" t="str">
        <f>IFERROR(IF(AND(_xlfn.XLOOKUP($D$14,$D130:$D136,U130:U136,,0,-1)&lt;=(INDEX('Verwachte Resultaten'!$C$2:$BT$31,MATCH(_xlfn.XLOOKUP($D$14,$D130:$D136,$E130:$E136,,0,-1),'Verwachte Resultaten'!$B$2:$B$31,0),MATCH(_xlfn.XLOOKUP($D$14,$D130:$D136,U129:U135,,0,-1),'Verwachte Resultaten'!$C$1:$BT$1,0))*_xlfn.XLOOKUP($E136,$G$2:$G$6,$F$2:$F$6,,0)),_xlfn.XLOOKUP($D$14,$D130:$D136,U130:U136,,0,-1)&gt;(INDEX('Verwachte Resultaten'!$C$2:$BT$31,MATCH(_xlfn.XLOOKUP($D$14,$D130:$D136,$E130:$E136,,0,-1),'Verwachte Resultaten'!$B$2:$B$31,0),MATCH(_xlfn.XLOOKUP($D$14,$D130:$D136,U129:U135,,0,-1),'Verwachte Resultaten'!$C$1:$BT$1,0))*_xlfn.XLOOKUP($E136,$G$2:$G$6,$H$2:$H$6,,0))),$D136,""),"")</f>
        <v/>
      </c>
      <c r="V136" s="19" t="str">
        <f>IFERROR(IF(AND(_xlfn.XLOOKUP($D$14,$D130:$D136,V130:V136,,0,-1)&lt;=(INDEX('Verwachte Resultaten'!$C$2:$BT$31,MATCH(_xlfn.XLOOKUP($D$14,$D130:$D136,$E130:$E136,,0,-1),'Verwachte Resultaten'!$B$2:$B$31,0),MATCH(_xlfn.XLOOKUP($D$14,$D130:$D136,V129:V135,,0,-1),'Verwachte Resultaten'!$C$1:$BT$1,0))*_xlfn.XLOOKUP($E136,$G$2:$G$6,$F$2:$F$6,,0)),_xlfn.XLOOKUP($D$14,$D130:$D136,V130:V136,,0,-1)&gt;(INDEX('Verwachte Resultaten'!$C$2:$BT$31,MATCH(_xlfn.XLOOKUP($D$14,$D130:$D136,$E130:$E136,,0,-1),'Verwachte Resultaten'!$B$2:$B$31,0),MATCH(_xlfn.XLOOKUP($D$14,$D130:$D136,V129:V135,,0,-1),'Verwachte Resultaten'!$C$1:$BT$1,0))*_xlfn.XLOOKUP($E136,$G$2:$G$6,$H$2:$H$6,,0))),$D136,""),"")</f>
        <v/>
      </c>
      <c r="W136" s="19" t="str">
        <f>IFERROR(IF(AND(_xlfn.XLOOKUP($D$14,$D130:$D136,W130:W136,,0,-1)&lt;=(INDEX('Verwachte Resultaten'!$C$2:$BT$31,MATCH(_xlfn.XLOOKUP($D$14,$D130:$D136,$E130:$E136,,0,-1),'Verwachte Resultaten'!$B$2:$B$31,0),MATCH(_xlfn.XLOOKUP($D$14,$D130:$D136,W129:W135,,0,-1),'Verwachte Resultaten'!$C$1:$BT$1,0))*_xlfn.XLOOKUP($E136,$G$2:$G$6,$F$2:$F$6,,0)),_xlfn.XLOOKUP($D$14,$D130:$D136,W130:W136,,0,-1)&gt;(INDEX('Verwachte Resultaten'!$C$2:$BT$31,MATCH(_xlfn.XLOOKUP($D$14,$D130:$D136,$E130:$E136,,0,-1),'Verwachte Resultaten'!$B$2:$B$31,0),MATCH(_xlfn.XLOOKUP($D$14,$D130:$D136,W129:W135,,0,-1),'Verwachte Resultaten'!$C$1:$BT$1,0))*_xlfn.XLOOKUP($E136,$G$2:$G$6,$H$2:$H$6,,0))),$D136,""),"")</f>
        <v/>
      </c>
      <c r="X136" s="19" t="str">
        <f>IFERROR(IF(AND(_xlfn.XLOOKUP($D$14,$D130:$D136,X130:X136,,0,-1)&lt;=(INDEX('Verwachte Resultaten'!$C$2:$BT$31,MATCH(_xlfn.XLOOKUP($D$14,$D130:$D136,$E130:$E136,,0,-1),'Verwachte Resultaten'!$B$2:$B$31,0),MATCH(_xlfn.XLOOKUP($D$14,$D130:$D136,X129:X135,,0,-1),'Verwachte Resultaten'!$C$1:$BT$1,0))*_xlfn.XLOOKUP($E136,$G$2:$G$6,$F$2:$F$6,,0)),_xlfn.XLOOKUP($D$14,$D130:$D136,X130:X136,,0,-1)&gt;(INDEX('Verwachte Resultaten'!$C$2:$BT$31,MATCH(_xlfn.XLOOKUP($D$14,$D130:$D136,$E130:$E136,,0,-1),'Verwachte Resultaten'!$B$2:$B$31,0),MATCH(_xlfn.XLOOKUP($D$14,$D130:$D136,X129:X135,,0,-1),'Verwachte Resultaten'!$C$1:$BT$1,0))*_xlfn.XLOOKUP($E136,$G$2:$G$6,$H$2:$H$6,,0))),$D136,""),"")</f>
        <v/>
      </c>
      <c r="Y136" s="19" t="str">
        <f>IFERROR(IF(AND(_xlfn.XLOOKUP($D$14,$D130:$D136,Y130:Y136,,0,-1)&lt;=(INDEX('Verwachte Resultaten'!$C$2:$BT$31,MATCH(_xlfn.XLOOKUP($D$14,$D130:$D136,$E130:$E136,,0,-1),'Verwachte Resultaten'!$B$2:$B$31,0),MATCH(_xlfn.XLOOKUP($D$14,$D130:$D136,Y129:Y135,,0,-1),'Verwachte Resultaten'!$C$1:$BT$1,0))*_xlfn.XLOOKUP($E136,$G$2:$G$6,$F$2:$F$6,,0)),_xlfn.XLOOKUP($D$14,$D130:$D136,Y130:Y136,,0,-1)&gt;(INDEX('Verwachte Resultaten'!$C$2:$BT$31,MATCH(_xlfn.XLOOKUP($D$14,$D130:$D136,$E130:$E136,,0,-1),'Verwachte Resultaten'!$B$2:$B$31,0),MATCH(_xlfn.XLOOKUP($D$14,$D130:$D136,Y129:Y135,,0,-1),'Verwachte Resultaten'!$C$1:$BT$1,0))*_xlfn.XLOOKUP($E136,$G$2:$G$6,$H$2:$H$6,,0))),$D136,""),"")</f>
        <v/>
      </c>
      <c r="Z136" s="19" t="str">
        <f>IFERROR(IF(AND(_xlfn.XLOOKUP($D$14,$D130:$D136,Z130:Z136,,0,-1)&lt;=(INDEX('Verwachte Resultaten'!$C$2:$BT$31,MATCH(_xlfn.XLOOKUP($D$14,$D130:$D136,$E130:$E136,,0,-1),'Verwachte Resultaten'!$B$2:$B$31,0),MATCH(_xlfn.XLOOKUP($D$14,$D130:$D136,Z129:Z135,,0,-1),'Verwachte Resultaten'!$C$1:$BT$1,0))*_xlfn.XLOOKUP($E136,$G$2:$G$6,$F$2:$F$6,,0)),_xlfn.XLOOKUP($D$14,$D130:$D136,Z130:Z136,,0,-1)&gt;(INDEX('Verwachte Resultaten'!$C$2:$BT$31,MATCH(_xlfn.XLOOKUP($D$14,$D130:$D136,$E130:$E136,,0,-1),'Verwachte Resultaten'!$B$2:$B$31,0),MATCH(_xlfn.XLOOKUP($D$14,$D130:$D136,Z129:Z135,,0,-1),'Verwachte Resultaten'!$C$1:$BT$1,0))*_xlfn.XLOOKUP($E136,$G$2:$G$6,$H$2:$H$6,,0))),$D136,""),"")</f>
        <v/>
      </c>
      <c r="AA136" s="19" t="str">
        <f>IFERROR(IF(AND(_xlfn.XLOOKUP($D$14,$D130:$D136,AA130:AA136,,0,-1)&lt;=(INDEX('Verwachte Resultaten'!$C$2:$BT$31,MATCH(_xlfn.XLOOKUP($D$14,$D130:$D136,$E130:$E136,,0,-1),'Verwachte Resultaten'!$B$2:$B$31,0),MATCH(_xlfn.XLOOKUP($D$14,$D130:$D136,AA129:AA135,,0,-1),'Verwachte Resultaten'!$C$1:$BT$1,0))*_xlfn.XLOOKUP($E136,$G$2:$G$6,$F$2:$F$6,,0)),_xlfn.XLOOKUP($D$14,$D130:$D136,AA130:AA136,,0,-1)&gt;(INDEX('Verwachte Resultaten'!$C$2:$BT$31,MATCH(_xlfn.XLOOKUP($D$14,$D130:$D136,$E130:$E136,,0,-1),'Verwachte Resultaten'!$B$2:$B$31,0),MATCH(_xlfn.XLOOKUP($D$14,$D130:$D136,AA129:AA135,,0,-1),'Verwachte Resultaten'!$C$1:$BT$1,0))*_xlfn.XLOOKUP($E136,$G$2:$G$6,$H$2:$H$6,,0))),$D136,""),"")</f>
        <v/>
      </c>
      <c r="AB136" s="19" t="str">
        <f>IFERROR(IF(AND(_xlfn.XLOOKUP($D$14,$D130:$D136,AB130:AB136,,0,-1)&lt;=(INDEX('Verwachte Resultaten'!$C$2:$BT$31,MATCH(_xlfn.XLOOKUP($D$14,$D130:$D136,$E130:$E136,,0,-1),'Verwachte Resultaten'!$B$2:$B$31,0),MATCH(_xlfn.XLOOKUP($D$14,$D130:$D136,AB129:AB135,,0,-1),'Verwachte Resultaten'!$C$1:$BT$1,0))*_xlfn.XLOOKUP($E136,$G$2:$G$6,$F$2:$F$6,,0)),_xlfn.XLOOKUP($D$14,$D130:$D136,AB130:AB136,,0,-1)&gt;(INDEX('Verwachte Resultaten'!$C$2:$BT$31,MATCH(_xlfn.XLOOKUP($D$14,$D130:$D136,$E130:$E136,,0,-1),'Verwachte Resultaten'!$B$2:$B$31,0),MATCH(_xlfn.XLOOKUP($D$14,$D130:$D136,AB129:AB135,,0,-1),'Verwachte Resultaten'!$C$1:$BT$1,0))*_xlfn.XLOOKUP($E136,$G$2:$G$6,$H$2:$H$6,,0))),$D136,""),"")</f>
        <v/>
      </c>
      <c r="AC136" s="19" t="str">
        <f>IFERROR(IF(AND(_xlfn.XLOOKUP($D$14,$D130:$D136,AC130:AC136,,0,-1)&lt;=(INDEX('Verwachte Resultaten'!$C$2:$BT$31,MATCH(_xlfn.XLOOKUP($D$14,$D130:$D136,$E130:$E136,,0,-1),'Verwachte Resultaten'!$B$2:$B$31,0),MATCH(_xlfn.XLOOKUP($D$14,$D130:$D136,AC129:AC135,,0,-1),'Verwachte Resultaten'!$C$1:$BT$1,0))*_xlfn.XLOOKUP($E136,$G$2:$G$6,$F$2:$F$6,,0)),_xlfn.XLOOKUP($D$14,$D130:$D136,AC130:AC136,,0,-1)&gt;(INDEX('Verwachte Resultaten'!$C$2:$BT$31,MATCH(_xlfn.XLOOKUP($D$14,$D130:$D136,$E130:$E136,,0,-1),'Verwachte Resultaten'!$B$2:$B$31,0),MATCH(_xlfn.XLOOKUP($D$14,$D130:$D136,AC129:AC135,,0,-1),'Verwachte Resultaten'!$C$1:$BT$1,0))*_xlfn.XLOOKUP($E136,$G$2:$G$6,$H$2:$H$6,,0))),$D136,""),"")</f>
        <v/>
      </c>
      <c r="AD136" s="19" t="str">
        <f>IFERROR(IF(AND(_xlfn.XLOOKUP($D$14,$D130:$D136,AD130:AD136,,0,-1)&lt;=(INDEX('Verwachte Resultaten'!$C$2:$BT$31,MATCH(_xlfn.XLOOKUP($D$14,$D130:$D136,$E130:$E136,,0,-1),'Verwachte Resultaten'!$B$2:$B$31,0),MATCH(_xlfn.XLOOKUP($D$14,$D130:$D136,AD129:AD135,,0,-1),'Verwachte Resultaten'!$C$1:$BT$1,0))*_xlfn.XLOOKUP($E136,$G$2:$G$6,$F$2:$F$6,,0)),_xlfn.XLOOKUP($D$14,$D130:$D136,AD130:AD136,,0,-1)&gt;(INDEX('Verwachte Resultaten'!$C$2:$BT$31,MATCH(_xlfn.XLOOKUP($D$14,$D130:$D136,$E130:$E136,,0,-1),'Verwachte Resultaten'!$B$2:$B$31,0),MATCH(_xlfn.XLOOKUP($D$14,$D130:$D136,AD129:AD135,,0,-1),'Verwachte Resultaten'!$C$1:$BT$1,0))*_xlfn.XLOOKUP($E136,$G$2:$G$6,$H$2:$H$6,,0))),$D136,""),"")</f>
        <v/>
      </c>
      <c r="AE136" s="19" t="str">
        <f>IFERROR(IF(AND(_xlfn.XLOOKUP($D$14,$D130:$D136,AE130:AE136,,0,-1)&lt;=(INDEX('Verwachte Resultaten'!$C$2:$BT$31,MATCH(_xlfn.XLOOKUP($D$14,$D130:$D136,$E130:$E136,,0,-1),'Verwachte Resultaten'!$B$2:$B$31,0),MATCH(_xlfn.XLOOKUP($D$14,$D130:$D136,AE129:AE135,,0,-1),'Verwachte Resultaten'!$C$1:$BT$1,0))*_xlfn.XLOOKUP($E136,$G$2:$G$6,$F$2:$F$6,,0)),_xlfn.XLOOKUP($D$14,$D130:$D136,AE130:AE136,,0,-1)&gt;(INDEX('Verwachte Resultaten'!$C$2:$BT$31,MATCH(_xlfn.XLOOKUP($D$14,$D130:$D136,$E130:$E136,,0,-1),'Verwachte Resultaten'!$B$2:$B$31,0),MATCH(_xlfn.XLOOKUP($D$14,$D130:$D136,AE129:AE135,,0,-1),'Verwachte Resultaten'!$C$1:$BT$1,0))*_xlfn.XLOOKUP($E136,$G$2:$G$6,$H$2:$H$6,,0))),$D136,""),"")</f>
        <v/>
      </c>
      <c r="AF136" s="19" t="str">
        <f>IFERROR(IF(AND(_xlfn.XLOOKUP($D$14,$D130:$D136,AF130:AF136,,0,-1)&lt;=(INDEX('Verwachte Resultaten'!$C$2:$BT$31,MATCH(_xlfn.XLOOKUP($D$14,$D130:$D136,$E130:$E136,,0,-1),'Verwachte Resultaten'!$B$2:$B$31,0),MATCH(_xlfn.XLOOKUP($D$14,$D130:$D136,AF129:AF135,,0,-1),'Verwachte Resultaten'!$C$1:$BT$1,0))*_xlfn.XLOOKUP($E136,$G$2:$G$6,$F$2:$F$6,,0)),_xlfn.XLOOKUP($D$14,$D130:$D136,AF130:AF136,,0,-1)&gt;(INDEX('Verwachte Resultaten'!$C$2:$BT$31,MATCH(_xlfn.XLOOKUP($D$14,$D130:$D136,$E130:$E136,,0,-1),'Verwachte Resultaten'!$B$2:$B$31,0),MATCH(_xlfn.XLOOKUP($D$14,$D130:$D136,AF129:AF135,,0,-1),'Verwachte Resultaten'!$C$1:$BT$1,0))*_xlfn.XLOOKUP($E136,$G$2:$G$6,$H$2:$H$6,,0))),$D136,""),"")</f>
        <v/>
      </c>
      <c r="AG136" s="19" t="str">
        <f>IFERROR(IF(AND(_xlfn.XLOOKUP($D$14,$D130:$D136,AG130:AG136,,0,-1)&lt;=(INDEX('Verwachte Resultaten'!$C$2:$BT$31,MATCH(_xlfn.XLOOKUP($D$14,$D130:$D136,$E130:$E136,,0,-1),'Verwachte Resultaten'!$B$2:$B$31,0),MATCH(_xlfn.XLOOKUP($D$14,$D130:$D136,AG129:AG135,,0,-1),'Verwachte Resultaten'!$C$1:$BT$1,0))*_xlfn.XLOOKUP($E136,$G$2:$G$6,$F$2:$F$6,,0)),_xlfn.XLOOKUP($D$14,$D130:$D136,AG130:AG136,,0,-1)&gt;(INDEX('Verwachte Resultaten'!$C$2:$BT$31,MATCH(_xlfn.XLOOKUP($D$14,$D130:$D136,$E130:$E136,,0,-1),'Verwachte Resultaten'!$B$2:$B$31,0),MATCH(_xlfn.XLOOKUP($D$14,$D130:$D136,AG129:AG135,,0,-1),'Verwachte Resultaten'!$C$1:$BT$1,0))*_xlfn.XLOOKUP($E136,$G$2:$G$6,$H$2:$H$6,,0))),$D136,""),"")</f>
        <v/>
      </c>
      <c r="AH136" s="19" t="str">
        <f>IFERROR(IF(AND(_xlfn.XLOOKUP($D$14,$D130:$D136,AH130:AH136,,0,-1)&lt;=(INDEX('Verwachte Resultaten'!$C$2:$BT$31,MATCH(_xlfn.XLOOKUP($D$14,$D130:$D136,$E130:$E136,,0,-1),'Verwachte Resultaten'!$B$2:$B$31,0),MATCH(_xlfn.XLOOKUP($D$14,$D130:$D136,AH129:AH135,,0,-1),'Verwachte Resultaten'!$C$1:$BT$1,0))*_xlfn.XLOOKUP($E136,$G$2:$G$6,$F$2:$F$6,,0)),_xlfn.XLOOKUP($D$14,$D130:$D136,AH130:AH136,,0,-1)&gt;(INDEX('Verwachte Resultaten'!$C$2:$BT$31,MATCH(_xlfn.XLOOKUP($D$14,$D130:$D136,$E130:$E136,,0,-1),'Verwachte Resultaten'!$B$2:$B$31,0),MATCH(_xlfn.XLOOKUP($D$14,$D130:$D136,AH129:AH135,,0,-1),'Verwachte Resultaten'!$C$1:$BT$1,0))*_xlfn.XLOOKUP($E136,$G$2:$G$6,$H$2:$H$6,,0))),$D136,""),"")</f>
        <v/>
      </c>
      <c r="AI136" s="19" t="str">
        <f>IFERROR(IF(AND(_xlfn.XLOOKUP($D$14,$D130:$D136,AI130:AI136,,0,-1)&lt;=(INDEX('Verwachte Resultaten'!$C$2:$BT$31,MATCH(_xlfn.XLOOKUP($D$14,$D130:$D136,$E130:$E136,,0,-1),'Verwachte Resultaten'!$B$2:$B$31,0),MATCH(_xlfn.XLOOKUP($D$14,$D130:$D136,AI129:AI135,,0,-1),'Verwachte Resultaten'!$C$1:$BT$1,0))*_xlfn.XLOOKUP($E136,$G$2:$G$6,$F$2:$F$6,,0)),_xlfn.XLOOKUP($D$14,$D130:$D136,AI130:AI136,,0,-1)&gt;(INDEX('Verwachte Resultaten'!$C$2:$BT$31,MATCH(_xlfn.XLOOKUP($D$14,$D130:$D136,$E130:$E136,,0,-1),'Verwachte Resultaten'!$B$2:$B$31,0),MATCH(_xlfn.XLOOKUP($D$14,$D130:$D136,AI129:AI135,,0,-1),'Verwachte Resultaten'!$C$1:$BT$1,0))*_xlfn.XLOOKUP($E136,$G$2:$G$6,$H$2:$H$6,,0))),$D136,""),"")</f>
        <v/>
      </c>
      <c r="AJ136" s="19" t="str">
        <f>IFERROR(IF(AND(_xlfn.XLOOKUP($D$14,$D130:$D136,AJ130:AJ136,,0,-1)&lt;=(INDEX('Verwachte Resultaten'!$C$2:$BT$31,MATCH(_xlfn.XLOOKUP($D$14,$D130:$D136,$E130:$E136,,0,-1),'Verwachte Resultaten'!$B$2:$B$31,0),MATCH(_xlfn.XLOOKUP($D$14,$D130:$D136,AJ129:AJ135,,0,-1),'Verwachte Resultaten'!$C$1:$BT$1,0))*_xlfn.XLOOKUP($E136,$G$2:$G$6,$F$2:$F$6,,0)),_xlfn.XLOOKUP($D$14,$D130:$D136,AJ130:AJ136,,0,-1)&gt;(INDEX('Verwachte Resultaten'!$C$2:$BT$31,MATCH(_xlfn.XLOOKUP($D$14,$D130:$D136,$E130:$E136,,0,-1),'Verwachte Resultaten'!$B$2:$B$31,0),MATCH(_xlfn.XLOOKUP($D$14,$D130:$D136,AJ129:AJ135,,0,-1),'Verwachte Resultaten'!$C$1:$BT$1,0))*_xlfn.XLOOKUP($E136,$G$2:$G$6,$H$2:$H$6,,0))),$D136,""),"")</f>
        <v/>
      </c>
      <c r="AK136" s="19" t="str">
        <f>IFERROR(IF(AND(_xlfn.XLOOKUP($D$14,$D130:$D136,AK130:AK136,,0,-1)&lt;=(INDEX('Verwachte Resultaten'!$C$2:$BT$31,MATCH(_xlfn.XLOOKUP($D$14,$D130:$D136,$E130:$E136,,0,-1),'Verwachte Resultaten'!$B$2:$B$31,0),MATCH(_xlfn.XLOOKUP($D$14,$D130:$D136,AK129:AK135,,0,-1),'Verwachte Resultaten'!$C$1:$BT$1,0))*_xlfn.XLOOKUP($E136,$G$2:$G$6,$F$2:$F$6,,0)),_xlfn.XLOOKUP($D$14,$D130:$D136,AK130:AK136,,0,-1)&gt;(INDEX('Verwachte Resultaten'!$C$2:$BT$31,MATCH(_xlfn.XLOOKUP($D$14,$D130:$D136,$E130:$E136,,0,-1),'Verwachte Resultaten'!$B$2:$B$31,0),MATCH(_xlfn.XLOOKUP($D$14,$D130:$D136,AK129:AK135,,0,-1),'Verwachte Resultaten'!$C$1:$BT$1,0))*_xlfn.XLOOKUP($E136,$G$2:$G$6,$H$2:$H$6,,0))),$D136,""),"")</f>
        <v/>
      </c>
      <c r="AL136" s="19" t="str">
        <f>IFERROR(IF(AND(_xlfn.XLOOKUP($D$14,$D130:$D136,AL130:AL136,,0,-1)&lt;=(INDEX('Verwachte Resultaten'!$C$2:$BT$31,MATCH(_xlfn.XLOOKUP($D$14,$D130:$D136,$E130:$E136,,0,-1),'Verwachte Resultaten'!$B$2:$B$31,0),MATCH(_xlfn.XLOOKUP($D$14,$D130:$D136,AL129:AL135,,0,-1),'Verwachte Resultaten'!$C$1:$BT$1,0))*_xlfn.XLOOKUP($E136,$G$2:$G$6,$F$2:$F$6,,0)),_xlfn.XLOOKUP($D$14,$D130:$D136,AL130:AL136,,0,-1)&gt;(INDEX('Verwachte Resultaten'!$C$2:$BT$31,MATCH(_xlfn.XLOOKUP($D$14,$D130:$D136,$E130:$E136,,0,-1),'Verwachte Resultaten'!$B$2:$B$31,0),MATCH(_xlfn.XLOOKUP($D$14,$D130:$D136,AL129:AL135,,0,-1),'Verwachte Resultaten'!$C$1:$BT$1,0))*_xlfn.XLOOKUP($E136,$G$2:$G$6,$H$2:$H$6,,0))),$D136,""),"")</f>
        <v/>
      </c>
      <c r="AM136" s="19" t="str">
        <f>IFERROR(IF(AND(_xlfn.XLOOKUP($D$14,$D130:$D136,AM130:AM136,,0,-1)&lt;=(INDEX('Verwachte Resultaten'!$C$2:$BT$31,MATCH(_xlfn.XLOOKUP($D$14,$D130:$D136,$E130:$E136,,0,-1),'Verwachte Resultaten'!$B$2:$B$31,0),MATCH(_xlfn.XLOOKUP($D$14,$D130:$D136,AM129:AM135,,0,-1),'Verwachte Resultaten'!$C$1:$BT$1,0))*_xlfn.XLOOKUP($E136,$G$2:$G$6,$F$2:$F$6,,0)),_xlfn.XLOOKUP($D$14,$D130:$D136,AM130:AM136,,0,-1)&gt;(INDEX('Verwachte Resultaten'!$C$2:$BT$31,MATCH(_xlfn.XLOOKUP($D$14,$D130:$D136,$E130:$E136,,0,-1),'Verwachte Resultaten'!$B$2:$B$31,0),MATCH(_xlfn.XLOOKUP($D$14,$D130:$D136,AM129:AM135,,0,-1),'Verwachte Resultaten'!$C$1:$BT$1,0))*_xlfn.XLOOKUP($E136,$G$2:$G$6,$H$2:$H$6,,0))),$D136,""),"")</f>
        <v/>
      </c>
      <c r="AN136" s="19" t="str">
        <f>IFERROR(IF(AND(_xlfn.XLOOKUP($D$14,$D130:$D136,AN130:AN136,,0,-1)&lt;=(INDEX('Verwachte Resultaten'!$C$2:$BT$31,MATCH(_xlfn.XLOOKUP($D$14,$D130:$D136,$E130:$E136,,0,-1),'Verwachte Resultaten'!$B$2:$B$31,0),MATCH(_xlfn.XLOOKUP($D$14,$D130:$D136,AN129:AN135,,0,-1),'Verwachte Resultaten'!$C$1:$BT$1,0))*_xlfn.XLOOKUP($E136,$G$2:$G$6,$F$2:$F$6,,0)),_xlfn.XLOOKUP($D$14,$D130:$D136,AN130:AN136,,0,-1)&gt;(INDEX('Verwachte Resultaten'!$C$2:$BT$31,MATCH(_xlfn.XLOOKUP($D$14,$D130:$D136,$E130:$E136,,0,-1),'Verwachte Resultaten'!$B$2:$B$31,0),MATCH(_xlfn.XLOOKUP($D$14,$D130:$D136,AN129:AN135,,0,-1),'Verwachte Resultaten'!$C$1:$BT$1,0))*_xlfn.XLOOKUP($E136,$G$2:$G$6,$H$2:$H$6,,0))),$D136,""),"")</f>
        <v/>
      </c>
      <c r="AO136" s="19" t="str">
        <f>IFERROR(IF(AND(_xlfn.XLOOKUP($D$14,$D130:$D136,AO130:AO136,,0,-1)&lt;=(INDEX('Verwachte Resultaten'!$C$2:$BT$31,MATCH(_xlfn.XLOOKUP($D$14,$D130:$D136,$E130:$E136,,0,-1),'Verwachte Resultaten'!$B$2:$B$31,0),MATCH(_xlfn.XLOOKUP($D$14,$D130:$D136,AO129:AO135,,0,-1),'Verwachte Resultaten'!$C$1:$BT$1,0))*_xlfn.XLOOKUP($E136,$G$2:$G$6,$F$2:$F$6,,0)),_xlfn.XLOOKUP($D$14,$D130:$D136,AO130:AO136,,0,-1)&gt;(INDEX('Verwachte Resultaten'!$C$2:$BT$31,MATCH(_xlfn.XLOOKUP($D$14,$D130:$D136,$E130:$E136,,0,-1),'Verwachte Resultaten'!$B$2:$B$31,0),MATCH(_xlfn.XLOOKUP($D$14,$D130:$D136,AO129:AO135,,0,-1),'Verwachte Resultaten'!$C$1:$BT$1,0))*_xlfn.XLOOKUP($E136,$G$2:$G$6,$H$2:$H$6,,0))),$D136,""),"")</f>
        <v/>
      </c>
      <c r="AP136" s="19" t="str">
        <f>IFERROR(IF(AND(_xlfn.XLOOKUP($D$14,$D130:$D136,AP130:AP136,,0,-1)&lt;=(INDEX('Verwachte Resultaten'!$C$2:$BT$31,MATCH(_xlfn.XLOOKUP($D$14,$D130:$D136,$E130:$E136,,0,-1),'Verwachte Resultaten'!$B$2:$B$31,0),MATCH(_xlfn.XLOOKUP($D$14,$D130:$D136,AP129:AP135,,0,-1),'Verwachte Resultaten'!$C$1:$BT$1,0))*_xlfn.XLOOKUP($E136,$G$2:$G$6,$F$2:$F$6,,0)),_xlfn.XLOOKUP($D$14,$D130:$D136,AP130:AP136,,0,-1)&gt;(INDEX('Verwachte Resultaten'!$C$2:$BT$31,MATCH(_xlfn.XLOOKUP($D$14,$D130:$D136,$E130:$E136,,0,-1),'Verwachte Resultaten'!$B$2:$B$31,0),MATCH(_xlfn.XLOOKUP($D$14,$D130:$D136,AP129:AP135,,0,-1),'Verwachte Resultaten'!$C$1:$BT$1,0))*_xlfn.XLOOKUP($E136,$G$2:$G$6,$H$2:$H$6,,0))),$D136,""),"")</f>
        <v/>
      </c>
      <c r="AQ136" s="19" t="str">
        <f>IFERROR(IF(AND(_xlfn.XLOOKUP($D$14,$D130:$D136,AQ130:AQ136,,0,-1)&lt;=(INDEX('Verwachte Resultaten'!$C$2:$BT$31,MATCH(_xlfn.XLOOKUP($D$14,$D130:$D136,$E130:$E136,,0,-1),'Verwachte Resultaten'!$B$2:$B$31,0),MATCH(_xlfn.XLOOKUP($D$14,$D130:$D136,AQ129:AQ135,,0,-1),'Verwachte Resultaten'!$C$1:$BT$1,0))*_xlfn.XLOOKUP($E136,$G$2:$G$6,$F$2:$F$6,,0)),_xlfn.XLOOKUP($D$14,$D130:$D136,AQ130:AQ136,,0,-1)&gt;(INDEX('Verwachte Resultaten'!$C$2:$BT$31,MATCH(_xlfn.XLOOKUP($D$14,$D130:$D136,$E130:$E136,,0,-1),'Verwachte Resultaten'!$B$2:$B$31,0),MATCH(_xlfn.XLOOKUP($D$14,$D130:$D136,AQ129:AQ135,,0,-1),'Verwachte Resultaten'!$C$1:$BT$1,0))*_xlfn.XLOOKUP($E136,$G$2:$G$6,$H$2:$H$6,,0))),$D136,""),"")</f>
        <v/>
      </c>
      <c r="AR136" s="19" t="str">
        <f>IFERROR(IF(AND(_xlfn.XLOOKUP($D$14,$D130:$D136,AR130:AR136,,0,-1)&lt;=(INDEX('Verwachte Resultaten'!$C$2:$BT$31,MATCH(_xlfn.XLOOKUP($D$14,$D130:$D136,$E130:$E136,,0,-1),'Verwachte Resultaten'!$B$2:$B$31,0),MATCH(_xlfn.XLOOKUP($D$14,$D130:$D136,AR129:AR135,,0,-1),'Verwachte Resultaten'!$C$1:$BT$1,0))*_xlfn.XLOOKUP($E136,$G$2:$G$6,$F$2:$F$6,,0)),_xlfn.XLOOKUP($D$14,$D130:$D136,AR130:AR136,,0,-1)&gt;(INDEX('Verwachte Resultaten'!$C$2:$BT$31,MATCH(_xlfn.XLOOKUP($D$14,$D130:$D136,$E130:$E136,,0,-1),'Verwachte Resultaten'!$B$2:$B$31,0),MATCH(_xlfn.XLOOKUP($D$14,$D130:$D136,AR129:AR135,,0,-1),'Verwachte Resultaten'!$C$1:$BT$1,0))*_xlfn.XLOOKUP($E136,$G$2:$G$6,$H$2:$H$6,,0))),$D136,""),"")</f>
        <v/>
      </c>
      <c r="AS136" s="19" t="str">
        <f>IFERROR(IF(AND(_xlfn.XLOOKUP($D$14,$D130:$D136,AS130:AS136,,0,-1)&lt;=(INDEX('Verwachte Resultaten'!$C$2:$BT$31,MATCH(_xlfn.XLOOKUP($D$14,$D130:$D136,$E130:$E136,,0,-1),'Verwachte Resultaten'!$B$2:$B$31,0),MATCH(_xlfn.XLOOKUP($D$14,$D130:$D136,AS129:AS135,,0,-1),'Verwachte Resultaten'!$C$1:$BT$1,0))*_xlfn.XLOOKUP($E136,$G$2:$G$6,$F$2:$F$6,,0)),_xlfn.XLOOKUP($D$14,$D130:$D136,AS130:AS136,,0,-1)&gt;(INDEX('Verwachte Resultaten'!$C$2:$BT$31,MATCH(_xlfn.XLOOKUP($D$14,$D130:$D136,$E130:$E136,,0,-1),'Verwachte Resultaten'!$B$2:$B$31,0),MATCH(_xlfn.XLOOKUP($D$14,$D130:$D136,AS129:AS135,,0,-1),'Verwachte Resultaten'!$C$1:$BT$1,0))*_xlfn.XLOOKUP($E136,$G$2:$G$6,$H$2:$H$6,,0))),$D136,""),"")</f>
        <v/>
      </c>
      <c r="AT136" s="19" t="str">
        <f>IFERROR(IF(AND(_xlfn.XLOOKUP($D$14,$D130:$D136,AT130:AT136,,0,-1)&lt;=(INDEX('Verwachte Resultaten'!$C$2:$BT$31,MATCH(_xlfn.XLOOKUP($D$14,$D130:$D136,$E130:$E136,,0,-1),'Verwachte Resultaten'!$B$2:$B$31,0),MATCH(_xlfn.XLOOKUP($D$14,$D130:$D136,AT129:AT135,,0,-1),'Verwachte Resultaten'!$C$1:$BT$1,0))*_xlfn.XLOOKUP($E136,$G$2:$G$6,$F$2:$F$6,,0)),_xlfn.XLOOKUP($D$14,$D130:$D136,AT130:AT136,,0,-1)&gt;(INDEX('Verwachte Resultaten'!$C$2:$BT$31,MATCH(_xlfn.XLOOKUP($D$14,$D130:$D136,$E130:$E136,,0,-1),'Verwachte Resultaten'!$B$2:$B$31,0),MATCH(_xlfn.XLOOKUP($D$14,$D130:$D136,AT129:AT135,,0,-1),'Verwachte Resultaten'!$C$1:$BT$1,0))*_xlfn.XLOOKUP($E136,$G$2:$G$6,$H$2:$H$6,,0))),$D136,""),"")</f>
        <v/>
      </c>
      <c r="AU136" s="19" t="str">
        <f>IFERROR(IF(AND(_xlfn.XLOOKUP($D$14,$D130:$D136,AU130:AU136,,0,-1)&lt;=(INDEX('Verwachte Resultaten'!$C$2:$BT$31,MATCH(_xlfn.XLOOKUP($D$14,$D130:$D136,$E130:$E136,,0,-1),'Verwachte Resultaten'!$B$2:$B$31,0),MATCH(_xlfn.XLOOKUP($D$14,$D130:$D136,AU129:AU135,,0,-1),'Verwachte Resultaten'!$C$1:$BT$1,0))*_xlfn.XLOOKUP($E136,$G$2:$G$6,$F$2:$F$6,,0)),_xlfn.XLOOKUP($D$14,$D130:$D136,AU130:AU136,,0,-1)&gt;(INDEX('Verwachte Resultaten'!$C$2:$BT$31,MATCH(_xlfn.XLOOKUP($D$14,$D130:$D136,$E130:$E136,,0,-1),'Verwachte Resultaten'!$B$2:$B$31,0),MATCH(_xlfn.XLOOKUP($D$14,$D130:$D136,AU129:AU135,,0,-1),'Verwachte Resultaten'!$C$1:$BT$1,0))*_xlfn.XLOOKUP($E136,$G$2:$G$6,$H$2:$H$6,,0))),$D136,""),"")</f>
        <v/>
      </c>
      <c r="AV136" s="19" t="str">
        <f>IFERROR(IF(AND(_xlfn.XLOOKUP($D$14,$D130:$D136,AV130:AV136,,0,-1)&lt;=(INDEX('Verwachte Resultaten'!$C$2:$BT$31,MATCH(_xlfn.XLOOKUP($D$14,$D130:$D136,$E130:$E136,,0,-1),'Verwachte Resultaten'!$B$2:$B$31,0),MATCH(_xlfn.XLOOKUP($D$14,$D130:$D136,AV129:AV135,,0,-1),'Verwachte Resultaten'!$C$1:$BT$1,0))*_xlfn.XLOOKUP($E136,$G$2:$G$6,$F$2:$F$6,,0)),_xlfn.XLOOKUP($D$14,$D130:$D136,AV130:AV136,,0,-1)&gt;(INDEX('Verwachte Resultaten'!$C$2:$BT$31,MATCH(_xlfn.XLOOKUP($D$14,$D130:$D136,$E130:$E136,,0,-1),'Verwachte Resultaten'!$B$2:$B$31,0),MATCH(_xlfn.XLOOKUP($D$14,$D130:$D136,AV129:AV135,,0,-1),'Verwachte Resultaten'!$C$1:$BT$1,0))*_xlfn.XLOOKUP($E136,$G$2:$G$6,$H$2:$H$6,,0))),$D136,""),"")</f>
        <v/>
      </c>
      <c r="AW136" s="19" t="str">
        <f>IFERROR(IF(AND(_xlfn.XLOOKUP($D$14,$D130:$D136,AW130:AW136,,0,-1)&lt;=(INDEX('Verwachte Resultaten'!$C$2:$BT$31,MATCH(_xlfn.XLOOKUP($D$14,$D130:$D136,$E130:$E136,,0,-1),'Verwachte Resultaten'!$B$2:$B$31,0),MATCH(_xlfn.XLOOKUP($D$14,$D130:$D136,AW129:AW135,,0,-1),'Verwachte Resultaten'!$C$1:$BT$1,0))*_xlfn.XLOOKUP($E136,$G$2:$G$6,$F$2:$F$6,,0)),_xlfn.XLOOKUP($D$14,$D130:$D136,AW130:AW136,,0,-1)&gt;(INDEX('Verwachte Resultaten'!$C$2:$BT$31,MATCH(_xlfn.XLOOKUP($D$14,$D130:$D136,$E130:$E136,,0,-1),'Verwachte Resultaten'!$B$2:$B$31,0),MATCH(_xlfn.XLOOKUP($D$14,$D130:$D136,AW129:AW135,,0,-1),'Verwachte Resultaten'!$C$1:$BT$1,0))*_xlfn.XLOOKUP($E136,$G$2:$G$6,$H$2:$H$6,,0))),$D136,""),"")</f>
        <v/>
      </c>
      <c r="AX136" s="19" t="str">
        <f>IFERROR(IF(AND(_xlfn.XLOOKUP($D$14,$D130:$D136,AX130:AX136,,0,-1)&lt;=(INDEX('Verwachte Resultaten'!$C$2:$BT$31,MATCH(_xlfn.XLOOKUP($D$14,$D130:$D136,$E130:$E136,,0,-1),'Verwachte Resultaten'!$B$2:$B$31,0),MATCH(_xlfn.XLOOKUP($D$14,$D130:$D136,AX129:AX135,,0,-1),'Verwachte Resultaten'!$C$1:$BT$1,0))*_xlfn.XLOOKUP($E136,$G$2:$G$6,$F$2:$F$6,,0)),_xlfn.XLOOKUP($D$14,$D130:$D136,AX130:AX136,,0,-1)&gt;(INDEX('Verwachte Resultaten'!$C$2:$BT$31,MATCH(_xlfn.XLOOKUP($D$14,$D130:$D136,$E130:$E136,,0,-1),'Verwachte Resultaten'!$B$2:$B$31,0),MATCH(_xlfn.XLOOKUP($D$14,$D130:$D136,AX129:AX135,,0,-1),'Verwachte Resultaten'!$C$1:$BT$1,0))*_xlfn.XLOOKUP($E136,$G$2:$G$6,$H$2:$H$6,,0))),$D136,""),"")</f>
        <v/>
      </c>
      <c r="AY136" s="19" t="str">
        <f>IFERROR(IF(AND(_xlfn.XLOOKUP($D$14,$D130:$D136,AY130:AY136,,0,-1)&lt;=(INDEX('Verwachte Resultaten'!$C$2:$BT$31,MATCH(_xlfn.XLOOKUP($D$14,$D130:$D136,$E130:$E136,,0,-1),'Verwachte Resultaten'!$B$2:$B$31,0),MATCH(_xlfn.XLOOKUP($D$14,$D130:$D136,AY129:AY135,,0,-1),'Verwachte Resultaten'!$C$1:$BT$1,0))*_xlfn.XLOOKUP($E136,$G$2:$G$6,$F$2:$F$6,,0)),_xlfn.XLOOKUP($D$14,$D130:$D136,AY130:AY136,,0,-1)&gt;(INDEX('Verwachte Resultaten'!$C$2:$BT$31,MATCH(_xlfn.XLOOKUP($D$14,$D130:$D136,$E130:$E136,,0,-1),'Verwachte Resultaten'!$B$2:$B$31,0),MATCH(_xlfn.XLOOKUP($D$14,$D130:$D136,AY129:AY135,,0,-1),'Verwachte Resultaten'!$C$1:$BT$1,0))*_xlfn.XLOOKUP($E136,$G$2:$G$6,$H$2:$H$6,,0))),$D136,""),"")</f>
        <v/>
      </c>
      <c r="AZ136" s="19" t="str">
        <f>IFERROR(IF(AND(_xlfn.XLOOKUP($D$14,$D130:$D136,AZ130:AZ136,,0,-1)&lt;=(INDEX('Verwachte Resultaten'!$C$2:$BT$31,MATCH(_xlfn.XLOOKUP($D$14,$D130:$D136,$E130:$E136,,0,-1),'Verwachte Resultaten'!$B$2:$B$31,0),MATCH(_xlfn.XLOOKUP($D$14,$D130:$D136,AZ129:AZ135,,0,-1),'Verwachte Resultaten'!$C$1:$BT$1,0))*_xlfn.XLOOKUP($E136,$G$2:$G$6,$F$2:$F$6,,0)),_xlfn.XLOOKUP($D$14,$D130:$D136,AZ130:AZ136,,0,-1)&gt;(INDEX('Verwachte Resultaten'!$C$2:$BT$31,MATCH(_xlfn.XLOOKUP($D$14,$D130:$D136,$E130:$E136,,0,-1),'Verwachte Resultaten'!$B$2:$B$31,0),MATCH(_xlfn.XLOOKUP($D$14,$D130:$D136,AZ129:AZ135,,0,-1),'Verwachte Resultaten'!$C$1:$BT$1,0))*_xlfn.XLOOKUP($E136,$G$2:$G$6,$H$2:$H$6,,0))),$D136,""),"")</f>
        <v/>
      </c>
      <c r="BA136" s="19" t="str">
        <f>IFERROR(IF(AND(_xlfn.XLOOKUP($D$14,$D130:$D136,BA130:BA136,,0,-1)&lt;=(INDEX('Verwachte Resultaten'!$C$2:$BT$31,MATCH(_xlfn.XLOOKUP($D$14,$D130:$D136,$E130:$E136,,0,-1),'Verwachte Resultaten'!$B$2:$B$31,0),MATCH(_xlfn.XLOOKUP($D$14,$D130:$D136,BA129:BA135,,0,-1),'Verwachte Resultaten'!$C$1:$BT$1,0))*_xlfn.XLOOKUP($E136,$G$2:$G$6,$F$2:$F$6,,0)),_xlfn.XLOOKUP($D$14,$D130:$D136,BA130:BA136,,0,-1)&gt;(INDEX('Verwachte Resultaten'!$C$2:$BT$31,MATCH(_xlfn.XLOOKUP($D$14,$D130:$D136,$E130:$E136,,0,-1),'Verwachte Resultaten'!$B$2:$B$31,0),MATCH(_xlfn.XLOOKUP($D$14,$D130:$D136,BA129:BA135,,0,-1),'Verwachte Resultaten'!$C$1:$BT$1,0))*_xlfn.XLOOKUP($E136,$G$2:$G$6,$H$2:$H$6,,0))),$D136,""),"")</f>
        <v/>
      </c>
      <c r="BB136" s="19" t="str">
        <f>IFERROR(IF(AND(_xlfn.XLOOKUP($D$14,$D130:$D136,BB130:BB136,,0,-1)&lt;=(INDEX('Verwachte Resultaten'!$C$2:$BT$31,MATCH(_xlfn.XLOOKUP($D$14,$D130:$D136,$E130:$E136,,0,-1),'Verwachte Resultaten'!$B$2:$B$31,0),MATCH(_xlfn.XLOOKUP($D$14,$D130:$D136,BB129:BB135,,0,-1),'Verwachte Resultaten'!$C$1:$BT$1,0))*_xlfn.XLOOKUP($E136,$G$2:$G$6,$F$2:$F$6,,0)),_xlfn.XLOOKUP($D$14,$D130:$D136,BB130:BB136,,0,-1)&gt;(INDEX('Verwachte Resultaten'!$C$2:$BT$31,MATCH(_xlfn.XLOOKUP($D$14,$D130:$D136,$E130:$E136,,0,-1),'Verwachte Resultaten'!$B$2:$B$31,0),MATCH(_xlfn.XLOOKUP($D$14,$D130:$D136,BB129:BB135,,0,-1),'Verwachte Resultaten'!$C$1:$BT$1,0))*_xlfn.XLOOKUP($E136,$G$2:$G$6,$H$2:$H$6,,0))),$D136,""),"")</f>
        <v/>
      </c>
      <c r="BC136" s="19" t="str">
        <f>IFERROR(IF(AND(_xlfn.XLOOKUP($D$14,$D130:$D136,BC130:BC136,,0,-1)&lt;=(INDEX('Verwachte Resultaten'!$C$2:$BT$31,MATCH(_xlfn.XLOOKUP($D$14,$D130:$D136,$E130:$E136,,0,-1),'Verwachte Resultaten'!$B$2:$B$31,0),MATCH(_xlfn.XLOOKUP($D$14,$D130:$D136,BC129:BC135,,0,-1),'Verwachte Resultaten'!$C$1:$BT$1,0))*_xlfn.XLOOKUP($E136,$G$2:$G$6,$F$2:$F$6,,0)),_xlfn.XLOOKUP($D$14,$D130:$D136,BC130:BC136,,0,-1)&gt;(INDEX('Verwachte Resultaten'!$C$2:$BT$31,MATCH(_xlfn.XLOOKUP($D$14,$D130:$D136,$E130:$E136,,0,-1),'Verwachte Resultaten'!$B$2:$B$31,0),MATCH(_xlfn.XLOOKUP($D$14,$D130:$D136,BC129:BC135,,0,-1),'Verwachte Resultaten'!$C$1:$BT$1,0))*_xlfn.XLOOKUP($E136,$G$2:$G$6,$H$2:$H$6,,0))),$D136,""),"")</f>
        <v/>
      </c>
      <c r="BD136" s="19" t="str">
        <f>IFERROR(IF(AND(_xlfn.XLOOKUP($D$14,$D130:$D136,BD130:BD136,,0,-1)&lt;=(INDEX('Verwachte Resultaten'!$C$2:$BT$31,MATCH(_xlfn.XLOOKUP($D$14,$D130:$D136,$E130:$E136,,0,-1),'Verwachte Resultaten'!$B$2:$B$31,0),MATCH(_xlfn.XLOOKUP($D$14,$D130:$D136,BD129:BD135,,0,-1),'Verwachte Resultaten'!$C$1:$BT$1,0))*_xlfn.XLOOKUP($E136,$G$2:$G$6,$F$2:$F$6,,0)),_xlfn.XLOOKUP($D$14,$D130:$D136,BD130:BD136,,0,-1)&gt;(INDEX('Verwachte Resultaten'!$C$2:$BT$31,MATCH(_xlfn.XLOOKUP($D$14,$D130:$D136,$E130:$E136,,0,-1),'Verwachte Resultaten'!$B$2:$B$31,0),MATCH(_xlfn.XLOOKUP($D$14,$D130:$D136,BD129:BD135,,0,-1),'Verwachte Resultaten'!$C$1:$BT$1,0))*_xlfn.XLOOKUP($E136,$G$2:$G$6,$H$2:$H$6,,0))),$D136,""),"")</f>
        <v/>
      </c>
      <c r="BE136" s="19" t="str">
        <f>IFERROR(IF(AND(_xlfn.XLOOKUP($D$14,$D130:$D136,BE130:BE136,,0,-1)&lt;=(INDEX('Verwachte Resultaten'!$C$2:$BT$31,MATCH(_xlfn.XLOOKUP($D$14,$D130:$D136,$E130:$E136,,0,-1),'Verwachte Resultaten'!$B$2:$B$31,0),MATCH(_xlfn.XLOOKUP($D$14,$D130:$D136,BE129:BE135,,0,-1),'Verwachte Resultaten'!$C$1:$BT$1,0))*_xlfn.XLOOKUP($E136,$G$2:$G$6,$F$2:$F$6,,0)),_xlfn.XLOOKUP($D$14,$D130:$D136,BE130:BE136,,0,-1)&gt;(INDEX('Verwachte Resultaten'!$C$2:$BT$31,MATCH(_xlfn.XLOOKUP($D$14,$D130:$D136,$E130:$E136,,0,-1),'Verwachte Resultaten'!$B$2:$B$31,0),MATCH(_xlfn.XLOOKUP($D$14,$D130:$D136,BE129:BE135,,0,-1),'Verwachte Resultaten'!$C$1:$BT$1,0))*_xlfn.XLOOKUP($E136,$G$2:$G$6,$H$2:$H$6,,0))),$D136,""),"")</f>
        <v/>
      </c>
      <c r="BF136" s="19" t="str">
        <f>IFERROR(IF(AND(_xlfn.XLOOKUP($D$14,$D130:$D136,BF130:BF136,,0,-1)&lt;=(INDEX('Verwachte Resultaten'!$C$2:$BT$31,MATCH(_xlfn.XLOOKUP($D$14,$D130:$D136,$E130:$E136,,0,-1),'Verwachte Resultaten'!$B$2:$B$31,0),MATCH(_xlfn.XLOOKUP($D$14,$D130:$D136,BF129:BF135,,0,-1),'Verwachte Resultaten'!$C$1:$BT$1,0))*_xlfn.XLOOKUP($E136,$G$2:$G$6,$F$2:$F$6,,0)),_xlfn.XLOOKUP($D$14,$D130:$D136,BF130:BF136,,0,-1)&gt;(INDEX('Verwachte Resultaten'!$C$2:$BT$31,MATCH(_xlfn.XLOOKUP($D$14,$D130:$D136,$E130:$E136,,0,-1),'Verwachte Resultaten'!$B$2:$B$31,0),MATCH(_xlfn.XLOOKUP($D$14,$D130:$D136,BF129:BF135,,0,-1),'Verwachte Resultaten'!$C$1:$BT$1,0))*_xlfn.XLOOKUP($E136,$G$2:$G$6,$H$2:$H$6,,0))),$D136,""),"")</f>
        <v/>
      </c>
      <c r="BG136" s="19" t="str">
        <f>IFERROR(IF(AND(_xlfn.XLOOKUP($D$14,$D130:$D136,BG130:BG136,,0,-1)&lt;=(INDEX('Verwachte Resultaten'!$C$2:$BT$31,MATCH(_xlfn.XLOOKUP($D$14,$D130:$D136,$E130:$E136,,0,-1),'Verwachte Resultaten'!$B$2:$B$31,0),MATCH(_xlfn.XLOOKUP($D$14,$D130:$D136,BG129:BG135,,0,-1),'Verwachte Resultaten'!$C$1:$BT$1,0))*_xlfn.XLOOKUP($E136,$G$2:$G$6,$F$2:$F$6,,0)),_xlfn.XLOOKUP($D$14,$D130:$D136,BG130:BG136,,0,-1)&gt;(INDEX('Verwachte Resultaten'!$C$2:$BT$31,MATCH(_xlfn.XLOOKUP($D$14,$D130:$D136,$E130:$E136,,0,-1),'Verwachte Resultaten'!$B$2:$B$31,0),MATCH(_xlfn.XLOOKUP($D$14,$D130:$D136,BG129:BG135,,0,-1),'Verwachte Resultaten'!$C$1:$BT$1,0))*_xlfn.XLOOKUP($E136,$G$2:$G$6,$H$2:$H$6,,0))),$D136,""),"")</f>
        <v/>
      </c>
      <c r="BH136" s="19" t="str">
        <f>IFERROR(IF(AND(_xlfn.XLOOKUP($D$14,$D130:$D136,BH130:BH136,,0,-1)&lt;=(INDEX('Verwachte Resultaten'!$C$2:$BT$31,MATCH(_xlfn.XLOOKUP($D$14,$D130:$D136,$E130:$E136,,0,-1),'Verwachte Resultaten'!$B$2:$B$31,0),MATCH(_xlfn.XLOOKUP($D$14,$D130:$D136,BH129:BH135,,0,-1),'Verwachte Resultaten'!$C$1:$BT$1,0))*_xlfn.XLOOKUP($E136,$G$2:$G$6,$F$2:$F$6,,0)),_xlfn.XLOOKUP($D$14,$D130:$D136,BH130:BH136,,0,-1)&gt;(INDEX('Verwachte Resultaten'!$C$2:$BT$31,MATCH(_xlfn.XLOOKUP($D$14,$D130:$D136,$E130:$E136,,0,-1),'Verwachte Resultaten'!$B$2:$B$31,0),MATCH(_xlfn.XLOOKUP($D$14,$D130:$D136,BH129:BH135,,0,-1),'Verwachte Resultaten'!$C$1:$BT$1,0))*_xlfn.XLOOKUP($E136,$G$2:$G$6,$H$2:$H$6,,0))),$D136,""),"")</f>
        <v/>
      </c>
      <c r="BI136" s="19" t="str">
        <f>IFERROR(IF(AND(_xlfn.XLOOKUP($D$14,$D130:$D136,BI130:BI136,,0,-1)&lt;=(INDEX('Verwachte Resultaten'!$C$2:$BT$31,MATCH(_xlfn.XLOOKUP($D$14,$D130:$D136,$E130:$E136,,0,-1),'Verwachte Resultaten'!$B$2:$B$31,0),MATCH(_xlfn.XLOOKUP($D$14,$D130:$D136,BI129:BI135,,0,-1),'Verwachte Resultaten'!$C$1:$BT$1,0))*_xlfn.XLOOKUP($E136,$G$2:$G$6,$F$2:$F$6,,0)),_xlfn.XLOOKUP($D$14,$D130:$D136,BI130:BI136,,0,-1)&gt;(INDEX('Verwachte Resultaten'!$C$2:$BT$31,MATCH(_xlfn.XLOOKUP($D$14,$D130:$D136,$E130:$E136,,0,-1),'Verwachte Resultaten'!$B$2:$B$31,0),MATCH(_xlfn.XLOOKUP($D$14,$D130:$D136,BI129:BI135,,0,-1),'Verwachte Resultaten'!$C$1:$BT$1,0))*_xlfn.XLOOKUP($E136,$G$2:$G$6,$H$2:$H$6,,0))),$D136,""),"")</f>
        <v/>
      </c>
      <c r="BJ136" s="19" t="str">
        <f>IFERROR(IF(AND(_xlfn.XLOOKUP($D$14,$D130:$D136,BJ130:BJ136,,0,-1)&lt;=(INDEX('Verwachte Resultaten'!$C$2:$BT$31,MATCH(_xlfn.XLOOKUP($D$14,$D130:$D136,$E130:$E136,,0,-1),'Verwachte Resultaten'!$B$2:$B$31,0),MATCH(_xlfn.XLOOKUP($D$14,$D130:$D136,BJ129:BJ135,,0,-1),'Verwachte Resultaten'!$C$1:$BT$1,0))*_xlfn.XLOOKUP($E136,$G$2:$G$6,$F$2:$F$6,,0)),_xlfn.XLOOKUP($D$14,$D130:$D136,BJ130:BJ136,,0,-1)&gt;(INDEX('Verwachte Resultaten'!$C$2:$BT$31,MATCH(_xlfn.XLOOKUP($D$14,$D130:$D136,$E130:$E136,,0,-1),'Verwachte Resultaten'!$B$2:$B$31,0),MATCH(_xlfn.XLOOKUP($D$14,$D130:$D136,BJ129:BJ135,,0,-1),'Verwachte Resultaten'!$C$1:$BT$1,0))*_xlfn.XLOOKUP($E136,$G$2:$G$6,$H$2:$H$6,,0))),$D136,""),"")</f>
        <v/>
      </c>
      <c r="BK136" s="45" t="str">
        <f>IFERROR(IF(AND(_xlfn.XLOOKUP($D$14,$D130:$D136,BK130:BK136,,0,-1)&lt;=(INDEX('Verwachte Resultaten'!$C$2:$BT$31,MATCH(_xlfn.XLOOKUP($D$14,$D130:$D136,$E130:$E136,,0,-1),'Verwachte Resultaten'!$B$2:$B$31,0),MATCH(_xlfn.XLOOKUP($D$14,$D130:$D136,BK129:BK135,,0,-1),'Verwachte Resultaten'!$C$1:$BT$1,0))*_xlfn.XLOOKUP($E136,$G$2:$G$6,$F$2:$F$6,,0)),_xlfn.XLOOKUP($D$14,$D130:$D136,BK130:BK136,,0,-1)&gt;(INDEX('Verwachte Resultaten'!$C$2:$BT$31,MATCH(_xlfn.XLOOKUP($D$14,$D130:$D136,$E130:$E136,,0,-1),'Verwachte Resultaten'!$B$2:$B$31,0),MATCH(_xlfn.XLOOKUP($D$14,$D130:$D136,BK129:BK135,,0,-1),'Verwachte Resultaten'!$C$1:$BT$1,0))*_xlfn.XLOOKUP($E136,$G$2:$G$6,$H$2:$H$6,,0))),$D136,""),"")</f>
        <v/>
      </c>
    </row>
    <row r="137" spans="1:63" ht="15.75" thickBot="1">
      <c r="A137" s="85"/>
      <c r="C137" s="23"/>
      <c r="D137" s="44"/>
      <c r="E137" s="20" t="s">
        <v>170</v>
      </c>
      <c r="F137" s="21">
        <f>SUM(F132:AZ136)</f>
        <v>0</v>
      </c>
      <c r="AZ137"/>
    </row>
    <row r="138" spans="1:63" ht="15.75" thickBot="1">
      <c r="A138" s="85"/>
      <c r="C138" s="23"/>
      <c r="D138" s="44"/>
      <c r="AZ138"/>
    </row>
    <row r="139" spans="1:63" ht="15.75" thickBot="1">
      <c r="A139" s="85" t="s">
        <v>119</v>
      </c>
      <c r="B139" s="24">
        <f>COUNTA(F139:BK139)-COUNTIF(F139:BK139,"")</f>
        <v>0</v>
      </c>
      <c r="C139" s="23"/>
      <c r="D139" s="128"/>
      <c r="E139" s="5" t="s">
        <v>0</v>
      </c>
      <c r="F139" s="5" t="str">
        <f>IF($D139="","",IF(_xlfn.XLOOKUP($D139,Matrix!$A$9:$A$24,Matrix!B$9:B$24,"",0)="","",_xlfn.XLOOKUP($D139,Matrix!$A$9:$A$24,Matrix!B$9:B$24,"",0)))</f>
        <v/>
      </c>
      <c r="G139" s="5" t="str">
        <f>IF($D139="","",IF(_xlfn.XLOOKUP($D139,Matrix!$A$9:$A$24,Matrix!C$9:C$24,"",0)="","",_xlfn.XLOOKUP($D139,Matrix!$A$9:$A$24,Matrix!C$9:C$24,"",0)))</f>
        <v/>
      </c>
      <c r="H139" s="5" t="str">
        <f>IF($D139="","",IF(_xlfn.XLOOKUP($D139,Matrix!$A$9:$A$24,Matrix!D$9:D$24,"",0)="","",_xlfn.XLOOKUP($D139,Matrix!$A$9:$A$24,Matrix!D$9:D$24,"",0)))</f>
        <v/>
      </c>
      <c r="I139" s="5" t="str">
        <f>IF($D139="","",IF(_xlfn.XLOOKUP($D139,Matrix!$A$9:$A$24,Matrix!E$9:E$24,"",0)="","",_xlfn.XLOOKUP($D139,Matrix!$A$9:$A$24,Matrix!E$9:E$24,"",0)))</f>
        <v/>
      </c>
      <c r="J139" s="5" t="str">
        <f>IF($D139="","",IF(_xlfn.XLOOKUP($D139,Matrix!$A$9:$A$24,Matrix!F$9:F$24,"",0)="","",_xlfn.XLOOKUP($D139,Matrix!$A$9:$A$24,Matrix!F$9:F$24,"",0)))</f>
        <v/>
      </c>
      <c r="K139" s="5" t="str">
        <f>IF($D139="","",IF(_xlfn.XLOOKUP($D139,Matrix!$A$9:$A$24,Matrix!G$9:G$24,"",0)="","",_xlfn.XLOOKUP($D139,Matrix!$A$9:$A$24,Matrix!G$9:G$24,"",0)))</f>
        <v/>
      </c>
      <c r="L139" s="5" t="str">
        <f>IF($D139="","",IF(_xlfn.XLOOKUP($D139,Matrix!$A$9:$A$24,Matrix!H$9:H$24,"",0)="","",_xlfn.XLOOKUP($D139,Matrix!$A$9:$A$24,Matrix!H$9:H$24,"",0)))</f>
        <v/>
      </c>
      <c r="M139" s="5" t="str">
        <f>IF($D139="","",IF(_xlfn.XLOOKUP($D139,Matrix!$A$9:$A$24,Matrix!I$9:I$24,"",0)="","",_xlfn.XLOOKUP($D139,Matrix!$A$9:$A$24,Matrix!I$9:I$24,"",0)))</f>
        <v/>
      </c>
      <c r="N139" s="5" t="str">
        <f>IF($D139="","",IF(_xlfn.XLOOKUP($D139,Matrix!$A$9:$A$24,Matrix!J$9:J$24,"",0)="","",_xlfn.XLOOKUP($D139,Matrix!$A$9:$A$24,Matrix!J$9:J$24,"",0)))</f>
        <v/>
      </c>
      <c r="O139" s="5" t="str">
        <f>IF($D139="","",IF(_xlfn.XLOOKUP($D139,Matrix!$A$9:$A$24,Matrix!K$9:K$24,"",0)="","",_xlfn.XLOOKUP($D139,Matrix!$A$9:$A$24,Matrix!K$9:K$24,"",0)))</f>
        <v/>
      </c>
      <c r="P139" s="5" t="str">
        <f>IF($D139="","",IF(_xlfn.XLOOKUP($D139,Matrix!$A$9:$A$24,Matrix!L$9:L$24,"",0)="","",_xlfn.XLOOKUP($D139,Matrix!$A$9:$A$24,Matrix!L$9:L$24,"",0)))</f>
        <v/>
      </c>
      <c r="Q139" s="5" t="str">
        <f>IF($D139="","",IF(_xlfn.XLOOKUP($D139,Matrix!$A$9:$A$24,Matrix!M$9:M$24,"",0)="","",_xlfn.XLOOKUP($D139,Matrix!$A$9:$A$24,Matrix!M$9:M$24,"",0)))</f>
        <v/>
      </c>
      <c r="R139" s="5" t="str">
        <f>IF($D139="","",IF(_xlfn.XLOOKUP($D139,Matrix!$A$9:$A$24,Matrix!N$9:N$24,"",0)="","",_xlfn.XLOOKUP($D139,Matrix!$A$9:$A$24,Matrix!N$9:N$24,"",0)))</f>
        <v/>
      </c>
      <c r="S139" s="5" t="str">
        <f>IF($D139="","",IF(_xlfn.XLOOKUP($D139,Matrix!$A$9:$A$24,Matrix!O$9:O$24,"",0)="","",_xlfn.XLOOKUP($D139,Matrix!$A$9:$A$24,Matrix!O$9:O$24,"",0)))</f>
        <v/>
      </c>
      <c r="T139" s="5" t="str">
        <f>IF($D139="","",IF(_xlfn.XLOOKUP($D139,Matrix!$A$9:$A$24,Matrix!P$9:P$24,"",0)="","",_xlfn.XLOOKUP($D139,Matrix!$A$9:$A$24,Matrix!P$9:P$24,"",0)))</f>
        <v/>
      </c>
      <c r="U139" s="5" t="str">
        <f>IF($D139="","",IF(_xlfn.XLOOKUP($D139,Matrix!$A$9:$A$24,Matrix!Q$9:Q$24,"",0)="","",_xlfn.XLOOKUP($D139,Matrix!$A$9:$A$24,Matrix!Q$9:Q$24,"",0)))</f>
        <v/>
      </c>
      <c r="V139" s="5" t="str">
        <f>IF($D139="","",IF(_xlfn.XLOOKUP($D139,Matrix!$A$9:$A$24,Matrix!R$9:R$24,"",0)="","",_xlfn.XLOOKUP($D139,Matrix!$A$9:$A$24,Matrix!R$9:R$24,"",0)))</f>
        <v/>
      </c>
      <c r="W139" s="5" t="str">
        <f>IF($D139="","",IF(_xlfn.XLOOKUP($D139,Matrix!$A$9:$A$24,Matrix!S$9:S$24,"",0)="","",_xlfn.XLOOKUP($D139,Matrix!$A$9:$A$24,Matrix!S$9:S$24,"",0)))</f>
        <v/>
      </c>
      <c r="X139" s="5" t="str">
        <f>IF($D139="","",IF(_xlfn.XLOOKUP($D139,Matrix!$A$9:$A$24,Matrix!T$9:T$24,"",0)="","",_xlfn.XLOOKUP($D139,Matrix!$A$9:$A$24,Matrix!T$9:T$24,"",0)))</f>
        <v/>
      </c>
      <c r="Y139" s="5" t="str">
        <f>IF($D139="","",IF(_xlfn.XLOOKUP($D139,Matrix!$A$9:$A$24,Matrix!U$9:U$24,"",0)="","",_xlfn.XLOOKUP($D139,Matrix!$A$9:$A$24,Matrix!U$9:U$24,"",0)))</f>
        <v/>
      </c>
      <c r="Z139" s="5" t="str">
        <f>IF($D139="","",IF(_xlfn.XLOOKUP($D139,Matrix!$A$9:$A$24,Matrix!V$9:V$24,"",0)="","",_xlfn.XLOOKUP($D139,Matrix!$A$9:$A$24,Matrix!V$9:V$24,"",0)))</f>
        <v/>
      </c>
      <c r="AA139" s="5" t="str">
        <f>IF($D139="","",IF(_xlfn.XLOOKUP($D139,Matrix!$A$9:$A$24,Matrix!W$9:W$24,"",0)="","",_xlfn.XLOOKUP($D139,Matrix!$A$9:$A$24,Matrix!W$9:W$24,"",0)))</f>
        <v/>
      </c>
      <c r="AB139" s="5" t="str">
        <f>IF($D139="","",IF(_xlfn.XLOOKUP($D139,Matrix!$A$9:$A$24,Matrix!X$9:X$24,"",0)="","",_xlfn.XLOOKUP($D139,Matrix!$A$9:$A$24,Matrix!X$9:X$24,"",0)))</f>
        <v/>
      </c>
      <c r="AC139" s="5" t="str">
        <f>IF($D139="","",IF(_xlfn.XLOOKUP($D139,Matrix!$A$9:$A$24,Matrix!Y$9:Y$24,"",0)="","",_xlfn.XLOOKUP($D139,Matrix!$A$9:$A$24,Matrix!Y$9:Y$24,"",0)))</f>
        <v/>
      </c>
      <c r="AD139" s="5" t="str">
        <f>IF($D139="","",IF(_xlfn.XLOOKUP($D139,Matrix!$A$9:$A$24,Matrix!Z$9:Z$24,"",0)="","",_xlfn.XLOOKUP($D139,Matrix!$A$9:$A$24,Matrix!Z$9:Z$24,"",0)))</f>
        <v/>
      </c>
      <c r="AE139" s="5" t="str">
        <f>IF($D139="","",IF(_xlfn.XLOOKUP($D139,Matrix!$A$9:$A$24,Matrix!AA$9:AA$24,"",0)="","",_xlfn.XLOOKUP($D139,Matrix!$A$9:$A$24,Matrix!AA$9:AA$24,"",0)))</f>
        <v/>
      </c>
      <c r="AF139" s="5" t="str">
        <f>IF($D139="","",IF(_xlfn.XLOOKUP($D139,Matrix!$A$9:$A$24,Matrix!AB$9:AB$24,"",0)="","",_xlfn.XLOOKUP($D139,Matrix!$A$9:$A$24,Matrix!AB$9:AB$24,"",0)))</f>
        <v/>
      </c>
      <c r="AG139" s="5" t="str">
        <f>IF($D139="","",IF(_xlfn.XLOOKUP($D139,Matrix!$A$9:$A$24,Matrix!AC$9:AC$24,"",0)="","",_xlfn.XLOOKUP($D139,Matrix!$A$9:$A$24,Matrix!AC$9:AC$24,"",0)))</f>
        <v/>
      </c>
      <c r="AH139" s="5" t="str">
        <f>IF($D139="","",IF(_xlfn.XLOOKUP($D139,Matrix!$A$9:$A$24,Matrix!AD$9:AD$24,"",0)="","",_xlfn.XLOOKUP($D139,Matrix!$A$9:$A$24,Matrix!AD$9:AD$24,"",0)))</f>
        <v/>
      </c>
      <c r="AI139" s="5" t="str">
        <f>IF($D139="","",IF(_xlfn.XLOOKUP($D139,Matrix!$A$9:$A$24,Matrix!AE$9:AE$24,"",0)="","",_xlfn.XLOOKUP($D139,Matrix!$A$9:$A$24,Matrix!AE$9:AE$24,"",0)))</f>
        <v/>
      </c>
      <c r="AJ139" s="5" t="str">
        <f>IF($D139="","",IF(_xlfn.XLOOKUP($D139,Matrix!$A$9:$A$24,Matrix!AF$9:AF$24,"",0)="","",_xlfn.XLOOKUP($D139,Matrix!$A$9:$A$24,Matrix!AF$9:AF$24,"",0)))</f>
        <v/>
      </c>
      <c r="AK139" s="5" t="str">
        <f>IF($D139="","",IF(_xlfn.XLOOKUP($D139,Matrix!$A$9:$A$24,Matrix!AG$9:AG$24,"",0)="","",_xlfn.XLOOKUP($D139,Matrix!$A$9:$A$24,Matrix!AG$9:AG$24,"",0)))</f>
        <v/>
      </c>
      <c r="AL139" s="5" t="str">
        <f>IF($D139="","",IF(_xlfn.XLOOKUP($D139,Matrix!$A$9:$A$24,Matrix!AH$9:AH$24,"",0)="","",_xlfn.XLOOKUP($D139,Matrix!$A$9:$A$24,Matrix!AH$9:AH$24,"",0)))</f>
        <v/>
      </c>
      <c r="AM139" s="5" t="str">
        <f>IF($D139="","",IF(_xlfn.XLOOKUP($D139,Matrix!$A$9:$A$24,Matrix!AI$9:AI$24,"",0)="","",_xlfn.XLOOKUP($D139,Matrix!$A$9:$A$24,Matrix!AI$9:AI$24,"",0)))</f>
        <v/>
      </c>
      <c r="AN139" s="5" t="str">
        <f>IF($D139="","",IF(_xlfn.XLOOKUP($D139,Matrix!$A$9:$A$24,Matrix!AJ$9:AJ$24,"",0)="","",_xlfn.XLOOKUP($D139,Matrix!$A$9:$A$24,Matrix!AJ$9:AJ$24,"",0)))</f>
        <v/>
      </c>
      <c r="AO139" s="5" t="str">
        <f>IF($D139="","",IF(_xlfn.XLOOKUP($D139,Matrix!$A$9:$A$24,Matrix!AK$9:AK$24,"",0)="","",_xlfn.XLOOKUP($D139,Matrix!$A$9:$A$24,Matrix!AK$9:AK$24,"",0)))</f>
        <v/>
      </c>
      <c r="AP139" s="5" t="str">
        <f>IF($D139="","",IF(_xlfn.XLOOKUP($D139,Matrix!$A$9:$A$24,Matrix!AL$9:AL$24,"",0)="","",_xlfn.XLOOKUP($D139,Matrix!$A$9:$A$24,Matrix!AL$9:AL$24,"",0)))</f>
        <v/>
      </c>
      <c r="AQ139" s="5" t="str">
        <f>IF($D139="","",IF(_xlfn.XLOOKUP($D139,Matrix!$A$9:$A$24,Matrix!AM$9:AM$24,"",0)="","",_xlfn.XLOOKUP($D139,Matrix!$A$9:$A$24,Matrix!AM$9:AM$24,"",0)))</f>
        <v/>
      </c>
      <c r="AR139" s="5" t="str">
        <f>IF($D139="","",IF(_xlfn.XLOOKUP($D139,Matrix!$A$9:$A$24,Matrix!AN$9:AN$24,"",0)="","",_xlfn.XLOOKUP($D139,Matrix!$A$9:$A$24,Matrix!AN$9:AN$24,"",0)))</f>
        <v/>
      </c>
      <c r="AS139" s="5" t="str">
        <f>IF($D139="","",IF(_xlfn.XLOOKUP($D139,Matrix!$A$9:$A$24,Matrix!AO$9:AO$24,"",0)="","",_xlfn.XLOOKUP($D139,Matrix!$A$9:$A$24,Matrix!AO$9:AO$24,"",0)))</f>
        <v/>
      </c>
      <c r="AT139" s="5" t="str">
        <f>IF($D139="","",IF(_xlfn.XLOOKUP($D139,Matrix!$A$9:$A$24,Matrix!AP$9:AP$24,"",0)="","",_xlfn.XLOOKUP($D139,Matrix!$A$9:$A$24,Matrix!AP$9:AP$24,"",0)))</f>
        <v/>
      </c>
      <c r="AU139" s="5" t="str">
        <f>IF($D139="","",IF(_xlfn.XLOOKUP($D139,Matrix!$A$9:$A$24,Matrix!AQ$9:AQ$24,"",0)="","",_xlfn.XLOOKUP($D139,Matrix!$A$9:$A$24,Matrix!AQ$9:AQ$24,"",0)))</f>
        <v/>
      </c>
      <c r="AV139" s="5" t="str">
        <f>IF($D139="","",IF(_xlfn.XLOOKUP($D139,Matrix!$A$9:$A$24,Matrix!AR$9:AR$24,"",0)="","",_xlfn.XLOOKUP($D139,Matrix!$A$9:$A$24,Matrix!AR$9:AR$24,"",0)))</f>
        <v/>
      </c>
      <c r="AW139" s="5" t="str">
        <f>IF($D139="","",IF(_xlfn.XLOOKUP($D139,Matrix!$A$9:$A$24,Matrix!AS$9:AS$24,"",0)="","",_xlfn.XLOOKUP($D139,Matrix!$A$9:$A$24,Matrix!AS$9:AS$24,"",0)))</f>
        <v/>
      </c>
      <c r="AX139" s="5" t="str">
        <f>IF($D139="","",IF(_xlfn.XLOOKUP($D139,Matrix!$A$9:$A$24,Matrix!AT$9:AT$24,"",0)="","",_xlfn.XLOOKUP($D139,Matrix!$A$9:$A$24,Matrix!AT$9:AT$24,"",0)))</f>
        <v/>
      </c>
      <c r="AY139" s="5" t="str">
        <f>IF($D139="","",IF(_xlfn.XLOOKUP($D139,Matrix!$A$9:$A$24,Matrix!AU$9:AU$24,"",0)="","",_xlfn.XLOOKUP($D139,Matrix!$A$9:$A$24,Matrix!AU$9:AU$24,"",0)))</f>
        <v/>
      </c>
      <c r="AZ139" s="5" t="str">
        <f>IF($D139="","",IF(_xlfn.XLOOKUP($D139,Matrix!$A$9:$A$24,Matrix!AV$9:AV$24,"",0)="","",_xlfn.XLOOKUP($D139,Matrix!$A$9:$A$24,Matrix!AV$9:AV$24,"",0)))</f>
        <v/>
      </c>
      <c r="BA139" s="5" t="str">
        <f>IF($D139="","",IF(_xlfn.XLOOKUP($D139,Matrix!$A$9:$A$24,Matrix!AW$9:AW$24,"",0)="","",_xlfn.XLOOKUP($D139,Matrix!$A$9:$A$24,Matrix!AW$9:AW$24,"",0)))</f>
        <v/>
      </c>
      <c r="BB139" s="5" t="str">
        <f>IF($D139="","",IF(_xlfn.XLOOKUP($D139,Matrix!$A$9:$A$24,Matrix!AX$9:AX$24,"",0)="","",_xlfn.XLOOKUP($D139,Matrix!$A$9:$A$24,Matrix!AX$9:AX$24,"",0)))</f>
        <v/>
      </c>
      <c r="BC139" s="5" t="str">
        <f>IF($D139="","",IF(_xlfn.XLOOKUP($D139,Matrix!$A$9:$A$24,Matrix!AY$9:AY$24,"",0)="","",_xlfn.XLOOKUP($D139,Matrix!$A$9:$A$24,Matrix!AY$9:AY$24,"",0)))</f>
        <v/>
      </c>
      <c r="BD139" s="5" t="str">
        <f>IF($D139="","",IF(_xlfn.XLOOKUP($D139,Matrix!$A$9:$A$24,Matrix!AZ$9:AZ$24,"",0)="","",_xlfn.XLOOKUP($D139,Matrix!$A$9:$A$24,Matrix!AZ$9:AZ$24,"",0)))</f>
        <v/>
      </c>
      <c r="BE139" s="5" t="str">
        <f>IF($D139="","",IF(_xlfn.XLOOKUP($D139,Matrix!$A$9:$A$24,Matrix!BA$9:BA$24,"",0)="","",_xlfn.XLOOKUP($D139,Matrix!$A$9:$A$24,Matrix!BA$9:BA$24,"",0)))</f>
        <v/>
      </c>
      <c r="BF139" s="5" t="str">
        <f>IF($D139="","",IF(_xlfn.XLOOKUP($D139,Matrix!$A$9:$A$24,Matrix!BB$9:BB$24,"",0)="","",_xlfn.XLOOKUP($D139,Matrix!$A$9:$A$24,Matrix!BB$9:BB$24,"",0)))</f>
        <v/>
      </c>
      <c r="BG139" s="5" t="str">
        <f>IF($D139="","",IF(_xlfn.XLOOKUP($D139,Matrix!$A$9:$A$24,Matrix!BC$9:BC$24,"",0)="","",_xlfn.XLOOKUP($D139,Matrix!$A$9:$A$24,Matrix!BC$9:BC$24,"",0)))</f>
        <v/>
      </c>
      <c r="BH139" s="5" t="str">
        <f>IF($D139="","",IF(_xlfn.XLOOKUP($D139,Matrix!$A$9:$A$24,Matrix!BD$9:BD$24,"",0)="","",_xlfn.XLOOKUP($D139,Matrix!$A$9:$A$24,Matrix!BD$9:BD$24,"",0)))</f>
        <v/>
      </c>
      <c r="BI139" s="5" t="str">
        <f>IF($D139="","",IF(_xlfn.XLOOKUP($D139,Matrix!$A$9:$A$24,Matrix!BE$9:BE$24,"",0)="","",_xlfn.XLOOKUP($D139,Matrix!$A$9:$A$24,Matrix!BE$9:BE$24,"",0)))</f>
        <v/>
      </c>
      <c r="BJ139" s="5" t="str">
        <f>IF($D139="","",IF(_xlfn.XLOOKUP($D139,Matrix!$A$9:$A$24,Matrix!BF$9:BF$24,"",0)="","",_xlfn.XLOOKUP($D139,Matrix!$A$9:$A$24,Matrix!BF$9:BF$24,"",0)))</f>
        <v/>
      </c>
      <c r="BK139" s="32" t="str">
        <f>IF($D139="","",IF(_xlfn.XLOOKUP($D139,Matrix!$A$9:$A$24,Matrix!BG$9:BG$24,"",0)="","",_xlfn.XLOOKUP($D139,Matrix!$A$9:$A$24,Matrix!BG$9:BG$24,"",0)))</f>
        <v/>
      </c>
    </row>
    <row r="140" spans="1:63" ht="15.75" thickBot="1">
      <c r="A140" s="85" t="s">
        <v>167</v>
      </c>
      <c r="B140" s="24" t="e">
        <f>B$4/B139</f>
        <v>#DIV/0!</v>
      </c>
      <c r="C140" s="23">
        <f>_xlfn.XLOOKUP("Sample",D130:D139,C130:C139,"",0)+1</f>
        <v>15</v>
      </c>
      <c r="D140" s="59" t="s">
        <v>168</v>
      </c>
      <c r="E140" s="57" t="str">
        <f>_xlfn.XLOOKUP('4.Score &amp; Vergelijking'!C140,'1.Invul Blad'!$A$2:$A$31,'1.Invul Blad'!$B$2:$B$31,"",0)</f>
        <v>MO-11</v>
      </c>
      <c r="F140" s="58" t="str" cm="1">
        <f t="array" ref="F140">IFERROR(IF(IF(LEFT(E140,2)="BS",INDEX('1.Invul Blad'!$1:$1048576,MATCH('4.Score &amp; Vergelijking'!$E140,'1.Invul Blad'!$B$36:$B$9000,0)+35,MATCH('4.Score &amp; Vergelijking'!F139,'1.Invul Blad'!$36:$36,0))="",INDEX('1.Invul Blad'!$1:$1048576,MATCH('4.Score &amp; Vergelijking'!$E140,'1.Invul Blad'!$B:$B,0),MATCH('4.Score &amp; Vergelijking'!F139,'1.Invul Blad'!$1:$1,0))=""),"",IF(LEFT(E140,2)="BS",INDEX('1.Invul Blad'!$1:$1048576,MATCH('4.Score &amp; Vergelijking'!$E140,'1.Invul Blad'!$B$36:$B$9000,0)+35,MATCH('4.Score &amp; Vergelijking'!F139,'1.Invul Blad'!$36:$36,0)),INDEX('1.Invul Blad'!$1:$1048576,MATCH('4.Score &amp; Vergelijking'!$E140,'1.Invul Blad'!$B:$B,0),MATCH('4.Score &amp; Vergelijking'!F139,'1.Invul Blad'!$1:$1,0)))),"")</f>
        <v/>
      </c>
      <c r="G140" s="57" t="str" cm="1">
        <f t="array" ref="G140">IFERROR(IF(IF(LEFT(F140,2)="BS",INDEX('1.Invul Blad'!$1:$1048576,MATCH('4.Score &amp; Vergelijking'!$E140,'1.Invul Blad'!$B$36:$B$9000,0)+35,MATCH('4.Score &amp; Vergelijking'!G139,'1.Invul Blad'!$36:$36,0))="",INDEX('1.Invul Blad'!$1:$1048576,MATCH('4.Score &amp; Vergelijking'!$E140,'1.Invul Blad'!$B:$B,0),MATCH('4.Score &amp; Vergelijking'!G139,'1.Invul Blad'!$1:$1,0))=""),"",IF(LEFT(F140,2)="BS",INDEX('1.Invul Blad'!$1:$1048576,MATCH('4.Score &amp; Vergelijking'!$E140,'1.Invul Blad'!$B$36:$B$9000,0)+35,MATCH('4.Score &amp; Vergelijking'!G139,'1.Invul Blad'!$36:$36,0)),INDEX('1.Invul Blad'!$1:$1048576,MATCH('4.Score &amp; Vergelijking'!$E140,'1.Invul Blad'!$B:$B,0),MATCH('4.Score &amp; Vergelijking'!G139,'1.Invul Blad'!$1:$1,0)))),"")</f>
        <v/>
      </c>
      <c r="H140" s="57" t="str" cm="1">
        <f t="array" ref="H140">IFERROR(IF(IF(LEFT(G140,2)="BS",INDEX('1.Invul Blad'!$1:$1048576,MATCH('4.Score &amp; Vergelijking'!$E140,'1.Invul Blad'!$B$36:$B$9000,0)+35,MATCH('4.Score &amp; Vergelijking'!H139,'1.Invul Blad'!$36:$36,0))="",INDEX('1.Invul Blad'!$1:$1048576,MATCH('4.Score &amp; Vergelijking'!$E140,'1.Invul Blad'!$B:$B,0),MATCH('4.Score &amp; Vergelijking'!H139,'1.Invul Blad'!$1:$1,0))=""),"",IF(LEFT(G140,2)="BS",INDEX('1.Invul Blad'!$1:$1048576,MATCH('4.Score &amp; Vergelijking'!$E140,'1.Invul Blad'!$B$36:$B$9000,0)+35,MATCH('4.Score &amp; Vergelijking'!H139,'1.Invul Blad'!$36:$36,0)),INDEX('1.Invul Blad'!$1:$1048576,MATCH('4.Score &amp; Vergelijking'!$E140,'1.Invul Blad'!$B:$B,0),MATCH('4.Score &amp; Vergelijking'!H139,'1.Invul Blad'!$1:$1,0)))),"")</f>
        <v/>
      </c>
      <c r="I140" s="57" t="str" cm="1">
        <f t="array" ref="I140">IFERROR(IF(IF(LEFT(H140,2)="BS",INDEX('1.Invul Blad'!$1:$1048576,MATCH('4.Score &amp; Vergelijking'!$E140,'1.Invul Blad'!$B$36:$B$9000,0)+35,MATCH('4.Score &amp; Vergelijking'!I139,'1.Invul Blad'!$36:$36,0))="",INDEX('1.Invul Blad'!$1:$1048576,MATCH('4.Score &amp; Vergelijking'!$E140,'1.Invul Blad'!$B:$B,0),MATCH('4.Score &amp; Vergelijking'!I139,'1.Invul Blad'!$1:$1,0))=""),"",IF(LEFT(H140,2)="BS",INDEX('1.Invul Blad'!$1:$1048576,MATCH('4.Score &amp; Vergelijking'!$E140,'1.Invul Blad'!$B$36:$B$9000,0)+35,MATCH('4.Score &amp; Vergelijking'!I139,'1.Invul Blad'!$36:$36,0)),INDEX('1.Invul Blad'!$1:$1048576,MATCH('4.Score &amp; Vergelijking'!$E140,'1.Invul Blad'!$B:$B,0),MATCH('4.Score &amp; Vergelijking'!I139,'1.Invul Blad'!$1:$1,0)))),"")</f>
        <v/>
      </c>
      <c r="J140" s="57" t="str" cm="1">
        <f t="array" ref="J140">IFERROR(IF(IF(LEFT(I140,2)="BS",INDEX('1.Invul Blad'!$1:$1048576,MATCH('4.Score &amp; Vergelijking'!$E140,'1.Invul Blad'!$B$36:$B$9000,0)+35,MATCH('4.Score &amp; Vergelijking'!J139,'1.Invul Blad'!$36:$36,0))="",INDEX('1.Invul Blad'!$1:$1048576,MATCH('4.Score &amp; Vergelijking'!$E140,'1.Invul Blad'!$B:$B,0),MATCH('4.Score &amp; Vergelijking'!J139,'1.Invul Blad'!$1:$1,0))=""),"",IF(LEFT(I140,2)="BS",INDEX('1.Invul Blad'!$1:$1048576,MATCH('4.Score &amp; Vergelijking'!$E140,'1.Invul Blad'!$B$36:$B$9000,0)+35,MATCH('4.Score &amp; Vergelijking'!J139,'1.Invul Blad'!$36:$36,0)),INDEX('1.Invul Blad'!$1:$1048576,MATCH('4.Score &amp; Vergelijking'!$E140,'1.Invul Blad'!$B:$B,0),MATCH('4.Score &amp; Vergelijking'!J139,'1.Invul Blad'!$1:$1,0)))),"")</f>
        <v/>
      </c>
      <c r="K140" s="57" t="str" cm="1">
        <f t="array" ref="K140">IFERROR(IF(IF(LEFT(J140,2)="BS",INDEX('1.Invul Blad'!$1:$1048576,MATCH('4.Score &amp; Vergelijking'!$E140,'1.Invul Blad'!$B$36:$B$9000,0)+35,MATCH('4.Score &amp; Vergelijking'!K139,'1.Invul Blad'!$36:$36,0))="",INDEX('1.Invul Blad'!$1:$1048576,MATCH('4.Score &amp; Vergelijking'!$E140,'1.Invul Blad'!$B:$B,0),MATCH('4.Score &amp; Vergelijking'!K139,'1.Invul Blad'!$1:$1,0))=""),"",IF(LEFT(J140,2)="BS",INDEX('1.Invul Blad'!$1:$1048576,MATCH('4.Score &amp; Vergelijking'!$E140,'1.Invul Blad'!$B$36:$B$9000,0)+35,MATCH('4.Score &amp; Vergelijking'!K139,'1.Invul Blad'!$36:$36,0)),INDEX('1.Invul Blad'!$1:$1048576,MATCH('4.Score &amp; Vergelijking'!$E140,'1.Invul Blad'!$B:$B,0),MATCH('4.Score &amp; Vergelijking'!K139,'1.Invul Blad'!$1:$1,0)))),"")</f>
        <v/>
      </c>
      <c r="L140" s="57" t="str" cm="1">
        <f t="array" ref="L140">IFERROR(IF(IF(LEFT(K140,2)="BS",INDEX('1.Invul Blad'!$1:$1048576,MATCH('4.Score &amp; Vergelijking'!$E140,'1.Invul Blad'!$B$36:$B$9000,0)+35,MATCH('4.Score &amp; Vergelijking'!L139,'1.Invul Blad'!$36:$36,0))="",INDEX('1.Invul Blad'!$1:$1048576,MATCH('4.Score &amp; Vergelijking'!$E140,'1.Invul Blad'!$B:$B,0),MATCH('4.Score &amp; Vergelijking'!L139,'1.Invul Blad'!$1:$1,0))=""),"",IF(LEFT(K140,2)="BS",INDEX('1.Invul Blad'!$1:$1048576,MATCH('4.Score &amp; Vergelijking'!$E140,'1.Invul Blad'!$B$36:$B$9000,0)+35,MATCH('4.Score &amp; Vergelijking'!L139,'1.Invul Blad'!$36:$36,0)),INDEX('1.Invul Blad'!$1:$1048576,MATCH('4.Score &amp; Vergelijking'!$E140,'1.Invul Blad'!$B:$B,0),MATCH('4.Score &amp; Vergelijking'!L139,'1.Invul Blad'!$1:$1,0)))),"")</f>
        <v/>
      </c>
      <c r="M140" s="57" t="str" cm="1">
        <f t="array" ref="M140">IFERROR(IF(IF(LEFT(L140,2)="BS",INDEX('1.Invul Blad'!$1:$1048576,MATCH('4.Score &amp; Vergelijking'!$E140,'1.Invul Blad'!$B$36:$B$9000,0)+35,MATCH('4.Score &amp; Vergelijking'!M139,'1.Invul Blad'!$36:$36,0))="",INDEX('1.Invul Blad'!$1:$1048576,MATCH('4.Score &amp; Vergelijking'!$E140,'1.Invul Blad'!$B:$B,0),MATCH('4.Score &amp; Vergelijking'!M139,'1.Invul Blad'!$1:$1,0))=""),"",IF(LEFT(L140,2)="BS",INDEX('1.Invul Blad'!$1:$1048576,MATCH('4.Score &amp; Vergelijking'!$E140,'1.Invul Blad'!$B$36:$B$9000,0)+35,MATCH('4.Score &amp; Vergelijking'!M139,'1.Invul Blad'!$36:$36,0)),INDEX('1.Invul Blad'!$1:$1048576,MATCH('4.Score &amp; Vergelijking'!$E140,'1.Invul Blad'!$B:$B,0),MATCH('4.Score &amp; Vergelijking'!M139,'1.Invul Blad'!$1:$1,0)))),"")</f>
        <v/>
      </c>
      <c r="N140" s="57" t="str" cm="1">
        <f t="array" ref="N140">IFERROR(IF(IF(LEFT(M140,2)="BS",INDEX('1.Invul Blad'!$1:$1048576,MATCH('4.Score &amp; Vergelijking'!$E140,'1.Invul Blad'!$B$36:$B$9000,0)+35,MATCH('4.Score &amp; Vergelijking'!N139,'1.Invul Blad'!$36:$36,0))="",INDEX('1.Invul Blad'!$1:$1048576,MATCH('4.Score &amp; Vergelijking'!$E140,'1.Invul Blad'!$B:$B,0),MATCH('4.Score &amp; Vergelijking'!N139,'1.Invul Blad'!$1:$1,0))=""),"",IF(LEFT(M140,2)="BS",INDEX('1.Invul Blad'!$1:$1048576,MATCH('4.Score &amp; Vergelijking'!$E140,'1.Invul Blad'!$B$36:$B$9000,0)+35,MATCH('4.Score &amp; Vergelijking'!N139,'1.Invul Blad'!$36:$36,0)),INDEX('1.Invul Blad'!$1:$1048576,MATCH('4.Score &amp; Vergelijking'!$E140,'1.Invul Blad'!$B:$B,0),MATCH('4.Score &amp; Vergelijking'!N139,'1.Invul Blad'!$1:$1,0)))),"")</f>
        <v/>
      </c>
      <c r="O140" s="57" t="str" cm="1">
        <f t="array" ref="O140">IFERROR(IF(IF(LEFT(N140,2)="BS",INDEX('1.Invul Blad'!$1:$1048576,MATCH('4.Score &amp; Vergelijking'!$E140,'1.Invul Blad'!$B$36:$B$9000,0)+35,MATCH('4.Score &amp; Vergelijking'!O139,'1.Invul Blad'!$36:$36,0))="",INDEX('1.Invul Blad'!$1:$1048576,MATCH('4.Score &amp; Vergelijking'!$E140,'1.Invul Blad'!$B:$B,0),MATCH('4.Score &amp; Vergelijking'!O139,'1.Invul Blad'!$1:$1,0))=""),"",IF(LEFT(N140,2)="BS",INDEX('1.Invul Blad'!$1:$1048576,MATCH('4.Score &amp; Vergelijking'!$E140,'1.Invul Blad'!$B$36:$B$9000,0)+35,MATCH('4.Score &amp; Vergelijking'!O139,'1.Invul Blad'!$36:$36,0)),INDEX('1.Invul Blad'!$1:$1048576,MATCH('4.Score &amp; Vergelijking'!$E140,'1.Invul Blad'!$B:$B,0),MATCH('4.Score &amp; Vergelijking'!O139,'1.Invul Blad'!$1:$1,0)))),"")</f>
        <v/>
      </c>
      <c r="P140" s="57" t="str" cm="1">
        <f t="array" ref="P140">IFERROR(IF(IF(LEFT(O140,2)="BS",INDEX('1.Invul Blad'!$1:$1048576,MATCH('4.Score &amp; Vergelijking'!$E140,'1.Invul Blad'!$B$36:$B$9000,0)+35,MATCH('4.Score &amp; Vergelijking'!P139,'1.Invul Blad'!$36:$36,0))="",INDEX('1.Invul Blad'!$1:$1048576,MATCH('4.Score &amp; Vergelijking'!$E140,'1.Invul Blad'!$B:$B,0),MATCH('4.Score &amp; Vergelijking'!P139,'1.Invul Blad'!$1:$1,0))=""),"",IF(LEFT(O140,2)="BS",INDEX('1.Invul Blad'!$1:$1048576,MATCH('4.Score &amp; Vergelijking'!$E140,'1.Invul Blad'!$B$36:$B$9000,0)+35,MATCH('4.Score &amp; Vergelijking'!P139,'1.Invul Blad'!$36:$36,0)),INDEX('1.Invul Blad'!$1:$1048576,MATCH('4.Score &amp; Vergelijking'!$E140,'1.Invul Blad'!$B:$B,0),MATCH('4.Score &amp; Vergelijking'!P139,'1.Invul Blad'!$1:$1,0)))),"")</f>
        <v/>
      </c>
      <c r="Q140" s="57" t="str" cm="1">
        <f t="array" ref="Q140">IFERROR(IF(IF(LEFT(P140,2)="BS",INDEX('1.Invul Blad'!$1:$1048576,MATCH('4.Score &amp; Vergelijking'!$E140,'1.Invul Blad'!$B$36:$B$9000,0)+35,MATCH('4.Score &amp; Vergelijking'!Q139,'1.Invul Blad'!$36:$36,0))="",INDEX('1.Invul Blad'!$1:$1048576,MATCH('4.Score &amp; Vergelijking'!$E140,'1.Invul Blad'!$B:$B,0),MATCH('4.Score &amp; Vergelijking'!Q139,'1.Invul Blad'!$1:$1,0))=""),"",IF(LEFT(P140,2)="BS",INDEX('1.Invul Blad'!$1:$1048576,MATCH('4.Score &amp; Vergelijking'!$E140,'1.Invul Blad'!$B$36:$B$9000,0)+35,MATCH('4.Score &amp; Vergelijking'!Q139,'1.Invul Blad'!$36:$36,0)),INDEX('1.Invul Blad'!$1:$1048576,MATCH('4.Score &amp; Vergelijking'!$E140,'1.Invul Blad'!$B:$B,0),MATCH('4.Score &amp; Vergelijking'!Q139,'1.Invul Blad'!$1:$1,0)))),"")</f>
        <v/>
      </c>
      <c r="R140" s="57" t="str" cm="1">
        <f t="array" ref="R140">IFERROR(IF(IF(LEFT(Q140,2)="BS",INDEX('1.Invul Blad'!$1:$1048576,MATCH('4.Score &amp; Vergelijking'!$E140,'1.Invul Blad'!$B$36:$B$9000,0)+35,MATCH('4.Score &amp; Vergelijking'!R139,'1.Invul Blad'!$36:$36,0))="",INDEX('1.Invul Blad'!$1:$1048576,MATCH('4.Score &amp; Vergelijking'!$E140,'1.Invul Blad'!$B:$B,0),MATCH('4.Score &amp; Vergelijking'!R139,'1.Invul Blad'!$1:$1,0))=""),"",IF(LEFT(Q140,2)="BS",INDEX('1.Invul Blad'!$1:$1048576,MATCH('4.Score &amp; Vergelijking'!$E140,'1.Invul Blad'!$B$36:$B$9000,0)+35,MATCH('4.Score &amp; Vergelijking'!R139,'1.Invul Blad'!$36:$36,0)),INDEX('1.Invul Blad'!$1:$1048576,MATCH('4.Score &amp; Vergelijking'!$E140,'1.Invul Blad'!$B:$B,0),MATCH('4.Score &amp; Vergelijking'!R139,'1.Invul Blad'!$1:$1,0)))),"")</f>
        <v/>
      </c>
      <c r="S140" s="57" t="str" cm="1">
        <f t="array" ref="S140">IFERROR(IF(IF(LEFT(R140,2)="BS",INDEX('1.Invul Blad'!$1:$1048576,MATCH('4.Score &amp; Vergelijking'!$E140,'1.Invul Blad'!$B$36:$B$9000,0)+35,MATCH('4.Score &amp; Vergelijking'!S139,'1.Invul Blad'!$36:$36,0))="",INDEX('1.Invul Blad'!$1:$1048576,MATCH('4.Score &amp; Vergelijking'!$E140,'1.Invul Blad'!$B:$B,0),MATCH('4.Score &amp; Vergelijking'!S139,'1.Invul Blad'!$1:$1,0))=""),"",IF(LEFT(R140,2)="BS",INDEX('1.Invul Blad'!$1:$1048576,MATCH('4.Score &amp; Vergelijking'!$E140,'1.Invul Blad'!$B$36:$B$9000,0)+35,MATCH('4.Score &amp; Vergelijking'!S139,'1.Invul Blad'!$36:$36,0)),INDEX('1.Invul Blad'!$1:$1048576,MATCH('4.Score &amp; Vergelijking'!$E140,'1.Invul Blad'!$B:$B,0),MATCH('4.Score &amp; Vergelijking'!S139,'1.Invul Blad'!$1:$1,0)))),"")</f>
        <v/>
      </c>
      <c r="T140" s="57" t="str" cm="1">
        <f t="array" ref="T140">IFERROR(IF(IF(LEFT(S140,2)="BS",INDEX('1.Invul Blad'!$1:$1048576,MATCH('4.Score &amp; Vergelijking'!$E140,'1.Invul Blad'!$B$36:$B$9000,0)+35,MATCH('4.Score &amp; Vergelijking'!T139,'1.Invul Blad'!$36:$36,0))="",INDEX('1.Invul Blad'!$1:$1048576,MATCH('4.Score &amp; Vergelijking'!$E140,'1.Invul Blad'!$B:$B,0),MATCH('4.Score &amp; Vergelijking'!T139,'1.Invul Blad'!$1:$1,0))=""),"",IF(LEFT(S140,2)="BS",INDEX('1.Invul Blad'!$1:$1048576,MATCH('4.Score &amp; Vergelijking'!$E140,'1.Invul Blad'!$B$36:$B$9000,0)+35,MATCH('4.Score &amp; Vergelijking'!T139,'1.Invul Blad'!$36:$36,0)),INDEX('1.Invul Blad'!$1:$1048576,MATCH('4.Score &amp; Vergelijking'!$E140,'1.Invul Blad'!$B:$B,0),MATCH('4.Score &amp; Vergelijking'!T139,'1.Invul Blad'!$1:$1,0)))),"")</f>
        <v/>
      </c>
      <c r="U140" s="57" t="str" cm="1">
        <f t="array" ref="U140">IFERROR(IF(IF(LEFT(T140,2)="BS",INDEX('1.Invul Blad'!$1:$1048576,MATCH('4.Score &amp; Vergelijking'!$E140,'1.Invul Blad'!$B$36:$B$9000,0)+35,MATCH('4.Score &amp; Vergelijking'!U139,'1.Invul Blad'!$36:$36,0))="",INDEX('1.Invul Blad'!$1:$1048576,MATCH('4.Score &amp; Vergelijking'!$E140,'1.Invul Blad'!$B:$B,0),MATCH('4.Score &amp; Vergelijking'!U139,'1.Invul Blad'!$1:$1,0))=""),"",IF(LEFT(T140,2)="BS",INDEX('1.Invul Blad'!$1:$1048576,MATCH('4.Score &amp; Vergelijking'!$E140,'1.Invul Blad'!$B$36:$B$9000,0)+35,MATCH('4.Score &amp; Vergelijking'!U139,'1.Invul Blad'!$36:$36,0)),INDEX('1.Invul Blad'!$1:$1048576,MATCH('4.Score &amp; Vergelijking'!$E140,'1.Invul Blad'!$B:$B,0),MATCH('4.Score &amp; Vergelijking'!U139,'1.Invul Blad'!$1:$1,0)))),"")</f>
        <v/>
      </c>
      <c r="V140" s="57" t="str" cm="1">
        <f t="array" ref="V140">IFERROR(IF(IF(LEFT(U140,2)="BS",INDEX('1.Invul Blad'!$1:$1048576,MATCH('4.Score &amp; Vergelijking'!$E140,'1.Invul Blad'!$B$36:$B$9000,0)+35,MATCH('4.Score &amp; Vergelijking'!V139,'1.Invul Blad'!$36:$36,0))="",INDEX('1.Invul Blad'!$1:$1048576,MATCH('4.Score &amp; Vergelijking'!$E140,'1.Invul Blad'!$B:$B,0),MATCH('4.Score &amp; Vergelijking'!V139,'1.Invul Blad'!$1:$1,0))=""),"",IF(LEFT(U140,2)="BS",INDEX('1.Invul Blad'!$1:$1048576,MATCH('4.Score &amp; Vergelijking'!$E140,'1.Invul Blad'!$B$36:$B$9000,0)+35,MATCH('4.Score &amp; Vergelijking'!V139,'1.Invul Blad'!$36:$36,0)),INDEX('1.Invul Blad'!$1:$1048576,MATCH('4.Score &amp; Vergelijking'!$E140,'1.Invul Blad'!$B:$B,0),MATCH('4.Score &amp; Vergelijking'!V139,'1.Invul Blad'!$1:$1,0)))),"")</f>
        <v/>
      </c>
      <c r="W140" s="57" t="str" cm="1">
        <f t="array" ref="W140">IFERROR(IF(IF(LEFT(V140,2)="BS",INDEX('1.Invul Blad'!$1:$1048576,MATCH('4.Score &amp; Vergelijking'!$E140,'1.Invul Blad'!$B$36:$B$9000,0)+35,MATCH('4.Score &amp; Vergelijking'!W139,'1.Invul Blad'!$36:$36,0))="",INDEX('1.Invul Blad'!$1:$1048576,MATCH('4.Score &amp; Vergelijking'!$E140,'1.Invul Blad'!$B:$B,0),MATCH('4.Score &amp; Vergelijking'!W139,'1.Invul Blad'!$1:$1,0))=""),"",IF(LEFT(V140,2)="BS",INDEX('1.Invul Blad'!$1:$1048576,MATCH('4.Score &amp; Vergelijking'!$E140,'1.Invul Blad'!$B$36:$B$9000,0)+35,MATCH('4.Score &amp; Vergelijking'!W139,'1.Invul Blad'!$36:$36,0)),INDEX('1.Invul Blad'!$1:$1048576,MATCH('4.Score &amp; Vergelijking'!$E140,'1.Invul Blad'!$B:$B,0),MATCH('4.Score &amp; Vergelijking'!W139,'1.Invul Blad'!$1:$1,0)))),"")</f>
        <v/>
      </c>
      <c r="X140" s="57" t="str" cm="1">
        <f t="array" ref="X140">IFERROR(IF(IF(LEFT(W140,2)="BS",INDEX('1.Invul Blad'!$1:$1048576,MATCH('4.Score &amp; Vergelijking'!$E140,'1.Invul Blad'!$B$36:$B$9000,0)+35,MATCH('4.Score &amp; Vergelijking'!X139,'1.Invul Blad'!$36:$36,0))="",INDEX('1.Invul Blad'!$1:$1048576,MATCH('4.Score &amp; Vergelijking'!$E140,'1.Invul Blad'!$B:$B,0),MATCH('4.Score &amp; Vergelijking'!X139,'1.Invul Blad'!$1:$1,0))=""),"",IF(LEFT(W140,2)="BS",INDEX('1.Invul Blad'!$1:$1048576,MATCH('4.Score &amp; Vergelijking'!$E140,'1.Invul Blad'!$B$36:$B$9000,0)+35,MATCH('4.Score &amp; Vergelijking'!X139,'1.Invul Blad'!$36:$36,0)),INDEX('1.Invul Blad'!$1:$1048576,MATCH('4.Score &amp; Vergelijking'!$E140,'1.Invul Blad'!$B:$B,0),MATCH('4.Score &amp; Vergelijking'!X139,'1.Invul Blad'!$1:$1,0)))),"")</f>
        <v/>
      </c>
      <c r="Y140" s="57" t="str" cm="1">
        <f t="array" ref="Y140">IFERROR(IF(IF(LEFT(X140,2)="BS",INDEX('1.Invul Blad'!$1:$1048576,MATCH('4.Score &amp; Vergelijking'!$E140,'1.Invul Blad'!$B$36:$B$9000,0)+35,MATCH('4.Score &amp; Vergelijking'!Y139,'1.Invul Blad'!$36:$36,0))="",INDEX('1.Invul Blad'!$1:$1048576,MATCH('4.Score &amp; Vergelijking'!$E140,'1.Invul Blad'!$B:$B,0),MATCH('4.Score &amp; Vergelijking'!Y139,'1.Invul Blad'!$1:$1,0))=""),"",IF(LEFT(X140,2)="BS",INDEX('1.Invul Blad'!$1:$1048576,MATCH('4.Score &amp; Vergelijking'!$E140,'1.Invul Blad'!$B$36:$B$9000,0)+35,MATCH('4.Score &amp; Vergelijking'!Y139,'1.Invul Blad'!$36:$36,0)),INDEX('1.Invul Blad'!$1:$1048576,MATCH('4.Score &amp; Vergelijking'!$E140,'1.Invul Blad'!$B:$B,0),MATCH('4.Score &amp; Vergelijking'!Y139,'1.Invul Blad'!$1:$1,0)))),"")</f>
        <v/>
      </c>
      <c r="Z140" s="57" t="str" cm="1">
        <f t="array" ref="Z140">IFERROR(IF(IF(LEFT(Y140,2)="BS",INDEX('1.Invul Blad'!$1:$1048576,MATCH('4.Score &amp; Vergelijking'!$E140,'1.Invul Blad'!$B$36:$B$9000,0)+35,MATCH('4.Score &amp; Vergelijking'!Z139,'1.Invul Blad'!$36:$36,0))="",INDEX('1.Invul Blad'!$1:$1048576,MATCH('4.Score &amp; Vergelijking'!$E140,'1.Invul Blad'!$B:$B,0),MATCH('4.Score &amp; Vergelijking'!Z139,'1.Invul Blad'!$1:$1,0))=""),"",IF(LEFT(Y140,2)="BS",INDEX('1.Invul Blad'!$1:$1048576,MATCH('4.Score &amp; Vergelijking'!$E140,'1.Invul Blad'!$B$36:$B$9000,0)+35,MATCH('4.Score &amp; Vergelijking'!Z139,'1.Invul Blad'!$36:$36,0)),INDEX('1.Invul Blad'!$1:$1048576,MATCH('4.Score &amp; Vergelijking'!$E140,'1.Invul Blad'!$B:$B,0),MATCH('4.Score &amp; Vergelijking'!Z139,'1.Invul Blad'!$1:$1,0)))),"")</f>
        <v/>
      </c>
      <c r="AA140" s="57" t="str" cm="1">
        <f t="array" ref="AA140">IFERROR(IF(IF(LEFT(Z140,2)="BS",INDEX('1.Invul Blad'!$1:$1048576,MATCH('4.Score &amp; Vergelijking'!$E140,'1.Invul Blad'!$B$36:$B$9000,0)+35,MATCH('4.Score &amp; Vergelijking'!AA139,'1.Invul Blad'!$36:$36,0))="",INDEX('1.Invul Blad'!$1:$1048576,MATCH('4.Score &amp; Vergelijking'!$E140,'1.Invul Blad'!$B:$B,0),MATCH('4.Score &amp; Vergelijking'!AA139,'1.Invul Blad'!$1:$1,0))=""),"",IF(LEFT(Z140,2)="BS",INDEX('1.Invul Blad'!$1:$1048576,MATCH('4.Score &amp; Vergelijking'!$E140,'1.Invul Blad'!$B$36:$B$9000,0)+35,MATCH('4.Score &amp; Vergelijking'!AA139,'1.Invul Blad'!$36:$36,0)),INDEX('1.Invul Blad'!$1:$1048576,MATCH('4.Score &amp; Vergelijking'!$E140,'1.Invul Blad'!$B:$B,0),MATCH('4.Score &amp; Vergelijking'!AA139,'1.Invul Blad'!$1:$1,0)))),"")</f>
        <v/>
      </c>
      <c r="AB140" s="57" t="str" cm="1">
        <f t="array" ref="AB140">IFERROR(IF(IF(LEFT(AA140,2)="BS",INDEX('1.Invul Blad'!$1:$1048576,MATCH('4.Score &amp; Vergelijking'!$E140,'1.Invul Blad'!$B$36:$B$9000,0)+35,MATCH('4.Score &amp; Vergelijking'!AB139,'1.Invul Blad'!$36:$36,0))="",INDEX('1.Invul Blad'!$1:$1048576,MATCH('4.Score &amp; Vergelijking'!$E140,'1.Invul Blad'!$B:$B,0),MATCH('4.Score &amp; Vergelijking'!AB139,'1.Invul Blad'!$1:$1,0))=""),"",IF(LEFT(AA140,2)="BS",INDEX('1.Invul Blad'!$1:$1048576,MATCH('4.Score &amp; Vergelijking'!$E140,'1.Invul Blad'!$B$36:$B$9000,0)+35,MATCH('4.Score &amp; Vergelijking'!AB139,'1.Invul Blad'!$36:$36,0)),INDEX('1.Invul Blad'!$1:$1048576,MATCH('4.Score &amp; Vergelijking'!$E140,'1.Invul Blad'!$B:$B,0),MATCH('4.Score &amp; Vergelijking'!AB139,'1.Invul Blad'!$1:$1,0)))),"")</f>
        <v/>
      </c>
      <c r="AC140" s="57" t="str" cm="1">
        <f t="array" ref="AC140">IFERROR(IF(IF(LEFT(AB140,2)="BS",INDEX('1.Invul Blad'!$1:$1048576,MATCH('4.Score &amp; Vergelijking'!$E140,'1.Invul Blad'!$B$36:$B$9000,0)+35,MATCH('4.Score &amp; Vergelijking'!AC139,'1.Invul Blad'!$36:$36,0))="",INDEX('1.Invul Blad'!$1:$1048576,MATCH('4.Score &amp; Vergelijking'!$E140,'1.Invul Blad'!$B:$B,0),MATCH('4.Score &amp; Vergelijking'!AC139,'1.Invul Blad'!$1:$1,0))=""),"",IF(LEFT(AB140,2)="BS",INDEX('1.Invul Blad'!$1:$1048576,MATCH('4.Score &amp; Vergelijking'!$E140,'1.Invul Blad'!$B$36:$B$9000,0)+35,MATCH('4.Score &amp; Vergelijking'!AC139,'1.Invul Blad'!$36:$36,0)),INDEX('1.Invul Blad'!$1:$1048576,MATCH('4.Score &amp; Vergelijking'!$E140,'1.Invul Blad'!$B:$B,0),MATCH('4.Score &amp; Vergelijking'!AC139,'1.Invul Blad'!$1:$1,0)))),"")</f>
        <v/>
      </c>
      <c r="AD140" s="57" t="str" cm="1">
        <f t="array" ref="AD140">IFERROR(IF(IF(LEFT(AC140,2)="BS",INDEX('1.Invul Blad'!$1:$1048576,MATCH('4.Score &amp; Vergelijking'!$E140,'1.Invul Blad'!$B$36:$B$9000,0)+35,MATCH('4.Score &amp; Vergelijking'!AD139,'1.Invul Blad'!$36:$36,0))="",INDEX('1.Invul Blad'!$1:$1048576,MATCH('4.Score &amp; Vergelijking'!$E140,'1.Invul Blad'!$B:$B,0),MATCH('4.Score &amp; Vergelijking'!AD139,'1.Invul Blad'!$1:$1,0))=""),"",IF(LEFT(AC140,2)="BS",INDEX('1.Invul Blad'!$1:$1048576,MATCH('4.Score &amp; Vergelijking'!$E140,'1.Invul Blad'!$B$36:$B$9000,0)+35,MATCH('4.Score &amp; Vergelijking'!AD139,'1.Invul Blad'!$36:$36,0)),INDEX('1.Invul Blad'!$1:$1048576,MATCH('4.Score &amp; Vergelijking'!$E140,'1.Invul Blad'!$B:$B,0),MATCH('4.Score &amp; Vergelijking'!AD139,'1.Invul Blad'!$1:$1,0)))),"")</f>
        <v/>
      </c>
      <c r="AE140" s="57" t="str" cm="1">
        <f t="array" ref="AE140">IFERROR(IF(IF(LEFT(AD140,2)="BS",INDEX('1.Invul Blad'!$1:$1048576,MATCH('4.Score &amp; Vergelijking'!$E140,'1.Invul Blad'!$B$36:$B$9000,0)+35,MATCH('4.Score &amp; Vergelijking'!AE139,'1.Invul Blad'!$36:$36,0))="",INDEX('1.Invul Blad'!$1:$1048576,MATCH('4.Score &amp; Vergelijking'!$E140,'1.Invul Blad'!$B:$B,0),MATCH('4.Score &amp; Vergelijking'!AE139,'1.Invul Blad'!$1:$1,0))=""),"",IF(LEFT(AD140,2)="BS",INDEX('1.Invul Blad'!$1:$1048576,MATCH('4.Score &amp; Vergelijking'!$E140,'1.Invul Blad'!$B$36:$B$9000,0)+35,MATCH('4.Score &amp; Vergelijking'!AE139,'1.Invul Blad'!$36:$36,0)),INDEX('1.Invul Blad'!$1:$1048576,MATCH('4.Score &amp; Vergelijking'!$E140,'1.Invul Blad'!$B:$B,0),MATCH('4.Score &amp; Vergelijking'!AE139,'1.Invul Blad'!$1:$1,0)))),"")</f>
        <v/>
      </c>
      <c r="AF140" s="57" t="str" cm="1">
        <f t="array" ref="AF140">IFERROR(IF(IF(LEFT(AE140,2)="BS",INDEX('1.Invul Blad'!$1:$1048576,MATCH('4.Score &amp; Vergelijking'!$E140,'1.Invul Blad'!$B$36:$B$9000,0)+35,MATCH('4.Score &amp; Vergelijking'!AF139,'1.Invul Blad'!$36:$36,0))="",INDEX('1.Invul Blad'!$1:$1048576,MATCH('4.Score &amp; Vergelijking'!$E140,'1.Invul Blad'!$B:$B,0),MATCH('4.Score &amp; Vergelijking'!AF139,'1.Invul Blad'!$1:$1,0))=""),"",IF(LEFT(AE140,2)="BS",INDEX('1.Invul Blad'!$1:$1048576,MATCH('4.Score &amp; Vergelijking'!$E140,'1.Invul Blad'!$B$36:$B$9000,0)+35,MATCH('4.Score &amp; Vergelijking'!AF139,'1.Invul Blad'!$36:$36,0)),INDEX('1.Invul Blad'!$1:$1048576,MATCH('4.Score &amp; Vergelijking'!$E140,'1.Invul Blad'!$B:$B,0),MATCH('4.Score &amp; Vergelijking'!AF139,'1.Invul Blad'!$1:$1,0)))),"")</f>
        <v/>
      </c>
      <c r="AG140" s="57" t="str" cm="1">
        <f t="array" ref="AG140">IFERROR(IF(IF(LEFT(AF140,2)="BS",INDEX('1.Invul Blad'!$1:$1048576,MATCH('4.Score &amp; Vergelijking'!$E140,'1.Invul Blad'!$B$36:$B$9000,0)+35,MATCH('4.Score &amp; Vergelijking'!AG139,'1.Invul Blad'!$36:$36,0))="",INDEX('1.Invul Blad'!$1:$1048576,MATCH('4.Score &amp; Vergelijking'!$E140,'1.Invul Blad'!$B:$B,0),MATCH('4.Score &amp; Vergelijking'!AG139,'1.Invul Blad'!$1:$1,0))=""),"",IF(LEFT(AF140,2)="BS",INDEX('1.Invul Blad'!$1:$1048576,MATCH('4.Score &amp; Vergelijking'!$E140,'1.Invul Blad'!$B$36:$B$9000,0)+35,MATCH('4.Score &amp; Vergelijking'!AG139,'1.Invul Blad'!$36:$36,0)),INDEX('1.Invul Blad'!$1:$1048576,MATCH('4.Score &amp; Vergelijking'!$E140,'1.Invul Blad'!$B:$B,0),MATCH('4.Score &amp; Vergelijking'!AG139,'1.Invul Blad'!$1:$1,0)))),"")</f>
        <v/>
      </c>
      <c r="AH140" s="57" t="str" cm="1">
        <f t="array" ref="AH140">IFERROR(IF(IF(LEFT(AG140,2)="BS",INDEX('1.Invul Blad'!$1:$1048576,MATCH('4.Score &amp; Vergelijking'!$E140,'1.Invul Blad'!$B$36:$B$9000,0)+35,MATCH('4.Score &amp; Vergelijking'!AH139,'1.Invul Blad'!$36:$36,0))="",INDEX('1.Invul Blad'!$1:$1048576,MATCH('4.Score &amp; Vergelijking'!$E140,'1.Invul Blad'!$B:$B,0),MATCH('4.Score &amp; Vergelijking'!AH139,'1.Invul Blad'!$1:$1,0))=""),"",IF(LEFT(AG140,2)="BS",INDEX('1.Invul Blad'!$1:$1048576,MATCH('4.Score &amp; Vergelijking'!$E140,'1.Invul Blad'!$B$36:$B$9000,0)+35,MATCH('4.Score &amp; Vergelijking'!AH139,'1.Invul Blad'!$36:$36,0)),INDEX('1.Invul Blad'!$1:$1048576,MATCH('4.Score &amp; Vergelijking'!$E140,'1.Invul Blad'!$B:$B,0),MATCH('4.Score &amp; Vergelijking'!AH139,'1.Invul Blad'!$1:$1,0)))),"")</f>
        <v/>
      </c>
      <c r="AI140" s="57" t="str" cm="1">
        <f t="array" ref="AI140">IFERROR(IF(IF(LEFT(AH140,2)="BS",INDEX('1.Invul Blad'!$1:$1048576,MATCH('4.Score &amp; Vergelijking'!$E140,'1.Invul Blad'!$B$36:$B$9000,0)+35,MATCH('4.Score &amp; Vergelijking'!AI139,'1.Invul Blad'!$36:$36,0))="",INDEX('1.Invul Blad'!$1:$1048576,MATCH('4.Score &amp; Vergelijking'!$E140,'1.Invul Blad'!$B:$B,0),MATCH('4.Score &amp; Vergelijking'!AI139,'1.Invul Blad'!$1:$1,0))=""),"",IF(LEFT(AH140,2)="BS",INDEX('1.Invul Blad'!$1:$1048576,MATCH('4.Score &amp; Vergelijking'!$E140,'1.Invul Blad'!$B$36:$B$9000,0)+35,MATCH('4.Score &amp; Vergelijking'!AI139,'1.Invul Blad'!$36:$36,0)),INDEX('1.Invul Blad'!$1:$1048576,MATCH('4.Score &amp; Vergelijking'!$E140,'1.Invul Blad'!$B:$B,0),MATCH('4.Score &amp; Vergelijking'!AI139,'1.Invul Blad'!$1:$1,0)))),"")</f>
        <v/>
      </c>
      <c r="AJ140" s="57" t="str" cm="1">
        <f t="array" ref="AJ140">IFERROR(IF(IF(LEFT(AI140,2)="BS",INDEX('1.Invul Blad'!$1:$1048576,MATCH('4.Score &amp; Vergelijking'!$E140,'1.Invul Blad'!$B$36:$B$9000,0)+35,MATCH('4.Score &amp; Vergelijking'!AJ139,'1.Invul Blad'!$36:$36,0))="",INDEX('1.Invul Blad'!$1:$1048576,MATCH('4.Score &amp; Vergelijking'!$E140,'1.Invul Blad'!$B:$B,0),MATCH('4.Score &amp; Vergelijking'!AJ139,'1.Invul Blad'!$1:$1,0))=""),"",IF(LEFT(AI140,2)="BS",INDEX('1.Invul Blad'!$1:$1048576,MATCH('4.Score &amp; Vergelijking'!$E140,'1.Invul Blad'!$B$36:$B$9000,0)+35,MATCH('4.Score &amp; Vergelijking'!AJ139,'1.Invul Blad'!$36:$36,0)),INDEX('1.Invul Blad'!$1:$1048576,MATCH('4.Score &amp; Vergelijking'!$E140,'1.Invul Blad'!$B:$B,0),MATCH('4.Score &amp; Vergelijking'!AJ139,'1.Invul Blad'!$1:$1,0)))),"")</f>
        <v/>
      </c>
      <c r="AK140" s="57" t="str" cm="1">
        <f t="array" ref="AK140">IFERROR(IF(IF(LEFT(AJ140,2)="BS",INDEX('1.Invul Blad'!$1:$1048576,MATCH('4.Score &amp; Vergelijking'!$E140,'1.Invul Blad'!$B$36:$B$9000,0)+35,MATCH('4.Score &amp; Vergelijking'!AK139,'1.Invul Blad'!$36:$36,0))="",INDEX('1.Invul Blad'!$1:$1048576,MATCH('4.Score &amp; Vergelijking'!$E140,'1.Invul Blad'!$B:$B,0),MATCH('4.Score &amp; Vergelijking'!AK139,'1.Invul Blad'!$1:$1,0))=""),"",IF(LEFT(AJ140,2)="BS",INDEX('1.Invul Blad'!$1:$1048576,MATCH('4.Score &amp; Vergelijking'!$E140,'1.Invul Blad'!$B$36:$B$9000,0)+35,MATCH('4.Score &amp; Vergelijking'!AK139,'1.Invul Blad'!$36:$36,0)),INDEX('1.Invul Blad'!$1:$1048576,MATCH('4.Score &amp; Vergelijking'!$E140,'1.Invul Blad'!$B:$B,0),MATCH('4.Score &amp; Vergelijking'!AK139,'1.Invul Blad'!$1:$1,0)))),"")</f>
        <v/>
      </c>
      <c r="AL140" s="57" t="str" cm="1">
        <f t="array" ref="AL140">IFERROR(IF(IF(LEFT(AK140,2)="BS",INDEX('1.Invul Blad'!$1:$1048576,MATCH('4.Score &amp; Vergelijking'!$E140,'1.Invul Blad'!$B$36:$B$9000,0)+35,MATCH('4.Score &amp; Vergelijking'!AL139,'1.Invul Blad'!$36:$36,0))="",INDEX('1.Invul Blad'!$1:$1048576,MATCH('4.Score &amp; Vergelijking'!$E140,'1.Invul Blad'!$B:$B,0),MATCH('4.Score &amp; Vergelijking'!AL139,'1.Invul Blad'!$1:$1,0))=""),"",IF(LEFT(AK140,2)="BS",INDEX('1.Invul Blad'!$1:$1048576,MATCH('4.Score &amp; Vergelijking'!$E140,'1.Invul Blad'!$B$36:$B$9000,0)+35,MATCH('4.Score &amp; Vergelijking'!AL139,'1.Invul Blad'!$36:$36,0)),INDEX('1.Invul Blad'!$1:$1048576,MATCH('4.Score &amp; Vergelijking'!$E140,'1.Invul Blad'!$B:$B,0),MATCH('4.Score &amp; Vergelijking'!AL139,'1.Invul Blad'!$1:$1,0)))),"")</f>
        <v/>
      </c>
      <c r="AM140" s="57" t="str" cm="1">
        <f t="array" ref="AM140">IFERROR(IF(IF(LEFT(AL140,2)="BS",INDEX('1.Invul Blad'!$1:$1048576,MATCH('4.Score &amp; Vergelijking'!$E140,'1.Invul Blad'!$B$36:$B$9000,0)+35,MATCH('4.Score &amp; Vergelijking'!AM139,'1.Invul Blad'!$36:$36,0))="",INDEX('1.Invul Blad'!$1:$1048576,MATCH('4.Score &amp; Vergelijking'!$E140,'1.Invul Blad'!$B:$B,0),MATCH('4.Score &amp; Vergelijking'!AM139,'1.Invul Blad'!$1:$1,0))=""),"",IF(LEFT(AL140,2)="BS",INDEX('1.Invul Blad'!$1:$1048576,MATCH('4.Score &amp; Vergelijking'!$E140,'1.Invul Blad'!$B$36:$B$9000,0)+35,MATCH('4.Score &amp; Vergelijking'!AM139,'1.Invul Blad'!$36:$36,0)),INDEX('1.Invul Blad'!$1:$1048576,MATCH('4.Score &amp; Vergelijking'!$E140,'1.Invul Blad'!$B:$B,0),MATCH('4.Score &amp; Vergelijking'!AM139,'1.Invul Blad'!$1:$1,0)))),"")</f>
        <v/>
      </c>
      <c r="AN140" s="57" t="str" cm="1">
        <f t="array" ref="AN140">IFERROR(IF(IF(LEFT(AM140,2)="BS",INDEX('1.Invul Blad'!$1:$1048576,MATCH('4.Score &amp; Vergelijking'!$E140,'1.Invul Blad'!$B$36:$B$9000,0)+35,MATCH('4.Score &amp; Vergelijking'!AN139,'1.Invul Blad'!$36:$36,0))="",INDEX('1.Invul Blad'!$1:$1048576,MATCH('4.Score &amp; Vergelijking'!$E140,'1.Invul Blad'!$B:$B,0),MATCH('4.Score &amp; Vergelijking'!AN139,'1.Invul Blad'!$1:$1,0))=""),"",IF(LEFT(AM140,2)="BS",INDEX('1.Invul Blad'!$1:$1048576,MATCH('4.Score &amp; Vergelijking'!$E140,'1.Invul Blad'!$B$36:$B$9000,0)+35,MATCH('4.Score &amp; Vergelijking'!AN139,'1.Invul Blad'!$36:$36,0)),INDEX('1.Invul Blad'!$1:$1048576,MATCH('4.Score &amp; Vergelijking'!$E140,'1.Invul Blad'!$B:$B,0),MATCH('4.Score &amp; Vergelijking'!AN139,'1.Invul Blad'!$1:$1,0)))),"")</f>
        <v/>
      </c>
      <c r="AO140" s="57" t="str" cm="1">
        <f t="array" ref="AO140">IFERROR(IF(IF(LEFT(AN140,2)="BS",INDEX('1.Invul Blad'!$1:$1048576,MATCH('4.Score &amp; Vergelijking'!$E140,'1.Invul Blad'!$B$36:$B$9000,0)+35,MATCH('4.Score &amp; Vergelijking'!AO139,'1.Invul Blad'!$36:$36,0))="",INDEX('1.Invul Blad'!$1:$1048576,MATCH('4.Score &amp; Vergelijking'!$E140,'1.Invul Blad'!$B:$B,0),MATCH('4.Score &amp; Vergelijking'!AO139,'1.Invul Blad'!$1:$1,0))=""),"",IF(LEFT(AN140,2)="BS",INDEX('1.Invul Blad'!$1:$1048576,MATCH('4.Score &amp; Vergelijking'!$E140,'1.Invul Blad'!$B$36:$B$9000,0)+35,MATCH('4.Score &amp; Vergelijking'!AO139,'1.Invul Blad'!$36:$36,0)),INDEX('1.Invul Blad'!$1:$1048576,MATCH('4.Score &amp; Vergelijking'!$E140,'1.Invul Blad'!$B:$B,0),MATCH('4.Score &amp; Vergelijking'!AO139,'1.Invul Blad'!$1:$1,0)))),"")</f>
        <v/>
      </c>
      <c r="AP140" s="57" t="str" cm="1">
        <f t="array" ref="AP140">IFERROR(IF(IF(LEFT(AO140,2)="BS",INDEX('1.Invul Blad'!$1:$1048576,MATCH('4.Score &amp; Vergelijking'!$E140,'1.Invul Blad'!$B$36:$B$9000,0)+35,MATCH('4.Score &amp; Vergelijking'!AP139,'1.Invul Blad'!$36:$36,0))="",INDEX('1.Invul Blad'!$1:$1048576,MATCH('4.Score &amp; Vergelijking'!$E140,'1.Invul Blad'!$B:$B,0),MATCH('4.Score &amp; Vergelijking'!AP139,'1.Invul Blad'!$1:$1,0))=""),"",IF(LEFT(AO140,2)="BS",INDEX('1.Invul Blad'!$1:$1048576,MATCH('4.Score &amp; Vergelijking'!$E140,'1.Invul Blad'!$B$36:$B$9000,0)+35,MATCH('4.Score &amp; Vergelijking'!AP139,'1.Invul Blad'!$36:$36,0)),INDEX('1.Invul Blad'!$1:$1048576,MATCH('4.Score &amp; Vergelijking'!$E140,'1.Invul Blad'!$B:$B,0),MATCH('4.Score &amp; Vergelijking'!AP139,'1.Invul Blad'!$1:$1,0)))),"")</f>
        <v/>
      </c>
      <c r="AQ140" s="57" t="str" cm="1">
        <f t="array" ref="AQ140">IFERROR(IF(IF(LEFT(AP140,2)="BS",INDEX('1.Invul Blad'!$1:$1048576,MATCH('4.Score &amp; Vergelijking'!$E140,'1.Invul Blad'!$B$36:$B$9000,0)+35,MATCH('4.Score &amp; Vergelijking'!AQ139,'1.Invul Blad'!$36:$36,0))="",INDEX('1.Invul Blad'!$1:$1048576,MATCH('4.Score &amp; Vergelijking'!$E140,'1.Invul Blad'!$B:$B,0),MATCH('4.Score &amp; Vergelijking'!AQ139,'1.Invul Blad'!$1:$1,0))=""),"",IF(LEFT(AP140,2)="BS",INDEX('1.Invul Blad'!$1:$1048576,MATCH('4.Score &amp; Vergelijking'!$E140,'1.Invul Blad'!$B$36:$B$9000,0)+35,MATCH('4.Score &amp; Vergelijking'!AQ139,'1.Invul Blad'!$36:$36,0)),INDEX('1.Invul Blad'!$1:$1048576,MATCH('4.Score &amp; Vergelijking'!$E140,'1.Invul Blad'!$B:$B,0),MATCH('4.Score &amp; Vergelijking'!AQ139,'1.Invul Blad'!$1:$1,0)))),"")</f>
        <v/>
      </c>
      <c r="AR140" s="57" t="str" cm="1">
        <f t="array" ref="AR140">IFERROR(IF(IF(LEFT(AQ140,2)="BS",INDEX('1.Invul Blad'!$1:$1048576,MATCH('4.Score &amp; Vergelijking'!$E140,'1.Invul Blad'!$B$36:$B$9000,0)+35,MATCH('4.Score &amp; Vergelijking'!AR139,'1.Invul Blad'!$36:$36,0))="",INDEX('1.Invul Blad'!$1:$1048576,MATCH('4.Score &amp; Vergelijking'!$E140,'1.Invul Blad'!$B:$B,0),MATCH('4.Score &amp; Vergelijking'!AR139,'1.Invul Blad'!$1:$1,0))=""),"",IF(LEFT(AQ140,2)="BS",INDEX('1.Invul Blad'!$1:$1048576,MATCH('4.Score &amp; Vergelijking'!$E140,'1.Invul Blad'!$B$36:$B$9000,0)+35,MATCH('4.Score &amp; Vergelijking'!AR139,'1.Invul Blad'!$36:$36,0)),INDEX('1.Invul Blad'!$1:$1048576,MATCH('4.Score &amp; Vergelijking'!$E140,'1.Invul Blad'!$B:$B,0),MATCH('4.Score &amp; Vergelijking'!AR139,'1.Invul Blad'!$1:$1,0)))),"")</f>
        <v/>
      </c>
      <c r="AS140" s="57" t="str" cm="1">
        <f t="array" ref="AS140">IFERROR(IF(IF(LEFT(AR140,2)="BS",INDEX('1.Invul Blad'!$1:$1048576,MATCH('4.Score &amp; Vergelijking'!$E140,'1.Invul Blad'!$B$36:$B$9000,0)+35,MATCH('4.Score &amp; Vergelijking'!AS139,'1.Invul Blad'!$36:$36,0))="",INDEX('1.Invul Blad'!$1:$1048576,MATCH('4.Score &amp; Vergelijking'!$E140,'1.Invul Blad'!$B:$B,0),MATCH('4.Score &amp; Vergelijking'!AS139,'1.Invul Blad'!$1:$1,0))=""),"",IF(LEFT(AR140,2)="BS",INDEX('1.Invul Blad'!$1:$1048576,MATCH('4.Score &amp; Vergelijking'!$E140,'1.Invul Blad'!$B$36:$B$9000,0)+35,MATCH('4.Score &amp; Vergelijking'!AS139,'1.Invul Blad'!$36:$36,0)),INDEX('1.Invul Blad'!$1:$1048576,MATCH('4.Score &amp; Vergelijking'!$E140,'1.Invul Blad'!$B:$B,0),MATCH('4.Score &amp; Vergelijking'!AS139,'1.Invul Blad'!$1:$1,0)))),"")</f>
        <v/>
      </c>
      <c r="AT140" s="57" t="str" cm="1">
        <f t="array" ref="AT140">IFERROR(IF(IF(LEFT(AS140,2)="BS",INDEX('1.Invul Blad'!$1:$1048576,MATCH('4.Score &amp; Vergelijking'!$E140,'1.Invul Blad'!$B$36:$B$9000,0)+35,MATCH('4.Score &amp; Vergelijking'!AT139,'1.Invul Blad'!$36:$36,0))="",INDEX('1.Invul Blad'!$1:$1048576,MATCH('4.Score &amp; Vergelijking'!$E140,'1.Invul Blad'!$B:$B,0),MATCH('4.Score &amp; Vergelijking'!AT139,'1.Invul Blad'!$1:$1,0))=""),"",IF(LEFT(AS140,2)="BS",INDEX('1.Invul Blad'!$1:$1048576,MATCH('4.Score &amp; Vergelijking'!$E140,'1.Invul Blad'!$B$36:$B$9000,0)+35,MATCH('4.Score &amp; Vergelijking'!AT139,'1.Invul Blad'!$36:$36,0)),INDEX('1.Invul Blad'!$1:$1048576,MATCH('4.Score &amp; Vergelijking'!$E140,'1.Invul Blad'!$B:$B,0),MATCH('4.Score &amp; Vergelijking'!AT139,'1.Invul Blad'!$1:$1,0)))),"")</f>
        <v/>
      </c>
      <c r="AU140" s="57" t="str" cm="1">
        <f t="array" ref="AU140">IFERROR(IF(IF(LEFT(AT140,2)="BS",INDEX('1.Invul Blad'!$1:$1048576,MATCH('4.Score &amp; Vergelijking'!$E140,'1.Invul Blad'!$B$36:$B$9000,0)+35,MATCH('4.Score &amp; Vergelijking'!AU139,'1.Invul Blad'!$36:$36,0))="",INDEX('1.Invul Blad'!$1:$1048576,MATCH('4.Score &amp; Vergelijking'!$E140,'1.Invul Blad'!$B:$B,0),MATCH('4.Score &amp; Vergelijking'!AU139,'1.Invul Blad'!$1:$1,0))=""),"",IF(LEFT(AT140,2)="BS",INDEX('1.Invul Blad'!$1:$1048576,MATCH('4.Score &amp; Vergelijking'!$E140,'1.Invul Blad'!$B$36:$B$9000,0)+35,MATCH('4.Score &amp; Vergelijking'!AU139,'1.Invul Blad'!$36:$36,0)),INDEX('1.Invul Blad'!$1:$1048576,MATCH('4.Score &amp; Vergelijking'!$E140,'1.Invul Blad'!$B:$B,0),MATCH('4.Score &amp; Vergelijking'!AU139,'1.Invul Blad'!$1:$1,0)))),"")</f>
        <v/>
      </c>
      <c r="AV140" s="57" t="str" cm="1">
        <f t="array" ref="AV140">IFERROR(IF(IF(LEFT(AU140,2)="BS",INDEX('1.Invul Blad'!$1:$1048576,MATCH('4.Score &amp; Vergelijking'!$E140,'1.Invul Blad'!$B$36:$B$9000,0)+35,MATCH('4.Score &amp; Vergelijking'!AV139,'1.Invul Blad'!$36:$36,0))="",INDEX('1.Invul Blad'!$1:$1048576,MATCH('4.Score &amp; Vergelijking'!$E140,'1.Invul Blad'!$B:$B,0),MATCH('4.Score &amp; Vergelijking'!AV139,'1.Invul Blad'!$1:$1,0))=""),"",IF(LEFT(AU140,2)="BS",INDEX('1.Invul Blad'!$1:$1048576,MATCH('4.Score &amp; Vergelijking'!$E140,'1.Invul Blad'!$B$36:$B$9000,0)+35,MATCH('4.Score &amp; Vergelijking'!AV139,'1.Invul Blad'!$36:$36,0)),INDEX('1.Invul Blad'!$1:$1048576,MATCH('4.Score &amp; Vergelijking'!$E140,'1.Invul Blad'!$B:$B,0),MATCH('4.Score &amp; Vergelijking'!AV139,'1.Invul Blad'!$1:$1,0)))),"")</f>
        <v/>
      </c>
      <c r="AW140" s="57" t="str" cm="1">
        <f t="array" ref="AW140">IFERROR(IF(IF(LEFT(AV140,2)="BS",INDEX('1.Invul Blad'!$1:$1048576,MATCH('4.Score &amp; Vergelijking'!$E140,'1.Invul Blad'!$B$36:$B$9000,0)+35,MATCH('4.Score &amp; Vergelijking'!AW139,'1.Invul Blad'!$36:$36,0))="",INDEX('1.Invul Blad'!$1:$1048576,MATCH('4.Score &amp; Vergelijking'!$E140,'1.Invul Blad'!$B:$B,0),MATCH('4.Score &amp; Vergelijking'!AW139,'1.Invul Blad'!$1:$1,0))=""),"",IF(LEFT(AV140,2)="BS",INDEX('1.Invul Blad'!$1:$1048576,MATCH('4.Score &amp; Vergelijking'!$E140,'1.Invul Blad'!$B$36:$B$9000,0)+35,MATCH('4.Score &amp; Vergelijking'!AW139,'1.Invul Blad'!$36:$36,0)),INDEX('1.Invul Blad'!$1:$1048576,MATCH('4.Score &amp; Vergelijking'!$E140,'1.Invul Blad'!$B:$B,0),MATCH('4.Score &amp; Vergelijking'!AW139,'1.Invul Blad'!$1:$1,0)))),"")</f>
        <v/>
      </c>
      <c r="AX140" s="57" t="str" cm="1">
        <f t="array" ref="AX140">IFERROR(IF(IF(LEFT(AW140,2)="BS",INDEX('1.Invul Blad'!$1:$1048576,MATCH('4.Score &amp; Vergelijking'!$E140,'1.Invul Blad'!$B$36:$B$9000,0)+35,MATCH('4.Score &amp; Vergelijking'!AX139,'1.Invul Blad'!$36:$36,0))="",INDEX('1.Invul Blad'!$1:$1048576,MATCH('4.Score &amp; Vergelijking'!$E140,'1.Invul Blad'!$B:$B,0),MATCH('4.Score &amp; Vergelijking'!AX139,'1.Invul Blad'!$1:$1,0))=""),"",IF(LEFT(AW140,2)="BS",INDEX('1.Invul Blad'!$1:$1048576,MATCH('4.Score &amp; Vergelijking'!$E140,'1.Invul Blad'!$B$36:$B$9000,0)+35,MATCH('4.Score &amp; Vergelijking'!AX139,'1.Invul Blad'!$36:$36,0)),INDEX('1.Invul Blad'!$1:$1048576,MATCH('4.Score &amp; Vergelijking'!$E140,'1.Invul Blad'!$B:$B,0),MATCH('4.Score &amp; Vergelijking'!AX139,'1.Invul Blad'!$1:$1,0)))),"")</f>
        <v/>
      </c>
      <c r="AY140" s="57" t="str" cm="1">
        <f t="array" ref="AY140">IFERROR(IF(IF(LEFT(AX140,2)="BS",INDEX('1.Invul Blad'!$1:$1048576,MATCH('4.Score &amp; Vergelijking'!$E140,'1.Invul Blad'!$B$36:$B$9000,0)+35,MATCH('4.Score &amp; Vergelijking'!AY139,'1.Invul Blad'!$36:$36,0))="",INDEX('1.Invul Blad'!$1:$1048576,MATCH('4.Score &amp; Vergelijking'!$E140,'1.Invul Blad'!$B:$B,0),MATCH('4.Score &amp; Vergelijking'!AY139,'1.Invul Blad'!$1:$1,0))=""),"",IF(LEFT(AX140,2)="BS",INDEX('1.Invul Blad'!$1:$1048576,MATCH('4.Score &amp; Vergelijking'!$E140,'1.Invul Blad'!$B$36:$B$9000,0)+35,MATCH('4.Score &amp; Vergelijking'!AY139,'1.Invul Blad'!$36:$36,0)),INDEX('1.Invul Blad'!$1:$1048576,MATCH('4.Score &amp; Vergelijking'!$E140,'1.Invul Blad'!$B:$B,0),MATCH('4.Score &amp; Vergelijking'!AY139,'1.Invul Blad'!$1:$1,0)))),"")</f>
        <v/>
      </c>
      <c r="AZ140" s="57" t="str" cm="1">
        <f t="array" ref="AZ140">IFERROR(IF(IF(LEFT(AY140,2)="BS",INDEX('1.Invul Blad'!$1:$1048576,MATCH('4.Score &amp; Vergelijking'!$E140,'1.Invul Blad'!$B$36:$B$9000,0)+35,MATCH('4.Score &amp; Vergelijking'!AZ139,'1.Invul Blad'!$36:$36,0))="",INDEX('1.Invul Blad'!$1:$1048576,MATCH('4.Score &amp; Vergelijking'!$E140,'1.Invul Blad'!$B:$B,0),MATCH('4.Score &amp; Vergelijking'!AZ139,'1.Invul Blad'!$1:$1,0))=""),"",IF(LEFT(AY140,2)="BS",INDEX('1.Invul Blad'!$1:$1048576,MATCH('4.Score &amp; Vergelijking'!$E140,'1.Invul Blad'!$B$36:$B$9000,0)+35,MATCH('4.Score &amp; Vergelijking'!AZ139,'1.Invul Blad'!$36:$36,0)),INDEX('1.Invul Blad'!$1:$1048576,MATCH('4.Score &amp; Vergelijking'!$E140,'1.Invul Blad'!$B:$B,0),MATCH('4.Score &amp; Vergelijking'!AZ139,'1.Invul Blad'!$1:$1,0)))),"")</f>
        <v/>
      </c>
      <c r="BA140" s="57" t="str" cm="1">
        <f t="array" ref="BA140">IFERROR(IF(IF(LEFT(AZ140,2)="BS",INDEX('1.Invul Blad'!$1:$1048576,MATCH('4.Score &amp; Vergelijking'!$E140,'1.Invul Blad'!$B$36:$B$9000,0)+35,MATCH('4.Score &amp; Vergelijking'!BA139,'1.Invul Blad'!$36:$36,0))="",INDEX('1.Invul Blad'!$1:$1048576,MATCH('4.Score &amp; Vergelijking'!$E140,'1.Invul Blad'!$B:$B,0),MATCH('4.Score &amp; Vergelijking'!BA139,'1.Invul Blad'!$1:$1,0))=""),"",IF(LEFT(AZ140,2)="BS",INDEX('1.Invul Blad'!$1:$1048576,MATCH('4.Score &amp; Vergelijking'!$E140,'1.Invul Blad'!$B$36:$B$9000,0)+35,MATCH('4.Score &amp; Vergelijking'!BA139,'1.Invul Blad'!$36:$36,0)),INDEX('1.Invul Blad'!$1:$1048576,MATCH('4.Score &amp; Vergelijking'!$E140,'1.Invul Blad'!$B:$B,0),MATCH('4.Score &amp; Vergelijking'!BA139,'1.Invul Blad'!$1:$1,0)))),"")</f>
        <v/>
      </c>
      <c r="BB140" s="57" t="str" cm="1">
        <f t="array" ref="BB140">IFERROR(IF(IF(LEFT(BA140,2)="BS",INDEX('1.Invul Blad'!$1:$1048576,MATCH('4.Score &amp; Vergelijking'!$E140,'1.Invul Blad'!$B$36:$B$9000,0)+35,MATCH('4.Score &amp; Vergelijking'!BB139,'1.Invul Blad'!$36:$36,0))="",INDEX('1.Invul Blad'!$1:$1048576,MATCH('4.Score &amp; Vergelijking'!$E140,'1.Invul Blad'!$B:$B,0),MATCH('4.Score &amp; Vergelijking'!BB139,'1.Invul Blad'!$1:$1,0))=""),"",IF(LEFT(BA140,2)="BS",INDEX('1.Invul Blad'!$1:$1048576,MATCH('4.Score &amp; Vergelijking'!$E140,'1.Invul Blad'!$B$36:$B$9000,0)+35,MATCH('4.Score &amp; Vergelijking'!BB139,'1.Invul Blad'!$36:$36,0)),INDEX('1.Invul Blad'!$1:$1048576,MATCH('4.Score &amp; Vergelijking'!$E140,'1.Invul Blad'!$B:$B,0),MATCH('4.Score &amp; Vergelijking'!BB139,'1.Invul Blad'!$1:$1,0)))),"")</f>
        <v/>
      </c>
      <c r="BC140" s="57" t="str" cm="1">
        <f t="array" ref="BC140">IFERROR(IF(IF(LEFT(BB140,2)="BS",INDEX('1.Invul Blad'!$1:$1048576,MATCH('4.Score &amp; Vergelijking'!$E140,'1.Invul Blad'!$B$36:$B$9000,0)+35,MATCH('4.Score &amp; Vergelijking'!BC139,'1.Invul Blad'!$36:$36,0))="",INDEX('1.Invul Blad'!$1:$1048576,MATCH('4.Score &amp; Vergelijking'!$E140,'1.Invul Blad'!$B:$B,0),MATCH('4.Score &amp; Vergelijking'!BC139,'1.Invul Blad'!$1:$1,0))=""),"",IF(LEFT(BB140,2)="BS",INDEX('1.Invul Blad'!$1:$1048576,MATCH('4.Score &amp; Vergelijking'!$E140,'1.Invul Blad'!$B$36:$B$9000,0)+35,MATCH('4.Score &amp; Vergelijking'!BC139,'1.Invul Blad'!$36:$36,0)),INDEX('1.Invul Blad'!$1:$1048576,MATCH('4.Score &amp; Vergelijking'!$E140,'1.Invul Blad'!$B:$B,0),MATCH('4.Score &amp; Vergelijking'!BC139,'1.Invul Blad'!$1:$1,0)))),"")</f>
        <v/>
      </c>
      <c r="BD140" s="57" t="str" cm="1">
        <f t="array" ref="BD140">IFERROR(IF(IF(LEFT(BC140,2)="BS",INDEX('1.Invul Blad'!$1:$1048576,MATCH('4.Score &amp; Vergelijking'!$E140,'1.Invul Blad'!$B$36:$B$9000,0)+35,MATCH('4.Score &amp; Vergelijking'!BD139,'1.Invul Blad'!$36:$36,0))="",INDEX('1.Invul Blad'!$1:$1048576,MATCH('4.Score &amp; Vergelijking'!$E140,'1.Invul Blad'!$B:$B,0),MATCH('4.Score &amp; Vergelijking'!BD139,'1.Invul Blad'!$1:$1,0))=""),"",IF(LEFT(BC140,2)="BS",INDEX('1.Invul Blad'!$1:$1048576,MATCH('4.Score &amp; Vergelijking'!$E140,'1.Invul Blad'!$B$36:$B$9000,0)+35,MATCH('4.Score &amp; Vergelijking'!BD139,'1.Invul Blad'!$36:$36,0)),INDEX('1.Invul Blad'!$1:$1048576,MATCH('4.Score &amp; Vergelijking'!$E140,'1.Invul Blad'!$B:$B,0),MATCH('4.Score &amp; Vergelijking'!BD139,'1.Invul Blad'!$1:$1,0)))),"")</f>
        <v/>
      </c>
      <c r="BE140" s="57" t="str" cm="1">
        <f t="array" ref="BE140">IFERROR(IF(IF(LEFT(BD140,2)="BS",INDEX('1.Invul Blad'!$1:$1048576,MATCH('4.Score &amp; Vergelijking'!$E140,'1.Invul Blad'!$B$36:$B$9000,0)+35,MATCH('4.Score &amp; Vergelijking'!BE139,'1.Invul Blad'!$36:$36,0))="",INDEX('1.Invul Blad'!$1:$1048576,MATCH('4.Score &amp; Vergelijking'!$E140,'1.Invul Blad'!$B:$B,0),MATCH('4.Score &amp; Vergelijking'!BE139,'1.Invul Blad'!$1:$1,0))=""),"",IF(LEFT(BD140,2)="BS",INDEX('1.Invul Blad'!$1:$1048576,MATCH('4.Score &amp; Vergelijking'!$E140,'1.Invul Blad'!$B$36:$B$9000,0)+35,MATCH('4.Score &amp; Vergelijking'!BE139,'1.Invul Blad'!$36:$36,0)),INDEX('1.Invul Blad'!$1:$1048576,MATCH('4.Score &amp; Vergelijking'!$E140,'1.Invul Blad'!$B:$B,0),MATCH('4.Score &amp; Vergelijking'!BE139,'1.Invul Blad'!$1:$1,0)))),"")</f>
        <v/>
      </c>
      <c r="BF140" s="57" t="str" cm="1">
        <f t="array" ref="BF140">IFERROR(IF(IF(LEFT(BE140,2)="BS",INDEX('1.Invul Blad'!$1:$1048576,MATCH('4.Score &amp; Vergelijking'!$E140,'1.Invul Blad'!$B$36:$B$9000,0)+35,MATCH('4.Score &amp; Vergelijking'!BF139,'1.Invul Blad'!$36:$36,0))="",INDEX('1.Invul Blad'!$1:$1048576,MATCH('4.Score &amp; Vergelijking'!$E140,'1.Invul Blad'!$B:$B,0),MATCH('4.Score &amp; Vergelijking'!BF139,'1.Invul Blad'!$1:$1,0))=""),"",IF(LEFT(BE140,2)="BS",INDEX('1.Invul Blad'!$1:$1048576,MATCH('4.Score &amp; Vergelijking'!$E140,'1.Invul Blad'!$B$36:$B$9000,0)+35,MATCH('4.Score &amp; Vergelijking'!BF139,'1.Invul Blad'!$36:$36,0)),INDEX('1.Invul Blad'!$1:$1048576,MATCH('4.Score &amp; Vergelijking'!$E140,'1.Invul Blad'!$B:$B,0),MATCH('4.Score &amp; Vergelijking'!BF139,'1.Invul Blad'!$1:$1,0)))),"")</f>
        <v/>
      </c>
      <c r="BG140" s="57" t="str" cm="1">
        <f t="array" ref="BG140">IFERROR(IF(IF(LEFT(BF140,2)="BS",INDEX('1.Invul Blad'!$1:$1048576,MATCH('4.Score &amp; Vergelijking'!$E140,'1.Invul Blad'!$B$36:$B$9000,0)+35,MATCH('4.Score &amp; Vergelijking'!BG139,'1.Invul Blad'!$36:$36,0))="",INDEX('1.Invul Blad'!$1:$1048576,MATCH('4.Score &amp; Vergelijking'!$E140,'1.Invul Blad'!$B:$B,0),MATCH('4.Score &amp; Vergelijking'!BG139,'1.Invul Blad'!$1:$1,0))=""),"",IF(LEFT(BF140,2)="BS",INDEX('1.Invul Blad'!$1:$1048576,MATCH('4.Score &amp; Vergelijking'!$E140,'1.Invul Blad'!$B$36:$B$9000,0)+35,MATCH('4.Score &amp; Vergelijking'!BG139,'1.Invul Blad'!$36:$36,0)),INDEX('1.Invul Blad'!$1:$1048576,MATCH('4.Score &amp; Vergelijking'!$E140,'1.Invul Blad'!$B:$B,0),MATCH('4.Score &amp; Vergelijking'!BG139,'1.Invul Blad'!$1:$1,0)))),"")</f>
        <v/>
      </c>
      <c r="BH140" s="57" t="str" cm="1">
        <f t="array" ref="BH140">IFERROR(IF(IF(LEFT(BG140,2)="BS",INDEX('1.Invul Blad'!$1:$1048576,MATCH('4.Score &amp; Vergelijking'!$E140,'1.Invul Blad'!$B$36:$B$9000,0)+35,MATCH('4.Score &amp; Vergelijking'!BH139,'1.Invul Blad'!$36:$36,0))="",INDEX('1.Invul Blad'!$1:$1048576,MATCH('4.Score &amp; Vergelijking'!$E140,'1.Invul Blad'!$B:$B,0),MATCH('4.Score &amp; Vergelijking'!BH139,'1.Invul Blad'!$1:$1,0))=""),"",IF(LEFT(BG140,2)="BS",INDEX('1.Invul Blad'!$1:$1048576,MATCH('4.Score &amp; Vergelijking'!$E140,'1.Invul Blad'!$B$36:$B$9000,0)+35,MATCH('4.Score &amp; Vergelijking'!BH139,'1.Invul Blad'!$36:$36,0)),INDEX('1.Invul Blad'!$1:$1048576,MATCH('4.Score &amp; Vergelijking'!$E140,'1.Invul Blad'!$B:$B,0),MATCH('4.Score &amp; Vergelijking'!BH139,'1.Invul Blad'!$1:$1,0)))),"")</f>
        <v/>
      </c>
      <c r="BI140" s="57" t="str" cm="1">
        <f t="array" ref="BI140">IFERROR(IF(IF(LEFT(BH140,2)="BS",INDEX('1.Invul Blad'!$1:$1048576,MATCH('4.Score &amp; Vergelijking'!$E140,'1.Invul Blad'!$B$36:$B$9000,0)+35,MATCH('4.Score &amp; Vergelijking'!BI139,'1.Invul Blad'!$36:$36,0))="",INDEX('1.Invul Blad'!$1:$1048576,MATCH('4.Score &amp; Vergelijking'!$E140,'1.Invul Blad'!$B:$B,0),MATCH('4.Score &amp; Vergelijking'!BI139,'1.Invul Blad'!$1:$1,0))=""),"",IF(LEFT(BH140,2)="BS",INDEX('1.Invul Blad'!$1:$1048576,MATCH('4.Score &amp; Vergelijking'!$E140,'1.Invul Blad'!$B$36:$B$9000,0)+35,MATCH('4.Score &amp; Vergelijking'!BI139,'1.Invul Blad'!$36:$36,0)),INDEX('1.Invul Blad'!$1:$1048576,MATCH('4.Score &amp; Vergelijking'!$E140,'1.Invul Blad'!$B:$B,0),MATCH('4.Score &amp; Vergelijking'!BI139,'1.Invul Blad'!$1:$1,0)))),"")</f>
        <v/>
      </c>
      <c r="BJ140" s="57" t="str" cm="1">
        <f t="array" ref="BJ140">IFERROR(IF(IF(LEFT(BI140,2)="BS",INDEX('1.Invul Blad'!$1:$1048576,MATCH('4.Score &amp; Vergelijking'!$E140,'1.Invul Blad'!$B$36:$B$9000,0)+35,MATCH('4.Score &amp; Vergelijking'!BJ139,'1.Invul Blad'!$36:$36,0))="",INDEX('1.Invul Blad'!$1:$1048576,MATCH('4.Score &amp; Vergelijking'!$E140,'1.Invul Blad'!$B:$B,0),MATCH('4.Score &amp; Vergelijking'!BJ139,'1.Invul Blad'!$1:$1,0))=""),"",IF(LEFT(BI140,2)="BS",INDEX('1.Invul Blad'!$1:$1048576,MATCH('4.Score &amp; Vergelijking'!$E140,'1.Invul Blad'!$B$36:$B$9000,0)+35,MATCH('4.Score &amp; Vergelijking'!BJ139,'1.Invul Blad'!$36:$36,0)),INDEX('1.Invul Blad'!$1:$1048576,MATCH('4.Score &amp; Vergelijking'!$E140,'1.Invul Blad'!$B:$B,0),MATCH('4.Score &amp; Vergelijking'!BJ139,'1.Invul Blad'!$1:$1,0)))),"")</f>
        <v/>
      </c>
      <c r="BK140" s="59" t="str" cm="1">
        <f t="array" ref="BK140">IFERROR(IF(IF(LEFT(BJ140,2)="BS",INDEX('1.Invul Blad'!$1:$1048576,MATCH('4.Score &amp; Vergelijking'!$E140,'1.Invul Blad'!$B$36:$B$9000,0)+35,MATCH('4.Score &amp; Vergelijking'!BK139,'1.Invul Blad'!$36:$36,0))="",INDEX('1.Invul Blad'!$1:$1048576,MATCH('4.Score &amp; Vergelijking'!$E140,'1.Invul Blad'!$B:$B,0),MATCH('4.Score &amp; Vergelijking'!BK139,'1.Invul Blad'!$1:$1,0))=""),"",IF(LEFT(BJ140,2)="BS",INDEX('1.Invul Blad'!$1:$1048576,MATCH('4.Score &amp; Vergelijking'!$E140,'1.Invul Blad'!$B$36:$B$9000,0)+35,MATCH('4.Score &amp; Vergelijking'!BK139,'1.Invul Blad'!$36:$36,0)),INDEX('1.Invul Blad'!$1:$1048576,MATCH('4.Score &amp; Vergelijking'!$E140,'1.Invul Blad'!$B:$B,0),MATCH('4.Score &amp; Vergelijking'!BK139,'1.Invul Blad'!$1:$1,0)))),"")</f>
        <v/>
      </c>
    </row>
    <row r="141" spans="1:63">
      <c r="A141" s="85"/>
      <c r="C141" s="23"/>
      <c r="D141" s="82" t="str">
        <f>IFERROR($B140*$B$6,"")</f>
        <v/>
      </c>
      <c r="E141" s="10" t="s">
        <v>152</v>
      </c>
      <c r="F141" s="11" t="str">
        <f>IFERROR(IF(AND(_xlfn.XLOOKUP($D$14,$D135:$D141,F135:F141,,0,-1)&lt;(INDEX('Verwachte Resultaten'!$C$2:$BT$31,MATCH(_xlfn.XLOOKUP($D$14,$D135:$D141,$E135:$E141,,0,-1),'Verwachte Resultaten'!$B$2:$B$31,0),MATCH(_xlfn.XLOOKUP($D$14,$D135:$D141,F134:F140,,0,-1),'Verwachte Resultaten'!$C$1:$BT$1,0))*_xlfn.XLOOKUP($E141,$G$2:$G$6,$F$2:$F$6,,0)),_xlfn.XLOOKUP($D$14,$D135:$D141,F135:F141,,0,-1)&gt;=(INDEX('Verwachte Resultaten'!$C$2:$BT$31,MATCH(_xlfn.XLOOKUP($D$14,$D135:$D141,$E135:$E141,,0,-1),'Verwachte Resultaten'!$B$2:$B$31,0),MATCH(_xlfn.XLOOKUP($D$14,$D135:$D141,F134:F140,,0,-1),'Verwachte Resultaten'!$C$1:$BT$1,0))*_xlfn.XLOOKUP($E141,$G$2:$G$6,$H$2:$H$6,,0))),$D141,""),"")</f>
        <v/>
      </c>
      <c r="G141" s="12" t="str">
        <f>IFERROR(IF(AND(_xlfn.XLOOKUP($D$14,$D135:$D141,G135:G141,,0,-1)&lt;(INDEX('Verwachte Resultaten'!$C$2:$BT$31,MATCH(_xlfn.XLOOKUP($D$14,$D135:$D141,$E135:$E141,,0,-1),'Verwachte Resultaten'!$B$2:$B$31,0),MATCH(_xlfn.XLOOKUP($D$14,$D135:$D141,G134:G140,,0,-1),'Verwachte Resultaten'!$C$1:$BT$1,0))*_xlfn.XLOOKUP($E141,$G$2:$G$6,$F$2:$F$6,,0)),_xlfn.XLOOKUP($D$14,$D135:$D141,G135:G141,,0,-1)&gt;=(INDEX('Verwachte Resultaten'!$C$2:$BT$31,MATCH(_xlfn.XLOOKUP($D$14,$D135:$D141,$E135:$E141,,0,-1),'Verwachte Resultaten'!$B$2:$B$31,0),MATCH(_xlfn.XLOOKUP($D$14,$D135:$D141,G134:G140,,0,-1),'Verwachte Resultaten'!$C$1:$BT$1,0))*_xlfn.XLOOKUP($E141,$G$2:$G$6,$H$2:$H$6,,0))),$D141,""),"")</f>
        <v/>
      </c>
      <c r="H141" s="12" t="str">
        <f>IFERROR(IF(AND(_xlfn.XLOOKUP($D$14,$D135:$D141,H135:H141,,0,-1)&lt;(INDEX('Verwachte Resultaten'!$C$2:$BT$31,MATCH(_xlfn.XLOOKUP($D$14,$D135:$D141,$E135:$E141,,0,-1),'Verwachte Resultaten'!$B$2:$B$31,0),MATCH(_xlfn.XLOOKUP($D$14,$D135:$D141,H134:H140,,0,-1),'Verwachte Resultaten'!$C$1:$BT$1,0))*_xlfn.XLOOKUP($E141,$G$2:$G$6,$F$2:$F$6,,0)),_xlfn.XLOOKUP($D$14,$D135:$D141,H135:H141,,0,-1)&gt;=(INDEX('Verwachte Resultaten'!$C$2:$BT$31,MATCH(_xlfn.XLOOKUP($D$14,$D135:$D141,$E135:$E141,,0,-1),'Verwachte Resultaten'!$B$2:$B$31,0),MATCH(_xlfn.XLOOKUP($D$14,$D135:$D141,H134:H140,,0,-1),'Verwachte Resultaten'!$C$1:$BT$1,0))*_xlfn.XLOOKUP($E141,$G$2:$G$6,$H$2:$H$6,,0))),$D141,""),"")</f>
        <v/>
      </c>
      <c r="I141" s="12" t="str">
        <f>IFERROR(IF(AND(_xlfn.XLOOKUP($D$14,$D135:$D141,I135:I141,,0,-1)&lt;(INDEX('Verwachte Resultaten'!$C$2:$BT$31,MATCH(_xlfn.XLOOKUP($D$14,$D135:$D141,$E135:$E141,,0,-1),'Verwachte Resultaten'!$B$2:$B$31,0),MATCH(_xlfn.XLOOKUP($D$14,$D135:$D141,I134:I140,,0,-1),'Verwachte Resultaten'!$C$1:$BT$1,0))*_xlfn.XLOOKUP($E141,$G$2:$G$6,$F$2:$F$6,,0)),_xlfn.XLOOKUP($D$14,$D135:$D141,I135:I141,,0,-1)&gt;=(INDEX('Verwachte Resultaten'!$C$2:$BT$31,MATCH(_xlfn.XLOOKUP($D$14,$D135:$D141,$E135:$E141,,0,-1),'Verwachte Resultaten'!$B$2:$B$31,0),MATCH(_xlfn.XLOOKUP($D$14,$D135:$D141,I134:I140,,0,-1),'Verwachte Resultaten'!$C$1:$BT$1,0))*_xlfn.XLOOKUP($E141,$G$2:$G$6,$H$2:$H$6,,0))),$D141,""),"")</f>
        <v/>
      </c>
      <c r="J141" s="12" t="str">
        <f>IFERROR(IF(AND(_xlfn.XLOOKUP($D$14,$D135:$D141,J135:J141,,0,-1)&lt;(INDEX('Verwachte Resultaten'!$C$2:$BT$31,MATCH(_xlfn.XLOOKUP($D$14,$D135:$D141,$E135:$E141,,0,-1),'Verwachte Resultaten'!$B$2:$B$31,0),MATCH(_xlfn.XLOOKUP($D$14,$D135:$D141,J134:J140,,0,-1),'Verwachte Resultaten'!$C$1:$BT$1,0))*_xlfn.XLOOKUP($E141,$G$2:$G$6,$F$2:$F$6,,0)),_xlfn.XLOOKUP($D$14,$D135:$D141,J135:J141,,0,-1)&gt;=(INDEX('Verwachte Resultaten'!$C$2:$BT$31,MATCH(_xlfn.XLOOKUP($D$14,$D135:$D141,$E135:$E141,,0,-1),'Verwachte Resultaten'!$B$2:$B$31,0),MATCH(_xlfn.XLOOKUP($D$14,$D135:$D141,J134:J140,,0,-1),'Verwachte Resultaten'!$C$1:$BT$1,0))*_xlfn.XLOOKUP($E141,$G$2:$G$6,$H$2:$H$6,,0))),$D141,""),"")</f>
        <v/>
      </c>
      <c r="K141" s="12" t="str">
        <f>IFERROR(IF(AND(_xlfn.XLOOKUP($D$14,$D135:$D141,K135:K141,,0,-1)&lt;(INDEX('Verwachte Resultaten'!$C$2:$BT$31,MATCH(_xlfn.XLOOKUP($D$14,$D135:$D141,$E135:$E141,,0,-1),'Verwachte Resultaten'!$B$2:$B$31,0),MATCH(_xlfn.XLOOKUP($D$14,$D135:$D141,K134:K140,,0,-1),'Verwachte Resultaten'!$C$1:$BT$1,0))*_xlfn.XLOOKUP($E141,$G$2:$G$6,$F$2:$F$6,,0)),_xlfn.XLOOKUP($D$14,$D135:$D141,K135:K141,,0,-1)&gt;=(INDEX('Verwachte Resultaten'!$C$2:$BT$31,MATCH(_xlfn.XLOOKUP($D$14,$D135:$D141,$E135:$E141,,0,-1),'Verwachte Resultaten'!$B$2:$B$31,0),MATCH(_xlfn.XLOOKUP($D$14,$D135:$D141,K134:K140,,0,-1),'Verwachte Resultaten'!$C$1:$BT$1,0))*_xlfn.XLOOKUP($E141,$G$2:$G$6,$H$2:$H$6,,0))),$D141,""),"")</f>
        <v/>
      </c>
      <c r="L141" s="12" t="str">
        <f>IFERROR(IF(AND(_xlfn.XLOOKUP($D$14,$D135:$D141,L135:L141,,0,-1)&lt;(INDEX('Verwachte Resultaten'!$C$2:$BT$31,MATCH(_xlfn.XLOOKUP($D$14,$D135:$D141,$E135:$E141,,0,-1),'Verwachte Resultaten'!$B$2:$B$31,0),MATCH(_xlfn.XLOOKUP($D$14,$D135:$D141,L134:L140,,0,-1),'Verwachte Resultaten'!$C$1:$BT$1,0))*_xlfn.XLOOKUP($E141,$G$2:$G$6,$F$2:$F$6,,0)),_xlfn.XLOOKUP($D$14,$D135:$D141,L135:L141,,0,-1)&gt;=(INDEX('Verwachte Resultaten'!$C$2:$BT$31,MATCH(_xlfn.XLOOKUP($D$14,$D135:$D141,$E135:$E141,,0,-1),'Verwachte Resultaten'!$B$2:$B$31,0),MATCH(_xlfn.XLOOKUP($D$14,$D135:$D141,L134:L140,,0,-1),'Verwachte Resultaten'!$C$1:$BT$1,0))*_xlfn.XLOOKUP($E141,$G$2:$G$6,$H$2:$H$6,,0))),$D141,""),"")</f>
        <v/>
      </c>
      <c r="M141" s="12" t="str">
        <f>IFERROR(IF(AND(_xlfn.XLOOKUP($D$14,$D135:$D141,M135:M141,,0,-1)&lt;(INDEX('Verwachte Resultaten'!$C$2:$BT$31,MATCH(_xlfn.XLOOKUP($D$14,$D135:$D141,$E135:$E141,,0,-1),'Verwachte Resultaten'!$B$2:$B$31,0),MATCH(_xlfn.XLOOKUP($D$14,$D135:$D141,M134:M140,,0,-1),'Verwachte Resultaten'!$C$1:$BT$1,0))*_xlfn.XLOOKUP($E141,$G$2:$G$6,$F$2:$F$6,,0)),_xlfn.XLOOKUP($D$14,$D135:$D141,M135:M141,,0,-1)&gt;=(INDEX('Verwachte Resultaten'!$C$2:$BT$31,MATCH(_xlfn.XLOOKUP($D$14,$D135:$D141,$E135:$E141,,0,-1),'Verwachte Resultaten'!$B$2:$B$31,0),MATCH(_xlfn.XLOOKUP($D$14,$D135:$D141,M134:M140,,0,-1),'Verwachte Resultaten'!$C$1:$BT$1,0))*_xlfn.XLOOKUP($E141,$G$2:$G$6,$H$2:$H$6,,0))),$D141,""),"")</f>
        <v/>
      </c>
      <c r="N141" s="12" t="str">
        <f>IFERROR(IF(AND(_xlfn.XLOOKUP($D$14,$D135:$D141,N135:N141,,0,-1)&lt;(INDEX('Verwachte Resultaten'!$C$2:$BT$31,MATCH(_xlfn.XLOOKUP($D$14,$D135:$D141,$E135:$E141,,0,-1),'Verwachte Resultaten'!$B$2:$B$31,0),MATCH(_xlfn.XLOOKUP($D$14,$D135:$D141,N134:N140,,0,-1),'Verwachte Resultaten'!$C$1:$BT$1,0))*_xlfn.XLOOKUP($E141,$G$2:$G$6,$F$2:$F$6,,0)),_xlfn.XLOOKUP($D$14,$D135:$D141,N135:N141,,0,-1)&gt;=(INDEX('Verwachte Resultaten'!$C$2:$BT$31,MATCH(_xlfn.XLOOKUP($D$14,$D135:$D141,$E135:$E141,,0,-1),'Verwachte Resultaten'!$B$2:$B$31,0),MATCH(_xlfn.XLOOKUP($D$14,$D135:$D141,N134:N140,,0,-1),'Verwachte Resultaten'!$C$1:$BT$1,0))*_xlfn.XLOOKUP($E141,$G$2:$G$6,$H$2:$H$6,,0))),$D141,""),"")</f>
        <v/>
      </c>
      <c r="O141" s="12" t="str">
        <f>IFERROR(IF(AND(_xlfn.XLOOKUP($D$14,$D135:$D141,O135:O141,,0,-1)&lt;(INDEX('Verwachte Resultaten'!$C$2:$BT$31,MATCH(_xlfn.XLOOKUP($D$14,$D135:$D141,$E135:$E141,,0,-1),'Verwachte Resultaten'!$B$2:$B$31,0),MATCH(_xlfn.XLOOKUP($D$14,$D135:$D141,O134:O140,,0,-1),'Verwachte Resultaten'!$C$1:$BT$1,0))*_xlfn.XLOOKUP($E141,$G$2:$G$6,$F$2:$F$6,,0)),_xlfn.XLOOKUP($D$14,$D135:$D141,O135:O141,,0,-1)&gt;=(INDEX('Verwachte Resultaten'!$C$2:$BT$31,MATCH(_xlfn.XLOOKUP($D$14,$D135:$D141,$E135:$E141,,0,-1),'Verwachte Resultaten'!$B$2:$B$31,0),MATCH(_xlfn.XLOOKUP($D$14,$D135:$D141,O134:O140,,0,-1),'Verwachte Resultaten'!$C$1:$BT$1,0))*_xlfn.XLOOKUP($E141,$G$2:$G$6,$H$2:$H$6,,0))),$D141,""),"")</f>
        <v/>
      </c>
      <c r="P141" s="12" t="str">
        <f>IFERROR(IF(AND(_xlfn.XLOOKUP($D$14,$D135:$D141,P135:P141,,0,-1)&lt;(INDEX('Verwachte Resultaten'!$C$2:$BT$31,MATCH(_xlfn.XLOOKUP($D$14,$D135:$D141,$E135:$E141,,0,-1),'Verwachte Resultaten'!$B$2:$B$31,0),MATCH(_xlfn.XLOOKUP($D$14,$D135:$D141,P134:P140,,0,-1),'Verwachte Resultaten'!$C$1:$BT$1,0))*_xlfn.XLOOKUP($E141,$G$2:$G$6,$F$2:$F$6,,0)),_xlfn.XLOOKUP($D$14,$D135:$D141,P135:P141,,0,-1)&gt;=(INDEX('Verwachte Resultaten'!$C$2:$BT$31,MATCH(_xlfn.XLOOKUP($D$14,$D135:$D141,$E135:$E141,,0,-1),'Verwachte Resultaten'!$B$2:$B$31,0),MATCH(_xlfn.XLOOKUP($D$14,$D135:$D141,P134:P140,,0,-1),'Verwachte Resultaten'!$C$1:$BT$1,0))*_xlfn.XLOOKUP($E141,$G$2:$G$6,$H$2:$H$6,,0))),$D141,""),"")</f>
        <v/>
      </c>
      <c r="Q141" s="12" t="str">
        <f>IFERROR(IF(AND(_xlfn.XLOOKUP($D$14,$D135:$D141,Q135:Q141,,0,-1)&lt;(INDEX('Verwachte Resultaten'!$C$2:$BT$31,MATCH(_xlfn.XLOOKUP($D$14,$D135:$D141,$E135:$E141,,0,-1),'Verwachte Resultaten'!$B$2:$B$31,0),MATCH(_xlfn.XLOOKUP($D$14,$D135:$D141,Q134:Q140,,0,-1),'Verwachte Resultaten'!$C$1:$BT$1,0))*_xlfn.XLOOKUP($E141,$G$2:$G$6,$F$2:$F$6,,0)),_xlfn.XLOOKUP($D$14,$D135:$D141,Q135:Q141,,0,-1)&gt;=(INDEX('Verwachte Resultaten'!$C$2:$BT$31,MATCH(_xlfn.XLOOKUP($D$14,$D135:$D141,$E135:$E141,,0,-1),'Verwachte Resultaten'!$B$2:$B$31,0),MATCH(_xlfn.XLOOKUP($D$14,$D135:$D141,Q134:Q140,,0,-1),'Verwachte Resultaten'!$C$1:$BT$1,0))*_xlfn.XLOOKUP($E141,$G$2:$G$6,$H$2:$H$6,,0))),$D141,""),"")</f>
        <v/>
      </c>
      <c r="R141" s="12" t="str">
        <f>IFERROR(IF(AND(_xlfn.XLOOKUP($D$14,$D135:$D141,R135:R141,,0,-1)&lt;(INDEX('Verwachte Resultaten'!$C$2:$BT$31,MATCH(_xlfn.XLOOKUP($D$14,$D135:$D141,$E135:$E141,,0,-1),'Verwachte Resultaten'!$B$2:$B$31,0),MATCH(_xlfn.XLOOKUP($D$14,$D135:$D141,R134:R140,,0,-1),'Verwachte Resultaten'!$C$1:$BT$1,0))*_xlfn.XLOOKUP($E141,$G$2:$G$6,$F$2:$F$6,,0)),_xlfn.XLOOKUP($D$14,$D135:$D141,R135:R141,,0,-1)&gt;=(INDEX('Verwachte Resultaten'!$C$2:$BT$31,MATCH(_xlfn.XLOOKUP($D$14,$D135:$D141,$E135:$E141,,0,-1),'Verwachte Resultaten'!$B$2:$B$31,0),MATCH(_xlfn.XLOOKUP($D$14,$D135:$D141,R134:R140,,0,-1),'Verwachte Resultaten'!$C$1:$BT$1,0))*_xlfn.XLOOKUP($E141,$G$2:$G$6,$H$2:$H$6,,0))),$D141,""),"")</f>
        <v/>
      </c>
      <c r="S141" s="12" t="str">
        <f>IFERROR(IF(AND(_xlfn.XLOOKUP($D$14,$D135:$D141,S135:S141,,0,-1)&lt;(INDEX('Verwachte Resultaten'!$C$2:$BT$31,MATCH(_xlfn.XLOOKUP($D$14,$D135:$D141,$E135:$E141,,0,-1),'Verwachte Resultaten'!$B$2:$B$31,0),MATCH(_xlfn.XLOOKUP($D$14,$D135:$D141,S134:S140,,0,-1),'Verwachte Resultaten'!$C$1:$BT$1,0))*_xlfn.XLOOKUP($E141,$G$2:$G$6,$F$2:$F$6,,0)),_xlfn.XLOOKUP($D$14,$D135:$D141,S135:S141,,0,-1)&gt;=(INDEX('Verwachte Resultaten'!$C$2:$BT$31,MATCH(_xlfn.XLOOKUP($D$14,$D135:$D141,$E135:$E141,,0,-1),'Verwachte Resultaten'!$B$2:$B$31,0),MATCH(_xlfn.XLOOKUP($D$14,$D135:$D141,S134:S140,,0,-1),'Verwachte Resultaten'!$C$1:$BT$1,0))*_xlfn.XLOOKUP($E141,$G$2:$G$6,$H$2:$H$6,,0))),$D141,""),"")</f>
        <v/>
      </c>
      <c r="T141" s="12" t="str">
        <f>IFERROR(IF(AND(_xlfn.XLOOKUP($D$14,$D135:$D141,T135:T141,,0,-1)&lt;(INDEX('Verwachte Resultaten'!$C$2:$BT$31,MATCH(_xlfn.XLOOKUP($D$14,$D135:$D141,$E135:$E141,,0,-1),'Verwachte Resultaten'!$B$2:$B$31,0),MATCH(_xlfn.XLOOKUP($D$14,$D135:$D141,T134:T140,,0,-1),'Verwachte Resultaten'!$C$1:$BT$1,0))*_xlfn.XLOOKUP($E141,$G$2:$G$6,$F$2:$F$6,,0)),_xlfn.XLOOKUP($D$14,$D135:$D141,T135:T141,,0,-1)&gt;=(INDEX('Verwachte Resultaten'!$C$2:$BT$31,MATCH(_xlfn.XLOOKUP($D$14,$D135:$D141,$E135:$E141,,0,-1),'Verwachte Resultaten'!$B$2:$B$31,0),MATCH(_xlfn.XLOOKUP($D$14,$D135:$D141,T134:T140,,0,-1),'Verwachte Resultaten'!$C$1:$BT$1,0))*_xlfn.XLOOKUP($E141,$G$2:$G$6,$H$2:$H$6,,0))),$D141,""),"")</f>
        <v/>
      </c>
      <c r="U141" s="12" t="str">
        <f>IFERROR(IF(AND(_xlfn.XLOOKUP($D$14,$D135:$D141,U135:U141,,0,-1)&lt;(INDEX('Verwachte Resultaten'!$C$2:$BT$31,MATCH(_xlfn.XLOOKUP($D$14,$D135:$D141,$E135:$E141,,0,-1),'Verwachte Resultaten'!$B$2:$B$31,0),MATCH(_xlfn.XLOOKUP($D$14,$D135:$D141,U134:U140,,0,-1),'Verwachte Resultaten'!$C$1:$BT$1,0))*_xlfn.XLOOKUP($E141,$G$2:$G$6,$F$2:$F$6,,0)),_xlfn.XLOOKUP($D$14,$D135:$D141,U135:U141,,0,-1)&gt;=(INDEX('Verwachte Resultaten'!$C$2:$BT$31,MATCH(_xlfn.XLOOKUP($D$14,$D135:$D141,$E135:$E141,,0,-1),'Verwachte Resultaten'!$B$2:$B$31,0),MATCH(_xlfn.XLOOKUP($D$14,$D135:$D141,U134:U140,,0,-1),'Verwachte Resultaten'!$C$1:$BT$1,0))*_xlfn.XLOOKUP($E141,$G$2:$G$6,$H$2:$H$6,,0))),$D141,""),"")</f>
        <v/>
      </c>
      <c r="V141" s="12" t="str">
        <f>IFERROR(IF(AND(_xlfn.XLOOKUP($D$14,$D135:$D141,V135:V141,,0,-1)&lt;(INDEX('Verwachte Resultaten'!$C$2:$BT$31,MATCH(_xlfn.XLOOKUP($D$14,$D135:$D141,$E135:$E141,,0,-1),'Verwachte Resultaten'!$B$2:$B$31,0),MATCH(_xlfn.XLOOKUP($D$14,$D135:$D141,V134:V140,,0,-1),'Verwachte Resultaten'!$C$1:$BT$1,0))*_xlfn.XLOOKUP($E141,$G$2:$G$6,$F$2:$F$6,,0)),_xlfn.XLOOKUP($D$14,$D135:$D141,V135:V141,,0,-1)&gt;=(INDEX('Verwachte Resultaten'!$C$2:$BT$31,MATCH(_xlfn.XLOOKUP($D$14,$D135:$D141,$E135:$E141,,0,-1),'Verwachte Resultaten'!$B$2:$B$31,0),MATCH(_xlfn.XLOOKUP($D$14,$D135:$D141,V134:V140,,0,-1),'Verwachte Resultaten'!$C$1:$BT$1,0))*_xlfn.XLOOKUP($E141,$G$2:$G$6,$H$2:$H$6,,0))),$D141,""),"")</f>
        <v/>
      </c>
      <c r="W141" s="12" t="str">
        <f>IFERROR(IF(AND(_xlfn.XLOOKUP($D$14,$D135:$D141,W135:W141,,0,-1)&lt;(INDEX('Verwachte Resultaten'!$C$2:$BT$31,MATCH(_xlfn.XLOOKUP($D$14,$D135:$D141,$E135:$E141,,0,-1),'Verwachte Resultaten'!$B$2:$B$31,0),MATCH(_xlfn.XLOOKUP($D$14,$D135:$D141,W134:W140,,0,-1),'Verwachte Resultaten'!$C$1:$BT$1,0))*_xlfn.XLOOKUP($E141,$G$2:$G$6,$F$2:$F$6,,0)),_xlfn.XLOOKUP($D$14,$D135:$D141,W135:W141,,0,-1)&gt;=(INDEX('Verwachte Resultaten'!$C$2:$BT$31,MATCH(_xlfn.XLOOKUP($D$14,$D135:$D141,$E135:$E141,,0,-1),'Verwachte Resultaten'!$B$2:$B$31,0),MATCH(_xlfn.XLOOKUP($D$14,$D135:$D141,W134:W140,,0,-1),'Verwachte Resultaten'!$C$1:$BT$1,0))*_xlfn.XLOOKUP($E141,$G$2:$G$6,$H$2:$H$6,,0))),$D141,""),"")</f>
        <v/>
      </c>
      <c r="X141" s="12" t="str">
        <f>IFERROR(IF(AND(_xlfn.XLOOKUP($D$14,$D135:$D141,X135:X141,,0,-1)&lt;(INDEX('Verwachte Resultaten'!$C$2:$BT$31,MATCH(_xlfn.XLOOKUP($D$14,$D135:$D141,$E135:$E141,,0,-1),'Verwachte Resultaten'!$B$2:$B$31,0),MATCH(_xlfn.XLOOKUP($D$14,$D135:$D141,X134:X140,,0,-1),'Verwachte Resultaten'!$C$1:$BT$1,0))*_xlfn.XLOOKUP($E141,$G$2:$G$6,$F$2:$F$6,,0)),_xlfn.XLOOKUP($D$14,$D135:$D141,X135:X141,,0,-1)&gt;=(INDEX('Verwachte Resultaten'!$C$2:$BT$31,MATCH(_xlfn.XLOOKUP($D$14,$D135:$D141,$E135:$E141,,0,-1),'Verwachte Resultaten'!$B$2:$B$31,0),MATCH(_xlfn.XLOOKUP($D$14,$D135:$D141,X134:X140,,0,-1),'Verwachte Resultaten'!$C$1:$BT$1,0))*_xlfn.XLOOKUP($E141,$G$2:$G$6,$H$2:$H$6,,0))),$D141,""),"")</f>
        <v/>
      </c>
      <c r="Y141" s="12" t="str">
        <f>IFERROR(IF(AND(_xlfn.XLOOKUP($D$14,$D135:$D141,Y135:Y141,,0,-1)&lt;(INDEX('Verwachte Resultaten'!$C$2:$BT$31,MATCH(_xlfn.XLOOKUP($D$14,$D135:$D141,$E135:$E141,,0,-1),'Verwachte Resultaten'!$B$2:$B$31,0),MATCH(_xlfn.XLOOKUP($D$14,$D135:$D141,Y134:Y140,,0,-1),'Verwachte Resultaten'!$C$1:$BT$1,0))*_xlfn.XLOOKUP($E141,$G$2:$G$6,$F$2:$F$6,,0)),_xlfn.XLOOKUP($D$14,$D135:$D141,Y135:Y141,,0,-1)&gt;=(INDEX('Verwachte Resultaten'!$C$2:$BT$31,MATCH(_xlfn.XLOOKUP($D$14,$D135:$D141,$E135:$E141,,0,-1),'Verwachte Resultaten'!$B$2:$B$31,0),MATCH(_xlfn.XLOOKUP($D$14,$D135:$D141,Y134:Y140,,0,-1),'Verwachte Resultaten'!$C$1:$BT$1,0))*_xlfn.XLOOKUP($E141,$G$2:$G$6,$H$2:$H$6,,0))),$D141,""),"")</f>
        <v/>
      </c>
      <c r="Z141" s="12" t="str">
        <f>IFERROR(IF(AND(_xlfn.XLOOKUP($D$14,$D135:$D141,Z135:Z141,,0,-1)&lt;(INDEX('Verwachte Resultaten'!$C$2:$BT$31,MATCH(_xlfn.XLOOKUP($D$14,$D135:$D141,$E135:$E141,,0,-1),'Verwachte Resultaten'!$B$2:$B$31,0),MATCH(_xlfn.XLOOKUP($D$14,$D135:$D141,Z134:Z140,,0,-1),'Verwachte Resultaten'!$C$1:$BT$1,0))*_xlfn.XLOOKUP($E141,$G$2:$G$6,$F$2:$F$6,,0)),_xlfn.XLOOKUP($D$14,$D135:$D141,Z135:Z141,,0,-1)&gt;=(INDEX('Verwachte Resultaten'!$C$2:$BT$31,MATCH(_xlfn.XLOOKUP($D$14,$D135:$D141,$E135:$E141,,0,-1),'Verwachte Resultaten'!$B$2:$B$31,0),MATCH(_xlfn.XLOOKUP($D$14,$D135:$D141,Z134:Z140,,0,-1),'Verwachte Resultaten'!$C$1:$BT$1,0))*_xlfn.XLOOKUP($E141,$G$2:$G$6,$H$2:$H$6,,0))),$D141,""),"")</f>
        <v/>
      </c>
      <c r="AA141" s="12" t="str">
        <f>IFERROR(IF(AND(_xlfn.XLOOKUP($D$14,$D135:$D141,AA135:AA141,,0,-1)&lt;(INDEX('Verwachte Resultaten'!$C$2:$BT$31,MATCH(_xlfn.XLOOKUP($D$14,$D135:$D141,$E135:$E141,,0,-1),'Verwachte Resultaten'!$B$2:$B$31,0),MATCH(_xlfn.XLOOKUP($D$14,$D135:$D141,AA134:AA140,,0,-1),'Verwachte Resultaten'!$C$1:$BT$1,0))*_xlfn.XLOOKUP($E141,$G$2:$G$6,$F$2:$F$6,,0)),_xlfn.XLOOKUP($D$14,$D135:$D141,AA135:AA141,,0,-1)&gt;=(INDEX('Verwachte Resultaten'!$C$2:$BT$31,MATCH(_xlfn.XLOOKUP($D$14,$D135:$D141,$E135:$E141,,0,-1),'Verwachte Resultaten'!$B$2:$B$31,0),MATCH(_xlfn.XLOOKUP($D$14,$D135:$D141,AA134:AA140,,0,-1),'Verwachte Resultaten'!$C$1:$BT$1,0))*_xlfn.XLOOKUP($E141,$G$2:$G$6,$H$2:$H$6,,0))),$D141,""),"")</f>
        <v/>
      </c>
      <c r="AB141" s="12" t="str">
        <f>IFERROR(IF(AND(_xlfn.XLOOKUP($D$14,$D135:$D141,AB135:AB141,,0,-1)&lt;(INDEX('Verwachte Resultaten'!$C$2:$BT$31,MATCH(_xlfn.XLOOKUP($D$14,$D135:$D141,$E135:$E141,,0,-1),'Verwachte Resultaten'!$B$2:$B$31,0),MATCH(_xlfn.XLOOKUP($D$14,$D135:$D141,AB134:AB140,,0,-1),'Verwachte Resultaten'!$C$1:$BT$1,0))*_xlfn.XLOOKUP($E141,$G$2:$G$6,$F$2:$F$6,,0)),_xlfn.XLOOKUP($D$14,$D135:$D141,AB135:AB141,,0,-1)&gt;=(INDEX('Verwachte Resultaten'!$C$2:$BT$31,MATCH(_xlfn.XLOOKUP($D$14,$D135:$D141,$E135:$E141,,0,-1),'Verwachte Resultaten'!$B$2:$B$31,0),MATCH(_xlfn.XLOOKUP($D$14,$D135:$D141,AB134:AB140,,0,-1),'Verwachte Resultaten'!$C$1:$BT$1,0))*_xlfn.XLOOKUP($E141,$G$2:$G$6,$H$2:$H$6,,0))),$D141,""),"")</f>
        <v/>
      </c>
      <c r="AC141" s="12" t="str">
        <f>IFERROR(IF(AND(_xlfn.XLOOKUP($D$14,$D135:$D141,AC135:AC141,,0,-1)&lt;(INDEX('Verwachte Resultaten'!$C$2:$BT$31,MATCH(_xlfn.XLOOKUP($D$14,$D135:$D141,$E135:$E141,,0,-1),'Verwachte Resultaten'!$B$2:$B$31,0),MATCH(_xlfn.XLOOKUP($D$14,$D135:$D141,AC134:AC140,,0,-1),'Verwachte Resultaten'!$C$1:$BT$1,0))*_xlfn.XLOOKUP($E141,$G$2:$G$6,$F$2:$F$6,,0)),_xlfn.XLOOKUP($D$14,$D135:$D141,AC135:AC141,,0,-1)&gt;=(INDEX('Verwachte Resultaten'!$C$2:$BT$31,MATCH(_xlfn.XLOOKUP($D$14,$D135:$D141,$E135:$E141,,0,-1),'Verwachte Resultaten'!$B$2:$B$31,0),MATCH(_xlfn.XLOOKUP($D$14,$D135:$D141,AC134:AC140,,0,-1),'Verwachte Resultaten'!$C$1:$BT$1,0))*_xlfn.XLOOKUP($E141,$G$2:$G$6,$H$2:$H$6,,0))),$D141,""),"")</f>
        <v/>
      </c>
      <c r="AD141" s="12" t="str">
        <f>IFERROR(IF(AND(_xlfn.XLOOKUP($D$14,$D135:$D141,AD135:AD141,,0,-1)&lt;(INDEX('Verwachte Resultaten'!$C$2:$BT$31,MATCH(_xlfn.XLOOKUP($D$14,$D135:$D141,$E135:$E141,,0,-1),'Verwachte Resultaten'!$B$2:$B$31,0),MATCH(_xlfn.XLOOKUP($D$14,$D135:$D141,AD134:AD140,,0,-1),'Verwachte Resultaten'!$C$1:$BT$1,0))*_xlfn.XLOOKUP($E141,$G$2:$G$6,$F$2:$F$6,,0)),_xlfn.XLOOKUP($D$14,$D135:$D141,AD135:AD141,,0,-1)&gt;=(INDEX('Verwachte Resultaten'!$C$2:$BT$31,MATCH(_xlfn.XLOOKUP($D$14,$D135:$D141,$E135:$E141,,0,-1),'Verwachte Resultaten'!$B$2:$B$31,0),MATCH(_xlfn.XLOOKUP($D$14,$D135:$D141,AD134:AD140,,0,-1),'Verwachte Resultaten'!$C$1:$BT$1,0))*_xlfn.XLOOKUP($E141,$G$2:$G$6,$H$2:$H$6,,0))),$D141,""),"")</f>
        <v/>
      </c>
      <c r="AE141" s="12" t="str">
        <f>IFERROR(IF(AND(_xlfn.XLOOKUP($D$14,$D135:$D141,AE135:AE141,,0,-1)&lt;(INDEX('Verwachte Resultaten'!$C$2:$BT$31,MATCH(_xlfn.XLOOKUP($D$14,$D135:$D141,$E135:$E141,,0,-1),'Verwachte Resultaten'!$B$2:$B$31,0),MATCH(_xlfn.XLOOKUP($D$14,$D135:$D141,AE134:AE140,,0,-1),'Verwachte Resultaten'!$C$1:$BT$1,0))*_xlfn.XLOOKUP($E141,$G$2:$G$6,$F$2:$F$6,,0)),_xlfn.XLOOKUP($D$14,$D135:$D141,AE135:AE141,,0,-1)&gt;=(INDEX('Verwachte Resultaten'!$C$2:$BT$31,MATCH(_xlfn.XLOOKUP($D$14,$D135:$D141,$E135:$E141,,0,-1),'Verwachte Resultaten'!$B$2:$B$31,0),MATCH(_xlfn.XLOOKUP($D$14,$D135:$D141,AE134:AE140,,0,-1),'Verwachte Resultaten'!$C$1:$BT$1,0))*_xlfn.XLOOKUP($E141,$G$2:$G$6,$H$2:$H$6,,0))),$D141,""),"")</f>
        <v/>
      </c>
      <c r="AF141" s="12" t="str">
        <f>IFERROR(IF(AND(_xlfn.XLOOKUP($D$14,$D135:$D141,AF135:AF141,,0,-1)&lt;(INDEX('Verwachte Resultaten'!$C$2:$BT$31,MATCH(_xlfn.XLOOKUP($D$14,$D135:$D141,$E135:$E141,,0,-1),'Verwachte Resultaten'!$B$2:$B$31,0),MATCH(_xlfn.XLOOKUP($D$14,$D135:$D141,AF134:AF140,,0,-1),'Verwachte Resultaten'!$C$1:$BT$1,0))*_xlfn.XLOOKUP($E141,$G$2:$G$6,$F$2:$F$6,,0)),_xlfn.XLOOKUP($D$14,$D135:$D141,AF135:AF141,,0,-1)&gt;=(INDEX('Verwachte Resultaten'!$C$2:$BT$31,MATCH(_xlfn.XLOOKUP($D$14,$D135:$D141,$E135:$E141,,0,-1),'Verwachte Resultaten'!$B$2:$B$31,0),MATCH(_xlfn.XLOOKUP($D$14,$D135:$D141,AF134:AF140,,0,-1),'Verwachte Resultaten'!$C$1:$BT$1,0))*_xlfn.XLOOKUP($E141,$G$2:$G$6,$H$2:$H$6,,0))),$D141,""),"")</f>
        <v/>
      </c>
      <c r="AG141" s="12" t="str">
        <f>IFERROR(IF(AND(_xlfn.XLOOKUP($D$14,$D135:$D141,AG135:AG141,,0,-1)&lt;(INDEX('Verwachte Resultaten'!$C$2:$BT$31,MATCH(_xlfn.XLOOKUP($D$14,$D135:$D141,$E135:$E141,,0,-1),'Verwachte Resultaten'!$B$2:$B$31,0),MATCH(_xlfn.XLOOKUP($D$14,$D135:$D141,AG134:AG140,,0,-1),'Verwachte Resultaten'!$C$1:$BT$1,0))*_xlfn.XLOOKUP($E141,$G$2:$G$6,$F$2:$F$6,,0)),_xlfn.XLOOKUP($D$14,$D135:$D141,AG135:AG141,,0,-1)&gt;=(INDEX('Verwachte Resultaten'!$C$2:$BT$31,MATCH(_xlfn.XLOOKUP($D$14,$D135:$D141,$E135:$E141,,0,-1),'Verwachte Resultaten'!$B$2:$B$31,0),MATCH(_xlfn.XLOOKUP($D$14,$D135:$D141,AG134:AG140,,0,-1),'Verwachte Resultaten'!$C$1:$BT$1,0))*_xlfn.XLOOKUP($E141,$G$2:$G$6,$H$2:$H$6,,0))),$D141,""),"")</f>
        <v/>
      </c>
      <c r="AH141" s="12" t="str">
        <f>IFERROR(IF(AND(_xlfn.XLOOKUP($D$14,$D135:$D141,AH135:AH141,,0,-1)&lt;(INDEX('Verwachte Resultaten'!$C$2:$BT$31,MATCH(_xlfn.XLOOKUP($D$14,$D135:$D141,$E135:$E141,,0,-1),'Verwachte Resultaten'!$B$2:$B$31,0),MATCH(_xlfn.XLOOKUP($D$14,$D135:$D141,AH134:AH140,,0,-1),'Verwachte Resultaten'!$C$1:$BT$1,0))*_xlfn.XLOOKUP($E141,$G$2:$G$6,$F$2:$F$6,,0)),_xlfn.XLOOKUP($D$14,$D135:$D141,AH135:AH141,,0,-1)&gt;=(INDEX('Verwachte Resultaten'!$C$2:$BT$31,MATCH(_xlfn.XLOOKUP($D$14,$D135:$D141,$E135:$E141,,0,-1),'Verwachte Resultaten'!$B$2:$B$31,0),MATCH(_xlfn.XLOOKUP($D$14,$D135:$D141,AH134:AH140,,0,-1),'Verwachte Resultaten'!$C$1:$BT$1,0))*_xlfn.XLOOKUP($E141,$G$2:$G$6,$H$2:$H$6,,0))),$D141,""),"")</f>
        <v/>
      </c>
      <c r="AI141" s="12" t="str">
        <f>IFERROR(IF(AND(_xlfn.XLOOKUP($D$14,$D135:$D141,AI135:AI141,,0,-1)&lt;(INDEX('Verwachte Resultaten'!$C$2:$BT$31,MATCH(_xlfn.XLOOKUP($D$14,$D135:$D141,$E135:$E141,,0,-1),'Verwachte Resultaten'!$B$2:$B$31,0),MATCH(_xlfn.XLOOKUP($D$14,$D135:$D141,AI134:AI140,,0,-1),'Verwachte Resultaten'!$C$1:$BT$1,0))*_xlfn.XLOOKUP($E141,$G$2:$G$6,$F$2:$F$6,,0)),_xlfn.XLOOKUP($D$14,$D135:$D141,AI135:AI141,,0,-1)&gt;=(INDEX('Verwachte Resultaten'!$C$2:$BT$31,MATCH(_xlfn.XLOOKUP($D$14,$D135:$D141,$E135:$E141,,0,-1),'Verwachte Resultaten'!$B$2:$B$31,0),MATCH(_xlfn.XLOOKUP($D$14,$D135:$D141,AI134:AI140,,0,-1),'Verwachte Resultaten'!$C$1:$BT$1,0))*_xlfn.XLOOKUP($E141,$G$2:$G$6,$H$2:$H$6,,0))),$D141,""),"")</f>
        <v/>
      </c>
      <c r="AJ141" s="12" t="str">
        <f>IFERROR(IF(AND(_xlfn.XLOOKUP($D$14,$D135:$D141,AJ135:AJ141,,0,-1)&lt;(INDEX('Verwachte Resultaten'!$C$2:$BT$31,MATCH(_xlfn.XLOOKUP($D$14,$D135:$D141,$E135:$E141,,0,-1),'Verwachte Resultaten'!$B$2:$B$31,0),MATCH(_xlfn.XLOOKUP($D$14,$D135:$D141,AJ134:AJ140,,0,-1),'Verwachte Resultaten'!$C$1:$BT$1,0))*_xlfn.XLOOKUP($E141,$G$2:$G$6,$F$2:$F$6,,0)),_xlfn.XLOOKUP($D$14,$D135:$D141,AJ135:AJ141,,0,-1)&gt;=(INDEX('Verwachte Resultaten'!$C$2:$BT$31,MATCH(_xlfn.XLOOKUP($D$14,$D135:$D141,$E135:$E141,,0,-1),'Verwachte Resultaten'!$B$2:$B$31,0),MATCH(_xlfn.XLOOKUP($D$14,$D135:$D141,AJ134:AJ140,,0,-1),'Verwachte Resultaten'!$C$1:$BT$1,0))*_xlfn.XLOOKUP($E141,$G$2:$G$6,$H$2:$H$6,,0))),$D141,""),"")</f>
        <v/>
      </c>
      <c r="AK141" s="12" t="str">
        <f>IFERROR(IF(AND(_xlfn.XLOOKUP($D$14,$D135:$D141,AK135:AK141,,0,-1)&lt;(INDEX('Verwachte Resultaten'!$C$2:$BT$31,MATCH(_xlfn.XLOOKUP($D$14,$D135:$D141,$E135:$E141,,0,-1),'Verwachte Resultaten'!$B$2:$B$31,0),MATCH(_xlfn.XLOOKUP($D$14,$D135:$D141,AK134:AK140,,0,-1),'Verwachte Resultaten'!$C$1:$BT$1,0))*_xlfn.XLOOKUP($E141,$G$2:$G$6,$F$2:$F$6,,0)),_xlfn.XLOOKUP($D$14,$D135:$D141,AK135:AK141,,0,-1)&gt;=(INDEX('Verwachte Resultaten'!$C$2:$BT$31,MATCH(_xlfn.XLOOKUP($D$14,$D135:$D141,$E135:$E141,,0,-1),'Verwachte Resultaten'!$B$2:$B$31,0),MATCH(_xlfn.XLOOKUP($D$14,$D135:$D141,AK134:AK140,,0,-1),'Verwachte Resultaten'!$C$1:$BT$1,0))*_xlfn.XLOOKUP($E141,$G$2:$G$6,$H$2:$H$6,,0))),$D141,""),"")</f>
        <v/>
      </c>
      <c r="AL141" s="12" t="str">
        <f>IFERROR(IF(AND(_xlfn.XLOOKUP($D$14,$D135:$D141,AL135:AL141,,0,-1)&lt;(INDEX('Verwachte Resultaten'!$C$2:$BT$31,MATCH(_xlfn.XLOOKUP($D$14,$D135:$D141,$E135:$E141,,0,-1),'Verwachte Resultaten'!$B$2:$B$31,0),MATCH(_xlfn.XLOOKUP($D$14,$D135:$D141,AL134:AL140,,0,-1),'Verwachte Resultaten'!$C$1:$BT$1,0))*_xlfn.XLOOKUP($E141,$G$2:$G$6,$F$2:$F$6,,0)),_xlfn.XLOOKUP($D$14,$D135:$D141,AL135:AL141,,0,-1)&gt;=(INDEX('Verwachte Resultaten'!$C$2:$BT$31,MATCH(_xlfn.XLOOKUP($D$14,$D135:$D141,$E135:$E141,,0,-1),'Verwachte Resultaten'!$B$2:$B$31,0),MATCH(_xlfn.XLOOKUP($D$14,$D135:$D141,AL134:AL140,,0,-1),'Verwachte Resultaten'!$C$1:$BT$1,0))*_xlfn.XLOOKUP($E141,$G$2:$G$6,$H$2:$H$6,,0))),$D141,""),"")</f>
        <v/>
      </c>
      <c r="AM141" s="12" t="str">
        <f>IFERROR(IF(AND(_xlfn.XLOOKUP($D$14,$D135:$D141,AM135:AM141,,0,-1)&lt;(INDEX('Verwachte Resultaten'!$C$2:$BT$31,MATCH(_xlfn.XLOOKUP($D$14,$D135:$D141,$E135:$E141,,0,-1),'Verwachte Resultaten'!$B$2:$B$31,0),MATCH(_xlfn.XLOOKUP($D$14,$D135:$D141,AM134:AM140,,0,-1),'Verwachte Resultaten'!$C$1:$BT$1,0))*_xlfn.XLOOKUP($E141,$G$2:$G$6,$F$2:$F$6,,0)),_xlfn.XLOOKUP($D$14,$D135:$D141,AM135:AM141,,0,-1)&gt;=(INDEX('Verwachte Resultaten'!$C$2:$BT$31,MATCH(_xlfn.XLOOKUP($D$14,$D135:$D141,$E135:$E141,,0,-1),'Verwachte Resultaten'!$B$2:$B$31,0),MATCH(_xlfn.XLOOKUP($D$14,$D135:$D141,AM134:AM140,,0,-1),'Verwachte Resultaten'!$C$1:$BT$1,0))*_xlfn.XLOOKUP($E141,$G$2:$G$6,$H$2:$H$6,,0))),$D141,""),"")</f>
        <v/>
      </c>
      <c r="AN141" s="12" t="str">
        <f>IFERROR(IF(AND(_xlfn.XLOOKUP($D$14,$D135:$D141,AN135:AN141,,0,-1)&lt;(INDEX('Verwachte Resultaten'!$C$2:$BT$31,MATCH(_xlfn.XLOOKUP($D$14,$D135:$D141,$E135:$E141,,0,-1),'Verwachte Resultaten'!$B$2:$B$31,0),MATCH(_xlfn.XLOOKUP($D$14,$D135:$D141,AN134:AN140,,0,-1),'Verwachte Resultaten'!$C$1:$BT$1,0))*_xlfn.XLOOKUP($E141,$G$2:$G$6,$F$2:$F$6,,0)),_xlfn.XLOOKUP($D$14,$D135:$D141,AN135:AN141,,0,-1)&gt;=(INDEX('Verwachte Resultaten'!$C$2:$BT$31,MATCH(_xlfn.XLOOKUP($D$14,$D135:$D141,$E135:$E141,,0,-1),'Verwachte Resultaten'!$B$2:$B$31,0),MATCH(_xlfn.XLOOKUP($D$14,$D135:$D141,AN134:AN140,,0,-1),'Verwachte Resultaten'!$C$1:$BT$1,0))*_xlfn.XLOOKUP($E141,$G$2:$G$6,$H$2:$H$6,,0))),$D141,""),"")</f>
        <v/>
      </c>
      <c r="AO141" s="12" t="str">
        <f>IFERROR(IF(AND(_xlfn.XLOOKUP($D$14,$D135:$D141,AO135:AO141,,0,-1)&lt;(INDEX('Verwachte Resultaten'!$C$2:$BT$31,MATCH(_xlfn.XLOOKUP($D$14,$D135:$D141,$E135:$E141,,0,-1),'Verwachte Resultaten'!$B$2:$B$31,0),MATCH(_xlfn.XLOOKUP($D$14,$D135:$D141,AO134:AO140,,0,-1),'Verwachte Resultaten'!$C$1:$BT$1,0))*_xlfn.XLOOKUP($E141,$G$2:$G$6,$F$2:$F$6,,0)),_xlfn.XLOOKUP($D$14,$D135:$D141,AO135:AO141,,0,-1)&gt;=(INDEX('Verwachte Resultaten'!$C$2:$BT$31,MATCH(_xlfn.XLOOKUP($D$14,$D135:$D141,$E135:$E141,,0,-1),'Verwachte Resultaten'!$B$2:$B$31,0),MATCH(_xlfn.XLOOKUP($D$14,$D135:$D141,AO134:AO140,,0,-1),'Verwachte Resultaten'!$C$1:$BT$1,0))*_xlfn.XLOOKUP($E141,$G$2:$G$6,$H$2:$H$6,,0))),$D141,""),"")</f>
        <v/>
      </c>
      <c r="AP141" s="12" t="str">
        <f>IFERROR(IF(AND(_xlfn.XLOOKUP($D$14,$D135:$D141,AP135:AP141,,0,-1)&lt;(INDEX('Verwachte Resultaten'!$C$2:$BT$31,MATCH(_xlfn.XLOOKUP($D$14,$D135:$D141,$E135:$E141,,0,-1),'Verwachte Resultaten'!$B$2:$B$31,0),MATCH(_xlfn.XLOOKUP($D$14,$D135:$D141,AP134:AP140,,0,-1),'Verwachte Resultaten'!$C$1:$BT$1,0))*_xlfn.XLOOKUP($E141,$G$2:$G$6,$F$2:$F$6,,0)),_xlfn.XLOOKUP($D$14,$D135:$D141,AP135:AP141,,0,-1)&gt;=(INDEX('Verwachte Resultaten'!$C$2:$BT$31,MATCH(_xlfn.XLOOKUP($D$14,$D135:$D141,$E135:$E141,,0,-1),'Verwachte Resultaten'!$B$2:$B$31,0),MATCH(_xlfn.XLOOKUP($D$14,$D135:$D141,AP134:AP140,,0,-1),'Verwachte Resultaten'!$C$1:$BT$1,0))*_xlfn.XLOOKUP($E141,$G$2:$G$6,$H$2:$H$6,,0))),$D141,""),"")</f>
        <v/>
      </c>
      <c r="AQ141" s="12" t="str">
        <f>IFERROR(IF(AND(_xlfn.XLOOKUP($D$14,$D135:$D141,AQ135:AQ141,,0,-1)&lt;(INDEX('Verwachte Resultaten'!$C$2:$BT$31,MATCH(_xlfn.XLOOKUP($D$14,$D135:$D141,$E135:$E141,,0,-1),'Verwachte Resultaten'!$B$2:$B$31,0),MATCH(_xlfn.XLOOKUP($D$14,$D135:$D141,AQ134:AQ140,,0,-1),'Verwachte Resultaten'!$C$1:$BT$1,0))*_xlfn.XLOOKUP($E141,$G$2:$G$6,$F$2:$F$6,,0)),_xlfn.XLOOKUP($D$14,$D135:$D141,AQ135:AQ141,,0,-1)&gt;=(INDEX('Verwachte Resultaten'!$C$2:$BT$31,MATCH(_xlfn.XLOOKUP($D$14,$D135:$D141,$E135:$E141,,0,-1),'Verwachte Resultaten'!$B$2:$B$31,0),MATCH(_xlfn.XLOOKUP($D$14,$D135:$D141,AQ134:AQ140,,0,-1),'Verwachte Resultaten'!$C$1:$BT$1,0))*_xlfn.XLOOKUP($E141,$G$2:$G$6,$H$2:$H$6,,0))),$D141,""),"")</f>
        <v/>
      </c>
      <c r="AR141" s="12" t="str">
        <f>IFERROR(IF(AND(_xlfn.XLOOKUP($D$14,$D135:$D141,AR135:AR141,,0,-1)&lt;(INDEX('Verwachte Resultaten'!$C$2:$BT$31,MATCH(_xlfn.XLOOKUP($D$14,$D135:$D141,$E135:$E141,,0,-1),'Verwachte Resultaten'!$B$2:$B$31,0),MATCH(_xlfn.XLOOKUP($D$14,$D135:$D141,AR134:AR140,,0,-1),'Verwachte Resultaten'!$C$1:$BT$1,0))*_xlfn.XLOOKUP($E141,$G$2:$G$6,$F$2:$F$6,,0)),_xlfn.XLOOKUP($D$14,$D135:$D141,AR135:AR141,,0,-1)&gt;=(INDEX('Verwachte Resultaten'!$C$2:$BT$31,MATCH(_xlfn.XLOOKUP($D$14,$D135:$D141,$E135:$E141,,0,-1),'Verwachte Resultaten'!$B$2:$B$31,0),MATCH(_xlfn.XLOOKUP($D$14,$D135:$D141,AR134:AR140,,0,-1),'Verwachte Resultaten'!$C$1:$BT$1,0))*_xlfn.XLOOKUP($E141,$G$2:$G$6,$H$2:$H$6,,0))),$D141,""),"")</f>
        <v/>
      </c>
      <c r="AS141" s="12" t="str">
        <f>IFERROR(IF(AND(_xlfn.XLOOKUP($D$14,$D135:$D141,AS135:AS141,,0,-1)&lt;(INDEX('Verwachte Resultaten'!$C$2:$BT$31,MATCH(_xlfn.XLOOKUP($D$14,$D135:$D141,$E135:$E141,,0,-1),'Verwachte Resultaten'!$B$2:$B$31,0),MATCH(_xlfn.XLOOKUP($D$14,$D135:$D141,AS134:AS140,,0,-1),'Verwachte Resultaten'!$C$1:$BT$1,0))*_xlfn.XLOOKUP($E141,$G$2:$G$6,$F$2:$F$6,,0)),_xlfn.XLOOKUP($D$14,$D135:$D141,AS135:AS141,,0,-1)&gt;=(INDEX('Verwachte Resultaten'!$C$2:$BT$31,MATCH(_xlfn.XLOOKUP($D$14,$D135:$D141,$E135:$E141,,0,-1),'Verwachte Resultaten'!$B$2:$B$31,0),MATCH(_xlfn.XLOOKUP($D$14,$D135:$D141,AS134:AS140,,0,-1),'Verwachte Resultaten'!$C$1:$BT$1,0))*_xlfn.XLOOKUP($E141,$G$2:$G$6,$H$2:$H$6,,0))),$D141,""),"")</f>
        <v/>
      </c>
      <c r="AT141" s="12" t="str">
        <f>IFERROR(IF(AND(_xlfn.XLOOKUP($D$14,$D135:$D141,AT135:AT141,,0,-1)&lt;(INDEX('Verwachte Resultaten'!$C$2:$BT$31,MATCH(_xlfn.XLOOKUP($D$14,$D135:$D141,$E135:$E141,,0,-1),'Verwachte Resultaten'!$B$2:$B$31,0),MATCH(_xlfn.XLOOKUP($D$14,$D135:$D141,AT134:AT140,,0,-1),'Verwachte Resultaten'!$C$1:$BT$1,0))*_xlfn.XLOOKUP($E141,$G$2:$G$6,$F$2:$F$6,,0)),_xlfn.XLOOKUP($D$14,$D135:$D141,AT135:AT141,,0,-1)&gt;=(INDEX('Verwachte Resultaten'!$C$2:$BT$31,MATCH(_xlfn.XLOOKUP($D$14,$D135:$D141,$E135:$E141,,0,-1),'Verwachte Resultaten'!$B$2:$B$31,0),MATCH(_xlfn.XLOOKUP($D$14,$D135:$D141,AT134:AT140,,0,-1),'Verwachte Resultaten'!$C$1:$BT$1,0))*_xlfn.XLOOKUP($E141,$G$2:$G$6,$H$2:$H$6,,0))),$D141,""),"")</f>
        <v/>
      </c>
      <c r="AU141" s="12" t="str">
        <f>IFERROR(IF(AND(_xlfn.XLOOKUP($D$14,$D135:$D141,AU135:AU141,,0,-1)&lt;(INDEX('Verwachte Resultaten'!$C$2:$BT$31,MATCH(_xlfn.XLOOKUP($D$14,$D135:$D141,$E135:$E141,,0,-1),'Verwachte Resultaten'!$B$2:$B$31,0),MATCH(_xlfn.XLOOKUP($D$14,$D135:$D141,AU134:AU140,,0,-1),'Verwachte Resultaten'!$C$1:$BT$1,0))*_xlfn.XLOOKUP($E141,$G$2:$G$6,$F$2:$F$6,,0)),_xlfn.XLOOKUP($D$14,$D135:$D141,AU135:AU141,,0,-1)&gt;=(INDEX('Verwachte Resultaten'!$C$2:$BT$31,MATCH(_xlfn.XLOOKUP($D$14,$D135:$D141,$E135:$E141,,0,-1),'Verwachte Resultaten'!$B$2:$B$31,0),MATCH(_xlfn.XLOOKUP($D$14,$D135:$D141,AU134:AU140,,0,-1),'Verwachte Resultaten'!$C$1:$BT$1,0))*_xlfn.XLOOKUP($E141,$G$2:$G$6,$H$2:$H$6,,0))),$D141,""),"")</f>
        <v/>
      </c>
      <c r="AV141" s="12" t="str">
        <f>IFERROR(IF(AND(_xlfn.XLOOKUP($D$14,$D135:$D141,AV135:AV141,,0,-1)&lt;(INDEX('Verwachte Resultaten'!$C$2:$BT$31,MATCH(_xlfn.XLOOKUP($D$14,$D135:$D141,$E135:$E141,,0,-1),'Verwachte Resultaten'!$B$2:$B$31,0),MATCH(_xlfn.XLOOKUP($D$14,$D135:$D141,AV134:AV140,,0,-1),'Verwachte Resultaten'!$C$1:$BT$1,0))*_xlfn.XLOOKUP($E141,$G$2:$G$6,$F$2:$F$6,,0)),_xlfn.XLOOKUP($D$14,$D135:$D141,AV135:AV141,,0,-1)&gt;=(INDEX('Verwachte Resultaten'!$C$2:$BT$31,MATCH(_xlfn.XLOOKUP($D$14,$D135:$D141,$E135:$E141,,0,-1),'Verwachte Resultaten'!$B$2:$B$31,0),MATCH(_xlfn.XLOOKUP($D$14,$D135:$D141,AV134:AV140,,0,-1),'Verwachte Resultaten'!$C$1:$BT$1,0))*_xlfn.XLOOKUP($E141,$G$2:$G$6,$H$2:$H$6,,0))),$D141,""),"")</f>
        <v/>
      </c>
      <c r="AW141" s="12" t="str">
        <f>IFERROR(IF(AND(_xlfn.XLOOKUP($D$14,$D135:$D141,AW135:AW141,,0,-1)&lt;(INDEX('Verwachte Resultaten'!$C$2:$BT$31,MATCH(_xlfn.XLOOKUP($D$14,$D135:$D141,$E135:$E141,,0,-1),'Verwachte Resultaten'!$B$2:$B$31,0),MATCH(_xlfn.XLOOKUP($D$14,$D135:$D141,AW134:AW140,,0,-1),'Verwachte Resultaten'!$C$1:$BT$1,0))*_xlfn.XLOOKUP($E141,$G$2:$G$6,$F$2:$F$6,,0)),_xlfn.XLOOKUP($D$14,$D135:$D141,AW135:AW141,,0,-1)&gt;=(INDEX('Verwachte Resultaten'!$C$2:$BT$31,MATCH(_xlfn.XLOOKUP($D$14,$D135:$D141,$E135:$E141,,0,-1),'Verwachte Resultaten'!$B$2:$B$31,0),MATCH(_xlfn.XLOOKUP($D$14,$D135:$D141,AW134:AW140,,0,-1),'Verwachte Resultaten'!$C$1:$BT$1,0))*_xlfn.XLOOKUP($E141,$G$2:$G$6,$H$2:$H$6,,0))),$D141,""),"")</f>
        <v/>
      </c>
      <c r="AX141" s="12" t="str">
        <f>IFERROR(IF(AND(_xlfn.XLOOKUP($D$14,$D135:$D141,AX135:AX141,,0,-1)&lt;(INDEX('Verwachte Resultaten'!$C$2:$BT$31,MATCH(_xlfn.XLOOKUP($D$14,$D135:$D141,$E135:$E141,,0,-1),'Verwachte Resultaten'!$B$2:$B$31,0),MATCH(_xlfn.XLOOKUP($D$14,$D135:$D141,AX134:AX140,,0,-1),'Verwachte Resultaten'!$C$1:$BT$1,0))*_xlfn.XLOOKUP($E141,$G$2:$G$6,$F$2:$F$6,,0)),_xlfn.XLOOKUP($D$14,$D135:$D141,AX135:AX141,,0,-1)&gt;=(INDEX('Verwachte Resultaten'!$C$2:$BT$31,MATCH(_xlfn.XLOOKUP($D$14,$D135:$D141,$E135:$E141,,0,-1),'Verwachte Resultaten'!$B$2:$B$31,0),MATCH(_xlfn.XLOOKUP($D$14,$D135:$D141,AX134:AX140,,0,-1),'Verwachte Resultaten'!$C$1:$BT$1,0))*_xlfn.XLOOKUP($E141,$G$2:$G$6,$H$2:$H$6,,0))),$D141,""),"")</f>
        <v/>
      </c>
      <c r="AY141" s="12" t="str">
        <f>IFERROR(IF(AND(_xlfn.XLOOKUP($D$14,$D135:$D141,AY135:AY141,,0,-1)&lt;(INDEX('Verwachte Resultaten'!$C$2:$BT$31,MATCH(_xlfn.XLOOKUP($D$14,$D135:$D141,$E135:$E141,,0,-1),'Verwachte Resultaten'!$B$2:$B$31,0),MATCH(_xlfn.XLOOKUP($D$14,$D135:$D141,AY134:AY140,,0,-1),'Verwachte Resultaten'!$C$1:$BT$1,0))*_xlfn.XLOOKUP($E141,$G$2:$G$6,$F$2:$F$6,,0)),_xlfn.XLOOKUP($D$14,$D135:$D141,AY135:AY141,,0,-1)&gt;=(INDEX('Verwachte Resultaten'!$C$2:$BT$31,MATCH(_xlfn.XLOOKUP($D$14,$D135:$D141,$E135:$E141,,0,-1),'Verwachte Resultaten'!$B$2:$B$31,0),MATCH(_xlfn.XLOOKUP($D$14,$D135:$D141,AY134:AY140,,0,-1),'Verwachte Resultaten'!$C$1:$BT$1,0))*_xlfn.XLOOKUP($E141,$G$2:$G$6,$H$2:$H$6,,0))),$D141,""),"")</f>
        <v/>
      </c>
      <c r="AZ141" s="12" t="str">
        <f>IFERROR(IF(AND(_xlfn.XLOOKUP($D$14,$D135:$D141,AZ135:AZ141,,0,-1)&lt;(INDEX('Verwachte Resultaten'!$C$2:$BT$31,MATCH(_xlfn.XLOOKUP($D$14,$D135:$D141,$E135:$E141,,0,-1),'Verwachte Resultaten'!$B$2:$B$31,0),MATCH(_xlfn.XLOOKUP($D$14,$D135:$D141,AZ134:AZ140,,0,-1),'Verwachte Resultaten'!$C$1:$BT$1,0))*_xlfn.XLOOKUP($E141,$G$2:$G$6,$F$2:$F$6,,0)),_xlfn.XLOOKUP($D$14,$D135:$D141,AZ135:AZ141,,0,-1)&gt;=(INDEX('Verwachte Resultaten'!$C$2:$BT$31,MATCH(_xlfn.XLOOKUP($D$14,$D135:$D141,$E135:$E141,,0,-1),'Verwachte Resultaten'!$B$2:$B$31,0),MATCH(_xlfn.XLOOKUP($D$14,$D135:$D141,AZ134:AZ140,,0,-1),'Verwachte Resultaten'!$C$1:$BT$1,0))*_xlfn.XLOOKUP($E141,$G$2:$G$6,$H$2:$H$6,,0))),$D141,""),"")</f>
        <v/>
      </c>
      <c r="BA141" s="12" t="str">
        <f>IFERROR(IF(AND(_xlfn.XLOOKUP($D$14,$D135:$D141,BA135:BA141,,0,-1)&lt;(INDEX('Verwachte Resultaten'!$C$2:$BT$31,MATCH(_xlfn.XLOOKUP($D$14,$D135:$D141,$E135:$E141,,0,-1),'Verwachte Resultaten'!$B$2:$B$31,0),MATCH(_xlfn.XLOOKUP($D$14,$D135:$D141,BA134:BA140,,0,-1),'Verwachte Resultaten'!$C$1:$BT$1,0))*_xlfn.XLOOKUP($E141,$G$2:$G$6,$F$2:$F$6,,0)),_xlfn.XLOOKUP($D$14,$D135:$D141,BA135:BA141,,0,-1)&gt;=(INDEX('Verwachte Resultaten'!$C$2:$BT$31,MATCH(_xlfn.XLOOKUP($D$14,$D135:$D141,$E135:$E141,,0,-1),'Verwachte Resultaten'!$B$2:$B$31,0),MATCH(_xlfn.XLOOKUP($D$14,$D135:$D141,BA134:BA140,,0,-1),'Verwachte Resultaten'!$C$1:$BT$1,0))*_xlfn.XLOOKUP($E141,$G$2:$G$6,$H$2:$H$6,,0))),$D141,""),"")</f>
        <v/>
      </c>
      <c r="BB141" s="12" t="str">
        <f>IFERROR(IF(AND(_xlfn.XLOOKUP($D$14,$D135:$D141,BB135:BB141,,0,-1)&lt;(INDEX('Verwachte Resultaten'!$C$2:$BT$31,MATCH(_xlfn.XLOOKUP($D$14,$D135:$D141,$E135:$E141,,0,-1),'Verwachte Resultaten'!$B$2:$B$31,0),MATCH(_xlfn.XLOOKUP($D$14,$D135:$D141,BB134:BB140,,0,-1),'Verwachte Resultaten'!$C$1:$BT$1,0))*_xlfn.XLOOKUP($E141,$G$2:$G$6,$F$2:$F$6,,0)),_xlfn.XLOOKUP($D$14,$D135:$D141,BB135:BB141,,0,-1)&gt;=(INDEX('Verwachte Resultaten'!$C$2:$BT$31,MATCH(_xlfn.XLOOKUP($D$14,$D135:$D141,$E135:$E141,,0,-1),'Verwachte Resultaten'!$B$2:$B$31,0),MATCH(_xlfn.XLOOKUP($D$14,$D135:$D141,BB134:BB140,,0,-1),'Verwachte Resultaten'!$C$1:$BT$1,0))*_xlfn.XLOOKUP($E141,$G$2:$G$6,$H$2:$H$6,,0))),$D141,""),"")</f>
        <v/>
      </c>
      <c r="BC141" s="12" t="str">
        <f>IFERROR(IF(AND(_xlfn.XLOOKUP($D$14,$D135:$D141,BC135:BC141,,0,-1)&lt;(INDEX('Verwachte Resultaten'!$C$2:$BT$31,MATCH(_xlfn.XLOOKUP($D$14,$D135:$D141,$E135:$E141,,0,-1),'Verwachte Resultaten'!$B$2:$B$31,0),MATCH(_xlfn.XLOOKUP($D$14,$D135:$D141,BC134:BC140,,0,-1),'Verwachte Resultaten'!$C$1:$BT$1,0))*_xlfn.XLOOKUP($E141,$G$2:$G$6,$F$2:$F$6,,0)),_xlfn.XLOOKUP($D$14,$D135:$D141,BC135:BC141,,0,-1)&gt;=(INDEX('Verwachte Resultaten'!$C$2:$BT$31,MATCH(_xlfn.XLOOKUP($D$14,$D135:$D141,$E135:$E141,,0,-1),'Verwachte Resultaten'!$B$2:$B$31,0),MATCH(_xlfn.XLOOKUP($D$14,$D135:$D141,BC134:BC140,,0,-1),'Verwachte Resultaten'!$C$1:$BT$1,0))*_xlfn.XLOOKUP($E141,$G$2:$G$6,$H$2:$H$6,,0))),$D141,""),"")</f>
        <v/>
      </c>
      <c r="BD141" s="12" t="str">
        <f>IFERROR(IF(AND(_xlfn.XLOOKUP($D$14,$D135:$D141,BD135:BD141,,0,-1)&lt;(INDEX('Verwachte Resultaten'!$C$2:$BT$31,MATCH(_xlfn.XLOOKUP($D$14,$D135:$D141,$E135:$E141,,0,-1),'Verwachte Resultaten'!$B$2:$B$31,0),MATCH(_xlfn.XLOOKUP($D$14,$D135:$D141,BD134:BD140,,0,-1),'Verwachte Resultaten'!$C$1:$BT$1,0))*_xlfn.XLOOKUP($E141,$G$2:$G$6,$F$2:$F$6,,0)),_xlfn.XLOOKUP($D$14,$D135:$D141,BD135:BD141,,0,-1)&gt;=(INDEX('Verwachte Resultaten'!$C$2:$BT$31,MATCH(_xlfn.XLOOKUP($D$14,$D135:$D141,$E135:$E141,,0,-1),'Verwachte Resultaten'!$B$2:$B$31,0),MATCH(_xlfn.XLOOKUP($D$14,$D135:$D141,BD134:BD140,,0,-1),'Verwachte Resultaten'!$C$1:$BT$1,0))*_xlfn.XLOOKUP($E141,$G$2:$G$6,$H$2:$H$6,,0))),$D141,""),"")</f>
        <v/>
      </c>
      <c r="BE141" s="12" t="str">
        <f>IFERROR(IF(AND(_xlfn.XLOOKUP($D$14,$D135:$D141,BE135:BE141,,0,-1)&lt;(INDEX('Verwachte Resultaten'!$C$2:$BT$31,MATCH(_xlfn.XLOOKUP($D$14,$D135:$D141,$E135:$E141,,0,-1),'Verwachte Resultaten'!$B$2:$B$31,0),MATCH(_xlfn.XLOOKUP($D$14,$D135:$D141,BE134:BE140,,0,-1),'Verwachte Resultaten'!$C$1:$BT$1,0))*_xlfn.XLOOKUP($E141,$G$2:$G$6,$F$2:$F$6,,0)),_xlfn.XLOOKUP($D$14,$D135:$D141,BE135:BE141,,0,-1)&gt;=(INDEX('Verwachte Resultaten'!$C$2:$BT$31,MATCH(_xlfn.XLOOKUP($D$14,$D135:$D141,$E135:$E141,,0,-1),'Verwachte Resultaten'!$B$2:$B$31,0),MATCH(_xlfn.XLOOKUP($D$14,$D135:$D141,BE134:BE140,,0,-1),'Verwachte Resultaten'!$C$1:$BT$1,0))*_xlfn.XLOOKUP($E141,$G$2:$G$6,$H$2:$H$6,,0))),$D141,""),"")</f>
        <v/>
      </c>
      <c r="BF141" s="12" t="str">
        <f>IFERROR(IF(AND(_xlfn.XLOOKUP($D$14,$D135:$D141,BF135:BF141,,0,-1)&lt;(INDEX('Verwachte Resultaten'!$C$2:$BT$31,MATCH(_xlfn.XLOOKUP($D$14,$D135:$D141,$E135:$E141,,0,-1),'Verwachte Resultaten'!$B$2:$B$31,0),MATCH(_xlfn.XLOOKUP($D$14,$D135:$D141,BF134:BF140,,0,-1),'Verwachte Resultaten'!$C$1:$BT$1,0))*_xlfn.XLOOKUP($E141,$G$2:$G$6,$F$2:$F$6,,0)),_xlfn.XLOOKUP($D$14,$D135:$D141,BF135:BF141,,0,-1)&gt;=(INDEX('Verwachte Resultaten'!$C$2:$BT$31,MATCH(_xlfn.XLOOKUP($D$14,$D135:$D141,$E135:$E141,,0,-1),'Verwachte Resultaten'!$B$2:$B$31,0),MATCH(_xlfn.XLOOKUP($D$14,$D135:$D141,BF134:BF140,,0,-1),'Verwachte Resultaten'!$C$1:$BT$1,0))*_xlfn.XLOOKUP($E141,$G$2:$G$6,$H$2:$H$6,,0))),$D141,""),"")</f>
        <v/>
      </c>
      <c r="BG141" s="12" t="str">
        <f>IFERROR(IF(AND(_xlfn.XLOOKUP($D$14,$D135:$D141,BG135:BG141,,0,-1)&lt;(INDEX('Verwachte Resultaten'!$C$2:$BT$31,MATCH(_xlfn.XLOOKUP($D$14,$D135:$D141,$E135:$E141,,0,-1),'Verwachte Resultaten'!$B$2:$B$31,0),MATCH(_xlfn.XLOOKUP($D$14,$D135:$D141,BG134:BG140,,0,-1),'Verwachte Resultaten'!$C$1:$BT$1,0))*_xlfn.XLOOKUP($E141,$G$2:$G$6,$F$2:$F$6,,0)),_xlfn.XLOOKUP($D$14,$D135:$D141,BG135:BG141,,0,-1)&gt;=(INDEX('Verwachte Resultaten'!$C$2:$BT$31,MATCH(_xlfn.XLOOKUP($D$14,$D135:$D141,$E135:$E141,,0,-1),'Verwachte Resultaten'!$B$2:$B$31,0),MATCH(_xlfn.XLOOKUP($D$14,$D135:$D141,BG134:BG140,,0,-1),'Verwachte Resultaten'!$C$1:$BT$1,0))*_xlfn.XLOOKUP($E141,$G$2:$G$6,$H$2:$H$6,,0))),$D141,""),"")</f>
        <v/>
      </c>
      <c r="BH141" s="12" t="str">
        <f>IFERROR(IF(AND(_xlfn.XLOOKUP($D$14,$D135:$D141,BH135:BH141,,0,-1)&lt;(INDEX('Verwachte Resultaten'!$C$2:$BT$31,MATCH(_xlfn.XLOOKUP($D$14,$D135:$D141,$E135:$E141,,0,-1),'Verwachte Resultaten'!$B$2:$B$31,0),MATCH(_xlfn.XLOOKUP($D$14,$D135:$D141,BH134:BH140,,0,-1),'Verwachte Resultaten'!$C$1:$BT$1,0))*_xlfn.XLOOKUP($E141,$G$2:$G$6,$F$2:$F$6,,0)),_xlfn.XLOOKUP($D$14,$D135:$D141,BH135:BH141,,0,-1)&gt;=(INDEX('Verwachte Resultaten'!$C$2:$BT$31,MATCH(_xlfn.XLOOKUP($D$14,$D135:$D141,$E135:$E141,,0,-1),'Verwachte Resultaten'!$B$2:$B$31,0),MATCH(_xlfn.XLOOKUP($D$14,$D135:$D141,BH134:BH140,,0,-1),'Verwachte Resultaten'!$C$1:$BT$1,0))*_xlfn.XLOOKUP($E141,$G$2:$G$6,$H$2:$H$6,,0))),$D141,""),"")</f>
        <v/>
      </c>
      <c r="BI141" s="12" t="str">
        <f>IFERROR(IF(AND(_xlfn.XLOOKUP($D$14,$D135:$D141,BI135:BI141,,0,-1)&lt;(INDEX('Verwachte Resultaten'!$C$2:$BT$31,MATCH(_xlfn.XLOOKUP($D$14,$D135:$D141,$E135:$E141,,0,-1),'Verwachte Resultaten'!$B$2:$B$31,0),MATCH(_xlfn.XLOOKUP($D$14,$D135:$D141,BI134:BI140,,0,-1),'Verwachte Resultaten'!$C$1:$BT$1,0))*_xlfn.XLOOKUP($E141,$G$2:$G$6,$F$2:$F$6,,0)),_xlfn.XLOOKUP($D$14,$D135:$D141,BI135:BI141,,0,-1)&gt;=(INDEX('Verwachte Resultaten'!$C$2:$BT$31,MATCH(_xlfn.XLOOKUP($D$14,$D135:$D141,$E135:$E141,,0,-1),'Verwachte Resultaten'!$B$2:$B$31,0),MATCH(_xlfn.XLOOKUP($D$14,$D135:$D141,BI134:BI140,,0,-1),'Verwachte Resultaten'!$C$1:$BT$1,0))*_xlfn.XLOOKUP($E141,$G$2:$G$6,$H$2:$H$6,,0))),$D141,""),"")</f>
        <v/>
      </c>
      <c r="BJ141" s="12" t="str">
        <f>IFERROR(IF(AND(_xlfn.XLOOKUP($D$14,$D135:$D141,BJ135:BJ141,,0,-1)&lt;(INDEX('Verwachte Resultaten'!$C$2:$BT$31,MATCH(_xlfn.XLOOKUP($D$14,$D135:$D141,$E135:$E141,,0,-1),'Verwachte Resultaten'!$B$2:$B$31,0),MATCH(_xlfn.XLOOKUP($D$14,$D135:$D141,BJ134:BJ140,,0,-1),'Verwachte Resultaten'!$C$1:$BT$1,0))*_xlfn.XLOOKUP($E141,$G$2:$G$6,$F$2:$F$6,,0)),_xlfn.XLOOKUP($D$14,$D135:$D141,BJ135:BJ141,,0,-1)&gt;=(INDEX('Verwachte Resultaten'!$C$2:$BT$31,MATCH(_xlfn.XLOOKUP($D$14,$D135:$D141,$E135:$E141,,0,-1),'Verwachte Resultaten'!$B$2:$B$31,0),MATCH(_xlfn.XLOOKUP($D$14,$D135:$D141,BJ134:BJ140,,0,-1),'Verwachte Resultaten'!$C$1:$BT$1,0))*_xlfn.XLOOKUP($E141,$G$2:$G$6,$H$2:$H$6,,0))),$D141,""),"")</f>
        <v/>
      </c>
      <c r="BK141" s="39" t="str">
        <f>IFERROR(IF(AND(_xlfn.XLOOKUP($D$14,$D135:$D141,BK135:BK141,,0,-1)&lt;(INDEX('Verwachte Resultaten'!$C$2:$BT$31,MATCH(_xlfn.XLOOKUP($D$14,$D135:$D141,$E135:$E141,,0,-1),'Verwachte Resultaten'!$B$2:$B$31,0),MATCH(_xlfn.XLOOKUP($D$14,$D135:$D141,BK134:BK140,,0,-1),'Verwachte Resultaten'!$C$1:$BT$1,0))*_xlfn.XLOOKUP($E141,$G$2:$G$6,$F$2:$F$6,,0)),_xlfn.XLOOKUP($D$14,$D135:$D141,BK135:BK141,,0,-1)&gt;=(INDEX('Verwachte Resultaten'!$C$2:$BT$31,MATCH(_xlfn.XLOOKUP($D$14,$D135:$D141,$E135:$E141,,0,-1),'Verwachte Resultaten'!$B$2:$B$31,0),MATCH(_xlfn.XLOOKUP($D$14,$D135:$D141,BK134:BK140,,0,-1),'Verwachte Resultaten'!$C$1:$BT$1,0))*_xlfn.XLOOKUP($E141,$G$2:$G$6,$H$2:$H$6,,0))),$D141,""),"")</f>
        <v/>
      </c>
    </row>
    <row r="142" spans="1:63">
      <c r="A142" s="85"/>
      <c r="C142" s="23"/>
      <c r="D142" s="44" t="str">
        <f>IFERROR($B140*$B$7,"")</f>
        <v/>
      </c>
      <c r="E142" s="40" t="s">
        <v>153</v>
      </c>
      <c r="F142" s="13" t="str">
        <f>IFERROR(IF(AND(_xlfn.XLOOKUP($D$14,$D136:$D142,F136:F142,,0,-1)&lt;(INDEX('Verwachte Resultaten'!$C$2:$BT$31,MATCH(_xlfn.XLOOKUP($D$14,$D136:$D142,$E136:$E142,,0,-1),'Verwachte Resultaten'!$B$2:$B$31,0),MATCH(_xlfn.XLOOKUP($D$14,$D136:$D142,F135:F141,,0,-1),'Verwachte Resultaten'!$C$1:$BT$1,0))*_xlfn.XLOOKUP($E142,$G$2:$G$6,$F$2:$F$6,,0)),_xlfn.XLOOKUP($D$14,$D136:$D142,F136:F142,,0,-1)&gt;=(INDEX('Verwachte Resultaten'!$C$2:$BT$31,MATCH(_xlfn.XLOOKUP($D$14,$D136:$D142,$E136:$E142,,0,-1),'Verwachte Resultaten'!$B$2:$B$31,0),MATCH(_xlfn.XLOOKUP($D$14,$D136:$D142,F135:F141,,0,-1),'Verwachte Resultaten'!$C$1:$BT$1,0))*_xlfn.XLOOKUP($E142,$G$2:$G$6,$H$2:$H$6,,0))),$D142,""),"")</f>
        <v/>
      </c>
      <c r="G142" s="14" t="str">
        <f>IFERROR(IF(AND(_xlfn.XLOOKUP($D$14,$D136:$D142,G136:G142,,0,-1)&lt;(INDEX('Verwachte Resultaten'!$C$2:$BT$31,MATCH(_xlfn.XLOOKUP($D$14,$D136:$D142,$E136:$E142,,0,-1),'Verwachte Resultaten'!$B$2:$B$31,0),MATCH(_xlfn.XLOOKUP($D$14,$D136:$D142,G135:G141,,0,-1),'Verwachte Resultaten'!$C$1:$BT$1,0))*_xlfn.XLOOKUP($E142,$G$2:$G$6,$F$2:$F$6,,0)),_xlfn.XLOOKUP($D$14,$D136:$D142,G136:G142,,0,-1)&gt;=(INDEX('Verwachte Resultaten'!$C$2:$BT$31,MATCH(_xlfn.XLOOKUP($D$14,$D136:$D142,$E136:$E142,,0,-1),'Verwachte Resultaten'!$B$2:$B$31,0),MATCH(_xlfn.XLOOKUP($D$14,$D136:$D142,G135:G141,,0,-1),'Verwachte Resultaten'!$C$1:$BT$1,0))*_xlfn.XLOOKUP($E142,$G$2:$G$6,$H$2:$H$6,,0))),$D142,""),"")</f>
        <v/>
      </c>
      <c r="H142" s="14" t="str">
        <f>IFERROR(IF(AND(_xlfn.XLOOKUP($D$14,$D136:$D142,H136:H142,,0,-1)&lt;(INDEX('Verwachte Resultaten'!$C$2:$BT$31,MATCH(_xlfn.XLOOKUP($D$14,$D136:$D142,$E136:$E142,,0,-1),'Verwachte Resultaten'!$B$2:$B$31,0),MATCH(_xlfn.XLOOKUP($D$14,$D136:$D142,H135:H141,,0,-1),'Verwachte Resultaten'!$C$1:$BT$1,0))*_xlfn.XLOOKUP($E142,$G$2:$G$6,$F$2:$F$6,,0)),_xlfn.XLOOKUP($D$14,$D136:$D142,H136:H142,,0,-1)&gt;=(INDEX('Verwachte Resultaten'!$C$2:$BT$31,MATCH(_xlfn.XLOOKUP($D$14,$D136:$D142,$E136:$E142,,0,-1),'Verwachte Resultaten'!$B$2:$B$31,0),MATCH(_xlfn.XLOOKUP($D$14,$D136:$D142,H135:H141,,0,-1),'Verwachte Resultaten'!$C$1:$BT$1,0))*_xlfn.XLOOKUP($E142,$G$2:$G$6,$H$2:$H$6,,0))),$D142,""),"")</f>
        <v/>
      </c>
      <c r="I142" s="14" t="str">
        <f>IFERROR(IF(AND(_xlfn.XLOOKUP($D$14,$D136:$D142,I136:I142,,0,-1)&lt;(INDEX('Verwachte Resultaten'!$C$2:$BT$31,MATCH(_xlfn.XLOOKUP($D$14,$D136:$D142,$E136:$E142,,0,-1),'Verwachte Resultaten'!$B$2:$B$31,0),MATCH(_xlfn.XLOOKUP($D$14,$D136:$D142,I135:I141,,0,-1),'Verwachte Resultaten'!$C$1:$BT$1,0))*_xlfn.XLOOKUP($E142,$G$2:$G$6,$F$2:$F$6,,0)),_xlfn.XLOOKUP($D$14,$D136:$D142,I136:I142,,0,-1)&gt;=(INDEX('Verwachte Resultaten'!$C$2:$BT$31,MATCH(_xlfn.XLOOKUP($D$14,$D136:$D142,$E136:$E142,,0,-1),'Verwachte Resultaten'!$B$2:$B$31,0),MATCH(_xlfn.XLOOKUP($D$14,$D136:$D142,I135:I141,,0,-1),'Verwachte Resultaten'!$C$1:$BT$1,0))*_xlfn.XLOOKUP($E142,$G$2:$G$6,$H$2:$H$6,,0))),$D142,""),"")</f>
        <v/>
      </c>
      <c r="J142" s="14" t="str">
        <f>IFERROR(IF(AND(_xlfn.XLOOKUP($D$14,$D136:$D142,J136:J142,,0,-1)&lt;(INDEX('Verwachte Resultaten'!$C$2:$BT$31,MATCH(_xlfn.XLOOKUP($D$14,$D136:$D142,$E136:$E142,,0,-1),'Verwachte Resultaten'!$B$2:$B$31,0),MATCH(_xlfn.XLOOKUP($D$14,$D136:$D142,J135:J141,,0,-1),'Verwachte Resultaten'!$C$1:$BT$1,0))*_xlfn.XLOOKUP($E142,$G$2:$G$6,$F$2:$F$6,,0)),_xlfn.XLOOKUP($D$14,$D136:$D142,J136:J142,,0,-1)&gt;=(INDEX('Verwachte Resultaten'!$C$2:$BT$31,MATCH(_xlfn.XLOOKUP($D$14,$D136:$D142,$E136:$E142,,0,-1),'Verwachte Resultaten'!$B$2:$B$31,0),MATCH(_xlfn.XLOOKUP($D$14,$D136:$D142,J135:J141,,0,-1),'Verwachte Resultaten'!$C$1:$BT$1,0))*_xlfn.XLOOKUP($E142,$G$2:$G$6,$H$2:$H$6,,0))),$D142,""),"")</f>
        <v/>
      </c>
      <c r="K142" s="14" t="str">
        <f>IFERROR(IF(AND(_xlfn.XLOOKUP($D$14,$D136:$D142,K136:K142,,0,-1)&lt;(INDEX('Verwachte Resultaten'!$C$2:$BT$31,MATCH(_xlfn.XLOOKUP($D$14,$D136:$D142,$E136:$E142,,0,-1),'Verwachte Resultaten'!$B$2:$B$31,0),MATCH(_xlfn.XLOOKUP($D$14,$D136:$D142,K135:K141,,0,-1),'Verwachte Resultaten'!$C$1:$BT$1,0))*_xlfn.XLOOKUP($E142,$G$2:$G$6,$F$2:$F$6,,0)),_xlfn.XLOOKUP($D$14,$D136:$D142,K136:K142,,0,-1)&gt;=(INDEX('Verwachte Resultaten'!$C$2:$BT$31,MATCH(_xlfn.XLOOKUP($D$14,$D136:$D142,$E136:$E142,,0,-1),'Verwachte Resultaten'!$B$2:$B$31,0),MATCH(_xlfn.XLOOKUP($D$14,$D136:$D142,K135:K141,,0,-1),'Verwachte Resultaten'!$C$1:$BT$1,0))*_xlfn.XLOOKUP($E142,$G$2:$G$6,$H$2:$H$6,,0))),$D142,""),"")</f>
        <v/>
      </c>
      <c r="L142" s="14" t="str">
        <f>IFERROR(IF(AND(_xlfn.XLOOKUP($D$14,$D136:$D142,L136:L142,,0,-1)&lt;(INDEX('Verwachte Resultaten'!$C$2:$BT$31,MATCH(_xlfn.XLOOKUP($D$14,$D136:$D142,$E136:$E142,,0,-1),'Verwachte Resultaten'!$B$2:$B$31,0),MATCH(_xlfn.XLOOKUP($D$14,$D136:$D142,L135:L141,,0,-1),'Verwachte Resultaten'!$C$1:$BT$1,0))*_xlfn.XLOOKUP($E142,$G$2:$G$6,$F$2:$F$6,,0)),_xlfn.XLOOKUP($D$14,$D136:$D142,L136:L142,,0,-1)&gt;=(INDEX('Verwachte Resultaten'!$C$2:$BT$31,MATCH(_xlfn.XLOOKUP($D$14,$D136:$D142,$E136:$E142,,0,-1),'Verwachte Resultaten'!$B$2:$B$31,0),MATCH(_xlfn.XLOOKUP($D$14,$D136:$D142,L135:L141,,0,-1),'Verwachte Resultaten'!$C$1:$BT$1,0))*_xlfn.XLOOKUP($E142,$G$2:$G$6,$H$2:$H$6,,0))),$D142,""),"")</f>
        <v/>
      </c>
      <c r="M142" s="14" t="str">
        <f>IFERROR(IF(AND(_xlfn.XLOOKUP($D$14,$D136:$D142,M136:M142,,0,-1)&lt;(INDEX('Verwachte Resultaten'!$C$2:$BT$31,MATCH(_xlfn.XLOOKUP($D$14,$D136:$D142,$E136:$E142,,0,-1),'Verwachte Resultaten'!$B$2:$B$31,0),MATCH(_xlfn.XLOOKUP($D$14,$D136:$D142,M135:M141,,0,-1),'Verwachte Resultaten'!$C$1:$BT$1,0))*_xlfn.XLOOKUP($E142,$G$2:$G$6,$F$2:$F$6,,0)),_xlfn.XLOOKUP($D$14,$D136:$D142,M136:M142,,0,-1)&gt;=(INDEX('Verwachte Resultaten'!$C$2:$BT$31,MATCH(_xlfn.XLOOKUP($D$14,$D136:$D142,$E136:$E142,,0,-1),'Verwachte Resultaten'!$B$2:$B$31,0),MATCH(_xlfn.XLOOKUP($D$14,$D136:$D142,M135:M141,,0,-1),'Verwachte Resultaten'!$C$1:$BT$1,0))*_xlfn.XLOOKUP($E142,$G$2:$G$6,$H$2:$H$6,,0))),$D142,""),"")</f>
        <v/>
      </c>
      <c r="N142" s="14" t="str">
        <f>IFERROR(IF(AND(_xlfn.XLOOKUP($D$14,$D136:$D142,N136:N142,,0,-1)&lt;(INDEX('Verwachte Resultaten'!$C$2:$BT$31,MATCH(_xlfn.XLOOKUP($D$14,$D136:$D142,$E136:$E142,,0,-1),'Verwachte Resultaten'!$B$2:$B$31,0),MATCH(_xlfn.XLOOKUP($D$14,$D136:$D142,N135:N141,,0,-1),'Verwachte Resultaten'!$C$1:$BT$1,0))*_xlfn.XLOOKUP($E142,$G$2:$G$6,$F$2:$F$6,,0)),_xlfn.XLOOKUP($D$14,$D136:$D142,N136:N142,,0,-1)&gt;=(INDEX('Verwachte Resultaten'!$C$2:$BT$31,MATCH(_xlfn.XLOOKUP($D$14,$D136:$D142,$E136:$E142,,0,-1),'Verwachte Resultaten'!$B$2:$B$31,0),MATCH(_xlfn.XLOOKUP($D$14,$D136:$D142,N135:N141,,0,-1),'Verwachte Resultaten'!$C$1:$BT$1,0))*_xlfn.XLOOKUP($E142,$G$2:$G$6,$H$2:$H$6,,0))),$D142,""),"")</f>
        <v/>
      </c>
      <c r="O142" s="14" t="str">
        <f>IFERROR(IF(AND(_xlfn.XLOOKUP($D$14,$D136:$D142,O136:O142,,0,-1)&lt;(INDEX('Verwachte Resultaten'!$C$2:$BT$31,MATCH(_xlfn.XLOOKUP($D$14,$D136:$D142,$E136:$E142,,0,-1),'Verwachte Resultaten'!$B$2:$B$31,0),MATCH(_xlfn.XLOOKUP($D$14,$D136:$D142,O135:O141,,0,-1),'Verwachte Resultaten'!$C$1:$BT$1,0))*_xlfn.XLOOKUP($E142,$G$2:$G$6,$F$2:$F$6,,0)),_xlfn.XLOOKUP($D$14,$D136:$D142,O136:O142,,0,-1)&gt;=(INDEX('Verwachte Resultaten'!$C$2:$BT$31,MATCH(_xlfn.XLOOKUP($D$14,$D136:$D142,$E136:$E142,,0,-1),'Verwachte Resultaten'!$B$2:$B$31,0),MATCH(_xlfn.XLOOKUP($D$14,$D136:$D142,O135:O141,,0,-1),'Verwachte Resultaten'!$C$1:$BT$1,0))*_xlfn.XLOOKUP($E142,$G$2:$G$6,$H$2:$H$6,,0))),$D142,""),"")</f>
        <v/>
      </c>
      <c r="P142" s="14" t="str">
        <f>IFERROR(IF(AND(_xlfn.XLOOKUP($D$14,$D136:$D142,P136:P142,,0,-1)&lt;(INDEX('Verwachte Resultaten'!$C$2:$BT$31,MATCH(_xlfn.XLOOKUP($D$14,$D136:$D142,$E136:$E142,,0,-1),'Verwachte Resultaten'!$B$2:$B$31,0),MATCH(_xlfn.XLOOKUP($D$14,$D136:$D142,P135:P141,,0,-1),'Verwachte Resultaten'!$C$1:$BT$1,0))*_xlfn.XLOOKUP($E142,$G$2:$G$6,$F$2:$F$6,,0)),_xlfn.XLOOKUP($D$14,$D136:$D142,P136:P142,,0,-1)&gt;=(INDEX('Verwachte Resultaten'!$C$2:$BT$31,MATCH(_xlfn.XLOOKUP($D$14,$D136:$D142,$E136:$E142,,0,-1),'Verwachte Resultaten'!$B$2:$B$31,0),MATCH(_xlfn.XLOOKUP($D$14,$D136:$D142,P135:P141,,0,-1),'Verwachte Resultaten'!$C$1:$BT$1,0))*_xlfn.XLOOKUP($E142,$G$2:$G$6,$H$2:$H$6,,0))),$D142,""),"")</f>
        <v/>
      </c>
      <c r="Q142" s="14" t="str">
        <f>IFERROR(IF(AND(_xlfn.XLOOKUP($D$14,$D136:$D142,Q136:Q142,,0,-1)&lt;(INDEX('Verwachte Resultaten'!$C$2:$BT$31,MATCH(_xlfn.XLOOKUP($D$14,$D136:$D142,$E136:$E142,,0,-1),'Verwachte Resultaten'!$B$2:$B$31,0),MATCH(_xlfn.XLOOKUP($D$14,$D136:$D142,Q135:Q141,,0,-1),'Verwachte Resultaten'!$C$1:$BT$1,0))*_xlfn.XLOOKUP($E142,$G$2:$G$6,$F$2:$F$6,,0)),_xlfn.XLOOKUP($D$14,$D136:$D142,Q136:Q142,,0,-1)&gt;=(INDEX('Verwachte Resultaten'!$C$2:$BT$31,MATCH(_xlfn.XLOOKUP($D$14,$D136:$D142,$E136:$E142,,0,-1),'Verwachte Resultaten'!$B$2:$B$31,0),MATCH(_xlfn.XLOOKUP($D$14,$D136:$D142,Q135:Q141,,0,-1),'Verwachte Resultaten'!$C$1:$BT$1,0))*_xlfn.XLOOKUP($E142,$G$2:$G$6,$H$2:$H$6,,0))),$D142,""),"")</f>
        <v/>
      </c>
      <c r="R142" s="14" t="str">
        <f>IFERROR(IF(AND(_xlfn.XLOOKUP($D$14,$D136:$D142,R136:R142,,0,-1)&lt;(INDEX('Verwachte Resultaten'!$C$2:$BT$31,MATCH(_xlfn.XLOOKUP($D$14,$D136:$D142,$E136:$E142,,0,-1),'Verwachte Resultaten'!$B$2:$B$31,0),MATCH(_xlfn.XLOOKUP($D$14,$D136:$D142,R135:R141,,0,-1),'Verwachte Resultaten'!$C$1:$BT$1,0))*_xlfn.XLOOKUP($E142,$G$2:$G$6,$F$2:$F$6,,0)),_xlfn.XLOOKUP($D$14,$D136:$D142,R136:R142,,0,-1)&gt;=(INDEX('Verwachte Resultaten'!$C$2:$BT$31,MATCH(_xlfn.XLOOKUP($D$14,$D136:$D142,$E136:$E142,,0,-1),'Verwachte Resultaten'!$B$2:$B$31,0),MATCH(_xlfn.XLOOKUP($D$14,$D136:$D142,R135:R141,,0,-1),'Verwachte Resultaten'!$C$1:$BT$1,0))*_xlfn.XLOOKUP($E142,$G$2:$G$6,$H$2:$H$6,,0))),$D142,""),"")</f>
        <v/>
      </c>
      <c r="S142" s="14" t="str">
        <f>IFERROR(IF(AND(_xlfn.XLOOKUP($D$14,$D136:$D142,S136:S142,,0,-1)&lt;(INDEX('Verwachte Resultaten'!$C$2:$BT$31,MATCH(_xlfn.XLOOKUP($D$14,$D136:$D142,$E136:$E142,,0,-1),'Verwachte Resultaten'!$B$2:$B$31,0),MATCH(_xlfn.XLOOKUP($D$14,$D136:$D142,S135:S141,,0,-1),'Verwachte Resultaten'!$C$1:$BT$1,0))*_xlfn.XLOOKUP($E142,$G$2:$G$6,$F$2:$F$6,,0)),_xlfn.XLOOKUP($D$14,$D136:$D142,S136:S142,,0,-1)&gt;=(INDEX('Verwachte Resultaten'!$C$2:$BT$31,MATCH(_xlfn.XLOOKUP($D$14,$D136:$D142,$E136:$E142,,0,-1),'Verwachte Resultaten'!$B$2:$B$31,0),MATCH(_xlfn.XLOOKUP($D$14,$D136:$D142,S135:S141,,0,-1),'Verwachte Resultaten'!$C$1:$BT$1,0))*_xlfn.XLOOKUP($E142,$G$2:$G$6,$H$2:$H$6,,0))),$D142,""),"")</f>
        <v/>
      </c>
      <c r="T142" s="14" t="str">
        <f>IFERROR(IF(AND(_xlfn.XLOOKUP($D$14,$D136:$D142,T136:T142,,0,-1)&lt;(INDEX('Verwachte Resultaten'!$C$2:$BT$31,MATCH(_xlfn.XLOOKUP($D$14,$D136:$D142,$E136:$E142,,0,-1),'Verwachte Resultaten'!$B$2:$B$31,0),MATCH(_xlfn.XLOOKUP($D$14,$D136:$D142,T135:T141,,0,-1),'Verwachte Resultaten'!$C$1:$BT$1,0))*_xlfn.XLOOKUP($E142,$G$2:$G$6,$F$2:$F$6,,0)),_xlfn.XLOOKUP($D$14,$D136:$D142,T136:T142,,0,-1)&gt;=(INDEX('Verwachte Resultaten'!$C$2:$BT$31,MATCH(_xlfn.XLOOKUP($D$14,$D136:$D142,$E136:$E142,,0,-1),'Verwachte Resultaten'!$B$2:$B$31,0),MATCH(_xlfn.XLOOKUP($D$14,$D136:$D142,T135:T141,,0,-1),'Verwachte Resultaten'!$C$1:$BT$1,0))*_xlfn.XLOOKUP($E142,$G$2:$G$6,$H$2:$H$6,,0))),$D142,""),"")</f>
        <v/>
      </c>
      <c r="U142" s="14" t="str">
        <f>IFERROR(IF(AND(_xlfn.XLOOKUP($D$14,$D136:$D142,U136:U142,,0,-1)&lt;(INDEX('Verwachte Resultaten'!$C$2:$BT$31,MATCH(_xlfn.XLOOKUP($D$14,$D136:$D142,$E136:$E142,,0,-1),'Verwachte Resultaten'!$B$2:$B$31,0),MATCH(_xlfn.XLOOKUP($D$14,$D136:$D142,U135:U141,,0,-1),'Verwachte Resultaten'!$C$1:$BT$1,0))*_xlfn.XLOOKUP($E142,$G$2:$G$6,$F$2:$F$6,,0)),_xlfn.XLOOKUP($D$14,$D136:$D142,U136:U142,,0,-1)&gt;=(INDEX('Verwachte Resultaten'!$C$2:$BT$31,MATCH(_xlfn.XLOOKUP($D$14,$D136:$D142,$E136:$E142,,0,-1),'Verwachte Resultaten'!$B$2:$B$31,0),MATCH(_xlfn.XLOOKUP($D$14,$D136:$D142,U135:U141,,0,-1),'Verwachte Resultaten'!$C$1:$BT$1,0))*_xlfn.XLOOKUP($E142,$G$2:$G$6,$H$2:$H$6,,0))),$D142,""),"")</f>
        <v/>
      </c>
      <c r="V142" s="14" t="str">
        <f>IFERROR(IF(AND(_xlfn.XLOOKUP($D$14,$D136:$D142,V136:V142,,0,-1)&lt;(INDEX('Verwachte Resultaten'!$C$2:$BT$31,MATCH(_xlfn.XLOOKUP($D$14,$D136:$D142,$E136:$E142,,0,-1),'Verwachte Resultaten'!$B$2:$B$31,0),MATCH(_xlfn.XLOOKUP($D$14,$D136:$D142,V135:V141,,0,-1),'Verwachte Resultaten'!$C$1:$BT$1,0))*_xlfn.XLOOKUP($E142,$G$2:$G$6,$F$2:$F$6,,0)),_xlfn.XLOOKUP($D$14,$D136:$D142,V136:V142,,0,-1)&gt;=(INDEX('Verwachte Resultaten'!$C$2:$BT$31,MATCH(_xlfn.XLOOKUP($D$14,$D136:$D142,$E136:$E142,,0,-1),'Verwachte Resultaten'!$B$2:$B$31,0),MATCH(_xlfn.XLOOKUP($D$14,$D136:$D142,V135:V141,,0,-1),'Verwachte Resultaten'!$C$1:$BT$1,0))*_xlfn.XLOOKUP($E142,$G$2:$G$6,$H$2:$H$6,,0))),$D142,""),"")</f>
        <v/>
      </c>
      <c r="W142" s="14" t="str">
        <f>IFERROR(IF(AND(_xlfn.XLOOKUP($D$14,$D136:$D142,W136:W142,,0,-1)&lt;(INDEX('Verwachte Resultaten'!$C$2:$BT$31,MATCH(_xlfn.XLOOKUP($D$14,$D136:$D142,$E136:$E142,,0,-1),'Verwachte Resultaten'!$B$2:$B$31,0),MATCH(_xlfn.XLOOKUP($D$14,$D136:$D142,W135:W141,,0,-1),'Verwachte Resultaten'!$C$1:$BT$1,0))*_xlfn.XLOOKUP($E142,$G$2:$G$6,$F$2:$F$6,,0)),_xlfn.XLOOKUP($D$14,$D136:$D142,W136:W142,,0,-1)&gt;=(INDEX('Verwachte Resultaten'!$C$2:$BT$31,MATCH(_xlfn.XLOOKUP($D$14,$D136:$D142,$E136:$E142,,0,-1),'Verwachte Resultaten'!$B$2:$B$31,0),MATCH(_xlfn.XLOOKUP($D$14,$D136:$D142,W135:W141,,0,-1),'Verwachte Resultaten'!$C$1:$BT$1,0))*_xlfn.XLOOKUP($E142,$G$2:$G$6,$H$2:$H$6,,0))),$D142,""),"")</f>
        <v/>
      </c>
      <c r="X142" s="14" t="str">
        <f>IFERROR(IF(AND(_xlfn.XLOOKUP($D$14,$D136:$D142,X136:X142,,0,-1)&lt;(INDEX('Verwachte Resultaten'!$C$2:$BT$31,MATCH(_xlfn.XLOOKUP($D$14,$D136:$D142,$E136:$E142,,0,-1),'Verwachte Resultaten'!$B$2:$B$31,0),MATCH(_xlfn.XLOOKUP($D$14,$D136:$D142,X135:X141,,0,-1),'Verwachte Resultaten'!$C$1:$BT$1,0))*_xlfn.XLOOKUP($E142,$G$2:$G$6,$F$2:$F$6,,0)),_xlfn.XLOOKUP($D$14,$D136:$D142,X136:X142,,0,-1)&gt;=(INDEX('Verwachte Resultaten'!$C$2:$BT$31,MATCH(_xlfn.XLOOKUP($D$14,$D136:$D142,$E136:$E142,,0,-1),'Verwachte Resultaten'!$B$2:$B$31,0),MATCH(_xlfn.XLOOKUP($D$14,$D136:$D142,X135:X141,,0,-1),'Verwachte Resultaten'!$C$1:$BT$1,0))*_xlfn.XLOOKUP($E142,$G$2:$G$6,$H$2:$H$6,,0))),$D142,""),"")</f>
        <v/>
      </c>
      <c r="Y142" s="14" t="str">
        <f>IFERROR(IF(AND(_xlfn.XLOOKUP($D$14,$D136:$D142,Y136:Y142,,0,-1)&lt;(INDEX('Verwachte Resultaten'!$C$2:$BT$31,MATCH(_xlfn.XLOOKUP($D$14,$D136:$D142,$E136:$E142,,0,-1),'Verwachte Resultaten'!$B$2:$B$31,0),MATCH(_xlfn.XLOOKUP($D$14,$D136:$D142,Y135:Y141,,0,-1),'Verwachte Resultaten'!$C$1:$BT$1,0))*_xlfn.XLOOKUP($E142,$G$2:$G$6,$F$2:$F$6,,0)),_xlfn.XLOOKUP($D$14,$D136:$D142,Y136:Y142,,0,-1)&gt;=(INDEX('Verwachte Resultaten'!$C$2:$BT$31,MATCH(_xlfn.XLOOKUP($D$14,$D136:$D142,$E136:$E142,,0,-1),'Verwachte Resultaten'!$B$2:$B$31,0),MATCH(_xlfn.XLOOKUP($D$14,$D136:$D142,Y135:Y141,,0,-1),'Verwachte Resultaten'!$C$1:$BT$1,0))*_xlfn.XLOOKUP($E142,$G$2:$G$6,$H$2:$H$6,,0))),$D142,""),"")</f>
        <v/>
      </c>
      <c r="Z142" s="14" t="str">
        <f>IFERROR(IF(AND(_xlfn.XLOOKUP($D$14,$D136:$D142,Z136:Z142,,0,-1)&lt;(INDEX('Verwachte Resultaten'!$C$2:$BT$31,MATCH(_xlfn.XLOOKUP($D$14,$D136:$D142,$E136:$E142,,0,-1),'Verwachte Resultaten'!$B$2:$B$31,0),MATCH(_xlfn.XLOOKUP($D$14,$D136:$D142,Z135:Z141,,0,-1),'Verwachte Resultaten'!$C$1:$BT$1,0))*_xlfn.XLOOKUP($E142,$G$2:$G$6,$F$2:$F$6,,0)),_xlfn.XLOOKUP($D$14,$D136:$D142,Z136:Z142,,0,-1)&gt;=(INDEX('Verwachte Resultaten'!$C$2:$BT$31,MATCH(_xlfn.XLOOKUP($D$14,$D136:$D142,$E136:$E142,,0,-1),'Verwachte Resultaten'!$B$2:$B$31,0),MATCH(_xlfn.XLOOKUP($D$14,$D136:$D142,Z135:Z141,,0,-1),'Verwachte Resultaten'!$C$1:$BT$1,0))*_xlfn.XLOOKUP($E142,$G$2:$G$6,$H$2:$H$6,,0))),$D142,""),"")</f>
        <v/>
      </c>
      <c r="AA142" s="14" t="str">
        <f>IFERROR(IF(AND(_xlfn.XLOOKUP($D$14,$D136:$D142,AA136:AA142,,0,-1)&lt;(INDEX('Verwachte Resultaten'!$C$2:$BT$31,MATCH(_xlfn.XLOOKUP($D$14,$D136:$D142,$E136:$E142,,0,-1),'Verwachte Resultaten'!$B$2:$B$31,0),MATCH(_xlfn.XLOOKUP($D$14,$D136:$D142,AA135:AA141,,0,-1),'Verwachte Resultaten'!$C$1:$BT$1,0))*_xlfn.XLOOKUP($E142,$G$2:$G$6,$F$2:$F$6,,0)),_xlfn.XLOOKUP($D$14,$D136:$D142,AA136:AA142,,0,-1)&gt;=(INDEX('Verwachte Resultaten'!$C$2:$BT$31,MATCH(_xlfn.XLOOKUP($D$14,$D136:$D142,$E136:$E142,,0,-1),'Verwachte Resultaten'!$B$2:$B$31,0),MATCH(_xlfn.XLOOKUP($D$14,$D136:$D142,AA135:AA141,,0,-1),'Verwachte Resultaten'!$C$1:$BT$1,0))*_xlfn.XLOOKUP($E142,$G$2:$G$6,$H$2:$H$6,,0))),$D142,""),"")</f>
        <v/>
      </c>
      <c r="AB142" s="14" t="str">
        <f>IFERROR(IF(AND(_xlfn.XLOOKUP($D$14,$D136:$D142,AB136:AB142,,0,-1)&lt;(INDEX('Verwachte Resultaten'!$C$2:$BT$31,MATCH(_xlfn.XLOOKUP($D$14,$D136:$D142,$E136:$E142,,0,-1),'Verwachte Resultaten'!$B$2:$B$31,0),MATCH(_xlfn.XLOOKUP($D$14,$D136:$D142,AB135:AB141,,0,-1),'Verwachte Resultaten'!$C$1:$BT$1,0))*_xlfn.XLOOKUP($E142,$G$2:$G$6,$F$2:$F$6,,0)),_xlfn.XLOOKUP($D$14,$D136:$D142,AB136:AB142,,0,-1)&gt;=(INDEX('Verwachte Resultaten'!$C$2:$BT$31,MATCH(_xlfn.XLOOKUP($D$14,$D136:$D142,$E136:$E142,,0,-1),'Verwachte Resultaten'!$B$2:$B$31,0),MATCH(_xlfn.XLOOKUP($D$14,$D136:$D142,AB135:AB141,,0,-1),'Verwachte Resultaten'!$C$1:$BT$1,0))*_xlfn.XLOOKUP($E142,$G$2:$G$6,$H$2:$H$6,,0))),$D142,""),"")</f>
        <v/>
      </c>
      <c r="AC142" s="14" t="str">
        <f>IFERROR(IF(AND(_xlfn.XLOOKUP($D$14,$D136:$D142,AC136:AC142,,0,-1)&lt;(INDEX('Verwachte Resultaten'!$C$2:$BT$31,MATCH(_xlfn.XLOOKUP($D$14,$D136:$D142,$E136:$E142,,0,-1),'Verwachte Resultaten'!$B$2:$B$31,0),MATCH(_xlfn.XLOOKUP($D$14,$D136:$D142,AC135:AC141,,0,-1),'Verwachte Resultaten'!$C$1:$BT$1,0))*_xlfn.XLOOKUP($E142,$G$2:$G$6,$F$2:$F$6,,0)),_xlfn.XLOOKUP($D$14,$D136:$D142,AC136:AC142,,0,-1)&gt;=(INDEX('Verwachte Resultaten'!$C$2:$BT$31,MATCH(_xlfn.XLOOKUP($D$14,$D136:$D142,$E136:$E142,,0,-1),'Verwachte Resultaten'!$B$2:$B$31,0),MATCH(_xlfn.XLOOKUP($D$14,$D136:$D142,AC135:AC141,,0,-1),'Verwachte Resultaten'!$C$1:$BT$1,0))*_xlfn.XLOOKUP($E142,$G$2:$G$6,$H$2:$H$6,,0))),$D142,""),"")</f>
        <v/>
      </c>
      <c r="AD142" s="14" t="str">
        <f>IFERROR(IF(AND(_xlfn.XLOOKUP($D$14,$D136:$D142,AD136:AD142,,0,-1)&lt;(INDEX('Verwachte Resultaten'!$C$2:$BT$31,MATCH(_xlfn.XLOOKUP($D$14,$D136:$D142,$E136:$E142,,0,-1),'Verwachte Resultaten'!$B$2:$B$31,0),MATCH(_xlfn.XLOOKUP($D$14,$D136:$D142,AD135:AD141,,0,-1),'Verwachte Resultaten'!$C$1:$BT$1,0))*_xlfn.XLOOKUP($E142,$G$2:$G$6,$F$2:$F$6,,0)),_xlfn.XLOOKUP($D$14,$D136:$D142,AD136:AD142,,0,-1)&gt;=(INDEX('Verwachte Resultaten'!$C$2:$BT$31,MATCH(_xlfn.XLOOKUP($D$14,$D136:$D142,$E136:$E142,,0,-1),'Verwachte Resultaten'!$B$2:$B$31,0),MATCH(_xlfn.XLOOKUP($D$14,$D136:$D142,AD135:AD141,,0,-1),'Verwachte Resultaten'!$C$1:$BT$1,0))*_xlfn.XLOOKUP($E142,$G$2:$G$6,$H$2:$H$6,,0))),$D142,""),"")</f>
        <v/>
      </c>
      <c r="AE142" s="14" t="str">
        <f>IFERROR(IF(AND(_xlfn.XLOOKUP($D$14,$D136:$D142,AE136:AE142,,0,-1)&lt;(INDEX('Verwachte Resultaten'!$C$2:$BT$31,MATCH(_xlfn.XLOOKUP($D$14,$D136:$D142,$E136:$E142,,0,-1),'Verwachte Resultaten'!$B$2:$B$31,0),MATCH(_xlfn.XLOOKUP($D$14,$D136:$D142,AE135:AE141,,0,-1),'Verwachte Resultaten'!$C$1:$BT$1,0))*_xlfn.XLOOKUP($E142,$G$2:$G$6,$F$2:$F$6,,0)),_xlfn.XLOOKUP($D$14,$D136:$D142,AE136:AE142,,0,-1)&gt;=(INDEX('Verwachte Resultaten'!$C$2:$BT$31,MATCH(_xlfn.XLOOKUP($D$14,$D136:$D142,$E136:$E142,,0,-1),'Verwachte Resultaten'!$B$2:$B$31,0),MATCH(_xlfn.XLOOKUP($D$14,$D136:$D142,AE135:AE141,,0,-1),'Verwachte Resultaten'!$C$1:$BT$1,0))*_xlfn.XLOOKUP($E142,$G$2:$G$6,$H$2:$H$6,,0))),$D142,""),"")</f>
        <v/>
      </c>
      <c r="AF142" s="14" t="str">
        <f>IFERROR(IF(AND(_xlfn.XLOOKUP($D$14,$D136:$D142,AF136:AF142,,0,-1)&lt;(INDEX('Verwachte Resultaten'!$C$2:$BT$31,MATCH(_xlfn.XLOOKUP($D$14,$D136:$D142,$E136:$E142,,0,-1),'Verwachte Resultaten'!$B$2:$B$31,0),MATCH(_xlfn.XLOOKUP($D$14,$D136:$D142,AF135:AF141,,0,-1),'Verwachte Resultaten'!$C$1:$BT$1,0))*_xlfn.XLOOKUP($E142,$G$2:$G$6,$F$2:$F$6,,0)),_xlfn.XLOOKUP($D$14,$D136:$D142,AF136:AF142,,0,-1)&gt;=(INDEX('Verwachte Resultaten'!$C$2:$BT$31,MATCH(_xlfn.XLOOKUP($D$14,$D136:$D142,$E136:$E142,,0,-1),'Verwachte Resultaten'!$B$2:$B$31,0),MATCH(_xlfn.XLOOKUP($D$14,$D136:$D142,AF135:AF141,,0,-1),'Verwachte Resultaten'!$C$1:$BT$1,0))*_xlfn.XLOOKUP($E142,$G$2:$G$6,$H$2:$H$6,,0))),$D142,""),"")</f>
        <v/>
      </c>
      <c r="AG142" s="14" t="str">
        <f>IFERROR(IF(AND(_xlfn.XLOOKUP($D$14,$D136:$D142,AG136:AG142,,0,-1)&lt;(INDEX('Verwachte Resultaten'!$C$2:$BT$31,MATCH(_xlfn.XLOOKUP($D$14,$D136:$D142,$E136:$E142,,0,-1),'Verwachte Resultaten'!$B$2:$B$31,0),MATCH(_xlfn.XLOOKUP($D$14,$D136:$D142,AG135:AG141,,0,-1),'Verwachte Resultaten'!$C$1:$BT$1,0))*_xlfn.XLOOKUP($E142,$G$2:$G$6,$F$2:$F$6,,0)),_xlfn.XLOOKUP($D$14,$D136:$D142,AG136:AG142,,0,-1)&gt;=(INDEX('Verwachte Resultaten'!$C$2:$BT$31,MATCH(_xlfn.XLOOKUP($D$14,$D136:$D142,$E136:$E142,,0,-1),'Verwachte Resultaten'!$B$2:$B$31,0),MATCH(_xlfn.XLOOKUP($D$14,$D136:$D142,AG135:AG141,,0,-1),'Verwachte Resultaten'!$C$1:$BT$1,0))*_xlfn.XLOOKUP($E142,$G$2:$G$6,$H$2:$H$6,,0))),$D142,""),"")</f>
        <v/>
      </c>
      <c r="AH142" s="14" t="str">
        <f>IFERROR(IF(AND(_xlfn.XLOOKUP($D$14,$D136:$D142,AH136:AH142,,0,-1)&lt;(INDEX('Verwachte Resultaten'!$C$2:$BT$31,MATCH(_xlfn.XLOOKUP($D$14,$D136:$D142,$E136:$E142,,0,-1),'Verwachte Resultaten'!$B$2:$B$31,0),MATCH(_xlfn.XLOOKUP($D$14,$D136:$D142,AH135:AH141,,0,-1),'Verwachte Resultaten'!$C$1:$BT$1,0))*_xlfn.XLOOKUP($E142,$G$2:$G$6,$F$2:$F$6,,0)),_xlfn.XLOOKUP($D$14,$D136:$D142,AH136:AH142,,0,-1)&gt;=(INDEX('Verwachte Resultaten'!$C$2:$BT$31,MATCH(_xlfn.XLOOKUP($D$14,$D136:$D142,$E136:$E142,,0,-1),'Verwachte Resultaten'!$B$2:$B$31,0),MATCH(_xlfn.XLOOKUP($D$14,$D136:$D142,AH135:AH141,,0,-1),'Verwachte Resultaten'!$C$1:$BT$1,0))*_xlfn.XLOOKUP($E142,$G$2:$G$6,$H$2:$H$6,,0))),$D142,""),"")</f>
        <v/>
      </c>
      <c r="AI142" s="14" t="str">
        <f>IFERROR(IF(AND(_xlfn.XLOOKUP($D$14,$D136:$D142,AI136:AI142,,0,-1)&lt;(INDEX('Verwachte Resultaten'!$C$2:$BT$31,MATCH(_xlfn.XLOOKUP($D$14,$D136:$D142,$E136:$E142,,0,-1),'Verwachte Resultaten'!$B$2:$B$31,0),MATCH(_xlfn.XLOOKUP($D$14,$D136:$D142,AI135:AI141,,0,-1),'Verwachte Resultaten'!$C$1:$BT$1,0))*_xlfn.XLOOKUP($E142,$G$2:$G$6,$F$2:$F$6,,0)),_xlfn.XLOOKUP($D$14,$D136:$D142,AI136:AI142,,0,-1)&gt;=(INDEX('Verwachte Resultaten'!$C$2:$BT$31,MATCH(_xlfn.XLOOKUP($D$14,$D136:$D142,$E136:$E142,,0,-1),'Verwachte Resultaten'!$B$2:$B$31,0),MATCH(_xlfn.XLOOKUP($D$14,$D136:$D142,AI135:AI141,,0,-1),'Verwachte Resultaten'!$C$1:$BT$1,0))*_xlfn.XLOOKUP($E142,$G$2:$G$6,$H$2:$H$6,,0))),$D142,""),"")</f>
        <v/>
      </c>
      <c r="AJ142" s="14" t="str">
        <f>IFERROR(IF(AND(_xlfn.XLOOKUP($D$14,$D136:$D142,AJ136:AJ142,,0,-1)&lt;(INDEX('Verwachte Resultaten'!$C$2:$BT$31,MATCH(_xlfn.XLOOKUP($D$14,$D136:$D142,$E136:$E142,,0,-1),'Verwachte Resultaten'!$B$2:$B$31,0),MATCH(_xlfn.XLOOKUP($D$14,$D136:$D142,AJ135:AJ141,,0,-1),'Verwachte Resultaten'!$C$1:$BT$1,0))*_xlfn.XLOOKUP($E142,$G$2:$G$6,$F$2:$F$6,,0)),_xlfn.XLOOKUP($D$14,$D136:$D142,AJ136:AJ142,,0,-1)&gt;=(INDEX('Verwachte Resultaten'!$C$2:$BT$31,MATCH(_xlfn.XLOOKUP($D$14,$D136:$D142,$E136:$E142,,0,-1),'Verwachte Resultaten'!$B$2:$B$31,0),MATCH(_xlfn.XLOOKUP($D$14,$D136:$D142,AJ135:AJ141,,0,-1),'Verwachte Resultaten'!$C$1:$BT$1,0))*_xlfn.XLOOKUP($E142,$G$2:$G$6,$H$2:$H$6,,0))),$D142,""),"")</f>
        <v/>
      </c>
      <c r="AK142" s="14" t="str">
        <f>IFERROR(IF(AND(_xlfn.XLOOKUP($D$14,$D136:$D142,AK136:AK142,,0,-1)&lt;(INDEX('Verwachte Resultaten'!$C$2:$BT$31,MATCH(_xlfn.XLOOKUP($D$14,$D136:$D142,$E136:$E142,,0,-1),'Verwachte Resultaten'!$B$2:$B$31,0),MATCH(_xlfn.XLOOKUP($D$14,$D136:$D142,AK135:AK141,,0,-1),'Verwachte Resultaten'!$C$1:$BT$1,0))*_xlfn.XLOOKUP($E142,$G$2:$G$6,$F$2:$F$6,,0)),_xlfn.XLOOKUP($D$14,$D136:$D142,AK136:AK142,,0,-1)&gt;=(INDEX('Verwachte Resultaten'!$C$2:$BT$31,MATCH(_xlfn.XLOOKUP($D$14,$D136:$D142,$E136:$E142,,0,-1),'Verwachte Resultaten'!$B$2:$B$31,0),MATCH(_xlfn.XLOOKUP($D$14,$D136:$D142,AK135:AK141,,0,-1),'Verwachte Resultaten'!$C$1:$BT$1,0))*_xlfn.XLOOKUP($E142,$G$2:$G$6,$H$2:$H$6,,0))),$D142,""),"")</f>
        <v/>
      </c>
      <c r="AL142" s="14" t="str">
        <f>IFERROR(IF(AND(_xlfn.XLOOKUP($D$14,$D136:$D142,AL136:AL142,,0,-1)&lt;(INDEX('Verwachte Resultaten'!$C$2:$BT$31,MATCH(_xlfn.XLOOKUP($D$14,$D136:$D142,$E136:$E142,,0,-1),'Verwachte Resultaten'!$B$2:$B$31,0),MATCH(_xlfn.XLOOKUP($D$14,$D136:$D142,AL135:AL141,,0,-1),'Verwachte Resultaten'!$C$1:$BT$1,0))*_xlfn.XLOOKUP($E142,$G$2:$G$6,$F$2:$F$6,,0)),_xlfn.XLOOKUP($D$14,$D136:$D142,AL136:AL142,,0,-1)&gt;=(INDEX('Verwachte Resultaten'!$C$2:$BT$31,MATCH(_xlfn.XLOOKUP($D$14,$D136:$D142,$E136:$E142,,0,-1),'Verwachte Resultaten'!$B$2:$B$31,0),MATCH(_xlfn.XLOOKUP($D$14,$D136:$D142,AL135:AL141,,0,-1),'Verwachte Resultaten'!$C$1:$BT$1,0))*_xlfn.XLOOKUP($E142,$G$2:$G$6,$H$2:$H$6,,0))),$D142,""),"")</f>
        <v/>
      </c>
      <c r="AM142" s="14" t="str">
        <f>IFERROR(IF(AND(_xlfn.XLOOKUP($D$14,$D136:$D142,AM136:AM142,,0,-1)&lt;(INDEX('Verwachte Resultaten'!$C$2:$BT$31,MATCH(_xlfn.XLOOKUP($D$14,$D136:$D142,$E136:$E142,,0,-1),'Verwachte Resultaten'!$B$2:$B$31,0),MATCH(_xlfn.XLOOKUP($D$14,$D136:$D142,AM135:AM141,,0,-1),'Verwachte Resultaten'!$C$1:$BT$1,0))*_xlfn.XLOOKUP($E142,$G$2:$G$6,$F$2:$F$6,,0)),_xlfn.XLOOKUP($D$14,$D136:$D142,AM136:AM142,,0,-1)&gt;=(INDEX('Verwachte Resultaten'!$C$2:$BT$31,MATCH(_xlfn.XLOOKUP($D$14,$D136:$D142,$E136:$E142,,0,-1),'Verwachte Resultaten'!$B$2:$B$31,0),MATCH(_xlfn.XLOOKUP($D$14,$D136:$D142,AM135:AM141,,0,-1),'Verwachte Resultaten'!$C$1:$BT$1,0))*_xlfn.XLOOKUP($E142,$G$2:$G$6,$H$2:$H$6,,0))),$D142,""),"")</f>
        <v/>
      </c>
      <c r="AN142" s="14" t="str">
        <f>IFERROR(IF(AND(_xlfn.XLOOKUP($D$14,$D136:$D142,AN136:AN142,,0,-1)&lt;(INDEX('Verwachte Resultaten'!$C$2:$BT$31,MATCH(_xlfn.XLOOKUP($D$14,$D136:$D142,$E136:$E142,,0,-1),'Verwachte Resultaten'!$B$2:$B$31,0),MATCH(_xlfn.XLOOKUP($D$14,$D136:$D142,AN135:AN141,,0,-1),'Verwachte Resultaten'!$C$1:$BT$1,0))*_xlfn.XLOOKUP($E142,$G$2:$G$6,$F$2:$F$6,,0)),_xlfn.XLOOKUP($D$14,$D136:$D142,AN136:AN142,,0,-1)&gt;=(INDEX('Verwachte Resultaten'!$C$2:$BT$31,MATCH(_xlfn.XLOOKUP($D$14,$D136:$D142,$E136:$E142,,0,-1),'Verwachte Resultaten'!$B$2:$B$31,0),MATCH(_xlfn.XLOOKUP($D$14,$D136:$D142,AN135:AN141,,0,-1),'Verwachte Resultaten'!$C$1:$BT$1,0))*_xlfn.XLOOKUP($E142,$G$2:$G$6,$H$2:$H$6,,0))),$D142,""),"")</f>
        <v/>
      </c>
      <c r="AO142" s="14" t="str">
        <f>IFERROR(IF(AND(_xlfn.XLOOKUP($D$14,$D136:$D142,AO136:AO142,,0,-1)&lt;(INDEX('Verwachte Resultaten'!$C$2:$BT$31,MATCH(_xlfn.XLOOKUP($D$14,$D136:$D142,$E136:$E142,,0,-1),'Verwachte Resultaten'!$B$2:$B$31,0),MATCH(_xlfn.XLOOKUP($D$14,$D136:$D142,AO135:AO141,,0,-1),'Verwachte Resultaten'!$C$1:$BT$1,0))*_xlfn.XLOOKUP($E142,$G$2:$G$6,$F$2:$F$6,,0)),_xlfn.XLOOKUP($D$14,$D136:$D142,AO136:AO142,,0,-1)&gt;=(INDEX('Verwachte Resultaten'!$C$2:$BT$31,MATCH(_xlfn.XLOOKUP($D$14,$D136:$D142,$E136:$E142,,0,-1),'Verwachte Resultaten'!$B$2:$B$31,0),MATCH(_xlfn.XLOOKUP($D$14,$D136:$D142,AO135:AO141,,0,-1),'Verwachte Resultaten'!$C$1:$BT$1,0))*_xlfn.XLOOKUP($E142,$G$2:$G$6,$H$2:$H$6,,0))),$D142,""),"")</f>
        <v/>
      </c>
      <c r="AP142" s="14" t="str">
        <f>IFERROR(IF(AND(_xlfn.XLOOKUP($D$14,$D136:$D142,AP136:AP142,,0,-1)&lt;(INDEX('Verwachte Resultaten'!$C$2:$BT$31,MATCH(_xlfn.XLOOKUP($D$14,$D136:$D142,$E136:$E142,,0,-1),'Verwachte Resultaten'!$B$2:$B$31,0),MATCH(_xlfn.XLOOKUP($D$14,$D136:$D142,AP135:AP141,,0,-1),'Verwachte Resultaten'!$C$1:$BT$1,0))*_xlfn.XLOOKUP($E142,$G$2:$G$6,$F$2:$F$6,,0)),_xlfn.XLOOKUP($D$14,$D136:$D142,AP136:AP142,,0,-1)&gt;=(INDEX('Verwachte Resultaten'!$C$2:$BT$31,MATCH(_xlfn.XLOOKUP($D$14,$D136:$D142,$E136:$E142,,0,-1),'Verwachte Resultaten'!$B$2:$B$31,0),MATCH(_xlfn.XLOOKUP($D$14,$D136:$D142,AP135:AP141,,0,-1),'Verwachte Resultaten'!$C$1:$BT$1,0))*_xlfn.XLOOKUP($E142,$G$2:$G$6,$H$2:$H$6,,0))),$D142,""),"")</f>
        <v/>
      </c>
      <c r="AQ142" s="14" t="str">
        <f>IFERROR(IF(AND(_xlfn.XLOOKUP($D$14,$D136:$D142,AQ136:AQ142,,0,-1)&lt;(INDEX('Verwachte Resultaten'!$C$2:$BT$31,MATCH(_xlfn.XLOOKUP($D$14,$D136:$D142,$E136:$E142,,0,-1),'Verwachte Resultaten'!$B$2:$B$31,0),MATCH(_xlfn.XLOOKUP($D$14,$D136:$D142,AQ135:AQ141,,0,-1),'Verwachte Resultaten'!$C$1:$BT$1,0))*_xlfn.XLOOKUP($E142,$G$2:$G$6,$F$2:$F$6,,0)),_xlfn.XLOOKUP($D$14,$D136:$D142,AQ136:AQ142,,0,-1)&gt;=(INDEX('Verwachte Resultaten'!$C$2:$BT$31,MATCH(_xlfn.XLOOKUP($D$14,$D136:$D142,$E136:$E142,,0,-1),'Verwachte Resultaten'!$B$2:$B$31,0),MATCH(_xlfn.XLOOKUP($D$14,$D136:$D142,AQ135:AQ141,,0,-1),'Verwachte Resultaten'!$C$1:$BT$1,0))*_xlfn.XLOOKUP($E142,$G$2:$G$6,$H$2:$H$6,,0))),$D142,""),"")</f>
        <v/>
      </c>
      <c r="AR142" s="14" t="str">
        <f>IFERROR(IF(AND(_xlfn.XLOOKUP($D$14,$D136:$D142,AR136:AR142,,0,-1)&lt;(INDEX('Verwachte Resultaten'!$C$2:$BT$31,MATCH(_xlfn.XLOOKUP($D$14,$D136:$D142,$E136:$E142,,0,-1),'Verwachte Resultaten'!$B$2:$B$31,0),MATCH(_xlfn.XLOOKUP($D$14,$D136:$D142,AR135:AR141,,0,-1),'Verwachte Resultaten'!$C$1:$BT$1,0))*_xlfn.XLOOKUP($E142,$G$2:$G$6,$F$2:$F$6,,0)),_xlfn.XLOOKUP($D$14,$D136:$D142,AR136:AR142,,0,-1)&gt;=(INDEX('Verwachte Resultaten'!$C$2:$BT$31,MATCH(_xlfn.XLOOKUP($D$14,$D136:$D142,$E136:$E142,,0,-1),'Verwachte Resultaten'!$B$2:$B$31,0),MATCH(_xlfn.XLOOKUP($D$14,$D136:$D142,AR135:AR141,,0,-1),'Verwachte Resultaten'!$C$1:$BT$1,0))*_xlfn.XLOOKUP($E142,$G$2:$G$6,$H$2:$H$6,,0))),$D142,""),"")</f>
        <v/>
      </c>
      <c r="AS142" s="14" t="str">
        <f>IFERROR(IF(AND(_xlfn.XLOOKUP($D$14,$D136:$D142,AS136:AS142,,0,-1)&lt;(INDEX('Verwachte Resultaten'!$C$2:$BT$31,MATCH(_xlfn.XLOOKUP($D$14,$D136:$D142,$E136:$E142,,0,-1),'Verwachte Resultaten'!$B$2:$B$31,0),MATCH(_xlfn.XLOOKUP($D$14,$D136:$D142,AS135:AS141,,0,-1),'Verwachte Resultaten'!$C$1:$BT$1,0))*_xlfn.XLOOKUP($E142,$G$2:$G$6,$F$2:$F$6,,0)),_xlfn.XLOOKUP($D$14,$D136:$D142,AS136:AS142,,0,-1)&gt;=(INDEX('Verwachte Resultaten'!$C$2:$BT$31,MATCH(_xlfn.XLOOKUP($D$14,$D136:$D142,$E136:$E142,,0,-1),'Verwachte Resultaten'!$B$2:$B$31,0),MATCH(_xlfn.XLOOKUP($D$14,$D136:$D142,AS135:AS141,,0,-1),'Verwachte Resultaten'!$C$1:$BT$1,0))*_xlfn.XLOOKUP($E142,$G$2:$G$6,$H$2:$H$6,,0))),$D142,""),"")</f>
        <v/>
      </c>
      <c r="AT142" s="14" t="str">
        <f>IFERROR(IF(AND(_xlfn.XLOOKUP($D$14,$D136:$D142,AT136:AT142,,0,-1)&lt;(INDEX('Verwachte Resultaten'!$C$2:$BT$31,MATCH(_xlfn.XLOOKUP($D$14,$D136:$D142,$E136:$E142,,0,-1),'Verwachte Resultaten'!$B$2:$B$31,0),MATCH(_xlfn.XLOOKUP($D$14,$D136:$D142,AT135:AT141,,0,-1),'Verwachte Resultaten'!$C$1:$BT$1,0))*_xlfn.XLOOKUP($E142,$G$2:$G$6,$F$2:$F$6,,0)),_xlfn.XLOOKUP($D$14,$D136:$D142,AT136:AT142,,0,-1)&gt;=(INDEX('Verwachte Resultaten'!$C$2:$BT$31,MATCH(_xlfn.XLOOKUP($D$14,$D136:$D142,$E136:$E142,,0,-1),'Verwachte Resultaten'!$B$2:$B$31,0),MATCH(_xlfn.XLOOKUP($D$14,$D136:$D142,AT135:AT141,,0,-1),'Verwachte Resultaten'!$C$1:$BT$1,0))*_xlfn.XLOOKUP($E142,$G$2:$G$6,$H$2:$H$6,,0))),$D142,""),"")</f>
        <v/>
      </c>
      <c r="AU142" s="14" t="str">
        <f>IFERROR(IF(AND(_xlfn.XLOOKUP($D$14,$D136:$D142,AU136:AU142,,0,-1)&lt;(INDEX('Verwachte Resultaten'!$C$2:$BT$31,MATCH(_xlfn.XLOOKUP($D$14,$D136:$D142,$E136:$E142,,0,-1),'Verwachte Resultaten'!$B$2:$B$31,0),MATCH(_xlfn.XLOOKUP($D$14,$D136:$D142,AU135:AU141,,0,-1),'Verwachte Resultaten'!$C$1:$BT$1,0))*_xlfn.XLOOKUP($E142,$G$2:$G$6,$F$2:$F$6,,0)),_xlfn.XLOOKUP($D$14,$D136:$D142,AU136:AU142,,0,-1)&gt;=(INDEX('Verwachte Resultaten'!$C$2:$BT$31,MATCH(_xlfn.XLOOKUP($D$14,$D136:$D142,$E136:$E142,,0,-1),'Verwachte Resultaten'!$B$2:$B$31,0),MATCH(_xlfn.XLOOKUP($D$14,$D136:$D142,AU135:AU141,,0,-1),'Verwachte Resultaten'!$C$1:$BT$1,0))*_xlfn.XLOOKUP($E142,$G$2:$G$6,$H$2:$H$6,,0))),$D142,""),"")</f>
        <v/>
      </c>
      <c r="AV142" s="14" t="str">
        <f>IFERROR(IF(AND(_xlfn.XLOOKUP($D$14,$D136:$D142,AV136:AV142,,0,-1)&lt;(INDEX('Verwachte Resultaten'!$C$2:$BT$31,MATCH(_xlfn.XLOOKUP($D$14,$D136:$D142,$E136:$E142,,0,-1),'Verwachte Resultaten'!$B$2:$B$31,0),MATCH(_xlfn.XLOOKUP($D$14,$D136:$D142,AV135:AV141,,0,-1),'Verwachte Resultaten'!$C$1:$BT$1,0))*_xlfn.XLOOKUP($E142,$G$2:$G$6,$F$2:$F$6,,0)),_xlfn.XLOOKUP($D$14,$D136:$D142,AV136:AV142,,0,-1)&gt;=(INDEX('Verwachte Resultaten'!$C$2:$BT$31,MATCH(_xlfn.XLOOKUP($D$14,$D136:$D142,$E136:$E142,,0,-1),'Verwachte Resultaten'!$B$2:$B$31,0),MATCH(_xlfn.XLOOKUP($D$14,$D136:$D142,AV135:AV141,,0,-1),'Verwachte Resultaten'!$C$1:$BT$1,0))*_xlfn.XLOOKUP($E142,$G$2:$G$6,$H$2:$H$6,,0))),$D142,""),"")</f>
        <v/>
      </c>
      <c r="AW142" s="14" t="str">
        <f>IFERROR(IF(AND(_xlfn.XLOOKUP($D$14,$D136:$D142,AW136:AW142,,0,-1)&lt;(INDEX('Verwachte Resultaten'!$C$2:$BT$31,MATCH(_xlfn.XLOOKUP($D$14,$D136:$D142,$E136:$E142,,0,-1),'Verwachte Resultaten'!$B$2:$B$31,0),MATCH(_xlfn.XLOOKUP($D$14,$D136:$D142,AW135:AW141,,0,-1),'Verwachte Resultaten'!$C$1:$BT$1,0))*_xlfn.XLOOKUP($E142,$G$2:$G$6,$F$2:$F$6,,0)),_xlfn.XLOOKUP($D$14,$D136:$D142,AW136:AW142,,0,-1)&gt;=(INDEX('Verwachte Resultaten'!$C$2:$BT$31,MATCH(_xlfn.XLOOKUP($D$14,$D136:$D142,$E136:$E142,,0,-1),'Verwachte Resultaten'!$B$2:$B$31,0),MATCH(_xlfn.XLOOKUP($D$14,$D136:$D142,AW135:AW141,,0,-1),'Verwachte Resultaten'!$C$1:$BT$1,0))*_xlfn.XLOOKUP($E142,$G$2:$G$6,$H$2:$H$6,,0))),$D142,""),"")</f>
        <v/>
      </c>
      <c r="AX142" s="14" t="str">
        <f>IFERROR(IF(AND(_xlfn.XLOOKUP($D$14,$D136:$D142,AX136:AX142,,0,-1)&lt;(INDEX('Verwachte Resultaten'!$C$2:$BT$31,MATCH(_xlfn.XLOOKUP($D$14,$D136:$D142,$E136:$E142,,0,-1),'Verwachte Resultaten'!$B$2:$B$31,0),MATCH(_xlfn.XLOOKUP($D$14,$D136:$D142,AX135:AX141,,0,-1),'Verwachte Resultaten'!$C$1:$BT$1,0))*_xlfn.XLOOKUP($E142,$G$2:$G$6,$F$2:$F$6,,0)),_xlfn.XLOOKUP($D$14,$D136:$D142,AX136:AX142,,0,-1)&gt;=(INDEX('Verwachte Resultaten'!$C$2:$BT$31,MATCH(_xlfn.XLOOKUP($D$14,$D136:$D142,$E136:$E142,,0,-1),'Verwachte Resultaten'!$B$2:$B$31,0),MATCH(_xlfn.XLOOKUP($D$14,$D136:$D142,AX135:AX141,,0,-1),'Verwachte Resultaten'!$C$1:$BT$1,0))*_xlfn.XLOOKUP($E142,$G$2:$G$6,$H$2:$H$6,,0))),$D142,""),"")</f>
        <v/>
      </c>
      <c r="AY142" s="14" t="str">
        <f>IFERROR(IF(AND(_xlfn.XLOOKUP($D$14,$D136:$D142,AY136:AY142,,0,-1)&lt;(INDEX('Verwachte Resultaten'!$C$2:$BT$31,MATCH(_xlfn.XLOOKUP($D$14,$D136:$D142,$E136:$E142,,0,-1),'Verwachte Resultaten'!$B$2:$B$31,0),MATCH(_xlfn.XLOOKUP($D$14,$D136:$D142,AY135:AY141,,0,-1),'Verwachte Resultaten'!$C$1:$BT$1,0))*_xlfn.XLOOKUP($E142,$G$2:$G$6,$F$2:$F$6,,0)),_xlfn.XLOOKUP($D$14,$D136:$D142,AY136:AY142,,0,-1)&gt;=(INDEX('Verwachte Resultaten'!$C$2:$BT$31,MATCH(_xlfn.XLOOKUP($D$14,$D136:$D142,$E136:$E142,,0,-1),'Verwachte Resultaten'!$B$2:$B$31,0),MATCH(_xlfn.XLOOKUP($D$14,$D136:$D142,AY135:AY141,,0,-1),'Verwachte Resultaten'!$C$1:$BT$1,0))*_xlfn.XLOOKUP($E142,$G$2:$G$6,$H$2:$H$6,,0))),$D142,""),"")</f>
        <v/>
      </c>
      <c r="AZ142" s="14" t="str">
        <f>IFERROR(IF(AND(_xlfn.XLOOKUP($D$14,$D136:$D142,AZ136:AZ142,,0,-1)&lt;(INDEX('Verwachte Resultaten'!$C$2:$BT$31,MATCH(_xlfn.XLOOKUP($D$14,$D136:$D142,$E136:$E142,,0,-1),'Verwachte Resultaten'!$B$2:$B$31,0),MATCH(_xlfn.XLOOKUP($D$14,$D136:$D142,AZ135:AZ141,,0,-1),'Verwachte Resultaten'!$C$1:$BT$1,0))*_xlfn.XLOOKUP($E142,$G$2:$G$6,$F$2:$F$6,,0)),_xlfn.XLOOKUP($D$14,$D136:$D142,AZ136:AZ142,,0,-1)&gt;=(INDEX('Verwachte Resultaten'!$C$2:$BT$31,MATCH(_xlfn.XLOOKUP($D$14,$D136:$D142,$E136:$E142,,0,-1),'Verwachte Resultaten'!$B$2:$B$31,0),MATCH(_xlfn.XLOOKUP($D$14,$D136:$D142,AZ135:AZ141,,0,-1),'Verwachte Resultaten'!$C$1:$BT$1,0))*_xlfn.XLOOKUP($E142,$G$2:$G$6,$H$2:$H$6,,0))),$D142,""),"")</f>
        <v/>
      </c>
      <c r="BA142" s="14" t="str">
        <f>IFERROR(IF(AND(_xlfn.XLOOKUP($D$14,$D136:$D142,BA136:BA142,,0,-1)&lt;(INDEX('Verwachte Resultaten'!$C$2:$BT$31,MATCH(_xlfn.XLOOKUP($D$14,$D136:$D142,$E136:$E142,,0,-1),'Verwachte Resultaten'!$B$2:$B$31,0),MATCH(_xlfn.XLOOKUP($D$14,$D136:$D142,BA135:BA141,,0,-1),'Verwachte Resultaten'!$C$1:$BT$1,0))*_xlfn.XLOOKUP($E142,$G$2:$G$6,$F$2:$F$6,,0)),_xlfn.XLOOKUP($D$14,$D136:$D142,BA136:BA142,,0,-1)&gt;=(INDEX('Verwachte Resultaten'!$C$2:$BT$31,MATCH(_xlfn.XLOOKUP($D$14,$D136:$D142,$E136:$E142,,0,-1),'Verwachte Resultaten'!$B$2:$B$31,0),MATCH(_xlfn.XLOOKUP($D$14,$D136:$D142,BA135:BA141,,0,-1),'Verwachte Resultaten'!$C$1:$BT$1,0))*_xlfn.XLOOKUP($E142,$G$2:$G$6,$H$2:$H$6,,0))),$D142,""),"")</f>
        <v/>
      </c>
      <c r="BB142" s="14" t="str">
        <f>IFERROR(IF(AND(_xlfn.XLOOKUP($D$14,$D136:$D142,BB136:BB142,,0,-1)&lt;(INDEX('Verwachte Resultaten'!$C$2:$BT$31,MATCH(_xlfn.XLOOKUP($D$14,$D136:$D142,$E136:$E142,,0,-1),'Verwachte Resultaten'!$B$2:$B$31,0),MATCH(_xlfn.XLOOKUP($D$14,$D136:$D142,BB135:BB141,,0,-1),'Verwachte Resultaten'!$C$1:$BT$1,0))*_xlfn.XLOOKUP($E142,$G$2:$G$6,$F$2:$F$6,,0)),_xlfn.XLOOKUP($D$14,$D136:$D142,BB136:BB142,,0,-1)&gt;=(INDEX('Verwachte Resultaten'!$C$2:$BT$31,MATCH(_xlfn.XLOOKUP($D$14,$D136:$D142,$E136:$E142,,0,-1),'Verwachte Resultaten'!$B$2:$B$31,0),MATCH(_xlfn.XLOOKUP($D$14,$D136:$D142,BB135:BB141,,0,-1),'Verwachte Resultaten'!$C$1:$BT$1,0))*_xlfn.XLOOKUP($E142,$G$2:$G$6,$H$2:$H$6,,0))),$D142,""),"")</f>
        <v/>
      </c>
      <c r="BC142" s="14" t="str">
        <f>IFERROR(IF(AND(_xlfn.XLOOKUP($D$14,$D136:$D142,BC136:BC142,,0,-1)&lt;(INDEX('Verwachte Resultaten'!$C$2:$BT$31,MATCH(_xlfn.XLOOKUP($D$14,$D136:$D142,$E136:$E142,,0,-1),'Verwachte Resultaten'!$B$2:$B$31,0),MATCH(_xlfn.XLOOKUP($D$14,$D136:$D142,BC135:BC141,,0,-1),'Verwachte Resultaten'!$C$1:$BT$1,0))*_xlfn.XLOOKUP($E142,$G$2:$G$6,$F$2:$F$6,,0)),_xlfn.XLOOKUP($D$14,$D136:$D142,BC136:BC142,,0,-1)&gt;=(INDEX('Verwachte Resultaten'!$C$2:$BT$31,MATCH(_xlfn.XLOOKUP($D$14,$D136:$D142,$E136:$E142,,0,-1),'Verwachte Resultaten'!$B$2:$B$31,0),MATCH(_xlfn.XLOOKUP($D$14,$D136:$D142,BC135:BC141,,0,-1),'Verwachte Resultaten'!$C$1:$BT$1,0))*_xlfn.XLOOKUP($E142,$G$2:$G$6,$H$2:$H$6,,0))),$D142,""),"")</f>
        <v/>
      </c>
      <c r="BD142" s="14" t="str">
        <f>IFERROR(IF(AND(_xlfn.XLOOKUP($D$14,$D136:$D142,BD136:BD142,,0,-1)&lt;(INDEX('Verwachte Resultaten'!$C$2:$BT$31,MATCH(_xlfn.XLOOKUP($D$14,$D136:$D142,$E136:$E142,,0,-1),'Verwachte Resultaten'!$B$2:$B$31,0),MATCH(_xlfn.XLOOKUP($D$14,$D136:$D142,BD135:BD141,,0,-1),'Verwachte Resultaten'!$C$1:$BT$1,0))*_xlfn.XLOOKUP($E142,$G$2:$G$6,$F$2:$F$6,,0)),_xlfn.XLOOKUP($D$14,$D136:$D142,BD136:BD142,,0,-1)&gt;=(INDEX('Verwachte Resultaten'!$C$2:$BT$31,MATCH(_xlfn.XLOOKUP($D$14,$D136:$D142,$E136:$E142,,0,-1),'Verwachte Resultaten'!$B$2:$B$31,0),MATCH(_xlfn.XLOOKUP($D$14,$D136:$D142,BD135:BD141,,0,-1),'Verwachte Resultaten'!$C$1:$BT$1,0))*_xlfn.XLOOKUP($E142,$G$2:$G$6,$H$2:$H$6,,0))),$D142,""),"")</f>
        <v/>
      </c>
      <c r="BE142" s="14" t="str">
        <f>IFERROR(IF(AND(_xlfn.XLOOKUP($D$14,$D136:$D142,BE136:BE142,,0,-1)&lt;(INDEX('Verwachte Resultaten'!$C$2:$BT$31,MATCH(_xlfn.XLOOKUP($D$14,$D136:$D142,$E136:$E142,,0,-1),'Verwachte Resultaten'!$B$2:$B$31,0),MATCH(_xlfn.XLOOKUP($D$14,$D136:$D142,BE135:BE141,,0,-1),'Verwachte Resultaten'!$C$1:$BT$1,0))*_xlfn.XLOOKUP($E142,$G$2:$G$6,$F$2:$F$6,,0)),_xlfn.XLOOKUP($D$14,$D136:$D142,BE136:BE142,,0,-1)&gt;=(INDEX('Verwachte Resultaten'!$C$2:$BT$31,MATCH(_xlfn.XLOOKUP($D$14,$D136:$D142,$E136:$E142,,0,-1),'Verwachte Resultaten'!$B$2:$B$31,0),MATCH(_xlfn.XLOOKUP($D$14,$D136:$D142,BE135:BE141,,0,-1),'Verwachte Resultaten'!$C$1:$BT$1,0))*_xlfn.XLOOKUP($E142,$G$2:$G$6,$H$2:$H$6,,0))),$D142,""),"")</f>
        <v/>
      </c>
      <c r="BF142" s="14" t="str">
        <f>IFERROR(IF(AND(_xlfn.XLOOKUP($D$14,$D136:$D142,BF136:BF142,,0,-1)&lt;(INDEX('Verwachte Resultaten'!$C$2:$BT$31,MATCH(_xlfn.XLOOKUP($D$14,$D136:$D142,$E136:$E142,,0,-1),'Verwachte Resultaten'!$B$2:$B$31,0),MATCH(_xlfn.XLOOKUP($D$14,$D136:$D142,BF135:BF141,,0,-1),'Verwachte Resultaten'!$C$1:$BT$1,0))*_xlfn.XLOOKUP($E142,$G$2:$G$6,$F$2:$F$6,,0)),_xlfn.XLOOKUP($D$14,$D136:$D142,BF136:BF142,,0,-1)&gt;=(INDEX('Verwachte Resultaten'!$C$2:$BT$31,MATCH(_xlfn.XLOOKUP($D$14,$D136:$D142,$E136:$E142,,0,-1),'Verwachte Resultaten'!$B$2:$B$31,0),MATCH(_xlfn.XLOOKUP($D$14,$D136:$D142,BF135:BF141,,0,-1),'Verwachte Resultaten'!$C$1:$BT$1,0))*_xlfn.XLOOKUP($E142,$G$2:$G$6,$H$2:$H$6,,0))),$D142,""),"")</f>
        <v/>
      </c>
      <c r="BG142" s="14" t="str">
        <f>IFERROR(IF(AND(_xlfn.XLOOKUP($D$14,$D136:$D142,BG136:BG142,,0,-1)&lt;(INDEX('Verwachte Resultaten'!$C$2:$BT$31,MATCH(_xlfn.XLOOKUP($D$14,$D136:$D142,$E136:$E142,,0,-1),'Verwachte Resultaten'!$B$2:$B$31,0),MATCH(_xlfn.XLOOKUP($D$14,$D136:$D142,BG135:BG141,,0,-1),'Verwachte Resultaten'!$C$1:$BT$1,0))*_xlfn.XLOOKUP($E142,$G$2:$G$6,$F$2:$F$6,,0)),_xlfn.XLOOKUP($D$14,$D136:$D142,BG136:BG142,,0,-1)&gt;=(INDEX('Verwachte Resultaten'!$C$2:$BT$31,MATCH(_xlfn.XLOOKUP($D$14,$D136:$D142,$E136:$E142,,0,-1),'Verwachte Resultaten'!$B$2:$B$31,0),MATCH(_xlfn.XLOOKUP($D$14,$D136:$D142,BG135:BG141,,0,-1),'Verwachte Resultaten'!$C$1:$BT$1,0))*_xlfn.XLOOKUP($E142,$G$2:$G$6,$H$2:$H$6,,0))),$D142,""),"")</f>
        <v/>
      </c>
      <c r="BH142" s="14" t="str">
        <f>IFERROR(IF(AND(_xlfn.XLOOKUP($D$14,$D136:$D142,BH136:BH142,,0,-1)&lt;(INDEX('Verwachte Resultaten'!$C$2:$BT$31,MATCH(_xlfn.XLOOKUP($D$14,$D136:$D142,$E136:$E142,,0,-1),'Verwachte Resultaten'!$B$2:$B$31,0),MATCH(_xlfn.XLOOKUP($D$14,$D136:$D142,BH135:BH141,,0,-1),'Verwachte Resultaten'!$C$1:$BT$1,0))*_xlfn.XLOOKUP($E142,$G$2:$G$6,$F$2:$F$6,,0)),_xlfn.XLOOKUP($D$14,$D136:$D142,BH136:BH142,,0,-1)&gt;=(INDEX('Verwachte Resultaten'!$C$2:$BT$31,MATCH(_xlfn.XLOOKUP($D$14,$D136:$D142,$E136:$E142,,0,-1),'Verwachte Resultaten'!$B$2:$B$31,0),MATCH(_xlfn.XLOOKUP($D$14,$D136:$D142,BH135:BH141,,0,-1),'Verwachte Resultaten'!$C$1:$BT$1,0))*_xlfn.XLOOKUP($E142,$G$2:$G$6,$H$2:$H$6,,0))),$D142,""),"")</f>
        <v/>
      </c>
      <c r="BI142" s="14" t="str">
        <f>IFERROR(IF(AND(_xlfn.XLOOKUP($D$14,$D136:$D142,BI136:BI142,,0,-1)&lt;(INDEX('Verwachte Resultaten'!$C$2:$BT$31,MATCH(_xlfn.XLOOKUP($D$14,$D136:$D142,$E136:$E142,,0,-1),'Verwachte Resultaten'!$B$2:$B$31,0),MATCH(_xlfn.XLOOKUP($D$14,$D136:$D142,BI135:BI141,,0,-1),'Verwachte Resultaten'!$C$1:$BT$1,0))*_xlfn.XLOOKUP($E142,$G$2:$G$6,$F$2:$F$6,,0)),_xlfn.XLOOKUP($D$14,$D136:$D142,BI136:BI142,,0,-1)&gt;=(INDEX('Verwachte Resultaten'!$C$2:$BT$31,MATCH(_xlfn.XLOOKUP($D$14,$D136:$D142,$E136:$E142,,0,-1),'Verwachte Resultaten'!$B$2:$B$31,0),MATCH(_xlfn.XLOOKUP($D$14,$D136:$D142,BI135:BI141,,0,-1),'Verwachte Resultaten'!$C$1:$BT$1,0))*_xlfn.XLOOKUP($E142,$G$2:$G$6,$H$2:$H$6,,0))),$D142,""),"")</f>
        <v/>
      </c>
      <c r="BJ142" s="14" t="str">
        <f>IFERROR(IF(AND(_xlfn.XLOOKUP($D$14,$D136:$D142,BJ136:BJ142,,0,-1)&lt;(INDEX('Verwachte Resultaten'!$C$2:$BT$31,MATCH(_xlfn.XLOOKUP($D$14,$D136:$D142,$E136:$E142,,0,-1),'Verwachte Resultaten'!$B$2:$B$31,0),MATCH(_xlfn.XLOOKUP($D$14,$D136:$D142,BJ135:BJ141,,0,-1),'Verwachte Resultaten'!$C$1:$BT$1,0))*_xlfn.XLOOKUP($E142,$G$2:$G$6,$F$2:$F$6,,0)),_xlfn.XLOOKUP($D$14,$D136:$D142,BJ136:BJ142,,0,-1)&gt;=(INDEX('Verwachte Resultaten'!$C$2:$BT$31,MATCH(_xlfn.XLOOKUP($D$14,$D136:$D142,$E136:$E142,,0,-1),'Verwachte Resultaten'!$B$2:$B$31,0),MATCH(_xlfn.XLOOKUP($D$14,$D136:$D142,BJ135:BJ141,,0,-1),'Verwachte Resultaten'!$C$1:$BT$1,0))*_xlfn.XLOOKUP($E142,$G$2:$G$6,$H$2:$H$6,,0))),$D142,""),"")</f>
        <v/>
      </c>
      <c r="BK142" s="41" t="str">
        <f>IFERROR(IF(AND(_xlfn.XLOOKUP($D$14,$D136:$D142,BK136:BK142,,0,-1)&lt;(INDEX('Verwachte Resultaten'!$C$2:$BT$31,MATCH(_xlfn.XLOOKUP($D$14,$D136:$D142,$E136:$E142,,0,-1),'Verwachte Resultaten'!$B$2:$B$31,0),MATCH(_xlfn.XLOOKUP($D$14,$D136:$D142,BK135:BK141,,0,-1),'Verwachte Resultaten'!$C$1:$BT$1,0))*_xlfn.XLOOKUP($E142,$G$2:$G$6,$F$2:$F$6,,0)),_xlfn.XLOOKUP($D$14,$D136:$D142,BK136:BK142,,0,-1)&gt;=(INDEX('Verwachte Resultaten'!$C$2:$BT$31,MATCH(_xlfn.XLOOKUP($D$14,$D136:$D142,$E136:$E142,,0,-1),'Verwachte Resultaten'!$B$2:$B$31,0),MATCH(_xlfn.XLOOKUP($D$14,$D136:$D142,BK135:BK141,,0,-1),'Verwachte Resultaten'!$C$1:$BT$1,0))*_xlfn.XLOOKUP($E142,$G$2:$G$6,$H$2:$H$6,,0))),$D142,""),"")</f>
        <v/>
      </c>
    </row>
    <row r="143" spans="1:63">
      <c r="A143" s="85"/>
      <c r="C143" s="23"/>
      <c r="D143" s="44" t="str">
        <f>IFERROR($B140*$B$8,"")</f>
        <v/>
      </c>
      <c r="E143" s="42" t="s">
        <v>157</v>
      </c>
      <c r="F143" s="16" t="str">
        <f>IFERROR(IF(AND(_xlfn.XLOOKUP($D$14,$D137:$D143,F137:F143,,0,-1)&lt;=(INDEX('Verwachte Resultaten'!$C$2:$BT$31,MATCH(_xlfn.XLOOKUP($D$14,$D137:$D143,$E137:$E143,,0,-1),'Verwachte Resultaten'!$B$2:$B$31,0),MATCH(_xlfn.XLOOKUP($D$14,$D137:$D143,F136:F142,,0,-1),'Verwachte Resultaten'!$C$1:$BT$1,0))*_xlfn.XLOOKUP($E143,$G$2:$G$6,$F$2:$F$6,,0)),_xlfn.XLOOKUP($D$14,$D137:$D143,F137:F143,,0,-1)&gt;=(INDEX('Verwachte Resultaten'!$C$2:$BT$31,MATCH(_xlfn.XLOOKUP($D$14,$D137:$D143,$E137:$E143,,0,-1),'Verwachte Resultaten'!$B$2:$B$31,0),MATCH(_xlfn.XLOOKUP($D$14,$D137:$D143,F136:F142,,0,-1),'Verwachte Resultaten'!$C$1:$BT$1,0))*_xlfn.XLOOKUP($E143,$G$2:$G$6,$H$2:$H$6,,0))),$D143,""),"")</f>
        <v/>
      </c>
      <c r="G143" s="43" t="str">
        <f>IFERROR(IF(AND(_xlfn.XLOOKUP($D$14,$D137:$D143,G137:G143,,0,-1)&lt;=(INDEX('Verwachte Resultaten'!$C$2:$BT$31,MATCH(_xlfn.XLOOKUP($D$14,$D137:$D143,$E137:$E143,,0,-1),'Verwachte Resultaten'!$B$2:$B$31,0),MATCH(_xlfn.XLOOKUP($D$14,$D137:$D143,G136:G142,,0,-1),'Verwachte Resultaten'!$C$1:$BT$1,0))*_xlfn.XLOOKUP($E143,$G$2:$G$6,$F$2:$F$6,,0)),_xlfn.XLOOKUP($D$14,$D137:$D143,G137:G143,,0,-1)&gt;=(INDEX('Verwachte Resultaten'!$C$2:$BT$31,MATCH(_xlfn.XLOOKUP($D$14,$D137:$D143,$E137:$E143,,0,-1),'Verwachte Resultaten'!$B$2:$B$31,0),MATCH(_xlfn.XLOOKUP($D$14,$D137:$D143,G136:G142,,0,-1),'Verwachte Resultaten'!$C$1:$BT$1,0))*_xlfn.XLOOKUP($E143,$G$2:$G$6,$H$2:$H$6,,0))),$D143,""),"")</f>
        <v/>
      </c>
      <c r="H143" s="43" t="str">
        <f>IFERROR(IF(AND(_xlfn.XLOOKUP($D$14,$D137:$D143,H137:H143,,0,-1)&lt;=(INDEX('Verwachte Resultaten'!$C$2:$BT$31,MATCH(_xlfn.XLOOKUP($D$14,$D137:$D143,$E137:$E143,,0,-1),'Verwachte Resultaten'!$B$2:$B$31,0),MATCH(_xlfn.XLOOKUP($D$14,$D137:$D143,H136:H142,,0,-1),'Verwachte Resultaten'!$C$1:$BT$1,0))*_xlfn.XLOOKUP($E143,$G$2:$G$6,$F$2:$F$6,,0)),_xlfn.XLOOKUP($D$14,$D137:$D143,H137:H143,,0,-1)&gt;=(INDEX('Verwachte Resultaten'!$C$2:$BT$31,MATCH(_xlfn.XLOOKUP($D$14,$D137:$D143,$E137:$E143,,0,-1),'Verwachte Resultaten'!$B$2:$B$31,0),MATCH(_xlfn.XLOOKUP($D$14,$D137:$D143,H136:H142,,0,-1),'Verwachte Resultaten'!$C$1:$BT$1,0))*_xlfn.XLOOKUP($E143,$G$2:$G$6,$H$2:$H$6,,0))),$D143,""),"")</f>
        <v/>
      </c>
      <c r="I143" s="43" t="str">
        <f>IFERROR(IF(AND(_xlfn.XLOOKUP($D$14,$D137:$D143,I137:I143,,0,-1)&lt;=(INDEX('Verwachte Resultaten'!$C$2:$BT$31,MATCH(_xlfn.XLOOKUP($D$14,$D137:$D143,$E137:$E143,,0,-1),'Verwachte Resultaten'!$B$2:$B$31,0),MATCH(_xlfn.XLOOKUP($D$14,$D137:$D143,I136:I142,,0,-1),'Verwachte Resultaten'!$C$1:$BT$1,0))*_xlfn.XLOOKUP($E143,$G$2:$G$6,$F$2:$F$6,,0)),_xlfn.XLOOKUP($D$14,$D137:$D143,I137:I143,,0,-1)&gt;=(INDEX('Verwachte Resultaten'!$C$2:$BT$31,MATCH(_xlfn.XLOOKUP($D$14,$D137:$D143,$E137:$E143,,0,-1),'Verwachte Resultaten'!$B$2:$B$31,0),MATCH(_xlfn.XLOOKUP($D$14,$D137:$D143,I136:I142,,0,-1),'Verwachte Resultaten'!$C$1:$BT$1,0))*_xlfn.XLOOKUP($E143,$G$2:$G$6,$H$2:$H$6,,0))),$D143,""),"")</f>
        <v/>
      </c>
      <c r="J143" s="43" t="str">
        <f>IFERROR(IF(AND(_xlfn.XLOOKUP($D$14,$D137:$D143,J137:J143,,0,-1)&lt;=(INDEX('Verwachte Resultaten'!$C$2:$BT$31,MATCH(_xlfn.XLOOKUP($D$14,$D137:$D143,$E137:$E143,,0,-1),'Verwachte Resultaten'!$B$2:$B$31,0),MATCH(_xlfn.XLOOKUP($D$14,$D137:$D143,J136:J142,,0,-1),'Verwachte Resultaten'!$C$1:$BT$1,0))*_xlfn.XLOOKUP($E143,$G$2:$G$6,$F$2:$F$6,,0)),_xlfn.XLOOKUP($D$14,$D137:$D143,J137:J143,,0,-1)&gt;=(INDEX('Verwachte Resultaten'!$C$2:$BT$31,MATCH(_xlfn.XLOOKUP($D$14,$D137:$D143,$E137:$E143,,0,-1),'Verwachte Resultaten'!$B$2:$B$31,0),MATCH(_xlfn.XLOOKUP($D$14,$D137:$D143,J136:J142,,0,-1),'Verwachte Resultaten'!$C$1:$BT$1,0))*_xlfn.XLOOKUP($E143,$G$2:$G$6,$H$2:$H$6,,0))),$D143,""),"")</f>
        <v/>
      </c>
      <c r="K143" s="43" t="str">
        <f>IFERROR(IF(AND(_xlfn.XLOOKUP($D$14,$D137:$D143,K137:K143,,0,-1)&lt;=(INDEX('Verwachte Resultaten'!$C$2:$BT$31,MATCH(_xlfn.XLOOKUP($D$14,$D137:$D143,$E137:$E143,,0,-1),'Verwachte Resultaten'!$B$2:$B$31,0),MATCH(_xlfn.XLOOKUP($D$14,$D137:$D143,K136:K142,,0,-1),'Verwachte Resultaten'!$C$1:$BT$1,0))*_xlfn.XLOOKUP($E143,$G$2:$G$6,$F$2:$F$6,,0)),_xlfn.XLOOKUP($D$14,$D137:$D143,K137:K143,,0,-1)&gt;=(INDEX('Verwachte Resultaten'!$C$2:$BT$31,MATCH(_xlfn.XLOOKUP($D$14,$D137:$D143,$E137:$E143,,0,-1),'Verwachte Resultaten'!$B$2:$B$31,0),MATCH(_xlfn.XLOOKUP($D$14,$D137:$D143,K136:K142,,0,-1),'Verwachte Resultaten'!$C$1:$BT$1,0))*_xlfn.XLOOKUP($E143,$G$2:$G$6,$H$2:$H$6,,0))),$D143,""),"")</f>
        <v/>
      </c>
      <c r="L143" s="43" t="str">
        <f>IFERROR(IF(AND(_xlfn.XLOOKUP($D$14,$D137:$D143,L137:L143,,0,-1)&lt;=(INDEX('Verwachte Resultaten'!$C$2:$BT$31,MATCH(_xlfn.XLOOKUP($D$14,$D137:$D143,$E137:$E143,,0,-1),'Verwachte Resultaten'!$B$2:$B$31,0),MATCH(_xlfn.XLOOKUP($D$14,$D137:$D143,L136:L142,,0,-1),'Verwachte Resultaten'!$C$1:$BT$1,0))*_xlfn.XLOOKUP($E143,$G$2:$G$6,$F$2:$F$6,,0)),_xlfn.XLOOKUP($D$14,$D137:$D143,L137:L143,,0,-1)&gt;=(INDEX('Verwachte Resultaten'!$C$2:$BT$31,MATCH(_xlfn.XLOOKUP($D$14,$D137:$D143,$E137:$E143,,0,-1),'Verwachte Resultaten'!$B$2:$B$31,0),MATCH(_xlfn.XLOOKUP($D$14,$D137:$D143,L136:L142,,0,-1),'Verwachte Resultaten'!$C$1:$BT$1,0))*_xlfn.XLOOKUP($E143,$G$2:$G$6,$H$2:$H$6,,0))),$D143,""),"")</f>
        <v/>
      </c>
      <c r="M143" s="43" t="str">
        <f>IFERROR(IF(AND(_xlfn.XLOOKUP($D$14,$D137:$D143,M137:M143,,0,-1)&lt;=(INDEX('Verwachte Resultaten'!$C$2:$BT$31,MATCH(_xlfn.XLOOKUP($D$14,$D137:$D143,$E137:$E143,,0,-1),'Verwachte Resultaten'!$B$2:$B$31,0),MATCH(_xlfn.XLOOKUP($D$14,$D137:$D143,M136:M142,,0,-1),'Verwachte Resultaten'!$C$1:$BT$1,0))*_xlfn.XLOOKUP($E143,$G$2:$G$6,$F$2:$F$6,,0)),_xlfn.XLOOKUP($D$14,$D137:$D143,M137:M143,,0,-1)&gt;=(INDEX('Verwachte Resultaten'!$C$2:$BT$31,MATCH(_xlfn.XLOOKUP($D$14,$D137:$D143,$E137:$E143,,0,-1),'Verwachte Resultaten'!$B$2:$B$31,0),MATCH(_xlfn.XLOOKUP($D$14,$D137:$D143,M136:M142,,0,-1),'Verwachte Resultaten'!$C$1:$BT$1,0))*_xlfn.XLOOKUP($E143,$G$2:$G$6,$H$2:$H$6,,0))),$D143,""),"")</f>
        <v/>
      </c>
      <c r="N143" s="43" t="str">
        <f>IFERROR(IF(AND(_xlfn.XLOOKUP($D$14,$D137:$D143,N137:N143,,0,-1)&lt;=(INDEX('Verwachte Resultaten'!$C$2:$BT$31,MATCH(_xlfn.XLOOKUP($D$14,$D137:$D143,$E137:$E143,,0,-1),'Verwachte Resultaten'!$B$2:$B$31,0),MATCH(_xlfn.XLOOKUP($D$14,$D137:$D143,N136:N142,,0,-1),'Verwachte Resultaten'!$C$1:$BT$1,0))*_xlfn.XLOOKUP($E143,$G$2:$G$6,$F$2:$F$6,,0)),_xlfn.XLOOKUP($D$14,$D137:$D143,N137:N143,,0,-1)&gt;=(INDEX('Verwachte Resultaten'!$C$2:$BT$31,MATCH(_xlfn.XLOOKUP($D$14,$D137:$D143,$E137:$E143,,0,-1),'Verwachte Resultaten'!$B$2:$B$31,0),MATCH(_xlfn.XLOOKUP($D$14,$D137:$D143,N136:N142,,0,-1),'Verwachte Resultaten'!$C$1:$BT$1,0))*_xlfn.XLOOKUP($E143,$G$2:$G$6,$H$2:$H$6,,0))),$D143,""),"")</f>
        <v/>
      </c>
      <c r="O143" s="43" t="str">
        <f>IFERROR(IF(AND(_xlfn.XLOOKUP($D$14,$D137:$D143,O137:O143,,0,-1)&lt;=(INDEX('Verwachte Resultaten'!$C$2:$BT$31,MATCH(_xlfn.XLOOKUP($D$14,$D137:$D143,$E137:$E143,,0,-1),'Verwachte Resultaten'!$B$2:$B$31,0),MATCH(_xlfn.XLOOKUP($D$14,$D137:$D143,O136:O142,,0,-1),'Verwachte Resultaten'!$C$1:$BT$1,0))*_xlfn.XLOOKUP($E143,$G$2:$G$6,$F$2:$F$6,,0)),_xlfn.XLOOKUP($D$14,$D137:$D143,O137:O143,,0,-1)&gt;=(INDEX('Verwachte Resultaten'!$C$2:$BT$31,MATCH(_xlfn.XLOOKUP($D$14,$D137:$D143,$E137:$E143,,0,-1),'Verwachte Resultaten'!$B$2:$B$31,0),MATCH(_xlfn.XLOOKUP($D$14,$D137:$D143,O136:O142,,0,-1),'Verwachte Resultaten'!$C$1:$BT$1,0))*_xlfn.XLOOKUP($E143,$G$2:$G$6,$H$2:$H$6,,0))),$D143,""),"")</f>
        <v/>
      </c>
      <c r="P143" s="43" t="str">
        <f>IFERROR(IF(AND(_xlfn.XLOOKUP($D$14,$D137:$D143,P137:P143,,0,-1)&lt;=(INDEX('Verwachte Resultaten'!$C$2:$BT$31,MATCH(_xlfn.XLOOKUP($D$14,$D137:$D143,$E137:$E143,,0,-1),'Verwachte Resultaten'!$B$2:$B$31,0),MATCH(_xlfn.XLOOKUP($D$14,$D137:$D143,P136:P142,,0,-1),'Verwachte Resultaten'!$C$1:$BT$1,0))*_xlfn.XLOOKUP($E143,$G$2:$G$6,$F$2:$F$6,,0)),_xlfn.XLOOKUP($D$14,$D137:$D143,P137:P143,,0,-1)&gt;=(INDEX('Verwachte Resultaten'!$C$2:$BT$31,MATCH(_xlfn.XLOOKUP($D$14,$D137:$D143,$E137:$E143,,0,-1),'Verwachte Resultaten'!$B$2:$B$31,0),MATCH(_xlfn.XLOOKUP($D$14,$D137:$D143,P136:P142,,0,-1),'Verwachte Resultaten'!$C$1:$BT$1,0))*_xlfn.XLOOKUP($E143,$G$2:$G$6,$H$2:$H$6,,0))),$D143,""),"")</f>
        <v/>
      </c>
      <c r="Q143" s="43" t="str">
        <f>IFERROR(IF(AND(_xlfn.XLOOKUP($D$14,$D137:$D143,Q137:Q143,,0,-1)&lt;=(INDEX('Verwachte Resultaten'!$C$2:$BT$31,MATCH(_xlfn.XLOOKUP($D$14,$D137:$D143,$E137:$E143,,0,-1),'Verwachte Resultaten'!$B$2:$B$31,0),MATCH(_xlfn.XLOOKUP($D$14,$D137:$D143,Q136:Q142,,0,-1),'Verwachte Resultaten'!$C$1:$BT$1,0))*_xlfn.XLOOKUP($E143,$G$2:$G$6,$F$2:$F$6,,0)),_xlfn.XLOOKUP($D$14,$D137:$D143,Q137:Q143,,0,-1)&gt;=(INDEX('Verwachte Resultaten'!$C$2:$BT$31,MATCH(_xlfn.XLOOKUP($D$14,$D137:$D143,$E137:$E143,,0,-1),'Verwachte Resultaten'!$B$2:$B$31,0),MATCH(_xlfn.XLOOKUP($D$14,$D137:$D143,Q136:Q142,,0,-1),'Verwachte Resultaten'!$C$1:$BT$1,0))*_xlfn.XLOOKUP($E143,$G$2:$G$6,$H$2:$H$6,,0))),$D143,""),"")</f>
        <v/>
      </c>
      <c r="R143" s="43" t="str">
        <f>IFERROR(IF(AND(_xlfn.XLOOKUP($D$14,$D137:$D143,R137:R143,,0,-1)&lt;=(INDEX('Verwachte Resultaten'!$C$2:$BT$31,MATCH(_xlfn.XLOOKUP($D$14,$D137:$D143,$E137:$E143,,0,-1),'Verwachte Resultaten'!$B$2:$B$31,0),MATCH(_xlfn.XLOOKUP($D$14,$D137:$D143,R136:R142,,0,-1),'Verwachte Resultaten'!$C$1:$BT$1,0))*_xlfn.XLOOKUP($E143,$G$2:$G$6,$F$2:$F$6,,0)),_xlfn.XLOOKUP($D$14,$D137:$D143,R137:R143,,0,-1)&gt;=(INDEX('Verwachte Resultaten'!$C$2:$BT$31,MATCH(_xlfn.XLOOKUP($D$14,$D137:$D143,$E137:$E143,,0,-1),'Verwachte Resultaten'!$B$2:$B$31,0),MATCH(_xlfn.XLOOKUP($D$14,$D137:$D143,R136:R142,,0,-1),'Verwachte Resultaten'!$C$1:$BT$1,0))*_xlfn.XLOOKUP($E143,$G$2:$G$6,$H$2:$H$6,,0))),$D143,""),"")</f>
        <v/>
      </c>
      <c r="S143" s="43" t="str">
        <f>IFERROR(IF(AND(_xlfn.XLOOKUP($D$14,$D137:$D143,S137:S143,,0,-1)&lt;=(INDEX('Verwachte Resultaten'!$C$2:$BT$31,MATCH(_xlfn.XLOOKUP($D$14,$D137:$D143,$E137:$E143,,0,-1),'Verwachte Resultaten'!$B$2:$B$31,0),MATCH(_xlfn.XLOOKUP($D$14,$D137:$D143,S136:S142,,0,-1),'Verwachte Resultaten'!$C$1:$BT$1,0))*_xlfn.XLOOKUP($E143,$G$2:$G$6,$F$2:$F$6,,0)),_xlfn.XLOOKUP($D$14,$D137:$D143,S137:S143,,0,-1)&gt;=(INDEX('Verwachte Resultaten'!$C$2:$BT$31,MATCH(_xlfn.XLOOKUP($D$14,$D137:$D143,$E137:$E143,,0,-1),'Verwachte Resultaten'!$B$2:$B$31,0),MATCH(_xlfn.XLOOKUP($D$14,$D137:$D143,S136:S142,,0,-1),'Verwachte Resultaten'!$C$1:$BT$1,0))*_xlfn.XLOOKUP($E143,$G$2:$G$6,$H$2:$H$6,,0))),$D143,""),"")</f>
        <v/>
      </c>
      <c r="T143" s="43" t="str">
        <f>IFERROR(IF(AND(_xlfn.XLOOKUP($D$14,$D137:$D143,T137:T143,,0,-1)&lt;=(INDEX('Verwachte Resultaten'!$C$2:$BT$31,MATCH(_xlfn.XLOOKUP($D$14,$D137:$D143,$E137:$E143,,0,-1),'Verwachte Resultaten'!$B$2:$B$31,0),MATCH(_xlfn.XLOOKUP($D$14,$D137:$D143,T136:T142,,0,-1),'Verwachte Resultaten'!$C$1:$BT$1,0))*_xlfn.XLOOKUP($E143,$G$2:$G$6,$F$2:$F$6,,0)),_xlfn.XLOOKUP($D$14,$D137:$D143,T137:T143,,0,-1)&gt;=(INDEX('Verwachte Resultaten'!$C$2:$BT$31,MATCH(_xlfn.XLOOKUP($D$14,$D137:$D143,$E137:$E143,,0,-1),'Verwachte Resultaten'!$B$2:$B$31,0),MATCH(_xlfn.XLOOKUP($D$14,$D137:$D143,T136:T142,,0,-1),'Verwachte Resultaten'!$C$1:$BT$1,0))*_xlfn.XLOOKUP($E143,$G$2:$G$6,$H$2:$H$6,,0))),$D143,""),"")</f>
        <v/>
      </c>
      <c r="U143" s="43" t="str">
        <f>IFERROR(IF(AND(_xlfn.XLOOKUP($D$14,$D137:$D143,U137:U143,,0,-1)&lt;=(INDEX('Verwachte Resultaten'!$C$2:$BT$31,MATCH(_xlfn.XLOOKUP($D$14,$D137:$D143,$E137:$E143,,0,-1),'Verwachte Resultaten'!$B$2:$B$31,0),MATCH(_xlfn.XLOOKUP($D$14,$D137:$D143,U136:U142,,0,-1),'Verwachte Resultaten'!$C$1:$BT$1,0))*_xlfn.XLOOKUP($E143,$G$2:$G$6,$F$2:$F$6,,0)),_xlfn.XLOOKUP($D$14,$D137:$D143,U137:U143,,0,-1)&gt;=(INDEX('Verwachte Resultaten'!$C$2:$BT$31,MATCH(_xlfn.XLOOKUP($D$14,$D137:$D143,$E137:$E143,,0,-1),'Verwachte Resultaten'!$B$2:$B$31,0),MATCH(_xlfn.XLOOKUP($D$14,$D137:$D143,U136:U142,,0,-1),'Verwachte Resultaten'!$C$1:$BT$1,0))*_xlfn.XLOOKUP($E143,$G$2:$G$6,$H$2:$H$6,,0))),$D143,""),"")</f>
        <v/>
      </c>
      <c r="V143" s="43" t="str">
        <f>IFERROR(IF(AND(_xlfn.XLOOKUP($D$14,$D137:$D143,V137:V143,,0,-1)&lt;=(INDEX('Verwachte Resultaten'!$C$2:$BT$31,MATCH(_xlfn.XLOOKUP($D$14,$D137:$D143,$E137:$E143,,0,-1),'Verwachte Resultaten'!$B$2:$B$31,0),MATCH(_xlfn.XLOOKUP($D$14,$D137:$D143,V136:V142,,0,-1),'Verwachte Resultaten'!$C$1:$BT$1,0))*_xlfn.XLOOKUP($E143,$G$2:$G$6,$F$2:$F$6,,0)),_xlfn.XLOOKUP($D$14,$D137:$D143,V137:V143,,0,-1)&gt;=(INDEX('Verwachte Resultaten'!$C$2:$BT$31,MATCH(_xlfn.XLOOKUP($D$14,$D137:$D143,$E137:$E143,,0,-1),'Verwachte Resultaten'!$B$2:$B$31,0),MATCH(_xlfn.XLOOKUP($D$14,$D137:$D143,V136:V142,,0,-1),'Verwachte Resultaten'!$C$1:$BT$1,0))*_xlfn.XLOOKUP($E143,$G$2:$G$6,$H$2:$H$6,,0))),$D143,""),"")</f>
        <v/>
      </c>
      <c r="W143" s="43" t="str">
        <f>IFERROR(IF(AND(_xlfn.XLOOKUP($D$14,$D137:$D143,W137:W143,,0,-1)&lt;=(INDEX('Verwachte Resultaten'!$C$2:$BT$31,MATCH(_xlfn.XLOOKUP($D$14,$D137:$D143,$E137:$E143,,0,-1),'Verwachte Resultaten'!$B$2:$B$31,0),MATCH(_xlfn.XLOOKUP($D$14,$D137:$D143,W136:W142,,0,-1),'Verwachte Resultaten'!$C$1:$BT$1,0))*_xlfn.XLOOKUP($E143,$G$2:$G$6,$F$2:$F$6,,0)),_xlfn.XLOOKUP($D$14,$D137:$D143,W137:W143,,0,-1)&gt;=(INDEX('Verwachte Resultaten'!$C$2:$BT$31,MATCH(_xlfn.XLOOKUP($D$14,$D137:$D143,$E137:$E143,,0,-1),'Verwachte Resultaten'!$B$2:$B$31,0),MATCH(_xlfn.XLOOKUP($D$14,$D137:$D143,W136:W142,,0,-1),'Verwachte Resultaten'!$C$1:$BT$1,0))*_xlfn.XLOOKUP($E143,$G$2:$G$6,$H$2:$H$6,,0))),$D143,""),"")</f>
        <v/>
      </c>
      <c r="X143" s="43" t="str">
        <f>IFERROR(IF(AND(_xlfn.XLOOKUP($D$14,$D137:$D143,X137:X143,,0,-1)&lt;=(INDEX('Verwachte Resultaten'!$C$2:$BT$31,MATCH(_xlfn.XLOOKUP($D$14,$D137:$D143,$E137:$E143,,0,-1),'Verwachte Resultaten'!$B$2:$B$31,0),MATCH(_xlfn.XLOOKUP($D$14,$D137:$D143,X136:X142,,0,-1),'Verwachte Resultaten'!$C$1:$BT$1,0))*_xlfn.XLOOKUP($E143,$G$2:$G$6,$F$2:$F$6,,0)),_xlfn.XLOOKUP($D$14,$D137:$D143,X137:X143,,0,-1)&gt;=(INDEX('Verwachte Resultaten'!$C$2:$BT$31,MATCH(_xlfn.XLOOKUP($D$14,$D137:$D143,$E137:$E143,,0,-1),'Verwachte Resultaten'!$B$2:$B$31,0),MATCH(_xlfn.XLOOKUP($D$14,$D137:$D143,X136:X142,,0,-1),'Verwachte Resultaten'!$C$1:$BT$1,0))*_xlfn.XLOOKUP($E143,$G$2:$G$6,$H$2:$H$6,,0))),$D143,""),"")</f>
        <v/>
      </c>
      <c r="Y143" s="43" t="str">
        <f>IFERROR(IF(AND(_xlfn.XLOOKUP($D$14,$D137:$D143,Y137:Y143,,0,-1)&lt;=(INDEX('Verwachte Resultaten'!$C$2:$BT$31,MATCH(_xlfn.XLOOKUP($D$14,$D137:$D143,$E137:$E143,,0,-1),'Verwachte Resultaten'!$B$2:$B$31,0),MATCH(_xlfn.XLOOKUP($D$14,$D137:$D143,Y136:Y142,,0,-1),'Verwachte Resultaten'!$C$1:$BT$1,0))*_xlfn.XLOOKUP($E143,$G$2:$G$6,$F$2:$F$6,,0)),_xlfn.XLOOKUP($D$14,$D137:$D143,Y137:Y143,,0,-1)&gt;=(INDEX('Verwachte Resultaten'!$C$2:$BT$31,MATCH(_xlfn.XLOOKUP($D$14,$D137:$D143,$E137:$E143,,0,-1),'Verwachte Resultaten'!$B$2:$B$31,0),MATCH(_xlfn.XLOOKUP($D$14,$D137:$D143,Y136:Y142,,0,-1),'Verwachte Resultaten'!$C$1:$BT$1,0))*_xlfn.XLOOKUP($E143,$G$2:$G$6,$H$2:$H$6,,0))),$D143,""),"")</f>
        <v/>
      </c>
      <c r="Z143" s="43" t="str">
        <f>IFERROR(IF(AND(_xlfn.XLOOKUP($D$14,$D137:$D143,Z137:Z143,,0,-1)&lt;=(INDEX('Verwachte Resultaten'!$C$2:$BT$31,MATCH(_xlfn.XLOOKUP($D$14,$D137:$D143,$E137:$E143,,0,-1),'Verwachte Resultaten'!$B$2:$B$31,0),MATCH(_xlfn.XLOOKUP($D$14,$D137:$D143,Z136:Z142,,0,-1),'Verwachte Resultaten'!$C$1:$BT$1,0))*_xlfn.XLOOKUP($E143,$G$2:$G$6,$F$2:$F$6,,0)),_xlfn.XLOOKUP($D$14,$D137:$D143,Z137:Z143,,0,-1)&gt;=(INDEX('Verwachte Resultaten'!$C$2:$BT$31,MATCH(_xlfn.XLOOKUP($D$14,$D137:$D143,$E137:$E143,,0,-1),'Verwachte Resultaten'!$B$2:$B$31,0),MATCH(_xlfn.XLOOKUP($D$14,$D137:$D143,Z136:Z142,,0,-1),'Verwachte Resultaten'!$C$1:$BT$1,0))*_xlfn.XLOOKUP($E143,$G$2:$G$6,$H$2:$H$6,,0))),$D143,""),"")</f>
        <v/>
      </c>
      <c r="AA143" s="43" t="str">
        <f>IFERROR(IF(AND(_xlfn.XLOOKUP($D$14,$D137:$D143,AA137:AA143,,0,-1)&lt;=(INDEX('Verwachte Resultaten'!$C$2:$BT$31,MATCH(_xlfn.XLOOKUP($D$14,$D137:$D143,$E137:$E143,,0,-1),'Verwachte Resultaten'!$B$2:$B$31,0),MATCH(_xlfn.XLOOKUP($D$14,$D137:$D143,AA136:AA142,,0,-1),'Verwachte Resultaten'!$C$1:$BT$1,0))*_xlfn.XLOOKUP($E143,$G$2:$G$6,$F$2:$F$6,,0)),_xlfn.XLOOKUP($D$14,$D137:$D143,AA137:AA143,,0,-1)&gt;=(INDEX('Verwachte Resultaten'!$C$2:$BT$31,MATCH(_xlfn.XLOOKUP($D$14,$D137:$D143,$E137:$E143,,0,-1),'Verwachte Resultaten'!$B$2:$B$31,0),MATCH(_xlfn.XLOOKUP($D$14,$D137:$D143,AA136:AA142,,0,-1),'Verwachte Resultaten'!$C$1:$BT$1,0))*_xlfn.XLOOKUP($E143,$G$2:$G$6,$H$2:$H$6,,0))),$D143,""),"")</f>
        <v/>
      </c>
      <c r="AB143" s="43" t="str">
        <f>IFERROR(IF(AND(_xlfn.XLOOKUP($D$14,$D137:$D143,AB137:AB143,,0,-1)&lt;=(INDEX('Verwachte Resultaten'!$C$2:$BT$31,MATCH(_xlfn.XLOOKUP($D$14,$D137:$D143,$E137:$E143,,0,-1),'Verwachte Resultaten'!$B$2:$B$31,0),MATCH(_xlfn.XLOOKUP($D$14,$D137:$D143,AB136:AB142,,0,-1),'Verwachte Resultaten'!$C$1:$BT$1,0))*_xlfn.XLOOKUP($E143,$G$2:$G$6,$F$2:$F$6,,0)),_xlfn.XLOOKUP($D$14,$D137:$D143,AB137:AB143,,0,-1)&gt;=(INDEX('Verwachte Resultaten'!$C$2:$BT$31,MATCH(_xlfn.XLOOKUP($D$14,$D137:$D143,$E137:$E143,,0,-1),'Verwachte Resultaten'!$B$2:$B$31,0),MATCH(_xlfn.XLOOKUP($D$14,$D137:$D143,AB136:AB142,,0,-1),'Verwachte Resultaten'!$C$1:$BT$1,0))*_xlfn.XLOOKUP($E143,$G$2:$G$6,$H$2:$H$6,,0))),$D143,""),"")</f>
        <v/>
      </c>
      <c r="AC143" s="43" t="str">
        <f>IFERROR(IF(AND(_xlfn.XLOOKUP($D$14,$D137:$D143,AC137:AC143,,0,-1)&lt;=(INDEX('Verwachte Resultaten'!$C$2:$BT$31,MATCH(_xlfn.XLOOKUP($D$14,$D137:$D143,$E137:$E143,,0,-1),'Verwachte Resultaten'!$B$2:$B$31,0),MATCH(_xlfn.XLOOKUP($D$14,$D137:$D143,AC136:AC142,,0,-1),'Verwachte Resultaten'!$C$1:$BT$1,0))*_xlfn.XLOOKUP($E143,$G$2:$G$6,$F$2:$F$6,,0)),_xlfn.XLOOKUP($D$14,$D137:$D143,AC137:AC143,,0,-1)&gt;=(INDEX('Verwachte Resultaten'!$C$2:$BT$31,MATCH(_xlfn.XLOOKUP($D$14,$D137:$D143,$E137:$E143,,0,-1),'Verwachte Resultaten'!$B$2:$B$31,0),MATCH(_xlfn.XLOOKUP($D$14,$D137:$D143,AC136:AC142,,0,-1),'Verwachte Resultaten'!$C$1:$BT$1,0))*_xlfn.XLOOKUP($E143,$G$2:$G$6,$H$2:$H$6,,0))),$D143,""),"")</f>
        <v/>
      </c>
      <c r="AD143" s="43" t="str">
        <f>IFERROR(IF(AND(_xlfn.XLOOKUP($D$14,$D137:$D143,AD137:AD143,,0,-1)&lt;=(INDEX('Verwachte Resultaten'!$C$2:$BT$31,MATCH(_xlfn.XLOOKUP($D$14,$D137:$D143,$E137:$E143,,0,-1),'Verwachte Resultaten'!$B$2:$B$31,0),MATCH(_xlfn.XLOOKUP($D$14,$D137:$D143,AD136:AD142,,0,-1),'Verwachte Resultaten'!$C$1:$BT$1,0))*_xlfn.XLOOKUP($E143,$G$2:$G$6,$F$2:$F$6,,0)),_xlfn.XLOOKUP($D$14,$D137:$D143,AD137:AD143,,0,-1)&gt;=(INDEX('Verwachte Resultaten'!$C$2:$BT$31,MATCH(_xlfn.XLOOKUP($D$14,$D137:$D143,$E137:$E143,,0,-1),'Verwachte Resultaten'!$B$2:$B$31,0),MATCH(_xlfn.XLOOKUP($D$14,$D137:$D143,AD136:AD142,,0,-1),'Verwachte Resultaten'!$C$1:$BT$1,0))*_xlfn.XLOOKUP($E143,$G$2:$G$6,$H$2:$H$6,,0))),$D143,""),"")</f>
        <v/>
      </c>
      <c r="AE143" s="43" t="str">
        <f>IFERROR(IF(AND(_xlfn.XLOOKUP($D$14,$D137:$D143,AE137:AE143,,0,-1)&lt;=(INDEX('Verwachte Resultaten'!$C$2:$BT$31,MATCH(_xlfn.XLOOKUP($D$14,$D137:$D143,$E137:$E143,,0,-1),'Verwachte Resultaten'!$B$2:$B$31,0),MATCH(_xlfn.XLOOKUP($D$14,$D137:$D143,AE136:AE142,,0,-1),'Verwachte Resultaten'!$C$1:$BT$1,0))*_xlfn.XLOOKUP($E143,$G$2:$G$6,$F$2:$F$6,,0)),_xlfn.XLOOKUP($D$14,$D137:$D143,AE137:AE143,,0,-1)&gt;=(INDEX('Verwachte Resultaten'!$C$2:$BT$31,MATCH(_xlfn.XLOOKUP($D$14,$D137:$D143,$E137:$E143,,0,-1),'Verwachte Resultaten'!$B$2:$B$31,0),MATCH(_xlfn.XLOOKUP($D$14,$D137:$D143,AE136:AE142,,0,-1),'Verwachte Resultaten'!$C$1:$BT$1,0))*_xlfn.XLOOKUP($E143,$G$2:$G$6,$H$2:$H$6,,0))),$D143,""),"")</f>
        <v/>
      </c>
      <c r="AF143" s="43" t="str">
        <f>IFERROR(IF(AND(_xlfn.XLOOKUP($D$14,$D137:$D143,AF137:AF143,,0,-1)&lt;=(INDEX('Verwachte Resultaten'!$C$2:$BT$31,MATCH(_xlfn.XLOOKUP($D$14,$D137:$D143,$E137:$E143,,0,-1),'Verwachte Resultaten'!$B$2:$B$31,0),MATCH(_xlfn.XLOOKUP($D$14,$D137:$D143,AF136:AF142,,0,-1),'Verwachte Resultaten'!$C$1:$BT$1,0))*_xlfn.XLOOKUP($E143,$G$2:$G$6,$F$2:$F$6,,0)),_xlfn.XLOOKUP($D$14,$D137:$D143,AF137:AF143,,0,-1)&gt;=(INDEX('Verwachte Resultaten'!$C$2:$BT$31,MATCH(_xlfn.XLOOKUP($D$14,$D137:$D143,$E137:$E143,,0,-1),'Verwachte Resultaten'!$B$2:$B$31,0),MATCH(_xlfn.XLOOKUP($D$14,$D137:$D143,AF136:AF142,,0,-1),'Verwachte Resultaten'!$C$1:$BT$1,0))*_xlfn.XLOOKUP($E143,$G$2:$G$6,$H$2:$H$6,,0))),$D143,""),"")</f>
        <v/>
      </c>
      <c r="AG143" s="43" t="str">
        <f>IFERROR(IF(AND(_xlfn.XLOOKUP($D$14,$D137:$D143,AG137:AG143,,0,-1)&lt;=(INDEX('Verwachte Resultaten'!$C$2:$BT$31,MATCH(_xlfn.XLOOKUP($D$14,$D137:$D143,$E137:$E143,,0,-1),'Verwachte Resultaten'!$B$2:$B$31,0),MATCH(_xlfn.XLOOKUP($D$14,$D137:$D143,AG136:AG142,,0,-1),'Verwachte Resultaten'!$C$1:$BT$1,0))*_xlfn.XLOOKUP($E143,$G$2:$G$6,$F$2:$F$6,,0)),_xlfn.XLOOKUP($D$14,$D137:$D143,AG137:AG143,,0,-1)&gt;=(INDEX('Verwachte Resultaten'!$C$2:$BT$31,MATCH(_xlfn.XLOOKUP($D$14,$D137:$D143,$E137:$E143,,0,-1),'Verwachte Resultaten'!$B$2:$B$31,0),MATCH(_xlfn.XLOOKUP($D$14,$D137:$D143,AG136:AG142,,0,-1),'Verwachte Resultaten'!$C$1:$BT$1,0))*_xlfn.XLOOKUP($E143,$G$2:$G$6,$H$2:$H$6,,0))),$D143,""),"")</f>
        <v/>
      </c>
      <c r="AH143" s="43" t="str">
        <f>IFERROR(IF(AND(_xlfn.XLOOKUP($D$14,$D137:$D143,AH137:AH143,,0,-1)&lt;=(INDEX('Verwachte Resultaten'!$C$2:$BT$31,MATCH(_xlfn.XLOOKUP($D$14,$D137:$D143,$E137:$E143,,0,-1),'Verwachte Resultaten'!$B$2:$B$31,0),MATCH(_xlfn.XLOOKUP($D$14,$D137:$D143,AH136:AH142,,0,-1),'Verwachte Resultaten'!$C$1:$BT$1,0))*_xlfn.XLOOKUP($E143,$G$2:$G$6,$F$2:$F$6,,0)),_xlfn.XLOOKUP($D$14,$D137:$D143,AH137:AH143,,0,-1)&gt;=(INDEX('Verwachte Resultaten'!$C$2:$BT$31,MATCH(_xlfn.XLOOKUP($D$14,$D137:$D143,$E137:$E143,,0,-1),'Verwachte Resultaten'!$B$2:$B$31,0),MATCH(_xlfn.XLOOKUP($D$14,$D137:$D143,AH136:AH142,,0,-1),'Verwachte Resultaten'!$C$1:$BT$1,0))*_xlfn.XLOOKUP($E143,$G$2:$G$6,$H$2:$H$6,,0))),$D143,""),"")</f>
        <v/>
      </c>
      <c r="AI143" s="43" t="str">
        <f>IFERROR(IF(AND(_xlfn.XLOOKUP($D$14,$D137:$D143,AI137:AI143,,0,-1)&lt;=(INDEX('Verwachte Resultaten'!$C$2:$BT$31,MATCH(_xlfn.XLOOKUP($D$14,$D137:$D143,$E137:$E143,,0,-1),'Verwachte Resultaten'!$B$2:$B$31,0),MATCH(_xlfn.XLOOKUP($D$14,$D137:$D143,AI136:AI142,,0,-1),'Verwachte Resultaten'!$C$1:$BT$1,0))*_xlfn.XLOOKUP($E143,$G$2:$G$6,$F$2:$F$6,,0)),_xlfn.XLOOKUP($D$14,$D137:$D143,AI137:AI143,,0,-1)&gt;=(INDEX('Verwachte Resultaten'!$C$2:$BT$31,MATCH(_xlfn.XLOOKUP($D$14,$D137:$D143,$E137:$E143,,0,-1),'Verwachte Resultaten'!$B$2:$B$31,0),MATCH(_xlfn.XLOOKUP($D$14,$D137:$D143,AI136:AI142,,0,-1),'Verwachte Resultaten'!$C$1:$BT$1,0))*_xlfn.XLOOKUP($E143,$G$2:$G$6,$H$2:$H$6,,0))),$D143,""),"")</f>
        <v/>
      </c>
      <c r="AJ143" s="43" t="str">
        <f>IFERROR(IF(AND(_xlfn.XLOOKUP($D$14,$D137:$D143,AJ137:AJ143,,0,-1)&lt;=(INDEX('Verwachte Resultaten'!$C$2:$BT$31,MATCH(_xlfn.XLOOKUP($D$14,$D137:$D143,$E137:$E143,,0,-1),'Verwachte Resultaten'!$B$2:$B$31,0),MATCH(_xlfn.XLOOKUP($D$14,$D137:$D143,AJ136:AJ142,,0,-1),'Verwachte Resultaten'!$C$1:$BT$1,0))*_xlfn.XLOOKUP($E143,$G$2:$G$6,$F$2:$F$6,,0)),_xlfn.XLOOKUP($D$14,$D137:$D143,AJ137:AJ143,,0,-1)&gt;=(INDEX('Verwachte Resultaten'!$C$2:$BT$31,MATCH(_xlfn.XLOOKUP($D$14,$D137:$D143,$E137:$E143,,0,-1),'Verwachte Resultaten'!$B$2:$B$31,0),MATCH(_xlfn.XLOOKUP($D$14,$D137:$D143,AJ136:AJ142,,0,-1),'Verwachte Resultaten'!$C$1:$BT$1,0))*_xlfn.XLOOKUP($E143,$G$2:$G$6,$H$2:$H$6,,0))),$D143,""),"")</f>
        <v/>
      </c>
      <c r="AK143" s="43" t="str">
        <f>IFERROR(IF(AND(_xlfn.XLOOKUP($D$14,$D137:$D143,AK137:AK143,,0,-1)&lt;=(INDEX('Verwachte Resultaten'!$C$2:$BT$31,MATCH(_xlfn.XLOOKUP($D$14,$D137:$D143,$E137:$E143,,0,-1),'Verwachte Resultaten'!$B$2:$B$31,0),MATCH(_xlfn.XLOOKUP($D$14,$D137:$D143,AK136:AK142,,0,-1),'Verwachte Resultaten'!$C$1:$BT$1,0))*_xlfn.XLOOKUP($E143,$G$2:$G$6,$F$2:$F$6,,0)),_xlfn.XLOOKUP($D$14,$D137:$D143,AK137:AK143,,0,-1)&gt;=(INDEX('Verwachte Resultaten'!$C$2:$BT$31,MATCH(_xlfn.XLOOKUP($D$14,$D137:$D143,$E137:$E143,,0,-1),'Verwachte Resultaten'!$B$2:$B$31,0),MATCH(_xlfn.XLOOKUP($D$14,$D137:$D143,AK136:AK142,,0,-1),'Verwachte Resultaten'!$C$1:$BT$1,0))*_xlfn.XLOOKUP($E143,$G$2:$G$6,$H$2:$H$6,,0))),$D143,""),"")</f>
        <v/>
      </c>
      <c r="AL143" s="43" t="str">
        <f>IFERROR(IF(AND(_xlfn.XLOOKUP($D$14,$D137:$D143,AL137:AL143,,0,-1)&lt;=(INDEX('Verwachte Resultaten'!$C$2:$BT$31,MATCH(_xlfn.XLOOKUP($D$14,$D137:$D143,$E137:$E143,,0,-1),'Verwachte Resultaten'!$B$2:$B$31,0),MATCH(_xlfn.XLOOKUP($D$14,$D137:$D143,AL136:AL142,,0,-1),'Verwachte Resultaten'!$C$1:$BT$1,0))*_xlfn.XLOOKUP($E143,$G$2:$G$6,$F$2:$F$6,,0)),_xlfn.XLOOKUP($D$14,$D137:$D143,AL137:AL143,,0,-1)&gt;=(INDEX('Verwachte Resultaten'!$C$2:$BT$31,MATCH(_xlfn.XLOOKUP($D$14,$D137:$D143,$E137:$E143,,0,-1),'Verwachte Resultaten'!$B$2:$B$31,0),MATCH(_xlfn.XLOOKUP($D$14,$D137:$D143,AL136:AL142,,0,-1),'Verwachte Resultaten'!$C$1:$BT$1,0))*_xlfn.XLOOKUP($E143,$G$2:$G$6,$H$2:$H$6,,0))),$D143,""),"")</f>
        <v/>
      </c>
      <c r="AM143" s="43" t="str">
        <f>IFERROR(IF(AND(_xlfn.XLOOKUP($D$14,$D137:$D143,AM137:AM143,,0,-1)&lt;=(INDEX('Verwachte Resultaten'!$C$2:$BT$31,MATCH(_xlfn.XLOOKUP($D$14,$D137:$D143,$E137:$E143,,0,-1),'Verwachte Resultaten'!$B$2:$B$31,0),MATCH(_xlfn.XLOOKUP($D$14,$D137:$D143,AM136:AM142,,0,-1),'Verwachte Resultaten'!$C$1:$BT$1,0))*_xlfn.XLOOKUP($E143,$G$2:$G$6,$F$2:$F$6,,0)),_xlfn.XLOOKUP($D$14,$D137:$D143,AM137:AM143,,0,-1)&gt;=(INDEX('Verwachte Resultaten'!$C$2:$BT$31,MATCH(_xlfn.XLOOKUP($D$14,$D137:$D143,$E137:$E143,,0,-1),'Verwachte Resultaten'!$B$2:$B$31,0),MATCH(_xlfn.XLOOKUP($D$14,$D137:$D143,AM136:AM142,,0,-1),'Verwachte Resultaten'!$C$1:$BT$1,0))*_xlfn.XLOOKUP($E143,$G$2:$G$6,$H$2:$H$6,,0))),$D143,""),"")</f>
        <v/>
      </c>
      <c r="AN143" s="43" t="str">
        <f>IFERROR(IF(AND(_xlfn.XLOOKUP($D$14,$D137:$D143,AN137:AN143,,0,-1)&lt;=(INDEX('Verwachte Resultaten'!$C$2:$BT$31,MATCH(_xlfn.XLOOKUP($D$14,$D137:$D143,$E137:$E143,,0,-1),'Verwachte Resultaten'!$B$2:$B$31,0),MATCH(_xlfn.XLOOKUP($D$14,$D137:$D143,AN136:AN142,,0,-1),'Verwachte Resultaten'!$C$1:$BT$1,0))*_xlfn.XLOOKUP($E143,$G$2:$G$6,$F$2:$F$6,,0)),_xlfn.XLOOKUP($D$14,$D137:$D143,AN137:AN143,,0,-1)&gt;=(INDEX('Verwachte Resultaten'!$C$2:$BT$31,MATCH(_xlfn.XLOOKUP($D$14,$D137:$D143,$E137:$E143,,0,-1),'Verwachte Resultaten'!$B$2:$B$31,0),MATCH(_xlfn.XLOOKUP($D$14,$D137:$D143,AN136:AN142,,0,-1),'Verwachte Resultaten'!$C$1:$BT$1,0))*_xlfn.XLOOKUP($E143,$G$2:$G$6,$H$2:$H$6,,0))),$D143,""),"")</f>
        <v/>
      </c>
      <c r="AO143" s="43" t="str">
        <f>IFERROR(IF(AND(_xlfn.XLOOKUP($D$14,$D137:$D143,AO137:AO143,,0,-1)&lt;=(INDEX('Verwachte Resultaten'!$C$2:$BT$31,MATCH(_xlfn.XLOOKUP($D$14,$D137:$D143,$E137:$E143,,0,-1),'Verwachte Resultaten'!$B$2:$B$31,0),MATCH(_xlfn.XLOOKUP($D$14,$D137:$D143,AO136:AO142,,0,-1),'Verwachte Resultaten'!$C$1:$BT$1,0))*_xlfn.XLOOKUP($E143,$G$2:$G$6,$F$2:$F$6,,0)),_xlfn.XLOOKUP($D$14,$D137:$D143,AO137:AO143,,0,-1)&gt;=(INDEX('Verwachte Resultaten'!$C$2:$BT$31,MATCH(_xlfn.XLOOKUP($D$14,$D137:$D143,$E137:$E143,,0,-1),'Verwachte Resultaten'!$B$2:$B$31,0),MATCH(_xlfn.XLOOKUP($D$14,$D137:$D143,AO136:AO142,,0,-1),'Verwachte Resultaten'!$C$1:$BT$1,0))*_xlfn.XLOOKUP($E143,$G$2:$G$6,$H$2:$H$6,,0))),$D143,""),"")</f>
        <v/>
      </c>
      <c r="AP143" s="43" t="str">
        <f>IFERROR(IF(AND(_xlfn.XLOOKUP($D$14,$D137:$D143,AP137:AP143,,0,-1)&lt;=(INDEX('Verwachte Resultaten'!$C$2:$BT$31,MATCH(_xlfn.XLOOKUP($D$14,$D137:$D143,$E137:$E143,,0,-1),'Verwachte Resultaten'!$B$2:$B$31,0),MATCH(_xlfn.XLOOKUP($D$14,$D137:$D143,AP136:AP142,,0,-1),'Verwachte Resultaten'!$C$1:$BT$1,0))*_xlfn.XLOOKUP($E143,$G$2:$G$6,$F$2:$F$6,,0)),_xlfn.XLOOKUP($D$14,$D137:$D143,AP137:AP143,,0,-1)&gt;=(INDEX('Verwachte Resultaten'!$C$2:$BT$31,MATCH(_xlfn.XLOOKUP($D$14,$D137:$D143,$E137:$E143,,0,-1),'Verwachte Resultaten'!$B$2:$B$31,0),MATCH(_xlfn.XLOOKUP($D$14,$D137:$D143,AP136:AP142,,0,-1),'Verwachte Resultaten'!$C$1:$BT$1,0))*_xlfn.XLOOKUP($E143,$G$2:$G$6,$H$2:$H$6,,0))),$D143,""),"")</f>
        <v/>
      </c>
      <c r="AQ143" s="43" t="str">
        <f>IFERROR(IF(AND(_xlfn.XLOOKUP($D$14,$D137:$D143,AQ137:AQ143,,0,-1)&lt;=(INDEX('Verwachte Resultaten'!$C$2:$BT$31,MATCH(_xlfn.XLOOKUP($D$14,$D137:$D143,$E137:$E143,,0,-1),'Verwachte Resultaten'!$B$2:$B$31,0),MATCH(_xlfn.XLOOKUP($D$14,$D137:$D143,AQ136:AQ142,,0,-1),'Verwachte Resultaten'!$C$1:$BT$1,0))*_xlfn.XLOOKUP($E143,$G$2:$G$6,$F$2:$F$6,,0)),_xlfn.XLOOKUP($D$14,$D137:$D143,AQ137:AQ143,,0,-1)&gt;=(INDEX('Verwachte Resultaten'!$C$2:$BT$31,MATCH(_xlfn.XLOOKUP($D$14,$D137:$D143,$E137:$E143,,0,-1),'Verwachte Resultaten'!$B$2:$B$31,0),MATCH(_xlfn.XLOOKUP($D$14,$D137:$D143,AQ136:AQ142,,0,-1),'Verwachte Resultaten'!$C$1:$BT$1,0))*_xlfn.XLOOKUP($E143,$G$2:$G$6,$H$2:$H$6,,0))),$D143,""),"")</f>
        <v/>
      </c>
      <c r="AR143" s="43" t="str">
        <f>IFERROR(IF(AND(_xlfn.XLOOKUP($D$14,$D137:$D143,AR137:AR143,,0,-1)&lt;=(INDEX('Verwachte Resultaten'!$C$2:$BT$31,MATCH(_xlfn.XLOOKUP($D$14,$D137:$D143,$E137:$E143,,0,-1),'Verwachte Resultaten'!$B$2:$B$31,0),MATCH(_xlfn.XLOOKUP($D$14,$D137:$D143,AR136:AR142,,0,-1),'Verwachte Resultaten'!$C$1:$BT$1,0))*_xlfn.XLOOKUP($E143,$G$2:$G$6,$F$2:$F$6,,0)),_xlfn.XLOOKUP($D$14,$D137:$D143,AR137:AR143,,0,-1)&gt;=(INDEX('Verwachte Resultaten'!$C$2:$BT$31,MATCH(_xlfn.XLOOKUP($D$14,$D137:$D143,$E137:$E143,,0,-1),'Verwachte Resultaten'!$B$2:$B$31,0),MATCH(_xlfn.XLOOKUP($D$14,$D137:$D143,AR136:AR142,,0,-1),'Verwachte Resultaten'!$C$1:$BT$1,0))*_xlfn.XLOOKUP($E143,$G$2:$G$6,$H$2:$H$6,,0))),$D143,""),"")</f>
        <v/>
      </c>
      <c r="AS143" s="43" t="str">
        <f>IFERROR(IF(AND(_xlfn.XLOOKUP($D$14,$D137:$D143,AS137:AS143,,0,-1)&lt;=(INDEX('Verwachte Resultaten'!$C$2:$BT$31,MATCH(_xlfn.XLOOKUP($D$14,$D137:$D143,$E137:$E143,,0,-1),'Verwachte Resultaten'!$B$2:$B$31,0),MATCH(_xlfn.XLOOKUP($D$14,$D137:$D143,AS136:AS142,,0,-1),'Verwachte Resultaten'!$C$1:$BT$1,0))*_xlfn.XLOOKUP($E143,$G$2:$G$6,$F$2:$F$6,,0)),_xlfn.XLOOKUP($D$14,$D137:$D143,AS137:AS143,,0,-1)&gt;=(INDEX('Verwachte Resultaten'!$C$2:$BT$31,MATCH(_xlfn.XLOOKUP($D$14,$D137:$D143,$E137:$E143,,0,-1),'Verwachte Resultaten'!$B$2:$B$31,0),MATCH(_xlfn.XLOOKUP($D$14,$D137:$D143,AS136:AS142,,0,-1),'Verwachte Resultaten'!$C$1:$BT$1,0))*_xlfn.XLOOKUP($E143,$G$2:$G$6,$H$2:$H$6,,0))),$D143,""),"")</f>
        <v/>
      </c>
      <c r="AT143" s="43" t="str">
        <f>IFERROR(IF(AND(_xlfn.XLOOKUP($D$14,$D137:$D143,AT137:AT143,,0,-1)&lt;=(INDEX('Verwachte Resultaten'!$C$2:$BT$31,MATCH(_xlfn.XLOOKUP($D$14,$D137:$D143,$E137:$E143,,0,-1),'Verwachte Resultaten'!$B$2:$B$31,0),MATCH(_xlfn.XLOOKUP($D$14,$D137:$D143,AT136:AT142,,0,-1),'Verwachte Resultaten'!$C$1:$BT$1,0))*_xlfn.XLOOKUP($E143,$G$2:$G$6,$F$2:$F$6,,0)),_xlfn.XLOOKUP($D$14,$D137:$D143,AT137:AT143,,0,-1)&gt;=(INDEX('Verwachte Resultaten'!$C$2:$BT$31,MATCH(_xlfn.XLOOKUP($D$14,$D137:$D143,$E137:$E143,,0,-1),'Verwachte Resultaten'!$B$2:$B$31,0),MATCH(_xlfn.XLOOKUP($D$14,$D137:$D143,AT136:AT142,,0,-1),'Verwachte Resultaten'!$C$1:$BT$1,0))*_xlfn.XLOOKUP($E143,$G$2:$G$6,$H$2:$H$6,,0))),$D143,""),"")</f>
        <v/>
      </c>
      <c r="AU143" s="43" t="str">
        <f>IFERROR(IF(AND(_xlfn.XLOOKUP($D$14,$D137:$D143,AU137:AU143,,0,-1)&lt;=(INDEX('Verwachte Resultaten'!$C$2:$BT$31,MATCH(_xlfn.XLOOKUP($D$14,$D137:$D143,$E137:$E143,,0,-1),'Verwachte Resultaten'!$B$2:$B$31,0),MATCH(_xlfn.XLOOKUP($D$14,$D137:$D143,AU136:AU142,,0,-1),'Verwachte Resultaten'!$C$1:$BT$1,0))*_xlfn.XLOOKUP($E143,$G$2:$G$6,$F$2:$F$6,,0)),_xlfn.XLOOKUP($D$14,$D137:$D143,AU137:AU143,,0,-1)&gt;=(INDEX('Verwachte Resultaten'!$C$2:$BT$31,MATCH(_xlfn.XLOOKUP($D$14,$D137:$D143,$E137:$E143,,0,-1),'Verwachte Resultaten'!$B$2:$B$31,0),MATCH(_xlfn.XLOOKUP($D$14,$D137:$D143,AU136:AU142,,0,-1),'Verwachte Resultaten'!$C$1:$BT$1,0))*_xlfn.XLOOKUP($E143,$G$2:$G$6,$H$2:$H$6,,0))),$D143,""),"")</f>
        <v/>
      </c>
      <c r="AV143" s="43" t="str">
        <f>IFERROR(IF(AND(_xlfn.XLOOKUP($D$14,$D137:$D143,AV137:AV143,,0,-1)&lt;=(INDEX('Verwachte Resultaten'!$C$2:$BT$31,MATCH(_xlfn.XLOOKUP($D$14,$D137:$D143,$E137:$E143,,0,-1),'Verwachte Resultaten'!$B$2:$B$31,0),MATCH(_xlfn.XLOOKUP($D$14,$D137:$D143,AV136:AV142,,0,-1),'Verwachte Resultaten'!$C$1:$BT$1,0))*_xlfn.XLOOKUP($E143,$G$2:$G$6,$F$2:$F$6,,0)),_xlfn.XLOOKUP($D$14,$D137:$D143,AV137:AV143,,0,-1)&gt;=(INDEX('Verwachte Resultaten'!$C$2:$BT$31,MATCH(_xlfn.XLOOKUP($D$14,$D137:$D143,$E137:$E143,,0,-1),'Verwachte Resultaten'!$B$2:$B$31,0),MATCH(_xlfn.XLOOKUP($D$14,$D137:$D143,AV136:AV142,,0,-1),'Verwachte Resultaten'!$C$1:$BT$1,0))*_xlfn.XLOOKUP($E143,$G$2:$G$6,$H$2:$H$6,,0))),$D143,""),"")</f>
        <v/>
      </c>
      <c r="AW143" s="43" t="str">
        <f>IFERROR(IF(AND(_xlfn.XLOOKUP($D$14,$D137:$D143,AW137:AW143,,0,-1)&lt;=(INDEX('Verwachte Resultaten'!$C$2:$BT$31,MATCH(_xlfn.XLOOKUP($D$14,$D137:$D143,$E137:$E143,,0,-1),'Verwachte Resultaten'!$B$2:$B$31,0),MATCH(_xlfn.XLOOKUP($D$14,$D137:$D143,AW136:AW142,,0,-1),'Verwachte Resultaten'!$C$1:$BT$1,0))*_xlfn.XLOOKUP($E143,$G$2:$G$6,$F$2:$F$6,,0)),_xlfn.XLOOKUP($D$14,$D137:$D143,AW137:AW143,,0,-1)&gt;=(INDEX('Verwachte Resultaten'!$C$2:$BT$31,MATCH(_xlfn.XLOOKUP($D$14,$D137:$D143,$E137:$E143,,0,-1),'Verwachte Resultaten'!$B$2:$B$31,0),MATCH(_xlfn.XLOOKUP($D$14,$D137:$D143,AW136:AW142,,0,-1),'Verwachte Resultaten'!$C$1:$BT$1,0))*_xlfn.XLOOKUP($E143,$G$2:$G$6,$H$2:$H$6,,0))),$D143,""),"")</f>
        <v/>
      </c>
      <c r="AX143" s="43" t="str">
        <f>IFERROR(IF(AND(_xlfn.XLOOKUP($D$14,$D137:$D143,AX137:AX143,,0,-1)&lt;=(INDEX('Verwachte Resultaten'!$C$2:$BT$31,MATCH(_xlfn.XLOOKUP($D$14,$D137:$D143,$E137:$E143,,0,-1),'Verwachte Resultaten'!$B$2:$B$31,0),MATCH(_xlfn.XLOOKUP($D$14,$D137:$D143,AX136:AX142,,0,-1),'Verwachte Resultaten'!$C$1:$BT$1,0))*_xlfn.XLOOKUP($E143,$G$2:$G$6,$F$2:$F$6,,0)),_xlfn.XLOOKUP($D$14,$D137:$D143,AX137:AX143,,0,-1)&gt;=(INDEX('Verwachte Resultaten'!$C$2:$BT$31,MATCH(_xlfn.XLOOKUP($D$14,$D137:$D143,$E137:$E143,,0,-1),'Verwachte Resultaten'!$B$2:$B$31,0),MATCH(_xlfn.XLOOKUP($D$14,$D137:$D143,AX136:AX142,,0,-1),'Verwachte Resultaten'!$C$1:$BT$1,0))*_xlfn.XLOOKUP($E143,$G$2:$G$6,$H$2:$H$6,,0))),$D143,""),"")</f>
        <v/>
      </c>
      <c r="AY143" s="43" t="str">
        <f>IFERROR(IF(AND(_xlfn.XLOOKUP($D$14,$D137:$D143,AY137:AY143,,0,-1)&lt;=(INDEX('Verwachte Resultaten'!$C$2:$BT$31,MATCH(_xlfn.XLOOKUP($D$14,$D137:$D143,$E137:$E143,,0,-1),'Verwachte Resultaten'!$B$2:$B$31,0),MATCH(_xlfn.XLOOKUP($D$14,$D137:$D143,AY136:AY142,,0,-1),'Verwachte Resultaten'!$C$1:$BT$1,0))*_xlfn.XLOOKUP($E143,$G$2:$G$6,$F$2:$F$6,,0)),_xlfn.XLOOKUP($D$14,$D137:$D143,AY137:AY143,,0,-1)&gt;=(INDEX('Verwachte Resultaten'!$C$2:$BT$31,MATCH(_xlfn.XLOOKUP($D$14,$D137:$D143,$E137:$E143,,0,-1),'Verwachte Resultaten'!$B$2:$B$31,0),MATCH(_xlfn.XLOOKUP($D$14,$D137:$D143,AY136:AY142,,0,-1),'Verwachte Resultaten'!$C$1:$BT$1,0))*_xlfn.XLOOKUP($E143,$G$2:$G$6,$H$2:$H$6,,0))),$D143,""),"")</f>
        <v/>
      </c>
      <c r="AZ143" s="43" t="str">
        <f>IFERROR(IF(AND(_xlfn.XLOOKUP($D$14,$D137:$D143,AZ137:AZ143,,0,-1)&lt;=(INDEX('Verwachte Resultaten'!$C$2:$BT$31,MATCH(_xlfn.XLOOKUP($D$14,$D137:$D143,$E137:$E143,,0,-1),'Verwachte Resultaten'!$B$2:$B$31,0),MATCH(_xlfn.XLOOKUP($D$14,$D137:$D143,AZ136:AZ142,,0,-1),'Verwachte Resultaten'!$C$1:$BT$1,0))*_xlfn.XLOOKUP($E143,$G$2:$G$6,$F$2:$F$6,,0)),_xlfn.XLOOKUP($D$14,$D137:$D143,AZ137:AZ143,,0,-1)&gt;=(INDEX('Verwachte Resultaten'!$C$2:$BT$31,MATCH(_xlfn.XLOOKUP($D$14,$D137:$D143,$E137:$E143,,0,-1),'Verwachte Resultaten'!$B$2:$B$31,0),MATCH(_xlfn.XLOOKUP($D$14,$D137:$D143,AZ136:AZ142,,0,-1),'Verwachte Resultaten'!$C$1:$BT$1,0))*_xlfn.XLOOKUP($E143,$G$2:$G$6,$H$2:$H$6,,0))),$D143,""),"")</f>
        <v/>
      </c>
      <c r="BA143" s="43" t="str">
        <f>IFERROR(IF(AND(_xlfn.XLOOKUP($D$14,$D137:$D143,BA137:BA143,,0,-1)&lt;=(INDEX('Verwachte Resultaten'!$C$2:$BT$31,MATCH(_xlfn.XLOOKUP($D$14,$D137:$D143,$E137:$E143,,0,-1),'Verwachte Resultaten'!$B$2:$B$31,0),MATCH(_xlfn.XLOOKUP($D$14,$D137:$D143,BA136:BA142,,0,-1),'Verwachte Resultaten'!$C$1:$BT$1,0))*_xlfn.XLOOKUP($E143,$G$2:$G$6,$F$2:$F$6,,0)),_xlfn.XLOOKUP($D$14,$D137:$D143,BA137:BA143,,0,-1)&gt;=(INDEX('Verwachte Resultaten'!$C$2:$BT$31,MATCH(_xlfn.XLOOKUP($D$14,$D137:$D143,$E137:$E143,,0,-1),'Verwachte Resultaten'!$B$2:$B$31,0),MATCH(_xlfn.XLOOKUP($D$14,$D137:$D143,BA136:BA142,,0,-1),'Verwachte Resultaten'!$C$1:$BT$1,0))*_xlfn.XLOOKUP($E143,$G$2:$G$6,$H$2:$H$6,,0))),$D143,""),"")</f>
        <v/>
      </c>
      <c r="BB143" s="43" t="str">
        <f>IFERROR(IF(AND(_xlfn.XLOOKUP($D$14,$D137:$D143,BB137:BB143,,0,-1)&lt;=(INDEX('Verwachte Resultaten'!$C$2:$BT$31,MATCH(_xlfn.XLOOKUP($D$14,$D137:$D143,$E137:$E143,,0,-1),'Verwachte Resultaten'!$B$2:$B$31,0),MATCH(_xlfn.XLOOKUP($D$14,$D137:$D143,BB136:BB142,,0,-1),'Verwachte Resultaten'!$C$1:$BT$1,0))*_xlfn.XLOOKUP($E143,$G$2:$G$6,$F$2:$F$6,,0)),_xlfn.XLOOKUP($D$14,$D137:$D143,BB137:BB143,,0,-1)&gt;=(INDEX('Verwachte Resultaten'!$C$2:$BT$31,MATCH(_xlfn.XLOOKUP($D$14,$D137:$D143,$E137:$E143,,0,-1),'Verwachte Resultaten'!$B$2:$B$31,0),MATCH(_xlfn.XLOOKUP($D$14,$D137:$D143,BB136:BB142,,0,-1),'Verwachte Resultaten'!$C$1:$BT$1,0))*_xlfn.XLOOKUP($E143,$G$2:$G$6,$H$2:$H$6,,0))),$D143,""),"")</f>
        <v/>
      </c>
      <c r="BC143" s="43" t="str">
        <f>IFERROR(IF(AND(_xlfn.XLOOKUP($D$14,$D137:$D143,BC137:BC143,,0,-1)&lt;=(INDEX('Verwachte Resultaten'!$C$2:$BT$31,MATCH(_xlfn.XLOOKUP($D$14,$D137:$D143,$E137:$E143,,0,-1),'Verwachte Resultaten'!$B$2:$B$31,0),MATCH(_xlfn.XLOOKUP($D$14,$D137:$D143,BC136:BC142,,0,-1),'Verwachte Resultaten'!$C$1:$BT$1,0))*_xlfn.XLOOKUP($E143,$G$2:$G$6,$F$2:$F$6,,0)),_xlfn.XLOOKUP($D$14,$D137:$D143,BC137:BC143,,0,-1)&gt;=(INDEX('Verwachte Resultaten'!$C$2:$BT$31,MATCH(_xlfn.XLOOKUP($D$14,$D137:$D143,$E137:$E143,,0,-1),'Verwachte Resultaten'!$B$2:$B$31,0),MATCH(_xlfn.XLOOKUP($D$14,$D137:$D143,BC136:BC142,,0,-1),'Verwachte Resultaten'!$C$1:$BT$1,0))*_xlfn.XLOOKUP($E143,$G$2:$G$6,$H$2:$H$6,,0))),$D143,""),"")</f>
        <v/>
      </c>
      <c r="BD143" s="43" t="str">
        <f>IFERROR(IF(AND(_xlfn.XLOOKUP($D$14,$D137:$D143,BD137:BD143,,0,-1)&lt;=(INDEX('Verwachte Resultaten'!$C$2:$BT$31,MATCH(_xlfn.XLOOKUP($D$14,$D137:$D143,$E137:$E143,,0,-1),'Verwachte Resultaten'!$B$2:$B$31,0),MATCH(_xlfn.XLOOKUP($D$14,$D137:$D143,BD136:BD142,,0,-1),'Verwachte Resultaten'!$C$1:$BT$1,0))*_xlfn.XLOOKUP($E143,$G$2:$G$6,$F$2:$F$6,,0)),_xlfn.XLOOKUP($D$14,$D137:$D143,BD137:BD143,,0,-1)&gt;=(INDEX('Verwachte Resultaten'!$C$2:$BT$31,MATCH(_xlfn.XLOOKUP($D$14,$D137:$D143,$E137:$E143,,0,-1),'Verwachte Resultaten'!$B$2:$B$31,0),MATCH(_xlfn.XLOOKUP($D$14,$D137:$D143,BD136:BD142,,0,-1),'Verwachte Resultaten'!$C$1:$BT$1,0))*_xlfn.XLOOKUP($E143,$G$2:$G$6,$H$2:$H$6,,0))),$D143,""),"")</f>
        <v/>
      </c>
      <c r="BE143" s="43" t="str">
        <f>IFERROR(IF(AND(_xlfn.XLOOKUP($D$14,$D137:$D143,BE137:BE143,,0,-1)&lt;=(INDEX('Verwachte Resultaten'!$C$2:$BT$31,MATCH(_xlfn.XLOOKUP($D$14,$D137:$D143,$E137:$E143,,0,-1),'Verwachte Resultaten'!$B$2:$B$31,0),MATCH(_xlfn.XLOOKUP($D$14,$D137:$D143,BE136:BE142,,0,-1),'Verwachte Resultaten'!$C$1:$BT$1,0))*_xlfn.XLOOKUP($E143,$G$2:$G$6,$F$2:$F$6,,0)),_xlfn.XLOOKUP($D$14,$D137:$D143,BE137:BE143,,0,-1)&gt;=(INDEX('Verwachte Resultaten'!$C$2:$BT$31,MATCH(_xlfn.XLOOKUP($D$14,$D137:$D143,$E137:$E143,,0,-1),'Verwachte Resultaten'!$B$2:$B$31,0),MATCH(_xlfn.XLOOKUP($D$14,$D137:$D143,BE136:BE142,,0,-1),'Verwachte Resultaten'!$C$1:$BT$1,0))*_xlfn.XLOOKUP($E143,$G$2:$G$6,$H$2:$H$6,,0))),$D143,""),"")</f>
        <v/>
      </c>
      <c r="BF143" s="43" t="str">
        <f>IFERROR(IF(AND(_xlfn.XLOOKUP($D$14,$D137:$D143,BF137:BF143,,0,-1)&lt;=(INDEX('Verwachte Resultaten'!$C$2:$BT$31,MATCH(_xlfn.XLOOKUP($D$14,$D137:$D143,$E137:$E143,,0,-1),'Verwachte Resultaten'!$B$2:$B$31,0),MATCH(_xlfn.XLOOKUP($D$14,$D137:$D143,BF136:BF142,,0,-1),'Verwachte Resultaten'!$C$1:$BT$1,0))*_xlfn.XLOOKUP($E143,$G$2:$G$6,$F$2:$F$6,,0)),_xlfn.XLOOKUP($D$14,$D137:$D143,BF137:BF143,,0,-1)&gt;=(INDEX('Verwachte Resultaten'!$C$2:$BT$31,MATCH(_xlfn.XLOOKUP($D$14,$D137:$D143,$E137:$E143,,0,-1),'Verwachte Resultaten'!$B$2:$B$31,0),MATCH(_xlfn.XLOOKUP($D$14,$D137:$D143,BF136:BF142,,0,-1),'Verwachte Resultaten'!$C$1:$BT$1,0))*_xlfn.XLOOKUP($E143,$G$2:$G$6,$H$2:$H$6,,0))),$D143,""),"")</f>
        <v/>
      </c>
      <c r="BG143" s="43" t="str">
        <f>IFERROR(IF(AND(_xlfn.XLOOKUP($D$14,$D137:$D143,BG137:BG143,,0,-1)&lt;=(INDEX('Verwachte Resultaten'!$C$2:$BT$31,MATCH(_xlfn.XLOOKUP($D$14,$D137:$D143,$E137:$E143,,0,-1),'Verwachte Resultaten'!$B$2:$B$31,0),MATCH(_xlfn.XLOOKUP($D$14,$D137:$D143,BG136:BG142,,0,-1),'Verwachte Resultaten'!$C$1:$BT$1,0))*_xlfn.XLOOKUP($E143,$G$2:$G$6,$F$2:$F$6,,0)),_xlfn.XLOOKUP($D$14,$D137:$D143,BG137:BG143,,0,-1)&gt;=(INDEX('Verwachte Resultaten'!$C$2:$BT$31,MATCH(_xlfn.XLOOKUP($D$14,$D137:$D143,$E137:$E143,,0,-1),'Verwachte Resultaten'!$B$2:$B$31,0),MATCH(_xlfn.XLOOKUP($D$14,$D137:$D143,BG136:BG142,,0,-1),'Verwachte Resultaten'!$C$1:$BT$1,0))*_xlfn.XLOOKUP($E143,$G$2:$G$6,$H$2:$H$6,,0))),$D143,""),"")</f>
        <v/>
      </c>
      <c r="BH143" s="43" t="str">
        <f>IFERROR(IF(AND(_xlfn.XLOOKUP($D$14,$D137:$D143,BH137:BH143,,0,-1)&lt;=(INDEX('Verwachte Resultaten'!$C$2:$BT$31,MATCH(_xlfn.XLOOKUP($D$14,$D137:$D143,$E137:$E143,,0,-1),'Verwachte Resultaten'!$B$2:$B$31,0),MATCH(_xlfn.XLOOKUP($D$14,$D137:$D143,BH136:BH142,,0,-1),'Verwachte Resultaten'!$C$1:$BT$1,0))*_xlfn.XLOOKUP($E143,$G$2:$G$6,$F$2:$F$6,,0)),_xlfn.XLOOKUP($D$14,$D137:$D143,BH137:BH143,,0,-1)&gt;=(INDEX('Verwachte Resultaten'!$C$2:$BT$31,MATCH(_xlfn.XLOOKUP($D$14,$D137:$D143,$E137:$E143,,0,-1),'Verwachte Resultaten'!$B$2:$B$31,0),MATCH(_xlfn.XLOOKUP($D$14,$D137:$D143,BH136:BH142,,0,-1),'Verwachte Resultaten'!$C$1:$BT$1,0))*_xlfn.XLOOKUP($E143,$G$2:$G$6,$H$2:$H$6,,0))),$D143,""),"")</f>
        <v/>
      </c>
      <c r="BI143" s="43" t="str">
        <f>IFERROR(IF(AND(_xlfn.XLOOKUP($D$14,$D137:$D143,BI137:BI143,,0,-1)&lt;=(INDEX('Verwachte Resultaten'!$C$2:$BT$31,MATCH(_xlfn.XLOOKUP($D$14,$D137:$D143,$E137:$E143,,0,-1),'Verwachte Resultaten'!$B$2:$B$31,0),MATCH(_xlfn.XLOOKUP($D$14,$D137:$D143,BI136:BI142,,0,-1),'Verwachte Resultaten'!$C$1:$BT$1,0))*_xlfn.XLOOKUP($E143,$G$2:$G$6,$F$2:$F$6,,0)),_xlfn.XLOOKUP($D$14,$D137:$D143,BI137:BI143,,0,-1)&gt;=(INDEX('Verwachte Resultaten'!$C$2:$BT$31,MATCH(_xlfn.XLOOKUP($D$14,$D137:$D143,$E137:$E143,,0,-1),'Verwachte Resultaten'!$B$2:$B$31,0),MATCH(_xlfn.XLOOKUP($D$14,$D137:$D143,BI136:BI142,,0,-1),'Verwachte Resultaten'!$C$1:$BT$1,0))*_xlfn.XLOOKUP($E143,$G$2:$G$6,$H$2:$H$6,,0))),$D143,""),"")</f>
        <v/>
      </c>
      <c r="BJ143" s="43" t="str">
        <f>IFERROR(IF(AND(_xlfn.XLOOKUP($D$14,$D137:$D143,BJ137:BJ143,,0,-1)&lt;=(INDEX('Verwachte Resultaten'!$C$2:$BT$31,MATCH(_xlfn.XLOOKUP($D$14,$D137:$D143,$E137:$E143,,0,-1),'Verwachte Resultaten'!$B$2:$B$31,0),MATCH(_xlfn.XLOOKUP($D$14,$D137:$D143,BJ136:BJ142,,0,-1),'Verwachte Resultaten'!$C$1:$BT$1,0))*_xlfn.XLOOKUP($E143,$G$2:$G$6,$F$2:$F$6,,0)),_xlfn.XLOOKUP($D$14,$D137:$D143,BJ137:BJ143,,0,-1)&gt;=(INDEX('Verwachte Resultaten'!$C$2:$BT$31,MATCH(_xlfn.XLOOKUP($D$14,$D137:$D143,$E137:$E143,,0,-1),'Verwachte Resultaten'!$B$2:$B$31,0),MATCH(_xlfn.XLOOKUP($D$14,$D137:$D143,BJ136:BJ142,,0,-1),'Verwachte Resultaten'!$C$1:$BT$1,0))*_xlfn.XLOOKUP($E143,$G$2:$G$6,$H$2:$H$6,,0))),$D143,""),"")</f>
        <v/>
      </c>
      <c r="BK143" s="44" t="str">
        <f>IFERROR(IF(AND(_xlfn.XLOOKUP($D$14,$D137:$D143,BK137:BK143,,0,-1)&lt;=(INDEX('Verwachte Resultaten'!$C$2:$BT$31,MATCH(_xlfn.XLOOKUP($D$14,$D137:$D143,$E137:$E143,,0,-1),'Verwachte Resultaten'!$B$2:$B$31,0),MATCH(_xlfn.XLOOKUP($D$14,$D137:$D143,BK136:BK142,,0,-1),'Verwachte Resultaten'!$C$1:$BT$1,0))*_xlfn.XLOOKUP($E143,$G$2:$G$6,$F$2:$F$6,,0)),_xlfn.XLOOKUP($D$14,$D137:$D143,BK137:BK143,,0,-1)&gt;=(INDEX('Verwachte Resultaten'!$C$2:$BT$31,MATCH(_xlfn.XLOOKUP($D$14,$D137:$D143,$E137:$E143,,0,-1),'Verwachte Resultaten'!$B$2:$B$31,0),MATCH(_xlfn.XLOOKUP($D$14,$D137:$D143,BK136:BK142,,0,-1),'Verwachte Resultaten'!$C$1:$BT$1,0))*_xlfn.XLOOKUP($E143,$G$2:$G$6,$H$2:$H$6,,0))),$D143,""),"")</f>
        <v/>
      </c>
    </row>
    <row r="144" spans="1:63">
      <c r="A144" s="85"/>
      <c r="C144" s="23"/>
      <c r="D144" s="44" t="str">
        <f>IFERROR($B140*$B$7,"")</f>
        <v/>
      </c>
      <c r="E144" s="40" t="s">
        <v>159</v>
      </c>
      <c r="F144" s="13" t="str">
        <f>IFERROR(IF(AND(_xlfn.XLOOKUP($D$14,$D138:$D144,F138:F144,,0,-1)&lt;=(INDEX('Verwachte Resultaten'!$C$2:$BT$31,MATCH(_xlfn.XLOOKUP($D$14,$D138:$D144,$E138:$E144,,0,-1),'Verwachte Resultaten'!$B$2:$B$31,0),MATCH(_xlfn.XLOOKUP($D$14,$D138:$D144,F137:F143,,0,-1),'Verwachte Resultaten'!$C$1:$BT$1,0))*_xlfn.XLOOKUP($E144,$G$2:$G$6,$F$2:$F$6,,0)),_xlfn.XLOOKUP($D$14,$D138:$D144,F138:F144,,0,-1)&gt;(INDEX('Verwachte Resultaten'!$C$2:$BT$31,MATCH(_xlfn.XLOOKUP($D$14,$D138:$D144,$E138:$E144,,0,-1),'Verwachte Resultaten'!$B$2:$B$31,0),MATCH(_xlfn.XLOOKUP($D$14,$D138:$D144,F137:F143,,0,-1),'Verwachte Resultaten'!$C$1:$BT$1,0))*_xlfn.XLOOKUP($E144,$G$2:$G$6,$H$2:$H$6,,0))),$D144,""),"")</f>
        <v/>
      </c>
      <c r="G144" s="14" t="str">
        <f>IFERROR(IF(AND(_xlfn.XLOOKUP($D$14,$D138:$D144,G138:G144,,0,-1)&lt;=(INDEX('Verwachte Resultaten'!$C$2:$BT$31,MATCH(_xlfn.XLOOKUP($D$14,$D138:$D144,$E138:$E144,,0,-1),'Verwachte Resultaten'!$B$2:$B$31,0),MATCH(_xlfn.XLOOKUP($D$14,$D138:$D144,G137:G143,,0,-1),'Verwachte Resultaten'!$C$1:$BT$1,0))*_xlfn.XLOOKUP($E144,$G$2:$G$6,$F$2:$F$6,,0)),_xlfn.XLOOKUP($D$14,$D138:$D144,G138:G144,,0,-1)&gt;(INDEX('Verwachte Resultaten'!$C$2:$BT$31,MATCH(_xlfn.XLOOKUP($D$14,$D138:$D144,$E138:$E144,,0,-1),'Verwachte Resultaten'!$B$2:$B$31,0),MATCH(_xlfn.XLOOKUP($D$14,$D138:$D144,G137:G143,,0,-1),'Verwachte Resultaten'!$C$1:$BT$1,0))*_xlfn.XLOOKUP($E144,$G$2:$G$6,$H$2:$H$6,,0))),$D144,""),"")</f>
        <v/>
      </c>
      <c r="H144" s="14" t="str">
        <f>IFERROR(IF(AND(_xlfn.XLOOKUP($D$14,$D138:$D144,H138:H144,,0,-1)&lt;=(INDEX('Verwachte Resultaten'!$C$2:$BT$31,MATCH(_xlfn.XLOOKUP($D$14,$D138:$D144,$E138:$E144,,0,-1),'Verwachte Resultaten'!$B$2:$B$31,0),MATCH(_xlfn.XLOOKUP($D$14,$D138:$D144,H137:H143,,0,-1),'Verwachte Resultaten'!$C$1:$BT$1,0))*_xlfn.XLOOKUP($E144,$G$2:$G$6,$F$2:$F$6,,0)),_xlfn.XLOOKUP($D$14,$D138:$D144,H138:H144,,0,-1)&gt;(INDEX('Verwachte Resultaten'!$C$2:$BT$31,MATCH(_xlfn.XLOOKUP($D$14,$D138:$D144,$E138:$E144,,0,-1),'Verwachte Resultaten'!$B$2:$B$31,0),MATCH(_xlfn.XLOOKUP($D$14,$D138:$D144,H137:H143,,0,-1),'Verwachte Resultaten'!$C$1:$BT$1,0))*_xlfn.XLOOKUP($E144,$G$2:$G$6,$H$2:$H$6,,0))),$D144,""),"")</f>
        <v/>
      </c>
      <c r="I144" s="14" t="str">
        <f>IFERROR(IF(AND(_xlfn.XLOOKUP($D$14,$D138:$D144,I138:I144,,0,-1)&lt;=(INDEX('Verwachte Resultaten'!$C$2:$BT$31,MATCH(_xlfn.XLOOKUP($D$14,$D138:$D144,$E138:$E144,,0,-1),'Verwachte Resultaten'!$B$2:$B$31,0),MATCH(_xlfn.XLOOKUP($D$14,$D138:$D144,I137:I143,,0,-1),'Verwachte Resultaten'!$C$1:$BT$1,0))*_xlfn.XLOOKUP($E144,$G$2:$G$6,$F$2:$F$6,,0)),_xlfn.XLOOKUP($D$14,$D138:$D144,I138:I144,,0,-1)&gt;(INDEX('Verwachte Resultaten'!$C$2:$BT$31,MATCH(_xlfn.XLOOKUP($D$14,$D138:$D144,$E138:$E144,,0,-1),'Verwachte Resultaten'!$B$2:$B$31,0),MATCH(_xlfn.XLOOKUP($D$14,$D138:$D144,I137:I143,,0,-1),'Verwachte Resultaten'!$C$1:$BT$1,0))*_xlfn.XLOOKUP($E144,$G$2:$G$6,$H$2:$H$6,,0))),$D144,""),"")</f>
        <v/>
      </c>
      <c r="J144" s="14" t="str">
        <f>IFERROR(IF(AND(_xlfn.XLOOKUP($D$14,$D138:$D144,J138:J144,,0,-1)&lt;=(INDEX('Verwachte Resultaten'!$C$2:$BT$31,MATCH(_xlfn.XLOOKUP($D$14,$D138:$D144,$E138:$E144,,0,-1),'Verwachte Resultaten'!$B$2:$B$31,0),MATCH(_xlfn.XLOOKUP($D$14,$D138:$D144,J137:J143,,0,-1),'Verwachte Resultaten'!$C$1:$BT$1,0))*_xlfn.XLOOKUP($E144,$G$2:$G$6,$F$2:$F$6,,0)),_xlfn.XLOOKUP($D$14,$D138:$D144,J138:J144,,0,-1)&gt;(INDEX('Verwachte Resultaten'!$C$2:$BT$31,MATCH(_xlfn.XLOOKUP($D$14,$D138:$D144,$E138:$E144,,0,-1),'Verwachte Resultaten'!$B$2:$B$31,0),MATCH(_xlfn.XLOOKUP($D$14,$D138:$D144,J137:J143,,0,-1),'Verwachte Resultaten'!$C$1:$BT$1,0))*_xlfn.XLOOKUP($E144,$G$2:$G$6,$H$2:$H$6,,0))),$D144,""),"")</f>
        <v/>
      </c>
      <c r="K144" s="14" t="str">
        <f>IFERROR(IF(AND(_xlfn.XLOOKUP($D$14,$D138:$D144,K138:K144,,0,-1)&lt;=(INDEX('Verwachte Resultaten'!$C$2:$BT$31,MATCH(_xlfn.XLOOKUP($D$14,$D138:$D144,$E138:$E144,,0,-1),'Verwachte Resultaten'!$B$2:$B$31,0),MATCH(_xlfn.XLOOKUP($D$14,$D138:$D144,K137:K143,,0,-1),'Verwachte Resultaten'!$C$1:$BT$1,0))*_xlfn.XLOOKUP($E144,$G$2:$G$6,$F$2:$F$6,,0)),_xlfn.XLOOKUP($D$14,$D138:$D144,K138:K144,,0,-1)&gt;(INDEX('Verwachte Resultaten'!$C$2:$BT$31,MATCH(_xlfn.XLOOKUP($D$14,$D138:$D144,$E138:$E144,,0,-1),'Verwachte Resultaten'!$B$2:$B$31,0),MATCH(_xlfn.XLOOKUP($D$14,$D138:$D144,K137:K143,,0,-1),'Verwachte Resultaten'!$C$1:$BT$1,0))*_xlfn.XLOOKUP($E144,$G$2:$G$6,$H$2:$H$6,,0))),$D144,""),"")</f>
        <v/>
      </c>
      <c r="L144" s="14" t="str">
        <f>IFERROR(IF(AND(_xlfn.XLOOKUP($D$14,$D138:$D144,L138:L144,,0,-1)&lt;=(INDEX('Verwachte Resultaten'!$C$2:$BT$31,MATCH(_xlfn.XLOOKUP($D$14,$D138:$D144,$E138:$E144,,0,-1),'Verwachte Resultaten'!$B$2:$B$31,0),MATCH(_xlfn.XLOOKUP($D$14,$D138:$D144,L137:L143,,0,-1),'Verwachte Resultaten'!$C$1:$BT$1,0))*_xlfn.XLOOKUP($E144,$G$2:$G$6,$F$2:$F$6,,0)),_xlfn.XLOOKUP($D$14,$D138:$D144,L138:L144,,0,-1)&gt;(INDEX('Verwachte Resultaten'!$C$2:$BT$31,MATCH(_xlfn.XLOOKUP($D$14,$D138:$D144,$E138:$E144,,0,-1),'Verwachte Resultaten'!$B$2:$B$31,0),MATCH(_xlfn.XLOOKUP($D$14,$D138:$D144,L137:L143,,0,-1),'Verwachte Resultaten'!$C$1:$BT$1,0))*_xlfn.XLOOKUP($E144,$G$2:$G$6,$H$2:$H$6,,0))),$D144,""),"")</f>
        <v/>
      </c>
      <c r="M144" s="14" t="str">
        <f>IFERROR(IF(AND(_xlfn.XLOOKUP($D$14,$D138:$D144,M138:M144,,0,-1)&lt;=(INDEX('Verwachte Resultaten'!$C$2:$BT$31,MATCH(_xlfn.XLOOKUP($D$14,$D138:$D144,$E138:$E144,,0,-1),'Verwachte Resultaten'!$B$2:$B$31,0),MATCH(_xlfn.XLOOKUP($D$14,$D138:$D144,M137:M143,,0,-1),'Verwachte Resultaten'!$C$1:$BT$1,0))*_xlfn.XLOOKUP($E144,$G$2:$G$6,$F$2:$F$6,,0)),_xlfn.XLOOKUP($D$14,$D138:$D144,M138:M144,,0,-1)&gt;(INDEX('Verwachte Resultaten'!$C$2:$BT$31,MATCH(_xlfn.XLOOKUP($D$14,$D138:$D144,$E138:$E144,,0,-1),'Verwachte Resultaten'!$B$2:$B$31,0),MATCH(_xlfn.XLOOKUP($D$14,$D138:$D144,M137:M143,,0,-1),'Verwachte Resultaten'!$C$1:$BT$1,0))*_xlfn.XLOOKUP($E144,$G$2:$G$6,$H$2:$H$6,,0))),$D144,""),"")</f>
        <v/>
      </c>
      <c r="N144" s="14" t="str">
        <f>IFERROR(IF(AND(_xlfn.XLOOKUP($D$14,$D138:$D144,N138:N144,,0,-1)&lt;=(INDEX('Verwachte Resultaten'!$C$2:$BT$31,MATCH(_xlfn.XLOOKUP($D$14,$D138:$D144,$E138:$E144,,0,-1),'Verwachte Resultaten'!$B$2:$B$31,0),MATCH(_xlfn.XLOOKUP($D$14,$D138:$D144,N137:N143,,0,-1),'Verwachte Resultaten'!$C$1:$BT$1,0))*_xlfn.XLOOKUP($E144,$G$2:$G$6,$F$2:$F$6,,0)),_xlfn.XLOOKUP($D$14,$D138:$D144,N138:N144,,0,-1)&gt;(INDEX('Verwachte Resultaten'!$C$2:$BT$31,MATCH(_xlfn.XLOOKUP($D$14,$D138:$D144,$E138:$E144,,0,-1),'Verwachte Resultaten'!$B$2:$B$31,0),MATCH(_xlfn.XLOOKUP($D$14,$D138:$D144,N137:N143,,0,-1),'Verwachte Resultaten'!$C$1:$BT$1,0))*_xlfn.XLOOKUP($E144,$G$2:$G$6,$H$2:$H$6,,0))),$D144,""),"")</f>
        <v/>
      </c>
      <c r="O144" s="14" t="str">
        <f>IFERROR(IF(AND(_xlfn.XLOOKUP($D$14,$D138:$D144,O138:O144,,0,-1)&lt;=(INDEX('Verwachte Resultaten'!$C$2:$BT$31,MATCH(_xlfn.XLOOKUP($D$14,$D138:$D144,$E138:$E144,,0,-1),'Verwachte Resultaten'!$B$2:$B$31,0),MATCH(_xlfn.XLOOKUP($D$14,$D138:$D144,O137:O143,,0,-1),'Verwachte Resultaten'!$C$1:$BT$1,0))*_xlfn.XLOOKUP($E144,$G$2:$G$6,$F$2:$F$6,,0)),_xlfn.XLOOKUP($D$14,$D138:$D144,O138:O144,,0,-1)&gt;(INDEX('Verwachte Resultaten'!$C$2:$BT$31,MATCH(_xlfn.XLOOKUP($D$14,$D138:$D144,$E138:$E144,,0,-1),'Verwachte Resultaten'!$B$2:$B$31,0),MATCH(_xlfn.XLOOKUP($D$14,$D138:$D144,O137:O143,,0,-1),'Verwachte Resultaten'!$C$1:$BT$1,0))*_xlfn.XLOOKUP($E144,$G$2:$G$6,$H$2:$H$6,,0))),$D144,""),"")</f>
        <v/>
      </c>
      <c r="P144" s="14" t="str">
        <f>IFERROR(IF(AND(_xlfn.XLOOKUP($D$14,$D138:$D144,P138:P144,,0,-1)&lt;=(INDEX('Verwachte Resultaten'!$C$2:$BT$31,MATCH(_xlfn.XLOOKUP($D$14,$D138:$D144,$E138:$E144,,0,-1),'Verwachte Resultaten'!$B$2:$B$31,0),MATCH(_xlfn.XLOOKUP($D$14,$D138:$D144,P137:P143,,0,-1),'Verwachte Resultaten'!$C$1:$BT$1,0))*_xlfn.XLOOKUP($E144,$G$2:$G$6,$F$2:$F$6,,0)),_xlfn.XLOOKUP($D$14,$D138:$D144,P138:P144,,0,-1)&gt;(INDEX('Verwachte Resultaten'!$C$2:$BT$31,MATCH(_xlfn.XLOOKUP($D$14,$D138:$D144,$E138:$E144,,0,-1),'Verwachte Resultaten'!$B$2:$B$31,0),MATCH(_xlfn.XLOOKUP($D$14,$D138:$D144,P137:P143,,0,-1),'Verwachte Resultaten'!$C$1:$BT$1,0))*_xlfn.XLOOKUP($E144,$G$2:$G$6,$H$2:$H$6,,0))),$D144,""),"")</f>
        <v/>
      </c>
      <c r="Q144" s="14" t="str">
        <f>IFERROR(IF(AND(_xlfn.XLOOKUP($D$14,$D138:$D144,Q138:Q144,,0,-1)&lt;=(INDEX('Verwachte Resultaten'!$C$2:$BT$31,MATCH(_xlfn.XLOOKUP($D$14,$D138:$D144,$E138:$E144,,0,-1),'Verwachte Resultaten'!$B$2:$B$31,0),MATCH(_xlfn.XLOOKUP($D$14,$D138:$D144,Q137:Q143,,0,-1),'Verwachte Resultaten'!$C$1:$BT$1,0))*_xlfn.XLOOKUP($E144,$G$2:$G$6,$F$2:$F$6,,0)),_xlfn.XLOOKUP($D$14,$D138:$D144,Q138:Q144,,0,-1)&gt;(INDEX('Verwachte Resultaten'!$C$2:$BT$31,MATCH(_xlfn.XLOOKUP($D$14,$D138:$D144,$E138:$E144,,0,-1),'Verwachte Resultaten'!$B$2:$B$31,0),MATCH(_xlfn.XLOOKUP($D$14,$D138:$D144,Q137:Q143,,0,-1),'Verwachte Resultaten'!$C$1:$BT$1,0))*_xlfn.XLOOKUP($E144,$G$2:$G$6,$H$2:$H$6,,0))),$D144,""),"")</f>
        <v/>
      </c>
      <c r="R144" s="14" t="str">
        <f>IFERROR(IF(AND(_xlfn.XLOOKUP($D$14,$D138:$D144,R138:R144,,0,-1)&lt;=(INDEX('Verwachte Resultaten'!$C$2:$BT$31,MATCH(_xlfn.XLOOKUP($D$14,$D138:$D144,$E138:$E144,,0,-1),'Verwachte Resultaten'!$B$2:$B$31,0),MATCH(_xlfn.XLOOKUP($D$14,$D138:$D144,R137:R143,,0,-1),'Verwachte Resultaten'!$C$1:$BT$1,0))*_xlfn.XLOOKUP($E144,$G$2:$G$6,$F$2:$F$6,,0)),_xlfn.XLOOKUP($D$14,$D138:$D144,R138:R144,,0,-1)&gt;(INDEX('Verwachte Resultaten'!$C$2:$BT$31,MATCH(_xlfn.XLOOKUP($D$14,$D138:$D144,$E138:$E144,,0,-1),'Verwachte Resultaten'!$B$2:$B$31,0),MATCH(_xlfn.XLOOKUP($D$14,$D138:$D144,R137:R143,,0,-1),'Verwachte Resultaten'!$C$1:$BT$1,0))*_xlfn.XLOOKUP($E144,$G$2:$G$6,$H$2:$H$6,,0))),$D144,""),"")</f>
        <v/>
      </c>
      <c r="S144" s="14" t="str">
        <f>IFERROR(IF(AND(_xlfn.XLOOKUP($D$14,$D138:$D144,S138:S144,,0,-1)&lt;=(INDEX('Verwachte Resultaten'!$C$2:$BT$31,MATCH(_xlfn.XLOOKUP($D$14,$D138:$D144,$E138:$E144,,0,-1),'Verwachte Resultaten'!$B$2:$B$31,0),MATCH(_xlfn.XLOOKUP($D$14,$D138:$D144,S137:S143,,0,-1),'Verwachte Resultaten'!$C$1:$BT$1,0))*_xlfn.XLOOKUP($E144,$G$2:$G$6,$F$2:$F$6,,0)),_xlfn.XLOOKUP($D$14,$D138:$D144,S138:S144,,0,-1)&gt;(INDEX('Verwachte Resultaten'!$C$2:$BT$31,MATCH(_xlfn.XLOOKUP($D$14,$D138:$D144,$E138:$E144,,0,-1),'Verwachte Resultaten'!$B$2:$B$31,0),MATCH(_xlfn.XLOOKUP($D$14,$D138:$D144,S137:S143,,0,-1),'Verwachte Resultaten'!$C$1:$BT$1,0))*_xlfn.XLOOKUP($E144,$G$2:$G$6,$H$2:$H$6,,0))),$D144,""),"")</f>
        <v/>
      </c>
      <c r="T144" s="14" t="str">
        <f>IFERROR(IF(AND(_xlfn.XLOOKUP($D$14,$D138:$D144,T138:T144,,0,-1)&lt;=(INDEX('Verwachte Resultaten'!$C$2:$BT$31,MATCH(_xlfn.XLOOKUP($D$14,$D138:$D144,$E138:$E144,,0,-1),'Verwachte Resultaten'!$B$2:$B$31,0),MATCH(_xlfn.XLOOKUP($D$14,$D138:$D144,T137:T143,,0,-1),'Verwachte Resultaten'!$C$1:$BT$1,0))*_xlfn.XLOOKUP($E144,$G$2:$G$6,$F$2:$F$6,,0)),_xlfn.XLOOKUP($D$14,$D138:$D144,T138:T144,,0,-1)&gt;(INDEX('Verwachte Resultaten'!$C$2:$BT$31,MATCH(_xlfn.XLOOKUP($D$14,$D138:$D144,$E138:$E144,,0,-1),'Verwachte Resultaten'!$B$2:$B$31,0),MATCH(_xlfn.XLOOKUP($D$14,$D138:$D144,T137:T143,,0,-1),'Verwachte Resultaten'!$C$1:$BT$1,0))*_xlfn.XLOOKUP($E144,$G$2:$G$6,$H$2:$H$6,,0))),$D144,""),"")</f>
        <v/>
      </c>
      <c r="U144" s="14" t="str">
        <f>IFERROR(IF(AND(_xlfn.XLOOKUP($D$14,$D138:$D144,U138:U144,,0,-1)&lt;=(INDEX('Verwachte Resultaten'!$C$2:$BT$31,MATCH(_xlfn.XLOOKUP($D$14,$D138:$D144,$E138:$E144,,0,-1),'Verwachte Resultaten'!$B$2:$B$31,0),MATCH(_xlfn.XLOOKUP($D$14,$D138:$D144,U137:U143,,0,-1),'Verwachte Resultaten'!$C$1:$BT$1,0))*_xlfn.XLOOKUP($E144,$G$2:$G$6,$F$2:$F$6,,0)),_xlfn.XLOOKUP($D$14,$D138:$D144,U138:U144,,0,-1)&gt;(INDEX('Verwachte Resultaten'!$C$2:$BT$31,MATCH(_xlfn.XLOOKUP($D$14,$D138:$D144,$E138:$E144,,0,-1),'Verwachte Resultaten'!$B$2:$B$31,0),MATCH(_xlfn.XLOOKUP($D$14,$D138:$D144,U137:U143,,0,-1),'Verwachte Resultaten'!$C$1:$BT$1,0))*_xlfn.XLOOKUP($E144,$G$2:$G$6,$H$2:$H$6,,0))),$D144,""),"")</f>
        <v/>
      </c>
      <c r="V144" s="14" t="str">
        <f>IFERROR(IF(AND(_xlfn.XLOOKUP($D$14,$D138:$D144,V138:V144,,0,-1)&lt;=(INDEX('Verwachte Resultaten'!$C$2:$BT$31,MATCH(_xlfn.XLOOKUP($D$14,$D138:$D144,$E138:$E144,,0,-1),'Verwachte Resultaten'!$B$2:$B$31,0),MATCH(_xlfn.XLOOKUP($D$14,$D138:$D144,V137:V143,,0,-1),'Verwachte Resultaten'!$C$1:$BT$1,0))*_xlfn.XLOOKUP($E144,$G$2:$G$6,$F$2:$F$6,,0)),_xlfn.XLOOKUP($D$14,$D138:$D144,V138:V144,,0,-1)&gt;(INDEX('Verwachte Resultaten'!$C$2:$BT$31,MATCH(_xlfn.XLOOKUP($D$14,$D138:$D144,$E138:$E144,,0,-1),'Verwachte Resultaten'!$B$2:$B$31,0),MATCH(_xlfn.XLOOKUP($D$14,$D138:$D144,V137:V143,,0,-1),'Verwachte Resultaten'!$C$1:$BT$1,0))*_xlfn.XLOOKUP($E144,$G$2:$G$6,$H$2:$H$6,,0))),$D144,""),"")</f>
        <v/>
      </c>
      <c r="W144" s="14" t="str">
        <f>IFERROR(IF(AND(_xlfn.XLOOKUP($D$14,$D138:$D144,W138:W144,,0,-1)&lt;=(INDEX('Verwachte Resultaten'!$C$2:$BT$31,MATCH(_xlfn.XLOOKUP($D$14,$D138:$D144,$E138:$E144,,0,-1),'Verwachte Resultaten'!$B$2:$B$31,0),MATCH(_xlfn.XLOOKUP($D$14,$D138:$D144,W137:W143,,0,-1),'Verwachte Resultaten'!$C$1:$BT$1,0))*_xlfn.XLOOKUP($E144,$G$2:$G$6,$F$2:$F$6,,0)),_xlfn.XLOOKUP($D$14,$D138:$D144,W138:W144,,0,-1)&gt;(INDEX('Verwachte Resultaten'!$C$2:$BT$31,MATCH(_xlfn.XLOOKUP($D$14,$D138:$D144,$E138:$E144,,0,-1),'Verwachte Resultaten'!$B$2:$B$31,0),MATCH(_xlfn.XLOOKUP($D$14,$D138:$D144,W137:W143,,0,-1),'Verwachte Resultaten'!$C$1:$BT$1,0))*_xlfn.XLOOKUP($E144,$G$2:$G$6,$H$2:$H$6,,0))),$D144,""),"")</f>
        <v/>
      </c>
      <c r="X144" s="14" t="str">
        <f>IFERROR(IF(AND(_xlfn.XLOOKUP($D$14,$D138:$D144,X138:X144,,0,-1)&lt;=(INDEX('Verwachte Resultaten'!$C$2:$BT$31,MATCH(_xlfn.XLOOKUP($D$14,$D138:$D144,$E138:$E144,,0,-1),'Verwachte Resultaten'!$B$2:$B$31,0),MATCH(_xlfn.XLOOKUP($D$14,$D138:$D144,X137:X143,,0,-1),'Verwachte Resultaten'!$C$1:$BT$1,0))*_xlfn.XLOOKUP($E144,$G$2:$G$6,$F$2:$F$6,,0)),_xlfn.XLOOKUP($D$14,$D138:$D144,X138:X144,,0,-1)&gt;(INDEX('Verwachte Resultaten'!$C$2:$BT$31,MATCH(_xlfn.XLOOKUP($D$14,$D138:$D144,$E138:$E144,,0,-1),'Verwachte Resultaten'!$B$2:$B$31,0),MATCH(_xlfn.XLOOKUP($D$14,$D138:$D144,X137:X143,,0,-1),'Verwachte Resultaten'!$C$1:$BT$1,0))*_xlfn.XLOOKUP($E144,$G$2:$G$6,$H$2:$H$6,,0))),$D144,""),"")</f>
        <v/>
      </c>
      <c r="Y144" s="14" t="str">
        <f>IFERROR(IF(AND(_xlfn.XLOOKUP($D$14,$D138:$D144,Y138:Y144,,0,-1)&lt;=(INDEX('Verwachte Resultaten'!$C$2:$BT$31,MATCH(_xlfn.XLOOKUP($D$14,$D138:$D144,$E138:$E144,,0,-1),'Verwachte Resultaten'!$B$2:$B$31,0),MATCH(_xlfn.XLOOKUP($D$14,$D138:$D144,Y137:Y143,,0,-1),'Verwachte Resultaten'!$C$1:$BT$1,0))*_xlfn.XLOOKUP($E144,$G$2:$G$6,$F$2:$F$6,,0)),_xlfn.XLOOKUP($D$14,$D138:$D144,Y138:Y144,,0,-1)&gt;(INDEX('Verwachte Resultaten'!$C$2:$BT$31,MATCH(_xlfn.XLOOKUP($D$14,$D138:$D144,$E138:$E144,,0,-1),'Verwachte Resultaten'!$B$2:$B$31,0),MATCH(_xlfn.XLOOKUP($D$14,$D138:$D144,Y137:Y143,,0,-1),'Verwachte Resultaten'!$C$1:$BT$1,0))*_xlfn.XLOOKUP($E144,$G$2:$G$6,$H$2:$H$6,,0))),$D144,""),"")</f>
        <v/>
      </c>
      <c r="Z144" s="14" t="str">
        <f>IFERROR(IF(AND(_xlfn.XLOOKUP($D$14,$D138:$D144,Z138:Z144,,0,-1)&lt;=(INDEX('Verwachte Resultaten'!$C$2:$BT$31,MATCH(_xlfn.XLOOKUP($D$14,$D138:$D144,$E138:$E144,,0,-1),'Verwachte Resultaten'!$B$2:$B$31,0),MATCH(_xlfn.XLOOKUP($D$14,$D138:$D144,Z137:Z143,,0,-1),'Verwachte Resultaten'!$C$1:$BT$1,0))*_xlfn.XLOOKUP($E144,$G$2:$G$6,$F$2:$F$6,,0)),_xlfn.XLOOKUP($D$14,$D138:$D144,Z138:Z144,,0,-1)&gt;(INDEX('Verwachte Resultaten'!$C$2:$BT$31,MATCH(_xlfn.XLOOKUP($D$14,$D138:$D144,$E138:$E144,,0,-1),'Verwachte Resultaten'!$B$2:$B$31,0),MATCH(_xlfn.XLOOKUP($D$14,$D138:$D144,Z137:Z143,,0,-1),'Verwachte Resultaten'!$C$1:$BT$1,0))*_xlfn.XLOOKUP($E144,$G$2:$G$6,$H$2:$H$6,,0))),$D144,""),"")</f>
        <v/>
      </c>
      <c r="AA144" s="14" t="str">
        <f>IFERROR(IF(AND(_xlfn.XLOOKUP($D$14,$D138:$D144,AA138:AA144,,0,-1)&lt;=(INDEX('Verwachte Resultaten'!$C$2:$BT$31,MATCH(_xlfn.XLOOKUP($D$14,$D138:$D144,$E138:$E144,,0,-1),'Verwachte Resultaten'!$B$2:$B$31,0),MATCH(_xlfn.XLOOKUP($D$14,$D138:$D144,AA137:AA143,,0,-1),'Verwachte Resultaten'!$C$1:$BT$1,0))*_xlfn.XLOOKUP($E144,$G$2:$G$6,$F$2:$F$6,,0)),_xlfn.XLOOKUP($D$14,$D138:$D144,AA138:AA144,,0,-1)&gt;(INDEX('Verwachte Resultaten'!$C$2:$BT$31,MATCH(_xlfn.XLOOKUP($D$14,$D138:$D144,$E138:$E144,,0,-1),'Verwachte Resultaten'!$B$2:$B$31,0),MATCH(_xlfn.XLOOKUP($D$14,$D138:$D144,AA137:AA143,,0,-1),'Verwachte Resultaten'!$C$1:$BT$1,0))*_xlfn.XLOOKUP($E144,$G$2:$G$6,$H$2:$H$6,,0))),$D144,""),"")</f>
        <v/>
      </c>
      <c r="AB144" s="14" t="str">
        <f>IFERROR(IF(AND(_xlfn.XLOOKUP($D$14,$D138:$D144,AB138:AB144,,0,-1)&lt;=(INDEX('Verwachte Resultaten'!$C$2:$BT$31,MATCH(_xlfn.XLOOKUP($D$14,$D138:$D144,$E138:$E144,,0,-1),'Verwachte Resultaten'!$B$2:$B$31,0),MATCH(_xlfn.XLOOKUP($D$14,$D138:$D144,AB137:AB143,,0,-1),'Verwachte Resultaten'!$C$1:$BT$1,0))*_xlfn.XLOOKUP($E144,$G$2:$G$6,$F$2:$F$6,,0)),_xlfn.XLOOKUP($D$14,$D138:$D144,AB138:AB144,,0,-1)&gt;(INDEX('Verwachte Resultaten'!$C$2:$BT$31,MATCH(_xlfn.XLOOKUP($D$14,$D138:$D144,$E138:$E144,,0,-1),'Verwachte Resultaten'!$B$2:$B$31,0),MATCH(_xlfn.XLOOKUP($D$14,$D138:$D144,AB137:AB143,,0,-1),'Verwachte Resultaten'!$C$1:$BT$1,0))*_xlfn.XLOOKUP($E144,$G$2:$G$6,$H$2:$H$6,,0))),$D144,""),"")</f>
        <v/>
      </c>
      <c r="AC144" s="14" t="str">
        <f>IFERROR(IF(AND(_xlfn.XLOOKUP($D$14,$D138:$D144,AC138:AC144,,0,-1)&lt;=(INDEX('Verwachte Resultaten'!$C$2:$BT$31,MATCH(_xlfn.XLOOKUP($D$14,$D138:$D144,$E138:$E144,,0,-1),'Verwachte Resultaten'!$B$2:$B$31,0),MATCH(_xlfn.XLOOKUP($D$14,$D138:$D144,AC137:AC143,,0,-1),'Verwachte Resultaten'!$C$1:$BT$1,0))*_xlfn.XLOOKUP($E144,$G$2:$G$6,$F$2:$F$6,,0)),_xlfn.XLOOKUP($D$14,$D138:$D144,AC138:AC144,,0,-1)&gt;(INDEX('Verwachte Resultaten'!$C$2:$BT$31,MATCH(_xlfn.XLOOKUP($D$14,$D138:$D144,$E138:$E144,,0,-1),'Verwachte Resultaten'!$B$2:$B$31,0),MATCH(_xlfn.XLOOKUP($D$14,$D138:$D144,AC137:AC143,,0,-1),'Verwachte Resultaten'!$C$1:$BT$1,0))*_xlfn.XLOOKUP($E144,$G$2:$G$6,$H$2:$H$6,,0))),$D144,""),"")</f>
        <v/>
      </c>
      <c r="AD144" s="14" t="str">
        <f>IFERROR(IF(AND(_xlfn.XLOOKUP($D$14,$D138:$D144,AD138:AD144,,0,-1)&lt;=(INDEX('Verwachte Resultaten'!$C$2:$BT$31,MATCH(_xlfn.XLOOKUP($D$14,$D138:$D144,$E138:$E144,,0,-1),'Verwachte Resultaten'!$B$2:$B$31,0),MATCH(_xlfn.XLOOKUP($D$14,$D138:$D144,AD137:AD143,,0,-1),'Verwachte Resultaten'!$C$1:$BT$1,0))*_xlfn.XLOOKUP($E144,$G$2:$G$6,$F$2:$F$6,,0)),_xlfn.XLOOKUP($D$14,$D138:$D144,AD138:AD144,,0,-1)&gt;(INDEX('Verwachte Resultaten'!$C$2:$BT$31,MATCH(_xlfn.XLOOKUP($D$14,$D138:$D144,$E138:$E144,,0,-1),'Verwachte Resultaten'!$B$2:$B$31,0),MATCH(_xlfn.XLOOKUP($D$14,$D138:$D144,AD137:AD143,,0,-1),'Verwachte Resultaten'!$C$1:$BT$1,0))*_xlfn.XLOOKUP($E144,$G$2:$G$6,$H$2:$H$6,,0))),$D144,""),"")</f>
        <v/>
      </c>
      <c r="AE144" s="14" t="str">
        <f>IFERROR(IF(AND(_xlfn.XLOOKUP($D$14,$D138:$D144,AE138:AE144,,0,-1)&lt;=(INDEX('Verwachte Resultaten'!$C$2:$BT$31,MATCH(_xlfn.XLOOKUP($D$14,$D138:$D144,$E138:$E144,,0,-1),'Verwachte Resultaten'!$B$2:$B$31,0),MATCH(_xlfn.XLOOKUP($D$14,$D138:$D144,AE137:AE143,,0,-1),'Verwachte Resultaten'!$C$1:$BT$1,0))*_xlfn.XLOOKUP($E144,$G$2:$G$6,$F$2:$F$6,,0)),_xlfn.XLOOKUP($D$14,$D138:$D144,AE138:AE144,,0,-1)&gt;(INDEX('Verwachte Resultaten'!$C$2:$BT$31,MATCH(_xlfn.XLOOKUP($D$14,$D138:$D144,$E138:$E144,,0,-1),'Verwachte Resultaten'!$B$2:$B$31,0),MATCH(_xlfn.XLOOKUP($D$14,$D138:$D144,AE137:AE143,,0,-1),'Verwachte Resultaten'!$C$1:$BT$1,0))*_xlfn.XLOOKUP($E144,$G$2:$G$6,$H$2:$H$6,,0))),$D144,""),"")</f>
        <v/>
      </c>
      <c r="AF144" s="14" t="str">
        <f>IFERROR(IF(AND(_xlfn.XLOOKUP($D$14,$D138:$D144,AF138:AF144,,0,-1)&lt;=(INDEX('Verwachte Resultaten'!$C$2:$BT$31,MATCH(_xlfn.XLOOKUP($D$14,$D138:$D144,$E138:$E144,,0,-1),'Verwachte Resultaten'!$B$2:$B$31,0),MATCH(_xlfn.XLOOKUP($D$14,$D138:$D144,AF137:AF143,,0,-1),'Verwachte Resultaten'!$C$1:$BT$1,0))*_xlfn.XLOOKUP($E144,$G$2:$G$6,$F$2:$F$6,,0)),_xlfn.XLOOKUP($D$14,$D138:$D144,AF138:AF144,,0,-1)&gt;(INDEX('Verwachte Resultaten'!$C$2:$BT$31,MATCH(_xlfn.XLOOKUP($D$14,$D138:$D144,$E138:$E144,,0,-1),'Verwachte Resultaten'!$B$2:$B$31,0),MATCH(_xlfn.XLOOKUP($D$14,$D138:$D144,AF137:AF143,,0,-1),'Verwachte Resultaten'!$C$1:$BT$1,0))*_xlfn.XLOOKUP($E144,$G$2:$G$6,$H$2:$H$6,,0))),$D144,""),"")</f>
        <v/>
      </c>
      <c r="AG144" s="14" t="str">
        <f>IFERROR(IF(AND(_xlfn.XLOOKUP($D$14,$D138:$D144,AG138:AG144,,0,-1)&lt;=(INDEX('Verwachte Resultaten'!$C$2:$BT$31,MATCH(_xlfn.XLOOKUP($D$14,$D138:$D144,$E138:$E144,,0,-1),'Verwachte Resultaten'!$B$2:$B$31,0),MATCH(_xlfn.XLOOKUP($D$14,$D138:$D144,AG137:AG143,,0,-1),'Verwachte Resultaten'!$C$1:$BT$1,0))*_xlfn.XLOOKUP($E144,$G$2:$G$6,$F$2:$F$6,,0)),_xlfn.XLOOKUP($D$14,$D138:$D144,AG138:AG144,,0,-1)&gt;(INDEX('Verwachte Resultaten'!$C$2:$BT$31,MATCH(_xlfn.XLOOKUP($D$14,$D138:$D144,$E138:$E144,,0,-1),'Verwachte Resultaten'!$B$2:$B$31,0),MATCH(_xlfn.XLOOKUP($D$14,$D138:$D144,AG137:AG143,,0,-1),'Verwachte Resultaten'!$C$1:$BT$1,0))*_xlfn.XLOOKUP($E144,$G$2:$G$6,$H$2:$H$6,,0))),$D144,""),"")</f>
        <v/>
      </c>
      <c r="AH144" s="14" t="str">
        <f>IFERROR(IF(AND(_xlfn.XLOOKUP($D$14,$D138:$D144,AH138:AH144,,0,-1)&lt;=(INDEX('Verwachte Resultaten'!$C$2:$BT$31,MATCH(_xlfn.XLOOKUP($D$14,$D138:$D144,$E138:$E144,,0,-1),'Verwachte Resultaten'!$B$2:$B$31,0),MATCH(_xlfn.XLOOKUP($D$14,$D138:$D144,AH137:AH143,,0,-1),'Verwachte Resultaten'!$C$1:$BT$1,0))*_xlfn.XLOOKUP($E144,$G$2:$G$6,$F$2:$F$6,,0)),_xlfn.XLOOKUP($D$14,$D138:$D144,AH138:AH144,,0,-1)&gt;(INDEX('Verwachte Resultaten'!$C$2:$BT$31,MATCH(_xlfn.XLOOKUP($D$14,$D138:$D144,$E138:$E144,,0,-1),'Verwachte Resultaten'!$B$2:$B$31,0),MATCH(_xlfn.XLOOKUP($D$14,$D138:$D144,AH137:AH143,,0,-1),'Verwachte Resultaten'!$C$1:$BT$1,0))*_xlfn.XLOOKUP($E144,$G$2:$G$6,$H$2:$H$6,,0))),$D144,""),"")</f>
        <v/>
      </c>
      <c r="AI144" s="14" t="str">
        <f>IFERROR(IF(AND(_xlfn.XLOOKUP($D$14,$D138:$D144,AI138:AI144,,0,-1)&lt;=(INDEX('Verwachte Resultaten'!$C$2:$BT$31,MATCH(_xlfn.XLOOKUP($D$14,$D138:$D144,$E138:$E144,,0,-1),'Verwachte Resultaten'!$B$2:$B$31,0),MATCH(_xlfn.XLOOKUP($D$14,$D138:$D144,AI137:AI143,,0,-1),'Verwachte Resultaten'!$C$1:$BT$1,0))*_xlfn.XLOOKUP($E144,$G$2:$G$6,$F$2:$F$6,,0)),_xlfn.XLOOKUP($D$14,$D138:$D144,AI138:AI144,,0,-1)&gt;(INDEX('Verwachte Resultaten'!$C$2:$BT$31,MATCH(_xlfn.XLOOKUP($D$14,$D138:$D144,$E138:$E144,,0,-1),'Verwachte Resultaten'!$B$2:$B$31,0),MATCH(_xlfn.XLOOKUP($D$14,$D138:$D144,AI137:AI143,,0,-1),'Verwachte Resultaten'!$C$1:$BT$1,0))*_xlfn.XLOOKUP($E144,$G$2:$G$6,$H$2:$H$6,,0))),$D144,""),"")</f>
        <v/>
      </c>
      <c r="AJ144" s="14" t="str">
        <f>IFERROR(IF(AND(_xlfn.XLOOKUP($D$14,$D138:$D144,AJ138:AJ144,,0,-1)&lt;=(INDEX('Verwachte Resultaten'!$C$2:$BT$31,MATCH(_xlfn.XLOOKUP($D$14,$D138:$D144,$E138:$E144,,0,-1),'Verwachte Resultaten'!$B$2:$B$31,0),MATCH(_xlfn.XLOOKUP($D$14,$D138:$D144,AJ137:AJ143,,0,-1),'Verwachte Resultaten'!$C$1:$BT$1,0))*_xlfn.XLOOKUP($E144,$G$2:$G$6,$F$2:$F$6,,0)),_xlfn.XLOOKUP($D$14,$D138:$D144,AJ138:AJ144,,0,-1)&gt;(INDEX('Verwachte Resultaten'!$C$2:$BT$31,MATCH(_xlfn.XLOOKUP($D$14,$D138:$D144,$E138:$E144,,0,-1),'Verwachte Resultaten'!$B$2:$B$31,0),MATCH(_xlfn.XLOOKUP($D$14,$D138:$D144,AJ137:AJ143,,0,-1),'Verwachte Resultaten'!$C$1:$BT$1,0))*_xlfn.XLOOKUP($E144,$G$2:$G$6,$H$2:$H$6,,0))),$D144,""),"")</f>
        <v/>
      </c>
      <c r="AK144" s="14" t="str">
        <f>IFERROR(IF(AND(_xlfn.XLOOKUP($D$14,$D138:$D144,AK138:AK144,,0,-1)&lt;=(INDEX('Verwachte Resultaten'!$C$2:$BT$31,MATCH(_xlfn.XLOOKUP($D$14,$D138:$D144,$E138:$E144,,0,-1),'Verwachte Resultaten'!$B$2:$B$31,0),MATCH(_xlfn.XLOOKUP($D$14,$D138:$D144,AK137:AK143,,0,-1),'Verwachte Resultaten'!$C$1:$BT$1,0))*_xlfn.XLOOKUP($E144,$G$2:$G$6,$F$2:$F$6,,0)),_xlfn.XLOOKUP($D$14,$D138:$D144,AK138:AK144,,0,-1)&gt;(INDEX('Verwachte Resultaten'!$C$2:$BT$31,MATCH(_xlfn.XLOOKUP($D$14,$D138:$D144,$E138:$E144,,0,-1),'Verwachte Resultaten'!$B$2:$B$31,0),MATCH(_xlfn.XLOOKUP($D$14,$D138:$D144,AK137:AK143,,0,-1),'Verwachte Resultaten'!$C$1:$BT$1,0))*_xlfn.XLOOKUP($E144,$G$2:$G$6,$H$2:$H$6,,0))),$D144,""),"")</f>
        <v/>
      </c>
      <c r="AL144" s="14" t="str">
        <f>IFERROR(IF(AND(_xlfn.XLOOKUP($D$14,$D138:$D144,AL138:AL144,,0,-1)&lt;=(INDEX('Verwachte Resultaten'!$C$2:$BT$31,MATCH(_xlfn.XLOOKUP($D$14,$D138:$D144,$E138:$E144,,0,-1),'Verwachte Resultaten'!$B$2:$B$31,0),MATCH(_xlfn.XLOOKUP($D$14,$D138:$D144,AL137:AL143,,0,-1),'Verwachte Resultaten'!$C$1:$BT$1,0))*_xlfn.XLOOKUP($E144,$G$2:$G$6,$F$2:$F$6,,0)),_xlfn.XLOOKUP($D$14,$D138:$D144,AL138:AL144,,0,-1)&gt;(INDEX('Verwachte Resultaten'!$C$2:$BT$31,MATCH(_xlfn.XLOOKUP($D$14,$D138:$D144,$E138:$E144,,0,-1),'Verwachte Resultaten'!$B$2:$B$31,0),MATCH(_xlfn.XLOOKUP($D$14,$D138:$D144,AL137:AL143,,0,-1),'Verwachte Resultaten'!$C$1:$BT$1,0))*_xlfn.XLOOKUP($E144,$G$2:$G$6,$H$2:$H$6,,0))),$D144,""),"")</f>
        <v/>
      </c>
      <c r="AM144" s="14" t="str">
        <f>IFERROR(IF(AND(_xlfn.XLOOKUP($D$14,$D138:$D144,AM138:AM144,,0,-1)&lt;=(INDEX('Verwachte Resultaten'!$C$2:$BT$31,MATCH(_xlfn.XLOOKUP($D$14,$D138:$D144,$E138:$E144,,0,-1),'Verwachte Resultaten'!$B$2:$B$31,0),MATCH(_xlfn.XLOOKUP($D$14,$D138:$D144,AM137:AM143,,0,-1),'Verwachte Resultaten'!$C$1:$BT$1,0))*_xlfn.XLOOKUP($E144,$G$2:$G$6,$F$2:$F$6,,0)),_xlfn.XLOOKUP($D$14,$D138:$D144,AM138:AM144,,0,-1)&gt;(INDEX('Verwachte Resultaten'!$C$2:$BT$31,MATCH(_xlfn.XLOOKUP($D$14,$D138:$D144,$E138:$E144,,0,-1),'Verwachte Resultaten'!$B$2:$B$31,0),MATCH(_xlfn.XLOOKUP($D$14,$D138:$D144,AM137:AM143,,0,-1),'Verwachte Resultaten'!$C$1:$BT$1,0))*_xlfn.XLOOKUP($E144,$G$2:$G$6,$H$2:$H$6,,0))),$D144,""),"")</f>
        <v/>
      </c>
      <c r="AN144" s="14" t="str">
        <f>IFERROR(IF(AND(_xlfn.XLOOKUP($D$14,$D138:$D144,AN138:AN144,,0,-1)&lt;=(INDEX('Verwachte Resultaten'!$C$2:$BT$31,MATCH(_xlfn.XLOOKUP($D$14,$D138:$D144,$E138:$E144,,0,-1),'Verwachte Resultaten'!$B$2:$B$31,0),MATCH(_xlfn.XLOOKUP($D$14,$D138:$D144,AN137:AN143,,0,-1),'Verwachte Resultaten'!$C$1:$BT$1,0))*_xlfn.XLOOKUP($E144,$G$2:$G$6,$F$2:$F$6,,0)),_xlfn.XLOOKUP($D$14,$D138:$D144,AN138:AN144,,0,-1)&gt;(INDEX('Verwachte Resultaten'!$C$2:$BT$31,MATCH(_xlfn.XLOOKUP($D$14,$D138:$D144,$E138:$E144,,0,-1),'Verwachte Resultaten'!$B$2:$B$31,0),MATCH(_xlfn.XLOOKUP($D$14,$D138:$D144,AN137:AN143,,0,-1),'Verwachte Resultaten'!$C$1:$BT$1,0))*_xlfn.XLOOKUP($E144,$G$2:$G$6,$H$2:$H$6,,0))),$D144,""),"")</f>
        <v/>
      </c>
      <c r="AO144" s="14" t="str">
        <f>IFERROR(IF(AND(_xlfn.XLOOKUP($D$14,$D138:$D144,AO138:AO144,,0,-1)&lt;=(INDEX('Verwachte Resultaten'!$C$2:$BT$31,MATCH(_xlfn.XLOOKUP($D$14,$D138:$D144,$E138:$E144,,0,-1),'Verwachte Resultaten'!$B$2:$B$31,0),MATCH(_xlfn.XLOOKUP($D$14,$D138:$D144,AO137:AO143,,0,-1),'Verwachte Resultaten'!$C$1:$BT$1,0))*_xlfn.XLOOKUP($E144,$G$2:$G$6,$F$2:$F$6,,0)),_xlfn.XLOOKUP($D$14,$D138:$D144,AO138:AO144,,0,-1)&gt;(INDEX('Verwachte Resultaten'!$C$2:$BT$31,MATCH(_xlfn.XLOOKUP($D$14,$D138:$D144,$E138:$E144,,0,-1),'Verwachte Resultaten'!$B$2:$B$31,0),MATCH(_xlfn.XLOOKUP($D$14,$D138:$D144,AO137:AO143,,0,-1),'Verwachte Resultaten'!$C$1:$BT$1,0))*_xlfn.XLOOKUP($E144,$G$2:$G$6,$H$2:$H$6,,0))),$D144,""),"")</f>
        <v/>
      </c>
      <c r="AP144" s="14" t="str">
        <f>IFERROR(IF(AND(_xlfn.XLOOKUP($D$14,$D138:$D144,AP138:AP144,,0,-1)&lt;=(INDEX('Verwachte Resultaten'!$C$2:$BT$31,MATCH(_xlfn.XLOOKUP($D$14,$D138:$D144,$E138:$E144,,0,-1),'Verwachte Resultaten'!$B$2:$B$31,0),MATCH(_xlfn.XLOOKUP($D$14,$D138:$D144,AP137:AP143,,0,-1),'Verwachte Resultaten'!$C$1:$BT$1,0))*_xlfn.XLOOKUP($E144,$G$2:$G$6,$F$2:$F$6,,0)),_xlfn.XLOOKUP($D$14,$D138:$D144,AP138:AP144,,0,-1)&gt;(INDEX('Verwachte Resultaten'!$C$2:$BT$31,MATCH(_xlfn.XLOOKUP($D$14,$D138:$D144,$E138:$E144,,0,-1),'Verwachte Resultaten'!$B$2:$B$31,0),MATCH(_xlfn.XLOOKUP($D$14,$D138:$D144,AP137:AP143,,0,-1),'Verwachte Resultaten'!$C$1:$BT$1,0))*_xlfn.XLOOKUP($E144,$G$2:$G$6,$H$2:$H$6,,0))),$D144,""),"")</f>
        <v/>
      </c>
      <c r="AQ144" s="14" t="str">
        <f>IFERROR(IF(AND(_xlfn.XLOOKUP($D$14,$D138:$D144,AQ138:AQ144,,0,-1)&lt;=(INDEX('Verwachte Resultaten'!$C$2:$BT$31,MATCH(_xlfn.XLOOKUP($D$14,$D138:$D144,$E138:$E144,,0,-1),'Verwachte Resultaten'!$B$2:$B$31,0),MATCH(_xlfn.XLOOKUP($D$14,$D138:$D144,AQ137:AQ143,,0,-1),'Verwachte Resultaten'!$C$1:$BT$1,0))*_xlfn.XLOOKUP($E144,$G$2:$G$6,$F$2:$F$6,,0)),_xlfn.XLOOKUP($D$14,$D138:$D144,AQ138:AQ144,,0,-1)&gt;(INDEX('Verwachte Resultaten'!$C$2:$BT$31,MATCH(_xlfn.XLOOKUP($D$14,$D138:$D144,$E138:$E144,,0,-1),'Verwachte Resultaten'!$B$2:$B$31,0),MATCH(_xlfn.XLOOKUP($D$14,$D138:$D144,AQ137:AQ143,,0,-1),'Verwachte Resultaten'!$C$1:$BT$1,0))*_xlfn.XLOOKUP($E144,$G$2:$G$6,$H$2:$H$6,,0))),$D144,""),"")</f>
        <v/>
      </c>
      <c r="AR144" s="14" t="str">
        <f>IFERROR(IF(AND(_xlfn.XLOOKUP($D$14,$D138:$D144,AR138:AR144,,0,-1)&lt;=(INDEX('Verwachte Resultaten'!$C$2:$BT$31,MATCH(_xlfn.XLOOKUP($D$14,$D138:$D144,$E138:$E144,,0,-1),'Verwachte Resultaten'!$B$2:$B$31,0),MATCH(_xlfn.XLOOKUP($D$14,$D138:$D144,AR137:AR143,,0,-1),'Verwachte Resultaten'!$C$1:$BT$1,0))*_xlfn.XLOOKUP($E144,$G$2:$G$6,$F$2:$F$6,,0)),_xlfn.XLOOKUP($D$14,$D138:$D144,AR138:AR144,,0,-1)&gt;(INDEX('Verwachte Resultaten'!$C$2:$BT$31,MATCH(_xlfn.XLOOKUP($D$14,$D138:$D144,$E138:$E144,,0,-1),'Verwachte Resultaten'!$B$2:$B$31,0),MATCH(_xlfn.XLOOKUP($D$14,$D138:$D144,AR137:AR143,,0,-1),'Verwachte Resultaten'!$C$1:$BT$1,0))*_xlfn.XLOOKUP($E144,$G$2:$G$6,$H$2:$H$6,,0))),$D144,""),"")</f>
        <v/>
      </c>
      <c r="AS144" s="14" t="str">
        <f>IFERROR(IF(AND(_xlfn.XLOOKUP($D$14,$D138:$D144,AS138:AS144,,0,-1)&lt;=(INDEX('Verwachte Resultaten'!$C$2:$BT$31,MATCH(_xlfn.XLOOKUP($D$14,$D138:$D144,$E138:$E144,,0,-1),'Verwachte Resultaten'!$B$2:$B$31,0),MATCH(_xlfn.XLOOKUP($D$14,$D138:$D144,AS137:AS143,,0,-1),'Verwachte Resultaten'!$C$1:$BT$1,0))*_xlfn.XLOOKUP($E144,$G$2:$G$6,$F$2:$F$6,,0)),_xlfn.XLOOKUP($D$14,$D138:$D144,AS138:AS144,,0,-1)&gt;(INDEX('Verwachte Resultaten'!$C$2:$BT$31,MATCH(_xlfn.XLOOKUP($D$14,$D138:$D144,$E138:$E144,,0,-1),'Verwachte Resultaten'!$B$2:$B$31,0),MATCH(_xlfn.XLOOKUP($D$14,$D138:$D144,AS137:AS143,,0,-1),'Verwachte Resultaten'!$C$1:$BT$1,0))*_xlfn.XLOOKUP($E144,$G$2:$G$6,$H$2:$H$6,,0))),$D144,""),"")</f>
        <v/>
      </c>
      <c r="AT144" s="14" t="str">
        <f>IFERROR(IF(AND(_xlfn.XLOOKUP($D$14,$D138:$D144,AT138:AT144,,0,-1)&lt;=(INDEX('Verwachte Resultaten'!$C$2:$BT$31,MATCH(_xlfn.XLOOKUP($D$14,$D138:$D144,$E138:$E144,,0,-1),'Verwachte Resultaten'!$B$2:$B$31,0),MATCH(_xlfn.XLOOKUP($D$14,$D138:$D144,AT137:AT143,,0,-1),'Verwachte Resultaten'!$C$1:$BT$1,0))*_xlfn.XLOOKUP($E144,$G$2:$G$6,$F$2:$F$6,,0)),_xlfn.XLOOKUP($D$14,$D138:$D144,AT138:AT144,,0,-1)&gt;(INDEX('Verwachte Resultaten'!$C$2:$BT$31,MATCH(_xlfn.XLOOKUP($D$14,$D138:$D144,$E138:$E144,,0,-1),'Verwachte Resultaten'!$B$2:$B$31,0),MATCH(_xlfn.XLOOKUP($D$14,$D138:$D144,AT137:AT143,,0,-1),'Verwachte Resultaten'!$C$1:$BT$1,0))*_xlfn.XLOOKUP($E144,$G$2:$G$6,$H$2:$H$6,,0))),$D144,""),"")</f>
        <v/>
      </c>
      <c r="AU144" s="14" t="str">
        <f>IFERROR(IF(AND(_xlfn.XLOOKUP($D$14,$D138:$D144,AU138:AU144,,0,-1)&lt;=(INDEX('Verwachte Resultaten'!$C$2:$BT$31,MATCH(_xlfn.XLOOKUP($D$14,$D138:$D144,$E138:$E144,,0,-1),'Verwachte Resultaten'!$B$2:$B$31,0),MATCH(_xlfn.XLOOKUP($D$14,$D138:$D144,AU137:AU143,,0,-1),'Verwachte Resultaten'!$C$1:$BT$1,0))*_xlfn.XLOOKUP($E144,$G$2:$G$6,$F$2:$F$6,,0)),_xlfn.XLOOKUP($D$14,$D138:$D144,AU138:AU144,,0,-1)&gt;(INDEX('Verwachte Resultaten'!$C$2:$BT$31,MATCH(_xlfn.XLOOKUP($D$14,$D138:$D144,$E138:$E144,,0,-1),'Verwachte Resultaten'!$B$2:$B$31,0),MATCH(_xlfn.XLOOKUP($D$14,$D138:$D144,AU137:AU143,,0,-1),'Verwachte Resultaten'!$C$1:$BT$1,0))*_xlfn.XLOOKUP($E144,$G$2:$G$6,$H$2:$H$6,,0))),$D144,""),"")</f>
        <v/>
      </c>
      <c r="AV144" s="14" t="str">
        <f>IFERROR(IF(AND(_xlfn.XLOOKUP($D$14,$D138:$D144,AV138:AV144,,0,-1)&lt;=(INDEX('Verwachte Resultaten'!$C$2:$BT$31,MATCH(_xlfn.XLOOKUP($D$14,$D138:$D144,$E138:$E144,,0,-1),'Verwachte Resultaten'!$B$2:$B$31,0),MATCH(_xlfn.XLOOKUP($D$14,$D138:$D144,AV137:AV143,,0,-1),'Verwachte Resultaten'!$C$1:$BT$1,0))*_xlfn.XLOOKUP($E144,$G$2:$G$6,$F$2:$F$6,,0)),_xlfn.XLOOKUP($D$14,$D138:$D144,AV138:AV144,,0,-1)&gt;(INDEX('Verwachte Resultaten'!$C$2:$BT$31,MATCH(_xlfn.XLOOKUP($D$14,$D138:$D144,$E138:$E144,,0,-1),'Verwachte Resultaten'!$B$2:$B$31,0),MATCH(_xlfn.XLOOKUP($D$14,$D138:$D144,AV137:AV143,,0,-1),'Verwachte Resultaten'!$C$1:$BT$1,0))*_xlfn.XLOOKUP($E144,$G$2:$G$6,$H$2:$H$6,,0))),$D144,""),"")</f>
        <v/>
      </c>
      <c r="AW144" s="14" t="str">
        <f>IFERROR(IF(AND(_xlfn.XLOOKUP($D$14,$D138:$D144,AW138:AW144,,0,-1)&lt;=(INDEX('Verwachte Resultaten'!$C$2:$BT$31,MATCH(_xlfn.XLOOKUP($D$14,$D138:$D144,$E138:$E144,,0,-1),'Verwachte Resultaten'!$B$2:$B$31,0),MATCH(_xlfn.XLOOKUP($D$14,$D138:$D144,AW137:AW143,,0,-1),'Verwachte Resultaten'!$C$1:$BT$1,0))*_xlfn.XLOOKUP($E144,$G$2:$G$6,$F$2:$F$6,,0)),_xlfn.XLOOKUP($D$14,$D138:$D144,AW138:AW144,,0,-1)&gt;(INDEX('Verwachte Resultaten'!$C$2:$BT$31,MATCH(_xlfn.XLOOKUP($D$14,$D138:$D144,$E138:$E144,,0,-1),'Verwachte Resultaten'!$B$2:$B$31,0),MATCH(_xlfn.XLOOKUP($D$14,$D138:$D144,AW137:AW143,,0,-1),'Verwachte Resultaten'!$C$1:$BT$1,0))*_xlfn.XLOOKUP($E144,$G$2:$G$6,$H$2:$H$6,,0))),$D144,""),"")</f>
        <v/>
      </c>
      <c r="AX144" s="14" t="str">
        <f>IFERROR(IF(AND(_xlfn.XLOOKUP($D$14,$D138:$D144,AX138:AX144,,0,-1)&lt;=(INDEX('Verwachte Resultaten'!$C$2:$BT$31,MATCH(_xlfn.XLOOKUP($D$14,$D138:$D144,$E138:$E144,,0,-1),'Verwachte Resultaten'!$B$2:$B$31,0),MATCH(_xlfn.XLOOKUP($D$14,$D138:$D144,AX137:AX143,,0,-1),'Verwachte Resultaten'!$C$1:$BT$1,0))*_xlfn.XLOOKUP($E144,$G$2:$G$6,$F$2:$F$6,,0)),_xlfn.XLOOKUP($D$14,$D138:$D144,AX138:AX144,,0,-1)&gt;(INDEX('Verwachte Resultaten'!$C$2:$BT$31,MATCH(_xlfn.XLOOKUP($D$14,$D138:$D144,$E138:$E144,,0,-1),'Verwachte Resultaten'!$B$2:$B$31,0),MATCH(_xlfn.XLOOKUP($D$14,$D138:$D144,AX137:AX143,,0,-1),'Verwachte Resultaten'!$C$1:$BT$1,0))*_xlfn.XLOOKUP($E144,$G$2:$G$6,$H$2:$H$6,,0))),$D144,""),"")</f>
        <v/>
      </c>
      <c r="AY144" s="14" t="str">
        <f>IFERROR(IF(AND(_xlfn.XLOOKUP($D$14,$D138:$D144,AY138:AY144,,0,-1)&lt;=(INDEX('Verwachte Resultaten'!$C$2:$BT$31,MATCH(_xlfn.XLOOKUP($D$14,$D138:$D144,$E138:$E144,,0,-1),'Verwachte Resultaten'!$B$2:$B$31,0),MATCH(_xlfn.XLOOKUP($D$14,$D138:$D144,AY137:AY143,,0,-1),'Verwachte Resultaten'!$C$1:$BT$1,0))*_xlfn.XLOOKUP($E144,$G$2:$G$6,$F$2:$F$6,,0)),_xlfn.XLOOKUP($D$14,$D138:$D144,AY138:AY144,,0,-1)&gt;(INDEX('Verwachte Resultaten'!$C$2:$BT$31,MATCH(_xlfn.XLOOKUP($D$14,$D138:$D144,$E138:$E144,,0,-1),'Verwachte Resultaten'!$B$2:$B$31,0),MATCH(_xlfn.XLOOKUP($D$14,$D138:$D144,AY137:AY143,,0,-1),'Verwachte Resultaten'!$C$1:$BT$1,0))*_xlfn.XLOOKUP($E144,$G$2:$G$6,$H$2:$H$6,,0))),$D144,""),"")</f>
        <v/>
      </c>
      <c r="AZ144" s="14" t="str">
        <f>IFERROR(IF(AND(_xlfn.XLOOKUP($D$14,$D138:$D144,AZ138:AZ144,,0,-1)&lt;=(INDEX('Verwachte Resultaten'!$C$2:$BT$31,MATCH(_xlfn.XLOOKUP($D$14,$D138:$D144,$E138:$E144,,0,-1),'Verwachte Resultaten'!$B$2:$B$31,0),MATCH(_xlfn.XLOOKUP($D$14,$D138:$D144,AZ137:AZ143,,0,-1),'Verwachte Resultaten'!$C$1:$BT$1,0))*_xlfn.XLOOKUP($E144,$G$2:$G$6,$F$2:$F$6,,0)),_xlfn.XLOOKUP($D$14,$D138:$D144,AZ138:AZ144,,0,-1)&gt;(INDEX('Verwachte Resultaten'!$C$2:$BT$31,MATCH(_xlfn.XLOOKUP($D$14,$D138:$D144,$E138:$E144,,0,-1),'Verwachte Resultaten'!$B$2:$B$31,0),MATCH(_xlfn.XLOOKUP($D$14,$D138:$D144,AZ137:AZ143,,0,-1),'Verwachte Resultaten'!$C$1:$BT$1,0))*_xlfn.XLOOKUP($E144,$G$2:$G$6,$H$2:$H$6,,0))),$D144,""),"")</f>
        <v/>
      </c>
      <c r="BA144" s="14" t="str">
        <f>IFERROR(IF(AND(_xlfn.XLOOKUP($D$14,$D138:$D144,BA138:BA144,,0,-1)&lt;=(INDEX('Verwachte Resultaten'!$C$2:$BT$31,MATCH(_xlfn.XLOOKUP($D$14,$D138:$D144,$E138:$E144,,0,-1),'Verwachte Resultaten'!$B$2:$B$31,0),MATCH(_xlfn.XLOOKUP($D$14,$D138:$D144,BA137:BA143,,0,-1),'Verwachte Resultaten'!$C$1:$BT$1,0))*_xlfn.XLOOKUP($E144,$G$2:$G$6,$F$2:$F$6,,0)),_xlfn.XLOOKUP($D$14,$D138:$D144,BA138:BA144,,0,-1)&gt;(INDEX('Verwachte Resultaten'!$C$2:$BT$31,MATCH(_xlfn.XLOOKUP($D$14,$D138:$D144,$E138:$E144,,0,-1),'Verwachte Resultaten'!$B$2:$B$31,0),MATCH(_xlfn.XLOOKUP($D$14,$D138:$D144,BA137:BA143,,0,-1),'Verwachte Resultaten'!$C$1:$BT$1,0))*_xlfn.XLOOKUP($E144,$G$2:$G$6,$H$2:$H$6,,0))),$D144,""),"")</f>
        <v/>
      </c>
      <c r="BB144" s="14" t="str">
        <f>IFERROR(IF(AND(_xlfn.XLOOKUP($D$14,$D138:$D144,BB138:BB144,,0,-1)&lt;=(INDEX('Verwachte Resultaten'!$C$2:$BT$31,MATCH(_xlfn.XLOOKUP($D$14,$D138:$D144,$E138:$E144,,0,-1),'Verwachte Resultaten'!$B$2:$B$31,0),MATCH(_xlfn.XLOOKUP($D$14,$D138:$D144,BB137:BB143,,0,-1),'Verwachte Resultaten'!$C$1:$BT$1,0))*_xlfn.XLOOKUP($E144,$G$2:$G$6,$F$2:$F$6,,0)),_xlfn.XLOOKUP($D$14,$D138:$D144,BB138:BB144,,0,-1)&gt;(INDEX('Verwachte Resultaten'!$C$2:$BT$31,MATCH(_xlfn.XLOOKUP($D$14,$D138:$D144,$E138:$E144,,0,-1),'Verwachte Resultaten'!$B$2:$B$31,0),MATCH(_xlfn.XLOOKUP($D$14,$D138:$D144,BB137:BB143,,0,-1),'Verwachte Resultaten'!$C$1:$BT$1,0))*_xlfn.XLOOKUP($E144,$G$2:$G$6,$H$2:$H$6,,0))),$D144,""),"")</f>
        <v/>
      </c>
      <c r="BC144" s="14" t="str">
        <f>IFERROR(IF(AND(_xlfn.XLOOKUP($D$14,$D138:$D144,BC138:BC144,,0,-1)&lt;=(INDEX('Verwachte Resultaten'!$C$2:$BT$31,MATCH(_xlfn.XLOOKUP($D$14,$D138:$D144,$E138:$E144,,0,-1),'Verwachte Resultaten'!$B$2:$B$31,0),MATCH(_xlfn.XLOOKUP($D$14,$D138:$D144,BC137:BC143,,0,-1),'Verwachte Resultaten'!$C$1:$BT$1,0))*_xlfn.XLOOKUP($E144,$G$2:$G$6,$F$2:$F$6,,0)),_xlfn.XLOOKUP($D$14,$D138:$D144,BC138:BC144,,0,-1)&gt;(INDEX('Verwachte Resultaten'!$C$2:$BT$31,MATCH(_xlfn.XLOOKUP($D$14,$D138:$D144,$E138:$E144,,0,-1),'Verwachte Resultaten'!$B$2:$B$31,0),MATCH(_xlfn.XLOOKUP($D$14,$D138:$D144,BC137:BC143,,0,-1),'Verwachte Resultaten'!$C$1:$BT$1,0))*_xlfn.XLOOKUP($E144,$G$2:$G$6,$H$2:$H$6,,0))),$D144,""),"")</f>
        <v/>
      </c>
      <c r="BD144" s="14" t="str">
        <f>IFERROR(IF(AND(_xlfn.XLOOKUP($D$14,$D138:$D144,BD138:BD144,,0,-1)&lt;=(INDEX('Verwachte Resultaten'!$C$2:$BT$31,MATCH(_xlfn.XLOOKUP($D$14,$D138:$D144,$E138:$E144,,0,-1),'Verwachte Resultaten'!$B$2:$B$31,0),MATCH(_xlfn.XLOOKUP($D$14,$D138:$D144,BD137:BD143,,0,-1),'Verwachte Resultaten'!$C$1:$BT$1,0))*_xlfn.XLOOKUP($E144,$G$2:$G$6,$F$2:$F$6,,0)),_xlfn.XLOOKUP($D$14,$D138:$D144,BD138:BD144,,0,-1)&gt;(INDEX('Verwachte Resultaten'!$C$2:$BT$31,MATCH(_xlfn.XLOOKUP($D$14,$D138:$D144,$E138:$E144,,0,-1),'Verwachte Resultaten'!$B$2:$B$31,0),MATCH(_xlfn.XLOOKUP($D$14,$D138:$D144,BD137:BD143,,0,-1),'Verwachte Resultaten'!$C$1:$BT$1,0))*_xlfn.XLOOKUP($E144,$G$2:$G$6,$H$2:$H$6,,0))),$D144,""),"")</f>
        <v/>
      </c>
      <c r="BE144" s="14" t="str">
        <f>IFERROR(IF(AND(_xlfn.XLOOKUP($D$14,$D138:$D144,BE138:BE144,,0,-1)&lt;=(INDEX('Verwachte Resultaten'!$C$2:$BT$31,MATCH(_xlfn.XLOOKUP($D$14,$D138:$D144,$E138:$E144,,0,-1),'Verwachte Resultaten'!$B$2:$B$31,0),MATCH(_xlfn.XLOOKUP($D$14,$D138:$D144,BE137:BE143,,0,-1),'Verwachte Resultaten'!$C$1:$BT$1,0))*_xlfn.XLOOKUP($E144,$G$2:$G$6,$F$2:$F$6,,0)),_xlfn.XLOOKUP($D$14,$D138:$D144,BE138:BE144,,0,-1)&gt;(INDEX('Verwachte Resultaten'!$C$2:$BT$31,MATCH(_xlfn.XLOOKUP($D$14,$D138:$D144,$E138:$E144,,0,-1),'Verwachte Resultaten'!$B$2:$B$31,0),MATCH(_xlfn.XLOOKUP($D$14,$D138:$D144,BE137:BE143,,0,-1),'Verwachte Resultaten'!$C$1:$BT$1,0))*_xlfn.XLOOKUP($E144,$G$2:$G$6,$H$2:$H$6,,0))),$D144,""),"")</f>
        <v/>
      </c>
      <c r="BF144" s="14" t="str">
        <f>IFERROR(IF(AND(_xlfn.XLOOKUP($D$14,$D138:$D144,BF138:BF144,,0,-1)&lt;=(INDEX('Verwachte Resultaten'!$C$2:$BT$31,MATCH(_xlfn.XLOOKUP($D$14,$D138:$D144,$E138:$E144,,0,-1),'Verwachte Resultaten'!$B$2:$B$31,0),MATCH(_xlfn.XLOOKUP($D$14,$D138:$D144,BF137:BF143,,0,-1),'Verwachte Resultaten'!$C$1:$BT$1,0))*_xlfn.XLOOKUP($E144,$G$2:$G$6,$F$2:$F$6,,0)),_xlfn.XLOOKUP($D$14,$D138:$D144,BF138:BF144,,0,-1)&gt;(INDEX('Verwachte Resultaten'!$C$2:$BT$31,MATCH(_xlfn.XLOOKUP($D$14,$D138:$D144,$E138:$E144,,0,-1),'Verwachte Resultaten'!$B$2:$B$31,0),MATCH(_xlfn.XLOOKUP($D$14,$D138:$D144,BF137:BF143,,0,-1),'Verwachte Resultaten'!$C$1:$BT$1,0))*_xlfn.XLOOKUP($E144,$G$2:$G$6,$H$2:$H$6,,0))),$D144,""),"")</f>
        <v/>
      </c>
      <c r="BG144" s="14" t="str">
        <f>IFERROR(IF(AND(_xlfn.XLOOKUP($D$14,$D138:$D144,BG138:BG144,,0,-1)&lt;=(INDEX('Verwachte Resultaten'!$C$2:$BT$31,MATCH(_xlfn.XLOOKUP($D$14,$D138:$D144,$E138:$E144,,0,-1),'Verwachte Resultaten'!$B$2:$B$31,0),MATCH(_xlfn.XLOOKUP($D$14,$D138:$D144,BG137:BG143,,0,-1),'Verwachte Resultaten'!$C$1:$BT$1,0))*_xlfn.XLOOKUP($E144,$G$2:$G$6,$F$2:$F$6,,0)),_xlfn.XLOOKUP($D$14,$D138:$D144,BG138:BG144,,0,-1)&gt;(INDEX('Verwachte Resultaten'!$C$2:$BT$31,MATCH(_xlfn.XLOOKUP($D$14,$D138:$D144,$E138:$E144,,0,-1),'Verwachte Resultaten'!$B$2:$B$31,0),MATCH(_xlfn.XLOOKUP($D$14,$D138:$D144,BG137:BG143,,0,-1),'Verwachte Resultaten'!$C$1:$BT$1,0))*_xlfn.XLOOKUP($E144,$G$2:$G$6,$H$2:$H$6,,0))),$D144,""),"")</f>
        <v/>
      </c>
      <c r="BH144" s="14" t="str">
        <f>IFERROR(IF(AND(_xlfn.XLOOKUP($D$14,$D138:$D144,BH138:BH144,,0,-1)&lt;=(INDEX('Verwachte Resultaten'!$C$2:$BT$31,MATCH(_xlfn.XLOOKUP($D$14,$D138:$D144,$E138:$E144,,0,-1),'Verwachte Resultaten'!$B$2:$B$31,0),MATCH(_xlfn.XLOOKUP($D$14,$D138:$D144,BH137:BH143,,0,-1),'Verwachte Resultaten'!$C$1:$BT$1,0))*_xlfn.XLOOKUP($E144,$G$2:$G$6,$F$2:$F$6,,0)),_xlfn.XLOOKUP($D$14,$D138:$D144,BH138:BH144,,0,-1)&gt;(INDEX('Verwachte Resultaten'!$C$2:$BT$31,MATCH(_xlfn.XLOOKUP($D$14,$D138:$D144,$E138:$E144,,0,-1),'Verwachte Resultaten'!$B$2:$B$31,0),MATCH(_xlfn.XLOOKUP($D$14,$D138:$D144,BH137:BH143,,0,-1),'Verwachte Resultaten'!$C$1:$BT$1,0))*_xlfn.XLOOKUP($E144,$G$2:$G$6,$H$2:$H$6,,0))),$D144,""),"")</f>
        <v/>
      </c>
      <c r="BI144" s="14" t="str">
        <f>IFERROR(IF(AND(_xlfn.XLOOKUP($D$14,$D138:$D144,BI138:BI144,,0,-1)&lt;=(INDEX('Verwachte Resultaten'!$C$2:$BT$31,MATCH(_xlfn.XLOOKUP($D$14,$D138:$D144,$E138:$E144,,0,-1),'Verwachte Resultaten'!$B$2:$B$31,0),MATCH(_xlfn.XLOOKUP($D$14,$D138:$D144,BI137:BI143,,0,-1),'Verwachte Resultaten'!$C$1:$BT$1,0))*_xlfn.XLOOKUP($E144,$G$2:$G$6,$F$2:$F$6,,0)),_xlfn.XLOOKUP($D$14,$D138:$D144,BI138:BI144,,0,-1)&gt;(INDEX('Verwachte Resultaten'!$C$2:$BT$31,MATCH(_xlfn.XLOOKUP($D$14,$D138:$D144,$E138:$E144,,0,-1),'Verwachte Resultaten'!$B$2:$B$31,0),MATCH(_xlfn.XLOOKUP($D$14,$D138:$D144,BI137:BI143,,0,-1),'Verwachte Resultaten'!$C$1:$BT$1,0))*_xlfn.XLOOKUP($E144,$G$2:$G$6,$H$2:$H$6,,0))),$D144,""),"")</f>
        <v/>
      </c>
      <c r="BJ144" s="14" t="str">
        <f>IFERROR(IF(AND(_xlfn.XLOOKUP($D$14,$D138:$D144,BJ138:BJ144,,0,-1)&lt;=(INDEX('Verwachte Resultaten'!$C$2:$BT$31,MATCH(_xlfn.XLOOKUP($D$14,$D138:$D144,$E138:$E144,,0,-1),'Verwachte Resultaten'!$B$2:$B$31,0),MATCH(_xlfn.XLOOKUP($D$14,$D138:$D144,BJ137:BJ143,,0,-1),'Verwachte Resultaten'!$C$1:$BT$1,0))*_xlfn.XLOOKUP($E144,$G$2:$G$6,$F$2:$F$6,,0)),_xlfn.XLOOKUP($D$14,$D138:$D144,BJ138:BJ144,,0,-1)&gt;(INDEX('Verwachte Resultaten'!$C$2:$BT$31,MATCH(_xlfn.XLOOKUP($D$14,$D138:$D144,$E138:$E144,,0,-1),'Verwachte Resultaten'!$B$2:$B$31,0),MATCH(_xlfn.XLOOKUP($D$14,$D138:$D144,BJ137:BJ143,,0,-1),'Verwachte Resultaten'!$C$1:$BT$1,0))*_xlfn.XLOOKUP($E144,$G$2:$G$6,$H$2:$H$6,,0))),$D144,""),"")</f>
        <v/>
      </c>
      <c r="BK144" s="41" t="str">
        <f>IFERROR(IF(AND(_xlfn.XLOOKUP($D$14,$D138:$D144,BK138:BK144,,0,-1)&lt;=(INDEX('Verwachte Resultaten'!$C$2:$BT$31,MATCH(_xlfn.XLOOKUP($D$14,$D138:$D144,$E138:$E144,,0,-1),'Verwachte Resultaten'!$B$2:$B$31,0),MATCH(_xlfn.XLOOKUP($D$14,$D138:$D144,BK137:BK143,,0,-1),'Verwachte Resultaten'!$C$1:$BT$1,0))*_xlfn.XLOOKUP($E144,$G$2:$G$6,$F$2:$F$6,,0)),_xlfn.XLOOKUP($D$14,$D138:$D144,BK138:BK144,,0,-1)&gt;(INDEX('Verwachte Resultaten'!$C$2:$BT$31,MATCH(_xlfn.XLOOKUP($D$14,$D138:$D144,$E138:$E144,,0,-1),'Verwachte Resultaten'!$B$2:$B$31,0),MATCH(_xlfn.XLOOKUP($D$14,$D138:$D144,BK137:BK143,,0,-1),'Verwachte Resultaten'!$C$1:$BT$1,0))*_xlfn.XLOOKUP($E144,$G$2:$G$6,$H$2:$H$6,,0))),$D144,""),"")</f>
        <v/>
      </c>
    </row>
    <row r="145" spans="1:63" ht="15.75" thickBot="1">
      <c r="A145" s="85"/>
      <c r="C145" s="23"/>
      <c r="D145" s="83" t="str">
        <f>IFERROR($B140*$B$6,"")</f>
        <v/>
      </c>
      <c r="E145" s="17" t="s">
        <v>162</v>
      </c>
      <c r="F145" s="18" t="str">
        <f>IFERROR(IF(AND(_xlfn.XLOOKUP($D$14,$D139:$D145,F139:F145,,0,-1)&lt;=(INDEX('Verwachte Resultaten'!$C$2:$BT$31,MATCH(_xlfn.XLOOKUP($D$14,$D139:$D145,$E139:$E145,,0,-1),'Verwachte Resultaten'!$B$2:$B$31,0),MATCH(_xlfn.XLOOKUP($D$14,$D139:$D145,F138:F144,,0,-1),'Verwachte Resultaten'!$C$1:$BT$1,0))*_xlfn.XLOOKUP($E145,$G$2:$G$6,$F$2:$F$6,,0)),_xlfn.XLOOKUP($D$14,$D139:$D145,F139:F145,,0,-1)&gt;(INDEX('Verwachte Resultaten'!$C$2:$BT$31,MATCH(_xlfn.XLOOKUP($D$14,$D139:$D145,$E139:$E145,,0,-1),'Verwachte Resultaten'!$B$2:$B$31,0),MATCH(_xlfn.XLOOKUP($D$14,$D139:$D145,F138:F144,,0,-1),'Verwachte Resultaten'!$C$1:$BT$1,0))*_xlfn.XLOOKUP($E145,$G$2:$G$6,$H$2:$H$6,,0))),$D145,""),"")</f>
        <v/>
      </c>
      <c r="G145" s="19" t="str">
        <f>IFERROR(IF(AND(_xlfn.XLOOKUP($D$14,$D139:$D145,G139:G145,,0,-1)&lt;=(INDEX('Verwachte Resultaten'!$C$2:$BT$31,MATCH(_xlfn.XLOOKUP($D$14,$D139:$D145,$E139:$E145,,0,-1),'Verwachte Resultaten'!$B$2:$B$31,0),MATCH(_xlfn.XLOOKUP($D$14,$D139:$D145,G138:G144,,0,-1),'Verwachte Resultaten'!$C$1:$BT$1,0))*_xlfn.XLOOKUP($E145,$G$2:$G$6,$F$2:$F$6,,0)),_xlfn.XLOOKUP($D$14,$D139:$D145,G139:G145,,0,-1)&gt;(INDEX('Verwachte Resultaten'!$C$2:$BT$31,MATCH(_xlfn.XLOOKUP($D$14,$D139:$D145,$E139:$E145,,0,-1),'Verwachte Resultaten'!$B$2:$B$31,0),MATCH(_xlfn.XLOOKUP($D$14,$D139:$D145,G138:G144,,0,-1),'Verwachte Resultaten'!$C$1:$BT$1,0))*_xlfn.XLOOKUP($E145,$G$2:$G$6,$H$2:$H$6,,0))),$D145,""),"")</f>
        <v/>
      </c>
      <c r="H145" s="19" t="str">
        <f>IFERROR(IF(AND(_xlfn.XLOOKUP($D$14,$D139:$D145,H139:H145,,0,-1)&lt;=(INDEX('Verwachte Resultaten'!$C$2:$BT$31,MATCH(_xlfn.XLOOKUP($D$14,$D139:$D145,$E139:$E145,,0,-1),'Verwachte Resultaten'!$B$2:$B$31,0),MATCH(_xlfn.XLOOKUP($D$14,$D139:$D145,H138:H144,,0,-1),'Verwachte Resultaten'!$C$1:$BT$1,0))*_xlfn.XLOOKUP($E145,$G$2:$G$6,$F$2:$F$6,,0)),_xlfn.XLOOKUP($D$14,$D139:$D145,H139:H145,,0,-1)&gt;(INDEX('Verwachte Resultaten'!$C$2:$BT$31,MATCH(_xlfn.XLOOKUP($D$14,$D139:$D145,$E139:$E145,,0,-1),'Verwachte Resultaten'!$B$2:$B$31,0),MATCH(_xlfn.XLOOKUP($D$14,$D139:$D145,H138:H144,,0,-1),'Verwachte Resultaten'!$C$1:$BT$1,0))*_xlfn.XLOOKUP($E145,$G$2:$G$6,$H$2:$H$6,,0))),$D145,""),"")</f>
        <v/>
      </c>
      <c r="I145" s="19" t="str">
        <f>IFERROR(IF(AND(_xlfn.XLOOKUP($D$14,$D139:$D145,I139:I145,,0,-1)&lt;=(INDEX('Verwachte Resultaten'!$C$2:$BT$31,MATCH(_xlfn.XLOOKUP($D$14,$D139:$D145,$E139:$E145,,0,-1),'Verwachte Resultaten'!$B$2:$B$31,0),MATCH(_xlfn.XLOOKUP($D$14,$D139:$D145,I138:I144,,0,-1),'Verwachte Resultaten'!$C$1:$BT$1,0))*_xlfn.XLOOKUP($E145,$G$2:$G$6,$F$2:$F$6,,0)),_xlfn.XLOOKUP($D$14,$D139:$D145,I139:I145,,0,-1)&gt;(INDEX('Verwachte Resultaten'!$C$2:$BT$31,MATCH(_xlfn.XLOOKUP($D$14,$D139:$D145,$E139:$E145,,0,-1),'Verwachte Resultaten'!$B$2:$B$31,0),MATCH(_xlfn.XLOOKUP($D$14,$D139:$D145,I138:I144,,0,-1),'Verwachte Resultaten'!$C$1:$BT$1,0))*_xlfn.XLOOKUP($E145,$G$2:$G$6,$H$2:$H$6,,0))),$D145,""),"")</f>
        <v/>
      </c>
      <c r="J145" s="19" t="str">
        <f>IFERROR(IF(AND(_xlfn.XLOOKUP($D$14,$D139:$D145,J139:J145,,0,-1)&lt;=(INDEX('Verwachte Resultaten'!$C$2:$BT$31,MATCH(_xlfn.XLOOKUP($D$14,$D139:$D145,$E139:$E145,,0,-1),'Verwachte Resultaten'!$B$2:$B$31,0),MATCH(_xlfn.XLOOKUP($D$14,$D139:$D145,J138:J144,,0,-1),'Verwachte Resultaten'!$C$1:$BT$1,0))*_xlfn.XLOOKUP($E145,$G$2:$G$6,$F$2:$F$6,,0)),_xlfn.XLOOKUP($D$14,$D139:$D145,J139:J145,,0,-1)&gt;(INDEX('Verwachte Resultaten'!$C$2:$BT$31,MATCH(_xlfn.XLOOKUP($D$14,$D139:$D145,$E139:$E145,,0,-1),'Verwachte Resultaten'!$B$2:$B$31,0),MATCH(_xlfn.XLOOKUP($D$14,$D139:$D145,J138:J144,,0,-1),'Verwachte Resultaten'!$C$1:$BT$1,0))*_xlfn.XLOOKUP($E145,$G$2:$G$6,$H$2:$H$6,,0))),$D145,""),"")</f>
        <v/>
      </c>
      <c r="K145" s="19" t="str">
        <f>IFERROR(IF(AND(_xlfn.XLOOKUP($D$14,$D139:$D145,K139:K145,,0,-1)&lt;=(INDEX('Verwachte Resultaten'!$C$2:$BT$31,MATCH(_xlfn.XLOOKUP($D$14,$D139:$D145,$E139:$E145,,0,-1),'Verwachte Resultaten'!$B$2:$B$31,0),MATCH(_xlfn.XLOOKUP($D$14,$D139:$D145,K138:K144,,0,-1),'Verwachte Resultaten'!$C$1:$BT$1,0))*_xlfn.XLOOKUP($E145,$G$2:$G$6,$F$2:$F$6,,0)),_xlfn.XLOOKUP($D$14,$D139:$D145,K139:K145,,0,-1)&gt;(INDEX('Verwachte Resultaten'!$C$2:$BT$31,MATCH(_xlfn.XLOOKUP($D$14,$D139:$D145,$E139:$E145,,0,-1),'Verwachte Resultaten'!$B$2:$B$31,0),MATCH(_xlfn.XLOOKUP($D$14,$D139:$D145,K138:K144,,0,-1),'Verwachte Resultaten'!$C$1:$BT$1,0))*_xlfn.XLOOKUP($E145,$G$2:$G$6,$H$2:$H$6,,0))),$D145,""),"")</f>
        <v/>
      </c>
      <c r="L145" s="19" t="str">
        <f>IFERROR(IF(AND(_xlfn.XLOOKUP($D$14,$D139:$D145,L139:L145,,0,-1)&lt;=(INDEX('Verwachte Resultaten'!$C$2:$BT$31,MATCH(_xlfn.XLOOKUP($D$14,$D139:$D145,$E139:$E145,,0,-1),'Verwachte Resultaten'!$B$2:$B$31,0),MATCH(_xlfn.XLOOKUP($D$14,$D139:$D145,L138:L144,,0,-1),'Verwachte Resultaten'!$C$1:$BT$1,0))*_xlfn.XLOOKUP($E145,$G$2:$G$6,$F$2:$F$6,,0)),_xlfn.XLOOKUP($D$14,$D139:$D145,L139:L145,,0,-1)&gt;(INDEX('Verwachte Resultaten'!$C$2:$BT$31,MATCH(_xlfn.XLOOKUP($D$14,$D139:$D145,$E139:$E145,,0,-1),'Verwachte Resultaten'!$B$2:$B$31,0),MATCH(_xlfn.XLOOKUP($D$14,$D139:$D145,L138:L144,,0,-1),'Verwachte Resultaten'!$C$1:$BT$1,0))*_xlfn.XLOOKUP($E145,$G$2:$G$6,$H$2:$H$6,,0))),$D145,""),"")</f>
        <v/>
      </c>
      <c r="M145" s="19" t="str">
        <f>IFERROR(IF(AND(_xlfn.XLOOKUP($D$14,$D139:$D145,M139:M145,,0,-1)&lt;=(INDEX('Verwachte Resultaten'!$C$2:$BT$31,MATCH(_xlfn.XLOOKUP($D$14,$D139:$D145,$E139:$E145,,0,-1),'Verwachte Resultaten'!$B$2:$B$31,0),MATCH(_xlfn.XLOOKUP($D$14,$D139:$D145,M138:M144,,0,-1),'Verwachte Resultaten'!$C$1:$BT$1,0))*_xlfn.XLOOKUP($E145,$G$2:$G$6,$F$2:$F$6,,0)),_xlfn.XLOOKUP($D$14,$D139:$D145,M139:M145,,0,-1)&gt;(INDEX('Verwachte Resultaten'!$C$2:$BT$31,MATCH(_xlfn.XLOOKUP($D$14,$D139:$D145,$E139:$E145,,0,-1),'Verwachte Resultaten'!$B$2:$B$31,0),MATCH(_xlfn.XLOOKUP($D$14,$D139:$D145,M138:M144,,0,-1),'Verwachte Resultaten'!$C$1:$BT$1,0))*_xlfn.XLOOKUP($E145,$G$2:$G$6,$H$2:$H$6,,0))),$D145,""),"")</f>
        <v/>
      </c>
      <c r="N145" s="19" t="str">
        <f>IFERROR(IF(AND(_xlfn.XLOOKUP($D$14,$D139:$D145,N139:N145,,0,-1)&lt;=(INDEX('Verwachte Resultaten'!$C$2:$BT$31,MATCH(_xlfn.XLOOKUP($D$14,$D139:$D145,$E139:$E145,,0,-1),'Verwachte Resultaten'!$B$2:$B$31,0),MATCH(_xlfn.XLOOKUP($D$14,$D139:$D145,N138:N144,,0,-1),'Verwachte Resultaten'!$C$1:$BT$1,0))*_xlfn.XLOOKUP($E145,$G$2:$G$6,$F$2:$F$6,,0)),_xlfn.XLOOKUP($D$14,$D139:$D145,N139:N145,,0,-1)&gt;(INDEX('Verwachte Resultaten'!$C$2:$BT$31,MATCH(_xlfn.XLOOKUP($D$14,$D139:$D145,$E139:$E145,,0,-1),'Verwachte Resultaten'!$B$2:$B$31,0),MATCH(_xlfn.XLOOKUP($D$14,$D139:$D145,N138:N144,,0,-1),'Verwachte Resultaten'!$C$1:$BT$1,0))*_xlfn.XLOOKUP($E145,$G$2:$G$6,$H$2:$H$6,,0))),$D145,""),"")</f>
        <v/>
      </c>
      <c r="O145" s="19" t="str">
        <f>IFERROR(IF(AND(_xlfn.XLOOKUP($D$14,$D139:$D145,O139:O145,,0,-1)&lt;=(INDEX('Verwachte Resultaten'!$C$2:$BT$31,MATCH(_xlfn.XLOOKUP($D$14,$D139:$D145,$E139:$E145,,0,-1),'Verwachte Resultaten'!$B$2:$B$31,0),MATCH(_xlfn.XLOOKUP($D$14,$D139:$D145,O138:O144,,0,-1),'Verwachte Resultaten'!$C$1:$BT$1,0))*_xlfn.XLOOKUP($E145,$G$2:$G$6,$F$2:$F$6,,0)),_xlfn.XLOOKUP($D$14,$D139:$D145,O139:O145,,0,-1)&gt;(INDEX('Verwachte Resultaten'!$C$2:$BT$31,MATCH(_xlfn.XLOOKUP($D$14,$D139:$D145,$E139:$E145,,0,-1),'Verwachte Resultaten'!$B$2:$B$31,0),MATCH(_xlfn.XLOOKUP($D$14,$D139:$D145,O138:O144,,0,-1),'Verwachte Resultaten'!$C$1:$BT$1,0))*_xlfn.XLOOKUP($E145,$G$2:$G$6,$H$2:$H$6,,0))),$D145,""),"")</f>
        <v/>
      </c>
      <c r="P145" s="19" t="str">
        <f>IFERROR(IF(AND(_xlfn.XLOOKUP($D$14,$D139:$D145,P139:P145,,0,-1)&lt;=(INDEX('Verwachte Resultaten'!$C$2:$BT$31,MATCH(_xlfn.XLOOKUP($D$14,$D139:$D145,$E139:$E145,,0,-1),'Verwachte Resultaten'!$B$2:$B$31,0),MATCH(_xlfn.XLOOKUP($D$14,$D139:$D145,P138:P144,,0,-1),'Verwachte Resultaten'!$C$1:$BT$1,0))*_xlfn.XLOOKUP($E145,$G$2:$G$6,$F$2:$F$6,,0)),_xlfn.XLOOKUP($D$14,$D139:$D145,P139:P145,,0,-1)&gt;(INDEX('Verwachte Resultaten'!$C$2:$BT$31,MATCH(_xlfn.XLOOKUP($D$14,$D139:$D145,$E139:$E145,,0,-1),'Verwachte Resultaten'!$B$2:$B$31,0),MATCH(_xlfn.XLOOKUP($D$14,$D139:$D145,P138:P144,,0,-1),'Verwachte Resultaten'!$C$1:$BT$1,0))*_xlfn.XLOOKUP($E145,$G$2:$G$6,$H$2:$H$6,,0))),$D145,""),"")</f>
        <v/>
      </c>
      <c r="Q145" s="19" t="str">
        <f>IFERROR(IF(AND(_xlfn.XLOOKUP($D$14,$D139:$D145,Q139:Q145,,0,-1)&lt;=(INDEX('Verwachte Resultaten'!$C$2:$BT$31,MATCH(_xlfn.XLOOKUP($D$14,$D139:$D145,$E139:$E145,,0,-1),'Verwachte Resultaten'!$B$2:$B$31,0),MATCH(_xlfn.XLOOKUP($D$14,$D139:$D145,Q138:Q144,,0,-1),'Verwachte Resultaten'!$C$1:$BT$1,0))*_xlfn.XLOOKUP($E145,$G$2:$G$6,$F$2:$F$6,,0)),_xlfn.XLOOKUP($D$14,$D139:$D145,Q139:Q145,,0,-1)&gt;(INDEX('Verwachte Resultaten'!$C$2:$BT$31,MATCH(_xlfn.XLOOKUP($D$14,$D139:$D145,$E139:$E145,,0,-1),'Verwachte Resultaten'!$B$2:$B$31,0),MATCH(_xlfn.XLOOKUP($D$14,$D139:$D145,Q138:Q144,,0,-1),'Verwachte Resultaten'!$C$1:$BT$1,0))*_xlfn.XLOOKUP($E145,$G$2:$G$6,$H$2:$H$6,,0))),$D145,""),"")</f>
        <v/>
      </c>
      <c r="R145" s="19" t="str">
        <f>IFERROR(IF(AND(_xlfn.XLOOKUP($D$14,$D139:$D145,R139:R145,,0,-1)&lt;=(INDEX('Verwachte Resultaten'!$C$2:$BT$31,MATCH(_xlfn.XLOOKUP($D$14,$D139:$D145,$E139:$E145,,0,-1),'Verwachte Resultaten'!$B$2:$B$31,0),MATCH(_xlfn.XLOOKUP($D$14,$D139:$D145,R138:R144,,0,-1),'Verwachte Resultaten'!$C$1:$BT$1,0))*_xlfn.XLOOKUP($E145,$G$2:$G$6,$F$2:$F$6,,0)),_xlfn.XLOOKUP($D$14,$D139:$D145,R139:R145,,0,-1)&gt;(INDEX('Verwachte Resultaten'!$C$2:$BT$31,MATCH(_xlfn.XLOOKUP($D$14,$D139:$D145,$E139:$E145,,0,-1),'Verwachte Resultaten'!$B$2:$B$31,0),MATCH(_xlfn.XLOOKUP($D$14,$D139:$D145,R138:R144,,0,-1),'Verwachte Resultaten'!$C$1:$BT$1,0))*_xlfn.XLOOKUP($E145,$G$2:$G$6,$H$2:$H$6,,0))),$D145,""),"")</f>
        <v/>
      </c>
      <c r="S145" s="19" t="str">
        <f>IFERROR(IF(AND(_xlfn.XLOOKUP($D$14,$D139:$D145,S139:S145,,0,-1)&lt;=(INDEX('Verwachte Resultaten'!$C$2:$BT$31,MATCH(_xlfn.XLOOKUP($D$14,$D139:$D145,$E139:$E145,,0,-1),'Verwachte Resultaten'!$B$2:$B$31,0),MATCH(_xlfn.XLOOKUP($D$14,$D139:$D145,S138:S144,,0,-1),'Verwachte Resultaten'!$C$1:$BT$1,0))*_xlfn.XLOOKUP($E145,$G$2:$G$6,$F$2:$F$6,,0)),_xlfn.XLOOKUP($D$14,$D139:$D145,S139:S145,,0,-1)&gt;(INDEX('Verwachte Resultaten'!$C$2:$BT$31,MATCH(_xlfn.XLOOKUP($D$14,$D139:$D145,$E139:$E145,,0,-1),'Verwachte Resultaten'!$B$2:$B$31,0),MATCH(_xlfn.XLOOKUP($D$14,$D139:$D145,S138:S144,,0,-1),'Verwachte Resultaten'!$C$1:$BT$1,0))*_xlfn.XLOOKUP($E145,$G$2:$G$6,$H$2:$H$6,,0))),$D145,""),"")</f>
        <v/>
      </c>
      <c r="T145" s="19" t="str">
        <f>IFERROR(IF(AND(_xlfn.XLOOKUP($D$14,$D139:$D145,T139:T145,,0,-1)&lt;=(INDEX('Verwachte Resultaten'!$C$2:$BT$31,MATCH(_xlfn.XLOOKUP($D$14,$D139:$D145,$E139:$E145,,0,-1),'Verwachte Resultaten'!$B$2:$B$31,0),MATCH(_xlfn.XLOOKUP($D$14,$D139:$D145,T138:T144,,0,-1),'Verwachte Resultaten'!$C$1:$BT$1,0))*_xlfn.XLOOKUP($E145,$G$2:$G$6,$F$2:$F$6,,0)),_xlfn.XLOOKUP($D$14,$D139:$D145,T139:T145,,0,-1)&gt;(INDEX('Verwachte Resultaten'!$C$2:$BT$31,MATCH(_xlfn.XLOOKUP($D$14,$D139:$D145,$E139:$E145,,0,-1),'Verwachte Resultaten'!$B$2:$B$31,0),MATCH(_xlfn.XLOOKUP($D$14,$D139:$D145,T138:T144,,0,-1),'Verwachte Resultaten'!$C$1:$BT$1,0))*_xlfn.XLOOKUP($E145,$G$2:$G$6,$H$2:$H$6,,0))),$D145,""),"")</f>
        <v/>
      </c>
      <c r="U145" s="19" t="str">
        <f>IFERROR(IF(AND(_xlfn.XLOOKUP($D$14,$D139:$D145,U139:U145,,0,-1)&lt;=(INDEX('Verwachte Resultaten'!$C$2:$BT$31,MATCH(_xlfn.XLOOKUP($D$14,$D139:$D145,$E139:$E145,,0,-1),'Verwachte Resultaten'!$B$2:$B$31,0),MATCH(_xlfn.XLOOKUP($D$14,$D139:$D145,U138:U144,,0,-1),'Verwachte Resultaten'!$C$1:$BT$1,0))*_xlfn.XLOOKUP($E145,$G$2:$G$6,$F$2:$F$6,,0)),_xlfn.XLOOKUP($D$14,$D139:$D145,U139:U145,,0,-1)&gt;(INDEX('Verwachte Resultaten'!$C$2:$BT$31,MATCH(_xlfn.XLOOKUP($D$14,$D139:$D145,$E139:$E145,,0,-1),'Verwachte Resultaten'!$B$2:$B$31,0),MATCH(_xlfn.XLOOKUP($D$14,$D139:$D145,U138:U144,,0,-1),'Verwachte Resultaten'!$C$1:$BT$1,0))*_xlfn.XLOOKUP($E145,$G$2:$G$6,$H$2:$H$6,,0))),$D145,""),"")</f>
        <v/>
      </c>
      <c r="V145" s="19" t="str">
        <f>IFERROR(IF(AND(_xlfn.XLOOKUP($D$14,$D139:$D145,V139:V145,,0,-1)&lt;=(INDEX('Verwachte Resultaten'!$C$2:$BT$31,MATCH(_xlfn.XLOOKUP($D$14,$D139:$D145,$E139:$E145,,0,-1),'Verwachte Resultaten'!$B$2:$B$31,0),MATCH(_xlfn.XLOOKUP($D$14,$D139:$D145,V138:V144,,0,-1),'Verwachte Resultaten'!$C$1:$BT$1,0))*_xlfn.XLOOKUP($E145,$G$2:$G$6,$F$2:$F$6,,0)),_xlfn.XLOOKUP($D$14,$D139:$D145,V139:V145,,0,-1)&gt;(INDEX('Verwachte Resultaten'!$C$2:$BT$31,MATCH(_xlfn.XLOOKUP($D$14,$D139:$D145,$E139:$E145,,0,-1),'Verwachte Resultaten'!$B$2:$B$31,0),MATCH(_xlfn.XLOOKUP($D$14,$D139:$D145,V138:V144,,0,-1),'Verwachte Resultaten'!$C$1:$BT$1,0))*_xlfn.XLOOKUP($E145,$G$2:$G$6,$H$2:$H$6,,0))),$D145,""),"")</f>
        <v/>
      </c>
      <c r="W145" s="19" t="str">
        <f>IFERROR(IF(AND(_xlfn.XLOOKUP($D$14,$D139:$D145,W139:W145,,0,-1)&lt;=(INDEX('Verwachte Resultaten'!$C$2:$BT$31,MATCH(_xlfn.XLOOKUP($D$14,$D139:$D145,$E139:$E145,,0,-1),'Verwachte Resultaten'!$B$2:$B$31,0),MATCH(_xlfn.XLOOKUP($D$14,$D139:$D145,W138:W144,,0,-1),'Verwachte Resultaten'!$C$1:$BT$1,0))*_xlfn.XLOOKUP($E145,$G$2:$G$6,$F$2:$F$6,,0)),_xlfn.XLOOKUP($D$14,$D139:$D145,W139:W145,,0,-1)&gt;(INDEX('Verwachte Resultaten'!$C$2:$BT$31,MATCH(_xlfn.XLOOKUP($D$14,$D139:$D145,$E139:$E145,,0,-1),'Verwachte Resultaten'!$B$2:$B$31,0),MATCH(_xlfn.XLOOKUP($D$14,$D139:$D145,W138:W144,,0,-1),'Verwachte Resultaten'!$C$1:$BT$1,0))*_xlfn.XLOOKUP($E145,$G$2:$G$6,$H$2:$H$6,,0))),$D145,""),"")</f>
        <v/>
      </c>
      <c r="X145" s="19" t="str">
        <f>IFERROR(IF(AND(_xlfn.XLOOKUP($D$14,$D139:$D145,X139:X145,,0,-1)&lt;=(INDEX('Verwachte Resultaten'!$C$2:$BT$31,MATCH(_xlfn.XLOOKUP($D$14,$D139:$D145,$E139:$E145,,0,-1),'Verwachte Resultaten'!$B$2:$B$31,0),MATCH(_xlfn.XLOOKUP($D$14,$D139:$D145,X138:X144,,0,-1),'Verwachte Resultaten'!$C$1:$BT$1,0))*_xlfn.XLOOKUP($E145,$G$2:$G$6,$F$2:$F$6,,0)),_xlfn.XLOOKUP($D$14,$D139:$D145,X139:X145,,0,-1)&gt;(INDEX('Verwachte Resultaten'!$C$2:$BT$31,MATCH(_xlfn.XLOOKUP($D$14,$D139:$D145,$E139:$E145,,0,-1),'Verwachte Resultaten'!$B$2:$B$31,0),MATCH(_xlfn.XLOOKUP($D$14,$D139:$D145,X138:X144,,0,-1),'Verwachte Resultaten'!$C$1:$BT$1,0))*_xlfn.XLOOKUP($E145,$G$2:$G$6,$H$2:$H$6,,0))),$D145,""),"")</f>
        <v/>
      </c>
      <c r="Y145" s="19" t="str">
        <f>IFERROR(IF(AND(_xlfn.XLOOKUP($D$14,$D139:$D145,Y139:Y145,,0,-1)&lt;=(INDEX('Verwachte Resultaten'!$C$2:$BT$31,MATCH(_xlfn.XLOOKUP($D$14,$D139:$D145,$E139:$E145,,0,-1),'Verwachte Resultaten'!$B$2:$B$31,0),MATCH(_xlfn.XLOOKUP($D$14,$D139:$D145,Y138:Y144,,0,-1),'Verwachte Resultaten'!$C$1:$BT$1,0))*_xlfn.XLOOKUP($E145,$G$2:$G$6,$F$2:$F$6,,0)),_xlfn.XLOOKUP($D$14,$D139:$D145,Y139:Y145,,0,-1)&gt;(INDEX('Verwachte Resultaten'!$C$2:$BT$31,MATCH(_xlfn.XLOOKUP($D$14,$D139:$D145,$E139:$E145,,0,-1),'Verwachte Resultaten'!$B$2:$B$31,0),MATCH(_xlfn.XLOOKUP($D$14,$D139:$D145,Y138:Y144,,0,-1),'Verwachte Resultaten'!$C$1:$BT$1,0))*_xlfn.XLOOKUP($E145,$G$2:$G$6,$H$2:$H$6,,0))),$D145,""),"")</f>
        <v/>
      </c>
      <c r="Z145" s="19" t="str">
        <f>IFERROR(IF(AND(_xlfn.XLOOKUP($D$14,$D139:$D145,Z139:Z145,,0,-1)&lt;=(INDEX('Verwachte Resultaten'!$C$2:$BT$31,MATCH(_xlfn.XLOOKUP($D$14,$D139:$D145,$E139:$E145,,0,-1),'Verwachte Resultaten'!$B$2:$B$31,0),MATCH(_xlfn.XLOOKUP($D$14,$D139:$D145,Z138:Z144,,0,-1),'Verwachte Resultaten'!$C$1:$BT$1,0))*_xlfn.XLOOKUP($E145,$G$2:$G$6,$F$2:$F$6,,0)),_xlfn.XLOOKUP($D$14,$D139:$D145,Z139:Z145,,0,-1)&gt;(INDEX('Verwachte Resultaten'!$C$2:$BT$31,MATCH(_xlfn.XLOOKUP($D$14,$D139:$D145,$E139:$E145,,0,-1),'Verwachte Resultaten'!$B$2:$B$31,0),MATCH(_xlfn.XLOOKUP($D$14,$D139:$D145,Z138:Z144,,0,-1),'Verwachte Resultaten'!$C$1:$BT$1,0))*_xlfn.XLOOKUP($E145,$G$2:$G$6,$H$2:$H$6,,0))),$D145,""),"")</f>
        <v/>
      </c>
      <c r="AA145" s="19" t="str">
        <f>IFERROR(IF(AND(_xlfn.XLOOKUP($D$14,$D139:$D145,AA139:AA145,,0,-1)&lt;=(INDEX('Verwachte Resultaten'!$C$2:$BT$31,MATCH(_xlfn.XLOOKUP($D$14,$D139:$D145,$E139:$E145,,0,-1),'Verwachte Resultaten'!$B$2:$B$31,0),MATCH(_xlfn.XLOOKUP($D$14,$D139:$D145,AA138:AA144,,0,-1),'Verwachte Resultaten'!$C$1:$BT$1,0))*_xlfn.XLOOKUP($E145,$G$2:$G$6,$F$2:$F$6,,0)),_xlfn.XLOOKUP($D$14,$D139:$D145,AA139:AA145,,0,-1)&gt;(INDEX('Verwachte Resultaten'!$C$2:$BT$31,MATCH(_xlfn.XLOOKUP($D$14,$D139:$D145,$E139:$E145,,0,-1),'Verwachte Resultaten'!$B$2:$B$31,0),MATCH(_xlfn.XLOOKUP($D$14,$D139:$D145,AA138:AA144,,0,-1),'Verwachte Resultaten'!$C$1:$BT$1,0))*_xlfn.XLOOKUP($E145,$G$2:$G$6,$H$2:$H$6,,0))),$D145,""),"")</f>
        <v/>
      </c>
      <c r="AB145" s="19" t="str">
        <f>IFERROR(IF(AND(_xlfn.XLOOKUP($D$14,$D139:$D145,AB139:AB145,,0,-1)&lt;=(INDEX('Verwachte Resultaten'!$C$2:$BT$31,MATCH(_xlfn.XLOOKUP($D$14,$D139:$D145,$E139:$E145,,0,-1),'Verwachte Resultaten'!$B$2:$B$31,0),MATCH(_xlfn.XLOOKUP($D$14,$D139:$D145,AB138:AB144,,0,-1),'Verwachte Resultaten'!$C$1:$BT$1,0))*_xlfn.XLOOKUP($E145,$G$2:$G$6,$F$2:$F$6,,0)),_xlfn.XLOOKUP($D$14,$D139:$D145,AB139:AB145,,0,-1)&gt;(INDEX('Verwachte Resultaten'!$C$2:$BT$31,MATCH(_xlfn.XLOOKUP($D$14,$D139:$D145,$E139:$E145,,0,-1),'Verwachte Resultaten'!$B$2:$B$31,0),MATCH(_xlfn.XLOOKUP($D$14,$D139:$D145,AB138:AB144,,0,-1),'Verwachte Resultaten'!$C$1:$BT$1,0))*_xlfn.XLOOKUP($E145,$G$2:$G$6,$H$2:$H$6,,0))),$D145,""),"")</f>
        <v/>
      </c>
      <c r="AC145" s="19" t="str">
        <f>IFERROR(IF(AND(_xlfn.XLOOKUP($D$14,$D139:$D145,AC139:AC145,,0,-1)&lt;=(INDEX('Verwachte Resultaten'!$C$2:$BT$31,MATCH(_xlfn.XLOOKUP($D$14,$D139:$D145,$E139:$E145,,0,-1),'Verwachte Resultaten'!$B$2:$B$31,0),MATCH(_xlfn.XLOOKUP($D$14,$D139:$D145,AC138:AC144,,0,-1),'Verwachte Resultaten'!$C$1:$BT$1,0))*_xlfn.XLOOKUP($E145,$G$2:$G$6,$F$2:$F$6,,0)),_xlfn.XLOOKUP($D$14,$D139:$D145,AC139:AC145,,0,-1)&gt;(INDEX('Verwachte Resultaten'!$C$2:$BT$31,MATCH(_xlfn.XLOOKUP($D$14,$D139:$D145,$E139:$E145,,0,-1),'Verwachte Resultaten'!$B$2:$B$31,0),MATCH(_xlfn.XLOOKUP($D$14,$D139:$D145,AC138:AC144,,0,-1),'Verwachte Resultaten'!$C$1:$BT$1,0))*_xlfn.XLOOKUP($E145,$G$2:$G$6,$H$2:$H$6,,0))),$D145,""),"")</f>
        <v/>
      </c>
      <c r="AD145" s="19" t="str">
        <f>IFERROR(IF(AND(_xlfn.XLOOKUP($D$14,$D139:$D145,AD139:AD145,,0,-1)&lt;=(INDEX('Verwachte Resultaten'!$C$2:$BT$31,MATCH(_xlfn.XLOOKUP($D$14,$D139:$D145,$E139:$E145,,0,-1),'Verwachte Resultaten'!$B$2:$B$31,0),MATCH(_xlfn.XLOOKUP($D$14,$D139:$D145,AD138:AD144,,0,-1),'Verwachte Resultaten'!$C$1:$BT$1,0))*_xlfn.XLOOKUP($E145,$G$2:$G$6,$F$2:$F$6,,0)),_xlfn.XLOOKUP($D$14,$D139:$D145,AD139:AD145,,0,-1)&gt;(INDEX('Verwachte Resultaten'!$C$2:$BT$31,MATCH(_xlfn.XLOOKUP($D$14,$D139:$D145,$E139:$E145,,0,-1),'Verwachte Resultaten'!$B$2:$B$31,0),MATCH(_xlfn.XLOOKUP($D$14,$D139:$D145,AD138:AD144,,0,-1),'Verwachte Resultaten'!$C$1:$BT$1,0))*_xlfn.XLOOKUP($E145,$G$2:$G$6,$H$2:$H$6,,0))),$D145,""),"")</f>
        <v/>
      </c>
      <c r="AE145" s="19" t="str">
        <f>IFERROR(IF(AND(_xlfn.XLOOKUP($D$14,$D139:$D145,AE139:AE145,,0,-1)&lt;=(INDEX('Verwachte Resultaten'!$C$2:$BT$31,MATCH(_xlfn.XLOOKUP($D$14,$D139:$D145,$E139:$E145,,0,-1),'Verwachte Resultaten'!$B$2:$B$31,0),MATCH(_xlfn.XLOOKUP($D$14,$D139:$D145,AE138:AE144,,0,-1),'Verwachte Resultaten'!$C$1:$BT$1,0))*_xlfn.XLOOKUP($E145,$G$2:$G$6,$F$2:$F$6,,0)),_xlfn.XLOOKUP($D$14,$D139:$D145,AE139:AE145,,0,-1)&gt;(INDEX('Verwachte Resultaten'!$C$2:$BT$31,MATCH(_xlfn.XLOOKUP($D$14,$D139:$D145,$E139:$E145,,0,-1),'Verwachte Resultaten'!$B$2:$B$31,0),MATCH(_xlfn.XLOOKUP($D$14,$D139:$D145,AE138:AE144,,0,-1),'Verwachte Resultaten'!$C$1:$BT$1,0))*_xlfn.XLOOKUP($E145,$G$2:$G$6,$H$2:$H$6,,0))),$D145,""),"")</f>
        <v/>
      </c>
      <c r="AF145" s="19" t="str">
        <f>IFERROR(IF(AND(_xlfn.XLOOKUP($D$14,$D139:$D145,AF139:AF145,,0,-1)&lt;=(INDEX('Verwachte Resultaten'!$C$2:$BT$31,MATCH(_xlfn.XLOOKUP($D$14,$D139:$D145,$E139:$E145,,0,-1),'Verwachte Resultaten'!$B$2:$B$31,0),MATCH(_xlfn.XLOOKUP($D$14,$D139:$D145,AF138:AF144,,0,-1),'Verwachte Resultaten'!$C$1:$BT$1,0))*_xlfn.XLOOKUP($E145,$G$2:$G$6,$F$2:$F$6,,0)),_xlfn.XLOOKUP($D$14,$D139:$D145,AF139:AF145,,0,-1)&gt;(INDEX('Verwachte Resultaten'!$C$2:$BT$31,MATCH(_xlfn.XLOOKUP($D$14,$D139:$D145,$E139:$E145,,0,-1),'Verwachte Resultaten'!$B$2:$B$31,0),MATCH(_xlfn.XLOOKUP($D$14,$D139:$D145,AF138:AF144,,0,-1),'Verwachte Resultaten'!$C$1:$BT$1,0))*_xlfn.XLOOKUP($E145,$G$2:$G$6,$H$2:$H$6,,0))),$D145,""),"")</f>
        <v/>
      </c>
      <c r="AG145" s="19" t="str">
        <f>IFERROR(IF(AND(_xlfn.XLOOKUP($D$14,$D139:$D145,AG139:AG145,,0,-1)&lt;=(INDEX('Verwachte Resultaten'!$C$2:$BT$31,MATCH(_xlfn.XLOOKUP($D$14,$D139:$D145,$E139:$E145,,0,-1),'Verwachte Resultaten'!$B$2:$B$31,0),MATCH(_xlfn.XLOOKUP($D$14,$D139:$D145,AG138:AG144,,0,-1),'Verwachte Resultaten'!$C$1:$BT$1,0))*_xlfn.XLOOKUP($E145,$G$2:$G$6,$F$2:$F$6,,0)),_xlfn.XLOOKUP($D$14,$D139:$D145,AG139:AG145,,0,-1)&gt;(INDEX('Verwachte Resultaten'!$C$2:$BT$31,MATCH(_xlfn.XLOOKUP($D$14,$D139:$D145,$E139:$E145,,0,-1),'Verwachte Resultaten'!$B$2:$B$31,0),MATCH(_xlfn.XLOOKUP($D$14,$D139:$D145,AG138:AG144,,0,-1),'Verwachte Resultaten'!$C$1:$BT$1,0))*_xlfn.XLOOKUP($E145,$G$2:$G$6,$H$2:$H$6,,0))),$D145,""),"")</f>
        <v/>
      </c>
      <c r="AH145" s="19" t="str">
        <f>IFERROR(IF(AND(_xlfn.XLOOKUP($D$14,$D139:$D145,AH139:AH145,,0,-1)&lt;=(INDEX('Verwachte Resultaten'!$C$2:$BT$31,MATCH(_xlfn.XLOOKUP($D$14,$D139:$D145,$E139:$E145,,0,-1),'Verwachte Resultaten'!$B$2:$B$31,0),MATCH(_xlfn.XLOOKUP($D$14,$D139:$D145,AH138:AH144,,0,-1),'Verwachte Resultaten'!$C$1:$BT$1,0))*_xlfn.XLOOKUP($E145,$G$2:$G$6,$F$2:$F$6,,0)),_xlfn.XLOOKUP($D$14,$D139:$D145,AH139:AH145,,0,-1)&gt;(INDEX('Verwachte Resultaten'!$C$2:$BT$31,MATCH(_xlfn.XLOOKUP($D$14,$D139:$D145,$E139:$E145,,0,-1),'Verwachte Resultaten'!$B$2:$B$31,0),MATCH(_xlfn.XLOOKUP($D$14,$D139:$D145,AH138:AH144,,0,-1),'Verwachte Resultaten'!$C$1:$BT$1,0))*_xlfn.XLOOKUP($E145,$G$2:$G$6,$H$2:$H$6,,0))),$D145,""),"")</f>
        <v/>
      </c>
      <c r="AI145" s="19" t="str">
        <f>IFERROR(IF(AND(_xlfn.XLOOKUP($D$14,$D139:$D145,AI139:AI145,,0,-1)&lt;=(INDEX('Verwachte Resultaten'!$C$2:$BT$31,MATCH(_xlfn.XLOOKUP($D$14,$D139:$D145,$E139:$E145,,0,-1),'Verwachte Resultaten'!$B$2:$B$31,0),MATCH(_xlfn.XLOOKUP($D$14,$D139:$D145,AI138:AI144,,0,-1),'Verwachte Resultaten'!$C$1:$BT$1,0))*_xlfn.XLOOKUP($E145,$G$2:$G$6,$F$2:$F$6,,0)),_xlfn.XLOOKUP($D$14,$D139:$D145,AI139:AI145,,0,-1)&gt;(INDEX('Verwachte Resultaten'!$C$2:$BT$31,MATCH(_xlfn.XLOOKUP($D$14,$D139:$D145,$E139:$E145,,0,-1),'Verwachte Resultaten'!$B$2:$B$31,0),MATCH(_xlfn.XLOOKUP($D$14,$D139:$D145,AI138:AI144,,0,-1),'Verwachte Resultaten'!$C$1:$BT$1,0))*_xlfn.XLOOKUP($E145,$G$2:$G$6,$H$2:$H$6,,0))),$D145,""),"")</f>
        <v/>
      </c>
      <c r="AJ145" s="19" t="str">
        <f>IFERROR(IF(AND(_xlfn.XLOOKUP($D$14,$D139:$D145,AJ139:AJ145,,0,-1)&lt;=(INDEX('Verwachte Resultaten'!$C$2:$BT$31,MATCH(_xlfn.XLOOKUP($D$14,$D139:$D145,$E139:$E145,,0,-1),'Verwachte Resultaten'!$B$2:$B$31,0),MATCH(_xlfn.XLOOKUP($D$14,$D139:$D145,AJ138:AJ144,,0,-1),'Verwachte Resultaten'!$C$1:$BT$1,0))*_xlfn.XLOOKUP($E145,$G$2:$G$6,$F$2:$F$6,,0)),_xlfn.XLOOKUP($D$14,$D139:$D145,AJ139:AJ145,,0,-1)&gt;(INDEX('Verwachte Resultaten'!$C$2:$BT$31,MATCH(_xlfn.XLOOKUP($D$14,$D139:$D145,$E139:$E145,,0,-1),'Verwachte Resultaten'!$B$2:$B$31,0),MATCH(_xlfn.XLOOKUP($D$14,$D139:$D145,AJ138:AJ144,,0,-1),'Verwachte Resultaten'!$C$1:$BT$1,0))*_xlfn.XLOOKUP($E145,$G$2:$G$6,$H$2:$H$6,,0))),$D145,""),"")</f>
        <v/>
      </c>
      <c r="AK145" s="19" t="str">
        <f>IFERROR(IF(AND(_xlfn.XLOOKUP($D$14,$D139:$D145,AK139:AK145,,0,-1)&lt;=(INDEX('Verwachte Resultaten'!$C$2:$BT$31,MATCH(_xlfn.XLOOKUP($D$14,$D139:$D145,$E139:$E145,,0,-1),'Verwachte Resultaten'!$B$2:$B$31,0),MATCH(_xlfn.XLOOKUP($D$14,$D139:$D145,AK138:AK144,,0,-1),'Verwachte Resultaten'!$C$1:$BT$1,0))*_xlfn.XLOOKUP($E145,$G$2:$G$6,$F$2:$F$6,,0)),_xlfn.XLOOKUP($D$14,$D139:$D145,AK139:AK145,,0,-1)&gt;(INDEX('Verwachte Resultaten'!$C$2:$BT$31,MATCH(_xlfn.XLOOKUP($D$14,$D139:$D145,$E139:$E145,,0,-1),'Verwachte Resultaten'!$B$2:$B$31,0),MATCH(_xlfn.XLOOKUP($D$14,$D139:$D145,AK138:AK144,,0,-1),'Verwachte Resultaten'!$C$1:$BT$1,0))*_xlfn.XLOOKUP($E145,$G$2:$G$6,$H$2:$H$6,,0))),$D145,""),"")</f>
        <v/>
      </c>
      <c r="AL145" s="19" t="str">
        <f>IFERROR(IF(AND(_xlfn.XLOOKUP($D$14,$D139:$D145,AL139:AL145,,0,-1)&lt;=(INDEX('Verwachte Resultaten'!$C$2:$BT$31,MATCH(_xlfn.XLOOKUP($D$14,$D139:$D145,$E139:$E145,,0,-1),'Verwachte Resultaten'!$B$2:$B$31,0),MATCH(_xlfn.XLOOKUP($D$14,$D139:$D145,AL138:AL144,,0,-1),'Verwachte Resultaten'!$C$1:$BT$1,0))*_xlfn.XLOOKUP($E145,$G$2:$G$6,$F$2:$F$6,,0)),_xlfn.XLOOKUP($D$14,$D139:$D145,AL139:AL145,,0,-1)&gt;(INDEX('Verwachte Resultaten'!$C$2:$BT$31,MATCH(_xlfn.XLOOKUP($D$14,$D139:$D145,$E139:$E145,,0,-1),'Verwachte Resultaten'!$B$2:$B$31,0),MATCH(_xlfn.XLOOKUP($D$14,$D139:$D145,AL138:AL144,,0,-1),'Verwachte Resultaten'!$C$1:$BT$1,0))*_xlfn.XLOOKUP($E145,$G$2:$G$6,$H$2:$H$6,,0))),$D145,""),"")</f>
        <v/>
      </c>
      <c r="AM145" s="19" t="str">
        <f>IFERROR(IF(AND(_xlfn.XLOOKUP($D$14,$D139:$D145,AM139:AM145,,0,-1)&lt;=(INDEX('Verwachte Resultaten'!$C$2:$BT$31,MATCH(_xlfn.XLOOKUP($D$14,$D139:$D145,$E139:$E145,,0,-1),'Verwachte Resultaten'!$B$2:$B$31,0),MATCH(_xlfn.XLOOKUP($D$14,$D139:$D145,AM138:AM144,,0,-1),'Verwachte Resultaten'!$C$1:$BT$1,0))*_xlfn.XLOOKUP($E145,$G$2:$G$6,$F$2:$F$6,,0)),_xlfn.XLOOKUP($D$14,$D139:$D145,AM139:AM145,,0,-1)&gt;(INDEX('Verwachte Resultaten'!$C$2:$BT$31,MATCH(_xlfn.XLOOKUP($D$14,$D139:$D145,$E139:$E145,,0,-1),'Verwachte Resultaten'!$B$2:$B$31,0),MATCH(_xlfn.XLOOKUP($D$14,$D139:$D145,AM138:AM144,,0,-1),'Verwachte Resultaten'!$C$1:$BT$1,0))*_xlfn.XLOOKUP($E145,$G$2:$G$6,$H$2:$H$6,,0))),$D145,""),"")</f>
        <v/>
      </c>
      <c r="AN145" s="19" t="str">
        <f>IFERROR(IF(AND(_xlfn.XLOOKUP($D$14,$D139:$D145,AN139:AN145,,0,-1)&lt;=(INDEX('Verwachte Resultaten'!$C$2:$BT$31,MATCH(_xlfn.XLOOKUP($D$14,$D139:$D145,$E139:$E145,,0,-1),'Verwachte Resultaten'!$B$2:$B$31,0),MATCH(_xlfn.XLOOKUP($D$14,$D139:$D145,AN138:AN144,,0,-1),'Verwachte Resultaten'!$C$1:$BT$1,0))*_xlfn.XLOOKUP($E145,$G$2:$G$6,$F$2:$F$6,,0)),_xlfn.XLOOKUP($D$14,$D139:$D145,AN139:AN145,,0,-1)&gt;(INDEX('Verwachte Resultaten'!$C$2:$BT$31,MATCH(_xlfn.XLOOKUP($D$14,$D139:$D145,$E139:$E145,,0,-1),'Verwachte Resultaten'!$B$2:$B$31,0),MATCH(_xlfn.XLOOKUP($D$14,$D139:$D145,AN138:AN144,,0,-1),'Verwachte Resultaten'!$C$1:$BT$1,0))*_xlfn.XLOOKUP($E145,$G$2:$G$6,$H$2:$H$6,,0))),$D145,""),"")</f>
        <v/>
      </c>
      <c r="AO145" s="19" t="str">
        <f>IFERROR(IF(AND(_xlfn.XLOOKUP($D$14,$D139:$D145,AO139:AO145,,0,-1)&lt;=(INDEX('Verwachte Resultaten'!$C$2:$BT$31,MATCH(_xlfn.XLOOKUP($D$14,$D139:$D145,$E139:$E145,,0,-1),'Verwachte Resultaten'!$B$2:$B$31,0),MATCH(_xlfn.XLOOKUP($D$14,$D139:$D145,AO138:AO144,,0,-1),'Verwachte Resultaten'!$C$1:$BT$1,0))*_xlfn.XLOOKUP($E145,$G$2:$G$6,$F$2:$F$6,,0)),_xlfn.XLOOKUP($D$14,$D139:$D145,AO139:AO145,,0,-1)&gt;(INDEX('Verwachte Resultaten'!$C$2:$BT$31,MATCH(_xlfn.XLOOKUP($D$14,$D139:$D145,$E139:$E145,,0,-1),'Verwachte Resultaten'!$B$2:$B$31,0),MATCH(_xlfn.XLOOKUP($D$14,$D139:$D145,AO138:AO144,,0,-1),'Verwachte Resultaten'!$C$1:$BT$1,0))*_xlfn.XLOOKUP($E145,$G$2:$G$6,$H$2:$H$6,,0))),$D145,""),"")</f>
        <v/>
      </c>
      <c r="AP145" s="19" t="str">
        <f>IFERROR(IF(AND(_xlfn.XLOOKUP($D$14,$D139:$D145,AP139:AP145,,0,-1)&lt;=(INDEX('Verwachte Resultaten'!$C$2:$BT$31,MATCH(_xlfn.XLOOKUP($D$14,$D139:$D145,$E139:$E145,,0,-1),'Verwachte Resultaten'!$B$2:$B$31,0),MATCH(_xlfn.XLOOKUP($D$14,$D139:$D145,AP138:AP144,,0,-1),'Verwachte Resultaten'!$C$1:$BT$1,0))*_xlfn.XLOOKUP($E145,$G$2:$G$6,$F$2:$F$6,,0)),_xlfn.XLOOKUP($D$14,$D139:$D145,AP139:AP145,,0,-1)&gt;(INDEX('Verwachte Resultaten'!$C$2:$BT$31,MATCH(_xlfn.XLOOKUP($D$14,$D139:$D145,$E139:$E145,,0,-1),'Verwachte Resultaten'!$B$2:$B$31,0),MATCH(_xlfn.XLOOKUP($D$14,$D139:$D145,AP138:AP144,,0,-1),'Verwachte Resultaten'!$C$1:$BT$1,0))*_xlfn.XLOOKUP($E145,$G$2:$G$6,$H$2:$H$6,,0))),$D145,""),"")</f>
        <v/>
      </c>
      <c r="AQ145" s="19" t="str">
        <f>IFERROR(IF(AND(_xlfn.XLOOKUP($D$14,$D139:$D145,AQ139:AQ145,,0,-1)&lt;=(INDEX('Verwachte Resultaten'!$C$2:$BT$31,MATCH(_xlfn.XLOOKUP($D$14,$D139:$D145,$E139:$E145,,0,-1),'Verwachte Resultaten'!$B$2:$B$31,0),MATCH(_xlfn.XLOOKUP($D$14,$D139:$D145,AQ138:AQ144,,0,-1),'Verwachte Resultaten'!$C$1:$BT$1,0))*_xlfn.XLOOKUP($E145,$G$2:$G$6,$F$2:$F$6,,0)),_xlfn.XLOOKUP($D$14,$D139:$D145,AQ139:AQ145,,0,-1)&gt;(INDEX('Verwachte Resultaten'!$C$2:$BT$31,MATCH(_xlfn.XLOOKUP($D$14,$D139:$D145,$E139:$E145,,0,-1),'Verwachte Resultaten'!$B$2:$B$31,0),MATCH(_xlfn.XLOOKUP($D$14,$D139:$D145,AQ138:AQ144,,0,-1),'Verwachte Resultaten'!$C$1:$BT$1,0))*_xlfn.XLOOKUP($E145,$G$2:$G$6,$H$2:$H$6,,0))),$D145,""),"")</f>
        <v/>
      </c>
      <c r="AR145" s="19" t="str">
        <f>IFERROR(IF(AND(_xlfn.XLOOKUP($D$14,$D139:$D145,AR139:AR145,,0,-1)&lt;=(INDEX('Verwachte Resultaten'!$C$2:$BT$31,MATCH(_xlfn.XLOOKUP($D$14,$D139:$D145,$E139:$E145,,0,-1),'Verwachte Resultaten'!$B$2:$B$31,0),MATCH(_xlfn.XLOOKUP($D$14,$D139:$D145,AR138:AR144,,0,-1),'Verwachte Resultaten'!$C$1:$BT$1,0))*_xlfn.XLOOKUP($E145,$G$2:$G$6,$F$2:$F$6,,0)),_xlfn.XLOOKUP($D$14,$D139:$D145,AR139:AR145,,0,-1)&gt;(INDEX('Verwachte Resultaten'!$C$2:$BT$31,MATCH(_xlfn.XLOOKUP($D$14,$D139:$D145,$E139:$E145,,0,-1),'Verwachte Resultaten'!$B$2:$B$31,0),MATCH(_xlfn.XLOOKUP($D$14,$D139:$D145,AR138:AR144,,0,-1),'Verwachte Resultaten'!$C$1:$BT$1,0))*_xlfn.XLOOKUP($E145,$G$2:$G$6,$H$2:$H$6,,0))),$D145,""),"")</f>
        <v/>
      </c>
      <c r="AS145" s="19" t="str">
        <f>IFERROR(IF(AND(_xlfn.XLOOKUP($D$14,$D139:$D145,AS139:AS145,,0,-1)&lt;=(INDEX('Verwachte Resultaten'!$C$2:$BT$31,MATCH(_xlfn.XLOOKUP($D$14,$D139:$D145,$E139:$E145,,0,-1),'Verwachte Resultaten'!$B$2:$B$31,0),MATCH(_xlfn.XLOOKUP($D$14,$D139:$D145,AS138:AS144,,0,-1),'Verwachte Resultaten'!$C$1:$BT$1,0))*_xlfn.XLOOKUP($E145,$G$2:$G$6,$F$2:$F$6,,0)),_xlfn.XLOOKUP($D$14,$D139:$D145,AS139:AS145,,0,-1)&gt;(INDEX('Verwachte Resultaten'!$C$2:$BT$31,MATCH(_xlfn.XLOOKUP($D$14,$D139:$D145,$E139:$E145,,0,-1),'Verwachte Resultaten'!$B$2:$B$31,0),MATCH(_xlfn.XLOOKUP($D$14,$D139:$D145,AS138:AS144,,0,-1),'Verwachte Resultaten'!$C$1:$BT$1,0))*_xlfn.XLOOKUP($E145,$G$2:$G$6,$H$2:$H$6,,0))),$D145,""),"")</f>
        <v/>
      </c>
      <c r="AT145" s="19" t="str">
        <f>IFERROR(IF(AND(_xlfn.XLOOKUP($D$14,$D139:$D145,AT139:AT145,,0,-1)&lt;=(INDEX('Verwachte Resultaten'!$C$2:$BT$31,MATCH(_xlfn.XLOOKUP($D$14,$D139:$D145,$E139:$E145,,0,-1),'Verwachte Resultaten'!$B$2:$B$31,0),MATCH(_xlfn.XLOOKUP($D$14,$D139:$D145,AT138:AT144,,0,-1),'Verwachte Resultaten'!$C$1:$BT$1,0))*_xlfn.XLOOKUP($E145,$G$2:$G$6,$F$2:$F$6,,0)),_xlfn.XLOOKUP($D$14,$D139:$D145,AT139:AT145,,0,-1)&gt;(INDEX('Verwachte Resultaten'!$C$2:$BT$31,MATCH(_xlfn.XLOOKUP($D$14,$D139:$D145,$E139:$E145,,0,-1),'Verwachte Resultaten'!$B$2:$B$31,0),MATCH(_xlfn.XLOOKUP($D$14,$D139:$D145,AT138:AT144,,0,-1),'Verwachte Resultaten'!$C$1:$BT$1,0))*_xlfn.XLOOKUP($E145,$G$2:$G$6,$H$2:$H$6,,0))),$D145,""),"")</f>
        <v/>
      </c>
      <c r="AU145" s="19" t="str">
        <f>IFERROR(IF(AND(_xlfn.XLOOKUP($D$14,$D139:$D145,AU139:AU145,,0,-1)&lt;=(INDEX('Verwachte Resultaten'!$C$2:$BT$31,MATCH(_xlfn.XLOOKUP($D$14,$D139:$D145,$E139:$E145,,0,-1),'Verwachte Resultaten'!$B$2:$B$31,0),MATCH(_xlfn.XLOOKUP($D$14,$D139:$D145,AU138:AU144,,0,-1),'Verwachte Resultaten'!$C$1:$BT$1,0))*_xlfn.XLOOKUP($E145,$G$2:$G$6,$F$2:$F$6,,0)),_xlfn.XLOOKUP($D$14,$D139:$D145,AU139:AU145,,0,-1)&gt;(INDEX('Verwachte Resultaten'!$C$2:$BT$31,MATCH(_xlfn.XLOOKUP($D$14,$D139:$D145,$E139:$E145,,0,-1),'Verwachte Resultaten'!$B$2:$B$31,0),MATCH(_xlfn.XLOOKUP($D$14,$D139:$D145,AU138:AU144,,0,-1),'Verwachte Resultaten'!$C$1:$BT$1,0))*_xlfn.XLOOKUP($E145,$G$2:$G$6,$H$2:$H$6,,0))),$D145,""),"")</f>
        <v/>
      </c>
      <c r="AV145" s="19" t="str">
        <f>IFERROR(IF(AND(_xlfn.XLOOKUP($D$14,$D139:$D145,AV139:AV145,,0,-1)&lt;=(INDEX('Verwachte Resultaten'!$C$2:$BT$31,MATCH(_xlfn.XLOOKUP($D$14,$D139:$D145,$E139:$E145,,0,-1),'Verwachte Resultaten'!$B$2:$B$31,0),MATCH(_xlfn.XLOOKUP($D$14,$D139:$D145,AV138:AV144,,0,-1),'Verwachte Resultaten'!$C$1:$BT$1,0))*_xlfn.XLOOKUP($E145,$G$2:$G$6,$F$2:$F$6,,0)),_xlfn.XLOOKUP($D$14,$D139:$D145,AV139:AV145,,0,-1)&gt;(INDEX('Verwachte Resultaten'!$C$2:$BT$31,MATCH(_xlfn.XLOOKUP($D$14,$D139:$D145,$E139:$E145,,0,-1),'Verwachte Resultaten'!$B$2:$B$31,0),MATCH(_xlfn.XLOOKUP($D$14,$D139:$D145,AV138:AV144,,0,-1),'Verwachte Resultaten'!$C$1:$BT$1,0))*_xlfn.XLOOKUP($E145,$G$2:$G$6,$H$2:$H$6,,0))),$D145,""),"")</f>
        <v/>
      </c>
      <c r="AW145" s="19" t="str">
        <f>IFERROR(IF(AND(_xlfn.XLOOKUP($D$14,$D139:$D145,AW139:AW145,,0,-1)&lt;=(INDEX('Verwachte Resultaten'!$C$2:$BT$31,MATCH(_xlfn.XLOOKUP($D$14,$D139:$D145,$E139:$E145,,0,-1),'Verwachte Resultaten'!$B$2:$B$31,0),MATCH(_xlfn.XLOOKUP($D$14,$D139:$D145,AW138:AW144,,0,-1),'Verwachte Resultaten'!$C$1:$BT$1,0))*_xlfn.XLOOKUP($E145,$G$2:$G$6,$F$2:$F$6,,0)),_xlfn.XLOOKUP($D$14,$D139:$D145,AW139:AW145,,0,-1)&gt;(INDEX('Verwachte Resultaten'!$C$2:$BT$31,MATCH(_xlfn.XLOOKUP($D$14,$D139:$D145,$E139:$E145,,0,-1),'Verwachte Resultaten'!$B$2:$B$31,0),MATCH(_xlfn.XLOOKUP($D$14,$D139:$D145,AW138:AW144,,0,-1),'Verwachte Resultaten'!$C$1:$BT$1,0))*_xlfn.XLOOKUP($E145,$G$2:$G$6,$H$2:$H$6,,0))),$D145,""),"")</f>
        <v/>
      </c>
      <c r="AX145" s="19" t="str">
        <f>IFERROR(IF(AND(_xlfn.XLOOKUP($D$14,$D139:$D145,AX139:AX145,,0,-1)&lt;=(INDEX('Verwachte Resultaten'!$C$2:$BT$31,MATCH(_xlfn.XLOOKUP($D$14,$D139:$D145,$E139:$E145,,0,-1),'Verwachte Resultaten'!$B$2:$B$31,0),MATCH(_xlfn.XLOOKUP($D$14,$D139:$D145,AX138:AX144,,0,-1),'Verwachte Resultaten'!$C$1:$BT$1,0))*_xlfn.XLOOKUP($E145,$G$2:$G$6,$F$2:$F$6,,0)),_xlfn.XLOOKUP($D$14,$D139:$D145,AX139:AX145,,0,-1)&gt;(INDEX('Verwachte Resultaten'!$C$2:$BT$31,MATCH(_xlfn.XLOOKUP($D$14,$D139:$D145,$E139:$E145,,0,-1),'Verwachte Resultaten'!$B$2:$B$31,0),MATCH(_xlfn.XLOOKUP($D$14,$D139:$D145,AX138:AX144,,0,-1),'Verwachte Resultaten'!$C$1:$BT$1,0))*_xlfn.XLOOKUP($E145,$G$2:$G$6,$H$2:$H$6,,0))),$D145,""),"")</f>
        <v/>
      </c>
      <c r="AY145" s="19" t="str">
        <f>IFERROR(IF(AND(_xlfn.XLOOKUP($D$14,$D139:$D145,AY139:AY145,,0,-1)&lt;=(INDEX('Verwachte Resultaten'!$C$2:$BT$31,MATCH(_xlfn.XLOOKUP($D$14,$D139:$D145,$E139:$E145,,0,-1),'Verwachte Resultaten'!$B$2:$B$31,0),MATCH(_xlfn.XLOOKUP($D$14,$D139:$D145,AY138:AY144,,0,-1),'Verwachte Resultaten'!$C$1:$BT$1,0))*_xlfn.XLOOKUP($E145,$G$2:$G$6,$F$2:$F$6,,0)),_xlfn.XLOOKUP($D$14,$D139:$D145,AY139:AY145,,0,-1)&gt;(INDEX('Verwachte Resultaten'!$C$2:$BT$31,MATCH(_xlfn.XLOOKUP($D$14,$D139:$D145,$E139:$E145,,0,-1),'Verwachte Resultaten'!$B$2:$B$31,0),MATCH(_xlfn.XLOOKUP($D$14,$D139:$D145,AY138:AY144,,0,-1),'Verwachte Resultaten'!$C$1:$BT$1,0))*_xlfn.XLOOKUP($E145,$G$2:$G$6,$H$2:$H$6,,0))),$D145,""),"")</f>
        <v/>
      </c>
      <c r="AZ145" s="19" t="str">
        <f>IFERROR(IF(AND(_xlfn.XLOOKUP($D$14,$D139:$D145,AZ139:AZ145,,0,-1)&lt;=(INDEX('Verwachte Resultaten'!$C$2:$BT$31,MATCH(_xlfn.XLOOKUP($D$14,$D139:$D145,$E139:$E145,,0,-1),'Verwachte Resultaten'!$B$2:$B$31,0),MATCH(_xlfn.XLOOKUP($D$14,$D139:$D145,AZ138:AZ144,,0,-1),'Verwachte Resultaten'!$C$1:$BT$1,0))*_xlfn.XLOOKUP($E145,$G$2:$G$6,$F$2:$F$6,,0)),_xlfn.XLOOKUP($D$14,$D139:$D145,AZ139:AZ145,,0,-1)&gt;(INDEX('Verwachte Resultaten'!$C$2:$BT$31,MATCH(_xlfn.XLOOKUP($D$14,$D139:$D145,$E139:$E145,,0,-1),'Verwachte Resultaten'!$B$2:$B$31,0),MATCH(_xlfn.XLOOKUP($D$14,$D139:$D145,AZ138:AZ144,,0,-1),'Verwachte Resultaten'!$C$1:$BT$1,0))*_xlfn.XLOOKUP($E145,$G$2:$G$6,$H$2:$H$6,,0))),$D145,""),"")</f>
        <v/>
      </c>
      <c r="BA145" s="19" t="str">
        <f>IFERROR(IF(AND(_xlfn.XLOOKUP($D$14,$D139:$D145,BA139:BA145,,0,-1)&lt;=(INDEX('Verwachte Resultaten'!$C$2:$BT$31,MATCH(_xlfn.XLOOKUP($D$14,$D139:$D145,$E139:$E145,,0,-1),'Verwachte Resultaten'!$B$2:$B$31,0),MATCH(_xlfn.XLOOKUP($D$14,$D139:$D145,BA138:BA144,,0,-1),'Verwachte Resultaten'!$C$1:$BT$1,0))*_xlfn.XLOOKUP($E145,$G$2:$G$6,$F$2:$F$6,,0)),_xlfn.XLOOKUP($D$14,$D139:$D145,BA139:BA145,,0,-1)&gt;(INDEX('Verwachte Resultaten'!$C$2:$BT$31,MATCH(_xlfn.XLOOKUP($D$14,$D139:$D145,$E139:$E145,,0,-1),'Verwachte Resultaten'!$B$2:$B$31,0),MATCH(_xlfn.XLOOKUP($D$14,$D139:$D145,BA138:BA144,,0,-1),'Verwachte Resultaten'!$C$1:$BT$1,0))*_xlfn.XLOOKUP($E145,$G$2:$G$6,$H$2:$H$6,,0))),$D145,""),"")</f>
        <v/>
      </c>
      <c r="BB145" s="19" t="str">
        <f>IFERROR(IF(AND(_xlfn.XLOOKUP($D$14,$D139:$D145,BB139:BB145,,0,-1)&lt;=(INDEX('Verwachte Resultaten'!$C$2:$BT$31,MATCH(_xlfn.XLOOKUP($D$14,$D139:$D145,$E139:$E145,,0,-1),'Verwachte Resultaten'!$B$2:$B$31,0),MATCH(_xlfn.XLOOKUP($D$14,$D139:$D145,BB138:BB144,,0,-1),'Verwachte Resultaten'!$C$1:$BT$1,0))*_xlfn.XLOOKUP($E145,$G$2:$G$6,$F$2:$F$6,,0)),_xlfn.XLOOKUP($D$14,$D139:$D145,BB139:BB145,,0,-1)&gt;(INDEX('Verwachte Resultaten'!$C$2:$BT$31,MATCH(_xlfn.XLOOKUP($D$14,$D139:$D145,$E139:$E145,,0,-1),'Verwachte Resultaten'!$B$2:$B$31,0),MATCH(_xlfn.XLOOKUP($D$14,$D139:$D145,BB138:BB144,,0,-1),'Verwachte Resultaten'!$C$1:$BT$1,0))*_xlfn.XLOOKUP($E145,$G$2:$G$6,$H$2:$H$6,,0))),$D145,""),"")</f>
        <v/>
      </c>
      <c r="BC145" s="19" t="str">
        <f>IFERROR(IF(AND(_xlfn.XLOOKUP($D$14,$D139:$D145,BC139:BC145,,0,-1)&lt;=(INDEX('Verwachte Resultaten'!$C$2:$BT$31,MATCH(_xlfn.XLOOKUP($D$14,$D139:$D145,$E139:$E145,,0,-1),'Verwachte Resultaten'!$B$2:$B$31,0),MATCH(_xlfn.XLOOKUP($D$14,$D139:$D145,BC138:BC144,,0,-1),'Verwachte Resultaten'!$C$1:$BT$1,0))*_xlfn.XLOOKUP($E145,$G$2:$G$6,$F$2:$F$6,,0)),_xlfn.XLOOKUP($D$14,$D139:$D145,BC139:BC145,,0,-1)&gt;(INDEX('Verwachte Resultaten'!$C$2:$BT$31,MATCH(_xlfn.XLOOKUP($D$14,$D139:$D145,$E139:$E145,,0,-1),'Verwachte Resultaten'!$B$2:$B$31,0),MATCH(_xlfn.XLOOKUP($D$14,$D139:$D145,BC138:BC144,,0,-1),'Verwachte Resultaten'!$C$1:$BT$1,0))*_xlfn.XLOOKUP($E145,$G$2:$G$6,$H$2:$H$6,,0))),$D145,""),"")</f>
        <v/>
      </c>
      <c r="BD145" s="19" t="str">
        <f>IFERROR(IF(AND(_xlfn.XLOOKUP($D$14,$D139:$D145,BD139:BD145,,0,-1)&lt;=(INDEX('Verwachte Resultaten'!$C$2:$BT$31,MATCH(_xlfn.XLOOKUP($D$14,$D139:$D145,$E139:$E145,,0,-1),'Verwachte Resultaten'!$B$2:$B$31,0),MATCH(_xlfn.XLOOKUP($D$14,$D139:$D145,BD138:BD144,,0,-1),'Verwachte Resultaten'!$C$1:$BT$1,0))*_xlfn.XLOOKUP($E145,$G$2:$G$6,$F$2:$F$6,,0)),_xlfn.XLOOKUP($D$14,$D139:$D145,BD139:BD145,,0,-1)&gt;(INDEX('Verwachte Resultaten'!$C$2:$BT$31,MATCH(_xlfn.XLOOKUP($D$14,$D139:$D145,$E139:$E145,,0,-1),'Verwachte Resultaten'!$B$2:$B$31,0),MATCH(_xlfn.XLOOKUP($D$14,$D139:$D145,BD138:BD144,,0,-1),'Verwachte Resultaten'!$C$1:$BT$1,0))*_xlfn.XLOOKUP($E145,$G$2:$G$6,$H$2:$H$6,,0))),$D145,""),"")</f>
        <v/>
      </c>
      <c r="BE145" s="19" t="str">
        <f>IFERROR(IF(AND(_xlfn.XLOOKUP($D$14,$D139:$D145,BE139:BE145,,0,-1)&lt;=(INDEX('Verwachte Resultaten'!$C$2:$BT$31,MATCH(_xlfn.XLOOKUP($D$14,$D139:$D145,$E139:$E145,,0,-1),'Verwachte Resultaten'!$B$2:$B$31,0),MATCH(_xlfn.XLOOKUP($D$14,$D139:$D145,BE138:BE144,,0,-1),'Verwachte Resultaten'!$C$1:$BT$1,0))*_xlfn.XLOOKUP($E145,$G$2:$G$6,$F$2:$F$6,,0)),_xlfn.XLOOKUP($D$14,$D139:$D145,BE139:BE145,,0,-1)&gt;(INDEX('Verwachte Resultaten'!$C$2:$BT$31,MATCH(_xlfn.XLOOKUP($D$14,$D139:$D145,$E139:$E145,,0,-1),'Verwachte Resultaten'!$B$2:$B$31,0),MATCH(_xlfn.XLOOKUP($D$14,$D139:$D145,BE138:BE144,,0,-1),'Verwachte Resultaten'!$C$1:$BT$1,0))*_xlfn.XLOOKUP($E145,$G$2:$G$6,$H$2:$H$6,,0))),$D145,""),"")</f>
        <v/>
      </c>
      <c r="BF145" s="19" t="str">
        <f>IFERROR(IF(AND(_xlfn.XLOOKUP($D$14,$D139:$D145,BF139:BF145,,0,-1)&lt;=(INDEX('Verwachte Resultaten'!$C$2:$BT$31,MATCH(_xlfn.XLOOKUP($D$14,$D139:$D145,$E139:$E145,,0,-1),'Verwachte Resultaten'!$B$2:$B$31,0),MATCH(_xlfn.XLOOKUP($D$14,$D139:$D145,BF138:BF144,,0,-1),'Verwachte Resultaten'!$C$1:$BT$1,0))*_xlfn.XLOOKUP($E145,$G$2:$G$6,$F$2:$F$6,,0)),_xlfn.XLOOKUP($D$14,$D139:$D145,BF139:BF145,,0,-1)&gt;(INDEX('Verwachte Resultaten'!$C$2:$BT$31,MATCH(_xlfn.XLOOKUP($D$14,$D139:$D145,$E139:$E145,,0,-1),'Verwachte Resultaten'!$B$2:$B$31,0),MATCH(_xlfn.XLOOKUP($D$14,$D139:$D145,BF138:BF144,,0,-1),'Verwachte Resultaten'!$C$1:$BT$1,0))*_xlfn.XLOOKUP($E145,$G$2:$G$6,$H$2:$H$6,,0))),$D145,""),"")</f>
        <v/>
      </c>
      <c r="BG145" s="19" t="str">
        <f>IFERROR(IF(AND(_xlfn.XLOOKUP($D$14,$D139:$D145,BG139:BG145,,0,-1)&lt;=(INDEX('Verwachte Resultaten'!$C$2:$BT$31,MATCH(_xlfn.XLOOKUP($D$14,$D139:$D145,$E139:$E145,,0,-1),'Verwachte Resultaten'!$B$2:$B$31,0),MATCH(_xlfn.XLOOKUP($D$14,$D139:$D145,BG138:BG144,,0,-1),'Verwachte Resultaten'!$C$1:$BT$1,0))*_xlfn.XLOOKUP($E145,$G$2:$G$6,$F$2:$F$6,,0)),_xlfn.XLOOKUP($D$14,$D139:$D145,BG139:BG145,,0,-1)&gt;(INDEX('Verwachte Resultaten'!$C$2:$BT$31,MATCH(_xlfn.XLOOKUP($D$14,$D139:$D145,$E139:$E145,,0,-1),'Verwachte Resultaten'!$B$2:$B$31,0),MATCH(_xlfn.XLOOKUP($D$14,$D139:$D145,BG138:BG144,,0,-1),'Verwachte Resultaten'!$C$1:$BT$1,0))*_xlfn.XLOOKUP($E145,$G$2:$G$6,$H$2:$H$6,,0))),$D145,""),"")</f>
        <v/>
      </c>
      <c r="BH145" s="19" t="str">
        <f>IFERROR(IF(AND(_xlfn.XLOOKUP($D$14,$D139:$D145,BH139:BH145,,0,-1)&lt;=(INDEX('Verwachte Resultaten'!$C$2:$BT$31,MATCH(_xlfn.XLOOKUP($D$14,$D139:$D145,$E139:$E145,,0,-1),'Verwachte Resultaten'!$B$2:$B$31,0),MATCH(_xlfn.XLOOKUP($D$14,$D139:$D145,BH138:BH144,,0,-1),'Verwachte Resultaten'!$C$1:$BT$1,0))*_xlfn.XLOOKUP($E145,$G$2:$G$6,$F$2:$F$6,,0)),_xlfn.XLOOKUP($D$14,$D139:$D145,BH139:BH145,,0,-1)&gt;(INDEX('Verwachte Resultaten'!$C$2:$BT$31,MATCH(_xlfn.XLOOKUP($D$14,$D139:$D145,$E139:$E145,,0,-1),'Verwachte Resultaten'!$B$2:$B$31,0),MATCH(_xlfn.XLOOKUP($D$14,$D139:$D145,BH138:BH144,,0,-1),'Verwachte Resultaten'!$C$1:$BT$1,0))*_xlfn.XLOOKUP($E145,$G$2:$G$6,$H$2:$H$6,,0))),$D145,""),"")</f>
        <v/>
      </c>
      <c r="BI145" s="19" t="str">
        <f>IFERROR(IF(AND(_xlfn.XLOOKUP($D$14,$D139:$D145,BI139:BI145,,0,-1)&lt;=(INDEX('Verwachte Resultaten'!$C$2:$BT$31,MATCH(_xlfn.XLOOKUP($D$14,$D139:$D145,$E139:$E145,,0,-1),'Verwachte Resultaten'!$B$2:$B$31,0),MATCH(_xlfn.XLOOKUP($D$14,$D139:$D145,BI138:BI144,,0,-1),'Verwachte Resultaten'!$C$1:$BT$1,0))*_xlfn.XLOOKUP($E145,$G$2:$G$6,$F$2:$F$6,,0)),_xlfn.XLOOKUP($D$14,$D139:$D145,BI139:BI145,,0,-1)&gt;(INDEX('Verwachte Resultaten'!$C$2:$BT$31,MATCH(_xlfn.XLOOKUP($D$14,$D139:$D145,$E139:$E145,,0,-1),'Verwachte Resultaten'!$B$2:$B$31,0),MATCH(_xlfn.XLOOKUP($D$14,$D139:$D145,BI138:BI144,,0,-1),'Verwachte Resultaten'!$C$1:$BT$1,0))*_xlfn.XLOOKUP($E145,$G$2:$G$6,$H$2:$H$6,,0))),$D145,""),"")</f>
        <v/>
      </c>
      <c r="BJ145" s="19" t="str">
        <f>IFERROR(IF(AND(_xlfn.XLOOKUP($D$14,$D139:$D145,BJ139:BJ145,,0,-1)&lt;=(INDEX('Verwachte Resultaten'!$C$2:$BT$31,MATCH(_xlfn.XLOOKUP($D$14,$D139:$D145,$E139:$E145,,0,-1),'Verwachte Resultaten'!$B$2:$B$31,0),MATCH(_xlfn.XLOOKUP($D$14,$D139:$D145,BJ138:BJ144,,0,-1),'Verwachte Resultaten'!$C$1:$BT$1,0))*_xlfn.XLOOKUP($E145,$G$2:$G$6,$F$2:$F$6,,0)),_xlfn.XLOOKUP($D$14,$D139:$D145,BJ139:BJ145,,0,-1)&gt;(INDEX('Verwachte Resultaten'!$C$2:$BT$31,MATCH(_xlfn.XLOOKUP($D$14,$D139:$D145,$E139:$E145,,0,-1),'Verwachte Resultaten'!$B$2:$B$31,0),MATCH(_xlfn.XLOOKUP($D$14,$D139:$D145,BJ138:BJ144,,0,-1),'Verwachte Resultaten'!$C$1:$BT$1,0))*_xlfn.XLOOKUP($E145,$G$2:$G$6,$H$2:$H$6,,0))),$D145,""),"")</f>
        <v/>
      </c>
      <c r="BK145" s="45" t="str">
        <f>IFERROR(IF(AND(_xlfn.XLOOKUP($D$14,$D139:$D145,BK139:BK145,,0,-1)&lt;=(INDEX('Verwachte Resultaten'!$C$2:$BT$31,MATCH(_xlfn.XLOOKUP($D$14,$D139:$D145,$E139:$E145,,0,-1),'Verwachte Resultaten'!$B$2:$B$31,0),MATCH(_xlfn.XLOOKUP($D$14,$D139:$D145,BK138:BK144,,0,-1),'Verwachte Resultaten'!$C$1:$BT$1,0))*_xlfn.XLOOKUP($E145,$G$2:$G$6,$F$2:$F$6,,0)),_xlfn.XLOOKUP($D$14,$D139:$D145,BK139:BK145,,0,-1)&gt;(INDEX('Verwachte Resultaten'!$C$2:$BT$31,MATCH(_xlfn.XLOOKUP($D$14,$D139:$D145,$E139:$E145,,0,-1),'Verwachte Resultaten'!$B$2:$B$31,0),MATCH(_xlfn.XLOOKUP($D$14,$D139:$D145,BK138:BK144,,0,-1),'Verwachte Resultaten'!$C$1:$BT$1,0))*_xlfn.XLOOKUP($E145,$G$2:$G$6,$H$2:$H$6,,0))),$D145,""),"")</f>
        <v/>
      </c>
    </row>
    <row r="146" spans="1:63" ht="15.75" thickBot="1">
      <c r="A146" s="85"/>
      <c r="C146" s="23"/>
      <c r="D146" s="44"/>
      <c r="E146" s="20" t="s">
        <v>170</v>
      </c>
      <c r="F146" s="21">
        <f>SUM(F141:AZ145)</f>
        <v>0</v>
      </c>
      <c r="AZ146"/>
    </row>
    <row r="147" spans="1:63" ht="15.75" thickBot="1">
      <c r="A147" s="85"/>
      <c r="C147" s="23"/>
      <c r="D147" s="44"/>
      <c r="AZ147"/>
    </row>
    <row r="148" spans="1:63" ht="15.75" thickBot="1">
      <c r="A148" s="85" t="s">
        <v>119</v>
      </c>
      <c r="B148" s="24">
        <f>COUNTA(F148:BK148)-COUNTIF(F148:BK148,"")</f>
        <v>0</v>
      </c>
      <c r="C148" s="23"/>
      <c r="D148" s="128"/>
      <c r="E148" s="5" t="s">
        <v>0</v>
      </c>
      <c r="F148" s="5" t="str">
        <f>IF($D148="","",IF(_xlfn.XLOOKUP($D148,Matrix!$A$9:$A$24,Matrix!B$9:B$24,"",0)="","",_xlfn.XLOOKUP($D148,Matrix!$A$9:$A$24,Matrix!B$9:B$24,"",0)))</f>
        <v/>
      </c>
      <c r="G148" s="5" t="str">
        <f>IF($D148="","",IF(_xlfn.XLOOKUP($D148,Matrix!$A$9:$A$24,Matrix!C$9:C$24,"",0)="","",_xlfn.XLOOKUP($D148,Matrix!$A$9:$A$24,Matrix!C$9:C$24,"",0)))</f>
        <v/>
      </c>
      <c r="H148" s="5" t="str">
        <f>IF($D148="","",IF(_xlfn.XLOOKUP($D148,Matrix!$A$9:$A$24,Matrix!D$9:D$24,"",0)="","",_xlfn.XLOOKUP($D148,Matrix!$A$9:$A$24,Matrix!D$9:D$24,"",0)))</f>
        <v/>
      </c>
      <c r="I148" s="5" t="str">
        <f>IF($D148="","",IF(_xlfn.XLOOKUP($D148,Matrix!$A$9:$A$24,Matrix!E$9:E$24,"",0)="","",_xlfn.XLOOKUP($D148,Matrix!$A$9:$A$24,Matrix!E$9:E$24,"",0)))</f>
        <v/>
      </c>
      <c r="J148" s="5" t="str">
        <f>IF($D148="","",IF(_xlfn.XLOOKUP($D148,Matrix!$A$9:$A$24,Matrix!F$9:F$24,"",0)="","",_xlfn.XLOOKUP($D148,Matrix!$A$9:$A$24,Matrix!F$9:F$24,"",0)))</f>
        <v/>
      </c>
      <c r="K148" s="5" t="str">
        <f>IF($D148="","",IF(_xlfn.XLOOKUP($D148,Matrix!$A$9:$A$24,Matrix!G$9:G$24,"",0)="","",_xlfn.XLOOKUP($D148,Matrix!$A$9:$A$24,Matrix!G$9:G$24,"",0)))</f>
        <v/>
      </c>
      <c r="L148" s="5" t="str">
        <f>IF($D148="","",IF(_xlfn.XLOOKUP($D148,Matrix!$A$9:$A$24,Matrix!H$9:H$24,"",0)="","",_xlfn.XLOOKUP($D148,Matrix!$A$9:$A$24,Matrix!H$9:H$24,"",0)))</f>
        <v/>
      </c>
      <c r="M148" s="5" t="str">
        <f>IF($D148="","",IF(_xlfn.XLOOKUP($D148,Matrix!$A$9:$A$24,Matrix!I$9:I$24,"",0)="","",_xlfn.XLOOKUP($D148,Matrix!$A$9:$A$24,Matrix!I$9:I$24,"",0)))</f>
        <v/>
      </c>
      <c r="N148" s="5" t="str">
        <f>IF($D148="","",IF(_xlfn.XLOOKUP($D148,Matrix!$A$9:$A$24,Matrix!J$9:J$24,"",0)="","",_xlfn.XLOOKUP($D148,Matrix!$A$9:$A$24,Matrix!J$9:J$24,"",0)))</f>
        <v/>
      </c>
      <c r="O148" s="5" t="str">
        <f>IF($D148="","",IF(_xlfn.XLOOKUP($D148,Matrix!$A$9:$A$24,Matrix!K$9:K$24,"",0)="","",_xlfn.XLOOKUP($D148,Matrix!$A$9:$A$24,Matrix!K$9:K$24,"",0)))</f>
        <v/>
      </c>
      <c r="P148" s="5" t="str">
        <f>IF($D148="","",IF(_xlfn.XLOOKUP($D148,Matrix!$A$9:$A$24,Matrix!L$9:L$24,"",0)="","",_xlfn.XLOOKUP($D148,Matrix!$A$9:$A$24,Matrix!L$9:L$24,"",0)))</f>
        <v/>
      </c>
      <c r="Q148" s="5" t="str">
        <f>IF($D148="","",IF(_xlfn.XLOOKUP($D148,Matrix!$A$9:$A$24,Matrix!M$9:M$24,"",0)="","",_xlfn.XLOOKUP($D148,Matrix!$A$9:$A$24,Matrix!M$9:M$24,"",0)))</f>
        <v/>
      </c>
      <c r="R148" s="5" t="str">
        <f>IF($D148="","",IF(_xlfn.XLOOKUP($D148,Matrix!$A$9:$A$24,Matrix!N$9:N$24,"",0)="","",_xlfn.XLOOKUP($D148,Matrix!$A$9:$A$24,Matrix!N$9:N$24,"",0)))</f>
        <v/>
      </c>
      <c r="S148" s="5" t="str">
        <f>IF($D148="","",IF(_xlfn.XLOOKUP($D148,Matrix!$A$9:$A$24,Matrix!O$9:O$24,"",0)="","",_xlfn.XLOOKUP($D148,Matrix!$A$9:$A$24,Matrix!O$9:O$24,"",0)))</f>
        <v/>
      </c>
      <c r="T148" s="5" t="str">
        <f>IF($D148="","",IF(_xlfn.XLOOKUP($D148,Matrix!$A$9:$A$24,Matrix!P$9:P$24,"",0)="","",_xlfn.XLOOKUP($D148,Matrix!$A$9:$A$24,Matrix!P$9:P$24,"",0)))</f>
        <v/>
      </c>
      <c r="U148" s="5" t="str">
        <f>IF($D148="","",IF(_xlfn.XLOOKUP($D148,Matrix!$A$9:$A$24,Matrix!Q$9:Q$24,"",0)="","",_xlfn.XLOOKUP($D148,Matrix!$A$9:$A$24,Matrix!Q$9:Q$24,"",0)))</f>
        <v/>
      </c>
      <c r="V148" s="5" t="str">
        <f>IF($D148="","",IF(_xlfn.XLOOKUP($D148,Matrix!$A$9:$A$24,Matrix!R$9:R$24,"",0)="","",_xlfn.XLOOKUP($D148,Matrix!$A$9:$A$24,Matrix!R$9:R$24,"",0)))</f>
        <v/>
      </c>
      <c r="W148" s="5" t="str">
        <f>IF($D148="","",IF(_xlfn.XLOOKUP($D148,Matrix!$A$9:$A$24,Matrix!S$9:S$24,"",0)="","",_xlfn.XLOOKUP($D148,Matrix!$A$9:$A$24,Matrix!S$9:S$24,"",0)))</f>
        <v/>
      </c>
      <c r="X148" s="5" t="str">
        <f>IF($D148="","",IF(_xlfn.XLOOKUP($D148,Matrix!$A$9:$A$24,Matrix!T$9:T$24,"",0)="","",_xlfn.XLOOKUP($D148,Matrix!$A$9:$A$24,Matrix!T$9:T$24,"",0)))</f>
        <v/>
      </c>
      <c r="Y148" s="5" t="str">
        <f>IF($D148="","",IF(_xlfn.XLOOKUP($D148,Matrix!$A$9:$A$24,Matrix!U$9:U$24,"",0)="","",_xlfn.XLOOKUP($D148,Matrix!$A$9:$A$24,Matrix!U$9:U$24,"",0)))</f>
        <v/>
      </c>
      <c r="Z148" s="5" t="str">
        <f>IF($D148="","",IF(_xlfn.XLOOKUP($D148,Matrix!$A$9:$A$24,Matrix!V$9:V$24,"",0)="","",_xlfn.XLOOKUP($D148,Matrix!$A$9:$A$24,Matrix!V$9:V$24,"",0)))</f>
        <v/>
      </c>
      <c r="AA148" s="5" t="str">
        <f>IF($D148="","",IF(_xlfn.XLOOKUP($D148,Matrix!$A$9:$A$24,Matrix!W$9:W$24,"",0)="","",_xlfn.XLOOKUP($D148,Matrix!$A$9:$A$24,Matrix!W$9:W$24,"",0)))</f>
        <v/>
      </c>
      <c r="AB148" s="5" t="str">
        <f>IF($D148="","",IF(_xlfn.XLOOKUP($D148,Matrix!$A$9:$A$24,Matrix!X$9:X$24,"",0)="","",_xlfn.XLOOKUP($D148,Matrix!$A$9:$A$24,Matrix!X$9:X$24,"",0)))</f>
        <v/>
      </c>
      <c r="AC148" s="5" t="str">
        <f>IF($D148="","",IF(_xlfn.XLOOKUP($D148,Matrix!$A$9:$A$24,Matrix!Y$9:Y$24,"",0)="","",_xlfn.XLOOKUP($D148,Matrix!$A$9:$A$24,Matrix!Y$9:Y$24,"",0)))</f>
        <v/>
      </c>
      <c r="AD148" s="5" t="str">
        <f>IF($D148="","",IF(_xlfn.XLOOKUP($D148,Matrix!$A$9:$A$24,Matrix!Z$9:Z$24,"",0)="","",_xlfn.XLOOKUP($D148,Matrix!$A$9:$A$24,Matrix!Z$9:Z$24,"",0)))</f>
        <v/>
      </c>
      <c r="AE148" s="5" t="str">
        <f>IF($D148="","",IF(_xlfn.XLOOKUP($D148,Matrix!$A$9:$A$24,Matrix!AA$9:AA$24,"",0)="","",_xlfn.XLOOKUP($D148,Matrix!$A$9:$A$24,Matrix!AA$9:AA$24,"",0)))</f>
        <v/>
      </c>
      <c r="AF148" s="5" t="str">
        <f>IF($D148="","",IF(_xlfn.XLOOKUP($D148,Matrix!$A$9:$A$24,Matrix!AB$9:AB$24,"",0)="","",_xlfn.XLOOKUP($D148,Matrix!$A$9:$A$24,Matrix!AB$9:AB$24,"",0)))</f>
        <v/>
      </c>
      <c r="AG148" s="5" t="str">
        <f>IF($D148="","",IF(_xlfn.XLOOKUP($D148,Matrix!$A$9:$A$24,Matrix!AC$9:AC$24,"",0)="","",_xlfn.XLOOKUP($D148,Matrix!$A$9:$A$24,Matrix!AC$9:AC$24,"",0)))</f>
        <v/>
      </c>
      <c r="AH148" s="5" t="str">
        <f>IF($D148="","",IF(_xlfn.XLOOKUP($D148,Matrix!$A$9:$A$24,Matrix!AD$9:AD$24,"",0)="","",_xlfn.XLOOKUP($D148,Matrix!$A$9:$A$24,Matrix!AD$9:AD$24,"",0)))</f>
        <v/>
      </c>
      <c r="AI148" s="5" t="str">
        <f>IF($D148="","",IF(_xlfn.XLOOKUP($D148,Matrix!$A$9:$A$24,Matrix!AE$9:AE$24,"",0)="","",_xlfn.XLOOKUP($D148,Matrix!$A$9:$A$24,Matrix!AE$9:AE$24,"",0)))</f>
        <v/>
      </c>
      <c r="AJ148" s="5" t="str">
        <f>IF($D148="","",IF(_xlfn.XLOOKUP($D148,Matrix!$A$9:$A$24,Matrix!AF$9:AF$24,"",0)="","",_xlfn.XLOOKUP($D148,Matrix!$A$9:$A$24,Matrix!AF$9:AF$24,"",0)))</f>
        <v/>
      </c>
      <c r="AK148" s="5" t="str">
        <f>IF($D148="","",IF(_xlfn.XLOOKUP($D148,Matrix!$A$9:$A$24,Matrix!AG$9:AG$24,"",0)="","",_xlfn.XLOOKUP($D148,Matrix!$A$9:$A$24,Matrix!AG$9:AG$24,"",0)))</f>
        <v/>
      </c>
      <c r="AL148" s="5" t="str">
        <f>IF($D148="","",IF(_xlfn.XLOOKUP($D148,Matrix!$A$9:$A$24,Matrix!AH$9:AH$24,"",0)="","",_xlfn.XLOOKUP($D148,Matrix!$A$9:$A$24,Matrix!AH$9:AH$24,"",0)))</f>
        <v/>
      </c>
      <c r="AM148" s="5" t="str">
        <f>IF($D148="","",IF(_xlfn.XLOOKUP($D148,Matrix!$A$9:$A$24,Matrix!AI$9:AI$24,"",0)="","",_xlfn.XLOOKUP($D148,Matrix!$A$9:$A$24,Matrix!AI$9:AI$24,"",0)))</f>
        <v/>
      </c>
      <c r="AN148" s="5" t="str">
        <f>IF($D148="","",IF(_xlfn.XLOOKUP($D148,Matrix!$A$9:$A$24,Matrix!AJ$9:AJ$24,"",0)="","",_xlfn.XLOOKUP($D148,Matrix!$A$9:$A$24,Matrix!AJ$9:AJ$24,"",0)))</f>
        <v/>
      </c>
      <c r="AO148" s="5" t="str">
        <f>IF($D148="","",IF(_xlfn.XLOOKUP($D148,Matrix!$A$9:$A$24,Matrix!AK$9:AK$24,"",0)="","",_xlfn.XLOOKUP($D148,Matrix!$A$9:$A$24,Matrix!AK$9:AK$24,"",0)))</f>
        <v/>
      </c>
      <c r="AP148" s="5" t="str">
        <f>IF($D148="","",IF(_xlfn.XLOOKUP($D148,Matrix!$A$9:$A$24,Matrix!AL$9:AL$24,"",0)="","",_xlfn.XLOOKUP($D148,Matrix!$A$9:$A$24,Matrix!AL$9:AL$24,"",0)))</f>
        <v/>
      </c>
      <c r="AQ148" s="5" t="str">
        <f>IF($D148="","",IF(_xlfn.XLOOKUP($D148,Matrix!$A$9:$A$24,Matrix!AM$9:AM$24,"",0)="","",_xlfn.XLOOKUP($D148,Matrix!$A$9:$A$24,Matrix!AM$9:AM$24,"",0)))</f>
        <v/>
      </c>
      <c r="AR148" s="5" t="str">
        <f>IF($D148="","",IF(_xlfn.XLOOKUP($D148,Matrix!$A$9:$A$24,Matrix!AN$9:AN$24,"",0)="","",_xlfn.XLOOKUP($D148,Matrix!$A$9:$A$24,Matrix!AN$9:AN$24,"",0)))</f>
        <v/>
      </c>
      <c r="AS148" s="5" t="str">
        <f>IF($D148="","",IF(_xlfn.XLOOKUP($D148,Matrix!$A$9:$A$24,Matrix!AO$9:AO$24,"",0)="","",_xlfn.XLOOKUP($D148,Matrix!$A$9:$A$24,Matrix!AO$9:AO$24,"",0)))</f>
        <v/>
      </c>
      <c r="AT148" s="5" t="str">
        <f>IF($D148="","",IF(_xlfn.XLOOKUP($D148,Matrix!$A$9:$A$24,Matrix!AP$9:AP$24,"",0)="","",_xlfn.XLOOKUP($D148,Matrix!$A$9:$A$24,Matrix!AP$9:AP$24,"",0)))</f>
        <v/>
      </c>
      <c r="AU148" s="5" t="str">
        <f>IF($D148="","",IF(_xlfn.XLOOKUP($D148,Matrix!$A$9:$A$24,Matrix!AQ$9:AQ$24,"",0)="","",_xlfn.XLOOKUP($D148,Matrix!$A$9:$A$24,Matrix!AQ$9:AQ$24,"",0)))</f>
        <v/>
      </c>
      <c r="AV148" s="5" t="str">
        <f>IF($D148="","",IF(_xlfn.XLOOKUP($D148,Matrix!$A$9:$A$24,Matrix!AR$9:AR$24,"",0)="","",_xlfn.XLOOKUP($D148,Matrix!$A$9:$A$24,Matrix!AR$9:AR$24,"",0)))</f>
        <v/>
      </c>
      <c r="AW148" s="5" t="str">
        <f>IF($D148="","",IF(_xlfn.XLOOKUP($D148,Matrix!$A$9:$A$24,Matrix!AS$9:AS$24,"",0)="","",_xlfn.XLOOKUP($D148,Matrix!$A$9:$A$24,Matrix!AS$9:AS$24,"",0)))</f>
        <v/>
      </c>
      <c r="AX148" s="5" t="str">
        <f>IF($D148="","",IF(_xlfn.XLOOKUP($D148,Matrix!$A$9:$A$24,Matrix!AT$9:AT$24,"",0)="","",_xlfn.XLOOKUP($D148,Matrix!$A$9:$A$24,Matrix!AT$9:AT$24,"",0)))</f>
        <v/>
      </c>
      <c r="AY148" s="5" t="str">
        <f>IF($D148="","",IF(_xlfn.XLOOKUP($D148,Matrix!$A$9:$A$24,Matrix!AU$9:AU$24,"",0)="","",_xlfn.XLOOKUP($D148,Matrix!$A$9:$A$24,Matrix!AU$9:AU$24,"",0)))</f>
        <v/>
      </c>
      <c r="AZ148" s="5" t="str">
        <f>IF($D148="","",IF(_xlfn.XLOOKUP($D148,Matrix!$A$9:$A$24,Matrix!AV$9:AV$24,"",0)="","",_xlfn.XLOOKUP($D148,Matrix!$A$9:$A$24,Matrix!AV$9:AV$24,"",0)))</f>
        <v/>
      </c>
      <c r="BA148" s="5" t="str">
        <f>IF($D148="","",IF(_xlfn.XLOOKUP($D148,Matrix!$A$9:$A$24,Matrix!AW$9:AW$24,"",0)="","",_xlfn.XLOOKUP($D148,Matrix!$A$9:$A$24,Matrix!AW$9:AW$24,"",0)))</f>
        <v/>
      </c>
      <c r="BB148" s="5" t="str">
        <f>IF($D148="","",IF(_xlfn.XLOOKUP($D148,Matrix!$A$9:$A$24,Matrix!AX$9:AX$24,"",0)="","",_xlfn.XLOOKUP($D148,Matrix!$A$9:$A$24,Matrix!AX$9:AX$24,"",0)))</f>
        <v/>
      </c>
      <c r="BC148" s="5" t="str">
        <f>IF($D148="","",IF(_xlfn.XLOOKUP($D148,Matrix!$A$9:$A$24,Matrix!AY$9:AY$24,"",0)="","",_xlfn.XLOOKUP($D148,Matrix!$A$9:$A$24,Matrix!AY$9:AY$24,"",0)))</f>
        <v/>
      </c>
      <c r="BD148" s="5" t="str">
        <f>IF($D148="","",IF(_xlfn.XLOOKUP($D148,Matrix!$A$9:$A$24,Matrix!AZ$9:AZ$24,"",0)="","",_xlfn.XLOOKUP($D148,Matrix!$A$9:$A$24,Matrix!AZ$9:AZ$24,"",0)))</f>
        <v/>
      </c>
      <c r="BE148" s="5" t="str">
        <f>IF($D148="","",IF(_xlfn.XLOOKUP($D148,Matrix!$A$9:$A$24,Matrix!BA$9:BA$24,"",0)="","",_xlfn.XLOOKUP($D148,Matrix!$A$9:$A$24,Matrix!BA$9:BA$24,"",0)))</f>
        <v/>
      </c>
      <c r="BF148" s="5" t="str">
        <f>IF($D148="","",IF(_xlfn.XLOOKUP($D148,Matrix!$A$9:$A$24,Matrix!BB$9:BB$24,"",0)="","",_xlfn.XLOOKUP($D148,Matrix!$A$9:$A$24,Matrix!BB$9:BB$24,"",0)))</f>
        <v/>
      </c>
      <c r="BG148" s="5" t="str">
        <f>IF($D148="","",IF(_xlfn.XLOOKUP($D148,Matrix!$A$9:$A$24,Matrix!BC$9:BC$24,"",0)="","",_xlfn.XLOOKUP($D148,Matrix!$A$9:$A$24,Matrix!BC$9:BC$24,"",0)))</f>
        <v/>
      </c>
      <c r="BH148" s="5" t="str">
        <f>IF($D148="","",IF(_xlfn.XLOOKUP($D148,Matrix!$A$9:$A$24,Matrix!BD$9:BD$24,"",0)="","",_xlfn.XLOOKUP($D148,Matrix!$A$9:$A$24,Matrix!BD$9:BD$24,"",0)))</f>
        <v/>
      </c>
      <c r="BI148" s="5" t="str">
        <f>IF($D148="","",IF(_xlfn.XLOOKUP($D148,Matrix!$A$9:$A$24,Matrix!BE$9:BE$24,"",0)="","",_xlfn.XLOOKUP($D148,Matrix!$A$9:$A$24,Matrix!BE$9:BE$24,"",0)))</f>
        <v/>
      </c>
      <c r="BJ148" s="5" t="str">
        <f>IF($D148="","",IF(_xlfn.XLOOKUP($D148,Matrix!$A$9:$A$24,Matrix!BF$9:BF$24,"",0)="","",_xlfn.XLOOKUP($D148,Matrix!$A$9:$A$24,Matrix!BF$9:BF$24,"",0)))</f>
        <v/>
      </c>
      <c r="BK148" s="32" t="str">
        <f>IF($D148="","",IF(_xlfn.XLOOKUP($D148,Matrix!$A$9:$A$24,Matrix!BG$9:BG$24,"",0)="","",_xlfn.XLOOKUP($D148,Matrix!$A$9:$A$24,Matrix!BG$9:BG$24,"",0)))</f>
        <v/>
      </c>
    </row>
    <row r="149" spans="1:63" ht="15.75" thickBot="1">
      <c r="A149" s="85" t="s">
        <v>167</v>
      </c>
      <c r="B149" s="24" t="e">
        <f>B$4/B148</f>
        <v>#DIV/0!</v>
      </c>
      <c r="C149" s="23">
        <f>_xlfn.XLOOKUP("Sample",D139:D148,C139:C148,"",0)+1</f>
        <v>16</v>
      </c>
      <c r="D149" s="59" t="s">
        <v>168</v>
      </c>
      <c r="E149" s="57" t="str">
        <f>_xlfn.XLOOKUP('4.Score &amp; Vergelijking'!C149,'1.Invul Blad'!$A$2:$A$31,'1.Invul Blad'!$B$2:$B$31,"",0)</f>
        <v>MO-12</v>
      </c>
      <c r="F149" s="58" t="str" cm="1">
        <f t="array" ref="F149">IFERROR(IF(IF(LEFT(E149,2)="BS",INDEX('1.Invul Blad'!$1:$1048576,MATCH('4.Score &amp; Vergelijking'!$E149,'1.Invul Blad'!$B$36:$B$9000,0)+35,MATCH('4.Score &amp; Vergelijking'!F148,'1.Invul Blad'!$36:$36,0))="",INDEX('1.Invul Blad'!$1:$1048576,MATCH('4.Score &amp; Vergelijking'!$E149,'1.Invul Blad'!$B:$B,0),MATCH('4.Score &amp; Vergelijking'!F148,'1.Invul Blad'!$1:$1,0))=""),"",IF(LEFT(E149,2)="BS",INDEX('1.Invul Blad'!$1:$1048576,MATCH('4.Score &amp; Vergelijking'!$E149,'1.Invul Blad'!$B$36:$B$9000,0)+35,MATCH('4.Score &amp; Vergelijking'!F148,'1.Invul Blad'!$36:$36,0)),INDEX('1.Invul Blad'!$1:$1048576,MATCH('4.Score &amp; Vergelijking'!$E149,'1.Invul Blad'!$B:$B,0),MATCH('4.Score &amp; Vergelijking'!F148,'1.Invul Blad'!$1:$1,0)))),"")</f>
        <v/>
      </c>
      <c r="G149" s="57" t="str" cm="1">
        <f t="array" ref="G149">IFERROR(IF(IF(LEFT(F149,2)="BS",INDEX('1.Invul Blad'!$1:$1048576,MATCH('4.Score &amp; Vergelijking'!$E149,'1.Invul Blad'!$B$36:$B$9000,0)+35,MATCH('4.Score &amp; Vergelijking'!G148,'1.Invul Blad'!$36:$36,0))="",INDEX('1.Invul Blad'!$1:$1048576,MATCH('4.Score &amp; Vergelijking'!$E149,'1.Invul Blad'!$B:$B,0),MATCH('4.Score &amp; Vergelijking'!G148,'1.Invul Blad'!$1:$1,0))=""),"",IF(LEFT(F149,2)="BS",INDEX('1.Invul Blad'!$1:$1048576,MATCH('4.Score &amp; Vergelijking'!$E149,'1.Invul Blad'!$B$36:$B$9000,0)+35,MATCH('4.Score &amp; Vergelijking'!G148,'1.Invul Blad'!$36:$36,0)),INDEX('1.Invul Blad'!$1:$1048576,MATCH('4.Score &amp; Vergelijking'!$E149,'1.Invul Blad'!$B:$B,0),MATCH('4.Score &amp; Vergelijking'!G148,'1.Invul Blad'!$1:$1,0)))),"")</f>
        <v/>
      </c>
      <c r="H149" s="57" t="str" cm="1">
        <f t="array" ref="H149">IFERROR(IF(IF(LEFT(G149,2)="BS",INDEX('1.Invul Blad'!$1:$1048576,MATCH('4.Score &amp; Vergelijking'!$E149,'1.Invul Blad'!$B$36:$B$9000,0)+35,MATCH('4.Score &amp; Vergelijking'!H148,'1.Invul Blad'!$36:$36,0))="",INDEX('1.Invul Blad'!$1:$1048576,MATCH('4.Score &amp; Vergelijking'!$E149,'1.Invul Blad'!$B:$B,0),MATCH('4.Score &amp; Vergelijking'!H148,'1.Invul Blad'!$1:$1,0))=""),"",IF(LEFT(G149,2)="BS",INDEX('1.Invul Blad'!$1:$1048576,MATCH('4.Score &amp; Vergelijking'!$E149,'1.Invul Blad'!$B$36:$B$9000,0)+35,MATCH('4.Score &amp; Vergelijking'!H148,'1.Invul Blad'!$36:$36,0)),INDEX('1.Invul Blad'!$1:$1048576,MATCH('4.Score &amp; Vergelijking'!$E149,'1.Invul Blad'!$B:$B,0),MATCH('4.Score &amp; Vergelijking'!H148,'1.Invul Blad'!$1:$1,0)))),"")</f>
        <v/>
      </c>
      <c r="I149" s="57" t="str" cm="1">
        <f t="array" ref="I149">IFERROR(IF(IF(LEFT(H149,2)="BS",INDEX('1.Invul Blad'!$1:$1048576,MATCH('4.Score &amp; Vergelijking'!$E149,'1.Invul Blad'!$B$36:$B$9000,0)+35,MATCH('4.Score &amp; Vergelijking'!I148,'1.Invul Blad'!$36:$36,0))="",INDEX('1.Invul Blad'!$1:$1048576,MATCH('4.Score &amp; Vergelijking'!$E149,'1.Invul Blad'!$B:$B,0),MATCH('4.Score &amp; Vergelijking'!I148,'1.Invul Blad'!$1:$1,0))=""),"",IF(LEFT(H149,2)="BS",INDEX('1.Invul Blad'!$1:$1048576,MATCH('4.Score &amp; Vergelijking'!$E149,'1.Invul Blad'!$B$36:$B$9000,0)+35,MATCH('4.Score &amp; Vergelijking'!I148,'1.Invul Blad'!$36:$36,0)),INDEX('1.Invul Blad'!$1:$1048576,MATCH('4.Score &amp; Vergelijking'!$E149,'1.Invul Blad'!$B:$B,0),MATCH('4.Score &amp; Vergelijking'!I148,'1.Invul Blad'!$1:$1,0)))),"")</f>
        <v/>
      </c>
      <c r="J149" s="57" t="str" cm="1">
        <f t="array" ref="J149">IFERROR(IF(IF(LEFT(I149,2)="BS",INDEX('1.Invul Blad'!$1:$1048576,MATCH('4.Score &amp; Vergelijking'!$E149,'1.Invul Blad'!$B$36:$B$9000,0)+35,MATCH('4.Score &amp; Vergelijking'!J148,'1.Invul Blad'!$36:$36,0))="",INDEX('1.Invul Blad'!$1:$1048576,MATCH('4.Score &amp; Vergelijking'!$E149,'1.Invul Blad'!$B:$B,0),MATCH('4.Score &amp; Vergelijking'!J148,'1.Invul Blad'!$1:$1,0))=""),"",IF(LEFT(I149,2)="BS",INDEX('1.Invul Blad'!$1:$1048576,MATCH('4.Score &amp; Vergelijking'!$E149,'1.Invul Blad'!$B$36:$B$9000,0)+35,MATCH('4.Score &amp; Vergelijking'!J148,'1.Invul Blad'!$36:$36,0)),INDEX('1.Invul Blad'!$1:$1048576,MATCH('4.Score &amp; Vergelijking'!$E149,'1.Invul Blad'!$B:$B,0),MATCH('4.Score &amp; Vergelijking'!J148,'1.Invul Blad'!$1:$1,0)))),"")</f>
        <v/>
      </c>
      <c r="K149" s="57" t="str" cm="1">
        <f t="array" ref="K149">IFERROR(IF(IF(LEFT(J149,2)="BS",INDEX('1.Invul Blad'!$1:$1048576,MATCH('4.Score &amp; Vergelijking'!$E149,'1.Invul Blad'!$B$36:$B$9000,0)+35,MATCH('4.Score &amp; Vergelijking'!K148,'1.Invul Blad'!$36:$36,0))="",INDEX('1.Invul Blad'!$1:$1048576,MATCH('4.Score &amp; Vergelijking'!$E149,'1.Invul Blad'!$B:$B,0),MATCH('4.Score &amp; Vergelijking'!K148,'1.Invul Blad'!$1:$1,0))=""),"",IF(LEFT(J149,2)="BS",INDEX('1.Invul Blad'!$1:$1048576,MATCH('4.Score &amp; Vergelijking'!$E149,'1.Invul Blad'!$B$36:$B$9000,0)+35,MATCH('4.Score &amp; Vergelijking'!K148,'1.Invul Blad'!$36:$36,0)),INDEX('1.Invul Blad'!$1:$1048576,MATCH('4.Score &amp; Vergelijking'!$E149,'1.Invul Blad'!$B:$B,0),MATCH('4.Score &amp; Vergelijking'!K148,'1.Invul Blad'!$1:$1,0)))),"")</f>
        <v/>
      </c>
      <c r="L149" s="57" t="str" cm="1">
        <f t="array" ref="L149">IFERROR(IF(IF(LEFT(K149,2)="BS",INDEX('1.Invul Blad'!$1:$1048576,MATCH('4.Score &amp; Vergelijking'!$E149,'1.Invul Blad'!$B$36:$B$9000,0)+35,MATCH('4.Score &amp; Vergelijking'!L148,'1.Invul Blad'!$36:$36,0))="",INDEX('1.Invul Blad'!$1:$1048576,MATCH('4.Score &amp; Vergelijking'!$E149,'1.Invul Blad'!$B:$B,0),MATCH('4.Score &amp; Vergelijking'!L148,'1.Invul Blad'!$1:$1,0))=""),"",IF(LEFT(K149,2)="BS",INDEX('1.Invul Blad'!$1:$1048576,MATCH('4.Score &amp; Vergelijking'!$E149,'1.Invul Blad'!$B$36:$B$9000,0)+35,MATCH('4.Score &amp; Vergelijking'!L148,'1.Invul Blad'!$36:$36,0)),INDEX('1.Invul Blad'!$1:$1048576,MATCH('4.Score &amp; Vergelijking'!$E149,'1.Invul Blad'!$B:$B,0),MATCH('4.Score &amp; Vergelijking'!L148,'1.Invul Blad'!$1:$1,0)))),"")</f>
        <v/>
      </c>
      <c r="M149" s="57" t="str" cm="1">
        <f t="array" ref="M149">IFERROR(IF(IF(LEFT(L149,2)="BS",INDEX('1.Invul Blad'!$1:$1048576,MATCH('4.Score &amp; Vergelijking'!$E149,'1.Invul Blad'!$B$36:$B$9000,0)+35,MATCH('4.Score &amp; Vergelijking'!M148,'1.Invul Blad'!$36:$36,0))="",INDEX('1.Invul Blad'!$1:$1048576,MATCH('4.Score &amp; Vergelijking'!$E149,'1.Invul Blad'!$B:$B,0),MATCH('4.Score &amp; Vergelijking'!M148,'1.Invul Blad'!$1:$1,0))=""),"",IF(LEFT(L149,2)="BS",INDEX('1.Invul Blad'!$1:$1048576,MATCH('4.Score &amp; Vergelijking'!$E149,'1.Invul Blad'!$B$36:$B$9000,0)+35,MATCH('4.Score &amp; Vergelijking'!M148,'1.Invul Blad'!$36:$36,0)),INDEX('1.Invul Blad'!$1:$1048576,MATCH('4.Score &amp; Vergelijking'!$E149,'1.Invul Blad'!$B:$B,0),MATCH('4.Score &amp; Vergelijking'!M148,'1.Invul Blad'!$1:$1,0)))),"")</f>
        <v/>
      </c>
      <c r="N149" s="57" t="str" cm="1">
        <f t="array" ref="N149">IFERROR(IF(IF(LEFT(M149,2)="BS",INDEX('1.Invul Blad'!$1:$1048576,MATCH('4.Score &amp; Vergelijking'!$E149,'1.Invul Blad'!$B$36:$B$9000,0)+35,MATCH('4.Score &amp; Vergelijking'!N148,'1.Invul Blad'!$36:$36,0))="",INDEX('1.Invul Blad'!$1:$1048576,MATCH('4.Score &amp; Vergelijking'!$E149,'1.Invul Blad'!$B:$B,0),MATCH('4.Score &amp; Vergelijking'!N148,'1.Invul Blad'!$1:$1,0))=""),"",IF(LEFT(M149,2)="BS",INDEX('1.Invul Blad'!$1:$1048576,MATCH('4.Score &amp; Vergelijking'!$E149,'1.Invul Blad'!$B$36:$B$9000,0)+35,MATCH('4.Score &amp; Vergelijking'!N148,'1.Invul Blad'!$36:$36,0)),INDEX('1.Invul Blad'!$1:$1048576,MATCH('4.Score &amp; Vergelijking'!$E149,'1.Invul Blad'!$B:$B,0),MATCH('4.Score &amp; Vergelijking'!N148,'1.Invul Blad'!$1:$1,0)))),"")</f>
        <v/>
      </c>
      <c r="O149" s="57" t="str" cm="1">
        <f t="array" ref="O149">IFERROR(IF(IF(LEFT(N149,2)="BS",INDEX('1.Invul Blad'!$1:$1048576,MATCH('4.Score &amp; Vergelijking'!$E149,'1.Invul Blad'!$B$36:$B$9000,0)+35,MATCH('4.Score &amp; Vergelijking'!O148,'1.Invul Blad'!$36:$36,0))="",INDEX('1.Invul Blad'!$1:$1048576,MATCH('4.Score &amp; Vergelijking'!$E149,'1.Invul Blad'!$B:$B,0),MATCH('4.Score &amp; Vergelijking'!O148,'1.Invul Blad'!$1:$1,0))=""),"",IF(LEFT(N149,2)="BS",INDEX('1.Invul Blad'!$1:$1048576,MATCH('4.Score &amp; Vergelijking'!$E149,'1.Invul Blad'!$B$36:$B$9000,0)+35,MATCH('4.Score &amp; Vergelijking'!O148,'1.Invul Blad'!$36:$36,0)),INDEX('1.Invul Blad'!$1:$1048576,MATCH('4.Score &amp; Vergelijking'!$E149,'1.Invul Blad'!$B:$B,0),MATCH('4.Score &amp; Vergelijking'!O148,'1.Invul Blad'!$1:$1,0)))),"")</f>
        <v/>
      </c>
      <c r="P149" s="57" t="str" cm="1">
        <f t="array" ref="P149">IFERROR(IF(IF(LEFT(O149,2)="BS",INDEX('1.Invul Blad'!$1:$1048576,MATCH('4.Score &amp; Vergelijking'!$E149,'1.Invul Blad'!$B$36:$B$9000,0)+35,MATCH('4.Score &amp; Vergelijking'!P148,'1.Invul Blad'!$36:$36,0))="",INDEX('1.Invul Blad'!$1:$1048576,MATCH('4.Score &amp; Vergelijking'!$E149,'1.Invul Blad'!$B:$B,0),MATCH('4.Score &amp; Vergelijking'!P148,'1.Invul Blad'!$1:$1,0))=""),"",IF(LEFT(O149,2)="BS",INDEX('1.Invul Blad'!$1:$1048576,MATCH('4.Score &amp; Vergelijking'!$E149,'1.Invul Blad'!$B$36:$B$9000,0)+35,MATCH('4.Score &amp; Vergelijking'!P148,'1.Invul Blad'!$36:$36,0)),INDEX('1.Invul Blad'!$1:$1048576,MATCH('4.Score &amp; Vergelijking'!$E149,'1.Invul Blad'!$B:$B,0),MATCH('4.Score &amp; Vergelijking'!P148,'1.Invul Blad'!$1:$1,0)))),"")</f>
        <v/>
      </c>
      <c r="Q149" s="57" t="str" cm="1">
        <f t="array" ref="Q149">IFERROR(IF(IF(LEFT(P149,2)="BS",INDEX('1.Invul Blad'!$1:$1048576,MATCH('4.Score &amp; Vergelijking'!$E149,'1.Invul Blad'!$B$36:$B$9000,0)+35,MATCH('4.Score &amp; Vergelijking'!Q148,'1.Invul Blad'!$36:$36,0))="",INDEX('1.Invul Blad'!$1:$1048576,MATCH('4.Score &amp; Vergelijking'!$E149,'1.Invul Blad'!$B:$B,0),MATCH('4.Score &amp; Vergelijking'!Q148,'1.Invul Blad'!$1:$1,0))=""),"",IF(LEFT(P149,2)="BS",INDEX('1.Invul Blad'!$1:$1048576,MATCH('4.Score &amp; Vergelijking'!$E149,'1.Invul Blad'!$B$36:$B$9000,0)+35,MATCH('4.Score &amp; Vergelijking'!Q148,'1.Invul Blad'!$36:$36,0)),INDEX('1.Invul Blad'!$1:$1048576,MATCH('4.Score &amp; Vergelijking'!$E149,'1.Invul Blad'!$B:$B,0),MATCH('4.Score &amp; Vergelijking'!Q148,'1.Invul Blad'!$1:$1,0)))),"")</f>
        <v/>
      </c>
      <c r="R149" s="57" t="str" cm="1">
        <f t="array" ref="R149">IFERROR(IF(IF(LEFT(Q149,2)="BS",INDEX('1.Invul Blad'!$1:$1048576,MATCH('4.Score &amp; Vergelijking'!$E149,'1.Invul Blad'!$B$36:$B$9000,0)+35,MATCH('4.Score &amp; Vergelijking'!R148,'1.Invul Blad'!$36:$36,0))="",INDEX('1.Invul Blad'!$1:$1048576,MATCH('4.Score &amp; Vergelijking'!$E149,'1.Invul Blad'!$B:$B,0),MATCH('4.Score &amp; Vergelijking'!R148,'1.Invul Blad'!$1:$1,0))=""),"",IF(LEFT(Q149,2)="BS",INDEX('1.Invul Blad'!$1:$1048576,MATCH('4.Score &amp; Vergelijking'!$E149,'1.Invul Blad'!$B$36:$B$9000,0)+35,MATCH('4.Score &amp; Vergelijking'!R148,'1.Invul Blad'!$36:$36,0)),INDEX('1.Invul Blad'!$1:$1048576,MATCH('4.Score &amp; Vergelijking'!$E149,'1.Invul Blad'!$B:$B,0),MATCH('4.Score &amp; Vergelijking'!R148,'1.Invul Blad'!$1:$1,0)))),"")</f>
        <v/>
      </c>
      <c r="S149" s="57" t="str" cm="1">
        <f t="array" ref="S149">IFERROR(IF(IF(LEFT(R149,2)="BS",INDEX('1.Invul Blad'!$1:$1048576,MATCH('4.Score &amp; Vergelijking'!$E149,'1.Invul Blad'!$B$36:$B$9000,0)+35,MATCH('4.Score &amp; Vergelijking'!S148,'1.Invul Blad'!$36:$36,0))="",INDEX('1.Invul Blad'!$1:$1048576,MATCH('4.Score &amp; Vergelijking'!$E149,'1.Invul Blad'!$B:$B,0),MATCH('4.Score &amp; Vergelijking'!S148,'1.Invul Blad'!$1:$1,0))=""),"",IF(LEFT(R149,2)="BS",INDEX('1.Invul Blad'!$1:$1048576,MATCH('4.Score &amp; Vergelijking'!$E149,'1.Invul Blad'!$B$36:$B$9000,0)+35,MATCH('4.Score &amp; Vergelijking'!S148,'1.Invul Blad'!$36:$36,0)),INDEX('1.Invul Blad'!$1:$1048576,MATCH('4.Score &amp; Vergelijking'!$E149,'1.Invul Blad'!$B:$B,0),MATCH('4.Score &amp; Vergelijking'!S148,'1.Invul Blad'!$1:$1,0)))),"")</f>
        <v/>
      </c>
      <c r="T149" s="57" t="str" cm="1">
        <f t="array" ref="T149">IFERROR(IF(IF(LEFT(S149,2)="BS",INDEX('1.Invul Blad'!$1:$1048576,MATCH('4.Score &amp; Vergelijking'!$E149,'1.Invul Blad'!$B$36:$B$9000,0)+35,MATCH('4.Score &amp; Vergelijking'!T148,'1.Invul Blad'!$36:$36,0))="",INDEX('1.Invul Blad'!$1:$1048576,MATCH('4.Score &amp; Vergelijking'!$E149,'1.Invul Blad'!$B:$B,0),MATCH('4.Score &amp; Vergelijking'!T148,'1.Invul Blad'!$1:$1,0))=""),"",IF(LEFT(S149,2)="BS",INDEX('1.Invul Blad'!$1:$1048576,MATCH('4.Score &amp; Vergelijking'!$E149,'1.Invul Blad'!$B$36:$B$9000,0)+35,MATCH('4.Score &amp; Vergelijking'!T148,'1.Invul Blad'!$36:$36,0)),INDEX('1.Invul Blad'!$1:$1048576,MATCH('4.Score &amp; Vergelijking'!$E149,'1.Invul Blad'!$B:$B,0),MATCH('4.Score &amp; Vergelijking'!T148,'1.Invul Blad'!$1:$1,0)))),"")</f>
        <v/>
      </c>
      <c r="U149" s="57" t="str" cm="1">
        <f t="array" ref="U149">IFERROR(IF(IF(LEFT(T149,2)="BS",INDEX('1.Invul Blad'!$1:$1048576,MATCH('4.Score &amp; Vergelijking'!$E149,'1.Invul Blad'!$B$36:$B$9000,0)+35,MATCH('4.Score &amp; Vergelijking'!U148,'1.Invul Blad'!$36:$36,0))="",INDEX('1.Invul Blad'!$1:$1048576,MATCH('4.Score &amp; Vergelijking'!$E149,'1.Invul Blad'!$B:$B,0),MATCH('4.Score &amp; Vergelijking'!U148,'1.Invul Blad'!$1:$1,0))=""),"",IF(LEFT(T149,2)="BS",INDEX('1.Invul Blad'!$1:$1048576,MATCH('4.Score &amp; Vergelijking'!$E149,'1.Invul Blad'!$B$36:$B$9000,0)+35,MATCH('4.Score &amp; Vergelijking'!U148,'1.Invul Blad'!$36:$36,0)),INDEX('1.Invul Blad'!$1:$1048576,MATCH('4.Score &amp; Vergelijking'!$E149,'1.Invul Blad'!$B:$B,0),MATCH('4.Score &amp; Vergelijking'!U148,'1.Invul Blad'!$1:$1,0)))),"")</f>
        <v/>
      </c>
      <c r="V149" s="57" t="str" cm="1">
        <f t="array" ref="V149">IFERROR(IF(IF(LEFT(U149,2)="BS",INDEX('1.Invul Blad'!$1:$1048576,MATCH('4.Score &amp; Vergelijking'!$E149,'1.Invul Blad'!$B$36:$B$9000,0)+35,MATCH('4.Score &amp; Vergelijking'!V148,'1.Invul Blad'!$36:$36,0))="",INDEX('1.Invul Blad'!$1:$1048576,MATCH('4.Score &amp; Vergelijking'!$E149,'1.Invul Blad'!$B:$B,0),MATCH('4.Score &amp; Vergelijking'!V148,'1.Invul Blad'!$1:$1,0))=""),"",IF(LEFT(U149,2)="BS",INDEX('1.Invul Blad'!$1:$1048576,MATCH('4.Score &amp; Vergelijking'!$E149,'1.Invul Blad'!$B$36:$B$9000,0)+35,MATCH('4.Score &amp; Vergelijking'!V148,'1.Invul Blad'!$36:$36,0)),INDEX('1.Invul Blad'!$1:$1048576,MATCH('4.Score &amp; Vergelijking'!$E149,'1.Invul Blad'!$B:$B,0),MATCH('4.Score &amp; Vergelijking'!V148,'1.Invul Blad'!$1:$1,0)))),"")</f>
        <v/>
      </c>
      <c r="W149" s="57" t="str" cm="1">
        <f t="array" ref="W149">IFERROR(IF(IF(LEFT(V149,2)="BS",INDEX('1.Invul Blad'!$1:$1048576,MATCH('4.Score &amp; Vergelijking'!$E149,'1.Invul Blad'!$B$36:$B$9000,0)+35,MATCH('4.Score &amp; Vergelijking'!W148,'1.Invul Blad'!$36:$36,0))="",INDEX('1.Invul Blad'!$1:$1048576,MATCH('4.Score &amp; Vergelijking'!$E149,'1.Invul Blad'!$B:$B,0),MATCH('4.Score &amp; Vergelijking'!W148,'1.Invul Blad'!$1:$1,0))=""),"",IF(LEFT(V149,2)="BS",INDEX('1.Invul Blad'!$1:$1048576,MATCH('4.Score &amp; Vergelijking'!$E149,'1.Invul Blad'!$B$36:$B$9000,0)+35,MATCH('4.Score &amp; Vergelijking'!W148,'1.Invul Blad'!$36:$36,0)),INDEX('1.Invul Blad'!$1:$1048576,MATCH('4.Score &amp; Vergelijking'!$E149,'1.Invul Blad'!$B:$B,0),MATCH('4.Score &amp; Vergelijking'!W148,'1.Invul Blad'!$1:$1,0)))),"")</f>
        <v/>
      </c>
      <c r="X149" s="57" t="str" cm="1">
        <f t="array" ref="X149">IFERROR(IF(IF(LEFT(W149,2)="BS",INDEX('1.Invul Blad'!$1:$1048576,MATCH('4.Score &amp; Vergelijking'!$E149,'1.Invul Blad'!$B$36:$B$9000,0)+35,MATCH('4.Score &amp; Vergelijking'!X148,'1.Invul Blad'!$36:$36,0))="",INDEX('1.Invul Blad'!$1:$1048576,MATCH('4.Score &amp; Vergelijking'!$E149,'1.Invul Blad'!$B:$B,0),MATCH('4.Score &amp; Vergelijking'!X148,'1.Invul Blad'!$1:$1,0))=""),"",IF(LEFT(W149,2)="BS",INDEX('1.Invul Blad'!$1:$1048576,MATCH('4.Score &amp; Vergelijking'!$E149,'1.Invul Blad'!$B$36:$B$9000,0)+35,MATCH('4.Score &amp; Vergelijking'!X148,'1.Invul Blad'!$36:$36,0)),INDEX('1.Invul Blad'!$1:$1048576,MATCH('4.Score &amp; Vergelijking'!$E149,'1.Invul Blad'!$B:$B,0),MATCH('4.Score &amp; Vergelijking'!X148,'1.Invul Blad'!$1:$1,0)))),"")</f>
        <v/>
      </c>
      <c r="Y149" s="57" t="str" cm="1">
        <f t="array" ref="Y149">IFERROR(IF(IF(LEFT(X149,2)="BS",INDEX('1.Invul Blad'!$1:$1048576,MATCH('4.Score &amp; Vergelijking'!$E149,'1.Invul Blad'!$B$36:$B$9000,0)+35,MATCH('4.Score &amp; Vergelijking'!Y148,'1.Invul Blad'!$36:$36,0))="",INDEX('1.Invul Blad'!$1:$1048576,MATCH('4.Score &amp; Vergelijking'!$E149,'1.Invul Blad'!$B:$B,0),MATCH('4.Score &amp; Vergelijking'!Y148,'1.Invul Blad'!$1:$1,0))=""),"",IF(LEFT(X149,2)="BS",INDEX('1.Invul Blad'!$1:$1048576,MATCH('4.Score &amp; Vergelijking'!$E149,'1.Invul Blad'!$B$36:$B$9000,0)+35,MATCH('4.Score &amp; Vergelijking'!Y148,'1.Invul Blad'!$36:$36,0)),INDEX('1.Invul Blad'!$1:$1048576,MATCH('4.Score &amp; Vergelijking'!$E149,'1.Invul Blad'!$B:$B,0),MATCH('4.Score &amp; Vergelijking'!Y148,'1.Invul Blad'!$1:$1,0)))),"")</f>
        <v/>
      </c>
      <c r="Z149" s="57" t="str" cm="1">
        <f t="array" ref="Z149">IFERROR(IF(IF(LEFT(Y149,2)="BS",INDEX('1.Invul Blad'!$1:$1048576,MATCH('4.Score &amp; Vergelijking'!$E149,'1.Invul Blad'!$B$36:$B$9000,0)+35,MATCH('4.Score &amp; Vergelijking'!Z148,'1.Invul Blad'!$36:$36,0))="",INDEX('1.Invul Blad'!$1:$1048576,MATCH('4.Score &amp; Vergelijking'!$E149,'1.Invul Blad'!$B:$B,0),MATCH('4.Score &amp; Vergelijking'!Z148,'1.Invul Blad'!$1:$1,0))=""),"",IF(LEFT(Y149,2)="BS",INDEX('1.Invul Blad'!$1:$1048576,MATCH('4.Score &amp; Vergelijking'!$E149,'1.Invul Blad'!$B$36:$B$9000,0)+35,MATCH('4.Score &amp; Vergelijking'!Z148,'1.Invul Blad'!$36:$36,0)),INDEX('1.Invul Blad'!$1:$1048576,MATCH('4.Score &amp; Vergelijking'!$E149,'1.Invul Blad'!$B:$B,0),MATCH('4.Score &amp; Vergelijking'!Z148,'1.Invul Blad'!$1:$1,0)))),"")</f>
        <v/>
      </c>
      <c r="AA149" s="57" t="str" cm="1">
        <f t="array" ref="AA149">IFERROR(IF(IF(LEFT(Z149,2)="BS",INDEX('1.Invul Blad'!$1:$1048576,MATCH('4.Score &amp; Vergelijking'!$E149,'1.Invul Blad'!$B$36:$B$9000,0)+35,MATCH('4.Score &amp; Vergelijking'!AA148,'1.Invul Blad'!$36:$36,0))="",INDEX('1.Invul Blad'!$1:$1048576,MATCH('4.Score &amp; Vergelijking'!$E149,'1.Invul Blad'!$B:$B,0),MATCH('4.Score &amp; Vergelijking'!AA148,'1.Invul Blad'!$1:$1,0))=""),"",IF(LEFT(Z149,2)="BS",INDEX('1.Invul Blad'!$1:$1048576,MATCH('4.Score &amp; Vergelijking'!$E149,'1.Invul Blad'!$B$36:$B$9000,0)+35,MATCH('4.Score &amp; Vergelijking'!AA148,'1.Invul Blad'!$36:$36,0)),INDEX('1.Invul Blad'!$1:$1048576,MATCH('4.Score &amp; Vergelijking'!$E149,'1.Invul Blad'!$B:$B,0),MATCH('4.Score &amp; Vergelijking'!AA148,'1.Invul Blad'!$1:$1,0)))),"")</f>
        <v/>
      </c>
      <c r="AB149" s="57" t="str" cm="1">
        <f t="array" ref="AB149">IFERROR(IF(IF(LEFT(AA149,2)="BS",INDEX('1.Invul Blad'!$1:$1048576,MATCH('4.Score &amp; Vergelijking'!$E149,'1.Invul Blad'!$B$36:$B$9000,0)+35,MATCH('4.Score &amp; Vergelijking'!AB148,'1.Invul Blad'!$36:$36,0))="",INDEX('1.Invul Blad'!$1:$1048576,MATCH('4.Score &amp; Vergelijking'!$E149,'1.Invul Blad'!$B:$B,0),MATCH('4.Score &amp; Vergelijking'!AB148,'1.Invul Blad'!$1:$1,0))=""),"",IF(LEFT(AA149,2)="BS",INDEX('1.Invul Blad'!$1:$1048576,MATCH('4.Score &amp; Vergelijking'!$E149,'1.Invul Blad'!$B$36:$B$9000,0)+35,MATCH('4.Score &amp; Vergelijking'!AB148,'1.Invul Blad'!$36:$36,0)),INDEX('1.Invul Blad'!$1:$1048576,MATCH('4.Score &amp; Vergelijking'!$E149,'1.Invul Blad'!$B:$B,0),MATCH('4.Score &amp; Vergelijking'!AB148,'1.Invul Blad'!$1:$1,0)))),"")</f>
        <v/>
      </c>
      <c r="AC149" s="57" t="str" cm="1">
        <f t="array" ref="AC149">IFERROR(IF(IF(LEFT(AB149,2)="BS",INDEX('1.Invul Blad'!$1:$1048576,MATCH('4.Score &amp; Vergelijking'!$E149,'1.Invul Blad'!$B$36:$B$9000,0)+35,MATCH('4.Score &amp; Vergelijking'!AC148,'1.Invul Blad'!$36:$36,0))="",INDEX('1.Invul Blad'!$1:$1048576,MATCH('4.Score &amp; Vergelijking'!$E149,'1.Invul Blad'!$B:$B,0),MATCH('4.Score &amp; Vergelijking'!AC148,'1.Invul Blad'!$1:$1,0))=""),"",IF(LEFT(AB149,2)="BS",INDEX('1.Invul Blad'!$1:$1048576,MATCH('4.Score &amp; Vergelijking'!$E149,'1.Invul Blad'!$B$36:$B$9000,0)+35,MATCH('4.Score &amp; Vergelijking'!AC148,'1.Invul Blad'!$36:$36,0)),INDEX('1.Invul Blad'!$1:$1048576,MATCH('4.Score &amp; Vergelijking'!$E149,'1.Invul Blad'!$B:$B,0),MATCH('4.Score &amp; Vergelijking'!AC148,'1.Invul Blad'!$1:$1,0)))),"")</f>
        <v/>
      </c>
      <c r="AD149" s="57" t="str" cm="1">
        <f t="array" ref="AD149">IFERROR(IF(IF(LEFT(AC149,2)="BS",INDEX('1.Invul Blad'!$1:$1048576,MATCH('4.Score &amp; Vergelijking'!$E149,'1.Invul Blad'!$B$36:$B$9000,0)+35,MATCH('4.Score &amp; Vergelijking'!AD148,'1.Invul Blad'!$36:$36,0))="",INDEX('1.Invul Blad'!$1:$1048576,MATCH('4.Score &amp; Vergelijking'!$E149,'1.Invul Blad'!$B:$B,0),MATCH('4.Score &amp; Vergelijking'!AD148,'1.Invul Blad'!$1:$1,0))=""),"",IF(LEFT(AC149,2)="BS",INDEX('1.Invul Blad'!$1:$1048576,MATCH('4.Score &amp; Vergelijking'!$E149,'1.Invul Blad'!$B$36:$B$9000,0)+35,MATCH('4.Score &amp; Vergelijking'!AD148,'1.Invul Blad'!$36:$36,0)),INDEX('1.Invul Blad'!$1:$1048576,MATCH('4.Score &amp; Vergelijking'!$E149,'1.Invul Blad'!$B:$B,0),MATCH('4.Score &amp; Vergelijking'!AD148,'1.Invul Blad'!$1:$1,0)))),"")</f>
        <v/>
      </c>
      <c r="AE149" s="57" t="str" cm="1">
        <f t="array" ref="AE149">IFERROR(IF(IF(LEFT(AD149,2)="BS",INDEX('1.Invul Blad'!$1:$1048576,MATCH('4.Score &amp; Vergelijking'!$E149,'1.Invul Blad'!$B$36:$B$9000,0)+35,MATCH('4.Score &amp; Vergelijking'!AE148,'1.Invul Blad'!$36:$36,0))="",INDEX('1.Invul Blad'!$1:$1048576,MATCH('4.Score &amp; Vergelijking'!$E149,'1.Invul Blad'!$B:$B,0),MATCH('4.Score &amp; Vergelijking'!AE148,'1.Invul Blad'!$1:$1,0))=""),"",IF(LEFT(AD149,2)="BS",INDEX('1.Invul Blad'!$1:$1048576,MATCH('4.Score &amp; Vergelijking'!$E149,'1.Invul Blad'!$B$36:$B$9000,0)+35,MATCH('4.Score &amp; Vergelijking'!AE148,'1.Invul Blad'!$36:$36,0)),INDEX('1.Invul Blad'!$1:$1048576,MATCH('4.Score &amp; Vergelijking'!$E149,'1.Invul Blad'!$B:$B,0),MATCH('4.Score &amp; Vergelijking'!AE148,'1.Invul Blad'!$1:$1,0)))),"")</f>
        <v/>
      </c>
      <c r="AF149" s="57" t="str" cm="1">
        <f t="array" ref="AF149">IFERROR(IF(IF(LEFT(AE149,2)="BS",INDEX('1.Invul Blad'!$1:$1048576,MATCH('4.Score &amp; Vergelijking'!$E149,'1.Invul Blad'!$B$36:$B$9000,0)+35,MATCH('4.Score &amp; Vergelijking'!AF148,'1.Invul Blad'!$36:$36,0))="",INDEX('1.Invul Blad'!$1:$1048576,MATCH('4.Score &amp; Vergelijking'!$E149,'1.Invul Blad'!$B:$B,0),MATCH('4.Score &amp; Vergelijking'!AF148,'1.Invul Blad'!$1:$1,0))=""),"",IF(LEFT(AE149,2)="BS",INDEX('1.Invul Blad'!$1:$1048576,MATCH('4.Score &amp; Vergelijking'!$E149,'1.Invul Blad'!$B$36:$B$9000,0)+35,MATCH('4.Score &amp; Vergelijking'!AF148,'1.Invul Blad'!$36:$36,0)),INDEX('1.Invul Blad'!$1:$1048576,MATCH('4.Score &amp; Vergelijking'!$E149,'1.Invul Blad'!$B:$B,0),MATCH('4.Score &amp; Vergelijking'!AF148,'1.Invul Blad'!$1:$1,0)))),"")</f>
        <v/>
      </c>
      <c r="AG149" s="57" t="str" cm="1">
        <f t="array" ref="AG149">IFERROR(IF(IF(LEFT(AF149,2)="BS",INDEX('1.Invul Blad'!$1:$1048576,MATCH('4.Score &amp; Vergelijking'!$E149,'1.Invul Blad'!$B$36:$B$9000,0)+35,MATCH('4.Score &amp; Vergelijking'!AG148,'1.Invul Blad'!$36:$36,0))="",INDEX('1.Invul Blad'!$1:$1048576,MATCH('4.Score &amp; Vergelijking'!$E149,'1.Invul Blad'!$B:$B,0),MATCH('4.Score &amp; Vergelijking'!AG148,'1.Invul Blad'!$1:$1,0))=""),"",IF(LEFT(AF149,2)="BS",INDEX('1.Invul Blad'!$1:$1048576,MATCH('4.Score &amp; Vergelijking'!$E149,'1.Invul Blad'!$B$36:$B$9000,0)+35,MATCH('4.Score &amp; Vergelijking'!AG148,'1.Invul Blad'!$36:$36,0)),INDEX('1.Invul Blad'!$1:$1048576,MATCH('4.Score &amp; Vergelijking'!$E149,'1.Invul Blad'!$B:$B,0),MATCH('4.Score &amp; Vergelijking'!AG148,'1.Invul Blad'!$1:$1,0)))),"")</f>
        <v/>
      </c>
      <c r="AH149" s="57" t="str" cm="1">
        <f t="array" ref="AH149">IFERROR(IF(IF(LEFT(AG149,2)="BS",INDEX('1.Invul Blad'!$1:$1048576,MATCH('4.Score &amp; Vergelijking'!$E149,'1.Invul Blad'!$B$36:$B$9000,0)+35,MATCH('4.Score &amp; Vergelijking'!AH148,'1.Invul Blad'!$36:$36,0))="",INDEX('1.Invul Blad'!$1:$1048576,MATCH('4.Score &amp; Vergelijking'!$E149,'1.Invul Blad'!$B:$B,0),MATCH('4.Score &amp; Vergelijking'!AH148,'1.Invul Blad'!$1:$1,0))=""),"",IF(LEFT(AG149,2)="BS",INDEX('1.Invul Blad'!$1:$1048576,MATCH('4.Score &amp; Vergelijking'!$E149,'1.Invul Blad'!$B$36:$B$9000,0)+35,MATCH('4.Score &amp; Vergelijking'!AH148,'1.Invul Blad'!$36:$36,0)),INDEX('1.Invul Blad'!$1:$1048576,MATCH('4.Score &amp; Vergelijking'!$E149,'1.Invul Blad'!$B:$B,0),MATCH('4.Score &amp; Vergelijking'!AH148,'1.Invul Blad'!$1:$1,0)))),"")</f>
        <v/>
      </c>
      <c r="AI149" s="57" t="str" cm="1">
        <f t="array" ref="AI149">IFERROR(IF(IF(LEFT(AH149,2)="BS",INDEX('1.Invul Blad'!$1:$1048576,MATCH('4.Score &amp; Vergelijking'!$E149,'1.Invul Blad'!$B$36:$B$9000,0)+35,MATCH('4.Score &amp; Vergelijking'!AI148,'1.Invul Blad'!$36:$36,0))="",INDEX('1.Invul Blad'!$1:$1048576,MATCH('4.Score &amp; Vergelijking'!$E149,'1.Invul Blad'!$B:$B,0),MATCH('4.Score &amp; Vergelijking'!AI148,'1.Invul Blad'!$1:$1,0))=""),"",IF(LEFT(AH149,2)="BS",INDEX('1.Invul Blad'!$1:$1048576,MATCH('4.Score &amp; Vergelijking'!$E149,'1.Invul Blad'!$B$36:$B$9000,0)+35,MATCH('4.Score &amp; Vergelijking'!AI148,'1.Invul Blad'!$36:$36,0)),INDEX('1.Invul Blad'!$1:$1048576,MATCH('4.Score &amp; Vergelijking'!$E149,'1.Invul Blad'!$B:$B,0),MATCH('4.Score &amp; Vergelijking'!AI148,'1.Invul Blad'!$1:$1,0)))),"")</f>
        <v/>
      </c>
      <c r="AJ149" s="57" t="str" cm="1">
        <f t="array" ref="AJ149">IFERROR(IF(IF(LEFT(AI149,2)="BS",INDEX('1.Invul Blad'!$1:$1048576,MATCH('4.Score &amp; Vergelijking'!$E149,'1.Invul Blad'!$B$36:$B$9000,0)+35,MATCH('4.Score &amp; Vergelijking'!AJ148,'1.Invul Blad'!$36:$36,0))="",INDEX('1.Invul Blad'!$1:$1048576,MATCH('4.Score &amp; Vergelijking'!$E149,'1.Invul Blad'!$B:$B,0),MATCH('4.Score &amp; Vergelijking'!AJ148,'1.Invul Blad'!$1:$1,0))=""),"",IF(LEFT(AI149,2)="BS",INDEX('1.Invul Blad'!$1:$1048576,MATCH('4.Score &amp; Vergelijking'!$E149,'1.Invul Blad'!$B$36:$B$9000,0)+35,MATCH('4.Score &amp; Vergelijking'!AJ148,'1.Invul Blad'!$36:$36,0)),INDEX('1.Invul Blad'!$1:$1048576,MATCH('4.Score &amp; Vergelijking'!$E149,'1.Invul Blad'!$B:$B,0),MATCH('4.Score &amp; Vergelijking'!AJ148,'1.Invul Blad'!$1:$1,0)))),"")</f>
        <v/>
      </c>
      <c r="AK149" s="57" t="str" cm="1">
        <f t="array" ref="AK149">IFERROR(IF(IF(LEFT(AJ149,2)="BS",INDEX('1.Invul Blad'!$1:$1048576,MATCH('4.Score &amp; Vergelijking'!$E149,'1.Invul Blad'!$B$36:$B$9000,0)+35,MATCH('4.Score &amp; Vergelijking'!AK148,'1.Invul Blad'!$36:$36,0))="",INDEX('1.Invul Blad'!$1:$1048576,MATCH('4.Score &amp; Vergelijking'!$E149,'1.Invul Blad'!$B:$B,0),MATCH('4.Score &amp; Vergelijking'!AK148,'1.Invul Blad'!$1:$1,0))=""),"",IF(LEFT(AJ149,2)="BS",INDEX('1.Invul Blad'!$1:$1048576,MATCH('4.Score &amp; Vergelijking'!$E149,'1.Invul Blad'!$B$36:$B$9000,0)+35,MATCH('4.Score &amp; Vergelijking'!AK148,'1.Invul Blad'!$36:$36,0)),INDEX('1.Invul Blad'!$1:$1048576,MATCH('4.Score &amp; Vergelijking'!$E149,'1.Invul Blad'!$B:$B,0),MATCH('4.Score &amp; Vergelijking'!AK148,'1.Invul Blad'!$1:$1,0)))),"")</f>
        <v/>
      </c>
      <c r="AL149" s="57" t="str" cm="1">
        <f t="array" ref="AL149">IFERROR(IF(IF(LEFT(AK149,2)="BS",INDEX('1.Invul Blad'!$1:$1048576,MATCH('4.Score &amp; Vergelijking'!$E149,'1.Invul Blad'!$B$36:$B$9000,0)+35,MATCH('4.Score &amp; Vergelijking'!AL148,'1.Invul Blad'!$36:$36,0))="",INDEX('1.Invul Blad'!$1:$1048576,MATCH('4.Score &amp; Vergelijking'!$E149,'1.Invul Blad'!$B:$B,0),MATCH('4.Score &amp; Vergelijking'!AL148,'1.Invul Blad'!$1:$1,0))=""),"",IF(LEFT(AK149,2)="BS",INDEX('1.Invul Blad'!$1:$1048576,MATCH('4.Score &amp; Vergelijking'!$E149,'1.Invul Blad'!$B$36:$B$9000,0)+35,MATCH('4.Score &amp; Vergelijking'!AL148,'1.Invul Blad'!$36:$36,0)),INDEX('1.Invul Blad'!$1:$1048576,MATCH('4.Score &amp; Vergelijking'!$E149,'1.Invul Blad'!$B:$B,0),MATCH('4.Score &amp; Vergelijking'!AL148,'1.Invul Blad'!$1:$1,0)))),"")</f>
        <v/>
      </c>
      <c r="AM149" s="57" t="str" cm="1">
        <f t="array" ref="AM149">IFERROR(IF(IF(LEFT(AL149,2)="BS",INDEX('1.Invul Blad'!$1:$1048576,MATCH('4.Score &amp; Vergelijking'!$E149,'1.Invul Blad'!$B$36:$B$9000,0)+35,MATCH('4.Score &amp; Vergelijking'!AM148,'1.Invul Blad'!$36:$36,0))="",INDEX('1.Invul Blad'!$1:$1048576,MATCH('4.Score &amp; Vergelijking'!$E149,'1.Invul Blad'!$B:$B,0),MATCH('4.Score &amp; Vergelijking'!AM148,'1.Invul Blad'!$1:$1,0))=""),"",IF(LEFT(AL149,2)="BS",INDEX('1.Invul Blad'!$1:$1048576,MATCH('4.Score &amp; Vergelijking'!$E149,'1.Invul Blad'!$B$36:$B$9000,0)+35,MATCH('4.Score &amp; Vergelijking'!AM148,'1.Invul Blad'!$36:$36,0)),INDEX('1.Invul Blad'!$1:$1048576,MATCH('4.Score &amp; Vergelijking'!$E149,'1.Invul Blad'!$B:$B,0),MATCH('4.Score &amp; Vergelijking'!AM148,'1.Invul Blad'!$1:$1,0)))),"")</f>
        <v/>
      </c>
      <c r="AN149" s="57" t="str" cm="1">
        <f t="array" ref="AN149">IFERROR(IF(IF(LEFT(AM149,2)="BS",INDEX('1.Invul Blad'!$1:$1048576,MATCH('4.Score &amp; Vergelijking'!$E149,'1.Invul Blad'!$B$36:$B$9000,0)+35,MATCH('4.Score &amp; Vergelijking'!AN148,'1.Invul Blad'!$36:$36,0))="",INDEX('1.Invul Blad'!$1:$1048576,MATCH('4.Score &amp; Vergelijking'!$E149,'1.Invul Blad'!$B:$B,0),MATCH('4.Score &amp; Vergelijking'!AN148,'1.Invul Blad'!$1:$1,0))=""),"",IF(LEFT(AM149,2)="BS",INDEX('1.Invul Blad'!$1:$1048576,MATCH('4.Score &amp; Vergelijking'!$E149,'1.Invul Blad'!$B$36:$B$9000,0)+35,MATCH('4.Score &amp; Vergelijking'!AN148,'1.Invul Blad'!$36:$36,0)),INDEX('1.Invul Blad'!$1:$1048576,MATCH('4.Score &amp; Vergelijking'!$E149,'1.Invul Blad'!$B:$B,0),MATCH('4.Score &amp; Vergelijking'!AN148,'1.Invul Blad'!$1:$1,0)))),"")</f>
        <v/>
      </c>
      <c r="AO149" s="57" t="str" cm="1">
        <f t="array" ref="AO149">IFERROR(IF(IF(LEFT(AN149,2)="BS",INDEX('1.Invul Blad'!$1:$1048576,MATCH('4.Score &amp; Vergelijking'!$E149,'1.Invul Blad'!$B$36:$B$9000,0)+35,MATCH('4.Score &amp; Vergelijking'!AO148,'1.Invul Blad'!$36:$36,0))="",INDEX('1.Invul Blad'!$1:$1048576,MATCH('4.Score &amp; Vergelijking'!$E149,'1.Invul Blad'!$B:$B,0),MATCH('4.Score &amp; Vergelijking'!AO148,'1.Invul Blad'!$1:$1,0))=""),"",IF(LEFT(AN149,2)="BS",INDEX('1.Invul Blad'!$1:$1048576,MATCH('4.Score &amp; Vergelijking'!$E149,'1.Invul Blad'!$B$36:$B$9000,0)+35,MATCH('4.Score &amp; Vergelijking'!AO148,'1.Invul Blad'!$36:$36,0)),INDEX('1.Invul Blad'!$1:$1048576,MATCH('4.Score &amp; Vergelijking'!$E149,'1.Invul Blad'!$B:$B,0),MATCH('4.Score &amp; Vergelijking'!AO148,'1.Invul Blad'!$1:$1,0)))),"")</f>
        <v/>
      </c>
      <c r="AP149" s="57" t="str" cm="1">
        <f t="array" ref="AP149">IFERROR(IF(IF(LEFT(AO149,2)="BS",INDEX('1.Invul Blad'!$1:$1048576,MATCH('4.Score &amp; Vergelijking'!$E149,'1.Invul Blad'!$B$36:$B$9000,0)+35,MATCH('4.Score &amp; Vergelijking'!AP148,'1.Invul Blad'!$36:$36,0))="",INDEX('1.Invul Blad'!$1:$1048576,MATCH('4.Score &amp; Vergelijking'!$E149,'1.Invul Blad'!$B:$B,0),MATCH('4.Score &amp; Vergelijking'!AP148,'1.Invul Blad'!$1:$1,0))=""),"",IF(LEFT(AO149,2)="BS",INDEX('1.Invul Blad'!$1:$1048576,MATCH('4.Score &amp; Vergelijking'!$E149,'1.Invul Blad'!$B$36:$B$9000,0)+35,MATCH('4.Score &amp; Vergelijking'!AP148,'1.Invul Blad'!$36:$36,0)),INDEX('1.Invul Blad'!$1:$1048576,MATCH('4.Score &amp; Vergelijking'!$E149,'1.Invul Blad'!$B:$B,0),MATCH('4.Score &amp; Vergelijking'!AP148,'1.Invul Blad'!$1:$1,0)))),"")</f>
        <v/>
      </c>
      <c r="AQ149" s="57" t="str" cm="1">
        <f t="array" ref="AQ149">IFERROR(IF(IF(LEFT(AP149,2)="BS",INDEX('1.Invul Blad'!$1:$1048576,MATCH('4.Score &amp; Vergelijking'!$E149,'1.Invul Blad'!$B$36:$B$9000,0)+35,MATCH('4.Score &amp; Vergelijking'!AQ148,'1.Invul Blad'!$36:$36,0))="",INDEX('1.Invul Blad'!$1:$1048576,MATCH('4.Score &amp; Vergelijking'!$E149,'1.Invul Blad'!$B:$B,0),MATCH('4.Score &amp; Vergelijking'!AQ148,'1.Invul Blad'!$1:$1,0))=""),"",IF(LEFT(AP149,2)="BS",INDEX('1.Invul Blad'!$1:$1048576,MATCH('4.Score &amp; Vergelijking'!$E149,'1.Invul Blad'!$B$36:$B$9000,0)+35,MATCH('4.Score &amp; Vergelijking'!AQ148,'1.Invul Blad'!$36:$36,0)),INDEX('1.Invul Blad'!$1:$1048576,MATCH('4.Score &amp; Vergelijking'!$E149,'1.Invul Blad'!$B:$B,0),MATCH('4.Score &amp; Vergelijking'!AQ148,'1.Invul Blad'!$1:$1,0)))),"")</f>
        <v/>
      </c>
      <c r="AR149" s="57" t="str" cm="1">
        <f t="array" ref="AR149">IFERROR(IF(IF(LEFT(AQ149,2)="BS",INDEX('1.Invul Blad'!$1:$1048576,MATCH('4.Score &amp; Vergelijking'!$E149,'1.Invul Blad'!$B$36:$B$9000,0)+35,MATCH('4.Score &amp; Vergelijking'!AR148,'1.Invul Blad'!$36:$36,0))="",INDEX('1.Invul Blad'!$1:$1048576,MATCH('4.Score &amp; Vergelijking'!$E149,'1.Invul Blad'!$B:$B,0),MATCH('4.Score &amp; Vergelijking'!AR148,'1.Invul Blad'!$1:$1,0))=""),"",IF(LEFT(AQ149,2)="BS",INDEX('1.Invul Blad'!$1:$1048576,MATCH('4.Score &amp; Vergelijking'!$E149,'1.Invul Blad'!$B$36:$B$9000,0)+35,MATCH('4.Score &amp; Vergelijking'!AR148,'1.Invul Blad'!$36:$36,0)),INDEX('1.Invul Blad'!$1:$1048576,MATCH('4.Score &amp; Vergelijking'!$E149,'1.Invul Blad'!$B:$B,0),MATCH('4.Score &amp; Vergelijking'!AR148,'1.Invul Blad'!$1:$1,0)))),"")</f>
        <v/>
      </c>
      <c r="AS149" s="57" t="str" cm="1">
        <f t="array" ref="AS149">IFERROR(IF(IF(LEFT(AR149,2)="BS",INDEX('1.Invul Blad'!$1:$1048576,MATCH('4.Score &amp; Vergelijking'!$E149,'1.Invul Blad'!$B$36:$B$9000,0)+35,MATCH('4.Score &amp; Vergelijking'!AS148,'1.Invul Blad'!$36:$36,0))="",INDEX('1.Invul Blad'!$1:$1048576,MATCH('4.Score &amp; Vergelijking'!$E149,'1.Invul Blad'!$B:$B,0),MATCH('4.Score &amp; Vergelijking'!AS148,'1.Invul Blad'!$1:$1,0))=""),"",IF(LEFT(AR149,2)="BS",INDEX('1.Invul Blad'!$1:$1048576,MATCH('4.Score &amp; Vergelijking'!$E149,'1.Invul Blad'!$B$36:$B$9000,0)+35,MATCH('4.Score &amp; Vergelijking'!AS148,'1.Invul Blad'!$36:$36,0)),INDEX('1.Invul Blad'!$1:$1048576,MATCH('4.Score &amp; Vergelijking'!$E149,'1.Invul Blad'!$B:$B,0),MATCH('4.Score &amp; Vergelijking'!AS148,'1.Invul Blad'!$1:$1,0)))),"")</f>
        <v/>
      </c>
      <c r="AT149" s="57" t="str" cm="1">
        <f t="array" ref="AT149">IFERROR(IF(IF(LEFT(AS149,2)="BS",INDEX('1.Invul Blad'!$1:$1048576,MATCH('4.Score &amp; Vergelijking'!$E149,'1.Invul Blad'!$B$36:$B$9000,0)+35,MATCH('4.Score &amp; Vergelijking'!AT148,'1.Invul Blad'!$36:$36,0))="",INDEX('1.Invul Blad'!$1:$1048576,MATCH('4.Score &amp; Vergelijking'!$E149,'1.Invul Blad'!$B:$B,0),MATCH('4.Score &amp; Vergelijking'!AT148,'1.Invul Blad'!$1:$1,0))=""),"",IF(LEFT(AS149,2)="BS",INDEX('1.Invul Blad'!$1:$1048576,MATCH('4.Score &amp; Vergelijking'!$E149,'1.Invul Blad'!$B$36:$B$9000,0)+35,MATCH('4.Score &amp; Vergelijking'!AT148,'1.Invul Blad'!$36:$36,0)),INDEX('1.Invul Blad'!$1:$1048576,MATCH('4.Score &amp; Vergelijking'!$E149,'1.Invul Blad'!$B:$B,0),MATCH('4.Score &amp; Vergelijking'!AT148,'1.Invul Blad'!$1:$1,0)))),"")</f>
        <v/>
      </c>
      <c r="AU149" s="57" t="str" cm="1">
        <f t="array" ref="AU149">IFERROR(IF(IF(LEFT(AT149,2)="BS",INDEX('1.Invul Blad'!$1:$1048576,MATCH('4.Score &amp; Vergelijking'!$E149,'1.Invul Blad'!$B$36:$B$9000,0)+35,MATCH('4.Score &amp; Vergelijking'!AU148,'1.Invul Blad'!$36:$36,0))="",INDEX('1.Invul Blad'!$1:$1048576,MATCH('4.Score &amp; Vergelijking'!$E149,'1.Invul Blad'!$B:$B,0),MATCH('4.Score &amp; Vergelijking'!AU148,'1.Invul Blad'!$1:$1,0))=""),"",IF(LEFT(AT149,2)="BS",INDEX('1.Invul Blad'!$1:$1048576,MATCH('4.Score &amp; Vergelijking'!$E149,'1.Invul Blad'!$B$36:$B$9000,0)+35,MATCH('4.Score &amp; Vergelijking'!AU148,'1.Invul Blad'!$36:$36,0)),INDEX('1.Invul Blad'!$1:$1048576,MATCH('4.Score &amp; Vergelijking'!$E149,'1.Invul Blad'!$B:$B,0),MATCH('4.Score &amp; Vergelijking'!AU148,'1.Invul Blad'!$1:$1,0)))),"")</f>
        <v/>
      </c>
      <c r="AV149" s="57" t="str" cm="1">
        <f t="array" ref="AV149">IFERROR(IF(IF(LEFT(AU149,2)="BS",INDEX('1.Invul Blad'!$1:$1048576,MATCH('4.Score &amp; Vergelijking'!$E149,'1.Invul Blad'!$B$36:$B$9000,0)+35,MATCH('4.Score &amp; Vergelijking'!AV148,'1.Invul Blad'!$36:$36,0))="",INDEX('1.Invul Blad'!$1:$1048576,MATCH('4.Score &amp; Vergelijking'!$E149,'1.Invul Blad'!$B:$B,0),MATCH('4.Score &amp; Vergelijking'!AV148,'1.Invul Blad'!$1:$1,0))=""),"",IF(LEFT(AU149,2)="BS",INDEX('1.Invul Blad'!$1:$1048576,MATCH('4.Score &amp; Vergelijking'!$E149,'1.Invul Blad'!$B$36:$B$9000,0)+35,MATCH('4.Score &amp; Vergelijking'!AV148,'1.Invul Blad'!$36:$36,0)),INDEX('1.Invul Blad'!$1:$1048576,MATCH('4.Score &amp; Vergelijking'!$E149,'1.Invul Blad'!$B:$B,0),MATCH('4.Score &amp; Vergelijking'!AV148,'1.Invul Blad'!$1:$1,0)))),"")</f>
        <v/>
      </c>
      <c r="AW149" s="57" t="str" cm="1">
        <f t="array" ref="AW149">IFERROR(IF(IF(LEFT(AV149,2)="BS",INDEX('1.Invul Blad'!$1:$1048576,MATCH('4.Score &amp; Vergelijking'!$E149,'1.Invul Blad'!$B$36:$B$9000,0)+35,MATCH('4.Score &amp; Vergelijking'!AW148,'1.Invul Blad'!$36:$36,0))="",INDEX('1.Invul Blad'!$1:$1048576,MATCH('4.Score &amp; Vergelijking'!$E149,'1.Invul Blad'!$B:$B,0),MATCH('4.Score &amp; Vergelijking'!AW148,'1.Invul Blad'!$1:$1,0))=""),"",IF(LEFT(AV149,2)="BS",INDEX('1.Invul Blad'!$1:$1048576,MATCH('4.Score &amp; Vergelijking'!$E149,'1.Invul Blad'!$B$36:$B$9000,0)+35,MATCH('4.Score &amp; Vergelijking'!AW148,'1.Invul Blad'!$36:$36,0)),INDEX('1.Invul Blad'!$1:$1048576,MATCH('4.Score &amp; Vergelijking'!$E149,'1.Invul Blad'!$B:$B,0),MATCH('4.Score &amp; Vergelijking'!AW148,'1.Invul Blad'!$1:$1,0)))),"")</f>
        <v/>
      </c>
      <c r="AX149" s="57" t="str" cm="1">
        <f t="array" ref="AX149">IFERROR(IF(IF(LEFT(AW149,2)="BS",INDEX('1.Invul Blad'!$1:$1048576,MATCH('4.Score &amp; Vergelijking'!$E149,'1.Invul Blad'!$B$36:$B$9000,0)+35,MATCH('4.Score &amp; Vergelijking'!AX148,'1.Invul Blad'!$36:$36,0))="",INDEX('1.Invul Blad'!$1:$1048576,MATCH('4.Score &amp; Vergelijking'!$E149,'1.Invul Blad'!$B:$B,0),MATCH('4.Score &amp; Vergelijking'!AX148,'1.Invul Blad'!$1:$1,0))=""),"",IF(LEFT(AW149,2)="BS",INDEX('1.Invul Blad'!$1:$1048576,MATCH('4.Score &amp; Vergelijking'!$E149,'1.Invul Blad'!$B$36:$B$9000,0)+35,MATCH('4.Score &amp; Vergelijking'!AX148,'1.Invul Blad'!$36:$36,0)),INDEX('1.Invul Blad'!$1:$1048576,MATCH('4.Score &amp; Vergelijking'!$E149,'1.Invul Blad'!$B:$B,0),MATCH('4.Score &amp; Vergelijking'!AX148,'1.Invul Blad'!$1:$1,0)))),"")</f>
        <v/>
      </c>
      <c r="AY149" s="57" t="str" cm="1">
        <f t="array" ref="AY149">IFERROR(IF(IF(LEFT(AX149,2)="BS",INDEX('1.Invul Blad'!$1:$1048576,MATCH('4.Score &amp; Vergelijking'!$E149,'1.Invul Blad'!$B$36:$B$9000,0)+35,MATCH('4.Score &amp; Vergelijking'!AY148,'1.Invul Blad'!$36:$36,0))="",INDEX('1.Invul Blad'!$1:$1048576,MATCH('4.Score &amp; Vergelijking'!$E149,'1.Invul Blad'!$B:$B,0),MATCH('4.Score &amp; Vergelijking'!AY148,'1.Invul Blad'!$1:$1,0))=""),"",IF(LEFT(AX149,2)="BS",INDEX('1.Invul Blad'!$1:$1048576,MATCH('4.Score &amp; Vergelijking'!$E149,'1.Invul Blad'!$B$36:$B$9000,0)+35,MATCH('4.Score &amp; Vergelijking'!AY148,'1.Invul Blad'!$36:$36,0)),INDEX('1.Invul Blad'!$1:$1048576,MATCH('4.Score &amp; Vergelijking'!$E149,'1.Invul Blad'!$B:$B,0),MATCH('4.Score &amp; Vergelijking'!AY148,'1.Invul Blad'!$1:$1,0)))),"")</f>
        <v/>
      </c>
      <c r="AZ149" s="57" t="str" cm="1">
        <f t="array" ref="AZ149">IFERROR(IF(IF(LEFT(AY149,2)="BS",INDEX('1.Invul Blad'!$1:$1048576,MATCH('4.Score &amp; Vergelijking'!$E149,'1.Invul Blad'!$B$36:$B$9000,0)+35,MATCH('4.Score &amp; Vergelijking'!AZ148,'1.Invul Blad'!$36:$36,0))="",INDEX('1.Invul Blad'!$1:$1048576,MATCH('4.Score &amp; Vergelijking'!$E149,'1.Invul Blad'!$B:$B,0),MATCH('4.Score &amp; Vergelijking'!AZ148,'1.Invul Blad'!$1:$1,0))=""),"",IF(LEFT(AY149,2)="BS",INDEX('1.Invul Blad'!$1:$1048576,MATCH('4.Score &amp; Vergelijking'!$E149,'1.Invul Blad'!$B$36:$B$9000,0)+35,MATCH('4.Score &amp; Vergelijking'!AZ148,'1.Invul Blad'!$36:$36,0)),INDEX('1.Invul Blad'!$1:$1048576,MATCH('4.Score &amp; Vergelijking'!$E149,'1.Invul Blad'!$B:$B,0),MATCH('4.Score &amp; Vergelijking'!AZ148,'1.Invul Blad'!$1:$1,0)))),"")</f>
        <v/>
      </c>
      <c r="BA149" s="57" t="str" cm="1">
        <f t="array" ref="BA149">IFERROR(IF(IF(LEFT(AZ149,2)="BS",INDEX('1.Invul Blad'!$1:$1048576,MATCH('4.Score &amp; Vergelijking'!$E149,'1.Invul Blad'!$B$36:$B$9000,0)+35,MATCH('4.Score &amp; Vergelijking'!BA148,'1.Invul Blad'!$36:$36,0))="",INDEX('1.Invul Blad'!$1:$1048576,MATCH('4.Score &amp; Vergelijking'!$E149,'1.Invul Blad'!$B:$B,0),MATCH('4.Score &amp; Vergelijking'!BA148,'1.Invul Blad'!$1:$1,0))=""),"",IF(LEFT(AZ149,2)="BS",INDEX('1.Invul Blad'!$1:$1048576,MATCH('4.Score &amp; Vergelijking'!$E149,'1.Invul Blad'!$B$36:$B$9000,0)+35,MATCH('4.Score &amp; Vergelijking'!BA148,'1.Invul Blad'!$36:$36,0)),INDEX('1.Invul Blad'!$1:$1048576,MATCH('4.Score &amp; Vergelijking'!$E149,'1.Invul Blad'!$B:$B,0),MATCH('4.Score &amp; Vergelijking'!BA148,'1.Invul Blad'!$1:$1,0)))),"")</f>
        <v/>
      </c>
      <c r="BB149" s="57" t="str" cm="1">
        <f t="array" ref="BB149">IFERROR(IF(IF(LEFT(BA149,2)="BS",INDEX('1.Invul Blad'!$1:$1048576,MATCH('4.Score &amp; Vergelijking'!$E149,'1.Invul Blad'!$B$36:$B$9000,0)+35,MATCH('4.Score &amp; Vergelijking'!BB148,'1.Invul Blad'!$36:$36,0))="",INDEX('1.Invul Blad'!$1:$1048576,MATCH('4.Score &amp; Vergelijking'!$E149,'1.Invul Blad'!$B:$B,0),MATCH('4.Score &amp; Vergelijking'!BB148,'1.Invul Blad'!$1:$1,0))=""),"",IF(LEFT(BA149,2)="BS",INDEX('1.Invul Blad'!$1:$1048576,MATCH('4.Score &amp; Vergelijking'!$E149,'1.Invul Blad'!$B$36:$B$9000,0)+35,MATCH('4.Score &amp; Vergelijking'!BB148,'1.Invul Blad'!$36:$36,0)),INDEX('1.Invul Blad'!$1:$1048576,MATCH('4.Score &amp; Vergelijking'!$E149,'1.Invul Blad'!$B:$B,0),MATCH('4.Score &amp; Vergelijking'!BB148,'1.Invul Blad'!$1:$1,0)))),"")</f>
        <v/>
      </c>
      <c r="BC149" s="57" t="str" cm="1">
        <f t="array" ref="BC149">IFERROR(IF(IF(LEFT(BB149,2)="BS",INDEX('1.Invul Blad'!$1:$1048576,MATCH('4.Score &amp; Vergelijking'!$E149,'1.Invul Blad'!$B$36:$B$9000,0)+35,MATCH('4.Score &amp; Vergelijking'!BC148,'1.Invul Blad'!$36:$36,0))="",INDEX('1.Invul Blad'!$1:$1048576,MATCH('4.Score &amp; Vergelijking'!$E149,'1.Invul Blad'!$B:$B,0),MATCH('4.Score &amp; Vergelijking'!BC148,'1.Invul Blad'!$1:$1,0))=""),"",IF(LEFT(BB149,2)="BS",INDEX('1.Invul Blad'!$1:$1048576,MATCH('4.Score &amp; Vergelijking'!$E149,'1.Invul Blad'!$B$36:$B$9000,0)+35,MATCH('4.Score &amp; Vergelijking'!BC148,'1.Invul Blad'!$36:$36,0)),INDEX('1.Invul Blad'!$1:$1048576,MATCH('4.Score &amp; Vergelijking'!$E149,'1.Invul Blad'!$B:$B,0),MATCH('4.Score &amp; Vergelijking'!BC148,'1.Invul Blad'!$1:$1,0)))),"")</f>
        <v/>
      </c>
      <c r="BD149" s="57" t="str" cm="1">
        <f t="array" ref="BD149">IFERROR(IF(IF(LEFT(BC149,2)="BS",INDEX('1.Invul Blad'!$1:$1048576,MATCH('4.Score &amp; Vergelijking'!$E149,'1.Invul Blad'!$B$36:$B$9000,0)+35,MATCH('4.Score &amp; Vergelijking'!BD148,'1.Invul Blad'!$36:$36,0))="",INDEX('1.Invul Blad'!$1:$1048576,MATCH('4.Score &amp; Vergelijking'!$E149,'1.Invul Blad'!$B:$B,0),MATCH('4.Score &amp; Vergelijking'!BD148,'1.Invul Blad'!$1:$1,0))=""),"",IF(LEFT(BC149,2)="BS",INDEX('1.Invul Blad'!$1:$1048576,MATCH('4.Score &amp; Vergelijking'!$E149,'1.Invul Blad'!$B$36:$B$9000,0)+35,MATCH('4.Score &amp; Vergelijking'!BD148,'1.Invul Blad'!$36:$36,0)),INDEX('1.Invul Blad'!$1:$1048576,MATCH('4.Score &amp; Vergelijking'!$E149,'1.Invul Blad'!$B:$B,0),MATCH('4.Score &amp; Vergelijking'!BD148,'1.Invul Blad'!$1:$1,0)))),"")</f>
        <v/>
      </c>
      <c r="BE149" s="57" t="str" cm="1">
        <f t="array" ref="BE149">IFERROR(IF(IF(LEFT(BD149,2)="BS",INDEX('1.Invul Blad'!$1:$1048576,MATCH('4.Score &amp; Vergelijking'!$E149,'1.Invul Blad'!$B$36:$B$9000,0)+35,MATCH('4.Score &amp; Vergelijking'!BE148,'1.Invul Blad'!$36:$36,0))="",INDEX('1.Invul Blad'!$1:$1048576,MATCH('4.Score &amp; Vergelijking'!$E149,'1.Invul Blad'!$B:$B,0),MATCH('4.Score &amp; Vergelijking'!BE148,'1.Invul Blad'!$1:$1,0))=""),"",IF(LEFT(BD149,2)="BS",INDEX('1.Invul Blad'!$1:$1048576,MATCH('4.Score &amp; Vergelijking'!$E149,'1.Invul Blad'!$B$36:$B$9000,0)+35,MATCH('4.Score &amp; Vergelijking'!BE148,'1.Invul Blad'!$36:$36,0)),INDEX('1.Invul Blad'!$1:$1048576,MATCH('4.Score &amp; Vergelijking'!$E149,'1.Invul Blad'!$B:$B,0),MATCH('4.Score &amp; Vergelijking'!BE148,'1.Invul Blad'!$1:$1,0)))),"")</f>
        <v/>
      </c>
      <c r="BF149" s="57" t="str" cm="1">
        <f t="array" ref="BF149">IFERROR(IF(IF(LEFT(BE149,2)="BS",INDEX('1.Invul Blad'!$1:$1048576,MATCH('4.Score &amp; Vergelijking'!$E149,'1.Invul Blad'!$B$36:$B$9000,0)+35,MATCH('4.Score &amp; Vergelijking'!BF148,'1.Invul Blad'!$36:$36,0))="",INDEX('1.Invul Blad'!$1:$1048576,MATCH('4.Score &amp; Vergelijking'!$E149,'1.Invul Blad'!$B:$B,0),MATCH('4.Score &amp; Vergelijking'!BF148,'1.Invul Blad'!$1:$1,0))=""),"",IF(LEFT(BE149,2)="BS",INDEX('1.Invul Blad'!$1:$1048576,MATCH('4.Score &amp; Vergelijking'!$E149,'1.Invul Blad'!$B$36:$B$9000,0)+35,MATCH('4.Score &amp; Vergelijking'!BF148,'1.Invul Blad'!$36:$36,0)),INDEX('1.Invul Blad'!$1:$1048576,MATCH('4.Score &amp; Vergelijking'!$E149,'1.Invul Blad'!$B:$B,0),MATCH('4.Score &amp; Vergelijking'!BF148,'1.Invul Blad'!$1:$1,0)))),"")</f>
        <v/>
      </c>
      <c r="BG149" s="57" t="str" cm="1">
        <f t="array" ref="BG149">IFERROR(IF(IF(LEFT(BF149,2)="BS",INDEX('1.Invul Blad'!$1:$1048576,MATCH('4.Score &amp; Vergelijking'!$E149,'1.Invul Blad'!$B$36:$B$9000,0)+35,MATCH('4.Score &amp; Vergelijking'!BG148,'1.Invul Blad'!$36:$36,0))="",INDEX('1.Invul Blad'!$1:$1048576,MATCH('4.Score &amp; Vergelijking'!$E149,'1.Invul Blad'!$B:$B,0),MATCH('4.Score &amp; Vergelijking'!BG148,'1.Invul Blad'!$1:$1,0))=""),"",IF(LEFT(BF149,2)="BS",INDEX('1.Invul Blad'!$1:$1048576,MATCH('4.Score &amp; Vergelijking'!$E149,'1.Invul Blad'!$B$36:$B$9000,0)+35,MATCH('4.Score &amp; Vergelijking'!BG148,'1.Invul Blad'!$36:$36,0)),INDEX('1.Invul Blad'!$1:$1048576,MATCH('4.Score &amp; Vergelijking'!$E149,'1.Invul Blad'!$B:$B,0),MATCH('4.Score &amp; Vergelijking'!BG148,'1.Invul Blad'!$1:$1,0)))),"")</f>
        <v/>
      </c>
      <c r="BH149" s="57" t="str" cm="1">
        <f t="array" ref="BH149">IFERROR(IF(IF(LEFT(BG149,2)="BS",INDEX('1.Invul Blad'!$1:$1048576,MATCH('4.Score &amp; Vergelijking'!$E149,'1.Invul Blad'!$B$36:$B$9000,0)+35,MATCH('4.Score &amp; Vergelijking'!BH148,'1.Invul Blad'!$36:$36,0))="",INDEX('1.Invul Blad'!$1:$1048576,MATCH('4.Score &amp; Vergelijking'!$E149,'1.Invul Blad'!$B:$B,0),MATCH('4.Score &amp; Vergelijking'!BH148,'1.Invul Blad'!$1:$1,0))=""),"",IF(LEFT(BG149,2)="BS",INDEX('1.Invul Blad'!$1:$1048576,MATCH('4.Score &amp; Vergelijking'!$E149,'1.Invul Blad'!$B$36:$B$9000,0)+35,MATCH('4.Score &amp; Vergelijking'!BH148,'1.Invul Blad'!$36:$36,0)),INDEX('1.Invul Blad'!$1:$1048576,MATCH('4.Score &amp; Vergelijking'!$E149,'1.Invul Blad'!$B:$B,0),MATCH('4.Score &amp; Vergelijking'!BH148,'1.Invul Blad'!$1:$1,0)))),"")</f>
        <v/>
      </c>
      <c r="BI149" s="57" t="str" cm="1">
        <f t="array" ref="BI149">IFERROR(IF(IF(LEFT(BH149,2)="BS",INDEX('1.Invul Blad'!$1:$1048576,MATCH('4.Score &amp; Vergelijking'!$E149,'1.Invul Blad'!$B$36:$B$9000,0)+35,MATCH('4.Score &amp; Vergelijking'!BI148,'1.Invul Blad'!$36:$36,0))="",INDEX('1.Invul Blad'!$1:$1048576,MATCH('4.Score &amp; Vergelijking'!$E149,'1.Invul Blad'!$B:$B,0),MATCH('4.Score &amp; Vergelijking'!BI148,'1.Invul Blad'!$1:$1,0))=""),"",IF(LEFT(BH149,2)="BS",INDEX('1.Invul Blad'!$1:$1048576,MATCH('4.Score &amp; Vergelijking'!$E149,'1.Invul Blad'!$B$36:$B$9000,0)+35,MATCH('4.Score &amp; Vergelijking'!BI148,'1.Invul Blad'!$36:$36,0)),INDEX('1.Invul Blad'!$1:$1048576,MATCH('4.Score &amp; Vergelijking'!$E149,'1.Invul Blad'!$B:$B,0),MATCH('4.Score &amp; Vergelijking'!BI148,'1.Invul Blad'!$1:$1,0)))),"")</f>
        <v/>
      </c>
      <c r="BJ149" s="57" t="str" cm="1">
        <f t="array" ref="BJ149">IFERROR(IF(IF(LEFT(BI149,2)="BS",INDEX('1.Invul Blad'!$1:$1048576,MATCH('4.Score &amp; Vergelijking'!$E149,'1.Invul Blad'!$B$36:$B$9000,0)+35,MATCH('4.Score &amp; Vergelijking'!BJ148,'1.Invul Blad'!$36:$36,0))="",INDEX('1.Invul Blad'!$1:$1048576,MATCH('4.Score &amp; Vergelijking'!$E149,'1.Invul Blad'!$B:$B,0),MATCH('4.Score &amp; Vergelijking'!BJ148,'1.Invul Blad'!$1:$1,0))=""),"",IF(LEFT(BI149,2)="BS",INDEX('1.Invul Blad'!$1:$1048576,MATCH('4.Score &amp; Vergelijking'!$E149,'1.Invul Blad'!$B$36:$B$9000,0)+35,MATCH('4.Score &amp; Vergelijking'!BJ148,'1.Invul Blad'!$36:$36,0)),INDEX('1.Invul Blad'!$1:$1048576,MATCH('4.Score &amp; Vergelijking'!$E149,'1.Invul Blad'!$B:$B,0),MATCH('4.Score &amp; Vergelijking'!BJ148,'1.Invul Blad'!$1:$1,0)))),"")</f>
        <v/>
      </c>
      <c r="BK149" s="59" t="str" cm="1">
        <f t="array" ref="BK149">IFERROR(IF(IF(LEFT(BJ149,2)="BS",INDEX('1.Invul Blad'!$1:$1048576,MATCH('4.Score &amp; Vergelijking'!$E149,'1.Invul Blad'!$B$36:$B$9000,0)+35,MATCH('4.Score &amp; Vergelijking'!BK148,'1.Invul Blad'!$36:$36,0))="",INDEX('1.Invul Blad'!$1:$1048576,MATCH('4.Score &amp; Vergelijking'!$E149,'1.Invul Blad'!$B:$B,0),MATCH('4.Score &amp; Vergelijking'!BK148,'1.Invul Blad'!$1:$1,0))=""),"",IF(LEFT(BJ149,2)="BS",INDEX('1.Invul Blad'!$1:$1048576,MATCH('4.Score &amp; Vergelijking'!$E149,'1.Invul Blad'!$B$36:$B$9000,0)+35,MATCH('4.Score &amp; Vergelijking'!BK148,'1.Invul Blad'!$36:$36,0)),INDEX('1.Invul Blad'!$1:$1048576,MATCH('4.Score &amp; Vergelijking'!$E149,'1.Invul Blad'!$B:$B,0),MATCH('4.Score &amp; Vergelijking'!BK148,'1.Invul Blad'!$1:$1,0)))),"")</f>
        <v/>
      </c>
    </row>
    <row r="150" spans="1:63">
      <c r="A150" s="85"/>
      <c r="C150" s="23"/>
      <c r="D150" s="82" t="str">
        <f>IFERROR($B149*$B$6,"")</f>
        <v/>
      </c>
      <c r="E150" s="10" t="s">
        <v>152</v>
      </c>
      <c r="F150" s="11" t="str">
        <f>IFERROR(IF(AND(_xlfn.XLOOKUP($D$14,$D144:$D150,F144:F150,,0,-1)&lt;(INDEX('Verwachte Resultaten'!$C$2:$BT$31,MATCH(_xlfn.XLOOKUP($D$14,$D144:$D150,$E144:$E150,,0,-1),'Verwachte Resultaten'!$B$2:$B$31,0),MATCH(_xlfn.XLOOKUP($D$14,$D144:$D150,F143:F149,,0,-1),'Verwachte Resultaten'!$C$1:$BT$1,0))*_xlfn.XLOOKUP($E150,$G$2:$G$6,$F$2:$F$6,,0)),_xlfn.XLOOKUP($D$14,$D144:$D150,F144:F150,,0,-1)&gt;=(INDEX('Verwachte Resultaten'!$C$2:$BT$31,MATCH(_xlfn.XLOOKUP($D$14,$D144:$D150,$E144:$E150,,0,-1),'Verwachte Resultaten'!$B$2:$B$31,0),MATCH(_xlfn.XLOOKUP($D$14,$D144:$D150,F143:F149,,0,-1),'Verwachte Resultaten'!$C$1:$BT$1,0))*_xlfn.XLOOKUP($E150,$G$2:$G$6,$H$2:$H$6,,0))),$D150,""),"")</f>
        <v/>
      </c>
      <c r="G150" s="12" t="str">
        <f>IFERROR(IF(AND(_xlfn.XLOOKUP($D$14,$D144:$D150,G144:G150,,0,-1)&lt;(INDEX('Verwachte Resultaten'!$C$2:$BT$31,MATCH(_xlfn.XLOOKUP($D$14,$D144:$D150,$E144:$E150,,0,-1),'Verwachte Resultaten'!$B$2:$B$31,0),MATCH(_xlfn.XLOOKUP($D$14,$D144:$D150,G143:G149,,0,-1),'Verwachte Resultaten'!$C$1:$BT$1,0))*_xlfn.XLOOKUP($E150,$G$2:$G$6,$F$2:$F$6,,0)),_xlfn.XLOOKUP($D$14,$D144:$D150,G144:G150,,0,-1)&gt;=(INDEX('Verwachte Resultaten'!$C$2:$BT$31,MATCH(_xlfn.XLOOKUP($D$14,$D144:$D150,$E144:$E150,,0,-1),'Verwachte Resultaten'!$B$2:$B$31,0),MATCH(_xlfn.XLOOKUP($D$14,$D144:$D150,G143:G149,,0,-1),'Verwachte Resultaten'!$C$1:$BT$1,0))*_xlfn.XLOOKUP($E150,$G$2:$G$6,$H$2:$H$6,,0))),$D150,""),"")</f>
        <v/>
      </c>
      <c r="H150" s="12" t="str">
        <f>IFERROR(IF(AND(_xlfn.XLOOKUP($D$14,$D144:$D150,H144:H150,,0,-1)&lt;(INDEX('Verwachte Resultaten'!$C$2:$BT$31,MATCH(_xlfn.XLOOKUP($D$14,$D144:$D150,$E144:$E150,,0,-1),'Verwachte Resultaten'!$B$2:$B$31,0),MATCH(_xlfn.XLOOKUP($D$14,$D144:$D150,H143:H149,,0,-1),'Verwachte Resultaten'!$C$1:$BT$1,0))*_xlfn.XLOOKUP($E150,$G$2:$G$6,$F$2:$F$6,,0)),_xlfn.XLOOKUP($D$14,$D144:$D150,H144:H150,,0,-1)&gt;=(INDEX('Verwachte Resultaten'!$C$2:$BT$31,MATCH(_xlfn.XLOOKUP($D$14,$D144:$D150,$E144:$E150,,0,-1),'Verwachte Resultaten'!$B$2:$B$31,0),MATCH(_xlfn.XLOOKUP($D$14,$D144:$D150,H143:H149,,0,-1),'Verwachte Resultaten'!$C$1:$BT$1,0))*_xlfn.XLOOKUP($E150,$G$2:$G$6,$H$2:$H$6,,0))),$D150,""),"")</f>
        <v/>
      </c>
      <c r="I150" s="12" t="str">
        <f>IFERROR(IF(AND(_xlfn.XLOOKUP($D$14,$D144:$D150,I144:I150,,0,-1)&lt;(INDEX('Verwachte Resultaten'!$C$2:$BT$31,MATCH(_xlfn.XLOOKUP($D$14,$D144:$D150,$E144:$E150,,0,-1),'Verwachte Resultaten'!$B$2:$B$31,0),MATCH(_xlfn.XLOOKUP($D$14,$D144:$D150,I143:I149,,0,-1),'Verwachte Resultaten'!$C$1:$BT$1,0))*_xlfn.XLOOKUP($E150,$G$2:$G$6,$F$2:$F$6,,0)),_xlfn.XLOOKUP($D$14,$D144:$D150,I144:I150,,0,-1)&gt;=(INDEX('Verwachte Resultaten'!$C$2:$BT$31,MATCH(_xlfn.XLOOKUP($D$14,$D144:$D150,$E144:$E150,,0,-1),'Verwachte Resultaten'!$B$2:$B$31,0),MATCH(_xlfn.XLOOKUP($D$14,$D144:$D150,I143:I149,,0,-1),'Verwachte Resultaten'!$C$1:$BT$1,0))*_xlfn.XLOOKUP($E150,$G$2:$G$6,$H$2:$H$6,,0))),$D150,""),"")</f>
        <v/>
      </c>
      <c r="J150" s="12" t="str">
        <f>IFERROR(IF(AND(_xlfn.XLOOKUP($D$14,$D144:$D150,J144:J150,,0,-1)&lt;(INDEX('Verwachte Resultaten'!$C$2:$BT$31,MATCH(_xlfn.XLOOKUP($D$14,$D144:$D150,$E144:$E150,,0,-1),'Verwachte Resultaten'!$B$2:$B$31,0),MATCH(_xlfn.XLOOKUP($D$14,$D144:$D150,J143:J149,,0,-1),'Verwachte Resultaten'!$C$1:$BT$1,0))*_xlfn.XLOOKUP($E150,$G$2:$G$6,$F$2:$F$6,,0)),_xlfn.XLOOKUP($D$14,$D144:$D150,J144:J150,,0,-1)&gt;=(INDEX('Verwachte Resultaten'!$C$2:$BT$31,MATCH(_xlfn.XLOOKUP($D$14,$D144:$D150,$E144:$E150,,0,-1),'Verwachte Resultaten'!$B$2:$B$31,0),MATCH(_xlfn.XLOOKUP($D$14,$D144:$D150,J143:J149,,0,-1),'Verwachte Resultaten'!$C$1:$BT$1,0))*_xlfn.XLOOKUP($E150,$G$2:$G$6,$H$2:$H$6,,0))),$D150,""),"")</f>
        <v/>
      </c>
      <c r="K150" s="12" t="str">
        <f>IFERROR(IF(AND(_xlfn.XLOOKUP($D$14,$D144:$D150,K144:K150,,0,-1)&lt;(INDEX('Verwachte Resultaten'!$C$2:$BT$31,MATCH(_xlfn.XLOOKUP($D$14,$D144:$D150,$E144:$E150,,0,-1),'Verwachte Resultaten'!$B$2:$B$31,0),MATCH(_xlfn.XLOOKUP($D$14,$D144:$D150,K143:K149,,0,-1),'Verwachte Resultaten'!$C$1:$BT$1,0))*_xlfn.XLOOKUP($E150,$G$2:$G$6,$F$2:$F$6,,0)),_xlfn.XLOOKUP($D$14,$D144:$D150,K144:K150,,0,-1)&gt;=(INDEX('Verwachte Resultaten'!$C$2:$BT$31,MATCH(_xlfn.XLOOKUP($D$14,$D144:$D150,$E144:$E150,,0,-1),'Verwachte Resultaten'!$B$2:$B$31,0),MATCH(_xlfn.XLOOKUP($D$14,$D144:$D150,K143:K149,,0,-1),'Verwachte Resultaten'!$C$1:$BT$1,0))*_xlfn.XLOOKUP($E150,$G$2:$G$6,$H$2:$H$6,,0))),$D150,""),"")</f>
        <v/>
      </c>
      <c r="L150" s="12" t="str">
        <f>IFERROR(IF(AND(_xlfn.XLOOKUP($D$14,$D144:$D150,L144:L150,,0,-1)&lt;(INDEX('Verwachte Resultaten'!$C$2:$BT$31,MATCH(_xlfn.XLOOKUP($D$14,$D144:$D150,$E144:$E150,,0,-1),'Verwachte Resultaten'!$B$2:$B$31,0),MATCH(_xlfn.XLOOKUP($D$14,$D144:$D150,L143:L149,,0,-1),'Verwachte Resultaten'!$C$1:$BT$1,0))*_xlfn.XLOOKUP($E150,$G$2:$G$6,$F$2:$F$6,,0)),_xlfn.XLOOKUP($D$14,$D144:$D150,L144:L150,,0,-1)&gt;=(INDEX('Verwachte Resultaten'!$C$2:$BT$31,MATCH(_xlfn.XLOOKUP($D$14,$D144:$D150,$E144:$E150,,0,-1),'Verwachte Resultaten'!$B$2:$B$31,0),MATCH(_xlfn.XLOOKUP($D$14,$D144:$D150,L143:L149,,0,-1),'Verwachte Resultaten'!$C$1:$BT$1,0))*_xlfn.XLOOKUP($E150,$G$2:$G$6,$H$2:$H$6,,0))),$D150,""),"")</f>
        <v/>
      </c>
      <c r="M150" s="12" t="str">
        <f>IFERROR(IF(AND(_xlfn.XLOOKUP($D$14,$D144:$D150,M144:M150,,0,-1)&lt;(INDEX('Verwachte Resultaten'!$C$2:$BT$31,MATCH(_xlfn.XLOOKUP($D$14,$D144:$D150,$E144:$E150,,0,-1),'Verwachte Resultaten'!$B$2:$B$31,0),MATCH(_xlfn.XLOOKUP($D$14,$D144:$D150,M143:M149,,0,-1),'Verwachte Resultaten'!$C$1:$BT$1,0))*_xlfn.XLOOKUP($E150,$G$2:$G$6,$F$2:$F$6,,0)),_xlfn.XLOOKUP($D$14,$D144:$D150,M144:M150,,0,-1)&gt;=(INDEX('Verwachte Resultaten'!$C$2:$BT$31,MATCH(_xlfn.XLOOKUP($D$14,$D144:$D150,$E144:$E150,,0,-1),'Verwachte Resultaten'!$B$2:$B$31,0),MATCH(_xlfn.XLOOKUP($D$14,$D144:$D150,M143:M149,,0,-1),'Verwachte Resultaten'!$C$1:$BT$1,0))*_xlfn.XLOOKUP($E150,$G$2:$G$6,$H$2:$H$6,,0))),$D150,""),"")</f>
        <v/>
      </c>
      <c r="N150" s="12" t="str">
        <f>IFERROR(IF(AND(_xlfn.XLOOKUP($D$14,$D144:$D150,N144:N150,,0,-1)&lt;(INDEX('Verwachte Resultaten'!$C$2:$BT$31,MATCH(_xlfn.XLOOKUP($D$14,$D144:$D150,$E144:$E150,,0,-1),'Verwachte Resultaten'!$B$2:$B$31,0),MATCH(_xlfn.XLOOKUP($D$14,$D144:$D150,N143:N149,,0,-1),'Verwachte Resultaten'!$C$1:$BT$1,0))*_xlfn.XLOOKUP($E150,$G$2:$G$6,$F$2:$F$6,,0)),_xlfn.XLOOKUP($D$14,$D144:$D150,N144:N150,,0,-1)&gt;=(INDEX('Verwachte Resultaten'!$C$2:$BT$31,MATCH(_xlfn.XLOOKUP($D$14,$D144:$D150,$E144:$E150,,0,-1),'Verwachte Resultaten'!$B$2:$B$31,0),MATCH(_xlfn.XLOOKUP($D$14,$D144:$D150,N143:N149,,0,-1),'Verwachte Resultaten'!$C$1:$BT$1,0))*_xlfn.XLOOKUP($E150,$G$2:$G$6,$H$2:$H$6,,0))),$D150,""),"")</f>
        <v/>
      </c>
      <c r="O150" s="12" t="str">
        <f>IFERROR(IF(AND(_xlfn.XLOOKUP($D$14,$D144:$D150,O144:O150,,0,-1)&lt;(INDEX('Verwachte Resultaten'!$C$2:$BT$31,MATCH(_xlfn.XLOOKUP($D$14,$D144:$D150,$E144:$E150,,0,-1),'Verwachte Resultaten'!$B$2:$B$31,0),MATCH(_xlfn.XLOOKUP($D$14,$D144:$D150,O143:O149,,0,-1),'Verwachte Resultaten'!$C$1:$BT$1,0))*_xlfn.XLOOKUP($E150,$G$2:$G$6,$F$2:$F$6,,0)),_xlfn.XLOOKUP($D$14,$D144:$D150,O144:O150,,0,-1)&gt;=(INDEX('Verwachte Resultaten'!$C$2:$BT$31,MATCH(_xlfn.XLOOKUP($D$14,$D144:$D150,$E144:$E150,,0,-1),'Verwachte Resultaten'!$B$2:$B$31,0),MATCH(_xlfn.XLOOKUP($D$14,$D144:$D150,O143:O149,,0,-1),'Verwachte Resultaten'!$C$1:$BT$1,0))*_xlfn.XLOOKUP($E150,$G$2:$G$6,$H$2:$H$6,,0))),$D150,""),"")</f>
        <v/>
      </c>
      <c r="P150" s="12" t="str">
        <f>IFERROR(IF(AND(_xlfn.XLOOKUP($D$14,$D144:$D150,P144:P150,,0,-1)&lt;(INDEX('Verwachte Resultaten'!$C$2:$BT$31,MATCH(_xlfn.XLOOKUP($D$14,$D144:$D150,$E144:$E150,,0,-1),'Verwachte Resultaten'!$B$2:$B$31,0),MATCH(_xlfn.XLOOKUP($D$14,$D144:$D150,P143:P149,,0,-1),'Verwachte Resultaten'!$C$1:$BT$1,0))*_xlfn.XLOOKUP($E150,$G$2:$G$6,$F$2:$F$6,,0)),_xlfn.XLOOKUP($D$14,$D144:$D150,P144:P150,,0,-1)&gt;=(INDEX('Verwachte Resultaten'!$C$2:$BT$31,MATCH(_xlfn.XLOOKUP($D$14,$D144:$D150,$E144:$E150,,0,-1),'Verwachte Resultaten'!$B$2:$B$31,0),MATCH(_xlfn.XLOOKUP($D$14,$D144:$D150,P143:P149,,0,-1),'Verwachte Resultaten'!$C$1:$BT$1,0))*_xlfn.XLOOKUP($E150,$G$2:$G$6,$H$2:$H$6,,0))),$D150,""),"")</f>
        <v/>
      </c>
      <c r="Q150" s="12" t="str">
        <f>IFERROR(IF(AND(_xlfn.XLOOKUP($D$14,$D144:$D150,Q144:Q150,,0,-1)&lt;(INDEX('Verwachte Resultaten'!$C$2:$BT$31,MATCH(_xlfn.XLOOKUP($D$14,$D144:$D150,$E144:$E150,,0,-1),'Verwachte Resultaten'!$B$2:$B$31,0),MATCH(_xlfn.XLOOKUP($D$14,$D144:$D150,Q143:Q149,,0,-1),'Verwachte Resultaten'!$C$1:$BT$1,0))*_xlfn.XLOOKUP($E150,$G$2:$G$6,$F$2:$F$6,,0)),_xlfn.XLOOKUP($D$14,$D144:$D150,Q144:Q150,,0,-1)&gt;=(INDEX('Verwachte Resultaten'!$C$2:$BT$31,MATCH(_xlfn.XLOOKUP($D$14,$D144:$D150,$E144:$E150,,0,-1),'Verwachte Resultaten'!$B$2:$B$31,0),MATCH(_xlfn.XLOOKUP($D$14,$D144:$D150,Q143:Q149,,0,-1),'Verwachte Resultaten'!$C$1:$BT$1,0))*_xlfn.XLOOKUP($E150,$G$2:$G$6,$H$2:$H$6,,0))),$D150,""),"")</f>
        <v/>
      </c>
      <c r="R150" s="12" t="str">
        <f>IFERROR(IF(AND(_xlfn.XLOOKUP($D$14,$D144:$D150,R144:R150,,0,-1)&lt;(INDEX('Verwachte Resultaten'!$C$2:$BT$31,MATCH(_xlfn.XLOOKUP($D$14,$D144:$D150,$E144:$E150,,0,-1),'Verwachte Resultaten'!$B$2:$B$31,0),MATCH(_xlfn.XLOOKUP($D$14,$D144:$D150,R143:R149,,0,-1),'Verwachte Resultaten'!$C$1:$BT$1,0))*_xlfn.XLOOKUP($E150,$G$2:$G$6,$F$2:$F$6,,0)),_xlfn.XLOOKUP($D$14,$D144:$D150,R144:R150,,0,-1)&gt;=(INDEX('Verwachte Resultaten'!$C$2:$BT$31,MATCH(_xlfn.XLOOKUP($D$14,$D144:$D150,$E144:$E150,,0,-1),'Verwachte Resultaten'!$B$2:$B$31,0),MATCH(_xlfn.XLOOKUP($D$14,$D144:$D150,R143:R149,,0,-1),'Verwachte Resultaten'!$C$1:$BT$1,0))*_xlfn.XLOOKUP($E150,$G$2:$G$6,$H$2:$H$6,,0))),$D150,""),"")</f>
        <v/>
      </c>
      <c r="S150" s="12" t="str">
        <f>IFERROR(IF(AND(_xlfn.XLOOKUP($D$14,$D144:$D150,S144:S150,,0,-1)&lt;(INDEX('Verwachte Resultaten'!$C$2:$BT$31,MATCH(_xlfn.XLOOKUP($D$14,$D144:$D150,$E144:$E150,,0,-1),'Verwachte Resultaten'!$B$2:$B$31,0),MATCH(_xlfn.XLOOKUP($D$14,$D144:$D150,S143:S149,,0,-1),'Verwachte Resultaten'!$C$1:$BT$1,0))*_xlfn.XLOOKUP($E150,$G$2:$G$6,$F$2:$F$6,,0)),_xlfn.XLOOKUP($D$14,$D144:$D150,S144:S150,,0,-1)&gt;=(INDEX('Verwachte Resultaten'!$C$2:$BT$31,MATCH(_xlfn.XLOOKUP($D$14,$D144:$D150,$E144:$E150,,0,-1),'Verwachte Resultaten'!$B$2:$B$31,0),MATCH(_xlfn.XLOOKUP($D$14,$D144:$D150,S143:S149,,0,-1),'Verwachte Resultaten'!$C$1:$BT$1,0))*_xlfn.XLOOKUP($E150,$G$2:$G$6,$H$2:$H$6,,0))),$D150,""),"")</f>
        <v/>
      </c>
      <c r="T150" s="12" t="str">
        <f>IFERROR(IF(AND(_xlfn.XLOOKUP($D$14,$D144:$D150,T144:T150,,0,-1)&lt;(INDEX('Verwachte Resultaten'!$C$2:$BT$31,MATCH(_xlfn.XLOOKUP($D$14,$D144:$D150,$E144:$E150,,0,-1),'Verwachte Resultaten'!$B$2:$B$31,0),MATCH(_xlfn.XLOOKUP($D$14,$D144:$D150,T143:T149,,0,-1),'Verwachte Resultaten'!$C$1:$BT$1,0))*_xlfn.XLOOKUP($E150,$G$2:$G$6,$F$2:$F$6,,0)),_xlfn.XLOOKUP($D$14,$D144:$D150,T144:T150,,0,-1)&gt;=(INDEX('Verwachte Resultaten'!$C$2:$BT$31,MATCH(_xlfn.XLOOKUP($D$14,$D144:$D150,$E144:$E150,,0,-1),'Verwachte Resultaten'!$B$2:$B$31,0),MATCH(_xlfn.XLOOKUP($D$14,$D144:$D150,T143:T149,,0,-1),'Verwachte Resultaten'!$C$1:$BT$1,0))*_xlfn.XLOOKUP($E150,$G$2:$G$6,$H$2:$H$6,,0))),$D150,""),"")</f>
        <v/>
      </c>
      <c r="U150" s="12" t="str">
        <f>IFERROR(IF(AND(_xlfn.XLOOKUP($D$14,$D144:$D150,U144:U150,,0,-1)&lt;(INDEX('Verwachte Resultaten'!$C$2:$BT$31,MATCH(_xlfn.XLOOKUP($D$14,$D144:$D150,$E144:$E150,,0,-1),'Verwachte Resultaten'!$B$2:$B$31,0),MATCH(_xlfn.XLOOKUP($D$14,$D144:$D150,U143:U149,,0,-1),'Verwachte Resultaten'!$C$1:$BT$1,0))*_xlfn.XLOOKUP($E150,$G$2:$G$6,$F$2:$F$6,,0)),_xlfn.XLOOKUP($D$14,$D144:$D150,U144:U150,,0,-1)&gt;=(INDEX('Verwachte Resultaten'!$C$2:$BT$31,MATCH(_xlfn.XLOOKUP($D$14,$D144:$D150,$E144:$E150,,0,-1),'Verwachte Resultaten'!$B$2:$B$31,0),MATCH(_xlfn.XLOOKUP($D$14,$D144:$D150,U143:U149,,0,-1),'Verwachte Resultaten'!$C$1:$BT$1,0))*_xlfn.XLOOKUP($E150,$G$2:$G$6,$H$2:$H$6,,0))),$D150,""),"")</f>
        <v/>
      </c>
      <c r="V150" s="12" t="str">
        <f>IFERROR(IF(AND(_xlfn.XLOOKUP($D$14,$D144:$D150,V144:V150,,0,-1)&lt;(INDEX('Verwachte Resultaten'!$C$2:$BT$31,MATCH(_xlfn.XLOOKUP($D$14,$D144:$D150,$E144:$E150,,0,-1),'Verwachte Resultaten'!$B$2:$B$31,0),MATCH(_xlfn.XLOOKUP($D$14,$D144:$D150,V143:V149,,0,-1),'Verwachte Resultaten'!$C$1:$BT$1,0))*_xlfn.XLOOKUP($E150,$G$2:$G$6,$F$2:$F$6,,0)),_xlfn.XLOOKUP($D$14,$D144:$D150,V144:V150,,0,-1)&gt;=(INDEX('Verwachte Resultaten'!$C$2:$BT$31,MATCH(_xlfn.XLOOKUP($D$14,$D144:$D150,$E144:$E150,,0,-1),'Verwachte Resultaten'!$B$2:$B$31,0),MATCH(_xlfn.XLOOKUP($D$14,$D144:$D150,V143:V149,,0,-1),'Verwachte Resultaten'!$C$1:$BT$1,0))*_xlfn.XLOOKUP($E150,$G$2:$G$6,$H$2:$H$6,,0))),$D150,""),"")</f>
        <v/>
      </c>
      <c r="W150" s="12" t="str">
        <f>IFERROR(IF(AND(_xlfn.XLOOKUP($D$14,$D144:$D150,W144:W150,,0,-1)&lt;(INDEX('Verwachte Resultaten'!$C$2:$BT$31,MATCH(_xlfn.XLOOKUP($D$14,$D144:$D150,$E144:$E150,,0,-1),'Verwachte Resultaten'!$B$2:$B$31,0),MATCH(_xlfn.XLOOKUP($D$14,$D144:$D150,W143:W149,,0,-1),'Verwachte Resultaten'!$C$1:$BT$1,0))*_xlfn.XLOOKUP($E150,$G$2:$G$6,$F$2:$F$6,,0)),_xlfn.XLOOKUP($D$14,$D144:$D150,W144:W150,,0,-1)&gt;=(INDEX('Verwachte Resultaten'!$C$2:$BT$31,MATCH(_xlfn.XLOOKUP($D$14,$D144:$D150,$E144:$E150,,0,-1),'Verwachte Resultaten'!$B$2:$B$31,0),MATCH(_xlfn.XLOOKUP($D$14,$D144:$D150,W143:W149,,0,-1),'Verwachte Resultaten'!$C$1:$BT$1,0))*_xlfn.XLOOKUP($E150,$G$2:$G$6,$H$2:$H$6,,0))),$D150,""),"")</f>
        <v/>
      </c>
      <c r="X150" s="12" t="str">
        <f>IFERROR(IF(AND(_xlfn.XLOOKUP($D$14,$D144:$D150,X144:X150,,0,-1)&lt;(INDEX('Verwachte Resultaten'!$C$2:$BT$31,MATCH(_xlfn.XLOOKUP($D$14,$D144:$D150,$E144:$E150,,0,-1),'Verwachte Resultaten'!$B$2:$B$31,0),MATCH(_xlfn.XLOOKUP($D$14,$D144:$D150,X143:X149,,0,-1),'Verwachte Resultaten'!$C$1:$BT$1,0))*_xlfn.XLOOKUP($E150,$G$2:$G$6,$F$2:$F$6,,0)),_xlfn.XLOOKUP($D$14,$D144:$D150,X144:X150,,0,-1)&gt;=(INDEX('Verwachte Resultaten'!$C$2:$BT$31,MATCH(_xlfn.XLOOKUP($D$14,$D144:$D150,$E144:$E150,,0,-1),'Verwachte Resultaten'!$B$2:$B$31,0),MATCH(_xlfn.XLOOKUP($D$14,$D144:$D150,X143:X149,,0,-1),'Verwachte Resultaten'!$C$1:$BT$1,0))*_xlfn.XLOOKUP($E150,$G$2:$G$6,$H$2:$H$6,,0))),$D150,""),"")</f>
        <v/>
      </c>
      <c r="Y150" s="12" t="str">
        <f>IFERROR(IF(AND(_xlfn.XLOOKUP($D$14,$D144:$D150,Y144:Y150,,0,-1)&lt;(INDEX('Verwachte Resultaten'!$C$2:$BT$31,MATCH(_xlfn.XLOOKUP($D$14,$D144:$D150,$E144:$E150,,0,-1),'Verwachte Resultaten'!$B$2:$B$31,0),MATCH(_xlfn.XLOOKUP($D$14,$D144:$D150,Y143:Y149,,0,-1),'Verwachte Resultaten'!$C$1:$BT$1,0))*_xlfn.XLOOKUP($E150,$G$2:$G$6,$F$2:$F$6,,0)),_xlfn.XLOOKUP($D$14,$D144:$D150,Y144:Y150,,0,-1)&gt;=(INDEX('Verwachte Resultaten'!$C$2:$BT$31,MATCH(_xlfn.XLOOKUP($D$14,$D144:$D150,$E144:$E150,,0,-1),'Verwachte Resultaten'!$B$2:$B$31,0),MATCH(_xlfn.XLOOKUP($D$14,$D144:$D150,Y143:Y149,,0,-1),'Verwachte Resultaten'!$C$1:$BT$1,0))*_xlfn.XLOOKUP($E150,$G$2:$G$6,$H$2:$H$6,,0))),$D150,""),"")</f>
        <v/>
      </c>
      <c r="Z150" s="12" t="str">
        <f>IFERROR(IF(AND(_xlfn.XLOOKUP($D$14,$D144:$D150,Z144:Z150,,0,-1)&lt;(INDEX('Verwachte Resultaten'!$C$2:$BT$31,MATCH(_xlfn.XLOOKUP($D$14,$D144:$D150,$E144:$E150,,0,-1),'Verwachte Resultaten'!$B$2:$B$31,0),MATCH(_xlfn.XLOOKUP($D$14,$D144:$D150,Z143:Z149,,0,-1),'Verwachte Resultaten'!$C$1:$BT$1,0))*_xlfn.XLOOKUP($E150,$G$2:$G$6,$F$2:$F$6,,0)),_xlfn.XLOOKUP($D$14,$D144:$D150,Z144:Z150,,0,-1)&gt;=(INDEX('Verwachte Resultaten'!$C$2:$BT$31,MATCH(_xlfn.XLOOKUP($D$14,$D144:$D150,$E144:$E150,,0,-1),'Verwachte Resultaten'!$B$2:$B$31,0),MATCH(_xlfn.XLOOKUP($D$14,$D144:$D150,Z143:Z149,,0,-1),'Verwachte Resultaten'!$C$1:$BT$1,0))*_xlfn.XLOOKUP($E150,$G$2:$G$6,$H$2:$H$6,,0))),$D150,""),"")</f>
        <v/>
      </c>
      <c r="AA150" s="12" t="str">
        <f>IFERROR(IF(AND(_xlfn.XLOOKUP($D$14,$D144:$D150,AA144:AA150,,0,-1)&lt;(INDEX('Verwachte Resultaten'!$C$2:$BT$31,MATCH(_xlfn.XLOOKUP($D$14,$D144:$D150,$E144:$E150,,0,-1),'Verwachte Resultaten'!$B$2:$B$31,0),MATCH(_xlfn.XLOOKUP($D$14,$D144:$D150,AA143:AA149,,0,-1),'Verwachte Resultaten'!$C$1:$BT$1,0))*_xlfn.XLOOKUP($E150,$G$2:$G$6,$F$2:$F$6,,0)),_xlfn.XLOOKUP($D$14,$D144:$D150,AA144:AA150,,0,-1)&gt;=(INDEX('Verwachte Resultaten'!$C$2:$BT$31,MATCH(_xlfn.XLOOKUP($D$14,$D144:$D150,$E144:$E150,,0,-1),'Verwachte Resultaten'!$B$2:$B$31,0),MATCH(_xlfn.XLOOKUP($D$14,$D144:$D150,AA143:AA149,,0,-1),'Verwachte Resultaten'!$C$1:$BT$1,0))*_xlfn.XLOOKUP($E150,$G$2:$G$6,$H$2:$H$6,,0))),$D150,""),"")</f>
        <v/>
      </c>
      <c r="AB150" s="12" t="str">
        <f>IFERROR(IF(AND(_xlfn.XLOOKUP($D$14,$D144:$D150,AB144:AB150,,0,-1)&lt;(INDEX('Verwachte Resultaten'!$C$2:$BT$31,MATCH(_xlfn.XLOOKUP($D$14,$D144:$D150,$E144:$E150,,0,-1),'Verwachte Resultaten'!$B$2:$B$31,0),MATCH(_xlfn.XLOOKUP($D$14,$D144:$D150,AB143:AB149,,0,-1),'Verwachte Resultaten'!$C$1:$BT$1,0))*_xlfn.XLOOKUP($E150,$G$2:$G$6,$F$2:$F$6,,0)),_xlfn.XLOOKUP($D$14,$D144:$D150,AB144:AB150,,0,-1)&gt;=(INDEX('Verwachte Resultaten'!$C$2:$BT$31,MATCH(_xlfn.XLOOKUP($D$14,$D144:$D150,$E144:$E150,,0,-1),'Verwachte Resultaten'!$B$2:$B$31,0),MATCH(_xlfn.XLOOKUP($D$14,$D144:$D150,AB143:AB149,,0,-1),'Verwachte Resultaten'!$C$1:$BT$1,0))*_xlfn.XLOOKUP($E150,$G$2:$G$6,$H$2:$H$6,,0))),$D150,""),"")</f>
        <v/>
      </c>
      <c r="AC150" s="12" t="str">
        <f>IFERROR(IF(AND(_xlfn.XLOOKUP($D$14,$D144:$D150,AC144:AC150,,0,-1)&lt;(INDEX('Verwachte Resultaten'!$C$2:$BT$31,MATCH(_xlfn.XLOOKUP($D$14,$D144:$D150,$E144:$E150,,0,-1),'Verwachte Resultaten'!$B$2:$B$31,0),MATCH(_xlfn.XLOOKUP($D$14,$D144:$D150,AC143:AC149,,0,-1),'Verwachte Resultaten'!$C$1:$BT$1,0))*_xlfn.XLOOKUP($E150,$G$2:$G$6,$F$2:$F$6,,0)),_xlfn.XLOOKUP($D$14,$D144:$D150,AC144:AC150,,0,-1)&gt;=(INDEX('Verwachte Resultaten'!$C$2:$BT$31,MATCH(_xlfn.XLOOKUP($D$14,$D144:$D150,$E144:$E150,,0,-1),'Verwachte Resultaten'!$B$2:$B$31,0),MATCH(_xlfn.XLOOKUP($D$14,$D144:$D150,AC143:AC149,,0,-1),'Verwachte Resultaten'!$C$1:$BT$1,0))*_xlfn.XLOOKUP($E150,$G$2:$G$6,$H$2:$H$6,,0))),$D150,""),"")</f>
        <v/>
      </c>
      <c r="AD150" s="12" t="str">
        <f>IFERROR(IF(AND(_xlfn.XLOOKUP($D$14,$D144:$D150,AD144:AD150,,0,-1)&lt;(INDEX('Verwachte Resultaten'!$C$2:$BT$31,MATCH(_xlfn.XLOOKUP($D$14,$D144:$D150,$E144:$E150,,0,-1),'Verwachte Resultaten'!$B$2:$B$31,0),MATCH(_xlfn.XLOOKUP($D$14,$D144:$D150,AD143:AD149,,0,-1),'Verwachte Resultaten'!$C$1:$BT$1,0))*_xlfn.XLOOKUP($E150,$G$2:$G$6,$F$2:$F$6,,0)),_xlfn.XLOOKUP($D$14,$D144:$D150,AD144:AD150,,0,-1)&gt;=(INDEX('Verwachte Resultaten'!$C$2:$BT$31,MATCH(_xlfn.XLOOKUP($D$14,$D144:$D150,$E144:$E150,,0,-1),'Verwachte Resultaten'!$B$2:$B$31,0),MATCH(_xlfn.XLOOKUP($D$14,$D144:$D150,AD143:AD149,,0,-1),'Verwachte Resultaten'!$C$1:$BT$1,0))*_xlfn.XLOOKUP($E150,$G$2:$G$6,$H$2:$H$6,,0))),$D150,""),"")</f>
        <v/>
      </c>
      <c r="AE150" s="12" t="str">
        <f>IFERROR(IF(AND(_xlfn.XLOOKUP($D$14,$D144:$D150,AE144:AE150,,0,-1)&lt;(INDEX('Verwachte Resultaten'!$C$2:$BT$31,MATCH(_xlfn.XLOOKUP($D$14,$D144:$D150,$E144:$E150,,0,-1),'Verwachte Resultaten'!$B$2:$B$31,0),MATCH(_xlfn.XLOOKUP($D$14,$D144:$D150,AE143:AE149,,0,-1),'Verwachte Resultaten'!$C$1:$BT$1,0))*_xlfn.XLOOKUP($E150,$G$2:$G$6,$F$2:$F$6,,0)),_xlfn.XLOOKUP($D$14,$D144:$D150,AE144:AE150,,0,-1)&gt;=(INDEX('Verwachte Resultaten'!$C$2:$BT$31,MATCH(_xlfn.XLOOKUP($D$14,$D144:$D150,$E144:$E150,,0,-1),'Verwachte Resultaten'!$B$2:$B$31,0),MATCH(_xlfn.XLOOKUP($D$14,$D144:$D150,AE143:AE149,,0,-1),'Verwachte Resultaten'!$C$1:$BT$1,0))*_xlfn.XLOOKUP($E150,$G$2:$G$6,$H$2:$H$6,,0))),$D150,""),"")</f>
        <v/>
      </c>
      <c r="AF150" s="12" t="str">
        <f>IFERROR(IF(AND(_xlfn.XLOOKUP($D$14,$D144:$D150,AF144:AF150,,0,-1)&lt;(INDEX('Verwachte Resultaten'!$C$2:$BT$31,MATCH(_xlfn.XLOOKUP($D$14,$D144:$D150,$E144:$E150,,0,-1),'Verwachte Resultaten'!$B$2:$B$31,0),MATCH(_xlfn.XLOOKUP($D$14,$D144:$D150,AF143:AF149,,0,-1),'Verwachte Resultaten'!$C$1:$BT$1,0))*_xlfn.XLOOKUP($E150,$G$2:$G$6,$F$2:$F$6,,0)),_xlfn.XLOOKUP($D$14,$D144:$D150,AF144:AF150,,0,-1)&gt;=(INDEX('Verwachte Resultaten'!$C$2:$BT$31,MATCH(_xlfn.XLOOKUP($D$14,$D144:$D150,$E144:$E150,,0,-1),'Verwachte Resultaten'!$B$2:$B$31,0),MATCH(_xlfn.XLOOKUP($D$14,$D144:$D150,AF143:AF149,,0,-1),'Verwachte Resultaten'!$C$1:$BT$1,0))*_xlfn.XLOOKUP($E150,$G$2:$G$6,$H$2:$H$6,,0))),$D150,""),"")</f>
        <v/>
      </c>
      <c r="AG150" s="12" t="str">
        <f>IFERROR(IF(AND(_xlfn.XLOOKUP($D$14,$D144:$D150,AG144:AG150,,0,-1)&lt;(INDEX('Verwachte Resultaten'!$C$2:$BT$31,MATCH(_xlfn.XLOOKUP($D$14,$D144:$D150,$E144:$E150,,0,-1),'Verwachte Resultaten'!$B$2:$B$31,0),MATCH(_xlfn.XLOOKUP($D$14,$D144:$D150,AG143:AG149,,0,-1),'Verwachte Resultaten'!$C$1:$BT$1,0))*_xlfn.XLOOKUP($E150,$G$2:$G$6,$F$2:$F$6,,0)),_xlfn.XLOOKUP($D$14,$D144:$D150,AG144:AG150,,0,-1)&gt;=(INDEX('Verwachte Resultaten'!$C$2:$BT$31,MATCH(_xlfn.XLOOKUP($D$14,$D144:$D150,$E144:$E150,,0,-1),'Verwachte Resultaten'!$B$2:$B$31,0),MATCH(_xlfn.XLOOKUP($D$14,$D144:$D150,AG143:AG149,,0,-1),'Verwachte Resultaten'!$C$1:$BT$1,0))*_xlfn.XLOOKUP($E150,$G$2:$G$6,$H$2:$H$6,,0))),$D150,""),"")</f>
        <v/>
      </c>
      <c r="AH150" s="12" t="str">
        <f>IFERROR(IF(AND(_xlfn.XLOOKUP($D$14,$D144:$D150,AH144:AH150,,0,-1)&lt;(INDEX('Verwachte Resultaten'!$C$2:$BT$31,MATCH(_xlfn.XLOOKUP($D$14,$D144:$D150,$E144:$E150,,0,-1),'Verwachte Resultaten'!$B$2:$B$31,0),MATCH(_xlfn.XLOOKUP($D$14,$D144:$D150,AH143:AH149,,0,-1),'Verwachte Resultaten'!$C$1:$BT$1,0))*_xlfn.XLOOKUP($E150,$G$2:$G$6,$F$2:$F$6,,0)),_xlfn.XLOOKUP($D$14,$D144:$D150,AH144:AH150,,0,-1)&gt;=(INDEX('Verwachte Resultaten'!$C$2:$BT$31,MATCH(_xlfn.XLOOKUP($D$14,$D144:$D150,$E144:$E150,,0,-1),'Verwachte Resultaten'!$B$2:$B$31,0),MATCH(_xlfn.XLOOKUP($D$14,$D144:$D150,AH143:AH149,,0,-1),'Verwachte Resultaten'!$C$1:$BT$1,0))*_xlfn.XLOOKUP($E150,$G$2:$G$6,$H$2:$H$6,,0))),$D150,""),"")</f>
        <v/>
      </c>
      <c r="AI150" s="12" t="str">
        <f>IFERROR(IF(AND(_xlfn.XLOOKUP($D$14,$D144:$D150,AI144:AI150,,0,-1)&lt;(INDEX('Verwachte Resultaten'!$C$2:$BT$31,MATCH(_xlfn.XLOOKUP($D$14,$D144:$D150,$E144:$E150,,0,-1),'Verwachte Resultaten'!$B$2:$B$31,0),MATCH(_xlfn.XLOOKUP($D$14,$D144:$D150,AI143:AI149,,0,-1),'Verwachte Resultaten'!$C$1:$BT$1,0))*_xlfn.XLOOKUP($E150,$G$2:$G$6,$F$2:$F$6,,0)),_xlfn.XLOOKUP($D$14,$D144:$D150,AI144:AI150,,0,-1)&gt;=(INDEX('Verwachte Resultaten'!$C$2:$BT$31,MATCH(_xlfn.XLOOKUP($D$14,$D144:$D150,$E144:$E150,,0,-1),'Verwachte Resultaten'!$B$2:$B$31,0),MATCH(_xlfn.XLOOKUP($D$14,$D144:$D150,AI143:AI149,,0,-1),'Verwachte Resultaten'!$C$1:$BT$1,0))*_xlfn.XLOOKUP($E150,$G$2:$G$6,$H$2:$H$6,,0))),$D150,""),"")</f>
        <v/>
      </c>
      <c r="AJ150" s="12" t="str">
        <f>IFERROR(IF(AND(_xlfn.XLOOKUP($D$14,$D144:$D150,AJ144:AJ150,,0,-1)&lt;(INDEX('Verwachte Resultaten'!$C$2:$BT$31,MATCH(_xlfn.XLOOKUP($D$14,$D144:$D150,$E144:$E150,,0,-1),'Verwachte Resultaten'!$B$2:$B$31,0),MATCH(_xlfn.XLOOKUP($D$14,$D144:$D150,AJ143:AJ149,,0,-1),'Verwachte Resultaten'!$C$1:$BT$1,0))*_xlfn.XLOOKUP($E150,$G$2:$G$6,$F$2:$F$6,,0)),_xlfn.XLOOKUP($D$14,$D144:$D150,AJ144:AJ150,,0,-1)&gt;=(INDEX('Verwachte Resultaten'!$C$2:$BT$31,MATCH(_xlfn.XLOOKUP($D$14,$D144:$D150,$E144:$E150,,0,-1),'Verwachte Resultaten'!$B$2:$B$31,0),MATCH(_xlfn.XLOOKUP($D$14,$D144:$D150,AJ143:AJ149,,0,-1),'Verwachte Resultaten'!$C$1:$BT$1,0))*_xlfn.XLOOKUP($E150,$G$2:$G$6,$H$2:$H$6,,0))),$D150,""),"")</f>
        <v/>
      </c>
      <c r="AK150" s="12" t="str">
        <f>IFERROR(IF(AND(_xlfn.XLOOKUP($D$14,$D144:$D150,AK144:AK150,,0,-1)&lt;(INDEX('Verwachte Resultaten'!$C$2:$BT$31,MATCH(_xlfn.XLOOKUP($D$14,$D144:$D150,$E144:$E150,,0,-1),'Verwachte Resultaten'!$B$2:$B$31,0),MATCH(_xlfn.XLOOKUP($D$14,$D144:$D150,AK143:AK149,,0,-1),'Verwachte Resultaten'!$C$1:$BT$1,0))*_xlfn.XLOOKUP($E150,$G$2:$G$6,$F$2:$F$6,,0)),_xlfn.XLOOKUP($D$14,$D144:$D150,AK144:AK150,,0,-1)&gt;=(INDEX('Verwachte Resultaten'!$C$2:$BT$31,MATCH(_xlfn.XLOOKUP($D$14,$D144:$D150,$E144:$E150,,0,-1),'Verwachte Resultaten'!$B$2:$B$31,0),MATCH(_xlfn.XLOOKUP($D$14,$D144:$D150,AK143:AK149,,0,-1),'Verwachte Resultaten'!$C$1:$BT$1,0))*_xlfn.XLOOKUP($E150,$G$2:$G$6,$H$2:$H$6,,0))),$D150,""),"")</f>
        <v/>
      </c>
      <c r="AL150" s="12" t="str">
        <f>IFERROR(IF(AND(_xlfn.XLOOKUP($D$14,$D144:$D150,AL144:AL150,,0,-1)&lt;(INDEX('Verwachte Resultaten'!$C$2:$BT$31,MATCH(_xlfn.XLOOKUP($D$14,$D144:$D150,$E144:$E150,,0,-1),'Verwachte Resultaten'!$B$2:$B$31,0),MATCH(_xlfn.XLOOKUP($D$14,$D144:$D150,AL143:AL149,,0,-1),'Verwachte Resultaten'!$C$1:$BT$1,0))*_xlfn.XLOOKUP($E150,$G$2:$G$6,$F$2:$F$6,,0)),_xlfn.XLOOKUP($D$14,$D144:$D150,AL144:AL150,,0,-1)&gt;=(INDEX('Verwachte Resultaten'!$C$2:$BT$31,MATCH(_xlfn.XLOOKUP($D$14,$D144:$D150,$E144:$E150,,0,-1),'Verwachte Resultaten'!$B$2:$B$31,0),MATCH(_xlfn.XLOOKUP($D$14,$D144:$D150,AL143:AL149,,0,-1),'Verwachte Resultaten'!$C$1:$BT$1,0))*_xlfn.XLOOKUP($E150,$G$2:$G$6,$H$2:$H$6,,0))),$D150,""),"")</f>
        <v/>
      </c>
      <c r="AM150" s="12" t="str">
        <f>IFERROR(IF(AND(_xlfn.XLOOKUP($D$14,$D144:$D150,AM144:AM150,,0,-1)&lt;(INDEX('Verwachte Resultaten'!$C$2:$BT$31,MATCH(_xlfn.XLOOKUP($D$14,$D144:$D150,$E144:$E150,,0,-1),'Verwachte Resultaten'!$B$2:$B$31,0),MATCH(_xlfn.XLOOKUP($D$14,$D144:$D150,AM143:AM149,,0,-1),'Verwachte Resultaten'!$C$1:$BT$1,0))*_xlfn.XLOOKUP($E150,$G$2:$G$6,$F$2:$F$6,,0)),_xlfn.XLOOKUP($D$14,$D144:$D150,AM144:AM150,,0,-1)&gt;=(INDEX('Verwachte Resultaten'!$C$2:$BT$31,MATCH(_xlfn.XLOOKUP($D$14,$D144:$D150,$E144:$E150,,0,-1),'Verwachte Resultaten'!$B$2:$B$31,0),MATCH(_xlfn.XLOOKUP($D$14,$D144:$D150,AM143:AM149,,0,-1),'Verwachte Resultaten'!$C$1:$BT$1,0))*_xlfn.XLOOKUP($E150,$G$2:$G$6,$H$2:$H$6,,0))),$D150,""),"")</f>
        <v/>
      </c>
      <c r="AN150" s="12" t="str">
        <f>IFERROR(IF(AND(_xlfn.XLOOKUP($D$14,$D144:$D150,AN144:AN150,,0,-1)&lt;(INDEX('Verwachte Resultaten'!$C$2:$BT$31,MATCH(_xlfn.XLOOKUP($D$14,$D144:$D150,$E144:$E150,,0,-1),'Verwachte Resultaten'!$B$2:$B$31,0),MATCH(_xlfn.XLOOKUP($D$14,$D144:$D150,AN143:AN149,,0,-1),'Verwachte Resultaten'!$C$1:$BT$1,0))*_xlfn.XLOOKUP($E150,$G$2:$G$6,$F$2:$F$6,,0)),_xlfn.XLOOKUP($D$14,$D144:$D150,AN144:AN150,,0,-1)&gt;=(INDEX('Verwachte Resultaten'!$C$2:$BT$31,MATCH(_xlfn.XLOOKUP($D$14,$D144:$D150,$E144:$E150,,0,-1),'Verwachte Resultaten'!$B$2:$B$31,0),MATCH(_xlfn.XLOOKUP($D$14,$D144:$D150,AN143:AN149,,0,-1),'Verwachte Resultaten'!$C$1:$BT$1,0))*_xlfn.XLOOKUP($E150,$G$2:$G$6,$H$2:$H$6,,0))),$D150,""),"")</f>
        <v/>
      </c>
      <c r="AO150" s="12" t="str">
        <f>IFERROR(IF(AND(_xlfn.XLOOKUP($D$14,$D144:$D150,AO144:AO150,,0,-1)&lt;(INDEX('Verwachte Resultaten'!$C$2:$BT$31,MATCH(_xlfn.XLOOKUP($D$14,$D144:$D150,$E144:$E150,,0,-1),'Verwachte Resultaten'!$B$2:$B$31,0),MATCH(_xlfn.XLOOKUP($D$14,$D144:$D150,AO143:AO149,,0,-1),'Verwachte Resultaten'!$C$1:$BT$1,0))*_xlfn.XLOOKUP($E150,$G$2:$G$6,$F$2:$F$6,,0)),_xlfn.XLOOKUP($D$14,$D144:$D150,AO144:AO150,,0,-1)&gt;=(INDEX('Verwachte Resultaten'!$C$2:$BT$31,MATCH(_xlfn.XLOOKUP($D$14,$D144:$D150,$E144:$E150,,0,-1),'Verwachte Resultaten'!$B$2:$B$31,0),MATCH(_xlfn.XLOOKUP($D$14,$D144:$D150,AO143:AO149,,0,-1),'Verwachte Resultaten'!$C$1:$BT$1,0))*_xlfn.XLOOKUP($E150,$G$2:$G$6,$H$2:$H$6,,0))),$D150,""),"")</f>
        <v/>
      </c>
      <c r="AP150" s="12" t="str">
        <f>IFERROR(IF(AND(_xlfn.XLOOKUP($D$14,$D144:$D150,AP144:AP150,,0,-1)&lt;(INDEX('Verwachte Resultaten'!$C$2:$BT$31,MATCH(_xlfn.XLOOKUP($D$14,$D144:$D150,$E144:$E150,,0,-1),'Verwachte Resultaten'!$B$2:$B$31,0),MATCH(_xlfn.XLOOKUP($D$14,$D144:$D150,AP143:AP149,,0,-1),'Verwachte Resultaten'!$C$1:$BT$1,0))*_xlfn.XLOOKUP($E150,$G$2:$G$6,$F$2:$F$6,,0)),_xlfn.XLOOKUP($D$14,$D144:$D150,AP144:AP150,,0,-1)&gt;=(INDEX('Verwachte Resultaten'!$C$2:$BT$31,MATCH(_xlfn.XLOOKUP($D$14,$D144:$D150,$E144:$E150,,0,-1),'Verwachte Resultaten'!$B$2:$B$31,0),MATCH(_xlfn.XLOOKUP($D$14,$D144:$D150,AP143:AP149,,0,-1),'Verwachte Resultaten'!$C$1:$BT$1,0))*_xlfn.XLOOKUP($E150,$G$2:$G$6,$H$2:$H$6,,0))),$D150,""),"")</f>
        <v/>
      </c>
      <c r="AQ150" s="12" t="str">
        <f>IFERROR(IF(AND(_xlfn.XLOOKUP($D$14,$D144:$D150,AQ144:AQ150,,0,-1)&lt;(INDEX('Verwachte Resultaten'!$C$2:$BT$31,MATCH(_xlfn.XLOOKUP($D$14,$D144:$D150,$E144:$E150,,0,-1),'Verwachte Resultaten'!$B$2:$B$31,0),MATCH(_xlfn.XLOOKUP($D$14,$D144:$D150,AQ143:AQ149,,0,-1),'Verwachte Resultaten'!$C$1:$BT$1,0))*_xlfn.XLOOKUP($E150,$G$2:$G$6,$F$2:$F$6,,0)),_xlfn.XLOOKUP($D$14,$D144:$D150,AQ144:AQ150,,0,-1)&gt;=(INDEX('Verwachte Resultaten'!$C$2:$BT$31,MATCH(_xlfn.XLOOKUP($D$14,$D144:$D150,$E144:$E150,,0,-1),'Verwachte Resultaten'!$B$2:$B$31,0),MATCH(_xlfn.XLOOKUP($D$14,$D144:$D150,AQ143:AQ149,,0,-1),'Verwachte Resultaten'!$C$1:$BT$1,0))*_xlfn.XLOOKUP($E150,$G$2:$G$6,$H$2:$H$6,,0))),$D150,""),"")</f>
        <v/>
      </c>
      <c r="AR150" s="12" t="str">
        <f>IFERROR(IF(AND(_xlfn.XLOOKUP($D$14,$D144:$D150,AR144:AR150,,0,-1)&lt;(INDEX('Verwachte Resultaten'!$C$2:$BT$31,MATCH(_xlfn.XLOOKUP($D$14,$D144:$D150,$E144:$E150,,0,-1),'Verwachte Resultaten'!$B$2:$B$31,0),MATCH(_xlfn.XLOOKUP($D$14,$D144:$D150,AR143:AR149,,0,-1),'Verwachte Resultaten'!$C$1:$BT$1,0))*_xlfn.XLOOKUP($E150,$G$2:$G$6,$F$2:$F$6,,0)),_xlfn.XLOOKUP($D$14,$D144:$D150,AR144:AR150,,0,-1)&gt;=(INDEX('Verwachte Resultaten'!$C$2:$BT$31,MATCH(_xlfn.XLOOKUP($D$14,$D144:$D150,$E144:$E150,,0,-1),'Verwachte Resultaten'!$B$2:$B$31,0),MATCH(_xlfn.XLOOKUP($D$14,$D144:$D150,AR143:AR149,,0,-1),'Verwachte Resultaten'!$C$1:$BT$1,0))*_xlfn.XLOOKUP($E150,$G$2:$G$6,$H$2:$H$6,,0))),$D150,""),"")</f>
        <v/>
      </c>
      <c r="AS150" s="12" t="str">
        <f>IFERROR(IF(AND(_xlfn.XLOOKUP($D$14,$D144:$D150,AS144:AS150,,0,-1)&lt;(INDEX('Verwachte Resultaten'!$C$2:$BT$31,MATCH(_xlfn.XLOOKUP($D$14,$D144:$D150,$E144:$E150,,0,-1),'Verwachte Resultaten'!$B$2:$B$31,0),MATCH(_xlfn.XLOOKUP($D$14,$D144:$D150,AS143:AS149,,0,-1),'Verwachte Resultaten'!$C$1:$BT$1,0))*_xlfn.XLOOKUP($E150,$G$2:$G$6,$F$2:$F$6,,0)),_xlfn.XLOOKUP($D$14,$D144:$D150,AS144:AS150,,0,-1)&gt;=(INDEX('Verwachte Resultaten'!$C$2:$BT$31,MATCH(_xlfn.XLOOKUP($D$14,$D144:$D150,$E144:$E150,,0,-1),'Verwachte Resultaten'!$B$2:$B$31,0),MATCH(_xlfn.XLOOKUP($D$14,$D144:$D150,AS143:AS149,,0,-1),'Verwachte Resultaten'!$C$1:$BT$1,0))*_xlfn.XLOOKUP($E150,$G$2:$G$6,$H$2:$H$6,,0))),$D150,""),"")</f>
        <v/>
      </c>
      <c r="AT150" s="12" t="str">
        <f>IFERROR(IF(AND(_xlfn.XLOOKUP($D$14,$D144:$D150,AT144:AT150,,0,-1)&lt;(INDEX('Verwachte Resultaten'!$C$2:$BT$31,MATCH(_xlfn.XLOOKUP($D$14,$D144:$D150,$E144:$E150,,0,-1),'Verwachte Resultaten'!$B$2:$B$31,0),MATCH(_xlfn.XLOOKUP($D$14,$D144:$D150,AT143:AT149,,0,-1),'Verwachte Resultaten'!$C$1:$BT$1,0))*_xlfn.XLOOKUP($E150,$G$2:$G$6,$F$2:$F$6,,0)),_xlfn.XLOOKUP($D$14,$D144:$D150,AT144:AT150,,0,-1)&gt;=(INDEX('Verwachte Resultaten'!$C$2:$BT$31,MATCH(_xlfn.XLOOKUP($D$14,$D144:$D150,$E144:$E150,,0,-1),'Verwachte Resultaten'!$B$2:$B$31,0),MATCH(_xlfn.XLOOKUP($D$14,$D144:$D150,AT143:AT149,,0,-1),'Verwachte Resultaten'!$C$1:$BT$1,0))*_xlfn.XLOOKUP($E150,$G$2:$G$6,$H$2:$H$6,,0))),$D150,""),"")</f>
        <v/>
      </c>
      <c r="AU150" s="12" t="str">
        <f>IFERROR(IF(AND(_xlfn.XLOOKUP($D$14,$D144:$D150,AU144:AU150,,0,-1)&lt;(INDEX('Verwachte Resultaten'!$C$2:$BT$31,MATCH(_xlfn.XLOOKUP($D$14,$D144:$D150,$E144:$E150,,0,-1),'Verwachte Resultaten'!$B$2:$B$31,0),MATCH(_xlfn.XLOOKUP($D$14,$D144:$D150,AU143:AU149,,0,-1),'Verwachte Resultaten'!$C$1:$BT$1,0))*_xlfn.XLOOKUP($E150,$G$2:$G$6,$F$2:$F$6,,0)),_xlfn.XLOOKUP($D$14,$D144:$D150,AU144:AU150,,0,-1)&gt;=(INDEX('Verwachte Resultaten'!$C$2:$BT$31,MATCH(_xlfn.XLOOKUP($D$14,$D144:$D150,$E144:$E150,,0,-1),'Verwachte Resultaten'!$B$2:$B$31,0),MATCH(_xlfn.XLOOKUP($D$14,$D144:$D150,AU143:AU149,,0,-1),'Verwachte Resultaten'!$C$1:$BT$1,0))*_xlfn.XLOOKUP($E150,$G$2:$G$6,$H$2:$H$6,,0))),$D150,""),"")</f>
        <v/>
      </c>
      <c r="AV150" s="12" t="str">
        <f>IFERROR(IF(AND(_xlfn.XLOOKUP($D$14,$D144:$D150,AV144:AV150,,0,-1)&lt;(INDEX('Verwachte Resultaten'!$C$2:$BT$31,MATCH(_xlfn.XLOOKUP($D$14,$D144:$D150,$E144:$E150,,0,-1),'Verwachte Resultaten'!$B$2:$B$31,0),MATCH(_xlfn.XLOOKUP($D$14,$D144:$D150,AV143:AV149,,0,-1),'Verwachte Resultaten'!$C$1:$BT$1,0))*_xlfn.XLOOKUP($E150,$G$2:$G$6,$F$2:$F$6,,0)),_xlfn.XLOOKUP($D$14,$D144:$D150,AV144:AV150,,0,-1)&gt;=(INDEX('Verwachte Resultaten'!$C$2:$BT$31,MATCH(_xlfn.XLOOKUP($D$14,$D144:$D150,$E144:$E150,,0,-1),'Verwachte Resultaten'!$B$2:$B$31,0),MATCH(_xlfn.XLOOKUP($D$14,$D144:$D150,AV143:AV149,,0,-1),'Verwachte Resultaten'!$C$1:$BT$1,0))*_xlfn.XLOOKUP($E150,$G$2:$G$6,$H$2:$H$6,,0))),$D150,""),"")</f>
        <v/>
      </c>
      <c r="AW150" s="12" t="str">
        <f>IFERROR(IF(AND(_xlfn.XLOOKUP($D$14,$D144:$D150,AW144:AW150,,0,-1)&lt;(INDEX('Verwachte Resultaten'!$C$2:$BT$31,MATCH(_xlfn.XLOOKUP($D$14,$D144:$D150,$E144:$E150,,0,-1),'Verwachte Resultaten'!$B$2:$B$31,0),MATCH(_xlfn.XLOOKUP($D$14,$D144:$D150,AW143:AW149,,0,-1),'Verwachte Resultaten'!$C$1:$BT$1,0))*_xlfn.XLOOKUP($E150,$G$2:$G$6,$F$2:$F$6,,0)),_xlfn.XLOOKUP($D$14,$D144:$D150,AW144:AW150,,0,-1)&gt;=(INDEX('Verwachte Resultaten'!$C$2:$BT$31,MATCH(_xlfn.XLOOKUP($D$14,$D144:$D150,$E144:$E150,,0,-1),'Verwachte Resultaten'!$B$2:$B$31,0),MATCH(_xlfn.XLOOKUP($D$14,$D144:$D150,AW143:AW149,,0,-1),'Verwachte Resultaten'!$C$1:$BT$1,0))*_xlfn.XLOOKUP($E150,$G$2:$G$6,$H$2:$H$6,,0))),$D150,""),"")</f>
        <v/>
      </c>
      <c r="AX150" s="12" t="str">
        <f>IFERROR(IF(AND(_xlfn.XLOOKUP($D$14,$D144:$D150,AX144:AX150,,0,-1)&lt;(INDEX('Verwachte Resultaten'!$C$2:$BT$31,MATCH(_xlfn.XLOOKUP($D$14,$D144:$D150,$E144:$E150,,0,-1),'Verwachte Resultaten'!$B$2:$B$31,0),MATCH(_xlfn.XLOOKUP($D$14,$D144:$D150,AX143:AX149,,0,-1),'Verwachte Resultaten'!$C$1:$BT$1,0))*_xlfn.XLOOKUP($E150,$G$2:$G$6,$F$2:$F$6,,0)),_xlfn.XLOOKUP($D$14,$D144:$D150,AX144:AX150,,0,-1)&gt;=(INDEX('Verwachte Resultaten'!$C$2:$BT$31,MATCH(_xlfn.XLOOKUP($D$14,$D144:$D150,$E144:$E150,,0,-1),'Verwachte Resultaten'!$B$2:$B$31,0),MATCH(_xlfn.XLOOKUP($D$14,$D144:$D150,AX143:AX149,,0,-1),'Verwachte Resultaten'!$C$1:$BT$1,0))*_xlfn.XLOOKUP($E150,$G$2:$G$6,$H$2:$H$6,,0))),$D150,""),"")</f>
        <v/>
      </c>
      <c r="AY150" s="12" t="str">
        <f>IFERROR(IF(AND(_xlfn.XLOOKUP($D$14,$D144:$D150,AY144:AY150,,0,-1)&lt;(INDEX('Verwachte Resultaten'!$C$2:$BT$31,MATCH(_xlfn.XLOOKUP($D$14,$D144:$D150,$E144:$E150,,0,-1),'Verwachte Resultaten'!$B$2:$B$31,0),MATCH(_xlfn.XLOOKUP($D$14,$D144:$D150,AY143:AY149,,0,-1),'Verwachte Resultaten'!$C$1:$BT$1,0))*_xlfn.XLOOKUP($E150,$G$2:$G$6,$F$2:$F$6,,0)),_xlfn.XLOOKUP($D$14,$D144:$D150,AY144:AY150,,0,-1)&gt;=(INDEX('Verwachte Resultaten'!$C$2:$BT$31,MATCH(_xlfn.XLOOKUP($D$14,$D144:$D150,$E144:$E150,,0,-1),'Verwachte Resultaten'!$B$2:$B$31,0),MATCH(_xlfn.XLOOKUP($D$14,$D144:$D150,AY143:AY149,,0,-1),'Verwachte Resultaten'!$C$1:$BT$1,0))*_xlfn.XLOOKUP($E150,$G$2:$G$6,$H$2:$H$6,,0))),$D150,""),"")</f>
        <v/>
      </c>
      <c r="AZ150" s="12" t="str">
        <f>IFERROR(IF(AND(_xlfn.XLOOKUP($D$14,$D144:$D150,AZ144:AZ150,,0,-1)&lt;(INDEX('Verwachte Resultaten'!$C$2:$BT$31,MATCH(_xlfn.XLOOKUP($D$14,$D144:$D150,$E144:$E150,,0,-1),'Verwachte Resultaten'!$B$2:$B$31,0),MATCH(_xlfn.XLOOKUP($D$14,$D144:$D150,AZ143:AZ149,,0,-1),'Verwachte Resultaten'!$C$1:$BT$1,0))*_xlfn.XLOOKUP($E150,$G$2:$G$6,$F$2:$F$6,,0)),_xlfn.XLOOKUP($D$14,$D144:$D150,AZ144:AZ150,,0,-1)&gt;=(INDEX('Verwachte Resultaten'!$C$2:$BT$31,MATCH(_xlfn.XLOOKUP($D$14,$D144:$D150,$E144:$E150,,0,-1),'Verwachte Resultaten'!$B$2:$B$31,0),MATCH(_xlfn.XLOOKUP($D$14,$D144:$D150,AZ143:AZ149,,0,-1),'Verwachte Resultaten'!$C$1:$BT$1,0))*_xlfn.XLOOKUP($E150,$G$2:$G$6,$H$2:$H$6,,0))),$D150,""),"")</f>
        <v/>
      </c>
      <c r="BA150" s="12" t="str">
        <f>IFERROR(IF(AND(_xlfn.XLOOKUP($D$14,$D144:$D150,BA144:BA150,,0,-1)&lt;(INDEX('Verwachte Resultaten'!$C$2:$BT$31,MATCH(_xlfn.XLOOKUP($D$14,$D144:$D150,$E144:$E150,,0,-1),'Verwachte Resultaten'!$B$2:$B$31,0),MATCH(_xlfn.XLOOKUP($D$14,$D144:$D150,BA143:BA149,,0,-1),'Verwachte Resultaten'!$C$1:$BT$1,0))*_xlfn.XLOOKUP($E150,$G$2:$G$6,$F$2:$F$6,,0)),_xlfn.XLOOKUP($D$14,$D144:$D150,BA144:BA150,,0,-1)&gt;=(INDEX('Verwachte Resultaten'!$C$2:$BT$31,MATCH(_xlfn.XLOOKUP($D$14,$D144:$D150,$E144:$E150,,0,-1),'Verwachte Resultaten'!$B$2:$B$31,0),MATCH(_xlfn.XLOOKUP($D$14,$D144:$D150,BA143:BA149,,0,-1),'Verwachte Resultaten'!$C$1:$BT$1,0))*_xlfn.XLOOKUP($E150,$G$2:$G$6,$H$2:$H$6,,0))),$D150,""),"")</f>
        <v/>
      </c>
      <c r="BB150" s="12" t="str">
        <f>IFERROR(IF(AND(_xlfn.XLOOKUP($D$14,$D144:$D150,BB144:BB150,,0,-1)&lt;(INDEX('Verwachte Resultaten'!$C$2:$BT$31,MATCH(_xlfn.XLOOKUP($D$14,$D144:$D150,$E144:$E150,,0,-1),'Verwachte Resultaten'!$B$2:$B$31,0),MATCH(_xlfn.XLOOKUP($D$14,$D144:$D150,BB143:BB149,,0,-1),'Verwachte Resultaten'!$C$1:$BT$1,0))*_xlfn.XLOOKUP($E150,$G$2:$G$6,$F$2:$F$6,,0)),_xlfn.XLOOKUP($D$14,$D144:$D150,BB144:BB150,,0,-1)&gt;=(INDEX('Verwachte Resultaten'!$C$2:$BT$31,MATCH(_xlfn.XLOOKUP($D$14,$D144:$D150,$E144:$E150,,0,-1),'Verwachte Resultaten'!$B$2:$B$31,0),MATCH(_xlfn.XLOOKUP($D$14,$D144:$D150,BB143:BB149,,0,-1),'Verwachte Resultaten'!$C$1:$BT$1,0))*_xlfn.XLOOKUP($E150,$G$2:$G$6,$H$2:$H$6,,0))),$D150,""),"")</f>
        <v/>
      </c>
      <c r="BC150" s="12" t="str">
        <f>IFERROR(IF(AND(_xlfn.XLOOKUP($D$14,$D144:$D150,BC144:BC150,,0,-1)&lt;(INDEX('Verwachte Resultaten'!$C$2:$BT$31,MATCH(_xlfn.XLOOKUP($D$14,$D144:$D150,$E144:$E150,,0,-1),'Verwachte Resultaten'!$B$2:$B$31,0),MATCH(_xlfn.XLOOKUP($D$14,$D144:$D150,BC143:BC149,,0,-1),'Verwachte Resultaten'!$C$1:$BT$1,0))*_xlfn.XLOOKUP($E150,$G$2:$G$6,$F$2:$F$6,,0)),_xlfn.XLOOKUP($D$14,$D144:$D150,BC144:BC150,,0,-1)&gt;=(INDEX('Verwachte Resultaten'!$C$2:$BT$31,MATCH(_xlfn.XLOOKUP($D$14,$D144:$D150,$E144:$E150,,0,-1),'Verwachte Resultaten'!$B$2:$B$31,0),MATCH(_xlfn.XLOOKUP($D$14,$D144:$D150,BC143:BC149,,0,-1),'Verwachte Resultaten'!$C$1:$BT$1,0))*_xlfn.XLOOKUP($E150,$G$2:$G$6,$H$2:$H$6,,0))),$D150,""),"")</f>
        <v/>
      </c>
      <c r="BD150" s="12" t="str">
        <f>IFERROR(IF(AND(_xlfn.XLOOKUP($D$14,$D144:$D150,BD144:BD150,,0,-1)&lt;(INDEX('Verwachte Resultaten'!$C$2:$BT$31,MATCH(_xlfn.XLOOKUP($D$14,$D144:$D150,$E144:$E150,,0,-1),'Verwachte Resultaten'!$B$2:$B$31,0),MATCH(_xlfn.XLOOKUP($D$14,$D144:$D150,BD143:BD149,,0,-1),'Verwachte Resultaten'!$C$1:$BT$1,0))*_xlfn.XLOOKUP($E150,$G$2:$G$6,$F$2:$F$6,,0)),_xlfn.XLOOKUP($D$14,$D144:$D150,BD144:BD150,,0,-1)&gt;=(INDEX('Verwachte Resultaten'!$C$2:$BT$31,MATCH(_xlfn.XLOOKUP($D$14,$D144:$D150,$E144:$E150,,0,-1),'Verwachte Resultaten'!$B$2:$B$31,0),MATCH(_xlfn.XLOOKUP($D$14,$D144:$D150,BD143:BD149,,0,-1),'Verwachte Resultaten'!$C$1:$BT$1,0))*_xlfn.XLOOKUP($E150,$G$2:$G$6,$H$2:$H$6,,0))),$D150,""),"")</f>
        <v/>
      </c>
      <c r="BE150" s="12" t="str">
        <f>IFERROR(IF(AND(_xlfn.XLOOKUP($D$14,$D144:$D150,BE144:BE150,,0,-1)&lt;(INDEX('Verwachte Resultaten'!$C$2:$BT$31,MATCH(_xlfn.XLOOKUP($D$14,$D144:$D150,$E144:$E150,,0,-1),'Verwachte Resultaten'!$B$2:$B$31,0),MATCH(_xlfn.XLOOKUP($D$14,$D144:$D150,BE143:BE149,,0,-1),'Verwachte Resultaten'!$C$1:$BT$1,0))*_xlfn.XLOOKUP($E150,$G$2:$G$6,$F$2:$F$6,,0)),_xlfn.XLOOKUP($D$14,$D144:$D150,BE144:BE150,,0,-1)&gt;=(INDEX('Verwachte Resultaten'!$C$2:$BT$31,MATCH(_xlfn.XLOOKUP($D$14,$D144:$D150,$E144:$E150,,0,-1),'Verwachte Resultaten'!$B$2:$B$31,0),MATCH(_xlfn.XLOOKUP($D$14,$D144:$D150,BE143:BE149,,0,-1),'Verwachte Resultaten'!$C$1:$BT$1,0))*_xlfn.XLOOKUP($E150,$G$2:$G$6,$H$2:$H$6,,0))),$D150,""),"")</f>
        <v/>
      </c>
      <c r="BF150" s="12" t="str">
        <f>IFERROR(IF(AND(_xlfn.XLOOKUP($D$14,$D144:$D150,BF144:BF150,,0,-1)&lt;(INDEX('Verwachte Resultaten'!$C$2:$BT$31,MATCH(_xlfn.XLOOKUP($D$14,$D144:$D150,$E144:$E150,,0,-1),'Verwachte Resultaten'!$B$2:$B$31,0),MATCH(_xlfn.XLOOKUP($D$14,$D144:$D150,BF143:BF149,,0,-1),'Verwachte Resultaten'!$C$1:$BT$1,0))*_xlfn.XLOOKUP($E150,$G$2:$G$6,$F$2:$F$6,,0)),_xlfn.XLOOKUP($D$14,$D144:$D150,BF144:BF150,,0,-1)&gt;=(INDEX('Verwachte Resultaten'!$C$2:$BT$31,MATCH(_xlfn.XLOOKUP($D$14,$D144:$D150,$E144:$E150,,0,-1),'Verwachte Resultaten'!$B$2:$B$31,0),MATCH(_xlfn.XLOOKUP($D$14,$D144:$D150,BF143:BF149,,0,-1),'Verwachte Resultaten'!$C$1:$BT$1,0))*_xlfn.XLOOKUP($E150,$G$2:$G$6,$H$2:$H$6,,0))),$D150,""),"")</f>
        <v/>
      </c>
      <c r="BG150" s="12" t="str">
        <f>IFERROR(IF(AND(_xlfn.XLOOKUP($D$14,$D144:$D150,BG144:BG150,,0,-1)&lt;(INDEX('Verwachte Resultaten'!$C$2:$BT$31,MATCH(_xlfn.XLOOKUP($D$14,$D144:$D150,$E144:$E150,,0,-1),'Verwachte Resultaten'!$B$2:$B$31,0),MATCH(_xlfn.XLOOKUP($D$14,$D144:$D150,BG143:BG149,,0,-1),'Verwachte Resultaten'!$C$1:$BT$1,0))*_xlfn.XLOOKUP($E150,$G$2:$G$6,$F$2:$F$6,,0)),_xlfn.XLOOKUP($D$14,$D144:$D150,BG144:BG150,,0,-1)&gt;=(INDEX('Verwachte Resultaten'!$C$2:$BT$31,MATCH(_xlfn.XLOOKUP($D$14,$D144:$D150,$E144:$E150,,0,-1),'Verwachte Resultaten'!$B$2:$B$31,0),MATCH(_xlfn.XLOOKUP($D$14,$D144:$D150,BG143:BG149,,0,-1),'Verwachte Resultaten'!$C$1:$BT$1,0))*_xlfn.XLOOKUP($E150,$G$2:$G$6,$H$2:$H$6,,0))),$D150,""),"")</f>
        <v/>
      </c>
      <c r="BH150" s="12" t="str">
        <f>IFERROR(IF(AND(_xlfn.XLOOKUP($D$14,$D144:$D150,BH144:BH150,,0,-1)&lt;(INDEX('Verwachte Resultaten'!$C$2:$BT$31,MATCH(_xlfn.XLOOKUP($D$14,$D144:$D150,$E144:$E150,,0,-1),'Verwachte Resultaten'!$B$2:$B$31,0),MATCH(_xlfn.XLOOKUP($D$14,$D144:$D150,BH143:BH149,,0,-1),'Verwachte Resultaten'!$C$1:$BT$1,0))*_xlfn.XLOOKUP($E150,$G$2:$G$6,$F$2:$F$6,,0)),_xlfn.XLOOKUP($D$14,$D144:$D150,BH144:BH150,,0,-1)&gt;=(INDEX('Verwachte Resultaten'!$C$2:$BT$31,MATCH(_xlfn.XLOOKUP($D$14,$D144:$D150,$E144:$E150,,0,-1),'Verwachte Resultaten'!$B$2:$B$31,0),MATCH(_xlfn.XLOOKUP($D$14,$D144:$D150,BH143:BH149,,0,-1),'Verwachte Resultaten'!$C$1:$BT$1,0))*_xlfn.XLOOKUP($E150,$G$2:$G$6,$H$2:$H$6,,0))),$D150,""),"")</f>
        <v/>
      </c>
      <c r="BI150" s="12" t="str">
        <f>IFERROR(IF(AND(_xlfn.XLOOKUP($D$14,$D144:$D150,BI144:BI150,,0,-1)&lt;(INDEX('Verwachte Resultaten'!$C$2:$BT$31,MATCH(_xlfn.XLOOKUP($D$14,$D144:$D150,$E144:$E150,,0,-1),'Verwachte Resultaten'!$B$2:$B$31,0),MATCH(_xlfn.XLOOKUP($D$14,$D144:$D150,BI143:BI149,,0,-1),'Verwachte Resultaten'!$C$1:$BT$1,0))*_xlfn.XLOOKUP($E150,$G$2:$G$6,$F$2:$F$6,,0)),_xlfn.XLOOKUP($D$14,$D144:$D150,BI144:BI150,,0,-1)&gt;=(INDEX('Verwachte Resultaten'!$C$2:$BT$31,MATCH(_xlfn.XLOOKUP($D$14,$D144:$D150,$E144:$E150,,0,-1),'Verwachte Resultaten'!$B$2:$B$31,0),MATCH(_xlfn.XLOOKUP($D$14,$D144:$D150,BI143:BI149,,0,-1),'Verwachte Resultaten'!$C$1:$BT$1,0))*_xlfn.XLOOKUP($E150,$G$2:$G$6,$H$2:$H$6,,0))),$D150,""),"")</f>
        <v/>
      </c>
      <c r="BJ150" s="12" t="str">
        <f>IFERROR(IF(AND(_xlfn.XLOOKUP($D$14,$D144:$D150,BJ144:BJ150,,0,-1)&lt;(INDEX('Verwachte Resultaten'!$C$2:$BT$31,MATCH(_xlfn.XLOOKUP($D$14,$D144:$D150,$E144:$E150,,0,-1),'Verwachte Resultaten'!$B$2:$B$31,0),MATCH(_xlfn.XLOOKUP($D$14,$D144:$D150,BJ143:BJ149,,0,-1),'Verwachte Resultaten'!$C$1:$BT$1,0))*_xlfn.XLOOKUP($E150,$G$2:$G$6,$F$2:$F$6,,0)),_xlfn.XLOOKUP($D$14,$D144:$D150,BJ144:BJ150,,0,-1)&gt;=(INDEX('Verwachte Resultaten'!$C$2:$BT$31,MATCH(_xlfn.XLOOKUP($D$14,$D144:$D150,$E144:$E150,,0,-1),'Verwachte Resultaten'!$B$2:$B$31,0),MATCH(_xlfn.XLOOKUP($D$14,$D144:$D150,BJ143:BJ149,,0,-1),'Verwachte Resultaten'!$C$1:$BT$1,0))*_xlfn.XLOOKUP($E150,$G$2:$G$6,$H$2:$H$6,,0))),$D150,""),"")</f>
        <v/>
      </c>
      <c r="BK150" s="39" t="str">
        <f>IFERROR(IF(AND(_xlfn.XLOOKUP($D$14,$D144:$D150,BK144:BK150,,0,-1)&lt;(INDEX('Verwachte Resultaten'!$C$2:$BT$31,MATCH(_xlfn.XLOOKUP($D$14,$D144:$D150,$E144:$E150,,0,-1),'Verwachte Resultaten'!$B$2:$B$31,0),MATCH(_xlfn.XLOOKUP($D$14,$D144:$D150,BK143:BK149,,0,-1),'Verwachte Resultaten'!$C$1:$BT$1,0))*_xlfn.XLOOKUP($E150,$G$2:$G$6,$F$2:$F$6,,0)),_xlfn.XLOOKUP($D$14,$D144:$D150,BK144:BK150,,0,-1)&gt;=(INDEX('Verwachte Resultaten'!$C$2:$BT$31,MATCH(_xlfn.XLOOKUP($D$14,$D144:$D150,$E144:$E150,,0,-1),'Verwachte Resultaten'!$B$2:$B$31,0),MATCH(_xlfn.XLOOKUP($D$14,$D144:$D150,BK143:BK149,,0,-1),'Verwachte Resultaten'!$C$1:$BT$1,0))*_xlfn.XLOOKUP($E150,$G$2:$G$6,$H$2:$H$6,,0))),$D150,""),"")</f>
        <v/>
      </c>
    </row>
    <row r="151" spans="1:63">
      <c r="A151" s="85"/>
      <c r="C151" s="23"/>
      <c r="D151" s="44" t="str">
        <f>IFERROR($B149*$B$7,"")</f>
        <v/>
      </c>
      <c r="E151" s="40" t="s">
        <v>153</v>
      </c>
      <c r="F151" s="13" t="str">
        <f>IFERROR(IF(AND(_xlfn.XLOOKUP($D$14,$D145:$D151,F145:F151,,0,-1)&lt;(INDEX('Verwachte Resultaten'!$C$2:$BT$31,MATCH(_xlfn.XLOOKUP($D$14,$D145:$D151,$E145:$E151,,0,-1),'Verwachte Resultaten'!$B$2:$B$31,0),MATCH(_xlfn.XLOOKUP($D$14,$D145:$D151,F144:F150,,0,-1),'Verwachte Resultaten'!$C$1:$BT$1,0))*_xlfn.XLOOKUP($E151,$G$2:$G$6,$F$2:$F$6,,0)),_xlfn.XLOOKUP($D$14,$D145:$D151,F145:F151,,0,-1)&gt;=(INDEX('Verwachte Resultaten'!$C$2:$BT$31,MATCH(_xlfn.XLOOKUP($D$14,$D145:$D151,$E145:$E151,,0,-1),'Verwachte Resultaten'!$B$2:$B$31,0),MATCH(_xlfn.XLOOKUP($D$14,$D145:$D151,F144:F150,,0,-1),'Verwachte Resultaten'!$C$1:$BT$1,0))*_xlfn.XLOOKUP($E151,$G$2:$G$6,$H$2:$H$6,,0))),$D151,""),"")</f>
        <v/>
      </c>
      <c r="G151" s="14" t="str">
        <f>IFERROR(IF(AND(_xlfn.XLOOKUP($D$14,$D145:$D151,G145:G151,,0,-1)&lt;(INDEX('Verwachte Resultaten'!$C$2:$BT$31,MATCH(_xlfn.XLOOKUP($D$14,$D145:$D151,$E145:$E151,,0,-1),'Verwachte Resultaten'!$B$2:$B$31,0),MATCH(_xlfn.XLOOKUP($D$14,$D145:$D151,G144:G150,,0,-1),'Verwachte Resultaten'!$C$1:$BT$1,0))*_xlfn.XLOOKUP($E151,$G$2:$G$6,$F$2:$F$6,,0)),_xlfn.XLOOKUP($D$14,$D145:$D151,G145:G151,,0,-1)&gt;=(INDEX('Verwachte Resultaten'!$C$2:$BT$31,MATCH(_xlfn.XLOOKUP($D$14,$D145:$D151,$E145:$E151,,0,-1),'Verwachte Resultaten'!$B$2:$B$31,0),MATCH(_xlfn.XLOOKUP($D$14,$D145:$D151,G144:G150,,0,-1),'Verwachte Resultaten'!$C$1:$BT$1,0))*_xlfn.XLOOKUP($E151,$G$2:$G$6,$H$2:$H$6,,0))),$D151,""),"")</f>
        <v/>
      </c>
      <c r="H151" s="14" t="str">
        <f>IFERROR(IF(AND(_xlfn.XLOOKUP($D$14,$D145:$D151,H145:H151,,0,-1)&lt;(INDEX('Verwachte Resultaten'!$C$2:$BT$31,MATCH(_xlfn.XLOOKUP($D$14,$D145:$D151,$E145:$E151,,0,-1),'Verwachte Resultaten'!$B$2:$B$31,0),MATCH(_xlfn.XLOOKUP($D$14,$D145:$D151,H144:H150,,0,-1),'Verwachte Resultaten'!$C$1:$BT$1,0))*_xlfn.XLOOKUP($E151,$G$2:$G$6,$F$2:$F$6,,0)),_xlfn.XLOOKUP($D$14,$D145:$D151,H145:H151,,0,-1)&gt;=(INDEX('Verwachte Resultaten'!$C$2:$BT$31,MATCH(_xlfn.XLOOKUP($D$14,$D145:$D151,$E145:$E151,,0,-1),'Verwachte Resultaten'!$B$2:$B$31,0),MATCH(_xlfn.XLOOKUP($D$14,$D145:$D151,H144:H150,,0,-1),'Verwachte Resultaten'!$C$1:$BT$1,0))*_xlfn.XLOOKUP($E151,$G$2:$G$6,$H$2:$H$6,,0))),$D151,""),"")</f>
        <v/>
      </c>
      <c r="I151" s="14" t="str">
        <f>IFERROR(IF(AND(_xlfn.XLOOKUP($D$14,$D145:$D151,I145:I151,,0,-1)&lt;(INDEX('Verwachte Resultaten'!$C$2:$BT$31,MATCH(_xlfn.XLOOKUP($D$14,$D145:$D151,$E145:$E151,,0,-1),'Verwachte Resultaten'!$B$2:$B$31,0),MATCH(_xlfn.XLOOKUP($D$14,$D145:$D151,I144:I150,,0,-1),'Verwachte Resultaten'!$C$1:$BT$1,0))*_xlfn.XLOOKUP($E151,$G$2:$G$6,$F$2:$F$6,,0)),_xlfn.XLOOKUP($D$14,$D145:$D151,I145:I151,,0,-1)&gt;=(INDEX('Verwachte Resultaten'!$C$2:$BT$31,MATCH(_xlfn.XLOOKUP($D$14,$D145:$D151,$E145:$E151,,0,-1),'Verwachte Resultaten'!$B$2:$B$31,0),MATCH(_xlfn.XLOOKUP($D$14,$D145:$D151,I144:I150,,0,-1),'Verwachte Resultaten'!$C$1:$BT$1,0))*_xlfn.XLOOKUP($E151,$G$2:$G$6,$H$2:$H$6,,0))),$D151,""),"")</f>
        <v/>
      </c>
      <c r="J151" s="14" t="str">
        <f>IFERROR(IF(AND(_xlfn.XLOOKUP($D$14,$D145:$D151,J145:J151,,0,-1)&lt;(INDEX('Verwachte Resultaten'!$C$2:$BT$31,MATCH(_xlfn.XLOOKUP($D$14,$D145:$D151,$E145:$E151,,0,-1),'Verwachte Resultaten'!$B$2:$B$31,0),MATCH(_xlfn.XLOOKUP($D$14,$D145:$D151,J144:J150,,0,-1),'Verwachte Resultaten'!$C$1:$BT$1,0))*_xlfn.XLOOKUP($E151,$G$2:$G$6,$F$2:$F$6,,0)),_xlfn.XLOOKUP($D$14,$D145:$D151,J145:J151,,0,-1)&gt;=(INDEX('Verwachte Resultaten'!$C$2:$BT$31,MATCH(_xlfn.XLOOKUP($D$14,$D145:$D151,$E145:$E151,,0,-1),'Verwachte Resultaten'!$B$2:$B$31,0),MATCH(_xlfn.XLOOKUP($D$14,$D145:$D151,J144:J150,,0,-1),'Verwachte Resultaten'!$C$1:$BT$1,0))*_xlfn.XLOOKUP($E151,$G$2:$G$6,$H$2:$H$6,,0))),$D151,""),"")</f>
        <v/>
      </c>
      <c r="K151" s="14" t="str">
        <f>IFERROR(IF(AND(_xlfn.XLOOKUP($D$14,$D145:$D151,K145:K151,,0,-1)&lt;(INDEX('Verwachte Resultaten'!$C$2:$BT$31,MATCH(_xlfn.XLOOKUP($D$14,$D145:$D151,$E145:$E151,,0,-1),'Verwachte Resultaten'!$B$2:$B$31,0),MATCH(_xlfn.XLOOKUP($D$14,$D145:$D151,K144:K150,,0,-1),'Verwachte Resultaten'!$C$1:$BT$1,0))*_xlfn.XLOOKUP($E151,$G$2:$G$6,$F$2:$F$6,,0)),_xlfn.XLOOKUP($D$14,$D145:$D151,K145:K151,,0,-1)&gt;=(INDEX('Verwachte Resultaten'!$C$2:$BT$31,MATCH(_xlfn.XLOOKUP($D$14,$D145:$D151,$E145:$E151,,0,-1),'Verwachte Resultaten'!$B$2:$B$31,0),MATCH(_xlfn.XLOOKUP($D$14,$D145:$D151,K144:K150,,0,-1),'Verwachte Resultaten'!$C$1:$BT$1,0))*_xlfn.XLOOKUP($E151,$G$2:$G$6,$H$2:$H$6,,0))),$D151,""),"")</f>
        <v/>
      </c>
      <c r="L151" s="14" t="str">
        <f>IFERROR(IF(AND(_xlfn.XLOOKUP($D$14,$D145:$D151,L145:L151,,0,-1)&lt;(INDEX('Verwachte Resultaten'!$C$2:$BT$31,MATCH(_xlfn.XLOOKUP($D$14,$D145:$D151,$E145:$E151,,0,-1),'Verwachte Resultaten'!$B$2:$B$31,0),MATCH(_xlfn.XLOOKUP($D$14,$D145:$D151,L144:L150,,0,-1),'Verwachte Resultaten'!$C$1:$BT$1,0))*_xlfn.XLOOKUP($E151,$G$2:$G$6,$F$2:$F$6,,0)),_xlfn.XLOOKUP($D$14,$D145:$D151,L145:L151,,0,-1)&gt;=(INDEX('Verwachte Resultaten'!$C$2:$BT$31,MATCH(_xlfn.XLOOKUP($D$14,$D145:$D151,$E145:$E151,,0,-1),'Verwachte Resultaten'!$B$2:$B$31,0),MATCH(_xlfn.XLOOKUP($D$14,$D145:$D151,L144:L150,,0,-1),'Verwachte Resultaten'!$C$1:$BT$1,0))*_xlfn.XLOOKUP($E151,$G$2:$G$6,$H$2:$H$6,,0))),$D151,""),"")</f>
        <v/>
      </c>
      <c r="M151" s="14" t="str">
        <f>IFERROR(IF(AND(_xlfn.XLOOKUP($D$14,$D145:$D151,M145:M151,,0,-1)&lt;(INDEX('Verwachte Resultaten'!$C$2:$BT$31,MATCH(_xlfn.XLOOKUP($D$14,$D145:$D151,$E145:$E151,,0,-1),'Verwachte Resultaten'!$B$2:$B$31,0),MATCH(_xlfn.XLOOKUP($D$14,$D145:$D151,M144:M150,,0,-1),'Verwachte Resultaten'!$C$1:$BT$1,0))*_xlfn.XLOOKUP($E151,$G$2:$G$6,$F$2:$F$6,,0)),_xlfn.XLOOKUP($D$14,$D145:$D151,M145:M151,,0,-1)&gt;=(INDEX('Verwachte Resultaten'!$C$2:$BT$31,MATCH(_xlfn.XLOOKUP($D$14,$D145:$D151,$E145:$E151,,0,-1),'Verwachte Resultaten'!$B$2:$B$31,0),MATCH(_xlfn.XLOOKUP($D$14,$D145:$D151,M144:M150,,0,-1),'Verwachte Resultaten'!$C$1:$BT$1,0))*_xlfn.XLOOKUP($E151,$G$2:$G$6,$H$2:$H$6,,0))),$D151,""),"")</f>
        <v/>
      </c>
      <c r="N151" s="14" t="str">
        <f>IFERROR(IF(AND(_xlfn.XLOOKUP($D$14,$D145:$D151,N145:N151,,0,-1)&lt;(INDEX('Verwachte Resultaten'!$C$2:$BT$31,MATCH(_xlfn.XLOOKUP($D$14,$D145:$D151,$E145:$E151,,0,-1),'Verwachte Resultaten'!$B$2:$B$31,0),MATCH(_xlfn.XLOOKUP($D$14,$D145:$D151,N144:N150,,0,-1),'Verwachte Resultaten'!$C$1:$BT$1,0))*_xlfn.XLOOKUP($E151,$G$2:$G$6,$F$2:$F$6,,0)),_xlfn.XLOOKUP($D$14,$D145:$D151,N145:N151,,0,-1)&gt;=(INDEX('Verwachte Resultaten'!$C$2:$BT$31,MATCH(_xlfn.XLOOKUP($D$14,$D145:$D151,$E145:$E151,,0,-1),'Verwachte Resultaten'!$B$2:$B$31,0),MATCH(_xlfn.XLOOKUP($D$14,$D145:$D151,N144:N150,,0,-1),'Verwachte Resultaten'!$C$1:$BT$1,0))*_xlfn.XLOOKUP($E151,$G$2:$G$6,$H$2:$H$6,,0))),$D151,""),"")</f>
        <v/>
      </c>
      <c r="O151" s="14" t="str">
        <f>IFERROR(IF(AND(_xlfn.XLOOKUP($D$14,$D145:$D151,O145:O151,,0,-1)&lt;(INDEX('Verwachte Resultaten'!$C$2:$BT$31,MATCH(_xlfn.XLOOKUP($D$14,$D145:$D151,$E145:$E151,,0,-1),'Verwachte Resultaten'!$B$2:$B$31,0),MATCH(_xlfn.XLOOKUP($D$14,$D145:$D151,O144:O150,,0,-1),'Verwachte Resultaten'!$C$1:$BT$1,0))*_xlfn.XLOOKUP($E151,$G$2:$G$6,$F$2:$F$6,,0)),_xlfn.XLOOKUP($D$14,$D145:$D151,O145:O151,,0,-1)&gt;=(INDEX('Verwachte Resultaten'!$C$2:$BT$31,MATCH(_xlfn.XLOOKUP($D$14,$D145:$D151,$E145:$E151,,0,-1),'Verwachte Resultaten'!$B$2:$B$31,0),MATCH(_xlfn.XLOOKUP($D$14,$D145:$D151,O144:O150,,0,-1),'Verwachte Resultaten'!$C$1:$BT$1,0))*_xlfn.XLOOKUP($E151,$G$2:$G$6,$H$2:$H$6,,0))),$D151,""),"")</f>
        <v/>
      </c>
      <c r="P151" s="14" t="str">
        <f>IFERROR(IF(AND(_xlfn.XLOOKUP($D$14,$D145:$D151,P145:P151,,0,-1)&lt;(INDEX('Verwachte Resultaten'!$C$2:$BT$31,MATCH(_xlfn.XLOOKUP($D$14,$D145:$D151,$E145:$E151,,0,-1),'Verwachte Resultaten'!$B$2:$B$31,0),MATCH(_xlfn.XLOOKUP($D$14,$D145:$D151,P144:P150,,0,-1),'Verwachte Resultaten'!$C$1:$BT$1,0))*_xlfn.XLOOKUP($E151,$G$2:$G$6,$F$2:$F$6,,0)),_xlfn.XLOOKUP($D$14,$D145:$D151,P145:P151,,0,-1)&gt;=(INDEX('Verwachte Resultaten'!$C$2:$BT$31,MATCH(_xlfn.XLOOKUP($D$14,$D145:$D151,$E145:$E151,,0,-1),'Verwachte Resultaten'!$B$2:$B$31,0),MATCH(_xlfn.XLOOKUP($D$14,$D145:$D151,P144:P150,,0,-1),'Verwachte Resultaten'!$C$1:$BT$1,0))*_xlfn.XLOOKUP($E151,$G$2:$G$6,$H$2:$H$6,,0))),$D151,""),"")</f>
        <v/>
      </c>
      <c r="Q151" s="14" t="str">
        <f>IFERROR(IF(AND(_xlfn.XLOOKUP($D$14,$D145:$D151,Q145:Q151,,0,-1)&lt;(INDEX('Verwachte Resultaten'!$C$2:$BT$31,MATCH(_xlfn.XLOOKUP($D$14,$D145:$D151,$E145:$E151,,0,-1),'Verwachte Resultaten'!$B$2:$B$31,0),MATCH(_xlfn.XLOOKUP($D$14,$D145:$D151,Q144:Q150,,0,-1),'Verwachte Resultaten'!$C$1:$BT$1,0))*_xlfn.XLOOKUP($E151,$G$2:$G$6,$F$2:$F$6,,0)),_xlfn.XLOOKUP($D$14,$D145:$D151,Q145:Q151,,0,-1)&gt;=(INDEX('Verwachte Resultaten'!$C$2:$BT$31,MATCH(_xlfn.XLOOKUP($D$14,$D145:$D151,$E145:$E151,,0,-1),'Verwachte Resultaten'!$B$2:$B$31,0),MATCH(_xlfn.XLOOKUP($D$14,$D145:$D151,Q144:Q150,,0,-1),'Verwachte Resultaten'!$C$1:$BT$1,0))*_xlfn.XLOOKUP($E151,$G$2:$G$6,$H$2:$H$6,,0))),$D151,""),"")</f>
        <v/>
      </c>
      <c r="R151" s="14" t="str">
        <f>IFERROR(IF(AND(_xlfn.XLOOKUP($D$14,$D145:$D151,R145:R151,,0,-1)&lt;(INDEX('Verwachte Resultaten'!$C$2:$BT$31,MATCH(_xlfn.XLOOKUP($D$14,$D145:$D151,$E145:$E151,,0,-1),'Verwachte Resultaten'!$B$2:$B$31,0),MATCH(_xlfn.XLOOKUP($D$14,$D145:$D151,R144:R150,,0,-1),'Verwachte Resultaten'!$C$1:$BT$1,0))*_xlfn.XLOOKUP($E151,$G$2:$G$6,$F$2:$F$6,,0)),_xlfn.XLOOKUP($D$14,$D145:$D151,R145:R151,,0,-1)&gt;=(INDEX('Verwachte Resultaten'!$C$2:$BT$31,MATCH(_xlfn.XLOOKUP($D$14,$D145:$D151,$E145:$E151,,0,-1),'Verwachte Resultaten'!$B$2:$B$31,0),MATCH(_xlfn.XLOOKUP($D$14,$D145:$D151,R144:R150,,0,-1),'Verwachte Resultaten'!$C$1:$BT$1,0))*_xlfn.XLOOKUP($E151,$G$2:$G$6,$H$2:$H$6,,0))),$D151,""),"")</f>
        <v/>
      </c>
      <c r="S151" s="14" t="str">
        <f>IFERROR(IF(AND(_xlfn.XLOOKUP($D$14,$D145:$D151,S145:S151,,0,-1)&lt;(INDEX('Verwachte Resultaten'!$C$2:$BT$31,MATCH(_xlfn.XLOOKUP($D$14,$D145:$D151,$E145:$E151,,0,-1),'Verwachte Resultaten'!$B$2:$B$31,0),MATCH(_xlfn.XLOOKUP($D$14,$D145:$D151,S144:S150,,0,-1),'Verwachte Resultaten'!$C$1:$BT$1,0))*_xlfn.XLOOKUP($E151,$G$2:$G$6,$F$2:$F$6,,0)),_xlfn.XLOOKUP($D$14,$D145:$D151,S145:S151,,0,-1)&gt;=(INDEX('Verwachte Resultaten'!$C$2:$BT$31,MATCH(_xlfn.XLOOKUP($D$14,$D145:$D151,$E145:$E151,,0,-1),'Verwachte Resultaten'!$B$2:$B$31,0),MATCH(_xlfn.XLOOKUP($D$14,$D145:$D151,S144:S150,,0,-1),'Verwachte Resultaten'!$C$1:$BT$1,0))*_xlfn.XLOOKUP($E151,$G$2:$G$6,$H$2:$H$6,,0))),$D151,""),"")</f>
        <v/>
      </c>
      <c r="T151" s="14" t="str">
        <f>IFERROR(IF(AND(_xlfn.XLOOKUP($D$14,$D145:$D151,T145:T151,,0,-1)&lt;(INDEX('Verwachte Resultaten'!$C$2:$BT$31,MATCH(_xlfn.XLOOKUP($D$14,$D145:$D151,$E145:$E151,,0,-1),'Verwachte Resultaten'!$B$2:$B$31,0),MATCH(_xlfn.XLOOKUP($D$14,$D145:$D151,T144:T150,,0,-1),'Verwachte Resultaten'!$C$1:$BT$1,0))*_xlfn.XLOOKUP($E151,$G$2:$G$6,$F$2:$F$6,,0)),_xlfn.XLOOKUP($D$14,$D145:$D151,T145:T151,,0,-1)&gt;=(INDEX('Verwachte Resultaten'!$C$2:$BT$31,MATCH(_xlfn.XLOOKUP($D$14,$D145:$D151,$E145:$E151,,0,-1),'Verwachte Resultaten'!$B$2:$B$31,0),MATCH(_xlfn.XLOOKUP($D$14,$D145:$D151,T144:T150,,0,-1),'Verwachte Resultaten'!$C$1:$BT$1,0))*_xlfn.XLOOKUP($E151,$G$2:$G$6,$H$2:$H$6,,0))),$D151,""),"")</f>
        <v/>
      </c>
      <c r="U151" s="14" t="str">
        <f>IFERROR(IF(AND(_xlfn.XLOOKUP($D$14,$D145:$D151,U145:U151,,0,-1)&lt;(INDEX('Verwachte Resultaten'!$C$2:$BT$31,MATCH(_xlfn.XLOOKUP($D$14,$D145:$D151,$E145:$E151,,0,-1),'Verwachte Resultaten'!$B$2:$B$31,0),MATCH(_xlfn.XLOOKUP($D$14,$D145:$D151,U144:U150,,0,-1),'Verwachte Resultaten'!$C$1:$BT$1,0))*_xlfn.XLOOKUP($E151,$G$2:$G$6,$F$2:$F$6,,0)),_xlfn.XLOOKUP($D$14,$D145:$D151,U145:U151,,0,-1)&gt;=(INDEX('Verwachte Resultaten'!$C$2:$BT$31,MATCH(_xlfn.XLOOKUP($D$14,$D145:$D151,$E145:$E151,,0,-1),'Verwachte Resultaten'!$B$2:$B$31,0),MATCH(_xlfn.XLOOKUP($D$14,$D145:$D151,U144:U150,,0,-1),'Verwachte Resultaten'!$C$1:$BT$1,0))*_xlfn.XLOOKUP($E151,$G$2:$G$6,$H$2:$H$6,,0))),$D151,""),"")</f>
        <v/>
      </c>
      <c r="V151" s="14" t="str">
        <f>IFERROR(IF(AND(_xlfn.XLOOKUP($D$14,$D145:$D151,V145:V151,,0,-1)&lt;(INDEX('Verwachte Resultaten'!$C$2:$BT$31,MATCH(_xlfn.XLOOKUP($D$14,$D145:$D151,$E145:$E151,,0,-1),'Verwachte Resultaten'!$B$2:$B$31,0),MATCH(_xlfn.XLOOKUP($D$14,$D145:$D151,V144:V150,,0,-1),'Verwachte Resultaten'!$C$1:$BT$1,0))*_xlfn.XLOOKUP($E151,$G$2:$G$6,$F$2:$F$6,,0)),_xlfn.XLOOKUP($D$14,$D145:$D151,V145:V151,,0,-1)&gt;=(INDEX('Verwachte Resultaten'!$C$2:$BT$31,MATCH(_xlfn.XLOOKUP($D$14,$D145:$D151,$E145:$E151,,0,-1),'Verwachte Resultaten'!$B$2:$B$31,0),MATCH(_xlfn.XLOOKUP($D$14,$D145:$D151,V144:V150,,0,-1),'Verwachte Resultaten'!$C$1:$BT$1,0))*_xlfn.XLOOKUP($E151,$G$2:$G$6,$H$2:$H$6,,0))),$D151,""),"")</f>
        <v/>
      </c>
      <c r="W151" s="14" t="str">
        <f>IFERROR(IF(AND(_xlfn.XLOOKUP($D$14,$D145:$D151,W145:W151,,0,-1)&lt;(INDEX('Verwachte Resultaten'!$C$2:$BT$31,MATCH(_xlfn.XLOOKUP($D$14,$D145:$D151,$E145:$E151,,0,-1),'Verwachte Resultaten'!$B$2:$B$31,0),MATCH(_xlfn.XLOOKUP($D$14,$D145:$D151,W144:W150,,0,-1),'Verwachte Resultaten'!$C$1:$BT$1,0))*_xlfn.XLOOKUP($E151,$G$2:$G$6,$F$2:$F$6,,0)),_xlfn.XLOOKUP($D$14,$D145:$D151,W145:W151,,0,-1)&gt;=(INDEX('Verwachte Resultaten'!$C$2:$BT$31,MATCH(_xlfn.XLOOKUP($D$14,$D145:$D151,$E145:$E151,,0,-1),'Verwachte Resultaten'!$B$2:$B$31,0),MATCH(_xlfn.XLOOKUP($D$14,$D145:$D151,W144:W150,,0,-1),'Verwachte Resultaten'!$C$1:$BT$1,0))*_xlfn.XLOOKUP($E151,$G$2:$G$6,$H$2:$H$6,,0))),$D151,""),"")</f>
        <v/>
      </c>
      <c r="X151" s="14" t="str">
        <f>IFERROR(IF(AND(_xlfn.XLOOKUP($D$14,$D145:$D151,X145:X151,,0,-1)&lt;(INDEX('Verwachte Resultaten'!$C$2:$BT$31,MATCH(_xlfn.XLOOKUP($D$14,$D145:$D151,$E145:$E151,,0,-1),'Verwachte Resultaten'!$B$2:$B$31,0),MATCH(_xlfn.XLOOKUP($D$14,$D145:$D151,X144:X150,,0,-1),'Verwachte Resultaten'!$C$1:$BT$1,0))*_xlfn.XLOOKUP($E151,$G$2:$G$6,$F$2:$F$6,,0)),_xlfn.XLOOKUP($D$14,$D145:$D151,X145:X151,,0,-1)&gt;=(INDEX('Verwachte Resultaten'!$C$2:$BT$31,MATCH(_xlfn.XLOOKUP($D$14,$D145:$D151,$E145:$E151,,0,-1),'Verwachte Resultaten'!$B$2:$B$31,0),MATCH(_xlfn.XLOOKUP($D$14,$D145:$D151,X144:X150,,0,-1),'Verwachte Resultaten'!$C$1:$BT$1,0))*_xlfn.XLOOKUP($E151,$G$2:$G$6,$H$2:$H$6,,0))),$D151,""),"")</f>
        <v/>
      </c>
      <c r="Y151" s="14" t="str">
        <f>IFERROR(IF(AND(_xlfn.XLOOKUP($D$14,$D145:$D151,Y145:Y151,,0,-1)&lt;(INDEX('Verwachte Resultaten'!$C$2:$BT$31,MATCH(_xlfn.XLOOKUP($D$14,$D145:$D151,$E145:$E151,,0,-1),'Verwachte Resultaten'!$B$2:$B$31,0),MATCH(_xlfn.XLOOKUP($D$14,$D145:$D151,Y144:Y150,,0,-1),'Verwachte Resultaten'!$C$1:$BT$1,0))*_xlfn.XLOOKUP($E151,$G$2:$G$6,$F$2:$F$6,,0)),_xlfn.XLOOKUP($D$14,$D145:$D151,Y145:Y151,,0,-1)&gt;=(INDEX('Verwachte Resultaten'!$C$2:$BT$31,MATCH(_xlfn.XLOOKUP($D$14,$D145:$D151,$E145:$E151,,0,-1),'Verwachte Resultaten'!$B$2:$B$31,0),MATCH(_xlfn.XLOOKUP($D$14,$D145:$D151,Y144:Y150,,0,-1),'Verwachte Resultaten'!$C$1:$BT$1,0))*_xlfn.XLOOKUP($E151,$G$2:$G$6,$H$2:$H$6,,0))),$D151,""),"")</f>
        <v/>
      </c>
      <c r="Z151" s="14" t="str">
        <f>IFERROR(IF(AND(_xlfn.XLOOKUP($D$14,$D145:$D151,Z145:Z151,,0,-1)&lt;(INDEX('Verwachte Resultaten'!$C$2:$BT$31,MATCH(_xlfn.XLOOKUP($D$14,$D145:$D151,$E145:$E151,,0,-1),'Verwachte Resultaten'!$B$2:$B$31,0),MATCH(_xlfn.XLOOKUP($D$14,$D145:$D151,Z144:Z150,,0,-1),'Verwachte Resultaten'!$C$1:$BT$1,0))*_xlfn.XLOOKUP($E151,$G$2:$G$6,$F$2:$F$6,,0)),_xlfn.XLOOKUP($D$14,$D145:$D151,Z145:Z151,,0,-1)&gt;=(INDEX('Verwachte Resultaten'!$C$2:$BT$31,MATCH(_xlfn.XLOOKUP($D$14,$D145:$D151,$E145:$E151,,0,-1),'Verwachte Resultaten'!$B$2:$B$31,0),MATCH(_xlfn.XLOOKUP($D$14,$D145:$D151,Z144:Z150,,0,-1),'Verwachte Resultaten'!$C$1:$BT$1,0))*_xlfn.XLOOKUP($E151,$G$2:$G$6,$H$2:$H$6,,0))),$D151,""),"")</f>
        <v/>
      </c>
      <c r="AA151" s="14" t="str">
        <f>IFERROR(IF(AND(_xlfn.XLOOKUP($D$14,$D145:$D151,AA145:AA151,,0,-1)&lt;(INDEX('Verwachte Resultaten'!$C$2:$BT$31,MATCH(_xlfn.XLOOKUP($D$14,$D145:$D151,$E145:$E151,,0,-1),'Verwachte Resultaten'!$B$2:$B$31,0),MATCH(_xlfn.XLOOKUP($D$14,$D145:$D151,AA144:AA150,,0,-1),'Verwachte Resultaten'!$C$1:$BT$1,0))*_xlfn.XLOOKUP($E151,$G$2:$G$6,$F$2:$F$6,,0)),_xlfn.XLOOKUP($D$14,$D145:$D151,AA145:AA151,,0,-1)&gt;=(INDEX('Verwachte Resultaten'!$C$2:$BT$31,MATCH(_xlfn.XLOOKUP($D$14,$D145:$D151,$E145:$E151,,0,-1),'Verwachte Resultaten'!$B$2:$B$31,0),MATCH(_xlfn.XLOOKUP($D$14,$D145:$D151,AA144:AA150,,0,-1),'Verwachte Resultaten'!$C$1:$BT$1,0))*_xlfn.XLOOKUP($E151,$G$2:$G$6,$H$2:$H$6,,0))),$D151,""),"")</f>
        <v/>
      </c>
      <c r="AB151" s="14" t="str">
        <f>IFERROR(IF(AND(_xlfn.XLOOKUP($D$14,$D145:$D151,AB145:AB151,,0,-1)&lt;(INDEX('Verwachte Resultaten'!$C$2:$BT$31,MATCH(_xlfn.XLOOKUP($D$14,$D145:$D151,$E145:$E151,,0,-1),'Verwachte Resultaten'!$B$2:$B$31,0),MATCH(_xlfn.XLOOKUP($D$14,$D145:$D151,AB144:AB150,,0,-1),'Verwachte Resultaten'!$C$1:$BT$1,0))*_xlfn.XLOOKUP($E151,$G$2:$G$6,$F$2:$F$6,,0)),_xlfn.XLOOKUP($D$14,$D145:$D151,AB145:AB151,,0,-1)&gt;=(INDEX('Verwachte Resultaten'!$C$2:$BT$31,MATCH(_xlfn.XLOOKUP($D$14,$D145:$D151,$E145:$E151,,0,-1),'Verwachte Resultaten'!$B$2:$B$31,0),MATCH(_xlfn.XLOOKUP($D$14,$D145:$D151,AB144:AB150,,0,-1),'Verwachte Resultaten'!$C$1:$BT$1,0))*_xlfn.XLOOKUP($E151,$G$2:$G$6,$H$2:$H$6,,0))),$D151,""),"")</f>
        <v/>
      </c>
      <c r="AC151" s="14" t="str">
        <f>IFERROR(IF(AND(_xlfn.XLOOKUP($D$14,$D145:$D151,AC145:AC151,,0,-1)&lt;(INDEX('Verwachte Resultaten'!$C$2:$BT$31,MATCH(_xlfn.XLOOKUP($D$14,$D145:$D151,$E145:$E151,,0,-1),'Verwachte Resultaten'!$B$2:$B$31,0),MATCH(_xlfn.XLOOKUP($D$14,$D145:$D151,AC144:AC150,,0,-1),'Verwachte Resultaten'!$C$1:$BT$1,0))*_xlfn.XLOOKUP($E151,$G$2:$G$6,$F$2:$F$6,,0)),_xlfn.XLOOKUP($D$14,$D145:$D151,AC145:AC151,,0,-1)&gt;=(INDEX('Verwachte Resultaten'!$C$2:$BT$31,MATCH(_xlfn.XLOOKUP($D$14,$D145:$D151,$E145:$E151,,0,-1),'Verwachte Resultaten'!$B$2:$B$31,0),MATCH(_xlfn.XLOOKUP($D$14,$D145:$D151,AC144:AC150,,0,-1),'Verwachte Resultaten'!$C$1:$BT$1,0))*_xlfn.XLOOKUP($E151,$G$2:$G$6,$H$2:$H$6,,0))),$D151,""),"")</f>
        <v/>
      </c>
      <c r="AD151" s="14" t="str">
        <f>IFERROR(IF(AND(_xlfn.XLOOKUP($D$14,$D145:$D151,AD145:AD151,,0,-1)&lt;(INDEX('Verwachte Resultaten'!$C$2:$BT$31,MATCH(_xlfn.XLOOKUP($D$14,$D145:$D151,$E145:$E151,,0,-1),'Verwachte Resultaten'!$B$2:$B$31,0),MATCH(_xlfn.XLOOKUP($D$14,$D145:$D151,AD144:AD150,,0,-1),'Verwachte Resultaten'!$C$1:$BT$1,0))*_xlfn.XLOOKUP($E151,$G$2:$G$6,$F$2:$F$6,,0)),_xlfn.XLOOKUP($D$14,$D145:$D151,AD145:AD151,,0,-1)&gt;=(INDEX('Verwachte Resultaten'!$C$2:$BT$31,MATCH(_xlfn.XLOOKUP($D$14,$D145:$D151,$E145:$E151,,0,-1),'Verwachte Resultaten'!$B$2:$B$31,0),MATCH(_xlfn.XLOOKUP($D$14,$D145:$D151,AD144:AD150,,0,-1),'Verwachte Resultaten'!$C$1:$BT$1,0))*_xlfn.XLOOKUP($E151,$G$2:$G$6,$H$2:$H$6,,0))),$D151,""),"")</f>
        <v/>
      </c>
      <c r="AE151" s="14" t="str">
        <f>IFERROR(IF(AND(_xlfn.XLOOKUP($D$14,$D145:$D151,AE145:AE151,,0,-1)&lt;(INDEX('Verwachte Resultaten'!$C$2:$BT$31,MATCH(_xlfn.XLOOKUP($D$14,$D145:$D151,$E145:$E151,,0,-1),'Verwachte Resultaten'!$B$2:$B$31,0),MATCH(_xlfn.XLOOKUP($D$14,$D145:$D151,AE144:AE150,,0,-1),'Verwachte Resultaten'!$C$1:$BT$1,0))*_xlfn.XLOOKUP($E151,$G$2:$G$6,$F$2:$F$6,,0)),_xlfn.XLOOKUP($D$14,$D145:$D151,AE145:AE151,,0,-1)&gt;=(INDEX('Verwachte Resultaten'!$C$2:$BT$31,MATCH(_xlfn.XLOOKUP($D$14,$D145:$D151,$E145:$E151,,0,-1),'Verwachte Resultaten'!$B$2:$B$31,0),MATCH(_xlfn.XLOOKUP($D$14,$D145:$D151,AE144:AE150,,0,-1),'Verwachte Resultaten'!$C$1:$BT$1,0))*_xlfn.XLOOKUP($E151,$G$2:$G$6,$H$2:$H$6,,0))),$D151,""),"")</f>
        <v/>
      </c>
      <c r="AF151" s="14" t="str">
        <f>IFERROR(IF(AND(_xlfn.XLOOKUP($D$14,$D145:$D151,AF145:AF151,,0,-1)&lt;(INDEX('Verwachte Resultaten'!$C$2:$BT$31,MATCH(_xlfn.XLOOKUP($D$14,$D145:$D151,$E145:$E151,,0,-1),'Verwachte Resultaten'!$B$2:$B$31,0),MATCH(_xlfn.XLOOKUP($D$14,$D145:$D151,AF144:AF150,,0,-1),'Verwachte Resultaten'!$C$1:$BT$1,0))*_xlfn.XLOOKUP($E151,$G$2:$G$6,$F$2:$F$6,,0)),_xlfn.XLOOKUP($D$14,$D145:$D151,AF145:AF151,,0,-1)&gt;=(INDEX('Verwachte Resultaten'!$C$2:$BT$31,MATCH(_xlfn.XLOOKUP($D$14,$D145:$D151,$E145:$E151,,0,-1),'Verwachte Resultaten'!$B$2:$B$31,0),MATCH(_xlfn.XLOOKUP($D$14,$D145:$D151,AF144:AF150,,0,-1),'Verwachte Resultaten'!$C$1:$BT$1,0))*_xlfn.XLOOKUP($E151,$G$2:$G$6,$H$2:$H$6,,0))),$D151,""),"")</f>
        <v/>
      </c>
      <c r="AG151" s="14" t="str">
        <f>IFERROR(IF(AND(_xlfn.XLOOKUP($D$14,$D145:$D151,AG145:AG151,,0,-1)&lt;(INDEX('Verwachte Resultaten'!$C$2:$BT$31,MATCH(_xlfn.XLOOKUP($D$14,$D145:$D151,$E145:$E151,,0,-1),'Verwachte Resultaten'!$B$2:$B$31,0),MATCH(_xlfn.XLOOKUP($D$14,$D145:$D151,AG144:AG150,,0,-1),'Verwachte Resultaten'!$C$1:$BT$1,0))*_xlfn.XLOOKUP($E151,$G$2:$G$6,$F$2:$F$6,,0)),_xlfn.XLOOKUP($D$14,$D145:$D151,AG145:AG151,,0,-1)&gt;=(INDEX('Verwachte Resultaten'!$C$2:$BT$31,MATCH(_xlfn.XLOOKUP($D$14,$D145:$D151,$E145:$E151,,0,-1),'Verwachte Resultaten'!$B$2:$B$31,0),MATCH(_xlfn.XLOOKUP($D$14,$D145:$D151,AG144:AG150,,0,-1),'Verwachte Resultaten'!$C$1:$BT$1,0))*_xlfn.XLOOKUP($E151,$G$2:$G$6,$H$2:$H$6,,0))),$D151,""),"")</f>
        <v/>
      </c>
      <c r="AH151" s="14" t="str">
        <f>IFERROR(IF(AND(_xlfn.XLOOKUP($D$14,$D145:$D151,AH145:AH151,,0,-1)&lt;(INDEX('Verwachte Resultaten'!$C$2:$BT$31,MATCH(_xlfn.XLOOKUP($D$14,$D145:$D151,$E145:$E151,,0,-1),'Verwachte Resultaten'!$B$2:$B$31,0),MATCH(_xlfn.XLOOKUP($D$14,$D145:$D151,AH144:AH150,,0,-1),'Verwachte Resultaten'!$C$1:$BT$1,0))*_xlfn.XLOOKUP($E151,$G$2:$G$6,$F$2:$F$6,,0)),_xlfn.XLOOKUP($D$14,$D145:$D151,AH145:AH151,,0,-1)&gt;=(INDEX('Verwachte Resultaten'!$C$2:$BT$31,MATCH(_xlfn.XLOOKUP($D$14,$D145:$D151,$E145:$E151,,0,-1),'Verwachte Resultaten'!$B$2:$B$31,0),MATCH(_xlfn.XLOOKUP($D$14,$D145:$D151,AH144:AH150,,0,-1),'Verwachte Resultaten'!$C$1:$BT$1,0))*_xlfn.XLOOKUP($E151,$G$2:$G$6,$H$2:$H$6,,0))),$D151,""),"")</f>
        <v/>
      </c>
      <c r="AI151" s="14" t="str">
        <f>IFERROR(IF(AND(_xlfn.XLOOKUP($D$14,$D145:$D151,AI145:AI151,,0,-1)&lt;(INDEX('Verwachte Resultaten'!$C$2:$BT$31,MATCH(_xlfn.XLOOKUP($D$14,$D145:$D151,$E145:$E151,,0,-1),'Verwachte Resultaten'!$B$2:$B$31,0),MATCH(_xlfn.XLOOKUP($D$14,$D145:$D151,AI144:AI150,,0,-1),'Verwachte Resultaten'!$C$1:$BT$1,0))*_xlfn.XLOOKUP($E151,$G$2:$G$6,$F$2:$F$6,,0)),_xlfn.XLOOKUP($D$14,$D145:$D151,AI145:AI151,,0,-1)&gt;=(INDEX('Verwachte Resultaten'!$C$2:$BT$31,MATCH(_xlfn.XLOOKUP($D$14,$D145:$D151,$E145:$E151,,0,-1),'Verwachte Resultaten'!$B$2:$B$31,0),MATCH(_xlfn.XLOOKUP($D$14,$D145:$D151,AI144:AI150,,0,-1),'Verwachte Resultaten'!$C$1:$BT$1,0))*_xlfn.XLOOKUP($E151,$G$2:$G$6,$H$2:$H$6,,0))),$D151,""),"")</f>
        <v/>
      </c>
      <c r="AJ151" s="14" t="str">
        <f>IFERROR(IF(AND(_xlfn.XLOOKUP($D$14,$D145:$D151,AJ145:AJ151,,0,-1)&lt;(INDEX('Verwachte Resultaten'!$C$2:$BT$31,MATCH(_xlfn.XLOOKUP($D$14,$D145:$D151,$E145:$E151,,0,-1),'Verwachte Resultaten'!$B$2:$B$31,0),MATCH(_xlfn.XLOOKUP($D$14,$D145:$D151,AJ144:AJ150,,0,-1),'Verwachte Resultaten'!$C$1:$BT$1,0))*_xlfn.XLOOKUP($E151,$G$2:$G$6,$F$2:$F$6,,0)),_xlfn.XLOOKUP($D$14,$D145:$D151,AJ145:AJ151,,0,-1)&gt;=(INDEX('Verwachte Resultaten'!$C$2:$BT$31,MATCH(_xlfn.XLOOKUP($D$14,$D145:$D151,$E145:$E151,,0,-1),'Verwachte Resultaten'!$B$2:$B$31,0),MATCH(_xlfn.XLOOKUP($D$14,$D145:$D151,AJ144:AJ150,,0,-1),'Verwachte Resultaten'!$C$1:$BT$1,0))*_xlfn.XLOOKUP($E151,$G$2:$G$6,$H$2:$H$6,,0))),$D151,""),"")</f>
        <v/>
      </c>
      <c r="AK151" s="14" t="str">
        <f>IFERROR(IF(AND(_xlfn.XLOOKUP($D$14,$D145:$D151,AK145:AK151,,0,-1)&lt;(INDEX('Verwachte Resultaten'!$C$2:$BT$31,MATCH(_xlfn.XLOOKUP($D$14,$D145:$D151,$E145:$E151,,0,-1),'Verwachte Resultaten'!$B$2:$B$31,0),MATCH(_xlfn.XLOOKUP($D$14,$D145:$D151,AK144:AK150,,0,-1),'Verwachte Resultaten'!$C$1:$BT$1,0))*_xlfn.XLOOKUP($E151,$G$2:$G$6,$F$2:$F$6,,0)),_xlfn.XLOOKUP($D$14,$D145:$D151,AK145:AK151,,0,-1)&gt;=(INDEX('Verwachte Resultaten'!$C$2:$BT$31,MATCH(_xlfn.XLOOKUP($D$14,$D145:$D151,$E145:$E151,,0,-1),'Verwachte Resultaten'!$B$2:$B$31,0),MATCH(_xlfn.XLOOKUP($D$14,$D145:$D151,AK144:AK150,,0,-1),'Verwachte Resultaten'!$C$1:$BT$1,0))*_xlfn.XLOOKUP($E151,$G$2:$G$6,$H$2:$H$6,,0))),$D151,""),"")</f>
        <v/>
      </c>
      <c r="AL151" s="14" t="str">
        <f>IFERROR(IF(AND(_xlfn.XLOOKUP($D$14,$D145:$D151,AL145:AL151,,0,-1)&lt;(INDEX('Verwachte Resultaten'!$C$2:$BT$31,MATCH(_xlfn.XLOOKUP($D$14,$D145:$D151,$E145:$E151,,0,-1),'Verwachte Resultaten'!$B$2:$B$31,0),MATCH(_xlfn.XLOOKUP($D$14,$D145:$D151,AL144:AL150,,0,-1),'Verwachte Resultaten'!$C$1:$BT$1,0))*_xlfn.XLOOKUP($E151,$G$2:$G$6,$F$2:$F$6,,0)),_xlfn.XLOOKUP($D$14,$D145:$D151,AL145:AL151,,0,-1)&gt;=(INDEX('Verwachte Resultaten'!$C$2:$BT$31,MATCH(_xlfn.XLOOKUP($D$14,$D145:$D151,$E145:$E151,,0,-1),'Verwachte Resultaten'!$B$2:$B$31,0),MATCH(_xlfn.XLOOKUP($D$14,$D145:$D151,AL144:AL150,,0,-1),'Verwachte Resultaten'!$C$1:$BT$1,0))*_xlfn.XLOOKUP($E151,$G$2:$G$6,$H$2:$H$6,,0))),$D151,""),"")</f>
        <v/>
      </c>
      <c r="AM151" s="14" t="str">
        <f>IFERROR(IF(AND(_xlfn.XLOOKUP($D$14,$D145:$D151,AM145:AM151,,0,-1)&lt;(INDEX('Verwachte Resultaten'!$C$2:$BT$31,MATCH(_xlfn.XLOOKUP($D$14,$D145:$D151,$E145:$E151,,0,-1),'Verwachte Resultaten'!$B$2:$B$31,0),MATCH(_xlfn.XLOOKUP($D$14,$D145:$D151,AM144:AM150,,0,-1),'Verwachte Resultaten'!$C$1:$BT$1,0))*_xlfn.XLOOKUP($E151,$G$2:$G$6,$F$2:$F$6,,0)),_xlfn.XLOOKUP($D$14,$D145:$D151,AM145:AM151,,0,-1)&gt;=(INDEX('Verwachte Resultaten'!$C$2:$BT$31,MATCH(_xlfn.XLOOKUP($D$14,$D145:$D151,$E145:$E151,,0,-1),'Verwachte Resultaten'!$B$2:$B$31,0),MATCH(_xlfn.XLOOKUP($D$14,$D145:$D151,AM144:AM150,,0,-1),'Verwachte Resultaten'!$C$1:$BT$1,0))*_xlfn.XLOOKUP($E151,$G$2:$G$6,$H$2:$H$6,,0))),$D151,""),"")</f>
        <v/>
      </c>
      <c r="AN151" s="14" t="str">
        <f>IFERROR(IF(AND(_xlfn.XLOOKUP($D$14,$D145:$D151,AN145:AN151,,0,-1)&lt;(INDEX('Verwachte Resultaten'!$C$2:$BT$31,MATCH(_xlfn.XLOOKUP($D$14,$D145:$D151,$E145:$E151,,0,-1),'Verwachte Resultaten'!$B$2:$B$31,0),MATCH(_xlfn.XLOOKUP($D$14,$D145:$D151,AN144:AN150,,0,-1),'Verwachte Resultaten'!$C$1:$BT$1,0))*_xlfn.XLOOKUP($E151,$G$2:$G$6,$F$2:$F$6,,0)),_xlfn.XLOOKUP($D$14,$D145:$D151,AN145:AN151,,0,-1)&gt;=(INDEX('Verwachte Resultaten'!$C$2:$BT$31,MATCH(_xlfn.XLOOKUP($D$14,$D145:$D151,$E145:$E151,,0,-1),'Verwachte Resultaten'!$B$2:$B$31,0),MATCH(_xlfn.XLOOKUP($D$14,$D145:$D151,AN144:AN150,,0,-1),'Verwachte Resultaten'!$C$1:$BT$1,0))*_xlfn.XLOOKUP($E151,$G$2:$G$6,$H$2:$H$6,,0))),$D151,""),"")</f>
        <v/>
      </c>
      <c r="AO151" s="14" t="str">
        <f>IFERROR(IF(AND(_xlfn.XLOOKUP($D$14,$D145:$D151,AO145:AO151,,0,-1)&lt;(INDEX('Verwachte Resultaten'!$C$2:$BT$31,MATCH(_xlfn.XLOOKUP($D$14,$D145:$D151,$E145:$E151,,0,-1),'Verwachte Resultaten'!$B$2:$B$31,0),MATCH(_xlfn.XLOOKUP($D$14,$D145:$D151,AO144:AO150,,0,-1),'Verwachte Resultaten'!$C$1:$BT$1,0))*_xlfn.XLOOKUP($E151,$G$2:$G$6,$F$2:$F$6,,0)),_xlfn.XLOOKUP($D$14,$D145:$D151,AO145:AO151,,0,-1)&gt;=(INDEX('Verwachte Resultaten'!$C$2:$BT$31,MATCH(_xlfn.XLOOKUP($D$14,$D145:$D151,$E145:$E151,,0,-1),'Verwachte Resultaten'!$B$2:$B$31,0),MATCH(_xlfn.XLOOKUP($D$14,$D145:$D151,AO144:AO150,,0,-1),'Verwachte Resultaten'!$C$1:$BT$1,0))*_xlfn.XLOOKUP($E151,$G$2:$G$6,$H$2:$H$6,,0))),$D151,""),"")</f>
        <v/>
      </c>
      <c r="AP151" s="14" t="str">
        <f>IFERROR(IF(AND(_xlfn.XLOOKUP($D$14,$D145:$D151,AP145:AP151,,0,-1)&lt;(INDEX('Verwachte Resultaten'!$C$2:$BT$31,MATCH(_xlfn.XLOOKUP($D$14,$D145:$D151,$E145:$E151,,0,-1),'Verwachte Resultaten'!$B$2:$B$31,0),MATCH(_xlfn.XLOOKUP($D$14,$D145:$D151,AP144:AP150,,0,-1),'Verwachte Resultaten'!$C$1:$BT$1,0))*_xlfn.XLOOKUP($E151,$G$2:$G$6,$F$2:$F$6,,0)),_xlfn.XLOOKUP($D$14,$D145:$D151,AP145:AP151,,0,-1)&gt;=(INDEX('Verwachte Resultaten'!$C$2:$BT$31,MATCH(_xlfn.XLOOKUP($D$14,$D145:$D151,$E145:$E151,,0,-1),'Verwachte Resultaten'!$B$2:$B$31,0),MATCH(_xlfn.XLOOKUP($D$14,$D145:$D151,AP144:AP150,,0,-1),'Verwachte Resultaten'!$C$1:$BT$1,0))*_xlfn.XLOOKUP($E151,$G$2:$G$6,$H$2:$H$6,,0))),$D151,""),"")</f>
        <v/>
      </c>
      <c r="AQ151" s="14" t="str">
        <f>IFERROR(IF(AND(_xlfn.XLOOKUP($D$14,$D145:$D151,AQ145:AQ151,,0,-1)&lt;(INDEX('Verwachte Resultaten'!$C$2:$BT$31,MATCH(_xlfn.XLOOKUP($D$14,$D145:$D151,$E145:$E151,,0,-1),'Verwachte Resultaten'!$B$2:$B$31,0),MATCH(_xlfn.XLOOKUP($D$14,$D145:$D151,AQ144:AQ150,,0,-1),'Verwachte Resultaten'!$C$1:$BT$1,0))*_xlfn.XLOOKUP($E151,$G$2:$G$6,$F$2:$F$6,,0)),_xlfn.XLOOKUP($D$14,$D145:$D151,AQ145:AQ151,,0,-1)&gt;=(INDEX('Verwachte Resultaten'!$C$2:$BT$31,MATCH(_xlfn.XLOOKUP($D$14,$D145:$D151,$E145:$E151,,0,-1),'Verwachte Resultaten'!$B$2:$B$31,0),MATCH(_xlfn.XLOOKUP($D$14,$D145:$D151,AQ144:AQ150,,0,-1),'Verwachte Resultaten'!$C$1:$BT$1,0))*_xlfn.XLOOKUP($E151,$G$2:$G$6,$H$2:$H$6,,0))),$D151,""),"")</f>
        <v/>
      </c>
      <c r="AR151" s="14" t="str">
        <f>IFERROR(IF(AND(_xlfn.XLOOKUP($D$14,$D145:$D151,AR145:AR151,,0,-1)&lt;(INDEX('Verwachte Resultaten'!$C$2:$BT$31,MATCH(_xlfn.XLOOKUP($D$14,$D145:$D151,$E145:$E151,,0,-1),'Verwachte Resultaten'!$B$2:$B$31,0),MATCH(_xlfn.XLOOKUP($D$14,$D145:$D151,AR144:AR150,,0,-1),'Verwachte Resultaten'!$C$1:$BT$1,0))*_xlfn.XLOOKUP($E151,$G$2:$G$6,$F$2:$F$6,,0)),_xlfn.XLOOKUP($D$14,$D145:$D151,AR145:AR151,,0,-1)&gt;=(INDEX('Verwachte Resultaten'!$C$2:$BT$31,MATCH(_xlfn.XLOOKUP($D$14,$D145:$D151,$E145:$E151,,0,-1),'Verwachte Resultaten'!$B$2:$B$31,0),MATCH(_xlfn.XLOOKUP($D$14,$D145:$D151,AR144:AR150,,0,-1),'Verwachte Resultaten'!$C$1:$BT$1,0))*_xlfn.XLOOKUP($E151,$G$2:$G$6,$H$2:$H$6,,0))),$D151,""),"")</f>
        <v/>
      </c>
      <c r="AS151" s="14" t="str">
        <f>IFERROR(IF(AND(_xlfn.XLOOKUP($D$14,$D145:$D151,AS145:AS151,,0,-1)&lt;(INDEX('Verwachte Resultaten'!$C$2:$BT$31,MATCH(_xlfn.XLOOKUP($D$14,$D145:$D151,$E145:$E151,,0,-1),'Verwachte Resultaten'!$B$2:$B$31,0),MATCH(_xlfn.XLOOKUP($D$14,$D145:$D151,AS144:AS150,,0,-1),'Verwachte Resultaten'!$C$1:$BT$1,0))*_xlfn.XLOOKUP($E151,$G$2:$G$6,$F$2:$F$6,,0)),_xlfn.XLOOKUP($D$14,$D145:$D151,AS145:AS151,,0,-1)&gt;=(INDEX('Verwachte Resultaten'!$C$2:$BT$31,MATCH(_xlfn.XLOOKUP($D$14,$D145:$D151,$E145:$E151,,0,-1),'Verwachte Resultaten'!$B$2:$B$31,0),MATCH(_xlfn.XLOOKUP($D$14,$D145:$D151,AS144:AS150,,0,-1),'Verwachte Resultaten'!$C$1:$BT$1,0))*_xlfn.XLOOKUP($E151,$G$2:$G$6,$H$2:$H$6,,0))),$D151,""),"")</f>
        <v/>
      </c>
      <c r="AT151" s="14" t="str">
        <f>IFERROR(IF(AND(_xlfn.XLOOKUP($D$14,$D145:$D151,AT145:AT151,,0,-1)&lt;(INDEX('Verwachte Resultaten'!$C$2:$BT$31,MATCH(_xlfn.XLOOKUP($D$14,$D145:$D151,$E145:$E151,,0,-1),'Verwachte Resultaten'!$B$2:$B$31,0),MATCH(_xlfn.XLOOKUP($D$14,$D145:$D151,AT144:AT150,,0,-1),'Verwachte Resultaten'!$C$1:$BT$1,0))*_xlfn.XLOOKUP($E151,$G$2:$G$6,$F$2:$F$6,,0)),_xlfn.XLOOKUP($D$14,$D145:$D151,AT145:AT151,,0,-1)&gt;=(INDEX('Verwachte Resultaten'!$C$2:$BT$31,MATCH(_xlfn.XLOOKUP($D$14,$D145:$D151,$E145:$E151,,0,-1),'Verwachte Resultaten'!$B$2:$B$31,0),MATCH(_xlfn.XLOOKUP($D$14,$D145:$D151,AT144:AT150,,0,-1),'Verwachte Resultaten'!$C$1:$BT$1,0))*_xlfn.XLOOKUP($E151,$G$2:$G$6,$H$2:$H$6,,0))),$D151,""),"")</f>
        <v/>
      </c>
      <c r="AU151" s="14" t="str">
        <f>IFERROR(IF(AND(_xlfn.XLOOKUP($D$14,$D145:$D151,AU145:AU151,,0,-1)&lt;(INDEX('Verwachte Resultaten'!$C$2:$BT$31,MATCH(_xlfn.XLOOKUP($D$14,$D145:$D151,$E145:$E151,,0,-1),'Verwachte Resultaten'!$B$2:$B$31,0),MATCH(_xlfn.XLOOKUP($D$14,$D145:$D151,AU144:AU150,,0,-1),'Verwachte Resultaten'!$C$1:$BT$1,0))*_xlfn.XLOOKUP($E151,$G$2:$G$6,$F$2:$F$6,,0)),_xlfn.XLOOKUP($D$14,$D145:$D151,AU145:AU151,,0,-1)&gt;=(INDEX('Verwachte Resultaten'!$C$2:$BT$31,MATCH(_xlfn.XLOOKUP($D$14,$D145:$D151,$E145:$E151,,0,-1),'Verwachte Resultaten'!$B$2:$B$31,0),MATCH(_xlfn.XLOOKUP($D$14,$D145:$D151,AU144:AU150,,0,-1),'Verwachte Resultaten'!$C$1:$BT$1,0))*_xlfn.XLOOKUP($E151,$G$2:$G$6,$H$2:$H$6,,0))),$D151,""),"")</f>
        <v/>
      </c>
      <c r="AV151" s="14" t="str">
        <f>IFERROR(IF(AND(_xlfn.XLOOKUP($D$14,$D145:$D151,AV145:AV151,,0,-1)&lt;(INDEX('Verwachte Resultaten'!$C$2:$BT$31,MATCH(_xlfn.XLOOKUP($D$14,$D145:$D151,$E145:$E151,,0,-1),'Verwachte Resultaten'!$B$2:$B$31,0),MATCH(_xlfn.XLOOKUP($D$14,$D145:$D151,AV144:AV150,,0,-1),'Verwachte Resultaten'!$C$1:$BT$1,0))*_xlfn.XLOOKUP($E151,$G$2:$G$6,$F$2:$F$6,,0)),_xlfn.XLOOKUP($D$14,$D145:$D151,AV145:AV151,,0,-1)&gt;=(INDEX('Verwachte Resultaten'!$C$2:$BT$31,MATCH(_xlfn.XLOOKUP($D$14,$D145:$D151,$E145:$E151,,0,-1),'Verwachte Resultaten'!$B$2:$B$31,0),MATCH(_xlfn.XLOOKUP($D$14,$D145:$D151,AV144:AV150,,0,-1),'Verwachte Resultaten'!$C$1:$BT$1,0))*_xlfn.XLOOKUP($E151,$G$2:$G$6,$H$2:$H$6,,0))),$D151,""),"")</f>
        <v/>
      </c>
      <c r="AW151" s="14" t="str">
        <f>IFERROR(IF(AND(_xlfn.XLOOKUP($D$14,$D145:$D151,AW145:AW151,,0,-1)&lt;(INDEX('Verwachte Resultaten'!$C$2:$BT$31,MATCH(_xlfn.XLOOKUP($D$14,$D145:$D151,$E145:$E151,,0,-1),'Verwachte Resultaten'!$B$2:$B$31,0),MATCH(_xlfn.XLOOKUP($D$14,$D145:$D151,AW144:AW150,,0,-1),'Verwachte Resultaten'!$C$1:$BT$1,0))*_xlfn.XLOOKUP($E151,$G$2:$G$6,$F$2:$F$6,,0)),_xlfn.XLOOKUP($D$14,$D145:$D151,AW145:AW151,,0,-1)&gt;=(INDEX('Verwachte Resultaten'!$C$2:$BT$31,MATCH(_xlfn.XLOOKUP($D$14,$D145:$D151,$E145:$E151,,0,-1),'Verwachte Resultaten'!$B$2:$B$31,0),MATCH(_xlfn.XLOOKUP($D$14,$D145:$D151,AW144:AW150,,0,-1),'Verwachte Resultaten'!$C$1:$BT$1,0))*_xlfn.XLOOKUP($E151,$G$2:$G$6,$H$2:$H$6,,0))),$D151,""),"")</f>
        <v/>
      </c>
      <c r="AX151" s="14" t="str">
        <f>IFERROR(IF(AND(_xlfn.XLOOKUP($D$14,$D145:$D151,AX145:AX151,,0,-1)&lt;(INDEX('Verwachte Resultaten'!$C$2:$BT$31,MATCH(_xlfn.XLOOKUP($D$14,$D145:$D151,$E145:$E151,,0,-1),'Verwachte Resultaten'!$B$2:$B$31,0),MATCH(_xlfn.XLOOKUP($D$14,$D145:$D151,AX144:AX150,,0,-1),'Verwachte Resultaten'!$C$1:$BT$1,0))*_xlfn.XLOOKUP($E151,$G$2:$G$6,$F$2:$F$6,,0)),_xlfn.XLOOKUP($D$14,$D145:$D151,AX145:AX151,,0,-1)&gt;=(INDEX('Verwachte Resultaten'!$C$2:$BT$31,MATCH(_xlfn.XLOOKUP($D$14,$D145:$D151,$E145:$E151,,0,-1),'Verwachte Resultaten'!$B$2:$B$31,0),MATCH(_xlfn.XLOOKUP($D$14,$D145:$D151,AX144:AX150,,0,-1),'Verwachte Resultaten'!$C$1:$BT$1,0))*_xlfn.XLOOKUP($E151,$G$2:$G$6,$H$2:$H$6,,0))),$D151,""),"")</f>
        <v/>
      </c>
      <c r="AY151" s="14" t="str">
        <f>IFERROR(IF(AND(_xlfn.XLOOKUP($D$14,$D145:$D151,AY145:AY151,,0,-1)&lt;(INDEX('Verwachte Resultaten'!$C$2:$BT$31,MATCH(_xlfn.XLOOKUP($D$14,$D145:$D151,$E145:$E151,,0,-1),'Verwachte Resultaten'!$B$2:$B$31,0),MATCH(_xlfn.XLOOKUP($D$14,$D145:$D151,AY144:AY150,,0,-1),'Verwachte Resultaten'!$C$1:$BT$1,0))*_xlfn.XLOOKUP($E151,$G$2:$G$6,$F$2:$F$6,,0)),_xlfn.XLOOKUP($D$14,$D145:$D151,AY145:AY151,,0,-1)&gt;=(INDEX('Verwachte Resultaten'!$C$2:$BT$31,MATCH(_xlfn.XLOOKUP($D$14,$D145:$D151,$E145:$E151,,0,-1),'Verwachte Resultaten'!$B$2:$B$31,0),MATCH(_xlfn.XLOOKUP($D$14,$D145:$D151,AY144:AY150,,0,-1),'Verwachte Resultaten'!$C$1:$BT$1,0))*_xlfn.XLOOKUP($E151,$G$2:$G$6,$H$2:$H$6,,0))),$D151,""),"")</f>
        <v/>
      </c>
      <c r="AZ151" s="14" t="str">
        <f>IFERROR(IF(AND(_xlfn.XLOOKUP($D$14,$D145:$D151,AZ145:AZ151,,0,-1)&lt;(INDEX('Verwachte Resultaten'!$C$2:$BT$31,MATCH(_xlfn.XLOOKUP($D$14,$D145:$D151,$E145:$E151,,0,-1),'Verwachte Resultaten'!$B$2:$B$31,0),MATCH(_xlfn.XLOOKUP($D$14,$D145:$D151,AZ144:AZ150,,0,-1),'Verwachte Resultaten'!$C$1:$BT$1,0))*_xlfn.XLOOKUP($E151,$G$2:$G$6,$F$2:$F$6,,0)),_xlfn.XLOOKUP($D$14,$D145:$D151,AZ145:AZ151,,0,-1)&gt;=(INDEX('Verwachte Resultaten'!$C$2:$BT$31,MATCH(_xlfn.XLOOKUP($D$14,$D145:$D151,$E145:$E151,,0,-1),'Verwachte Resultaten'!$B$2:$B$31,0),MATCH(_xlfn.XLOOKUP($D$14,$D145:$D151,AZ144:AZ150,,0,-1),'Verwachte Resultaten'!$C$1:$BT$1,0))*_xlfn.XLOOKUP($E151,$G$2:$G$6,$H$2:$H$6,,0))),$D151,""),"")</f>
        <v/>
      </c>
      <c r="BA151" s="14" t="str">
        <f>IFERROR(IF(AND(_xlfn.XLOOKUP($D$14,$D145:$D151,BA145:BA151,,0,-1)&lt;(INDEX('Verwachte Resultaten'!$C$2:$BT$31,MATCH(_xlfn.XLOOKUP($D$14,$D145:$D151,$E145:$E151,,0,-1),'Verwachte Resultaten'!$B$2:$B$31,0),MATCH(_xlfn.XLOOKUP($D$14,$D145:$D151,BA144:BA150,,0,-1),'Verwachte Resultaten'!$C$1:$BT$1,0))*_xlfn.XLOOKUP($E151,$G$2:$G$6,$F$2:$F$6,,0)),_xlfn.XLOOKUP($D$14,$D145:$D151,BA145:BA151,,0,-1)&gt;=(INDEX('Verwachte Resultaten'!$C$2:$BT$31,MATCH(_xlfn.XLOOKUP($D$14,$D145:$D151,$E145:$E151,,0,-1),'Verwachte Resultaten'!$B$2:$B$31,0),MATCH(_xlfn.XLOOKUP($D$14,$D145:$D151,BA144:BA150,,0,-1),'Verwachte Resultaten'!$C$1:$BT$1,0))*_xlfn.XLOOKUP($E151,$G$2:$G$6,$H$2:$H$6,,0))),$D151,""),"")</f>
        <v/>
      </c>
      <c r="BB151" s="14" t="str">
        <f>IFERROR(IF(AND(_xlfn.XLOOKUP($D$14,$D145:$D151,BB145:BB151,,0,-1)&lt;(INDEX('Verwachte Resultaten'!$C$2:$BT$31,MATCH(_xlfn.XLOOKUP($D$14,$D145:$D151,$E145:$E151,,0,-1),'Verwachte Resultaten'!$B$2:$B$31,0),MATCH(_xlfn.XLOOKUP($D$14,$D145:$D151,BB144:BB150,,0,-1),'Verwachte Resultaten'!$C$1:$BT$1,0))*_xlfn.XLOOKUP($E151,$G$2:$G$6,$F$2:$F$6,,0)),_xlfn.XLOOKUP($D$14,$D145:$D151,BB145:BB151,,0,-1)&gt;=(INDEX('Verwachte Resultaten'!$C$2:$BT$31,MATCH(_xlfn.XLOOKUP($D$14,$D145:$D151,$E145:$E151,,0,-1),'Verwachte Resultaten'!$B$2:$B$31,0),MATCH(_xlfn.XLOOKUP($D$14,$D145:$D151,BB144:BB150,,0,-1),'Verwachte Resultaten'!$C$1:$BT$1,0))*_xlfn.XLOOKUP($E151,$G$2:$G$6,$H$2:$H$6,,0))),$D151,""),"")</f>
        <v/>
      </c>
      <c r="BC151" s="14" t="str">
        <f>IFERROR(IF(AND(_xlfn.XLOOKUP($D$14,$D145:$D151,BC145:BC151,,0,-1)&lt;(INDEX('Verwachte Resultaten'!$C$2:$BT$31,MATCH(_xlfn.XLOOKUP($D$14,$D145:$D151,$E145:$E151,,0,-1),'Verwachte Resultaten'!$B$2:$B$31,0),MATCH(_xlfn.XLOOKUP($D$14,$D145:$D151,BC144:BC150,,0,-1),'Verwachte Resultaten'!$C$1:$BT$1,0))*_xlfn.XLOOKUP($E151,$G$2:$G$6,$F$2:$F$6,,0)),_xlfn.XLOOKUP($D$14,$D145:$D151,BC145:BC151,,0,-1)&gt;=(INDEX('Verwachte Resultaten'!$C$2:$BT$31,MATCH(_xlfn.XLOOKUP($D$14,$D145:$D151,$E145:$E151,,0,-1),'Verwachte Resultaten'!$B$2:$B$31,0),MATCH(_xlfn.XLOOKUP($D$14,$D145:$D151,BC144:BC150,,0,-1),'Verwachte Resultaten'!$C$1:$BT$1,0))*_xlfn.XLOOKUP($E151,$G$2:$G$6,$H$2:$H$6,,0))),$D151,""),"")</f>
        <v/>
      </c>
      <c r="BD151" s="14" t="str">
        <f>IFERROR(IF(AND(_xlfn.XLOOKUP($D$14,$D145:$D151,BD145:BD151,,0,-1)&lt;(INDEX('Verwachte Resultaten'!$C$2:$BT$31,MATCH(_xlfn.XLOOKUP($D$14,$D145:$D151,$E145:$E151,,0,-1),'Verwachte Resultaten'!$B$2:$B$31,0),MATCH(_xlfn.XLOOKUP($D$14,$D145:$D151,BD144:BD150,,0,-1),'Verwachte Resultaten'!$C$1:$BT$1,0))*_xlfn.XLOOKUP($E151,$G$2:$G$6,$F$2:$F$6,,0)),_xlfn.XLOOKUP($D$14,$D145:$D151,BD145:BD151,,0,-1)&gt;=(INDEX('Verwachte Resultaten'!$C$2:$BT$31,MATCH(_xlfn.XLOOKUP($D$14,$D145:$D151,$E145:$E151,,0,-1),'Verwachte Resultaten'!$B$2:$B$31,0),MATCH(_xlfn.XLOOKUP($D$14,$D145:$D151,BD144:BD150,,0,-1),'Verwachte Resultaten'!$C$1:$BT$1,0))*_xlfn.XLOOKUP($E151,$G$2:$G$6,$H$2:$H$6,,0))),$D151,""),"")</f>
        <v/>
      </c>
      <c r="BE151" s="14" t="str">
        <f>IFERROR(IF(AND(_xlfn.XLOOKUP($D$14,$D145:$D151,BE145:BE151,,0,-1)&lt;(INDEX('Verwachte Resultaten'!$C$2:$BT$31,MATCH(_xlfn.XLOOKUP($D$14,$D145:$D151,$E145:$E151,,0,-1),'Verwachte Resultaten'!$B$2:$B$31,0),MATCH(_xlfn.XLOOKUP($D$14,$D145:$D151,BE144:BE150,,0,-1),'Verwachte Resultaten'!$C$1:$BT$1,0))*_xlfn.XLOOKUP($E151,$G$2:$G$6,$F$2:$F$6,,0)),_xlfn.XLOOKUP($D$14,$D145:$D151,BE145:BE151,,0,-1)&gt;=(INDEX('Verwachte Resultaten'!$C$2:$BT$31,MATCH(_xlfn.XLOOKUP($D$14,$D145:$D151,$E145:$E151,,0,-1),'Verwachte Resultaten'!$B$2:$B$31,0),MATCH(_xlfn.XLOOKUP($D$14,$D145:$D151,BE144:BE150,,0,-1),'Verwachte Resultaten'!$C$1:$BT$1,0))*_xlfn.XLOOKUP($E151,$G$2:$G$6,$H$2:$H$6,,0))),$D151,""),"")</f>
        <v/>
      </c>
      <c r="BF151" s="14" t="str">
        <f>IFERROR(IF(AND(_xlfn.XLOOKUP($D$14,$D145:$D151,BF145:BF151,,0,-1)&lt;(INDEX('Verwachte Resultaten'!$C$2:$BT$31,MATCH(_xlfn.XLOOKUP($D$14,$D145:$D151,$E145:$E151,,0,-1),'Verwachte Resultaten'!$B$2:$B$31,0),MATCH(_xlfn.XLOOKUP($D$14,$D145:$D151,BF144:BF150,,0,-1),'Verwachte Resultaten'!$C$1:$BT$1,0))*_xlfn.XLOOKUP($E151,$G$2:$G$6,$F$2:$F$6,,0)),_xlfn.XLOOKUP($D$14,$D145:$D151,BF145:BF151,,0,-1)&gt;=(INDEX('Verwachte Resultaten'!$C$2:$BT$31,MATCH(_xlfn.XLOOKUP($D$14,$D145:$D151,$E145:$E151,,0,-1),'Verwachte Resultaten'!$B$2:$B$31,0),MATCH(_xlfn.XLOOKUP($D$14,$D145:$D151,BF144:BF150,,0,-1),'Verwachte Resultaten'!$C$1:$BT$1,0))*_xlfn.XLOOKUP($E151,$G$2:$G$6,$H$2:$H$6,,0))),$D151,""),"")</f>
        <v/>
      </c>
      <c r="BG151" s="14" t="str">
        <f>IFERROR(IF(AND(_xlfn.XLOOKUP($D$14,$D145:$D151,BG145:BG151,,0,-1)&lt;(INDEX('Verwachte Resultaten'!$C$2:$BT$31,MATCH(_xlfn.XLOOKUP($D$14,$D145:$D151,$E145:$E151,,0,-1),'Verwachte Resultaten'!$B$2:$B$31,0),MATCH(_xlfn.XLOOKUP($D$14,$D145:$D151,BG144:BG150,,0,-1),'Verwachte Resultaten'!$C$1:$BT$1,0))*_xlfn.XLOOKUP($E151,$G$2:$G$6,$F$2:$F$6,,0)),_xlfn.XLOOKUP($D$14,$D145:$D151,BG145:BG151,,0,-1)&gt;=(INDEX('Verwachte Resultaten'!$C$2:$BT$31,MATCH(_xlfn.XLOOKUP($D$14,$D145:$D151,$E145:$E151,,0,-1),'Verwachte Resultaten'!$B$2:$B$31,0),MATCH(_xlfn.XLOOKUP($D$14,$D145:$D151,BG144:BG150,,0,-1),'Verwachte Resultaten'!$C$1:$BT$1,0))*_xlfn.XLOOKUP($E151,$G$2:$G$6,$H$2:$H$6,,0))),$D151,""),"")</f>
        <v/>
      </c>
      <c r="BH151" s="14" t="str">
        <f>IFERROR(IF(AND(_xlfn.XLOOKUP($D$14,$D145:$D151,BH145:BH151,,0,-1)&lt;(INDEX('Verwachte Resultaten'!$C$2:$BT$31,MATCH(_xlfn.XLOOKUP($D$14,$D145:$D151,$E145:$E151,,0,-1),'Verwachte Resultaten'!$B$2:$B$31,0),MATCH(_xlfn.XLOOKUP($D$14,$D145:$D151,BH144:BH150,,0,-1),'Verwachte Resultaten'!$C$1:$BT$1,0))*_xlfn.XLOOKUP($E151,$G$2:$G$6,$F$2:$F$6,,0)),_xlfn.XLOOKUP($D$14,$D145:$D151,BH145:BH151,,0,-1)&gt;=(INDEX('Verwachte Resultaten'!$C$2:$BT$31,MATCH(_xlfn.XLOOKUP($D$14,$D145:$D151,$E145:$E151,,0,-1),'Verwachte Resultaten'!$B$2:$B$31,0),MATCH(_xlfn.XLOOKUP($D$14,$D145:$D151,BH144:BH150,,0,-1),'Verwachte Resultaten'!$C$1:$BT$1,0))*_xlfn.XLOOKUP($E151,$G$2:$G$6,$H$2:$H$6,,0))),$D151,""),"")</f>
        <v/>
      </c>
      <c r="BI151" s="14" t="str">
        <f>IFERROR(IF(AND(_xlfn.XLOOKUP($D$14,$D145:$D151,BI145:BI151,,0,-1)&lt;(INDEX('Verwachte Resultaten'!$C$2:$BT$31,MATCH(_xlfn.XLOOKUP($D$14,$D145:$D151,$E145:$E151,,0,-1),'Verwachte Resultaten'!$B$2:$B$31,0),MATCH(_xlfn.XLOOKUP($D$14,$D145:$D151,BI144:BI150,,0,-1),'Verwachte Resultaten'!$C$1:$BT$1,0))*_xlfn.XLOOKUP($E151,$G$2:$G$6,$F$2:$F$6,,0)),_xlfn.XLOOKUP($D$14,$D145:$D151,BI145:BI151,,0,-1)&gt;=(INDEX('Verwachte Resultaten'!$C$2:$BT$31,MATCH(_xlfn.XLOOKUP($D$14,$D145:$D151,$E145:$E151,,0,-1),'Verwachte Resultaten'!$B$2:$B$31,0),MATCH(_xlfn.XLOOKUP($D$14,$D145:$D151,BI144:BI150,,0,-1),'Verwachte Resultaten'!$C$1:$BT$1,0))*_xlfn.XLOOKUP($E151,$G$2:$G$6,$H$2:$H$6,,0))),$D151,""),"")</f>
        <v/>
      </c>
      <c r="BJ151" s="14" t="str">
        <f>IFERROR(IF(AND(_xlfn.XLOOKUP($D$14,$D145:$D151,BJ145:BJ151,,0,-1)&lt;(INDEX('Verwachte Resultaten'!$C$2:$BT$31,MATCH(_xlfn.XLOOKUP($D$14,$D145:$D151,$E145:$E151,,0,-1),'Verwachte Resultaten'!$B$2:$B$31,0),MATCH(_xlfn.XLOOKUP($D$14,$D145:$D151,BJ144:BJ150,,0,-1),'Verwachte Resultaten'!$C$1:$BT$1,0))*_xlfn.XLOOKUP($E151,$G$2:$G$6,$F$2:$F$6,,0)),_xlfn.XLOOKUP($D$14,$D145:$D151,BJ145:BJ151,,0,-1)&gt;=(INDEX('Verwachte Resultaten'!$C$2:$BT$31,MATCH(_xlfn.XLOOKUP($D$14,$D145:$D151,$E145:$E151,,0,-1),'Verwachte Resultaten'!$B$2:$B$31,0),MATCH(_xlfn.XLOOKUP($D$14,$D145:$D151,BJ144:BJ150,,0,-1),'Verwachte Resultaten'!$C$1:$BT$1,0))*_xlfn.XLOOKUP($E151,$G$2:$G$6,$H$2:$H$6,,0))),$D151,""),"")</f>
        <v/>
      </c>
      <c r="BK151" s="41" t="str">
        <f>IFERROR(IF(AND(_xlfn.XLOOKUP($D$14,$D145:$D151,BK145:BK151,,0,-1)&lt;(INDEX('Verwachte Resultaten'!$C$2:$BT$31,MATCH(_xlfn.XLOOKUP($D$14,$D145:$D151,$E145:$E151,,0,-1),'Verwachte Resultaten'!$B$2:$B$31,0),MATCH(_xlfn.XLOOKUP($D$14,$D145:$D151,BK144:BK150,,0,-1),'Verwachte Resultaten'!$C$1:$BT$1,0))*_xlfn.XLOOKUP($E151,$G$2:$G$6,$F$2:$F$6,,0)),_xlfn.XLOOKUP($D$14,$D145:$D151,BK145:BK151,,0,-1)&gt;=(INDEX('Verwachte Resultaten'!$C$2:$BT$31,MATCH(_xlfn.XLOOKUP($D$14,$D145:$D151,$E145:$E151,,0,-1),'Verwachte Resultaten'!$B$2:$B$31,0),MATCH(_xlfn.XLOOKUP($D$14,$D145:$D151,BK144:BK150,,0,-1),'Verwachte Resultaten'!$C$1:$BT$1,0))*_xlfn.XLOOKUP($E151,$G$2:$G$6,$H$2:$H$6,,0))),$D151,""),"")</f>
        <v/>
      </c>
    </row>
    <row r="152" spans="1:63">
      <c r="A152" s="85"/>
      <c r="C152" s="23"/>
      <c r="D152" s="44" t="str">
        <f>IFERROR($B149*$B$8,"")</f>
        <v/>
      </c>
      <c r="E152" s="42" t="s">
        <v>157</v>
      </c>
      <c r="F152" s="16" t="str">
        <f>IFERROR(IF(AND(_xlfn.XLOOKUP($D$14,$D146:$D152,F146:F152,,0,-1)&lt;=(INDEX('Verwachte Resultaten'!$C$2:$BT$31,MATCH(_xlfn.XLOOKUP($D$14,$D146:$D152,$E146:$E152,,0,-1),'Verwachte Resultaten'!$B$2:$B$31,0),MATCH(_xlfn.XLOOKUP($D$14,$D146:$D152,F145:F151,,0,-1),'Verwachte Resultaten'!$C$1:$BT$1,0))*_xlfn.XLOOKUP($E152,$G$2:$G$6,$F$2:$F$6,,0)),_xlfn.XLOOKUP($D$14,$D146:$D152,F146:F152,,0,-1)&gt;=(INDEX('Verwachte Resultaten'!$C$2:$BT$31,MATCH(_xlfn.XLOOKUP($D$14,$D146:$D152,$E146:$E152,,0,-1),'Verwachte Resultaten'!$B$2:$B$31,0),MATCH(_xlfn.XLOOKUP($D$14,$D146:$D152,F145:F151,,0,-1),'Verwachte Resultaten'!$C$1:$BT$1,0))*_xlfn.XLOOKUP($E152,$G$2:$G$6,$H$2:$H$6,,0))),$D152,""),"")</f>
        <v/>
      </c>
      <c r="G152" s="43" t="str">
        <f>IFERROR(IF(AND(_xlfn.XLOOKUP($D$14,$D146:$D152,G146:G152,,0,-1)&lt;=(INDEX('Verwachte Resultaten'!$C$2:$BT$31,MATCH(_xlfn.XLOOKUP($D$14,$D146:$D152,$E146:$E152,,0,-1),'Verwachte Resultaten'!$B$2:$B$31,0),MATCH(_xlfn.XLOOKUP($D$14,$D146:$D152,G145:G151,,0,-1),'Verwachte Resultaten'!$C$1:$BT$1,0))*_xlfn.XLOOKUP($E152,$G$2:$G$6,$F$2:$F$6,,0)),_xlfn.XLOOKUP($D$14,$D146:$D152,G146:G152,,0,-1)&gt;=(INDEX('Verwachte Resultaten'!$C$2:$BT$31,MATCH(_xlfn.XLOOKUP($D$14,$D146:$D152,$E146:$E152,,0,-1),'Verwachte Resultaten'!$B$2:$B$31,0),MATCH(_xlfn.XLOOKUP($D$14,$D146:$D152,G145:G151,,0,-1),'Verwachte Resultaten'!$C$1:$BT$1,0))*_xlfn.XLOOKUP($E152,$G$2:$G$6,$H$2:$H$6,,0))),$D152,""),"")</f>
        <v/>
      </c>
      <c r="H152" s="43" t="str">
        <f>IFERROR(IF(AND(_xlfn.XLOOKUP($D$14,$D146:$D152,H146:H152,,0,-1)&lt;=(INDEX('Verwachte Resultaten'!$C$2:$BT$31,MATCH(_xlfn.XLOOKUP($D$14,$D146:$D152,$E146:$E152,,0,-1),'Verwachte Resultaten'!$B$2:$B$31,0),MATCH(_xlfn.XLOOKUP($D$14,$D146:$D152,H145:H151,,0,-1),'Verwachte Resultaten'!$C$1:$BT$1,0))*_xlfn.XLOOKUP($E152,$G$2:$G$6,$F$2:$F$6,,0)),_xlfn.XLOOKUP($D$14,$D146:$D152,H146:H152,,0,-1)&gt;=(INDEX('Verwachte Resultaten'!$C$2:$BT$31,MATCH(_xlfn.XLOOKUP($D$14,$D146:$D152,$E146:$E152,,0,-1),'Verwachte Resultaten'!$B$2:$B$31,0),MATCH(_xlfn.XLOOKUP($D$14,$D146:$D152,H145:H151,,0,-1),'Verwachte Resultaten'!$C$1:$BT$1,0))*_xlfn.XLOOKUP($E152,$G$2:$G$6,$H$2:$H$6,,0))),$D152,""),"")</f>
        <v/>
      </c>
      <c r="I152" s="43" t="str">
        <f>IFERROR(IF(AND(_xlfn.XLOOKUP($D$14,$D146:$D152,I146:I152,,0,-1)&lt;=(INDEX('Verwachte Resultaten'!$C$2:$BT$31,MATCH(_xlfn.XLOOKUP($D$14,$D146:$D152,$E146:$E152,,0,-1),'Verwachte Resultaten'!$B$2:$B$31,0),MATCH(_xlfn.XLOOKUP($D$14,$D146:$D152,I145:I151,,0,-1),'Verwachte Resultaten'!$C$1:$BT$1,0))*_xlfn.XLOOKUP($E152,$G$2:$G$6,$F$2:$F$6,,0)),_xlfn.XLOOKUP($D$14,$D146:$D152,I146:I152,,0,-1)&gt;=(INDEX('Verwachte Resultaten'!$C$2:$BT$31,MATCH(_xlfn.XLOOKUP($D$14,$D146:$D152,$E146:$E152,,0,-1),'Verwachte Resultaten'!$B$2:$B$31,0),MATCH(_xlfn.XLOOKUP($D$14,$D146:$D152,I145:I151,,0,-1),'Verwachte Resultaten'!$C$1:$BT$1,0))*_xlfn.XLOOKUP($E152,$G$2:$G$6,$H$2:$H$6,,0))),$D152,""),"")</f>
        <v/>
      </c>
      <c r="J152" s="43" t="str">
        <f>IFERROR(IF(AND(_xlfn.XLOOKUP($D$14,$D146:$D152,J146:J152,,0,-1)&lt;=(INDEX('Verwachte Resultaten'!$C$2:$BT$31,MATCH(_xlfn.XLOOKUP($D$14,$D146:$D152,$E146:$E152,,0,-1),'Verwachte Resultaten'!$B$2:$B$31,0),MATCH(_xlfn.XLOOKUP($D$14,$D146:$D152,J145:J151,,0,-1),'Verwachte Resultaten'!$C$1:$BT$1,0))*_xlfn.XLOOKUP($E152,$G$2:$G$6,$F$2:$F$6,,0)),_xlfn.XLOOKUP($D$14,$D146:$D152,J146:J152,,0,-1)&gt;=(INDEX('Verwachte Resultaten'!$C$2:$BT$31,MATCH(_xlfn.XLOOKUP($D$14,$D146:$D152,$E146:$E152,,0,-1),'Verwachte Resultaten'!$B$2:$B$31,0),MATCH(_xlfn.XLOOKUP($D$14,$D146:$D152,J145:J151,,0,-1),'Verwachte Resultaten'!$C$1:$BT$1,0))*_xlfn.XLOOKUP($E152,$G$2:$G$6,$H$2:$H$6,,0))),$D152,""),"")</f>
        <v/>
      </c>
      <c r="K152" s="43" t="str">
        <f>IFERROR(IF(AND(_xlfn.XLOOKUP($D$14,$D146:$D152,K146:K152,,0,-1)&lt;=(INDEX('Verwachte Resultaten'!$C$2:$BT$31,MATCH(_xlfn.XLOOKUP($D$14,$D146:$D152,$E146:$E152,,0,-1),'Verwachte Resultaten'!$B$2:$B$31,0),MATCH(_xlfn.XLOOKUP($D$14,$D146:$D152,K145:K151,,0,-1),'Verwachte Resultaten'!$C$1:$BT$1,0))*_xlfn.XLOOKUP($E152,$G$2:$G$6,$F$2:$F$6,,0)),_xlfn.XLOOKUP($D$14,$D146:$D152,K146:K152,,0,-1)&gt;=(INDEX('Verwachte Resultaten'!$C$2:$BT$31,MATCH(_xlfn.XLOOKUP($D$14,$D146:$D152,$E146:$E152,,0,-1),'Verwachte Resultaten'!$B$2:$B$31,0),MATCH(_xlfn.XLOOKUP($D$14,$D146:$D152,K145:K151,,0,-1),'Verwachte Resultaten'!$C$1:$BT$1,0))*_xlfn.XLOOKUP($E152,$G$2:$G$6,$H$2:$H$6,,0))),$D152,""),"")</f>
        <v/>
      </c>
      <c r="L152" s="43" t="str">
        <f>IFERROR(IF(AND(_xlfn.XLOOKUP($D$14,$D146:$D152,L146:L152,,0,-1)&lt;=(INDEX('Verwachte Resultaten'!$C$2:$BT$31,MATCH(_xlfn.XLOOKUP($D$14,$D146:$D152,$E146:$E152,,0,-1),'Verwachte Resultaten'!$B$2:$B$31,0),MATCH(_xlfn.XLOOKUP($D$14,$D146:$D152,L145:L151,,0,-1),'Verwachte Resultaten'!$C$1:$BT$1,0))*_xlfn.XLOOKUP($E152,$G$2:$G$6,$F$2:$F$6,,0)),_xlfn.XLOOKUP($D$14,$D146:$D152,L146:L152,,0,-1)&gt;=(INDEX('Verwachte Resultaten'!$C$2:$BT$31,MATCH(_xlfn.XLOOKUP($D$14,$D146:$D152,$E146:$E152,,0,-1),'Verwachte Resultaten'!$B$2:$B$31,0),MATCH(_xlfn.XLOOKUP($D$14,$D146:$D152,L145:L151,,0,-1),'Verwachte Resultaten'!$C$1:$BT$1,0))*_xlfn.XLOOKUP($E152,$G$2:$G$6,$H$2:$H$6,,0))),$D152,""),"")</f>
        <v/>
      </c>
      <c r="M152" s="43" t="str">
        <f>IFERROR(IF(AND(_xlfn.XLOOKUP($D$14,$D146:$D152,M146:M152,,0,-1)&lt;=(INDEX('Verwachte Resultaten'!$C$2:$BT$31,MATCH(_xlfn.XLOOKUP($D$14,$D146:$D152,$E146:$E152,,0,-1),'Verwachte Resultaten'!$B$2:$B$31,0),MATCH(_xlfn.XLOOKUP($D$14,$D146:$D152,M145:M151,,0,-1),'Verwachte Resultaten'!$C$1:$BT$1,0))*_xlfn.XLOOKUP($E152,$G$2:$G$6,$F$2:$F$6,,0)),_xlfn.XLOOKUP($D$14,$D146:$D152,M146:M152,,0,-1)&gt;=(INDEX('Verwachte Resultaten'!$C$2:$BT$31,MATCH(_xlfn.XLOOKUP($D$14,$D146:$D152,$E146:$E152,,0,-1),'Verwachte Resultaten'!$B$2:$B$31,0),MATCH(_xlfn.XLOOKUP($D$14,$D146:$D152,M145:M151,,0,-1),'Verwachte Resultaten'!$C$1:$BT$1,0))*_xlfn.XLOOKUP($E152,$G$2:$G$6,$H$2:$H$6,,0))),$D152,""),"")</f>
        <v/>
      </c>
      <c r="N152" s="43" t="str">
        <f>IFERROR(IF(AND(_xlfn.XLOOKUP($D$14,$D146:$D152,N146:N152,,0,-1)&lt;=(INDEX('Verwachte Resultaten'!$C$2:$BT$31,MATCH(_xlfn.XLOOKUP($D$14,$D146:$D152,$E146:$E152,,0,-1),'Verwachte Resultaten'!$B$2:$B$31,0),MATCH(_xlfn.XLOOKUP($D$14,$D146:$D152,N145:N151,,0,-1),'Verwachte Resultaten'!$C$1:$BT$1,0))*_xlfn.XLOOKUP($E152,$G$2:$G$6,$F$2:$F$6,,0)),_xlfn.XLOOKUP($D$14,$D146:$D152,N146:N152,,0,-1)&gt;=(INDEX('Verwachte Resultaten'!$C$2:$BT$31,MATCH(_xlfn.XLOOKUP($D$14,$D146:$D152,$E146:$E152,,0,-1),'Verwachte Resultaten'!$B$2:$B$31,0),MATCH(_xlfn.XLOOKUP($D$14,$D146:$D152,N145:N151,,0,-1),'Verwachte Resultaten'!$C$1:$BT$1,0))*_xlfn.XLOOKUP($E152,$G$2:$G$6,$H$2:$H$6,,0))),$D152,""),"")</f>
        <v/>
      </c>
      <c r="O152" s="43" t="str">
        <f>IFERROR(IF(AND(_xlfn.XLOOKUP($D$14,$D146:$D152,O146:O152,,0,-1)&lt;=(INDEX('Verwachte Resultaten'!$C$2:$BT$31,MATCH(_xlfn.XLOOKUP($D$14,$D146:$D152,$E146:$E152,,0,-1),'Verwachte Resultaten'!$B$2:$B$31,0),MATCH(_xlfn.XLOOKUP($D$14,$D146:$D152,O145:O151,,0,-1),'Verwachte Resultaten'!$C$1:$BT$1,0))*_xlfn.XLOOKUP($E152,$G$2:$G$6,$F$2:$F$6,,0)),_xlfn.XLOOKUP($D$14,$D146:$D152,O146:O152,,0,-1)&gt;=(INDEX('Verwachte Resultaten'!$C$2:$BT$31,MATCH(_xlfn.XLOOKUP($D$14,$D146:$D152,$E146:$E152,,0,-1),'Verwachte Resultaten'!$B$2:$B$31,0),MATCH(_xlfn.XLOOKUP($D$14,$D146:$D152,O145:O151,,0,-1),'Verwachte Resultaten'!$C$1:$BT$1,0))*_xlfn.XLOOKUP($E152,$G$2:$G$6,$H$2:$H$6,,0))),$D152,""),"")</f>
        <v/>
      </c>
      <c r="P152" s="43" t="str">
        <f>IFERROR(IF(AND(_xlfn.XLOOKUP($D$14,$D146:$D152,P146:P152,,0,-1)&lt;=(INDEX('Verwachte Resultaten'!$C$2:$BT$31,MATCH(_xlfn.XLOOKUP($D$14,$D146:$D152,$E146:$E152,,0,-1),'Verwachte Resultaten'!$B$2:$B$31,0),MATCH(_xlfn.XLOOKUP($D$14,$D146:$D152,P145:P151,,0,-1),'Verwachte Resultaten'!$C$1:$BT$1,0))*_xlfn.XLOOKUP($E152,$G$2:$G$6,$F$2:$F$6,,0)),_xlfn.XLOOKUP($D$14,$D146:$D152,P146:P152,,0,-1)&gt;=(INDEX('Verwachte Resultaten'!$C$2:$BT$31,MATCH(_xlfn.XLOOKUP($D$14,$D146:$D152,$E146:$E152,,0,-1),'Verwachte Resultaten'!$B$2:$B$31,0),MATCH(_xlfn.XLOOKUP($D$14,$D146:$D152,P145:P151,,0,-1),'Verwachte Resultaten'!$C$1:$BT$1,0))*_xlfn.XLOOKUP($E152,$G$2:$G$6,$H$2:$H$6,,0))),$D152,""),"")</f>
        <v/>
      </c>
      <c r="Q152" s="43" t="str">
        <f>IFERROR(IF(AND(_xlfn.XLOOKUP($D$14,$D146:$D152,Q146:Q152,,0,-1)&lt;=(INDEX('Verwachte Resultaten'!$C$2:$BT$31,MATCH(_xlfn.XLOOKUP($D$14,$D146:$D152,$E146:$E152,,0,-1),'Verwachte Resultaten'!$B$2:$B$31,0),MATCH(_xlfn.XLOOKUP($D$14,$D146:$D152,Q145:Q151,,0,-1),'Verwachte Resultaten'!$C$1:$BT$1,0))*_xlfn.XLOOKUP($E152,$G$2:$G$6,$F$2:$F$6,,0)),_xlfn.XLOOKUP($D$14,$D146:$D152,Q146:Q152,,0,-1)&gt;=(INDEX('Verwachte Resultaten'!$C$2:$BT$31,MATCH(_xlfn.XLOOKUP($D$14,$D146:$D152,$E146:$E152,,0,-1),'Verwachte Resultaten'!$B$2:$B$31,0),MATCH(_xlfn.XLOOKUP($D$14,$D146:$D152,Q145:Q151,,0,-1),'Verwachte Resultaten'!$C$1:$BT$1,0))*_xlfn.XLOOKUP($E152,$G$2:$G$6,$H$2:$H$6,,0))),$D152,""),"")</f>
        <v/>
      </c>
      <c r="R152" s="43" t="str">
        <f>IFERROR(IF(AND(_xlfn.XLOOKUP($D$14,$D146:$D152,R146:R152,,0,-1)&lt;=(INDEX('Verwachte Resultaten'!$C$2:$BT$31,MATCH(_xlfn.XLOOKUP($D$14,$D146:$D152,$E146:$E152,,0,-1),'Verwachte Resultaten'!$B$2:$B$31,0),MATCH(_xlfn.XLOOKUP($D$14,$D146:$D152,R145:R151,,0,-1),'Verwachte Resultaten'!$C$1:$BT$1,0))*_xlfn.XLOOKUP($E152,$G$2:$G$6,$F$2:$F$6,,0)),_xlfn.XLOOKUP($D$14,$D146:$D152,R146:R152,,0,-1)&gt;=(INDEX('Verwachte Resultaten'!$C$2:$BT$31,MATCH(_xlfn.XLOOKUP($D$14,$D146:$D152,$E146:$E152,,0,-1),'Verwachte Resultaten'!$B$2:$B$31,0),MATCH(_xlfn.XLOOKUP($D$14,$D146:$D152,R145:R151,,0,-1),'Verwachte Resultaten'!$C$1:$BT$1,0))*_xlfn.XLOOKUP($E152,$G$2:$G$6,$H$2:$H$6,,0))),$D152,""),"")</f>
        <v/>
      </c>
      <c r="S152" s="43" t="str">
        <f>IFERROR(IF(AND(_xlfn.XLOOKUP($D$14,$D146:$D152,S146:S152,,0,-1)&lt;=(INDEX('Verwachte Resultaten'!$C$2:$BT$31,MATCH(_xlfn.XLOOKUP($D$14,$D146:$D152,$E146:$E152,,0,-1),'Verwachte Resultaten'!$B$2:$B$31,0),MATCH(_xlfn.XLOOKUP($D$14,$D146:$D152,S145:S151,,0,-1),'Verwachte Resultaten'!$C$1:$BT$1,0))*_xlfn.XLOOKUP($E152,$G$2:$G$6,$F$2:$F$6,,0)),_xlfn.XLOOKUP($D$14,$D146:$D152,S146:S152,,0,-1)&gt;=(INDEX('Verwachte Resultaten'!$C$2:$BT$31,MATCH(_xlfn.XLOOKUP($D$14,$D146:$D152,$E146:$E152,,0,-1),'Verwachte Resultaten'!$B$2:$B$31,0),MATCH(_xlfn.XLOOKUP($D$14,$D146:$D152,S145:S151,,0,-1),'Verwachte Resultaten'!$C$1:$BT$1,0))*_xlfn.XLOOKUP($E152,$G$2:$G$6,$H$2:$H$6,,0))),$D152,""),"")</f>
        <v/>
      </c>
      <c r="T152" s="43" t="str">
        <f>IFERROR(IF(AND(_xlfn.XLOOKUP($D$14,$D146:$D152,T146:T152,,0,-1)&lt;=(INDEX('Verwachte Resultaten'!$C$2:$BT$31,MATCH(_xlfn.XLOOKUP($D$14,$D146:$D152,$E146:$E152,,0,-1),'Verwachte Resultaten'!$B$2:$B$31,0),MATCH(_xlfn.XLOOKUP($D$14,$D146:$D152,T145:T151,,0,-1),'Verwachte Resultaten'!$C$1:$BT$1,0))*_xlfn.XLOOKUP($E152,$G$2:$G$6,$F$2:$F$6,,0)),_xlfn.XLOOKUP($D$14,$D146:$D152,T146:T152,,0,-1)&gt;=(INDEX('Verwachte Resultaten'!$C$2:$BT$31,MATCH(_xlfn.XLOOKUP($D$14,$D146:$D152,$E146:$E152,,0,-1),'Verwachte Resultaten'!$B$2:$B$31,0),MATCH(_xlfn.XLOOKUP($D$14,$D146:$D152,T145:T151,,0,-1),'Verwachte Resultaten'!$C$1:$BT$1,0))*_xlfn.XLOOKUP($E152,$G$2:$G$6,$H$2:$H$6,,0))),$D152,""),"")</f>
        <v/>
      </c>
      <c r="U152" s="43" t="str">
        <f>IFERROR(IF(AND(_xlfn.XLOOKUP($D$14,$D146:$D152,U146:U152,,0,-1)&lt;=(INDEX('Verwachte Resultaten'!$C$2:$BT$31,MATCH(_xlfn.XLOOKUP($D$14,$D146:$D152,$E146:$E152,,0,-1),'Verwachte Resultaten'!$B$2:$B$31,0),MATCH(_xlfn.XLOOKUP($D$14,$D146:$D152,U145:U151,,0,-1),'Verwachte Resultaten'!$C$1:$BT$1,0))*_xlfn.XLOOKUP($E152,$G$2:$G$6,$F$2:$F$6,,0)),_xlfn.XLOOKUP($D$14,$D146:$D152,U146:U152,,0,-1)&gt;=(INDEX('Verwachte Resultaten'!$C$2:$BT$31,MATCH(_xlfn.XLOOKUP($D$14,$D146:$D152,$E146:$E152,,0,-1),'Verwachte Resultaten'!$B$2:$B$31,0),MATCH(_xlfn.XLOOKUP($D$14,$D146:$D152,U145:U151,,0,-1),'Verwachte Resultaten'!$C$1:$BT$1,0))*_xlfn.XLOOKUP($E152,$G$2:$G$6,$H$2:$H$6,,0))),$D152,""),"")</f>
        <v/>
      </c>
      <c r="V152" s="43" t="str">
        <f>IFERROR(IF(AND(_xlfn.XLOOKUP($D$14,$D146:$D152,V146:V152,,0,-1)&lt;=(INDEX('Verwachte Resultaten'!$C$2:$BT$31,MATCH(_xlfn.XLOOKUP($D$14,$D146:$D152,$E146:$E152,,0,-1),'Verwachte Resultaten'!$B$2:$B$31,0),MATCH(_xlfn.XLOOKUP($D$14,$D146:$D152,V145:V151,,0,-1),'Verwachte Resultaten'!$C$1:$BT$1,0))*_xlfn.XLOOKUP($E152,$G$2:$G$6,$F$2:$F$6,,0)),_xlfn.XLOOKUP($D$14,$D146:$D152,V146:V152,,0,-1)&gt;=(INDEX('Verwachte Resultaten'!$C$2:$BT$31,MATCH(_xlfn.XLOOKUP($D$14,$D146:$D152,$E146:$E152,,0,-1),'Verwachte Resultaten'!$B$2:$B$31,0),MATCH(_xlfn.XLOOKUP($D$14,$D146:$D152,V145:V151,,0,-1),'Verwachte Resultaten'!$C$1:$BT$1,0))*_xlfn.XLOOKUP($E152,$G$2:$G$6,$H$2:$H$6,,0))),$D152,""),"")</f>
        <v/>
      </c>
      <c r="W152" s="43" t="str">
        <f>IFERROR(IF(AND(_xlfn.XLOOKUP($D$14,$D146:$D152,W146:W152,,0,-1)&lt;=(INDEX('Verwachte Resultaten'!$C$2:$BT$31,MATCH(_xlfn.XLOOKUP($D$14,$D146:$D152,$E146:$E152,,0,-1),'Verwachte Resultaten'!$B$2:$B$31,0),MATCH(_xlfn.XLOOKUP($D$14,$D146:$D152,W145:W151,,0,-1),'Verwachte Resultaten'!$C$1:$BT$1,0))*_xlfn.XLOOKUP($E152,$G$2:$G$6,$F$2:$F$6,,0)),_xlfn.XLOOKUP($D$14,$D146:$D152,W146:W152,,0,-1)&gt;=(INDEX('Verwachte Resultaten'!$C$2:$BT$31,MATCH(_xlfn.XLOOKUP($D$14,$D146:$D152,$E146:$E152,,0,-1),'Verwachte Resultaten'!$B$2:$B$31,0),MATCH(_xlfn.XLOOKUP($D$14,$D146:$D152,W145:W151,,0,-1),'Verwachte Resultaten'!$C$1:$BT$1,0))*_xlfn.XLOOKUP($E152,$G$2:$G$6,$H$2:$H$6,,0))),$D152,""),"")</f>
        <v/>
      </c>
      <c r="X152" s="43" t="str">
        <f>IFERROR(IF(AND(_xlfn.XLOOKUP($D$14,$D146:$D152,X146:X152,,0,-1)&lt;=(INDEX('Verwachte Resultaten'!$C$2:$BT$31,MATCH(_xlfn.XLOOKUP($D$14,$D146:$D152,$E146:$E152,,0,-1),'Verwachte Resultaten'!$B$2:$B$31,0),MATCH(_xlfn.XLOOKUP($D$14,$D146:$D152,X145:X151,,0,-1),'Verwachte Resultaten'!$C$1:$BT$1,0))*_xlfn.XLOOKUP($E152,$G$2:$G$6,$F$2:$F$6,,0)),_xlfn.XLOOKUP($D$14,$D146:$D152,X146:X152,,0,-1)&gt;=(INDEX('Verwachte Resultaten'!$C$2:$BT$31,MATCH(_xlfn.XLOOKUP($D$14,$D146:$D152,$E146:$E152,,0,-1),'Verwachte Resultaten'!$B$2:$B$31,0),MATCH(_xlfn.XLOOKUP($D$14,$D146:$D152,X145:X151,,0,-1),'Verwachte Resultaten'!$C$1:$BT$1,0))*_xlfn.XLOOKUP($E152,$G$2:$G$6,$H$2:$H$6,,0))),$D152,""),"")</f>
        <v/>
      </c>
      <c r="Y152" s="43" t="str">
        <f>IFERROR(IF(AND(_xlfn.XLOOKUP($D$14,$D146:$D152,Y146:Y152,,0,-1)&lt;=(INDEX('Verwachte Resultaten'!$C$2:$BT$31,MATCH(_xlfn.XLOOKUP($D$14,$D146:$D152,$E146:$E152,,0,-1),'Verwachte Resultaten'!$B$2:$B$31,0),MATCH(_xlfn.XLOOKUP($D$14,$D146:$D152,Y145:Y151,,0,-1),'Verwachte Resultaten'!$C$1:$BT$1,0))*_xlfn.XLOOKUP($E152,$G$2:$G$6,$F$2:$F$6,,0)),_xlfn.XLOOKUP($D$14,$D146:$D152,Y146:Y152,,0,-1)&gt;=(INDEX('Verwachte Resultaten'!$C$2:$BT$31,MATCH(_xlfn.XLOOKUP($D$14,$D146:$D152,$E146:$E152,,0,-1),'Verwachte Resultaten'!$B$2:$B$31,0),MATCH(_xlfn.XLOOKUP($D$14,$D146:$D152,Y145:Y151,,0,-1),'Verwachte Resultaten'!$C$1:$BT$1,0))*_xlfn.XLOOKUP($E152,$G$2:$G$6,$H$2:$H$6,,0))),$D152,""),"")</f>
        <v/>
      </c>
      <c r="Z152" s="43" t="str">
        <f>IFERROR(IF(AND(_xlfn.XLOOKUP($D$14,$D146:$D152,Z146:Z152,,0,-1)&lt;=(INDEX('Verwachte Resultaten'!$C$2:$BT$31,MATCH(_xlfn.XLOOKUP($D$14,$D146:$D152,$E146:$E152,,0,-1),'Verwachte Resultaten'!$B$2:$B$31,0),MATCH(_xlfn.XLOOKUP($D$14,$D146:$D152,Z145:Z151,,0,-1),'Verwachte Resultaten'!$C$1:$BT$1,0))*_xlfn.XLOOKUP($E152,$G$2:$G$6,$F$2:$F$6,,0)),_xlfn.XLOOKUP($D$14,$D146:$D152,Z146:Z152,,0,-1)&gt;=(INDEX('Verwachte Resultaten'!$C$2:$BT$31,MATCH(_xlfn.XLOOKUP($D$14,$D146:$D152,$E146:$E152,,0,-1),'Verwachte Resultaten'!$B$2:$B$31,0),MATCH(_xlfn.XLOOKUP($D$14,$D146:$D152,Z145:Z151,,0,-1),'Verwachte Resultaten'!$C$1:$BT$1,0))*_xlfn.XLOOKUP($E152,$G$2:$G$6,$H$2:$H$6,,0))),$D152,""),"")</f>
        <v/>
      </c>
      <c r="AA152" s="43" t="str">
        <f>IFERROR(IF(AND(_xlfn.XLOOKUP($D$14,$D146:$D152,AA146:AA152,,0,-1)&lt;=(INDEX('Verwachte Resultaten'!$C$2:$BT$31,MATCH(_xlfn.XLOOKUP($D$14,$D146:$D152,$E146:$E152,,0,-1),'Verwachte Resultaten'!$B$2:$B$31,0),MATCH(_xlfn.XLOOKUP($D$14,$D146:$D152,AA145:AA151,,0,-1),'Verwachte Resultaten'!$C$1:$BT$1,0))*_xlfn.XLOOKUP($E152,$G$2:$G$6,$F$2:$F$6,,0)),_xlfn.XLOOKUP($D$14,$D146:$D152,AA146:AA152,,0,-1)&gt;=(INDEX('Verwachte Resultaten'!$C$2:$BT$31,MATCH(_xlfn.XLOOKUP($D$14,$D146:$D152,$E146:$E152,,0,-1),'Verwachte Resultaten'!$B$2:$B$31,0),MATCH(_xlfn.XLOOKUP($D$14,$D146:$D152,AA145:AA151,,0,-1),'Verwachte Resultaten'!$C$1:$BT$1,0))*_xlfn.XLOOKUP($E152,$G$2:$G$6,$H$2:$H$6,,0))),$D152,""),"")</f>
        <v/>
      </c>
      <c r="AB152" s="43" t="str">
        <f>IFERROR(IF(AND(_xlfn.XLOOKUP($D$14,$D146:$D152,AB146:AB152,,0,-1)&lt;=(INDEX('Verwachte Resultaten'!$C$2:$BT$31,MATCH(_xlfn.XLOOKUP($D$14,$D146:$D152,$E146:$E152,,0,-1),'Verwachte Resultaten'!$B$2:$B$31,0),MATCH(_xlfn.XLOOKUP($D$14,$D146:$D152,AB145:AB151,,0,-1),'Verwachte Resultaten'!$C$1:$BT$1,0))*_xlfn.XLOOKUP($E152,$G$2:$G$6,$F$2:$F$6,,0)),_xlfn.XLOOKUP($D$14,$D146:$D152,AB146:AB152,,0,-1)&gt;=(INDEX('Verwachte Resultaten'!$C$2:$BT$31,MATCH(_xlfn.XLOOKUP($D$14,$D146:$D152,$E146:$E152,,0,-1),'Verwachte Resultaten'!$B$2:$B$31,0),MATCH(_xlfn.XLOOKUP($D$14,$D146:$D152,AB145:AB151,,0,-1),'Verwachte Resultaten'!$C$1:$BT$1,0))*_xlfn.XLOOKUP($E152,$G$2:$G$6,$H$2:$H$6,,0))),$D152,""),"")</f>
        <v/>
      </c>
      <c r="AC152" s="43" t="str">
        <f>IFERROR(IF(AND(_xlfn.XLOOKUP($D$14,$D146:$D152,AC146:AC152,,0,-1)&lt;=(INDEX('Verwachte Resultaten'!$C$2:$BT$31,MATCH(_xlfn.XLOOKUP($D$14,$D146:$D152,$E146:$E152,,0,-1),'Verwachte Resultaten'!$B$2:$B$31,0),MATCH(_xlfn.XLOOKUP($D$14,$D146:$D152,AC145:AC151,,0,-1),'Verwachte Resultaten'!$C$1:$BT$1,0))*_xlfn.XLOOKUP($E152,$G$2:$G$6,$F$2:$F$6,,0)),_xlfn.XLOOKUP($D$14,$D146:$D152,AC146:AC152,,0,-1)&gt;=(INDEX('Verwachte Resultaten'!$C$2:$BT$31,MATCH(_xlfn.XLOOKUP($D$14,$D146:$D152,$E146:$E152,,0,-1),'Verwachte Resultaten'!$B$2:$B$31,0),MATCH(_xlfn.XLOOKUP($D$14,$D146:$D152,AC145:AC151,,0,-1),'Verwachte Resultaten'!$C$1:$BT$1,0))*_xlfn.XLOOKUP($E152,$G$2:$G$6,$H$2:$H$6,,0))),$D152,""),"")</f>
        <v/>
      </c>
      <c r="AD152" s="43" t="str">
        <f>IFERROR(IF(AND(_xlfn.XLOOKUP($D$14,$D146:$D152,AD146:AD152,,0,-1)&lt;=(INDEX('Verwachte Resultaten'!$C$2:$BT$31,MATCH(_xlfn.XLOOKUP($D$14,$D146:$D152,$E146:$E152,,0,-1),'Verwachte Resultaten'!$B$2:$B$31,0),MATCH(_xlfn.XLOOKUP($D$14,$D146:$D152,AD145:AD151,,0,-1),'Verwachte Resultaten'!$C$1:$BT$1,0))*_xlfn.XLOOKUP($E152,$G$2:$G$6,$F$2:$F$6,,0)),_xlfn.XLOOKUP($D$14,$D146:$D152,AD146:AD152,,0,-1)&gt;=(INDEX('Verwachte Resultaten'!$C$2:$BT$31,MATCH(_xlfn.XLOOKUP($D$14,$D146:$D152,$E146:$E152,,0,-1),'Verwachte Resultaten'!$B$2:$B$31,0),MATCH(_xlfn.XLOOKUP($D$14,$D146:$D152,AD145:AD151,,0,-1),'Verwachte Resultaten'!$C$1:$BT$1,0))*_xlfn.XLOOKUP($E152,$G$2:$G$6,$H$2:$H$6,,0))),$D152,""),"")</f>
        <v/>
      </c>
      <c r="AE152" s="43" t="str">
        <f>IFERROR(IF(AND(_xlfn.XLOOKUP($D$14,$D146:$D152,AE146:AE152,,0,-1)&lt;=(INDEX('Verwachte Resultaten'!$C$2:$BT$31,MATCH(_xlfn.XLOOKUP($D$14,$D146:$D152,$E146:$E152,,0,-1),'Verwachte Resultaten'!$B$2:$B$31,0),MATCH(_xlfn.XLOOKUP($D$14,$D146:$D152,AE145:AE151,,0,-1),'Verwachte Resultaten'!$C$1:$BT$1,0))*_xlfn.XLOOKUP($E152,$G$2:$G$6,$F$2:$F$6,,0)),_xlfn.XLOOKUP($D$14,$D146:$D152,AE146:AE152,,0,-1)&gt;=(INDEX('Verwachte Resultaten'!$C$2:$BT$31,MATCH(_xlfn.XLOOKUP($D$14,$D146:$D152,$E146:$E152,,0,-1),'Verwachte Resultaten'!$B$2:$B$31,0),MATCH(_xlfn.XLOOKUP($D$14,$D146:$D152,AE145:AE151,,0,-1),'Verwachte Resultaten'!$C$1:$BT$1,0))*_xlfn.XLOOKUP($E152,$G$2:$G$6,$H$2:$H$6,,0))),$D152,""),"")</f>
        <v/>
      </c>
      <c r="AF152" s="43" t="str">
        <f>IFERROR(IF(AND(_xlfn.XLOOKUP($D$14,$D146:$D152,AF146:AF152,,0,-1)&lt;=(INDEX('Verwachte Resultaten'!$C$2:$BT$31,MATCH(_xlfn.XLOOKUP($D$14,$D146:$D152,$E146:$E152,,0,-1),'Verwachte Resultaten'!$B$2:$B$31,0),MATCH(_xlfn.XLOOKUP($D$14,$D146:$D152,AF145:AF151,,0,-1),'Verwachte Resultaten'!$C$1:$BT$1,0))*_xlfn.XLOOKUP($E152,$G$2:$G$6,$F$2:$F$6,,0)),_xlfn.XLOOKUP($D$14,$D146:$D152,AF146:AF152,,0,-1)&gt;=(INDEX('Verwachte Resultaten'!$C$2:$BT$31,MATCH(_xlfn.XLOOKUP($D$14,$D146:$D152,$E146:$E152,,0,-1),'Verwachte Resultaten'!$B$2:$B$31,0),MATCH(_xlfn.XLOOKUP($D$14,$D146:$D152,AF145:AF151,,0,-1),'Verwachte Resultaten'!$C$1:$BT$1,0))*_xlfn.XLOOKUP($E152,$G$2:$G$6,$H$2:$H$6,,0))),$D152,""),"")</f>
        <v/>
      </c>
      <c r="AG152" s="43" t="str">
        <f>IFERROR(IF(AND(_xlfn.XLOOKUP($D$14,$D146:$D152,AG146:AG152,,0,-1)&lt;=(INDEX('Verwachte Resultaten'!$C$2:$BT$31,MATCH(_xlfn.XLOOKUP($D$14,$D146:$D152,$E146:$E152,,0,-1),'Verwachte Resultaten'!$B$2:$B$31,0),MATCH(_xlfn.XLOOKUP($D$14,$D146:$D152,AG145:AG151,,0,-1),'Verwachte Resultaten'!$C$1:$BT$1,0))*_xlfn.XLOOKUP($E152,$G$2:$G$6,$F$2:$F$6,,0)),_xlfn.XLOOKUP($D$14,$D146:$D152,AG146:AG152,,0,-1)&gt;=(INDEX('Verwachte Resultaten'!$C$2:$BT$31,MATCH(_xlfn.XLOOKUP($D$14,$D146:$D152,$E146:$E152,,0,-1),'Verwachte Resultaten'!$B$2:$B$31,0),MATCH(_xlfn.XLOOKUP($D$14,$D146:$D152,AG145:AG151,,0,-1),'Verwachte Resultaten'!$C$1:$BT$1,0))*_xlfn.XLOOKUP($E152,$G$2:$G$6,$H$2:$H$6,,0))),$D152,""),"")</f>
        <v/>
      </c>
      <c r="AH152" s="43" t="str">
        <f>IFERROR(IF(AND(_xlfn.XLOOKUP($D$14,$D146:$D152,AH146:AH152,,0,-1)&lt;=(INDEX('Verwachte Resultaten'!$C$2:$BT$31,MATCH(_xlfn.XLOOKUP($D$14,$D146:$D152,$E146:$E152,,0,-1),'Verwachte Resultaten'!$B$2:$B$31,0),MATCH(_xlfn.XLOOKUP($D$14,$D146:$D152,AH145:AH151,,0,-1),'Verwachte Resultaten'!$C$1:$BT$1,0))*_xlfn.XLOOKUP($E152,$G$2:$G$6,$F$2:$F$6,,0)),_xlfn.XLOOKUP($D$14,$D146:$D152,AH146:AH152,,0,-1)&gt;=(INDEX('Verwachte Resultaten'!$C$2:$BT$31,MATCH(_xlfn.XLOOKUP($D$14,$D146:$D152,$E146:$E152,,0,-1),'Verwachte Resultaten'!$B$2:$B$31,0),MATCH(_xlfn.XLOOKUP($D$14,$D146:$D152,AH145:AH151,,0,-1),'Verwachte Resultaten'!$C$1:$BT$1,0))*_xlfn.XLOOKUP($E152,$G$2:$G$6,$H$2:$H$6,,0))),$D152,""),"")</f>
        <v/>
      </c>
      <c r="AI152" s="43" t="str">
        <f>IFERROR(IF(AND(_xlfn.XLOOKUP($D$14,$D146:$D152,AI146:AI152,,0,-1)&lt;=(INDEX('Verwachte Resultaten'!$C$2:$BT$31,MATCH(_xlfn.XLOOKUP($D$14,$D146:$D152,$E146:$E152,,0,-1),'Verwachte Resultaten'!$B$2:$B$31,0),MATCH(_xlfn.XLOOKUP($D$14,$D146:$D152,AI145:AI151,,0,-1),'Verwachte Resultaten'!$C$1:$BT$1,0))*_xlfn.XLOOKUP($E152,$G$2:$G$6,$F$2:$F$6,,0)),_xlfn.XLOOKUP($D$14,$D146:$D152,AI146:AI152,,0,-1)&gt;=(INDEX('Verwachte Resultaten'!$C$2:$BT$31,MATCH(_xlfn.XLOOKUP($D$14,$D146:$D152,$E146:$E152,,0,-1),'Verwachte Resultaten'!$B$2:$B$31,0),MATCH(_xlfn.XLOOKUP($D$14,$D146:$D152,AI145:AI151,,0,-1),'Verwachte Resultaten'!$C$1:$BT$1,0))*_xlfn.XLOOKUP($E152,$G$2:$G$6,$H$2:$H$6,,0))),$D152,""),"")</f>
        <v/>
      </c>
      <c r="AJ152" s="43" t="str">
        <f>IFERROR(IF(AND(_xlfn.XLOOKUP($D$14,$D146:$D152,AJ146:AJ152,,0,-1)&lt;=(INDEX('Verwachte Resultaten'!$C$2:$BT$31,MATCH(_xlfn.XLOOKUP($D$14,$D146:$D152,$E146:$E152,,0,-1),'Verwachte Resultaten'!$B$2:$B$31,0),MATCH(_xlfn.XLOOKUP($D$14,$D146:$D152,AJ145:AJ151,,0,-1),'Verwachte Resultaten'!$C$1:$BT$1,0))*_xlfn.XLOOKUP($E152,$G$2:$G$6,$F$2:$F$6,,0)),_xlfn.XLOOKUP($D$14,$D146:$D152,AJ146:AJ152,,0,-1)&gt;=(INDEX('Verwachte Resultaten'!$C$2:$BT$31,MATCH(_xlfn.XLOOKUP($D$14,$D146:$D152,$E146:$E152,,0,-1),'Verwachte Resultaten'!$B$2:$B$31,0),MATCH(_xlfn.XLOOKUP($D$14,$D146:$D152,AJ145:AJ151,,0,-1),'Verwachte Resultaten'!$C$1:$BT$1,0))*_xlfn.XLOOKUP($E152,$G$2:$G$6,$H$2:$H$6,,0))),$D152,""),"")</f>
        <v/>
      </c>
      <c r="AK152" s="43" t="str">
        <f>IFERROR(IF(AND(_xlfn.XLOOKUP($D$14,$D146:$D152,AK146:AK152,,0,-1)&lt;=(INDEX('Verwachte Resultaten'!$C$2:$BT$31,MATCH(_xlfn.XLOOKUP($D$14,$D146:$D152,$E146:$E152,,0,-1),'Verwachte Resultaten'!$B$2:$B$31,0),MATCH(_xlfn.XLOOKUP($D$14,$D146:$D152,AK145:AK151,,0,-1),'Verwachte Resultaten'!$C$1:$BT$1,0))*_xlfn.XLOOKUP($E152,$G$2:$G$6,$F$2:$F$6,,0)),_xlfn.XLOOKUP($D$14,$D146:$D152,AK146:AK152,,0,-1)&gt;=(INDEX('Verwachte Resultaten'!$C$2:$BT$31,MATCH(_xlfn.XLOOKUP($D$14,$D146:$D152,$E146:$E152,,0,-1),'Verwachte Resultaten'!$B$2:$B$31,0),MATCH(_xlfn.XLOOKUP($D$14,$D146:$D152,AK145:AK151,,0,-1),'Verwachte Resultaten'!$C$1:$BT$1,0))*_xlfn.XLOOKUP($E152,$G$2:$G$6,$H$2:$H$6,,0))),$D152,""),"")</f>
        <v/>
      </c>
      <c r="AL152" s="43" t="str">
        <f>IFERROR(IF(AND(_xlfn.XLOOKUP($D$14,$D146:$D152,AL146:AL152,,0,-1)&lt;=(INDEX('Verwachte Resultaten'!$C$2:$BT$31,MATCH(_xlfn.XLOOKUP($D$14,$D146:$D152,$E146:$E152,,0,-1),'Verwachte Resultaten'!$B$2:$B$31,0),MATCH(_xlfn.XLOOKUP($D$14,$D146:$D152,AL145:AL151,,0,-1),'Verwachte Resultaten'!$C$1:$BT$1,0))*_xlfn.XLOOKUP($E152,$G$2:$G$6,$F$2:$F$6,,0)),_xlfn.XLOOKUP($D$14,$D146:$D152,AL146:AL152,,0,-1)&gt;=(INDEX('Verwachte Resultaten'!$C$2:$BT$31,MATCH(_xlfn.XLOOKUP($D$14,$D146:$D152,$E146:$E152,,0,-1),'Verwachte Resultaten'!$B$2:$B$31,0),MATCH(_xlfn.XLOOKUP($D$14,$D146:$D152,AL145:AL151,,0,-1),'Verwachte Resultaten'!$C$1:$BT$1,0))*_xlfn.XLOOKUP($E152,$G$2:$G$6,$H$2:$H$6,,0))),$D152,""),"")</f>
        <v/>
      </c>
      <c r="AM152" s="43" t="str">
        <f>IFERROR(IF(AND(_xlfn.XLOOKUP($D$14,$D146:$D152,AM146:AM152,,0,-1)&lt;=(INDEX('Verwachte Resultaten'!$C$2:$BT$31,MATCH(_xlfn.XLOOKUP($D$14,$D146:$D152,$E146:$E152,,0,-1),'Verwachte Resultaten'!$B$2:$B$31,0),MATCH(_xlfn.XLOOKUP($D$14,$D146:$D152,AM145:AM151,,0,-1),'Verwachte Resultaten'!$C$1:$BT$1,0))*_xlfn.XLOOKUP($E152,$G$2:$G$6,$F$2:$F$6,,0)),_xlfn.XLOOKUP($D$14,$D146:$D152,AM146:AM152,,0,-1)&gt;=(INDEX('Verwachte Resultaten'!$C$2:$BT$31,MATCH(_xlfn.XLOOKUP($D$14,$D146:$D152,$E146:$E152,,0,-1),'Verwachte Resultaten'!$B$2:$B$31,0),MATCH(_xlfn.XLOOKUP($D$14,$D146:$D152,AM145:AM151,,0,-1),'Verwachte Resultaten'!$C$1:$BT$1,0))*_xlfn.XLOOKUP($E152,$G$2:$G$6,$H$2:$H$6,,0))),$D152,""),"")</f>
        <v/>
      </c>
      <c r="AN152" s="43" t="str">
        <f>IFERROR(IF(AND(_xlfn.XLOOKUP($D$14,$D146:$D152,AN146:AN152,,0,-1)&lt;=(INDEX('Verwachte Resultaten'!$C$2:$BT$31,MATCH(_xlfn.XLOOKUP($D$14,$D146:$D152,$E146:$E152,,0,-1),'Verwachte Resultaten'!$B$2:$B$31,0),MATCH(_xlfn.XLOOKUP($D$14,$D146:$D152,AN145:AN151,,0,-1),'Verwachte Resultaten'!$C$1:$BT$1,0))*_xlfn.XLOOKUP($E152,$G$2:$G$6,$F$2:$F$6,,0)),_xlfn.XLOOKUP($D$14,$D146:$D152,AN146:AN152,,0,-1)&gt;=(INDEX('Verwachte Resultaten'!$C$2:$BT$31,MATCH(_xlfn.XLOOKUP($D$14,$D146:$D152,$E146:$E152,,0,-1),'Verwachte Resultaten'!$B$2:$B$31,0),MATCH(_xlfn.XLOOKUP($D$14,$D146:$D152,AN145:AN151,,0,-1),'Verwachte Resultaten'!$C$1:$BT$1,0))*_xlfn.XLOOKUP($E152,$G$2:$G$6,$H$2:$H$6,,0))),$D152,""),"")</f>
        <v/>
      </c>
      <c r="AO152" s="43" t="str">
        <f>IFERROR(IF(AND(_xlfn.XLOOKUP($D$14,$D146:$D152,AO146:AO152,,0,-1)&lt;=(INDEX('Verwachte Resultaten'!$C$2:$BT$31,MATCH(_xlfn.XLOOKUP($D$14,$D146:$D152,$E146:$E152,,0,-1),'Verwachte Resultaten'!$B$2:$B$31,0),MATCH(_xlfn.XLOOKUP($D$14,$D146:$D152,AO145:AO151,,0,-1),'Verwachte Resultaten'!$C$1:$BT$1,0))*_xlfn.XLOOKUP($E152,$G$2:$G$6,$F$2:$F$6,,0)),_xlfn.XLOOKUP($D$14,$D146:$D152,AO146:AO152,,0,-1)&gt;=(INDEX('Verwachte Resultaten'!$C$2:$BT$31,MATCH(_xlfn.XLOOKUP($D$14,$D146:$D152,$E146:$E152,,0,-1),'Verwachte Resultaten'!$B$2:$B$31,0),MATCH(_xlfn.XLOOKUP($D$14,$D146:$D152,AO145:AO151,,0,-1),'Verwachte Resultaten'!$C$1:$BT$1,0))*_xlfn.XLOOKUP($E152,$G$2:$G$6,$H$2:$H$6,,0))),$D152,""),"")</f>
        <v/>
      </c>
      <c r="AP152" s="43" t="str">
        <f>IFERROR(IF(AND(_xlfn.XLOOKUP($D$14,$D146:$D152,AP146:AP152,,0,-1)&lt;=(INDEX('Verwachte Resultaten'!$C$2:$BT$31,MATCH(_xlfn.XLOOKUP($D$14,$D146:$D152,$E146:$E152,,0,-1),'Verwachte Resultaten'!$B$2:$B$31,0),MATCH(_xlfn.XLOOKUP($D$14,$D146:$D152,AP145:AP151,,0,-1),'Verwachte Resultaten'!$C$1:$BT$1,0))*_xlfn.XLOOKUP($E152,$G$2:$G$6,$F$2:$F$6,,0)),_xlfn.XLOOKUP($D$14,$D146:$D152,AP146:AP152,,0,-1)&gt;=(INDEX('Verwachte Resultaten'!$C$2:$BT$31,MATCH(_xlfn.XLOOKUP($D$14,$D146:$D152,$E146:$E152,,0,-1),'Verwachte Resultaten'!$B$2:$B$31,0),MATCH(_xlfn.XLOOKUP($D$14,$D146:$D152,AP145:AP151,,0,-1),'Verwachte Resultaten'!$C$1:$BT$1,0))*_xlfn.XLOOKUP($E152,$G$2:$G$6,$H$2:$H$6,,0))),$D152,""),"")</f>
        <v/>
      </c>
      <c r="AQ152" s="43" t="str">
        <f>IFERROR(IF(AND(_xlfn.XLOOKUP($D$14,$D146:$D152,AQ146:AQ152,,0,-1)&lt;=(INDEX('Verwachte Resultaten'!$C$2:$BT$31,MATCH(_xlfn.XLOOKUP($D$14,$D146:$D152,$E146:$E152,,0,-1),'Verwachte Resultaten'!$B$2:$B$31,0),MATCH(_xlfn.XLOOKUP($D$14,$D146:$D152,AQ145:AQ151,,0,-1),'Verwachte Resultaten'!$C$1:$BT$1,0))*_xlfn.XLOOKUP($E152,$G$2:$G$6,$F$2:$F$6,,0)),_xlfn.XLOOKUP($D$14,$D146:$D152,AQ146:AQ152,,0,-1)&gt;=(INDEX('Verwachte Resultaten'!$C$2:$BT$31,MATCH(_xlfn.XLOOKUP($D$14,$D146:$D152,$E146:$E152,,0,-1),'Verwachte Resultaten'!$B$2:$B$31,0),MATCH(_xlfn.XLOOKUP($D$14,$D146:$D152,AQ145:AQ151,,0,-1),'Verwachte Resultaten'!$C$1:$BT$1,0))*_xlfn.XLOOKUP($E152,$G$2:$G$6,$H$2:$H$6,,0))),$D152,""),"")</f>
        <v/>
      </c>
      <c r="AR152" s="43" t="str">
        <f>IFERROR(IF(AND(_xlfn.XLOOKUP($D$14,$D146:$D152,AR146:AR152,,0,-1)&lt;=(INDEX('Verwachte Resultaten'!$C$2:$BT$31,MATCH(_xlfn.XLOOKUP($D$14,$D146:$D152,$E146:$E152,,0,-1),'Verwachte Resultaten'!$B$2:$B$31,0),MATCH(_xlfn.XLOOKUP($D$14,$D146:$D152,AR145:AR151,,0,-1),'Verwachte Resultaten'!$C$1:$BT$1,0))*_xlfn.XLOOKUP($E152,$G$2:$G$6,$F$2:$F$6,,0)),_xlfn.XLOOKUP($D$14,$D146:$D152,AR146:AR152,,0,-1)&gt;=(INDEX('Verwachte Resultaten'!$C$2:$BT$31,MATCH(_xlfn.XLOOKUP($D$14,$D146:$D152,$E146:$E152,,0,-1),'Verwachte Resultaten'!$B$2:$B$31,0),MATCH(_xlfn.XLOOKUP($D$14,$D146:$D152,AR145:AR151,,0,-1),'Verwachte Resultaten'!$C$1:$BT$1,0))*_xlfn.XLOOKUP($E152,$G$2:$G$6,$H$2:$H$6,,0))),$D152,""),"")</f>
        <v/>
      </c>
      <c r="AS152" s="43" t="str">
        <f>IFERROR(IF(AND(_xlfn.XLOOKUP($D$14,$D146:$D152,AS146:AS152,,0,-1)&lt;=(INDEX('Verwachte Resultaten'!$C$2:$BT$31,MATCH(_xlfn.XLOOKUP($D$14,$D146:$D152,$E146:$E152,,0,-1),'Verwachte Resultaten'!$B$2:$B$31,0),MATCH(_xlfn.XLOOKUP($D$14,$D146:$D152,AS145:AS151,,0,-1),'Verwachte Resultaten'!$C$1:$BT$1,0))*_xlfn.XLOOKUP($E152,$G$2:$G$6,$F$2:$F$6,,0)),_xlfn.XLOOKUP($D$14,$D146:$D152,AS146:AS152,,0,-1)&gt;=(INDEX('Verwachte Resultaten'!$C$2:$BT$31,MATCH(_xlfn.XLOOKUP($D$14,$D146:$D152,$E146:$E152,,0,-1),'Verwachte Resultaten'!$B$2:$B$31,0),MATCH(_xlfn.XLOOKUP($D$14,$D146:$D152,AS145:AS151,,0,-1),'Verwachte Resultaten'!$C$1:$BT$1,0))*_xlfn.XLOOKUP($E152,$G$2:$G$6,$H$2:$H$6,,0))),$D152,""),"")</f>
        <v/>
      </c>
      <c r="AT152" s="43" t="str">
        <f>IFERROR(IF(AND(_xlfn.XLOOKUP($D$14,$D146:$D152,AT146:AT152,,0,-1)&lt;=(INDEX('Verwachte Resultaten'!$C$2:$BT$31,MATCH(_xlfn.XLOOKUP($D$14,$D146:$D152,$E146:$E152,,0,-1),'Verwachte Resultaten'!$B$2:$B$31,0),MATCH(_xlfn.XLOOKUP($D$14,$D146:$D152,AT145:AT151,,0,-1),'Verwachte Resultaten'!$C$1:$BT$1,0))*_xlfn.XLOOKUP($E152,$G$2:$G$6,$F$2:$F$6,,0)),_xlfn.XLOOKUP($D$14,$D146:$D152,AT146:AT152,,0,-1)&gt;=(INDEX('Verwachte Resultaten'!$C$2:$BT$31,MATCH(_xlfn.XLOOKUP($D$14,$D146:$D152,$E146:$E152,,0,-1),'Verwachte Resultaten'!$B$2:$B$31,0),MATCH(_xlfn.XLOOKUP($D$14,$D146:$D152,AT145:AT151,,0,-1),'Verwachte Resultaten'!$C$1:$BT$1,0))*_xlfn.XLOOKUP($E152,$G$2:$G$6,$H$2:$H$6,,0))),$D152,""),"")</f>
        <v/>
      </c>
      <c r="AU152" s="43" t="str">
        <f>IFERROR(IF(AND(_xlfn.XLOOKUP($D$14,$D146:$D152,AU146:AU152,,0,-1)&lt;=(INDEX('Verwachte Resultaten'!$C$2:$BT$31,MATCH(_xlfn.XLOOKUP($D$14,$D146:$D152,$E146:$E152,,0,-1),'Verwachte Resultaten'!$B$2:$B$31,0),MATCH(_xlfn.XLOOKUP($D$14,$D146:$D152,AU145:AU151,,0,-1),'Verwachte Resultaten'!$C$1:$BT$1,0))*_xlfn.XLOOKUP($E152,$G$2:$G$6,$F$2:$F$6,,0)),_xlfn.XLOOKUP($D$14,$D146:$D152,AU146:AU152,,0,-1)&gt;=(INDEX('Verwachte Resultaten'!$C$2:$BT$31,MATCH(_xlfn.XLOOKUP($D$14,$D146:$D152,$E146:$E152,,0,-1),'Verwachte Resultaten'!$B$2:$B$31,0),MATCH(_xlfn.XLOOKUP($D$14,$D146:$D152,AU145:AU151,,0,-1),'Verwachte Resultaten'!$C$1:$BT$1,0))*_xlfn.XLOOKUP($E152,$G$2:$G$6,$H$2:$H$6,,0))),$D152,""),"")</f>
        <v/>
      </c>
      <c r="AV152" s="43" t="str">
        <f>IFERROR(IF(AND(_xlfn.XLOOKUP($D$14,$D146:$D152,AV146:AV152,,0,-1)&lt;=(INDEX('Verwachte Resultaten'!$C$2:$BT$31,MATCH(_xlfn.XLOOKUP($D$14,$D146:$D152,$E146:$E152,,0,-1),'Verwachte Resultaten'!$B$2:$B$31,0),MATCH(_xlfn.XLOOKUP($D$14,$D146:$D152,AV145:AV151,,0,-1),'Verwachte Resultaten'!$C$1:$BT$1,0))*_xlfn.XLOOKUP($E152,$G$2:$G$6,$F$2:$F$6,,0)),_xlfn.XLOOKUP($D$14,$D146:$D152,AV146:AV152,,0,-1)&gt;=(INDEX('Verwachte Resultaten'!$C$2:$BT$31,MATCH(_xlfn.XLOOKUP($D$14,$D146:$D152,$E146:$E152,,0,-1),'Verwachte Resultaten'!$B$2:$B$31,0),MATCH(_xlfn.XLOOKUP($D$14,$D146:$D152,AV145:AV151,,0,-1),'Verwachte Resultaten'!$C$1:$BT$1,0))*_xlfn.XLOOKUP($E152,$G$2:$G$6,$H$2:$H$6,,0))),$D152,""),"")</f>
        <v/>
      </c>
      <c r="AW152" s="43" t="str">
        <f>IFERROR(IF(AND(_xlfn.XLOOKUP($D$14,$D146:$D152,AW146:AW152,,0,-1)&lt;=(INDEX('Verwachte Resultaten'!$C$2:$BT$31,MATCH(_xlfn.XLOOKUP($D$14,$D146:$D152,$E146:$E152,,0,-1),'Verwachte Resultaten'!$B$2:$B$31,0),MATCH(_xlfn.XLOOKUP($D$14,$D146:$D152,AW145:AW151,,0,-1),'Verwachte Resultaten'!$C$1:$BT$1,0))*_xlfn.XLOOKUP($E152,$G$2:$G$6,$F$2:$F$6,,0)),_xlfn.XLOOKUP($D$14,$D146:$D152,AW146:AW152,,0,-1)&gt;=(INDEX('Verwachte Resultaten'!$C$2:$BT$31,MATCH(_xlfn.XLOOKUP($D$14,$D146:$D152,$E146:$E152,,0,-1),'Verwachte Resultaten'!$B$2:$B$31,0),MATCH(_xlfn.XLOOKUP($D$14,$D146:$D152,AW145:AW151,,0,-1),'Verwachte Resultaten'!$C$1:$BT$1,0))*_xlfn.XLOOKUP($E152,$G$2:$G$6,$H$2:$H$6,,0))),$D152,""),"")</f>
        <v/>
      </c>
      <c r="AX152" s="43" t="str">
        <f>IFERROR(IF(AND(_xlfn.XLOOKUP($D$14,$D146:$D152,AX146:AX152,,0,-1)&lt;=(INDEX('Verwachte Resultaten'!$C$2:$BT$31,MATCH(_xlfn.XLOOKUP($D$14,$D146:$D152,$E146:$E152,,0,-1),'Verwachte Resultaten'!$B$2:$B$31,0),MATCH(_xlfn.XLOOKUP($D$14,$D146:$D152,AX145:AX151,,0,-1),'Verwachte Resultaten'!$C$1:$BT$1,0))*_xlfn.XLOOKUP($E152,$G$2:$G$6,$F$2:$F$6,,0)),_xlfn.XLOOKUP($D$14,$D146:$D152,AX146:AX152,,0,-1)&gt;=(INDEX('Verwachte Resultaten'!$C$2:$BT$31,MATCH(_xlfn.XLOOKUP($D$14,$D146:$D152,$E146:$E152,,0,-1),'Verwachte Resultaten'!$B$2:$B$31,0),MATCH(_xlfn.XLOOKUP($D$14,$D146:$D152,AX145:AX151,,0,-1),'Verwachte Resultaten'!$C$1:$BT$1,0))*_xlfn.XLOOKUP($E152,$G$2:$G$6,$H$2:$H$6,,0))),$D152,""),"")</f>
        <v/>
      </c>
      <c r="AY152" s="43" t="str">
        <f>IFERROR(IF(AND(_xlfn.XLOOKUP($D$14,$D146:$D152,AY146:AY152,,0,-1)&lt;=(INDEX('Verwachte Resultaten'!$C$2:$BT$31,MATCH(_xlfn.XLOOKUP($D$14,$D146:$D152,$E146:$E152,,0,-1),'Verwachte Resultaten'!$B$2:$B$31,0),MATCH(_xlfn.XLOOKUP($D$14,$D146:$D152,AY145:AY151,,0,-1),'Verwachte Resultaten'!$C$1:$BT$1,0))*_xlfn.XLOOKUP($E152,$G$2:$G$6,$F$2:$F$6,,0)),_xlfn.XLOOKUP($D$14,$D146:$D152,AY146:AY152,,0,-1)&gt;=(INDEX('Verwachte Resultaten'!$C$2:$BT$31,MATCH(_xlfn.XLOOKUP($D$14,$D146:$D152,$E146:$E152,,0,-1),'Verwachte Resultaten'!$B$2:$B$31,0),MATCH(_xlfn.XLOOKUP($D$14,$D146:$D152,AY145:AY151,,0,-1),'Verwachte Resultaten'!$C$1:$BT$1,0))*_xlfn.XLOOKUP($E152,$G$2:$G$6,$H$2:$H$6,,0))),$D152,""),"")</f>
        <v/>
      </c>
      <c r="AZ152" s="43" t="str">
        <f>IFERROR(IF(AND(_xlfn.XLOOKUP($D$14,$D146:$D152,AZ146:AZ152,,0,-1)&lt;=(INDEX('Verwachte Resultaten'!$C$2:$BT$31,MATCH(_xlfn.XLOOKUP($D$14,$D146:$D152,$E146:$E152,,0,-1),'Verwachte Resultaten'!$B$2:$B$31,0),MATCH(_xlfn.XLOOKUP($D$14,$D146:$D152,AZ145:AZ151,,0,-1),'Verwachte Resultaten'!$C$1:$BT$1,0))*_xlfn.XLOOKUP($E152,$G$2:$G$6,$F$2:$F$6,,0)),_xlfn.XLOOKUP($D$14,$D146:$D152,AZ146:AZ152,,0,-1)&gt;=(INDEX('Verwachte Resultaten'!$C$2:$BT$31,MATCH(_xlfn.XLOOKUP($D$14,$D146:$D152,$E146:$E152,,0,-1),'Verwachte Resultaten'!$B$2:$B$31,0),MATCH(_xlfn.XLOOKUP($D$14,$D146:$D152,AZ145:AZ151,,0,-1),'Verwachte Resultaten'!$C$1:$BT$1,0))*_xlfn.XLOOKUP($E152,$G$2:$G$6,$H$2:$H$6,,0))),$D152,""),"")</f>
        <v/>
      </c>
      <c r="BA152" s="43" t="str">
        <f>IFERROR(IF(AND(_xlfn.XLOOKUP($D$14,$D146:$D152,BA146:BA152,,0,-1)&lt;=(INDEX('Verwachte Resultaten'!$C$2:$BT$31,MATCH(_xlfn.XLOOKUP($D$14,$D146:$D152,$E146:$E152,,0,-1),'Verwachte Resultaten'!$B$2:$B$31,0),MATCH(_xlfn.XLOOKUP($D$14,$D146:$D152,BA145:BA151,,0,-1),'Verwachte Resultaten'!$C$1:$BT$1,0))*_xlfn.XLOOKUP($E152,$G$2:$G$6,$F$2:$F$6,,0)),_xlfn.XLOOKUP($D$14,$D146:$D152,BA146:BA152,,0,-1)&gt;=(INDEX('Verwachte Resultaten'!$C$2:$BT$31,MATCH(_xlfn.XLOOKUP($D$14,$D146:$D152,$E146:$E152,,0,-1),'Verwachte Resultaten'!$B$2:$B$31,0),MATCH(_xlfn.XLOOKUP($D$14,$D146:$D152,BA145:BA151,,0,-1),'Verwachte Resultaten'!$C$1:$BT$1,0))*_xlfn.XLOOKUP($E152,$G$2:$G$6,$H$2:$H$6,,0))),$D152,""),"")</f>
        <v/>
      </c>
      <c r="BB152" s="43" t="str">
        <f>IFERROR(IF(AND(_xlfn.XLOOKUP($D$14,$D146:$D152,BB146:BB152,,0,-1)&lt;=(INDEX('Verwachte Resultaten'!$C$2:$BT$31,MATCH(_xlfn.XLOOKUP($D$14,$D146:$D152,$E146:$E152,,0,-1),'Verwachte Resultaten'!$B$2:$B$31,0),MATCH(_xlfn.XLOOKUP($D$14,$D146:$D152,BB145:BB151,,0,-1),'Verwachte Resultaten'!$C$1:$BT$1,0))*_xlfn.XLOOKUP($E152,$G$2:$G$6,$F$2:$F$6,,0)),_xlfn.XLOOKUP($D$14,$D146:$D152,BB146:BB152,,0,-1)&gt;=(INDEX('Verwachte Resultaten'!$C$2:$BT$31,MATCH(_xlfn.XLOOKUP($D$14,$D146:$D152,$E146:$E152,,0,-1),'Verwachte Resultaten'!$B$2:$B$31,0),MATCH(_xlfn.XLOOKUP($D$14,$D146:$D152,BB145:BB151,,0,-1),'Verwachte Resultaten'!$C$1:$BT$1,0))*_xlfn.XLOOKUP($E152,$G$2:$G$6,$H$2:$H$6,,0))),$D152,""),"")</f>
        <v/>
      </c>
      <c r="BC152" s="43" t="str">
        <f>IFERROR(IF(AND(_xlfn.XLOOKUP($D$14,$D146:$D152,BC146:BC152,,0,-1)&lt;=(INDEX('Verwachte Resultaten'!$C$2:$BT$31,MATCH(_xlfn.XLOOKUP($D$14,$D146:$D152,$E146:$E152,,0,-1),'Verwachte Resultaten'!$B$2:$B$31,0),MATCH(_xlfn.XLOOKUP($D$14,$D146:$D152,BC145:BC151,,0,-1),'Verwachte Resultaten'!$C$1:$BT$1,0))*_xlfn.XLOOKUP($E152,$G$2:$G$6,$F$2:$F$6,,0)),_xlfn.XLOOKUP($D$14,$D146:$D152,BC146:BC152,,0,-1)&gt;=(INDEX('Verwachte Resultaten'!$C$2:$BT$31,MATCH(_xlfn.XLOOKUP($D$14,$D146:$D152,$E146:$E152,,0,-1),'Verwachte Resultaten'!$B$2:$B$31,0),MATCH(_xlfn.XLOOKUP($D$14,$D146:$D152,BC145:BC151,,0,-1),'Verwachte Resultaten'!$C$1:$BT$1,0))*_xlfn.XLOOKUP($E152,$G$2:$G$6,$H$2:$H$6,,0))),$D152,""),"")</f>
        <v/>
      </c>
      <c r="BD152" s="43" t="str">
        <f>IFERROR(IF(AND(_xlfn.XLOOKUP($D$14,$D146:$D152,BD146:BD152,,0,-1)&lt;=(INDEX('Verwachte Resultaten'!$C$2:$BT$31,MATCH(_xlfn.XLOOKUP($D$14,$D146:$D152,$E146:$E152,,0,-1),'Verwachte Resultaten'!$B$2:$B$31,0),MATCH(_xlfn.XLOOKUP($D$14,$D146:$D152,BD145:BD151,,0,-1),'Verwachte Resultaten'!$C$1:$BT$1,0))*_xlfn.XLOOKUP($E152,$G$2:$G$6,$F$2:$F$6,,0)),_xlfn.XLOOKUP($D$14,$D146:$D152,BD146:BD152,,0,-1)&gt;=(INDEX('Verwachte Resultaten'!$C$2:$BT$31,MATCH(_xlfn.XLOOKUP($D$14,$D146:$D152,$E146:$E152,,0,-1),'Verwachte Resultaten'!$B$2:$B$31,0),MATCH(_xlfn.XLOOKUP($D$14,$D146:$D152,BD145:BD151,,0,-1),'Verwachte Resultaten'!$C$1:$BT$1,0))*_xlfn.XLOOKUP($E152,$G$2:$G$6,$H$2:$H$6,,0))),$D152,""),"")</f>
        <v/>
      </c>
      <c r="BE152" s="43" t="str">
        <f>IFERROR(IF(AND(_xlfn.XLOOKUP($D$14,$D146:$D152,BE146:BE152,,0,-1)&lt;=(INDEX('Verwachte Resultaten'!$C$2:$BT$31,MATCH(_xlfn.XLOOKUP($D$14,$D146:$D152,$E146:$E152,,0,-1),'Verwachte Resultaten'!$B$2:$B$31,0),MATCH(_xlfn.XLOOKUP($D$14,$D146:$D152,BE145:BE151,,0,-1),'Verwachte Resultaten'!$C$1:$BT$1,0))*_xlfn.XLOOKUP($E152,$G$2:$G$6,$F$2:$F$6,,0)),_xlfn.XLOOKUP($D$14,$D146:$D152,BE146:BE152,,0,-1)&gt;=(INDEX('Verwachte Resultaten'!$C$2:$BT$31,MATCH(_xlfn.XLOOKUP($D$14,$D146:$D152,$E146:$E152,,0,-1),'Verwachte Resultaten'!$B$2:$B$31,0),MATCH(_xlfn.XLOOKUP($D$14,$D146:$D152,BE145:BE151,,0,-1),'Verwachte Resultaten'!$C$1:$BT$1,0))*_xlfn.XLOOKUP($E152,$G$2:$G$6,$H$2:$H$6,,0))),$D152,""),"")</f>
        <v/>
      </c>
      <c r="BF152" s="43" t="str">
        <f>IFERROR(IF(AND(_xlfn.XLOOKUP($D$14,$D146:$D152,BF146:BF152,,0,-1)&lt;=(INDEX('Verwachte Resultaten'!$C$2:$BT$31,MATCH(_xlfn.XLOOKUP($D$14,$D146:$D152,$E146:$E152,,0,-1),'Verwachte Resultaten'!$B$2:$B$31,0),MATCH(_xlfn.XLOOKUP($D$14,$D146:$D152,BF145:BF151,,0,-1),'Verwachte Resultaten'!$C$1:$BT$1,0))*_xlfn.XLOOKUP($E152,$G$2:$G$6,$F$2:$F$6,,0)),_xlfn.XLOOKUP($D$14,$D146:$D152,BF146:BF152,,0,-1)&gt;=(INDEX('Verwachte Resultaten'!$C$2:$BT$31,MATCH(_xlfn.XLOOKUP($D$14,$D146:$D152,$E146:$E152,,0,-1),'Verwachte Resultaten'!$B$2:$B$31,0),MATCH(_xlfn.XLOOKUP($D$14,$D146:$D152,BF145:BF151,,0,-1),'Verwachte Resultaten'!$C$1:$BT$1,0))*_xlfn.XLOOKUP($E152,$G$2:$G$6,$H$2:$H$6,,0))),$D152,""),"")</f>
        <v/>
      </c>
      <c r="BG152" s="43" t="str">
        <f>IFERROR(IF(AND(_xlfn.XLOOKUP($D$14,$D146:$D152,BG146:BG152,,0,-1)&lt;=(INDEX('Verwachte Resultaten'!$C$2:$BT$31,MATCH(_xlfn.XLOOKUP($D$14,$D146:$D152,$E146:$E152,,0,-1),'Verwachte Resultaten'!$B$2:$B$31,0),MATCH(_xlfn.XLOOKUP($D$14,$D146:$D152,BG145:BG151,,0,-1),'Verwachte Resultaten'!$C$1:$BT$1,0))*_xlfn.XLOOKUP($E152,$G$2:$G$6,$F$2:$F$6,,0)),_xlfn.XLOOKUP($D$14,$D146:$D152,BG146:BG152,,0,-1)&gt;=(INDEX('Verwachte Resultaten'!$C$2:$BT$31,MATCH(_xlfn.XLOOKUP($D$14,$D146:$D152,$E146:$E152,,0,-1),'Verwachte Resultaten'!$B$2:$B$31,0),MATCH(_xlfn.XLOOKUP($D$14,$D146:$D152,BG145:BG151,,0,-1),'Verwachte Resultaten'!$C$1:$BT$1,0))*_xlfn.XLOOKUP($E152,$G$2:$G$6,$H$2:$H$6,,0))),$D152,""),"")</f>
        <v/>
      </c>
      <c r="BH152" s="43" t="str">
        <f>IFERROR(IF(AND(_xlfn.XLOOKUP($D$14,$D146:$D152,BH146:BH152,,0,-1)&lt;=(INDEX('Verwachte Resultaten'!$C$2:$BT$31,MATCH(_xlfn.XLOOKUP($D$14,$D146:$D152,$E146:$E152,,0,-1),'Verwachte Resultaten'!$B$2:$B$31,0),MATCH(_xlfn.XLOOKUP($D$14,$D146:$D152,BH145:BH151,,0,-1),'Verwachte Resultaten'!$C$1:$BT$1,0))*_xlfn.XLOOKUP($E152,$G$2:$G$6,$F$2:$F$6,,0)),_xlfn.XLOOKUP($D$14,$D146:$D152,BH146:BH152,,0,-1)&gt;=(INDEX('Verwachte Resultaten'!$C$2:$BT$31,MATCH(_xlfn.XLOOKUP($D$14,$D146:$D152,$E146:$E152,,0,-1),'Verwachte Resultaten'!$B$2:$B$31,0),MATCH(_xlfn.XLOOKUP($D$14,$D146:$D152,BH145:BH151,,0,-1),'Verwachte Resultaten'!$C$1:$BT$1,0))*_xlfn.XLOOKUP($E152,$G$2:$G$6,$H$2:$H$6,,0))),$D152,""),"")</f>
        <v/>
      </c>
      <c r="BI152" s="43" t="str">
        <f>IFERROR(IF(AND(_xlfn.XLOOKUP($D$14,$D146:$D152,BI146:BI152,,0,-1)&lt;=(INDEX('Verwachte Resultaten'!$C$2:$BT$31,MATCH(_xlfn.XLOOKUP($D$14,$D146:$D152,$E146:$E152,,0,-1),'Verwachte Resultaten'!$B$2:$B$31,0),MATCH(_xlfn.XLOOKUP($D$14,$D146:$D152,BI145:BI151,,0,-1),'Verwachte Resultaten'!$C$1:$BT$1,0))*_xlfn.XLOOKUP($E152,$G$2:$G$6,$F$2:$F$6,,0)),_xlfn.XLOOKUP($D$14,$D146:$D152,BI146:BI152,,0,-1)&gt;=(INDEX('Verwachte Resultaten'!$C$2:$BT$31,MATCH(_xlfn.XLOOKUP($D$14,$D146:$D152,$E146:$E152,,0,-1),'Verwachte Resultaten'!$B$2:$B$31,0),MATCH(_xlfn.XLOOKUP($D$14,$D146:$D152,BI145:BI151,,0,-1),'Verwachte Resultaten'!$C$1:$BT$1,0))*_xlfn.XLOOKUP($E152,$G$2:$G$6,$H$2:$H$6,,0))),$D152,""),"")</f>
        <v/>
      </c>
      <c r="BJ152" s="43" t="str">
        <f>IFERROR(IF(AND(_xlfn.XLOOKUP($D$14,$D146:$D152,BJ146:BJ152,,0,-1)&lt;=(INDEX('Verwachte Resultaten'!$C$2:$BT$31,MATCH(_xlfn.XLOOKUP($D$14,$D146:$D152,$E146:$E152,,0,-1),'Verwachte Resultaten'!$B$2:$B$31,0),MATCH(_xlfn.XLOOKUP($D$14,$D146:$D152,BJ145:BJ151,,0,-1),'Verwachte Resultaten'!$C$1:$BT$1,0))*_xlfn.XLOOKUP($E152,$G$2:$G$6,$F$2:$F$6,,0)),_xlfn.XLOOKUP($D$14,$D146:$D152,BJ146:BJ152,,0,-1)&gt;=(INDEX('Verwachte Resultaten'!$C$2:$BT$31,MATCH(_xlfn.XLOOKUP($D$14,$D146:$D152,$E146:$E152,,0,-1),'Verwachte Resultaten'!$B$2:$B$31,0),MATCH(_xlfn.XLOOKUP($D$14,$D146:$D152,BJ145:BJ151,,0,-1),'Verwachte Resultaten'!$C$1:$BT$1,0))*_xlfn.XLOOKUP($E152,$G$2:$G$6,$H$2:$H$6,,0))),$D152,""),"")</f>
        <v/>
      </c>
      <c r="BK152" s="44" t="str">
        <f>IFERROR(IF(AND(_xlfn.XLOOKUP($D$14,$D146:$D152,BK146:BK152,,0,-1)&lt;=(INDEX('Verwachte Resultaten'!$C$2:$BT$31,MATCH(_xlfn.XLOOKUP($D$14,$D146:$D152,$E146:$E152,,0,-1),'Verwachte Resultaten'!$B$2:$B$31,0),MATCH(_xlfn.XLOOKUP($D$14,$D146:$D152,BK145:BK151,,0,-1),'Verwachte Resultaten'!$C$1:$BT$1,0))*_xlfn.XLOOKUP($E152,$G$2:$G$6,$F$2:$F$6,,0)),_xlfn.XLOOKUP($D$14,$D146:$D152,BK146:BK152,,0,-1)&gt;=(INDEX('Verwachte Resultaten'!$C$2:$BT$31,MATCH(_xlfn.XLOOKUP($D$14,$D146:$D152,$E146:$E152,,0,-1),'Verwachte Resultaten'!$B$2:$B$31,0),MATCH(_xlfn.XLOOKUP($D$14,$D146:$D152,BK145:BK151,,0,-1),'Verwachte Resultaten'!$C$1:$BT$1,0))*_xlfn.XLOOKUP($E152,$G$2:$G$6,$H$2:$H$6,,0))),$D152,""),"")</f>
        <v/>
      </c>
    </row>
    <row r="153" spans="1:63">
      <c r="A153" s="85"/>
      <c r="C153" s="23"/>
      <c r="D153" s="44" t="str">
        <f>IFERROR($B149*$B$7,"")</f>
        <v/>
      </c>
      <c r="E153" s="40" t="s">
        <v>159</v>
      </c>
      <c r="F153" s="13" t="str">
        <f>IFERROR(IF(AND(_xlfn.XLOOKUP($D$14,$D147:$D153,F147:F153,,0,-1)&lt;=(INDEX('Verwachte Resultaten'!$C$2:$BT$31,MATCH(_xlfn.XLOOKUP($D$14,$D147:$D153,$E147:$E153,,0,-1),'Verwachte Resultaten'!$B$2:$B$31,0),MATCH(_xlfn.XLOOKUP($D$14,$D147:$D153,F146:F152,,0,-1),'Verwachte Resultaten'!$C$1:$BT$1,0))*_xlfn.XLOOKUP($E153,$G$2:$G$6,$F$2:$F$6,,0)),_xlfn.XLOOKUP($D$14,$D147:$D153,F147:F153,,0,-1)&gt;(INDEX('Verwachte Resultaten'!$C$2:$BT$31,MATCH(_xlfn.XLOOKUP($D$14,$D147:$D153,$E147:$E153,,0,-1),'Verwachte Resultaten'!$B$2:$B$31,0),MATCH(_xlfn.XLOOKUP($D$14,$D147:$D153,F146:F152,,0,-1),'Verwachte Resultaten'!$C$1:$BT$1,0))*_xlfn.XLOOKUP($E153,$G$2:$G$6,$H$2:$H$6,,0))),$D153,""),"")</f>
        <v/>
      </c>
      <c r="G153" s="14" t="str">
        <f>IFERROR(IF(AND(_xlfn.XLOOKUP($D$14,$D147:$D153,G147:G153,,0,-1)&lt;=(INDEX('Verwachte Resultaten'!$C$2:$BT$31,MATCH(_xlfn.XLOOKUP($D$14,$D147:$D153,$E147:$E153,,0,-1),'Verwachte Resultaten'!$B$2:$B$31,0),MATCH(_xlfn.XLOOKUP($D$14,$D147:$D153,G146:G152,,0,-1),'Verwachte Resultaten'!$C$1:$BT$1,0))*_xlfn.XLOOKUP($E153,$G$2:$G$6,$F$2:$F$6,,0)),_xlfn.XLOOKUP($D$14,$D147:$D153,G147:G153,,0,-1)&gt;(INDEX('Verwachte Resultaten'!$C$2:$BT$31,MATCH(_xlfn.XLOOKUP($D$14,$D147:$D153,$E147:$E153,,0,-1),'Verwachte Resultaten'!$B$2:$B$31,0),MATCH(_xlfn.XLOOKUP($D$14,$D147:$D153,G146:G152,,0,-1),'Verwachte Resultaten'!$C$1:$BT$1,0))*_xlfn.XLOOKUP($E153,$G$2:$G$6,$H$2:$H$6,,0))),$D153,""),"")</f>
        <v/>
      </c>
      <c r="H153" s="14" t="str">
        <f>IFERROR(IF(AND(_xlfn.XLOOKUP($D$14,$D147:$D153,H147:H153,,0,-1)&lt;=(INDEX('Verwachte Resultaten'!$C$2:$BT$31,MATCH(_xlfn.XLOOKUP($D$14,$D147:$D153,$E147:$E153,,0,-1),'Verwachte Resultaten'!$B$2:$B$31,0),MATCH(_xlfn.XLOOKUP($D$14,$D147:$D153,H146:H152,,0,-1),'Verwachte Resultaten'!$C$1:$BT$1,0))*_xlfn.XLOOKUP($E153,$G$2:$G$6,$F$2:$F$6,,0)),_xlfn.XLOOKUP($D$14,$D147:$D153,H147:H153,,0,-1)&gt;(INDEX('Verwachte Resultaten'!$C$2:$BT$31,MATCH(_xlfn.XLOOKUP($D$14,$D147:$D153,$E147:$E153,,0,-1),'Verwachte Resultaten'!$B$2:$B$31,0),MATCH(_xlfn.XLOOKUP($D$14,$D147:$D153,H146:H152,,0,-1),'Verwachte Resultaten'!$C$1:$BT$1,0))*_xlfn.XLOOKUP($E153,$G$2:$G$6,$H$2:$H$6,,0))),$D153,""),"")</f>
        <v/>
      </c>
      <c r="I153" s="14" t="str">
        <f>IFERROR(IF(AND(_xlfn.XLOOKUP($D$14,$D147:$D153,I147:I153,,0,-1)&lt;=(INDEX('Verwachte Resultaten'!$C$2:$BT$31,MATCH(_xlfn.XLOOKUP($D$14,$D147:$D153,$E147:$E153,,0,-1),'Verwachte Resultaten'!$B$2:$B$31,0),MATCH(_xlfn.XLOOKUP($D$14,$D147:$D153,I146:I152,,0,-1),'Verwachte Resultaten'!$C$1:$BT$1,0))*_xlfn.XLOOKUP($E153,$G$2:$G$6,$F$2:$F$6,,0)),_xlfn.XLOOKUP($D$14,$D147:$D153,I147:I153,,0,-1)&gt;(INDEX('Verwachte Resultaten'!$C$2:$BT$31,MATCH(_xlfn.XLOOKUP($D$14,$D147:$D153,$E147:$E153,,0,-1),'Verwachte Resultaten'!$B$2:$B$31,0),MATCH(_xlfn.XLOOKUP($D$14,$D147:$D153,I146:I152,,0,-1),'Verwachte Resultaten'!$C$1:$BT$1,0))*_xlfn.XLOOKUP($E153,$G$2:$G$6,$H$2:$H$6,,0))),$D153,""),"")</f>
        <v/>
      </c>
      <c r="J153" s="14" t="str">
        <f>IFERROR(IF(AND(_xlfn.XLOOKUP($D$14,$D147:$D153,J147:J153,,0,-1)&lt;=(INDEX('Verwachte Resultaten'!$C$2:$BT$31,MATCH(_xlfn.XLOOKUP($D$14,$D147:$D153,$E147:$E153,,0,-1),'Verwachte Resultaten'!$B$2:$B$31,0),MATCH(_xlfn.XLOOKUP($D$14,$D147:$D153,J146:J152,,0,-1),'Verwachte Resultaten'!$C$1:$BT$1,0))*_xlfn.XLOOKUP($E153,$G$2:$G$6,$F$2:$F$6,,0)),_xlfn.XLOOKUP($D$14,$D147:$D153,J147:J153,,0,-1)&gt;(INDEX('Verwachte Resultaten'!$C$2:$BT$31,MATCH(_xlfn.XLOOKUP($D$14,$D147:$D153,$E147:$E153,,0,-1),'Verwachte Resultaten'!$B$2:$B$31,0),MATCH(_xlfn.XLOOKUP($D$14,$D147:$D153,J146:J152,,0,-1),'Verwachte Resultaten'!$C$1:$BT$1,0))*_xlfn.XLOOKUP($E153,$G$2:$G$6,$H$2:$H$6,,0))),$D153,""),"")</f>
        <v/>
      </c>
      <c r="K153" s="14" t="str">
        <f>IFERROR(IF(AND(_xlfn.XLOOKUP($D$14,$D147:$D153,K147:K153,,0,-1)&lt;=(INDEX('Verwachte Resultaten'!$C$2:$BT$31,MATCH(_xlfn.XLOOKUP($D$14,$D147:$D153,$E147:$E153,,0,-1),'Verwachte Resultaten'!$B$2:$B$31,0),MATCH(_xlfn.XLOOKUP($D$14,$D147:$D153,K146:K152,,0,-1),'Verwachte Resultaten'!$C$1:$BT$1,0))*_xlfn.XLOOKUP($E153,$G$2:$G$6,$F$2:$F$6,,0)),_xlfn.XLOOKUP($D$14,$D147:$D153,K147:K153,,0,-1)&gt;(INDEX('Verwachte Resultaten'!$C$2:$BT$31,MATCH(_xlfn.XLOOKUP($D$14,$D147:$D153,$E147:$E153,,0,-1),'Verwachte Resultaten'!$B$2:$B$31,0),MATCH(_xlfn.XLOOKUP($D$14,$D147:$D153,K146:K152,,0,-1),'Verwachte Resultaten'!$C$1:$BT$1,0))*_xlfn.XLOOKUP($E153,$G$2:$G$6,$H$2:$H$6,,0))),$D153,""),"")</f>
        <v/>
      </c>
      <c r="L153" s="14" t="str">
        <f>IFERROR(IF(AND(_xlfn.XLOOKUP($D$14,$D147:$D153,L147:L153,,0,-1)&lt;=(INDEX('Verwachte Resultaten'!$C$2:$BT$31,MATCH(_xlfn.XLOOKUP($D$14,$D147:$D153,$E147:$E153,,0,-1),'Verwachte Resultaten'!$B$2:$B$31,0),MATCH(_xlfn.XLOOKUP($D$14,$D147:$D153,L146:L152,,0,-1),'Verwachte Resultaten'!$C$1:$BT$1,0))*_xlfn.XLOOKUP($E153,$G$2:$G$6,$F$2:$F$6,,0)),_xlfn.XLOOKUP($D$14,$D147:$D153,L147:L153,,0,-1)&gt;(INDEX('Verwachte Resultaten'!$C$2:$BT$31,MATCH(_xlfn.XLOOKUP($D$14,$D147:$D153,$E147:$E153,,0,-1),'Verwachte Resultaten'!$B$2:$B$31,0),MATCH(_xlfn.XLOOKUP($D$14,$D147:$D153,L146:L152,,0,-1),'Verwachte Resultaten'!$C$1:$BT$1,0))*_xlfn.XLOOKUP($E153,$G$2:$G$6,$H$2:$H$6,,0))),$D153,""),"")</f>
        <v/>
      </c>
      <c r="M153" s="14" t="str">
        <f>IFERROR(IF(AND(_xlfn.XLOOKUP($D$14,$D147:$D153,M147:M153,,0,-1)&lt;=(INDEX('Verwachte Resultaten'!$C$2:$BT$31,MATCH(_xlfn.XLOOKUP($D$14,$D147:$D153,$E147:$E153,,0,-1),'Verwachte Resultaten'!$B$2:$B$31,0),MATCH(_xlfn.XLOOKUP($D$14,$D147:$D153,M146:M152,,0,-1),'Verwachte Resultaten'!$C$1:$BT$1,0))*_xlfn.XLOOKUP($E153,$G$2:$G$6,$F$2:$F$6,,0)),_xlfn.XLOOKUP($D$14,$D147:$D153,M147:M153,,0,-1)&gt;(INDEX('Verwachte Resultaten'!$C$2:$BT$31,MATCH(_xlfn.XLOOKUP($D$14,$D147:$D153,$E147:$E153,,0,-1),'Verwachte Resultaten'!$B$2:$B$31,0),MATCH(_xlfn.XLOOKUP($D$14,$D147:$D153,M146:M152,,0,-1),'Verwachte Resultaten'!$C$1:$BT$1,0))*_xlfn.XLOOKUP($E153,$G$2:$G$6,$H$2:$H$6,,0))),$D153,""),"")</f>
        <v/>
      </c>
      <c r="N153" s="14" t="str">
        <f>IFERROR(IF(AND(_xlfn.XLOOKUP($D$14,$D147:$D153,N147:N153,,0,-1)&lt;=(INDEX('Verwachte Resultaten'!$C$2:$BT$31,MATCH(_xlfn.XLOOKUP($D$14,$D147:$D153,$E147:$E153,,0,-1),'Verwachte Resultaten'!$B$2:$B$31,0),MATCH(_xlfn.XLOOKUP($D$14,$D147:$D153,N146:N152,,0,-1),'Verwachte Resultaten'!$C$1:$BT$1,0))*_xlfn.XLOOKUP($E153,$G$2:$G$6,$F$2:$F$6,,0)),_xlfn.XLOOKUP($D$14,$D147:$D153,N147:N153,,0,-1)&gt;(INDEX('Verwachte Resultaten'!$C$2:$BT$31,MATCH(_xlfn.XLOOKUP($D$14,$D147:$D153,$E147:$E153,,0,-1),'Verwachte Resultaten'!$B$2:$B$31,0),MATCH(_xlfn.XLOOKUP($D$14,$D147:$D153,N146:N152,,0,-1),'Verwachte Resultaten'!$C$1:$BT$1,0))*_xlfn.XLOOKUP($E153,$G$2:$G$6,$H$2:$H$6,,0))),$D153,""),"")</f>
        <v/>
      </c>
      <c r="O153" s="14" t="str">
        <f>IFERROR(IF(AND(_xlfn.XLOOKUP($D$14,$D147:$D153,O147:O153,,0,-1)&lt;=(INDEX('Verwachte Resultaten'!$C$2:$BT$31,MATCH(_xlfn.XLOOKUP($D$14,$D147:$D153,$E147:$E153,,0,-1),'Verwachte Resultaten'!$B$2:$B$31,0),MATCH(_xlfn.XLOOKUP($D$14,$D147:$D153,O146:O152,,0,-1),'Verwachte Resultaten'!$C$1:$BT$1,0))*_xlfn.XLOOKUP($E153,$G$2:$G$6,$F$2:$F$6,,0)),_xlfn.XLOOKUP($D$14,$D147:$D153,O147:O153,,0,-1)&gt;(INDEX('Verwachte Resultaten'!$C$2:$BT$31,MATCH(_xlfn.XLOOKUP($D$14,$D147:$D153,$E147:$E153,,0,-1),'Verwachte Resultaten'!$B$2:$B$31,0),MATCH(_xlfn.XLOOKUP($D$14,$D147:$D153,O146:O152,,0,-1),'Verwachte Resultaten'!$C$1:$BT$1,0))*_xlfn.XLOOKUP($E153,$G$2:$G$6,$H$2:$H$6,,0))),$D153,""),"")</f>
        <v/>
      </c>
      <c r="P153" s="14" t="str">
        <f>IFERROR(IF(AND(_xlfn.XLOOKUP($D$14,$D147:$D153,P147:P153,,0,-1)&lt;=(INDEX('Verwachte Resultaten'!$C$2:$BT$31,MATCH(_xlfn.XLOOKUP($D$14,$D147:$D153,$E147:$E153,,0,-1),'Verwachte Resultaten'!$B$2:$B$31,0),MATCH(_xlfn.XLOOKUP($D$14,$D147:$D153,P146:P152,,0,-1),'Verwachte Resultaten'!$C$1:$BT$1,0))*_xlfn.XLOOKUP($E153,$G$2:$G$6,$F$2:$F$6,,0)),_xlfn.XLOOKUP($D$14,$D147:$D153,P147:P153,,0,-1)&gt;(INDEX('Verwachte Resultaten'!$C$2:$BT$31,MATCH(_xlfn.XLOOKUP($D$14,$D147:$D153,$E147:$E153,,0,-1),'Verwachte Resultaten'!$B$2:$B$31,0),MATCH(_xlfn.XLOOKUP($D$14,$D147:$D153,P146:P152,,0,-1),'Verwachte Resultaten'!$C$1:$BT$1,0))*_xlfn.XLOOKUP($E153,$G$2:$G$6,$H$2:$H$6,,0))),$D153,""),"")</f>
        <v/>
      </c>
      <c r="Q153" s="14" t="str">
        <f>IFERROR(IF(AND(_xlfn.XLOOKUP($D$14,$D147:$D153,Q147:Q153,,0,-1)&lt;=(INDEX('Verwachte Resultaten'!$C$2:$BT$31,MATCH(_xlfn.XLOOKUP($D$14,$D147:$D153,$E147:$E153,,0,-1),'Verwachte Resultaten'!$B$2:$B$31,0),MATCH(_xlfn.XLOOKUP($D$14,$D147:$D153,Q146:Q152,,0,-1),'Verwachte Resultaten'!$C$1:$BT$1,0))*_xlfn.XLOOKUP($E153,$G$2:$G$6,$F$2:$F$6,,0)),_xlfn.XLOOKUP($D$14,$D147:$D153,Q147:Q153,,0,-1)&gt;(INDEX('Verwachte Resultaten'!$C$2:$BT$31,MATCH(_xlfn.XLOOKUP($D$14,$D147:$D153,$E147:$E153,,0,-1),'Verwachte Resultaten'!$B$2:$B$31,0),MATCH(_xlfn.XLOOKUP($D$14,$D147:$D153,Q146:Q152,,0,-1),'Verwachte Resultaten'!$C$1:$BT$1,0))*_xlfn.XLOOKUP($E153,$G$2:$G$6,$H$2:$H$6,,0))),$D153,""),"")</f>
        <v/>
      </c>
      <c r="R153" s="14" t="str">
        <f>IFERROR(IF(AND(_xlfn.XLOOKUP($D$14,$D147:$D153,R147:R153,,0,-1)&lt;=(INDEX('Verwachte Resultaten'!$C$2:$BT$31,MATCH(_xlfn.XLOOKUP($D$14,$D147:$D153,$E147:$E153,,0,-1),'Verwachte Resultaten'!$B$2:$B$31,0),MATCH(_xlfn.XLOOKUP($D$14,$D147:$D153,R146:R152,,0,-1),'Verwachte Resultaten'!$C$1:$BT$1,0))*_xlfn.XLOOKUP($E153,$G$2:$G$6,$F$2:$F$6,,0)),_xlfn.XLOOKUP($D$14,$D147:$D153,R147:R153,,0,-1)&gt;(INDEX('Verwachte Resultaten'!$C$2:$BT$31,MATCH(_xlfn.XLOOKUP($D$14,$D147:$D153,$E147:$E153,,0,-1),'Verwachte Resultaten'!$B$2:$B$31,0),MATCH(_xlfn.XLOOKUP($D$14,$D147:$D153,R146:R152,,0,-1),'Verwachte Resultaten'!$C$1:$BT$1,0))*_xlfn.XLOOKUP($E153,$G$2:$G$6,$H$2:$H$6,,0))),$D153,""),"")</f>
        <v/>
      </c>
      <c r="S153" s="14" t="str">
        <f>IFERROR(IF(AND(_xlfn.XLOOKUP($D$14,$D147:$D153,S147:S153,,0,-1)&lt;=(INDEX('Verwachte Resultaten'!$C$2:$BT$31,MATCH(_xlfn.XLOOKUP($D$14,$D147:$D153,$E147:$E153,,0,-1),'Verwachte Resultaten'!$B$2:$B$31,0),MATCH(_xlfn.XLOOKUP($D$14,$D147:$D153,S146:S152,,0,-1),'Verwachte Resultaten'!$C$1:$BT$1,0))*_xlfn.XLOOKUP($E153,$G$2:$G$6,$F$2:$F$6,,0)),_xlfn.XLOOKUP($D$14,$D147:$D153,S147:S153,,0,-1)&gt;(INDEX('Verwachte Resultaten'!$C$2:$BT$31,MATCH(_xlfn.XLOOKUP($D$14,$D147:$D153,$E147:$E153,,0,-1),'Verwachte Resultaten'!$B$2:$B$31,0),MATCH(_xlfn.XLOOKUP($D$14,$D147:$D153,S146:S152,,0,-1),'Verwachte Resultaten'!$C$1:$BT$1,0))*_xlfn.XLOOKUP($E153,$G$2:$G$6,$H$2:$H$6,,0))),$D153,""),"")</f>
        <v/>
      </c>
      <c r="T153" s="14" t="str">
        <f>IFERROR(IF(AND(_xlfn.XLOOKUP($D$14,$D147:$D153,T147:T153,,0,-1)&lt;=(INDEX('Verwachte Resultaten'!$C$2:$BT$31,MATCH(_xlfn.XLOOKUP($D$14,$D147:$D153,$E147:$E153,,0,-1),'Verwachte Resultaten'!$B$2:$B$31,0),MATCH(_xlfn.XLOOKUP($D$14,$D147:$D153,T146:T152,,0,-1),'Verwachte Resultaten'!$C$1:$BT$1,0))*_xlfn.XLOOKUP($E153,$G$2:$G$6,$F$2:$F$6,,0)),_xlfn.XLOOKUP($D$14,$D147:$D153,T147:T153,,0,-1)&gt;(INDEX('Verwachte Resultaten'!$C$2:$BT$31,MATCH(_xlfn.XLOOKUP($D$14,$D147:$D153,$E147:$E153,,0,-1),'Verwachte Resultaten'!$B$2:$B$31,0),MATCH(_xlfn.XLOOKUP($D$14,$D147:$D153,T146:T152,,0,-1),'Verwachte Resultaten'!$C$1:$BT$1,0))*_xlfn.XLOOKUP($E153,$G$2:$G$6,$H$2:$H$6,,0))),$D153,""),"")</f>
        <v/>
      </c>
      <c r="U153" s="14" t="str">
        <f>IFERROR(IF(AND(_xlfn.XLOOKUP($D$14,$D147:$D153,U147:U153,,0,-1)&lt;=(INDEX('Verwachte Resultaten'!$C$2:$BT$31,MATCH(_xlfn.XLOOKUP($D$14,$D147:$D153,$E147:$E153,,0,-1),'Verwachte Resultaten'!$B$2:$B$31,0),MATCH(_xlfn.XLOOKUP($D$14,$D147:$D153,U146:U152,,0,-1),'Verwachte Resultaten'!$C$1:$BT$1,0))*_xlfn.XLOOKUP($E153,$G$2:$G$6,$F$2:$F$6,,0)),_xlfn.XLOOKUP($D$14,$D147:$D153,U147:U153,,0,-1)&gt;(INDEX('Verwachte Resultaten'!$C$2:$BT$31,MATCH(_xlfn.XLOOKUP($D$14,$D147:$D153,$E147:$E153,,0,-1),'Verwachte Resultaten'!$B$2:$B$31,0),MATCH(_xlfn.XLOOKUP($D$14,$D147:$D153,U146:U152,,0,-1),'Verwachte Resultaten'!$C$1:$BT$1,0))*_xlfn.XLOOKUP($E153,$G$2:$G$6,$H$2:$H$6,,0))),$D153,""),"")</f>
        <v/>
      </c>
      <c r="V153" s="14" t="str">
        <f>IFERROR(IF(AND(_xlfn.XLOOKUP($D$14,$D147:$D153,V147:V153,,0,-1)&lt;=(INDEX('Verwachte Resultaten'!$C$2:$BT$31,MATCH(_xlfn.XLOOKUP($D$14,$D147:$D153,$E147:$E153,,0,-1),'Verwachte Resultaten'!$B$2:$B$31,0),MATCH(_xlfn.XLOOKUP($D$14,$D147:$D153,V146:V152,,0,-1),'Verwachte Resultaten'!$C$1:$BT$1,0))*_xlfn.XLOOKUP($E153,$G$2:$G$6,$F$2:$F$6,,0)),_xlfn.XLOOKUP($D$14,$D147:$D153,V147:V153,,0,-1)&gt;(INDEX('Verwachte Resultaten'!$C$2:$BT$31,MATCH(_xlfn.XLOOKUP($D$14,$D147:$D153,$E147:$E153,,0,-1),'Verwachte Resultaten'!$B$2:$B$31,0),MATCH(_xlfn.XLOOKUP($D$14,$D147:$D153,V146:V152,,0,-1),'Verwachte Resultaten'!$C$1:$BT$1,0))*_xlfn.XLOOKUP($E153,$G$2:$G$6,$H$2:$H$6,,0))),$D153,""),"")</f>
        <v/>
      </c>
      <c r="W153" s="14" t="str">
        <f>IFERROR(IF(AND(_xlfn.XLOOKUP($D$14,$D147:$D153,W147:W153,,0,-1)&lt;=(INDEX('Verwachte Resultaten'!$C$2:$BT$31,MATCH(_xlfn.XLOOKUP($D$14,$D147:$D153,$E147:$E153,,0,-1),'Verwachte Resultaten'!$B$2:$B$31,0),MATCH(_xlfn.XLOOKUP($D$14,$D147:$D153,W146:W152,,0,-1),'Verwachte Resultaten'!$C$1:$BT$1,0))*_xlfn.XLOOKUP($E153,$G$2:$G$6,$F$2:$F$6,,0)),_xlfn.XLOOKUP($D$14,$D147:$D153,W147:W153,,0,-1)&gt;(INDEX('Verwachte Resultaten'!$C$2:$BT$31,MATCH(_xlfn.XLOOKUP($D$14,$D147:$D153,$E147:$E153,,0,-1),'Verwachte Resultaten'!$B$2:$B$31,0),MATCH(_xlfn.XLOOKUP($D$14,$D147:$D153,W146:W152,,0,-1),'Verwachte Resultaten'!$C$1:$BT$1,0))*_xlfn.XLOOKUP($E153,$G$2:$G$6,$H$2:$H$6,,0))),$D153,""),"")</f>
        <v/>
      </c>
      <c r="X153" s="14" t="str">
        <f>IFERROR(IF(AND(_xlfn.XLOOKUP($D$14,$D147:$D153,X147:X153,,0,-1)&lt;=(INDEX('Verwachte Resultaten'!$C$2:$BT$31,MATCH(_xlfn.XLOOKUP($D$14,$D147:$D153,$E147:$E153,,0,-1),'Verwachte Resultaten'!$B$2:$B$31,0),MATCH(_xlfn.XLOOKUP($D$14,$D147:$D153,X146:X152,,0,-1),'Verwachte Resultaten'!$C$1:$BT$1,0))*_xlfn.XLOOKUP($E153,$G$2:$G$6,$F$2:$F$6,,0)),_xlfn.XLOOKUP($D$14,$D147:$D153,X147:X153,,0,-1)&gt;(INDEX('Verwachte Resultaten'!$C$2:$BT$31,MATCH(_xlfn.XLOOKUP($D$14,$D147:$D153,$E147:$E153,,0,-1),'Verwachte Resultaten'!$B$2:$B$31,0),MATCH(_xlfn.XLOOKUP($D$14,$D147:$D153,X146:X152,,0,-1),'Verwachte Resultaten'!$C$1:$BT$1,0))*_xlfn.XLOOKUP($E153,$G$2:$G$6,$H$2:$H$6,,0))),$D153,""),"")</f>
        <v/>
      </c>
      <c r="Y153" s="14" t="str">
        <f>IFERROR(IF(AND(_xlfn.XLOOKUP($D$14,$D147:$D153,Y147:Y153,,0,-1)&lt;=(INDEX('Verwachte Resultaten'!$C$2:$BT$31,MATCH(_xlfn.XLOOKUP($D$14,$D147:$D153,$E147:$E153,,0,-1),'Verwachte Resultaten'!$B$2:$B$31,0),MATCH(_xlfn.XLOOKUP($D$14,$D147:$D153,Y146:Y152,,0,-1),'Verwachte Resultaten'!$C$1:$BT$1,0))*_xlfn.XLOOKUP($E153,$G$2:$G$6,$F$2:$F$6,,0)),_xlfn.XLOOKUP($D$14,$D147:$D153,Y147:Y153,,0,-1)&gt;(INDEX('Verwachte Resultaten'!$C$2:$BT$31,MATCH(_xlfn.XLOOKUP($D$14,$D147:$D153,$E147:$E153,,0,-1),'Verwachte Resultaten'!$B$2:$B$31,0),MATCH(_xlfn.XLOOKUP($D$14,$D147:$D153,Y146:Y152,,0,-1),'Verwachte Resultaten'!$C$1:$BT$1,0))*_xlfn.XLOOKUP($E153,$G$2:$G$6,$H$2:$H$6,,0))),$D153,""),"")</f>
        <v/>
      </c>
      <c r="Z153" s="14" t="str">
        <f>IFERROR(IF(AND(_xlfn.XLOOKUP($D$14,$D147:$D153,Z147:Z153,,0,-1)&lt;=(INDEX('Verwachte Resultaten'!$C$2:$BT$31,MATCH(_xlfn.XLOOKUP($D$14,$D147:$D153,$E147:$E153,,0,-1),'Verwachte Resultaten'!$B$2:$B$31,0),MATCH(_xlfn.XLOOKUP($D$14,$D147:$D153,Z146:Z152,,0,-1),'Verwachte Resultaten'!$C$1:$BT$1,0))*_xlfn.XLOOKUP($E153,$G$2:$G$6,$F$2:$F$6,,0)),_xlfn.XLOOKUP($D$14,$D147:$D153,Z147:Z153,,0,-1)&gt;(INDEX('Verwachte Resultaten'!$C$2:$BT$31,MATCH(_xlfn.XLOOKUP($D$14,$D147:$D153,$E147:$E153,,0,-1),'Verwachte Resultaten'!$B$2:$B$31,0),MATCH(_xlfn.XLOOKUP($D$14,$D147:$D153,Z146:Z152,,0,-1),'Verwachte Resultaten'!$C$1:$BT$1,0))*_xlfn.XLOOKUP($E153,$G$2:$G$6,$H$2:$H$6,,0))),$D153,""),"")</f>
        <v/>
      </c>
      <c r="AA153" s="14" t="str">
        <f>IFERROR(IF(AND(_xlfn.XLOOKUP($D$14,$D147:$D153,AA147:AA153,,0,-1)&lt;=(INDEX('Verwachte Resultaten'!$C$2:$BT$31,MATCH(_xlfn.XLOOKUP($D$14,$D147:$D153,$E147:$E153,,0,-1),'Verwachte Resultaten'!$B$2:$B$31,0),MATCH(_xlfn.XLOOKUP($D$14,$D147:$D153,AA146:AA152,,0,-1),'Verwachte Resultaten'!$C$1:$BT$1,0))*_xlfn.XLOOKUP($E153,$G$2:$G$6,$F$2:$F$6,,0)),_xlfn.XLOOKUP($D$14,$D147:$D153,AA147:AA153,,0,-1)&gt;(INDEX('Verwachte Resultaten'!$C$2:$BT$31,MATCH(_xlfn.XLOOKUP($D$14,$D147:$D153,$E147:$E153,,0,-1),'Verwachte Resultaten'!$B$2:$B$31,0),MATCH(_xlfn.XLOOKUP($D$14,$D147:$D153,AA146:AA152,,0,-1),'Verwachte Resultaten'!$C$1:$BT$1,0))*_xlfn.XLOOKUP($E153,$G$2:$G$6,$H$2:$H$6,,0))),$D153,""),"")</f>
        <v/>
      </c>
      <c r="AB153" s="14" t="str">
        <f>IFERROR(IF(AND(_xlfn.XLOOKUP($D$14,$D147:$D153,AB147:AB153,,0,-1)&lt;=(INDEX('Verwachte Resultaten'!$C$2:$BT$31,MATCH(_xlfn.XLOOKUP($D$14,$D147:$D153,$E147:$E153,,0,-1),'Verwachte Resultaten'!$B$2:$B$31,0),MATCH(_xlfn.XLOOKUP($D$14,$D147:$D153,AB146:AB152,,0,-1),'Verwachte Resultaten'!$C$1:$BT$1,0))*_xlfn.XLOOKUP($E153,$G$2:$G$6,$F$2:$F$6,,0)),_xlfn.XLOOKUP($D$14,$D147:$D153,AB147:AB153,,0,-1)&gt;(INDEX('Verwachte Resultaten'!$C$2:$BT$31,MATCH(_xlfn.XLOOKUP($D$14,$D147:$D153,$E147:$E153,,0,-1),'Verwachte Resultaten'!$B$2:$B$31,0),MATCH(_xlfn.XLOOKUP($D$14,$D147:$D153,AB146:AB152,,0,-1),'Verwachte Resultaten'!$C$1:$BT$1,0))*_xlfn.XLOOKUP($E153,$G$2:$G$6,$H$2:$H$6,,0))),$D153,""),"")</f>
        <v/>
      </c>
      <c r="AC153" s="14" t="str">
        <f>IFERROR(IF(AND(_xlfn.XLOOKUP($D$14,$D147:$D153,AC147:AC153,,0,-1)&lt;=(INDEX('Verwachte Resultaten'!$C$2:$BT$31,MATCH(_xlfn.XLOOKUP($D$14,$D147:$D153,$E147:$E153,,0,-1),'Verwachte Resultaten'!$B$2:$B$31,0),MATCH(_xlfn.XLOOKUP($D$14,$D147:$D153,AC146:AC152,,0,-1),'Verwachte Resultaten'!$C$1:$BT$1,0))*_xlfn.XLOOKUP($E153,$G$2:$G$6,$F$2:$F$6,,0)),_xlfn.XLOOKUP($D$14,$D147:$D153,AC147:AC153,,0,-1)&gt;(INDEX('Verwachte Resultaten'!$C$2:$BT$31,MATCH(_xlfn.XLOOKUP($D$14,$D147:$D153,$E147:$E153,,0,-1),'Verwachte Resultaten'!$B$2:$B$31,0),MATCH(_xlfn.XLOOKUP($D$14,$D147:$D153,AC146:AC152,,0,-1),'Verwachte Resultaten'!$C$1:$BT$1,0))*_xlfn.XLOOKUP($E153,$G$2:$G$6,$H$2:$H$6,,0))),$D153,""),"")</f>
        <v/>
      </c>
      <c r="AD153" s="14" t="str">
        <f>IFERROR(IF(AND(_xlfn.XLOOKUP($D$14,$D147:$D153,AD147:AD153,,0,-1)&lt;=(INDEX('Verwachte Resultaten'!$C$2:$BT$31,MATCH(_xlfn.XLOOKUP($D$14,$D147:$D153,$E147:$E153,,0,-1),'Verwachte Resultaten'!$B$2:$B$31,0),MATCH(_xlfn.XLOOKUP($D$14,$D147:$D153,AD146:AD152,,0,-1),'Verwachte Resultaten'!$C$1:$BT$1,0))*_xlfn.XLOOKUP($E153,$G$2:$G$6,$F$2:$F$6,,0)),_xlfn.XLOOKUP($D$14,$D147:$D153,AD147:AD153,,0,-1)&gt;(INDEX('Verwachte Resultaten'!$C$2:$BT$31,MATCH(_xlfn.XLOOKUP($D$14,$D147:$D153,$E147:$E153,,0,-1),'Verwachte Resultaten'!$B$2:$B$31,0),MATCH(_xlfn.XLOOKUP($D$14,$D147:$D153,AD146:AD152,,0,-1),'Verwachte Resultaten'!$C$1:$BT$1,0))*_xlfn.XLOOKUP($E153,$G$2:$G$6,$H$2:$H$6,,0))),$D153,""),"")</f>
        <v/>
      </c>
      <c r="AE153" s="14" t="str">
        <f>IFERROR(IF(AND(_xlfn.XLOOKUP($D$14,$D147:$D153,AE147:AE153,,0,-1)&lt;=(INDEX('Verwachte Resultaten'!$C$2:$BT$31,MATCH(_xlfn.XLOOKUP($D$14,$D147:$D153,$E147:$E153,,0,-1),'Verwachte Resultaten'!$B$2:$B$31,0),MATCH(_xlfn.XLOOKUP($D$14,$D147:$D153,AE146:AE152,,0,-1),'Verwachte Resultaten'!$C$1:$BT$1,0))*_xlfn.XLOOKUP($E153,$G$2:$G$6,$F$2:$F$6,,0)),_xlfn.XLOOKUP($D$14,$D147:$D153,AE147:AE153,,0,-1)&gt;(INDEX('Verwachte Resultaten'!$C$2:$BT$31,MATCH(_xlfn.XLOOKUP($D$14,$D147:$D153,$E147:$E153,,0,-1),'Verwachte Resultaten'!$B$2:$B$31,0),MATCH(_xlfn.XLOOKUP($D$14,$D147:$D153,AE146:AE152,,0,-1),'Verwachte Resultaten'!$C$1:$BT$1,0))*_xlfn.XLOOKUP($E153,$G$2:$G$6,$H$2:$H$6,,0))),$D153,""),"")</f>
        <v/>
      </c>
      <c r="AF153" s="14" t="str">
        <f>IFERROR(IF(AND(_xlfn.XLOOKUP($D$14,$D147:$D153,AF147:AF153,,0,-1)&lt;=(INDEX('Verwachte Resultaten'!$C$2:$BT$31,MATCH(_xlfn.XLOOKUP($D$14,$D147:$D153,$E147:$E153,,0,-1),'Verwachte Resultaten'!$B$2:$B$31,0),MATCH(_xlfn.XLOOKUP($D$14,$D147:$D153,AF146:AF152,,0,-1),'Verwachte Resultaten'!$C$1:$BT$1,0))*_xlfn.XLOOKUP($E153,$G$2:$G$6,$F$2:$F$6,,0)),_xlfn.XLOOKUP($D$14,$D147:$D153,AF147:AF153,,0,-1)&gt;(INDEX('Verwachte Resultaten'!$C$2:$BT$31,MATCH(_xlfn.XLOOKUP($D$14,$D147:$D153,$E147:$E153,,0,-1),'Verwachte Resultaten'!$B$2:$B$31,0),MATCH(_xlfn.XLOOKUP($D$14,$D147:$D153,AF146:AF152,,0,-1),'Verwachte Resultaten'!$C$1:$BT$1,0))*_xlfn.XLOOKUP($E153,$G$2:$G$6,$H$2:$H$6,,0))),$D153,""),"")</f>
        <v/>
      </c>
      <c r="AG153" s="14" t="str">
        <f>IFERROR(IF(AND(_xlfn.XLOOKUP($D$14,$D147:$D153,AG147:AG153,,0,-1)&lt;=(INDEX('Verwachte Resultaten'!$C$2:$BT$31,MATCH(_xlfn.XLOOKUP($D$14,$D147:$D153,$E147:$E153,,0,-1),'Verwachte Resultaten'!$B$2:$B$31,0),MATCH(_xlfn.XLOOKUP($D$14,$D147:$D153,AG146:AG152,,0,-1),'Verwachte Resultaten'!$C$1:$BT$1,0))*_xlfn.XLOOKUP($E153,$G$2:$G$6,$F$2:$F$6,,0)),_xlfn.XLOOKUP($D$14,$D147:$D153,AG147:AG153,,0,-1)&gt;(INDEX('Verwachte Resultaten'!$C$2:$BT$31,MATCH(_xlfn.XLOOKUP($D$14,$D147:$D153,$E147:$E153,,0,-1),'Verwachte Resultaten'!$B$2:$B$31,0),MATCH(_xlfn.XLOOKUP($D$14,$D147:$D153,AG146:AG152,,0,-1),'Verwachte Resultaten'!$C$1:$BT$1,0))*_xlfn.XLOOKUP($E153,$G$2:$G$6,$H$2:$H$6,,0))),$D153,""),"")</f>
        <v/>
      </c>
      <c r="AH153" s="14" t="str">
        <f>IFERROR(IF(AND(_xlfn.XLOOKUP($D$14,$D147:$D153,AH147:AH153,,0,-1)&lt;=(INDEX('Verwachte Resultaten'!$C$2:$BT$31,MATCH(_xlfn.XLOOKUP($D$14,$D147:$D153,$E147:$E153,,0,-1),'Verwachte Resultaten'!$B$2:$B$31,0),MATCH(_xlfn.XLOOKUP($D$14,$D147:$D153,AH146:AH152,,0,-1),'Verwachte Resultaten'!$C$1:$BT$1,0))*_xlfn.XLOOKUP($E153,$G$2:$G$6,$F$2:$F$6,,0)),_xlfn.XLOOKUP($D$14,$D147:$D153,AH147:AH153,,0,-1)&gt;(INDEX('Verwachte Resultaten'!$C$2:$BT$31,MATCH(_xlfn.XLOOKUP($D$14,$D147:$D153,$E147:$E153,,0,-1),'Verwachte Resultaten'!$B$2:$B$31,0),MATCH(_xlfn.XLOOKUP($D$14,$D147:$D153,AH146:AH152,,0,-1),'Verwachte Resultaten'!$C$1:$BT$1,0))*_xlfn.XLOOKUP($E153,$G$2:$G$6,$H$2:$H$6,,0))),$D153,""),"")</f>
        <v/>
      </c>
      <c r="AI153" s="14" t="str">
        <f>IFERROR(IF(AND(_xlfn.XLOOKUP($D$14,$D147:$D153,AI147:AI153,,0,-1)&lt;=(INDEX('Verwachte Resultaten'!$C$2:$BT$31,MATCH(_xlfn.XLOOKUP($D$14,$D147:$D153,$E147:$E153,,0,-1),'Verwachte Resultaten'!$B$2:$B$31,0),MATCH(_xlfn.XLOOKUP($D$14,$D147:$D153,AI146:AI152,,0,-1),'Verwachte Resultaten'!$C$1:$BT$1,0))*_xlfn.XLOOKUP($E153,$G$2:$G$6,$F$2:$F$6,,0)),_xlfn.XLOOKUP($D$14,$D147:$D153,AI147:AI153,,0,-1)&gt;(INDEX('Verwachte Resultaten'!$C$2:$BT$31,MATCH(_xlfn.XLOOKUP($D$14,$D147:$D153,$E147:$E153,,0,-1),'Verwachte Resultaten'!$B$2:$B$31,0),MATCH(_xlfn.XLOOKUP($D$14,$D147:$D153,AI146:AI152,,0,-1),'Verwachte Resultaten'!$C$1:$BT$1,0))*_xlfn.XLOOKUP($E153,$G$2:$G$6,$H$2:$H$6,,0))),$D153,""),"")</f>
        <v/>
      </c>
      <c r="AJ153" s="14" t="str">
        <f>IFERROR(IF(AND(_xlfn.XLOOKUP($D$14,$D147:$D153,AJ147:AJ153,,0,-1)&lt;=(INDEX('Verwachte Resultaten'!$C$2:$BT$31,MATCH(_xlfn.XLOOKUP($D$14,$D147:$D153,$E147:$E153,,0,-1),'Verwachte Resultaten'!$B$2:$B$31,0),MATCH(_xlfn.XLOOKUP($D$14,$D147:$D153,AJ146:AJ152,,0,-1),'Verwachte Resultaten'!$C$1:$BT$1,0))*_xlfn.XLOOKUP($E153,$G$2:$G$6,$F$2:$F$6,,0)),_xlfn.XLOOKUP($D$14,$D147:$D153,AJ147:AJ153,,0,-1)&gt;(INDEX('Verwachte Resultaten'!$C$2:$BT$31,MATCH(_xlfn.XLOOKUP($D$14,$D147:$D153,$E147:$E153,,0,-1),'Verwachte Resultaten'!$B$2:$B$31,0),MATCH(_xlfn.XLOOKUP($D$14,$D147:$D153,AJ146:AJ152,,0,-1),'Verwachte Resultaten'!$C$1:$BT$1,0))*_xlfn.XLOOKUP($E153,$G$2:$G$6,$H$2:$H$6,,0))),$D153,""),"")</f>
        <v/>
      </c>
      <c r="AK153" s="14" t="str">
        <f>IFERROR(IF(AND(_xlfn.XLOOKUP($D$14,$D147:$D153,AK147:AK153,,0,-1)&lt;=(INDEX('Verwachte Resultaten'!$C$2:$BT$31,MATCH(_xlfn.XLOOKUP($D$14,$D147:$D153,$E147:$E153,,0,-1),'Verwachte Resultaten'!$B$2:$B$31,0),MATCH(_xlfn.XLOOKUP($D$14,$D147:$D153,AK146:AK152,,0,-1),'Verwachte Resultaten'!$C$1:$BT$1,0))*_xlfn.XLOOKUP($E153,$G$2:$G$6,$F$2:$F$6,,0)),_xlfn.XLOOKUP($D$14,$D147:$D153,AK147:AK153,,0,-1)&gt;(INDEX('Verwachte Resultaten'!$C$2:$BT$31,MATCH(_xlfn.XLOOKUP($D$14,$D147:$D153,$E147:$E153,,0,-1),'Verwachte Resultaten'!$B$2:$B$31,0),MATCH(_xlfn.XLOOKUP($D$14,$D147:$D153,AK146:AK152,,0,-1),'Verwachte Resultaten'!$C$1:$BT$1,0))*_xlfn.XLOOKUP($E153,$G$2:$G$6,$H$2:$H$6,,0))),$D153,""),"")</f>
        <v/>
      </c>
      <c r="AL153" s="14" t="str">
        <f>IFERROR(IF(AND(_xlfn.XLOOKUP($D$14,$D147:$D153,AL147:AL153,,0,-1)&lt;=(INDEX('Verwachte Resultaten'!$C$2:$BT$31,MATCH(_xlfn.XLOOKUP($D$14,$D147:$D153,$E147:$E153,,0,-1),'Verwachte Resultaten'!$B$2:$B$31,0),MATCH(_xlfn.XLOOKUP($D$14,$D147:$D153,AL146:AL152,,0,-1),'Verwachte Resultaten'!$C$1:$BT$1,0))*_xlfn.XLOOKUP($E153,$G$2:$G$6,$F$2:$F$6,,0)),_xlfn.XLOOKUP($D$14,$D147:$D153,AL147:AL153,,0,-1)&gt;(INDEX('Verwachte Resultaten'!$C$2:$BT$31,MATCH(_xlfn.XLOOKUP($D$14,$D147:$D153,$E147:$E153,,0,-1),'Verwachte Resultaten'!$B$2:$B$31,0),MATCH(_xlfn.XLOOKUP($D$14,$D147:$D153,AL146:AL152,,0,-1),'Verwachte Resultaten'!$C$1:$BT$1,0))*_xlfn.XLOOKUP($E153,$G$2:$G$6,$H$2:$H$6,,0))),$D153,""),"")</f>
        <v/>
      </c>
      <c r="AM153" s="14" t="str">
        <f>IFERROR(IF(AND(_xlfn.XLOOKUP($D$14,$D147:$D153,AM147:AM153,,0,-1)&lt;=(INDEX('Verwachte Resultaten'!$C$2:$BT$31,MATCH(_xlfn.XLOOKUP($D$14,$D147:$D153,$E147:$E153,,0,-1),'Verwachte Resultaten'!$B$2:$B$31,0),MATCH(_xlfn.XLOOKUP($D$14,$D147:$D153,AM146:AM152,,0,-1),'Verwachte Resultaten'!$C$1:$BT$1,0))*_xlfn.XLOOKUP($E153,$G$2:$G$6,$F$2:$F$6,,0)),_xlfn.XLOOKUP($D$14,$D147:$D153,AM147:AM153,,0,-1)&gt;(INDEX('Verwachte Resultaten'!$C$2:$BT$31,MATCH(_xlfn.XLOOKUP($D$14,$D147:$D153,$E147:$E153,,0,-1),'Verwachte Resultaten'!$B$2:$B$31,0),MATCH(_xlfn.XLOOKUP($D$14,$D147:$D153,AM146:AM152,,0,-1),'Verwachte Resultaten'!$C$1:$BT$1,0))*_xlfn.XLOOKUP($E153,$G$2:$G$6,$H$2:$H$6,,0))),$D153,""),"")</f>
        <v/>
      </c>
      <c r="AN153" s="14" t="str">
        <f>IFERROR(IF(AND(_xlfn.XLOOKUP($D$14,$D147:$D153,AN147:AN153,,0,-1)&lt;=(INDEX('Verwachte Resultaten'!$C$2:$BT$31,MATCH(_xlfn.XLOOKUP($D$14,$D147:$D153,$E147:$E153,,0,-1),'Verwachte Resultaten'!$B$2:$B$31,0),MATCH(_xlfn.XLOOKUP($D$14,$D147:$D153,AN146:AN152,,0,-1),'Verwachte Resultaten'!$C$1:$BT$1,0))*_xlfn.XLOOKUP($E153,$G$2:$G$6,$F$2:$F$6,,0)),_xlfn.XLOOKUP($D$14,$D147:$D153,AN147:AN153,,0,-1)&gt;(INDEX('Verwachte Resultaten'!$C$2:$BT$31,MATCH(_xlfn.XLOOKUP($D$14,$D147:$D153,$E147:$E153,,0,-1),'Verwachte Resultaten'!$B$2:$B$31,0),MATCH(_xlfn.XLOOKUP($D$14,$D147:$D153,AN146:AN152,,0,-1),'Verwachte Resultaten'!$C$1:$BT$1,0))*_xlfn.XLOOKUP($E153,$G$2:$G$6,$H$2:$H$6,,0))),$D153,""),"")</f>
        <v/>
      </c>
      <c r="AO153" s="14" t="str">
        <f>IFERROR(IF(AND(_xlfn.XLOOKUP($D$14,$D147:$D153,AO147:AO153,,0,-1)&lt;=(INDEX('Verwachte Resultaten'!$C$2:$BT$31,MATCH(_xlfn.XLOOKUP($D$14,$D147:$D153,$E147:$E153,,0,-1),'Verwachte Resultaten'!$B$2:$B$31,0),MATCH(_xlfn.XLOOKUP($D$14,$D147:$D153,AO146:AO152,,0,-1),'Verwachte Resultaten'!$C$1:$BT$1,0))*_xlfn.XLOOKUP($E153,$G$2:$G$6,$F$2:$F$6,,0)),_xlfn.XLOOKUP($D$14,$D147:$D153,AO147:AO153,,0,-1)&gt;(INDEX('Verwachte Resultaten'!$C$2:$BT$31,MATCH(_xlfn.XLOOKUP($D$14,$D147:$D153,$E147:$E153,,0,-1),'Verwachte Resultaten'!$B$2:$B$31,0),MATCH(_xlfn.XLOOKUP($D$14,$D147:$D153,AO146:AO152,,0,-1),'Verwachte Resultaten'!$C$1:$BT$1,0))*_xlfn.XLOOKUP($E153,$G$2:$G$6,$H$2:$H$6,,0))),$D153,""),"")</f>
        <v/>
      </c>
      <c r="AP153" s="14" t="str">
        <f>IFERROR(IF(AND(_xlfn.XLOOKUP($D$14,$D147:$D153,AP147:AP153,,0,-1)&lt;=(INDEX('Verwachte Resultaten'!$C$2:$BT$31,MATCH(_xlfn.XLOOKUP($D$14,$D147:$D153,$E147:$E153,,0,-1),'Verwachte Resultaten'!$B$2:$B$31,0),MATCH(_xlfn.XLOOKUP($D$14,$D147:$D153,AP146:AP152,,0,-1),'Verwachte Resultaten'!$C$1:$BT$1,0))*_xlfn.XLOOKUP($E153,$G$2:$G$6,$F$2:$F$6,,0)),_xlfn.XLOOKUP($D$14,$D147:$D153,AP147:AP153,,0,-1)&gt;(INDEX('Verwachte Resultaten'!$C$2:$BT$31,MATCH(_xlfn.XLOOKUP($D$14,$D147:$D153,$E147:$E153,,0,-1),'Verwachte Resultaten'!$B$2:$B$31,0),MATCH(_xlfn.XLOOKUP($D$14,$D147:$D153,AP146:AP152,,0,-1),'Verwachte Resultaten'!$C$1:$BT$1,0))*_xlfn.XLOOKUP($E153,$G$2:$G$6,$H$2:$H$6,,0))),$D153,""),"")</f>
        <v/>
      </c>
      <c r="AQ153" s="14" t="str">
        <f>IFERROR(IF(AND(_xlfn.XLOOKUP($D$14,$D147:$D153,AQ147:AQ153,,0,-1)&lt;=(INDEX('Verwachte Resultaten'!$C$2:$BT$31,MATCH(_xlfn.XLOOKUP($D$14,$D147:$D153,$E147:$E153,,0,-1),'Verwachte Resultaten'!$B$2:$B$31,0),MATCH(_xlfn.XLOOKUP($D$14,$D147:$D153,AQ146:AQ152,,0,-1),'Verwachte Resultaten'!$C$1:$BT$1,0))*_xlfn.XLOOKUP($E153,$G$2:$G$6,$F$2:$F$6,,0)),_xlfn.XLOOKUP($D$14,$D147:$D153,AQ147:AQ153,,0,-1)&gt;(INDEX('Verwachte Resultaten'!$C$2:$BT$31,MATCH(_xlfn.XLOOKUP($D$14,$D147:$D153,$E147:$E153,,0,-1),'Verwachte Resultaten'!$B$2:$B$31,0),MATCH(_xlfn.XLOOKUP($D$14,$D147:$D153,AQ146:AQ152,,0,-1),'Verwachte Resultaten'!$C$1:$BT$1,0))*_xlfn.XLOOKUP($E153,$G$2:$G$6,$H$2:$H$6,,0))),$D153,""),"")</f>
        <v/>
      </c>
      <c r="AR153" s="14" t="str">
        <f>IFERROR(IF(AND(_xlfn.XLOOKUP($D$14,$D147:$D153,AR147:AR153,,0,-1)&lt;=(INDEX('Verwachte Resultaten'!$C$2:$BT$31,MATCH(_xlfn.XLOOKUP($D$14,$D147:$D153,$E147:$E153,,0,-1),'Verwachte Resultaten'!$B$2:$B$31,0),MATCH(_xlfn.XLOOKUP($D$14,$D147:$D153,AR146:AR152,,0,-1),'Verwachte Resultaten'!$C$1:$BT$1,0))*_xlfn.XLOOKUP($E153,$G$2:$G$6,$F$2:$F$6,,0)),_xlfn.XLOOKUP($D$14,$D147:$D153,AR147:AR153,,0,-1)&gt;(INDEX('Verwachte Resultaten'!$C$2:$BT$31,MATCH(_xlfn.XLOOKUP($D$14,$D147:$D153,$E147:$E153,,0,-1),'Verwachte Resultaten'!$B$2:$B$31,0),MATCH(_xlfn.XLOOKUP($D$14,$D147:$D153,AR146:AR152,,0,-1),'Verwachte Resultaten'!$C$1:$BT$1,0))*_xlfn.XLOOKUP($E153,$G$2:$G$6,$H$2:$H$6,,0))),$D153,""),"")</f>
        <v/>
      </c>
      <c r="AS153" s="14" t="str">
        <f>IFERROR(IF(AND(_xlfn.XLOOKUP($D$14,$D147:$D153,AS147:AS153,,0,-1)&lt;=(INDEX('Verwachte Resultaten'!$C$2:$BT$31,MATCH(_xlfn.XLOOKUP($D$14,$D147:$D153,$E147:$E153,,0,-1),'Verwachte Resultaten'!$B$2:$B$31,0),MATCH(_xlfn.XLOOKUP($D$14,$D147:$D153,AS146:AS152,,0,-1),'Verwachte Resultaten'!$C$1:$BT$1,0))*_xlfn.XLOOKUP($E153,$G$2:$G$6,$F$2:$F$6,,0)),_xlfn.XLOOKUP($D$14,$D147:$D153,AS147:AS153,,0,-1)&gt;(INDEX('Verwachte Resultaten'!$C$2:$BT$31,MATCH(_xlfn.XLOOKUP($D$14,$D147:$D153,$E147:$E153,,0,-1),'Verwachte Resultaten'!$B$2:$B$31,0),MATCH(_xlfn.XLOOKUP($D$14,$D147:$D153,AS146:AS152,,0,-1),'Verwachte Resultaten'!$C$1:$BT$1,0))*_xlfn.XLOOKUP($E153,$G$2:$G$6,$H$2:$H$6,,0))),$D153,""),"")</f>
        <v/>
      </c>
      <c r="AT153" s="14" t="str">
        <f>IFERROR(IF(AND(_xlfn.XLOOKUP($D$14,$D147:$D153,AT147:AT153,,0,-1)&lt;=(INDEX('Verwachte Resultaten'!$C$2:$BT$31,MATCH(_xlfn.XLOOKUP($D$14,$D147:$D153,$E147:$E153,,0,-1),'Verwachte Resultaten'!$B$2:$B$31,0),MATCH(_xlfn.XLOOKUP($D$14,$D147:$D153,AT146:AT152,,0,-1),'Verwachte Resultaten'!$C$1:$BT$1,0))*_xlfn.XLOOKUP($E153,$G$2:$G$6,$F$2:$F$6,,0)),_xlfn.XLOOKUP($D$14,$D147:$D153,AT147:AT153,,0,-1)&gt;(INDEX('Verwachte Resultaten'!$C$2:$BT$31,MATCH(_xlfn.XLOOKUP($D$14,$D147:$D153,$E147:$E153,,0,-1),'Verwachte Resultaten'!$B$2:$B$31,0),MATCH(_xlfn.XLOOKUP($D$14,$D147:$D153,AT146:AT152,,0,-1),'Verwachte Resultaten'!$C$1:$BT$1,0))*_xlfn.XLOOKUP($E153,$G$2:$G$6,$H$2:$H$6,,0))),$D153,""),"")</f>
        <v/>
      </c>
      <c r="AU153" s="14" t="str">
        <f>IFERROR(IF(AND(_xlfn.XLOOKUP($D$14,$D147:$D153,AU147:AU153,,0,-1)&lt;=(INDEX('Verwachte Resultaten'!$C$2:$BT$31,MATCH(_xlfn.XLOOKUP($D$14,$D147:$D153,$E147:$E153,,0,-1),'Verwachte Resultaten'!$B$2:$B$31,0),MATCH(_xlfn.XLOOKUP($D$14,$D147:$D153,AU146:AU152,,0,-1),'Verwachte Resultaten'!$C$1:$BT$1,0))*_xlfn.XLOOKUP($E153,$G$2:$G$6,$F$2:$F$6,,0)),_xlfn.XLOOKUP($D$14,$D147:$D153,AU147:AU153,,0,-1)&gt;(INDEX('Verwachte Resultaten'!$C$2:$BT$31,MATCH(_xlfn.XLOOKUP($D$14,$D147:$D153,$E147:$E153,,0,-1),'Verwachte Resultaten'!$B$2:$B$31,0),MATCH(_xlfn.XLOOKUP($D$14,$D147:$D153,AU146:AU152,,0,-1),'Verwachte Resultaten'!$C$1:$BT$1,0))*_xlfn.XLOOKUP($E153,$G$2:$G$6,$H$2:$H$6,,0))),$D153,""),"")</f>
        <v/>
      </c>
      <c r="AV153" s="14" t="str">
        <f>IFERROR(IF(AND(_xlfn.XLOOKUP($D$14,$D147:$D153,AV147:AV153,,0,-1)&lt;=(INDEX('Verwachte Resultaten'!$C$2:$BT$31,MATCH(_xlfn.XLOOKUP($D$14,$D147:$D153,$E147:$E153,,0,-1),'Verwachte Resultaten'!$B$2:$B$31,0),MATCH(_xlfn.XLOOKUP($D$14,$D147:$D153,AV146:AV152,,0,-1),'Verwachte Resultaten'!$C$1:$BT$1,0))*_xlfn.XLOOKUP($E153,$G$2:$G$6,$F$2:$F$6,,0)),_xlfn.XLOOKUP($D$14,$D147:$D153,AV147:AV153,,0,-1)&gt;(INDEX('Verwachte Resultaten'!$C$2:$BT$31,MATCH(_xlfn.XLOOKUP($D$14,$D147:$D153,$E147:$E153,,0,-1),'Verwachte Resultaten'!$B$2:$B$31,0),MATCH(_xlfn.XLOOKUP($D$14,$D147:$D153,AV146:AV152,,0,-1),'Verwachte Resultaten'!$C$1:$BT$1,0))*_xlfn.XLOOKUP($E153,$G$2:$G$6,$H$2:$H$6,,0))),$D153,""),"")</f>
        <v/>
      </c>
      <c r="AW153" s="14" t="str">
        <f>IFERROR(IF(AND(_xlfn.XLOOKUP($D$14,$D147:$D153,AW147:AW153,,0,-1)&lt;=(INDEX('Verwachte Resultaten'!$C$2:$BT$31,MATCH(_xlfn.XLOOKUP($D$14,$D147:$D153,$E147:$E153,,0,-1),'Verwachte Resultaten'!$B$2:$B$31,0),MATCH(_xlfn.XLOOKUP($D$14,$D147:$D153,AW146:AW152,,0,-1),'Verwachte Resultaten'!$C$1:$BT$1,0))*_xlfn.XLOOKUP($E153,$G$2:$G$6,$F$2:$F$6,,0)),_xlfn.XLOOKUP($D$14,$D147:$D153,AW147:AW153,,0,-1)&gt;(INDEX('Verwachte Resultaten'!$C$2:$BT$31,MATCH(_xlfn.XLOOKUP($D$14,$D147:$D153,$E147:$E153,,0,-1),'Verwachte Resultaten'!$B$2:$B$31,0),MATCH(_xlfn.XLOOKUP($D$14,$D147:$D153,AW146:AW152,,0,-1),'Verwachte Resultaten'!$C$1:$BT$1,0))*_xlfn.XLOOKUP($E153,$G$2:$G$6,$H$2:$H$6,,0))),$D153,""),"")</f>
        <v/>
      </c>
      <c r="AX153" s="14" t="str">
        <f>IFERROR(IF(AND(_xlfn.XLOOKUP($D$14,$D147:$D153,AX147:AX153,,0,-1)&lt;=(INDEX('Verwachte Resultaten'!$C$2:$BT$31,MATCH(_xlfn.XLOOKUP($D$14,$D147:$D153,$E147:$E153,,0,-1),'Verwachte Resultaten'!$B$2:$B$31,0),MATCH(_xlfn.XLOOKUP($D$14,$D147:$D153,AX146:AX152,,0,-1),'Verwachte Resultaten'!$C$1:$BT$1,0))*_xlfn.XLOOKUP($E153,$G$2:$G$6,$F$2:$F$6,,0)),_xlfn.XLOOKUP($D$14,$D147:$D153,AX147:AX153,,0,-1)&gt;(INDEX('Verwachte Resultaten'!$C$2:$BT$31,MATCH(_xlfn.XLOOKUP($D$14,$D147:$D153,$E147:$E153,,0,-1),'Verwachte Resultaten'!$B$2:$B$31,0),MATCH(_xlfn.XLOOKUP($D$14,$D147:$D153,AX146:AX152,,0,-1),'Verwachte Resultaten'!$C$1:$BT$1,0))*_xlfn.XLOOKUP($E153,$G$2:$G$6,$H$2:$H$6,,0))),$D153,""),"")</f>
        <v/>
      </c>
      <c r="AY153" s="14" t="str">
        <f>IFERROR(IF(AND(_xlfn.XLOOKUP($D$14,$D147:$D153,AY147:AY153,,0,-1)&lt;=(INDEX('Verwachte Resultaten'!$C$2:$BT$31,MATCH(_xlfn.XLOOKUP($D$14,$D147:$D153,$E147:$E153,,0,-1),'Verwachte Resultaten'!$B$2:$B$31,0),MATCH(_xlfn.XLOOKUP($D$14,$D147:$D153,AY146:AY152,,0,-1),'Verwachte Resultaten'!$C$1:$BT$1,0))*_xlfn.XLOOKUP($E153,$G$2:$G$6,$F$2:$F$6,,0)),_xlfn.XLOOKUP($D$14,$D147:$D153,AY147:AY153,,0,-1)&gt;(INDEX('Verwachte Resultaten'!$C$2:$BT$31,MATCH(_xlfn.XLOOKUP($D$14,$D147:$D153,$E147:$E153,,0,-1),'Verwachte Resultaten'!$B$2:$B$31,0),MATCH(_xlfn.XLOOKUP($D$14,$D147:$D153,AY146:AY152,,0,-1),'Verwachte Resultaten'!$C$1:$BT$1,0))*_xlfn.XLOOKUP($E153,$G$2:$G$6,$H$2:$H$6,,0))),$D153,""),"")</f>
        <v/>
      </c>
      <c r="AZ153" s="14" t="str">
        <f>IFERROR(IF(AND(_xlfn.XLOOKUP($D$14,$D147:$D153,AZ147:AZ153,,0,-1)&lt;=(INDEX('Verwachte Resultaten'!$C$2:$BT$31,MATCH(_xlfn.XLOOKUP($D$14,$D147:$D153,$E147:$E153,,0,-1),'Verwachte Resultaten'!$B$2:$B$31,0),MATCH(_xlfn.XLOOKUP($D$14,$D147:$D153,AZ146:AZ152,,0,-1),'Verwachte Resultaten'!$C$1:$BT$1,0))*_xlfn.XLOOKUP($E153,$G$2:$G$6,$F$2:$F$6,,0)),_xlfn.XLOOKUP($D$14,$D147:$D153,AZ147:AZ153,,0,-1)&gt;(INDEX('Verwachte Resultaten'!$C$2:$BT$31,MATCH(_xlfn.XLOOKUP($D$14,$D147:$D153,$E147:$E153,,0,-1),'Verwachte Resultaten'!$B$2:$B$31,0),MATCH(_xlfn.XLOOKUP($D$14,$D147:$D153,AZ146:AZ152,,0,-1),'Verwachte Resultaten'!$C$1:$BT$1,0))*_xlfn.XLOOKUP($E153,$G$2:$G$6,$H$2:$H$6,,0))),$D153,""),"")</f>
        <v/>
      </c>
      <c r="BA153" s="14" t="str">
        <f>IFERROR(IF(AND(_xlfn.XLOOKUP($D$14,$D147:$D153,BA147:BA153,,0,-1)&lt;=(INDEX('Verwachte Resultaten'!$C$2:$BT$31,MATCH(_xlfn.XLOOKUP($D$14,$D147:$D153,$E147:$E153,,0,-1),'Verwachte Resultaten'!$B$2:$B$31,0),MATCH(_xlfn.XLOOKUP($D$14,$D147:$D153,BA146:BA152,,0,-1),'Verwachte Resultaten'!$C$1:$BT$1,0))*_xlfn.XLOOKUP($E153,$G$2:$G$6,$F$2:$F$6,,0)),_xlfn.XLOOKUP($D$14,$D147:$D153,BA147:BA153,,0,-1)&gt;(INDEX('Verwachte Resultaten'!$C$2:$BT$31,MATCH(_xlfn.XLOOKUP($D$14,$D147:$D153,$E147:$E153,,0,-1),'Verwachte Resultaten'!$B$2:$B$31,0),MATCH(_xlfn.XLOOKUP($D$14,$D147:$D153,BA146:BA152,,0,-1),'Verwachte Resultaten'!$C$1:$BT$1,0))*_xlfn.XLOOKUP($E153,$G$2:$G$6,$H$2:$H$6,,0))),$D153,""),"")</f>
        <v/>
      </c>
      <c r="BB153" s="14" t="str">
        <f>IFERROR(IF(AND(_xlfn.XLOOKUP($D$14,$D147:$D153,BB147:BB153,,0,-1)&lt;=(INDEX('Verwachte Resultaten'!$C$2:$BT$31,MATCH(_xlfn.XLOOKUP($D$14,$D147:$D153,$E147:$E153,,0,-1),'Verwachte Resultaten'!$B$2:$B$31,0),MATCH(_xlfn.XLOOKUP($D$14,$D147:$D153,BB146:BB152,,0,-1),'Verwachte Resultaten'!$C$1:$BT$1,0))*_xlfn.XLOOKUP($E153,$G$2:$G$6,$F$2:$F$6,,0)),_xlfn.XLOOKUP($D$14,$D147:$D153,BB147:BB153,,0,-1)&gt;(INDEX('Verwachte Resultaten'!$C$2:$BT$31,MATCH(_xlfn.XLOOKUP($D$14,$D147:$D153,$E147:$E153,,0,-1),'Verwachte Resultaten'!$B$2:$B$31,0),MATCH(_xlfn.XLOOKUP($D$14,$D147:$D153,BB146:BB152,,0,-1),'Verwachte Resultaten'!$C$1:$BT$1,0))*_xlfn.XLOOKUP($E153,$G$2:$G$6,$H$2:$H$6,,0))),$D153,""),"")</f>
        <v/>
      </c>
      <c r="BC153" s="14" t="str">
        <f>IFERROR(IF(AND(_xlfn.XLOOKUP($D$14,$D147:$D153,BC147:BC153,,0,-1)&lt;=(INDEX('Verwachte Resultaten'!$C$2:$BT$31,MATCH(_xlfn.XLOOKUP($D$14,$D147:$D153,$E147:$E153,,0,-1),'Verwachte Resultaten'!$B$2:$B$31,0),MATCH(_xlfn.XLOOKUP($D$14,$D147:$D153,BC146:BC152,,0,-1),'Verwachte Resultaten'!$C$1:$BT$1,0))*_xlfn.XLOOKUP($E153,$G$2:$G$6,$F$2:$F$6,,0)),_xlfn.XLOOKUP($D$14,$D147:$D153,BC147:BC153,,0,-1)&gt;(INDEX('Verwachte Resultaten'!$C$2:$BT$31,MATCH(_xlfn.XLOOKUP($D$14,$D147:$D153,$E147:$E153,,0,-1),'Verwachte Resultaten'!$B$2:$B$31,0),MATCH(_xlfn.XLOOKUP($D$14,$D147:$D153,BC146:BC152,,0,-1),'Verwachte Resultaten'!$C$1:$BT$1,0))*_xlfn.XLOOKUP($E153,$G$2:$G$6,$H$2:$H$6,,0))),$D153,""),"")</f>
        <v/>
      </c>
      <c r="BD153" s="14" t="str">
        <f>IFERROR(IF(AND(_xlfn.XLOOKUP($D$14,$D147:$D153,BD147:BD153,,0,-1)&lt;=(INDEX('Verwachte Resultaten'!$C$2:$BT$31,MATCH(_xlfn.XLOOKUP($D$14,$D147:$D153,$E147:$E153,,0,-1),'Verwachte Resultaten'!$B$2:$B$31,0),MATCH(_xlfn.XLOOKUP($D$14,$D147:$D153,BD146:BD152,,0,-1),'Verwachte Resultaten'!$C$1:$BT$1,0))*_xlfn.XLOOKUP($E153,$G$2:$G$6,$F$2:$F$6,,0)),_xlfn.XLOOKUP($D$14,$D147:$D153,BD147:BD153,,0,-1)&gt;(INDEX('Verwachte Resultaten'!$C$2:$BT$31,MATCH(_xlfn.XLOOKUP($D$14,$D147:$D153,$E147:$E153,,0,-1),'Verwachte Resultaten'!$B$2:$B$31,0),MATCH(_xlfn.XLOOKUP($D$14,$D147:$D153,BD146:BD152,,0,-1),'Verwachte Resultaten'!$C$1:$BT$1,0))*_xlfn.XLOOKUP($E153,$G$2:$G$6,$H$2:$H$6,,0))),$D153,""),"")</f>
        <v/>
      </c>
      <c r="BE153" s="14" t="str">
        <f>IFERROR(IF(AND(_xlfn.XLOOKUP($D$14,$D147:$D153,BE147:BE153,,0,-1)&lt;=(INDEX('Verwachte Resultaten'!$C$2:$BT$31,MATCH(_xlfn.XLOOKUP($D$14,$D147:$D153,$E147:$E153,,0,-1),'Verwachte Resultaten'!$B$2:$B$31,0),MATCH(_xlfn.XLOOKUP($D$14,$D147:$D153,BE146:BE152,,0,-1),'Verwachte Resultaten'!$C$1:$BT$1,0))*_xlfn.XLOOKUP($E153,$G$2:$G$6,$F$2:$F$6,,0)),_xlfn.XLOOKUP($D$14,$D147:$D153,BE147:BE153,,0,-1)&gt;(INDEX('Verwachte Resultaten'!$C$2:$BT$31,MATCH(_xlfn.XLOOKUP($D$14,$D147:$D153,$E147:$E153,,0,-1),'Verwachte Resultaten'!$B$2:$B$31,0),MATCH(_xlfn.XLOOKUP($D$14,$D147:$D153,BE146:BE152,,0,-1),'Verwachte Resultaten'!$C$1:$BT$1,0))*_xlfn.XLOOKUP($E153,$G$2:$G$6,$H$2:$H$6,,0))),$D153,""),"")</f>
        <v/>
      </c>
      <c r="BF153" s="14" t="str">
        <f>IFERROR(IF(AND(_xlfn.XLOOKUP($D$14,$D147:$D153,BF147:BF153,,0,-1)&lt;=(INDEX('Verwachte Resultaten'!$C$2:$BT$31,MATCH(_xlfn.XLOOKUP($D$14,$D147:$D153,$E147:$E153,,0,-1),'Verwachte Resultaten'!$B$2:$B$31,0),MATCH(_xlfn.XLOOKUP($D$14,$D147:$D153,BF146:BF152,,0,-1),'Verwachte Resultaten'!$C$1:$BT$1,0))*_xlfn.XLOOKUP($E153,$G$2:$G$6,$F$2:$F$6,,0)),_xlfn.XLOOKUP($D$14,$D147:$D153,BF147:BF153,,0,-1)&gt;(INDEX('Verwachte Resultaten'!$C$2:$BT$31,MATCH(_xlfn.XLOOKUP($D$14,$D147:$D153,$E147:$E153,,0,-1),'Verwachte Resultaten'!$B$2:$B$31,0),MATCH(_xlfn.XLOOKUP($D$14,$D147:$D153,BF146:BF152,,0,-1),'Verwachte Resultaten'!$C$1:$BT$1,0))*_xlfn.XLOOKUP($E153,$G$2:$G$6,$H$2:$H$6,,0))),$D153,""),"")</f>
        <v/>
      </c>
      <c r="BG153" s="14" t="str">
        <f>IFERROR(IF(AND(_xlfn.XLOOKUP($D$14,$D147:$D153,BG147:BG153,,0,-1)&lt;=(INDEX('Verwachte Resultaten'!$C$2:$BT$31,MATCH(_xlfn.XLOOKUP($D$14,$D147:$D153,$E147:$E153,,0,-1),'Verwachte Resultaten'!$B$2:$B$31,0),MATCH(_xlfn.XLOOKUP($D$14,$D147:$D153,BG146:BG152,,0,-1),'Verwachte Resultaten'!$C$1:$BT$1,0))*_xlfn.XLOOKUP($E153,$G$2:$G$6,$F$2:$F$6,,0)),_xlfn.XLOOKUP($D$14,$D147:$D153,BG147:BG153,,0,-1)&gt;(INDEX('Verwachte Resultaten'!$C$2:$BT$31,MATCH(_xlfn.XLOOKUP($D$14,$D147:$D153,$E147:$E153,,0,-1),'Verwachte Resultaten'!$B$2:$B$31,0),MATCH(_xlfn.XLOOKUP($D$14,$D147:$D153,BG146:BG152,,0,-1),'Verwachte Resultaten'!$C$1:$BT$1,0))*_xlfn.XLOOKUP($E153,$G$2:$G$6,$H$2:$H$6,,0))),$D153,""),"")</f>
        <v/>
      </c>
      <c r="BH153" s="14" t="str">
        <f>IFERROR(IF(AND(_xlfn.XLOOKUP($D$14,$D147:$D153,BH147:BH153,,0,-1)&lt;=(INDEX('Verwachte Resultaten'!$C$2:$BT$31,MATCH(_xlfn.XLOOKUP($D$14,$D147:$D153,$E147:$E153,,0,-1),'Verwachte Resultaten'!$B$2:$B$31,0),MATCH(_xlfn.XLOOKUP($D$14,$D147:$D153,BH146:BH152,,0,-1),'Verwachte Resultaten'!$C$1:$BT$1,0))*_xlfn.XLOOKUP($E153,$G$2:$G$6,$F$2:$F$6,,0)),_xlfn.XLOOKUP($D$14,$D147:$D153,BH147:BH153,,0,-1)&gt;(INDEX('Verwachte Resultaten'!$C$2:$BT$31,MATCH(_xlfn.XLOOKUP($D$14,$D147:$D153,$E147:$E153,,0,-1),'Verwachte Resultaten'!$B$2:$B$31,0),MATCH(_xlfn.XLOOKUP($D$14,$D147:$D153,BH146:BH152,,0,-1),'Verwachte Resultaten'!$C$1:$BT$1,0))*_xlfn.XLOOKUP($E153,$G$2:$G$6,$H$2:$H$6,,0))),$D153,""),"")</f>
        <v/>
      </c>
      <c r="BI153" s="14" t="str">
        <f>IFERROR(IF(AND(_xlfn.XLOOKUP($D$14,$D147:$D153,BI147:BI153,,0,-1)&lt;=(INDEX('Verwachte Resultaten'!$C$2:$BT$31,MATCH(_xlfn.XLOOKUP($D$14,$D147:$D153,$E147:$E153,,0,-1),'Verwachte Resultaten'!$B$2:$B$31,0),MATCH(_xlfn.XLOOKUP($D$14,$D147:$D153,BI146:BI152,,0,-1),'Verwachte Resultaten'!$C$1:$BT$1,0))*_xlfn.XLOOKUP($E153,$G$2:$G$6,$F$2:$F$6,,0)),_xlfn.XLOOKUP($D$14,$D147:$D153,BI147:BI153,,0,-1)&gt;(INDEX('Verwachte Resultaten'!$C$2:$BT$31,MATCH(_xlfn.XLOOKUP($D$14,$D147:$D153,$E147:$E153,,0,-1),'Verwachte Resultaten'!$B$2:$B$31,0),MATCH(_xlfn.XLOOKUP($D$14,$D147:$D153,BI146:BI152,,0,-1),'Verwachte Resultaten'!$C$1:$BT$1,0))*_xlfn.XLOOKUP($E153,$G$2:$G$6,$H$2:$H$6,,0))),$D153,""),"")</f>
        <v/>
      </c>
      <c r="BJ153" s="14" t="str">
        <f>IFERROR(IF(AND(_xlfn.XLOOKUP($D$14,$D147:$D153,BJ147:BJ153,,0,-1)&lt;=(INDEX('Verwachte Resultaten'!$C$2:$BT$31,MATCH(_xlfn.XLOOKUP($D$14,$D147:$D153,$E147:$E153,,0,-1),'Verwachte Resultaten'!$B$2:$B$31,0),MATCH(_xlfn.XLOOKUP($D$14,$D147:$D153,BJ146:BJ152,,0,-1),'Verwachte Resultaten'!$C$1:$BT$1,0))*_xlfn.XLOOKUP($E153,$G$2:$G$6,$F$2:$F$6,,0)),_xlfn.XLOOKUP($D$14,$D147:$D153,BJ147:BJ153,,0,-1)&gt;(INDEX('Verwachte Resultaten'!$C$2:$BT$31,MATCH(_xlfn.XLOOKUP($D$14,$D147:$D153,$E147:$E153,,0,-1),'Verwachte Resultaten'!$B$2:$B$31,0),MATCH(_xlfn.XLOOKUP($D$14,$D147:$D153,BJ146:BJ152,,0,-1),'Verwachte Resultaten'!$C$1:$BT$1,0))*_xlfn.XLOOKUP($E153,$G$2:$G$6,$H$2:$H$6,,0))),$D153,""),"")</f>
        <v/>
      </c>
      <c r="BK153" s="41" t="str">
        <f>IFERROR(IF(AND(_xlfn.XLOOKUP($D$14,$D147:$D153,BK147:BK153,,0,-1)&lt;=(INDEX('Verwachte Resultaten'!$C$2:$BT$31,MATCH(_xlfn.XLOOKUP($D$14,$D147:$D153,$E147:$E153,,0,-1),'Verwachte Resultaten'!$B$2:$B$31,0),MATCH(_xlfn.XLOOKUP($D$14,$D147:$D153,BK146:BK152,,0,-1),'Verwachte Resultaten'!$C$1:$BT$1,0))*_xlfn.XLOOKUP($E153,$G$2:$G$6,$F$2:$F$6,,0)),_xlfn.XLOOKUP($D$14,$D147:$D153,BK147:BK153,,0,-1)&gt;(INDEX('Verwachte Resultaten'!$C$2:$BT$31,MATCH(_xlfn.XLOOKUP($D$14,$D147:$D153,$E147:$E153,,0,-1),'Verwachte Resultaten'!$B$2:$B$31,0),MATCH(_xlfn.XLOOKUP($D$14,$D147:$D153,BK146:BK152,,0,-1),'Verwachte Resultaten'!$C$1:$BT$1,0))*_xlfn.XLOOKUP($E153,$G$2:$G$6,$H$2:$H$6,,0))),$D153,""),"")</f>
        <v/>
      </c>
    </row>
    <row r="154" spans="1:63" ht="15.75" thickBot="1">
      <c r="A154" s="85"/>
      <c r="C154" s="23"/>
      <c r="D154" s="83" t="str">
        <f>IFERROR($B149*$B$6,"")</f>
        <v/>
      </c>
      <c r="E154" s="17" t="s">
        <v>162</v>
      </c>
      <c r="F154" s="18" t="str">
        <f>IFERROR(IF(AND(_xlfn.XLOOKUP($D$14,$D148:$D154,F148:F154,,0,-1)&lt;=(INDEX('Verwachte Resultaten'!$C$2:$BT$31,MATCH(_xlfn.XLOOKUP($D$14,$D148:$D154,$E148:$E154,,0,-1),'Verwachte Resultaten'!$B$2:$B$31,0),MATCH(_xlfn.XLOOKUP($D$14,$D148:$D154,F147:F153,,0,-1),'Verwachte Resultaten'!$C$1:$BT$1,0))*_xlfn.XLOOKUP($E154,$G$2:$G$6,$F$2:$F$6,,0)),_xlfn.XLOOKUP($D$14,$D148:$D154,F148:F154,,0,-1)&gt;(INDEX('Verwachte Resultaten'!$C$2:$BT$31,MATCH(_xlfn.XLOOKUP($D$14,$D148:$D154,$E148:$E154,,0,-1),'Verwachte Resultaten'!$B$2:$B$31,0),MATCH(_xlfn.XLOOKUP($D$14,$D148:$D154,F147:F153,,0,-1),'Verwachte Resultaten'!$C$1:$BT$1,0))*_xlfn.XLOOKUP($E154,$G$2:$G$6,$H$2:$H$6,,0))),$D154,""),"")</f>
        <v/>
      </c>
      <c r="G154" s="19" t="str">
        <f>IFERROR(IF(AND(_xlfn.XLOOKUP($D$14,$D148:$D154,G148:G154,,0,-1)&lt;=(INDEX('Verwachte Resultaten'!$C$2:$BT$31,MATCH(_xlfn.XLOOKUP($D$14,$D148:$D154,$E148:$E154,,0,-1),'Verwachte Resultaten'!$B$2:$B$31,0),MATCH(_xlfn.XLOOKUP($D$14,$D148:$D154,G147:G153,,0,-1),'Verwachte Resultaten'!$C$1:$BT$1,0))*_xlfn.XLOOKUP($E154,$G$2:$G$6,$F$2:$F$6,,0)),_xlfn.XLOOKUP($D$14,$D148:$D154,G148:G154,,0,-1)&gt;(INDEX('Verwachte Resultaten'!$C$2:$BT$31,MATCH(_xlfn.XLOOKUP($D$14,$D148:$D154,$E148:$E154,,0,-1),'Verwachte Resultaten'!$B$2:$B$31,0),MATCH(_xlfn.XLOOKUP($D$14,$D148:$D154,G147:G153,,0,-1),'Verwachte Resultaten'!$C$1:$BT$1,0))*_xlfn.XLOOKUP($E154,$G$2:$G$6,$H$2:$H$6,,0))),$D154,""),"")</f>
        <v/>
      </c>
      <c r="H154" s="19" t="str">
        <f>IFERROR(IF(AND(_xlfn.XLOOKUP($D$14,$D148:$D154,H148:H154,,0,-1)&lt;=(INDEX('Verwachte Resultaten'!$C$2:$BT$31,MATCH(_xlfn.XLOOKUP($D$14,$D148:$D154,$E148:$E154,,0,-1),'Verwachte Resultaten'!$B$2:$B$31,0),MATCH(_xlfn.XLOOKUP($D$14,$D148:$D154,H147:H153,,0,-1),'Verwachte Resultaten'!$C$1:$BT$1,0))*_xlfn.XLOOKUP($E154,$G$2:$G$6,$F$2:$F$6,,0)),_xlfn.XLOOKUP($D$14,$D148:$D154,H148:H154,,0,-1)&gt;(INDEX('Verwachte Resultaten'!$C$2:$BT$31,MATCH(_xlfn.XLOOKUP($D$14,$D148:$D154,$E148:$E154,,0,-1),'Verwachte Resultaten'!$B$2:$B$31,0),MATCH(_xlfn.XLOOKUP($D$14,$D148:$D154,H147:H153,,0,-1),'Verwachte Resultaten'!$C$1:$BT$1,0))*_xlfn.XLOOKUP($E154,$G$2:$G$6,$H$2:$H$6,,0))),$D154,""),"")</f>
        <v/>
      </c>
      <c r="I154" s="19" t="str">
        <f>IFERROR(IF(AND(_xlfn.XLOOKUP($D$14,$D148:$D154,I148:I154,,0,-1)&lt;=(INDEX('Verwachte Resultaten'!$C$2:$BT$31,MATCH(_xlfn.XLOOKUP($D$14,$D148:$D154,$E148:$E154,,0,-1),'Verwachte Resultaten'!$B$2:$B$31,0),MATCH(_xlfn.XLOOKUP($D$14,$D148:$D154,I147:I153,,0,-1),'Verwachte Resultaten'!$C$1:$BT$1,0))*_xlfn.XLOOKUP($E154,$G$2:$G$6,$F$2:$F$6,,0)),_xlfn.XLOOKUP($D$14,$D148:$D154,I148:I154,,0,-1)&gt;(INDEX('Verwachte Resultaten'!$C$2:$BT$31,MATCH(_xlfn.XLOOKUP($D$14,$D148:$D154,$E148:$E154,,0,-1),'Verwachte Resultaten'!$B$2:$B$31,0),MATCH(_xlfn.XLOOKUP($D$14,$D148:$D154,I147:I153,,0,-1),'Verwachte Resultaten'!$C$1:$BT$1,0))*_xlfn.XLOOKUP($E154,$G$2:$G$6,$H$2:$H$6,,0))),$D154,""),"")</f>
        <v/>
      </c>
      <c r="J154" s="19" t="str">
        <f>IFERROR(IF(AND(_xlfn.XLOOKUP($D$14,$D148:$D154,J148:J154,,0,-1)&lt;=(INDEX('Verwachte Resultaten'!$C$2:$BT$31,MATCH(_xlfn.XLOOKUP($D$14,$D148:$D154,$E148:$E154,,0,-1),'Verwachte Resultaten'!$B$2:$B$31,0),MATCH(_xlfn.XLOOKUP($D$14,$D148:$D154,J147:J153,,0,-1),'Verwachte Resultaten'!$C$1:$BT$1,0))*_xlfn.XLOOKUP($E154,$G$2:$G$6,$F$2:$F$6,,0)),_xlfn.XLOOKUP($D$14,$D148:$D154,J148:J154,,0,-1)&gt;(INDEX('Verwachte Resultaten'!$C$2:$BT$31,MATCH(_xlfn.XLOOKUP($D$14,$D148:$D154,$E148:$E154,,0,-1),'Verwachte Resultaten'!$B$2:$B$31,0),MATCH(_xlfn.XLOOKUP($D$14,$D148:$D154,J147:J153,,0,-1),'Verwachte Resultaten'!$C$1:$BT$1,0))*_xlfn.XLOOKUP($E154,$G$2:$G$6,$H$2:$H$6,,0))),$D154,""),"")</f>
        <v/>
      </c>
      <c r="K154" s="19" t="str">
        <f>IFERROR(IF(AND(_xlfn.XLOOKUP($D$14,$D148:$D154,K148:K154,,0,-1)&lt;=(INDEX('Verwachte Resultaten'!$C$2:$BT$31,MATCH(_xlfn.XLOOKUP($D$14,$D148:$D154,$E148:$E154,,0,-1),'Verwachte Resultaten'!$B$2:$B$31,0),MATCH(_xlfn.XLOOKUP($D$14,$D148:$D154,K147:K153,,0,-1),'Verwachte Resultaten'!$C$1:$BT$1,0))*_xlfn.XLOOKUP($E154,$G$2:$G$6,$F$2:$F$6,,0)),_xlfn.XLOOKUP($D$14,$D148:$D154,K148:K154,,0,-1)&gt;(INDEX('Verwachte Resultaten'!$C$2:$BT$31,MATCH(_xlfn.XLOOKUP($D$14,$D148:$D154,$E148:$E154,,0,-1),'Verwachte Resultaten'!$B$2:$B$31,0),MATCH(_xlfn.XLOOKUP($D$14,$D148:$D154,K147:K153,,0,-1),'Verwachte Resultaten'!$C$1:$BT$1,0))*_xlfn.XLOOKUP($E154,$G$2:$G$6,$H$2:$H$6,,0))),$D154,""),"")</f>
        <v/>
      </c>
      <c r="L154" s="19" t="str">
        <f>IFERROR(IF(AND(_xlfn.XLOOKUP($D$14,$D148:$D154,L148:L154,,0,-1)&lt;=(INDEX('Verwachte Resultaten'!$C$2:$BT$31,MATCH(_xlfn.XLOOKUP($D$14,$D148:$D154,$E148:$E154,,0,-1),'Verwachte Resultaten'!$B$2:$B$31,0),MATCH(_xlfn.XLOOKUP($D$14,$D148:$D154,L147:L153,,0,-1),'Verwachte Resultaten'!$C$1:$BT$1,0))*_xlfn.XLOOKUP($E154,$G$2:$G$6,$F$2:$F$6,,0)),_xlfn.XLOOKUP($D$14,$D148:$D154,L148:L154,,0,-1)&gt;(INDEX('Verwachte Resultaten'!$C$2:$BT$31,MATCH(_xlfn.XLOOKUP($D$14,$D148:$D154,$E148:$E154,,0,-1),'Verwachte Resultaten'!$B$2:$B$31,0),MATCH(_xlfn.XLOOKUP($D$14,$D148:$D154,L147:L153,,0,-1),'Verwachte Resultaten'!$C$1:$BT$1,0))*_xlfn.XLOOKUP($E154,$G$2:$G$6,$H$2:$H$6,,0))),$D154,""),"")</f>
        <v/>
      </c>
      <c r="M154" s="19" t="str">
        <f>IFERROR(IF(AND(_xlfn.XLOOKUP($D$14,$D148:$D154,M148:M154,,0,-1)&lt;=(INDEX('Verwachte Resultaten'!$C$2:$BT$31,MATCH(_xlfn.XLOOKUP($D$14,$D148:$D154,$E148:$E154,,0,-1),'Verwachte Resultaten'!$B$2:$B$31,0),MATCH(_xlfn.XLOOKUP($D$14,$D148:$D154,M147:M153,,0,-1),'Verwachte Resultaten'!$C$1:$BT$1,0))*_xlfn.XLOOKUP($E154,$G$2:$G$6,$F$2:$F$6,,0)),_xlfn.XLOOKUP($D$14,$D148:$D154,M148:M154,,0,-1)&gt;(INDEX('Verwachte Resultaten'!$C$2:$BT$31,MATCH(_xlfn.XLOOKUP($D$14,$D148:$D154,$E148:$E154,,0,-1),'Verwachte Resultaten'!$B$2:$B$31,0),MATCH(_xlfn.XLOOKUP($D$14,$D148:$D154,M147:M153,,0,-1),'Verwachte Resultaten'!$C$1:$BT$1,0))*_xlfn.XLOOKUP($E154,$G$2:$G$6,$H$2:$H$6,,0))),$D154,""),"")</f>
        <v/>
      </c>
      <c r="N154" s="19" t="str">
        <f>IFERROR(IF(AND(_xlfn.XLOOKUP($D$14,$D148:$D154,N148:N154,,0,-1)&lt;=(INDEX('Verwachte Resultaten'!$C$2:$BT$31,MATCH(_xlfn.XLOOKUP($D$14,$D148:$D154,$E148:$E154,,0,-1),'Verwachte Resultaten'!$B$2:$B$31,0),MATCH(_xlfn.XLOOKUP($D$14,$D148:$D154,N147:N153,,0,-1),'Verwachte Resultaten'!$C$1:$BT$1,0))*_xlfn.XLOOKUP($E154,$G$2:$G$6,$F$2:$F$6,,0)),_xlfn.XLOOKUP($D$14,$D148:$D154,N148:N154,,0,-1)&gt;(INDEX('Verwachte Resultaten'!$C$2:$BT$31,MATCH(_xlfn.XLOOKUP($D$14,$D148:$D154,$E148:$E154,,0,-1),'Verwachte Resultaten'!$B$2:$B$31,0),MATCH(_xlfn.XLOOKUP($D$14,$D148:$D154,N147:N153,,0,-1),'Verwachte Resultaten'!$C$1:$BT$1,0))*_xlfn.XLOOKUP($E154,$G$2:$G$6,$H$2:$H$6,,0))),$D154,""),"")</f>
        <v/>
      </c>
      <c r="O154" s="19" t="str">
        <f>IFERROR(IF(AND(_xlfn.XLOOKUP($D$14,$D148:$D154,O148:O154,,0,-1)&lt;=(INDEX('Verwachte Resultaten'!$C$2:$BT$31,MATCH(_xlfn.XLOOKUP($D$14,$D148:$D154,$E148:$E154,,0,-1),'Verwachte Resultaten'!$B$2:$B$31,0),MATCH(_xlfn.XLOOKUP($D$14,$D148:$D154,O147:O153,,0,-1),'Verwachte Resultaten'!$C$1:$BT$1,0))*_xlfn.XLOOKUP($E154,$G$2:$G$6,$F$2:$F$6,,0)),_xlfn.XLOOKUP($D$14,$D148:$D154,O148:O154,,0,-1)&gt;(INDEX('Verwachte Resultaten'!$C$2:$BT$31,MATCH(_xlfn.XLOOKUP($D$14,$D148:$D154,$E148:$E154,,0,-1),'Verwachte Resultaten'!$B$2:$B$31,0),MATCH(_xlfn.XLOOKUP($D$14,$D148:$D154,O147:O153,,0,-1),'Verwachte Resultaten'!$C$1:$BT$1,0))*_xlfn.XLOOKUP($E154,$G$2:$G$6,$H$2:$H$6,,0))),$D154,""),"")</f>
        <v/>
      </c>
      <c r="P154" s="19" t="str">
        <f>IFERROR(IF(AND(_xlfn.XLOOKUP($D$14,$D148:$D154,P148:P154,,0,-1)&lt;=(INDEX('Verwachte Resultaten'!$C$2:$BT$31,MATCH(_xlfn.XLOOKUP($D$14,$D148:$D154,$E148:$E154,,0,-1),'Verwachte Resultaten'!$B$2:$B$31,0),MATCH(_xlfn.XLOOKUP($D$14,$D148:$D154,P147:P153,,0,-1),'Verwachte Resultaten'!$C$1:$BT$1,0))*_xlfn.XLOOKUP($E154,$G$2:$G$6,$F$2:$F$6,,0)),_xlfn.XLOOKUP($D$14,$D148:$D154,P148:P154,,0,-1)&gt;(INDEX('Verwachte Resultaten'!$C$2:$BT$31,MATCH(_xlfn.XLOOKUP($D$14,$D148:$D154,$E148:$E154,,0,-1),'Verwachte Resultaten'!$B$2:$B$31,0),MATCH(_xlfn.XLOOKUP($D$14,$D148:$D154,P147:P153,,0,-1),'Verwachte Resultaten'!$C$1:$BT$1,0))*_xlfn.XLOOKUP($E154,$G$2:$G$6,$H$2:$H$6,,0))),$D154,""),"")</f>
        <v/>
      </c>
      <c r="Q154" s="19" t="str">
        <f>IFERROR(IF(AND(_xlfn.XLOOKUP($D$14,$D148:$D154,Q148:Q154,,0,-1)&lt;=(INDEX('Verwachte Resultaten'!$C$2:$BT$31,MATCH(_xlfn.XLOOKUP($D$14,$D148:$D154,$E148:$E154,,0,-1),'Verwachte Resultaten'!$B$2:$B$31,0),MATCH(_xlfn.XLOOKUP($D$14,$D148:$D154,Q147:Q153,,0,-1),'Verwachte Resultaten'!$C$1:$BT$1,0))*_xlfn.XLOOKUP($E154,$G$2:$G$6,$F$2:$F$6,,0)),_xlfn.XLOOKUP($D$14,$D148:$D154,Q148:Q154,,0,-1)&gt;(INDEX('Verwachte Resultaten'!$C$2:$BT$31,MATCH(_xlfn.XLOOKUP($D$14,$D148:$D154,$E148:$E154,,0,-1),'Verwachte Resultaten'!$B$2:$B$31,0),MATCH(_xlfn.XLOOKUP($D$14,$D148:$D154,Q147:Q153,,0,-1),'Verwachte Resultaten'!$C$1:$BT$1,0))*_xlfn.XLOOKUP($E154,$G$2:$G$6,$H$2:$H$6,,0))),$D154,""),"")</f>
        <v/>
      </c>
      <c r="R154" s="19" t="str">
        <f>IFERROR(IF(AND(_xlfn.XLOOKUP($D$14,$D148:$D154,R148:R154,,0,-1)&lt;=(INDEX('Verwachte Resultaten'!$C$2:$BT$31,MATCH(_xlfn.XLOOKUP($D$14,$D148:$D154,$E148:$E154,,0,-1),'Verwachte Resultaten'!$B$2:$B$31,0),MATCH(_xlfn.XLOOKUP($D$14,$D148:$D154,R147:R153,,0,-1),'Verwachte Resultaten'!$C$1:$BT$1,0))*_xlfn.XLOOKUP($E154,$G$2:$G$6,$F$2:$F$6,,0)),_xlfn.XLOOKUP($D$14,$D148:$D154,R148:R154,,0,-1)&gt;(INDEX('Verwachte Resultaten'!$C$2:$BT$31,MATCH(_xlfn.XLOOKUP($D$14,$D148:$D154,$E148:$E154,,0,-1),'Verwachte Resultaten'!$B$2:$B$31,0),MATCH(_xlfn.XLOOKUP($D$14,$D148:$D154,R147:R153,,0,-1),'Verwachte Resultaten'!$C$1:$BT$1,0))*_xlfn.XLOOKUP($E154,$G$2:$G$6,$H$2:$H$6,,0))),$D154,""),"")</f>
        <v/>
      </c>
      <c r="S154" s="19" t="str">
        <f>IFERROR(IF(AND(_xlfn.XLOOKUP($D$14,$D148:$D154,S148:S154,,0,-1)&lt;=(INDEX('Verwachte Resultaten'!$C$2:$BT$31,MATCH(_xlfn.XLOOKUP($D$14,$D148:$D154,$E148:$E154,,0,-1),'Verwachte Resultaten'!$B$2:$B$31,0),MATCH(_xlfn.XLOOKUP($D$14,$D148:$D154,S147:S153,,0,-1),'Verwachte Resultaten'!$C$1:$BT$1,0))*_xlfn.XLOOKUP($E154,$G$2:$G$6,$F$2:$F$6,,0)),_xlfn.XLOOKUP($D$14,$D148:$D154,S148:S154,,0,-1)&gt;(INDEX('Verwachte Resultaten'!$C$2:$BT$31,MATCH(_xlfn.XLOOKUP($D$14,$D148:$D154,$E148:$E154,,0,-1),'Verwachte Resultaten'!$B$2:$B$31,0),MATCH(_xlfn.XLOOKUP($D$14,$D148:$D154,S147:S153,,0,-1),'Verwachte Resultaten'!$C$1:$BT$1,0))*_xlfn.XLOOKUP($E154,$G$2:$G$6,$H$2:$H$6,,0))),$D154,""),"")</f>
        <v/>
      </c>
      <c r="T154" s="19" t="str">
        <f>IFERROR(IF(AND(_xlfn.XLOOKUP($D$14,$D148:$D154,T148:T154,,0,-1)&lt;=(INDEX('Verwachte Resultaten'!$C$2:$BT$31,MATCH(_xlfn.XLOOKUP($D$14,$D148:$D154,$E148:$E154,,0,-1),'Verwachte Resultaten'!$B$2:$B$31,0),MATCH(_xlfn.XLOOKUP($D$14,$D148:$D154,T147:T153,,0,-1),'Verwachte Resultaten'!$C$1:$BT$1,0))*_xlfn.XLOOKUP($E154,$G$2:$G$6,$F$2:$F$6,,0)),_xlfn.XLOOKUP($D$14,$D148:$D154,T148:T154,,0,-1)&gt;(INDEX('Verwachte Resultaten'!$C$2:$BT$31,MATCH(_xlfn.XLOOKUP($D$14,$D148:$D154,$E148:$E154,,0,-1),'Verwachte Resultaten'!$B$2:$B$31,0),MATCH(_xlfn.XLOOKUP($D$14,$D148:$D154,T147:T153,,0,-1),'Verwachte Resultaten'!$C$1:$BT$1,0))*_xlfn.XLOOKUP($E154,$G$2:$G$6,$H$2:$H$6,,0))),$D154,""),"")</f>
        <v/>
      </c>
      <c r="U154" s="19" t="str">
        <f>IFERROR(IF(AND(_xlfn.XLOOKUP($D$14,$D148:$D154,U148:U154,,0,-1)&lt;=(INDEX('Verwachte Resultaten'!$C$2:$BT$31,MATCH(_xlfn.XLOOKUP($D$14,$D148:$D154,$E148:$E154,,0,-1),'Verwachte Resultaten'!$B$2:$B$31,0),MATCH(_xlfn.XLOOKUP($D$14,$D148:$D154,U147:U153,,0,-1),'Verwachte Resultaten'!$C$1:$BT$1,0))*_xlfn.XLOOKUP($E154,$G$2:$G$6,$F$2:$F$6,,0)),_xlfn.XLOOKUP($D$14,$D148:$D154,U148:U154,,0,-1)&gt;(INDEX('Verwachte Resultaten'!$C$2:$BT$31,MATCH(_xlfn.XLOOKUP($D$14,$D148:$D154,$E148:$E154,,0,-1),'Verwachte Resultaten'!$B$2:$B$31,0),MATCH(_xlfn.XLOOKUP($D$14,$D148:$D154,U147:U153,,0,-1),'Verwachte Resultaten'!$C$1:$BT$1,0))*_xlfn.XLOOKUP($E154,$G$2:$G$6,$H$2:$H$6,,0))),$D154,""),"")</f>
        <v/>
      </c>
      <c r="V154" s="19" t="str">
        <f>IFERROR(IF(AND(_xlfn.XLOOKUP($D$14,$D148:$D154,V148:V154,,0,-1)&lt;=(INDEX('Verwachte Resultaten'!$C$2:$BT$31,MATCH(_xlfn.XLOOKUP($D$14,$D148:$D154,$E148:$E154,,0,-1),'Verwachte Resultaten'!$B$2:$B$31,0),MATCH(_xlfn.XLOOKUP($D$14,$D148:$D154,V147:V153,,0,-1),'Verwachte Resultaten'!$C$1:$BT$1,0))*_xlfn.XLOOKUP($E154,$G$2:$G$6,$F$2:$F$6,,0)),_xlfn.XLOOKUP($D$14,$D148:$D154,V148:V154,,0,-1)&gt;(INDEX('Verwachte Resultaten'!$C$2:$BT$31,MATCH(_xlfn.XLOOKUP($D$14,$D148:$D154,$E148:$E154,,0,-1),'Verwachte Resultaten'!$B$2:$B$31,0),MATCH(_xlfn.XLOOKUP($D$14,$D148:$D154,V147:V153,,0,-1),'Verwachte Resultaten'!$C$1:$BT$1,0))*_xlfn.XLOOKUP($E154,$G$2:$G$6,$H$2:$H$6,,0))),$D154,""),"")</f>
        <v/>
      </c>
      <c r="W154" s="19" t="str">
        <f>IFERROR(IF(AND(_xlfn.XLOOKUP($D$14,$D148:$D154,W148:W154,,0,-1)&lt;=(INDEX('Verwachte Resultaten'!$C$2:$BT$31,MATCH(_xlfn.XLOOKUP($D$14,$D148:$D154,$E148:$E154,,0,-1),'Verwachte Resultaten'!$B$2:$B$31,0),MATCH(_xlfn.XLOOKUP($D$14,$D148:$D154,W147:W153,,0,-1),'Verwachte Resultaten'!$C$1:$BT$1,0))*_xlfn.XLOOKUP($E154,$G$2:$G$6,$F$2:$F$6,,0)),_xlfn.XLOOKUP($D$14,$D148:$D154,W148:W154,,0,-1)&gt;(INDEX('Verwachte Resultaten'!$C$2:$BT$31,MATCH(_xlfn.XLOOKUP($D$14,$D148:$D154,$E148:$E154,,0,-1),'Verwachte Resultaten'!$B$2:$B$31,0),MATCH(_xlfn.XLOOKUP($D$14,$D148:$D154,W147:W153,,0,-1),'Verwachte Resultaten'!$C$1:$BT$1,0))*_xlfn.XLOOKUP($E154,$G$2:$G$6,$H$2:$H$6,,0))),$D154,""),"")</f>
        <v/>
      </c>
      <c r="X154" s="19" t="str">
        <f>IFERROR(IF(AND(_xlfn.XLOOKUP($D$14,$D148:$D154,X148:X154,,0,-1)&lt;=(INDEX('Verwachte Resultaten'!$C$2:$BT$31,MATCH(_xlfn.XLOOKUP($D$14,$D148:$D154,$E148:$E154,,0,-1),'Verwachte Resultaten'!$B$2:$B$31,0),MATCH(_xlfn.XLOOKUP($D$14,$D148:$D154,X147:X153,,0,-1),'Verwachte Resultaten'!$C$1:$BT$1,0))*_xlfn.XLOOKUP($E154,$G$2:$G$6,$F$2:$F$6,,0)),_xlfn.XLOOKUP($D$14,$D148:$D154,X148:X154,,0,-1)&gt;(INDEX('Verwachte Resultaten'!$C$2:$BT$31,MATCH(_xlfn.XLOOKUP($D$14,$D148:$D154,$E148:$E154,,0,-1),'Verwachte Resultaten'!$B$2:$B$31,0),MATCH(_xlfn.XLOOKUP($D$14,$D148:$D154,X147:X153,,0,-1),'Verwachte Resultaten'!$C$1:$BT$1,0))*_xlfn.XLOOKUP($E154,$G$2:$G$6,$H$2:$H$6,,0))),$D154,""),"")</f>
        <v/>
      </c>
      <c r="Y154" s="19" t="str">
        <f>IFERROR(IF(AND(_xlfn.XLOOKUP($D$14,$D148:$D154,Y148:Y154,,0,-1)&lt;=(INDEX('Verwachte Resultaten'!$C$2:$BT$31,MATCH(_xlfn.XLOOKUP($D$14,$D148:$D154,$E148:$E154,,0,-1),'Verwachte Resultaten'!$B$2:$B$31,0),MATCH(_xlfn.XLOOKUP($D$14,$D148:$D154,Y147:Y153,,0,-1),'Verwachte Resultaten'!$C$1:$BT$1,0))*_xlfn.XLOOKUP($E154,$G$2:$G$6,$F$2:$F$6,,0)),_xlfn.XLOOKUP($D$14,$D148:$D154,Y148:Y154,,0,-1)&gt;(INDEX('Verwachte Resultaten'!$C$2:$BT$31,MATCH(_xlfn.XLOOKUP($D$14,$D148:$D154,$E148:$E154,,0,-1),'Verwachte Resultaten'!$B$2:$B$31,0),MATCH(_xlfn.XLOOKUP($D$14,$D148:$D154,Y147:Y153,,0,-1),'Verwachte Resultaten'!$C$1:$BT$1,0))*_xlfn.XLOOKUP($E154,$G$2:$G$6,$H$2:$H$6,,0))),$D154,""),"")</f>
        <v/>
      </c>
      <c r="Z154" s="19" t="str">
        <f>IFERROR(IF(AND(_xlfn.XLOOKUP($D$14,$D148:$D154,Z148:Z154,,0,-1)&lt;=(INDEX('Verwachte Resultaten'!$C$2:$BT$31,MATCH(_xlfn.XLOOKUP($D$14,$D148:$D154,$E148:$E154,,0,-1),'Verwachte Resultaten'!$B$2:$B$31,0),MATCH(_xlfn.XLOOKUP($D$14,$D148:$D154,Z147:Z153,,0,-1),'Verwachte Resultaten'!$C$1:$BT$1,0))*_xlfn.XLOOKUP($E154,$G$2:$G$6,$F$2:$F$6,,0)),_xlfn.XLOOKUP($D$14,$D148:$D154,Z148:Z154,,0,-1)&gt;(INDEX('Verwachte Resultaten'!$C$2:$BT$31,MATCH(_xlfn.XLOOKUP($D$14,$D148:$D154,$E148:$E154,,0,-1),'Verwachte Resultaten'!$B$2:$B$31,0),MATCH(_xlfn.XLOOKUP($D$14,$D148:$D154,Z147:Z153,,0,-1),'Verwachte Resultaten'!$C$1:$BT$1,0))*_xlfn.XLOOKUP($E154,$G$2:$G$6,$H$2:$H$6,,0))),$D154,""),"")</f>
        <v/>
      </c>
      <c r="AA154" s="19" t="str">
        <f>IFERROR(IF(AND(_xlfn.XLOOKUP($D$14,$D148:$D154,AA148:AA154,,0,-1)&lt;=(INDEX('Verwachte Resultaten'!$C$2:$BT$31,MATCH(_xlfn.XLOOKUP($D$14,$D148:$D154,$E148:$E154,,0,-1),'Verwachte Resultaten'!$B$2:$B$31,0),MATCH(_xlfn.XLOOKUP($D$14,$D148:$D154,AA147:AA153,,0,-1),'Verwachte Resultaten'!$C$1:$BT$1,0))*_xlfn.XLOOKUP($E154,$G$2:$G$6,$F$2:$F$6,,0)),_xlfn.XLOOKUP($D$14,$D148:$D154,AA148:AA154,,0,-1)&gt;(INDEX('Verwachte Resultaten'!$C$2:$BT$31,MATCH(_xlfn.XLOOKUP($D$14,$D148:$D154,$E148:$E154,,0,-1),'Verwachte Resultaten'!$B$2:$B$31,0),MATCH(_xlfn.XLOOKUP($D$14,$D148:$D154,AA147:AA153,,0,-1),'Verwachte Resultaten'!$C$1:$BT$1,0))*_xlfn.XLOOKUP($E154,$G$2:$G$6,$H$2:$H$6,,0))),$D154,""),"")</f>
        <v/>
      </c>
      <c r="AB154" s="19" t="str">
        <f>IFERROR(IF(AND(_xlfn.XLOOKUP($D$14,$D148:$D154,AB148:AB154,,0,-1)&lt;=(INDEX('Verwachte Resultaten'!$C$2:$BT$31,MATCH(_xlfn.XLOOKUP($D$14,$D148:$D154,$E148:$E154,,0,-1),'Verwachte Resultaten'!$B$2:$B$31,0),MATCH(_xlfn.XLOOKUP($D$14,$D148:$D154,AB147:AB153,,0,-1),'Verwachte Resultaten'!$C$1:$BT$1,0))*_xlfn.XLOOKUP($E154,$G$2:$G$6,$F$2:$F$6,,0)),_xlfn.XLOOKUP($D$14,$D148:$D154,AB148:AB154,,0,-1)&gt;(INDEX('Verwachte Resultaten'!$C$2:$BT$31,MATCH(_xlfn.XLOOKUP($D$14,$D148:$D154,$E148:$E154,,0,-1),'Verwachte Resultaten'!$B$2:$B$31,0),MATCH(_xlfn.XLOOKUP($D$14,$D148:$D154,AB147:AB153,,0,-1),'Verwachte Resultaten'!$C$1:$BT$1,0))*_xlfn.XLOOKUP($E154,$G$2:$G$6,$H$2:$H$6,,0))),$D154,""),"")</f>
        <v/>
      </c>
      <c r="AC154" s="19" t="str">
        <f>IFERROR(IF(AND(_xlfn.XLOOKUP($D$14,$D148:$D154,AC148:AC154,,0,-1)&lt;=(INDEX('Verwachte Resultaten'!$C$2:$BT$31,MATCH(_xlfn.XLOOKUP($D$14,$D148:$D154,$E148:$E154,,0,-1),'Verwachte Resultaten'!$B$2:$B$31,0),MATCH(_xlfn.XLOOKUP($D$14,$D148:$D154,AC147:AC153,,0,-1),'Verwachte Resultaten'!$C$1:$BT$1,0))*_xlfn.XLOOKUP($E154,$G$2:$G$6,$F$2:$F$6,,0)),_xlfn.XLOOKUP($D$14,$D148:$D154,AC148:AC154,,0,-1)&gt;(INDEX('Verwachte Resultaten'!$C$2:$BT$31,MATCH(_xlfn.XLOOKUP($D$14,$D148:$D154,$E148:$E154,,0,-1),'Verwachte Resultaten'!$B$2:$B$31,0),MATCH(_xlfn.XLOOKUP($D$14,$D148:$D154,AC147:AC153,,0,-1),'Verwachte Resultaten'!$C$1:$BT$1,0))*_xlfn.XLOOKUP($E154,$G$2:$G$6,$H$2:$H$6,,0))),$D154,""),"")</f>
        <v/>
      </c>
      <c r="AD154" s="19" t="str">
        <f>IFERROR(IF(AND(_xlfn.XLOOKUP($D$14,$D148:$D154,AD148:AD154,,0,-1)&lt;=(INDEX('Verwachte Resultaten'!$C$2:$BT$31,MATCH(_xlfn.XLOOKUP($D$14,$D148:$D154,$E148:$E154,,0,-1),'Verwachte Resultaten'!$B$2:$B$31,0),MATCH(_xlfn.XLOOKUP($D$14,$D148:$D154,AD147:AD153,,0,-1),'Verwachte Resultaten'!$C$1:$BT$1,0))*_xlfn.XLOOKUP($E154,$G$2:$G$6,$F$2:$F$6,,0)),_xlfn.XLOOKUP($D$14,$D148:$D154,AD148:AD154,,0,-1)&gt;(INDEX('Verwachte Resultaten'!$C$2:$BT$31,MATCH(_xlfn.XLOOKUP($D$14,$D148:$D154,$E148:$E154,,0,-1),'Verwachte Resultaten'!$B$2:$B$31,0),MATCH(_xlfn.XLOOKUP($D$14,$D148:$D154,AD147:AD153,,0,-1),'Verwachte Resultaten'!$C$1:$BT$1,0))*_xlfn.XLOOKUP($E154,$G$2:$G$6,$H$2:$H$6,,0))),$D154,""),"")</f>
        <v/>
      </c>
      <c r="AE154" s="19" t="str">
        <f>IFERROR(IF(AND(_xlfn.XLOOKUP($D$14,$D148:$D154,AE148:AE154,,0,-1)&lt;=(INDEX('Verwachte Resultaten'!$C$2:$BT$31,MATCH(_xlfn.XLOOKUP($D$14,$D148:$D154,$E148:$E154,,0,-1),'Verwachte Resultaten'!$B$2:$B$31,0),MATCH(_xlfn.XLOOKUP($D$14,$D148:$D154,AE147:AE153,,0,-1),'Verwachte Resultaten'!$C$1:$BT$1,0))*_xlfn.XLOOKUP($E154,$G$2:$G$6,$F$2:$F$6,,0)),_xlfn.XLOOKUP($D$14,$D148:$D154,AE148:AE154,,0,-1)&gt;(INDEX('Verwachte Resultaten'!$C$2:$BT$31,MATCH(_xlfn.XLOOKUP($D$14,$D148:$D154,$E148:$E154,,0,-1),'Verwachte Resultaten'!$B$2:$B$31,0),MATCH(_xlfn.XLOOKUP($D$14,$D148:$D154,AE147:AE153,,0,-1),'Verwachte Resultaten'!$C$1:$BT$1,0))*_xlfn.XLOOKUP($E154,$G$2:$G$6,$H$2:$H$6,,0))),$D154,""),"")</f>
        <v/>
      </c>
      <c r="AF154" s="19" t="str">
        <f>IFERROR(IF(AND(_xlfn.XLOOKUP($D$14,$D148:$D154,AF148:AF154,,0,-1)&lt;=(INDEX('Verwachte Resultaten'!$C$2:$BT$31,MATCH(_xlfn.XLOOKUP($D$14,$D148:$D154,$E148:$E154,,0,-1),'Verwachte Resultaten'!$B$2:$B$31,0),MATCH(_xlfn.XLOOKUP($D$14,$D148:$D154,AF147:AF153,,0,-1),'Verwachte Resultaten'!$C$1:$BT$1,0))*_xlfn.XLOOKUP($E154,$G$2:$G$6,$F$2:$F$6,,0)),_xlfn.XLOOKUP($D$14,$D148:$D154,AF148:AF154,,0,-1)&gt;(INDEX('Verwachte Resultaten'!$C$2:$BT$31,MATCH(_xlfn.XLOOKUP($D$14,$D148:$D154,$E148:$E154,,0,-1),'Verwachte Resultaten'!$B$2:$B$31,0),MATCH(_xlfn.XLOOKUP($D$14,$D148:$D154,AF147:AF153,,0,-1),'Verwachte Resultaten'!$C$1:$BT$1,0))*_xlfn.XLOOKUP($E154,$G$2:$G$6,$H$2:$H$6,,0))),$D154,""),"")</f>
        <v/>
      </c>
      <c r="AG154" s="19" t="str">
        <f>IFERROR(IF(AND(_xlfn.XLOOKUP($D$14,$D148:$D154,AG148:AG154,,0,-1)&lt;=(INDEX('Verwachte Resultaten'!$C$2:$BT$31,MATCH(_xlfn.XLOOKUP($D$14,$D148:$D154,$E148:$E154,,0,-1),'Verwachte Resultaten'!$B$2:$B$31,0),MATCH(_xlfn.XLOOKUP($D$14,$D148:$D154,AG147:AG153,,0,-1),'Verwachte Resultaten'!$C$1:$BT$1,0))*_xlfn.XLOOKUP($E154,$G$2:$G$6,$F$2:$F$6,,0)),_xlfn.XLOOKUP($D$14,$D148:$D154,AG148:AG154,,0,-1)&gt;(INDEX('Verwachte Resultaten'!$C$2:$BT$31,MATCH(_xlfn.XLOOKUP($D$14,$D148:$D154,$E148:$E154,,0,-1),'Verwachte Resultaten'!$B$2:$B$31,0),MATCH(_xlfn.XLOOKUP($D$14,$D148:$D154,AG147:AG153,,0,-1),'Verwachte Resultaten'!$C$1:$BT$1,0))*_xlfn.XLOOKUP($E154,$G$2:$G$6,$H$2:$H$6,,0))),$D154,""),"")</f>
        <v/>
      </c>
      <c r="AH154" s="19" t="str">
        <f>IFERROR(IF(AND(_xlfn.XLOOKUP($D$14,$D148:$D154,AH148:AH154,,0,-1)&lt;=(INDEX('Verwachte Resultaten'!$C$2:$BT$31,MATCH(_xlfn.XLOOKUP($D$14,$D148:$D154,$E148:$E154,,0,-1),'Verwachte Resultaten'!$B$2:$B$31,0),MATCH(_xlfn.XLOOKUP($D$14,$D148:$D154,AH147:AH153,,0,-1),'Verwachte Resultaten'!$C$1:$BT$1,0))*_xlfn.XLOOKUP($E154,$G$2:$G$6,$F$2:$F$6,,0)),_xlfn.XLOOKUP($D$14,$D148:$D154,AH148:AH154,,0,-1)&gt;(INDEX('Verwachte Resultaten'!$C$2:$BT$31,MATCH(_xlfn.XLOOKUP($D$14,$D148:$D154,$E148:$E154,,0,-1),'Verwachte Resultaten'!$B$2:$B$31,0),MATCH(_xlfn.XLOOKUP($D$14,$D148:$D154,AH147:AH153,,0,-1),'Verwachte Resultaten'!$C$1:$BT$1,0))*_xlfn.XLOOKUP($E154,$G$2:$G$6,$H$2:$H$6,,0))),$D154,""),"")</f>
        <v/>
      </c>
      <c r="AI154" s="19" t="str">
        <f>IFERROR(IF(AND(_xlfn.XLOOKUP($D$14,$D148:$D154,AI148:AI154,,0,-1)&lt;=(INDEX('Verwachte Resultaten'!$C$2:$BT$31,MATCH(_xlfn.XLOOKUP($D$14,$D148:$D154,$E148:$E154,,0,-1),'Verwachte Resultaten'!$B$2:$B$31,0),MATCH(_xlfn.XLOOKUP($D$14,$D148:$D154,AI147:AI153,,0,-1),'Verwachte Resultaten'!$C$1:$BT$1,0))*_xlfn.XLOOKUP($E154,$G$2:$G$6,$F$2:$F$6,,0)),_xlfn.XLOOKUP($D$14,$D148:$D154,AI148:AI154,,0,-1)&gt;(INDEX('Verwachte Resultaten'!$C$2:$BT$31,MATCH(_xlfn.XLOOKUP($D$14,$D148:$D154,$E148:$E154,,0,-1),'Verwachte Resultaten'!$B$2:$B$31,0),MATCH(_xlfn.XLOOKUP($D$14,$D148:$D154,AI147:AI153,,0,-1),'Verwachte Resultaten'!$C$1:$BT$1,0))*_xlfn.XLOOKUP($E154,$G$2:$G$6,$H$2:$H$6,,0))),$D154,""),"")</f>
        <v/>
      </c>
      <c r="AJ154" s="19" t="str">
        <f>IFERROR(IF(AND(_xlfn.XLOOKUP($D$14,$D148:$D154,AJ148:AJ154,,0,-1)&lt;=(INDEX('Verwachte Resultaten'!$C$2:$BT$31,MATCH(_xlfn.XLOOKUP($D$14,$D148:$D154,$E148:$E154,,0,-1),'Verwachte Resultaten'!$B$2:$B$31,0),MATCH(_xlfn.XLOOKUP($D$14,$D148:$D154,AJ147:AJ153,,0,-1),'Verwachte Resultaten'!$C$1:$BT$1,0))*_xlfn.XLOOKUP($E154,$G$2:$G$6,$F$2:$F$6,,0)),_xlfn.XLOOKUP($D$14,$D148:$D154,AJ148:AJ154,,0,-1)&gt;(INDEX('Verwachte Resultaten'!$C$2:$BT$31,MATCH(_xlfn.XLOOKUP($D$14,$D148:$D154,$E148:$E154,,0,-1),'Verwachte Resultaten'!$B$2:$B$31,0),MATCH(_xlfn.XLOOKUP($D$14,$D148:$D154,AJ147:AJ153,,0,-1),'Verwachte Resultaten'!$C$1:$BT$1,0))*_xlfn.XLOOKUP($E154,$G$2:$G$6,$H$2:$H$6,,0))),$D154,""),"")</f>
        <v/>
      </c>
      <c r="AK154" s="19" t="str">
        <f>IFERROR(IF(AND(_xlfn.XLOOKUP($D$14,$D148:$D154,AK148:AK154,,0,-1)&lt;=(INDEX('Verwachte Resultaten'!$C$2:$BT$31,MATCH(_xlfn.XLOOKUP($D$14,$D148:$D154,$E148:$E154,,0,-1),'Verwachte Resultaten'!$B$2:$B$31,0),MATCH(_xlfn.XLOOKUP($D$14,$D148:$D154,AK147:AK153,,0,-1),'Verwachte Resultaten'!$C$1:$BT$1,0))*_xlfn.XLOOKUP($E154,$G$2:$G$6,$F$2:$F$6,,0)),_xlfn.XLOOKUP($D$14,$D148:$D154,AK148:AK154,,0,-1)&gt;(INDEX('Verwachte Resultaten'!$C$2:$BT$31,MATCH(_xlfn.XLOOKUP($D$14,$D148:$D154,$E148:$E154,,0,-1),'Verwachte Resultaten'!$B$2:$B$31,0),MATCH(_xlfn.XLOOKUP($D$14,$D148:$D154,AK147:AK153,,0,-1),'Verwachte Resultaten'!$C$1:$BT$1,0))*_xlfn.XLOOKUP($E154,$G$2:$G$6,$H$2:$H$6,,0))),$D154,""),"")</f>
        <v/>
      </c>
      <c r="AL154" s="19" t="str">
        <f>IFERROR(IF(AND(_xlfn.XLOOKUP($D$14,$D148:$D154,AL148:AL154,,0,-1)&lt;=(INDEX('Verwachte Resultaten'!$C$2:$BT$31,MATCH(_xlfn.XLOOKUP($D$14,$D148:$D154,$E148:$E154,,0,-1),'Verwachte Resultaten'!$B$2:$B$31,0),MATCH(_xlfn.XLOOKUP($D$14,$D148:$D154,AL147:AL153,,0,-1),'Verwachte Resultaten'!$C$1:$BT$1,0))*_xlfn.XLOOKUP($E154,$G$2:$G$6,$F$2:$F$6,,0)),_xlfn.XLOOKUP($D$14,$D148:$D154,AL148:AL154,,0,-1)&gt;(INDEX('Verwachte Resultaten'!$C$2:$BT$31,MATCH(_xlfn.XLOOKUP($D$14,$D148:$D154,$E148:$E154,,0,-1),'Verwachte Resultaten'!$B$2:$B$31,0),MATCH(_xlfn.XLOOKUP($D$14,$D148:$D154,AL147:AL153,,0,-1),'Verwachte Resultaten'!$C$1:$BT$1,0))*_xlfn.XLOOKUP($E154,$G$2:$G$6,$H$2:$H$6,,0))),$D154,""),"")</f>
        <v/>
      </c>
      <c r="AM154" s="19" t="str">
        <f>IFERROR(IF(AND(_xlfn.XLOOKUP($D$14,$D148:$D154,AM148:AM154,,0,-1)&lt;=(INDEX('Verwachte Resultaten'!$C$2:$BT$31,MATCH(_xlfn.XLOOKUP($D$14,$D148:$D154,$E148:$E154,,0,-1),'Verwachte Resultaten'!$B$2:$B$31,0),MATCH(_xlfn.XLOOKUP($D$14,$D148:$D154,AM147:AM153,,0,-1),'Verwachte Resultaten'!$C$1:$BT$1,0))*_xlfn.XLOOKUP($E154,$G$2:$G$6,$F$2:$F$6,,0)),_xlfn.XLOOKUP($D$14,$D148:$D154,AM148:AM154,,0,-1)&gt;(INDEX('Verwachte Resultaten'!$C$2:$BT$31,MATCH(_xlfn.XLOOKUP($D$14,$D148:$D154,$E148:$E154,,0,-1),'Verwachte Resultaten'!$B$2:$B$31,0),MATCH(_xlfn.XLOOKUP($D$14,$D148:$D154,AM147:AM153,,0,-1),'Verwachte Resultaten'!$C$1:$BT$1,0))*_xlfn.XLOOKUP($E154,$G$2:$G$6,$H$2:$H$6,,0))),$D154,""),"")</f>
        <v/>
      </c>
      <c r="AN154" s="19" t="str">
        <f>IFERROR(IF(AND(_xlfn.XLOOKUP($D$14,$D148:$D154,AN148:AN154,,0,-1)&lt;=(INDEX('Verwachte Resultaten'!$C$2:$BT$31,MATCH(_xlfn.XLOOKUP($D$14,$D148:$D154,$E148:$E154,,0,-1),'Verwachte Resultaten'!$B$2:$B$31,0),MATCH(_xlfn.XLOOKUP($D$14,$D148:$D154,AN147:AN153,,0,-1),'Verwachte Resultaten'!$C$1:$BT$1,0))*_xlfn.XLOOKUP($E154,$G$2:$G$6,$F$2:$F$6,,0)),_xlfn.XLOOKUP($D$14,$D148:$D154,AN148:AN154,,0,-1)&gt;(INDEX('Verwachte Resultaten'!$C$2:$BT$31,MATCH(_xlfn.XLOOKUP($D$14,$D148:$D154,$E148:$E154,,0,-1),'Verwachte Resultaten'!$B$2:$B$31,0),MATCH(_xlfn.XLOOKUP($D$14,$D148:$D154,AN147:AN153,,0,-1),'Verwachte Resultaten'!$C$1:$BT$1,0))*_xlfn.XLOOKUP($E154,$G$2:$G$6,$H$2:$H$6,,0))),$D154,""),"")</f>
        <v/>
      </c>
      <c r="AO154" s="19" t="str">
        <f>IFERROR(IF(AND(_xlfn.XLOOKUP($D$14,$D148:$D154,AO148:AO154,,0,-1)&lt;=(INDEX('Verwachte Resultaten'!$C$2:$BT$31,MATCH(_xlfn.XLOOKUP($D$14,$D148:$D154,$E148:$E154,,0,-1),'Verwachte Resultaten'!$B$2:$B$31,0),MATCH(_xlfn.XLOOKUP($D$14,$D148:$D154,AO147:AO153,,0,-1),'Verwachte Resultaten'!$C$1:$BT$1,0))*_xlfn.XLOOKUP($E154,$G$2:$G$6,$F$2:$F$6,,0)),_xlfn.XLOOKUP($D$14,$D148:$D154,AO148:AO154,,0,-1)&gt;(INDEX('Verwachte Resultaten'!$C$2:$BT$31,MATCH(_xlfn.XLOOKUP($D$14,$D148:$D154,$E148:$E154,,0,-1),'Verwachte Resultaten'!$B$2:$B$31,0),MATCH(_xlfn.XLOOKUP($D$14,$D148:$D154,AO147:AO153,,0,-1),'Verwachte Resultaten'!$C$1:$BT$1,0))*_xlfn.XLOOKUP($E154,$G$2:$G$6,$H$2:$H$6,,0))),$D154,""),"")</f>
        <v/>
      </c>
      <c r="AP154" s="19" t="str">
        <f>IFERROR(IF(AND(_xlfn.XLOOKUP($D$14,$D148:$D154,AP148:AP154,,0,-1)&lt;=(INDEX('Verwachte Resultaten'!$C$2:$BT$31,MATCH(_xlfn.XLOOKUP($D$14,$D148:$D154,$E148:$E154,,0,-1),'Verwachte Resultaten'!$B$2:$B$31,0),MATCH(_xlfn.XLOOKUP($D$14,$D148:$D154,AP147:AP153,,0,-1),'Verwachte Resultaten'!$C$1:$BT$1,0))*_xlfn.XLOOKUP($E154,$G$2:$G$6,$F$2:$F$6,,0)),_xlfn.XLOOKUP($D$14,$D148:$D154,AP148:AP154,,0,-1)&gt;(INDEX('Verwachte Resultaten'!$C$2:$BT$31,MATCH(_xlfn.XLOOKUP($D$14,$D148:$D154,$E148:$E154,,0,-1),'Verwachte Resultaten'!$B$2:$B$31,0),MATCH(_xlfn.XLOOKUP($D$14,$D148:$D154,AP147:AP153,,0,-1),'Verwachte Resultaten'!$C$1:$BT$1,0))*_xlfn.XLOOKUP($E154,$G$2:$G$6,$H$2:$H$6,,0))),$D154,""),"")</f>
        <v/>
      </c>
      <c r="AQ154" s="19" t="str">
        <f>IFERROR(IF(AND(_xlfn.XLOOKUP($D$14,$D148:$D154,AQ148:AQ154,,0,-1)&lt;=(INDEX('Verwachte Resultaten'!$C$2:$BT$31,MATCH(_xlfn.XLOOKUP($D$14,$D148:$D154,$E148:$E154,,0,-1),'Verwachte Resultaten'!$B$2:$B$31,0),MATCH(_xlfn.XLOOKUP($D$14,$D148:$D154,AQ147:AQ153,,0,-1),'Verwachte Resultaten'!$C$1:$BT$1,0))*_xlfn.XLOOKUP($E154,$G$2:$G$6,$F$2:$F$6,,0)),_xlfn.XLOOKUP($D$14,$D148:$D154,AQ148:AQ154,,0,-1)&gt;(INDEX('Verwachte Resultaten'!$C$2:$BT$31,MATCH(_xlfn.XLOOKUP($D$14,$D148:$D154,$E148:$E154,,0,-1),'Verwachte Resultaten'!$B$2:$B$31,0),MATCH(_xlfn.XLOOKUP($D$14,$D148:$D154,AQ147:AQ153,,0,-1),'Verwachte Resultaten'!$C$1:$BT$1,0))*_xlfn.XLOOKUP($E154,$G$2:$G$6,$H$2:$H$6,,0))),$D154,""),"")</f>
        <v/>
      </c>
      <c r="AR154" s="19" t="str">
        <f>IFERROR(IF(AND(_xlfn.XLOOKUP($D$14,$D148:$D154,AR148:AR154,,0,-1)&lt;=(INDEX('Verwachte Resultaten'!$C$2:$BT$31,MATCH(_xlfn.XLOOKUP($D$14,$D148:$D154,$E148:$E154,,0,-1),'Verwachte Resultaten'!$B$2:$B$31,0),MATCH(_xlfn.XLOOKUP($D$14,$D148:$D154,AR147:AR153,,0,-1),'Verwachte Resultaten'!$C$1:$BT$1,0))*_xlfn.XLOOKUP($E154,$G$2:$G$6,$F$2:$F$6,,0)),_xlfn.XLOOKUP($D$14,$D148:$D154,AR148:AR154,,0,-1)&gt;(INDEX('Verwachte Resultaten'!$C$2:$BT$31,MATCH(_xlfn.XLOOKUP($D$14,$D148:$D154,$E148:$E154,,0,-1),'Verwachte Resultaten'!$B$2:$B$31,0),MATCH(_xlfn.XLOOKUP($D$14,$D148:$D154,AR147:AR153,,0,-1),'Verwachte Resultaten'!$C$1:$BT$1,0))*_xlfn.XLOOKUP($E154,$G$2:$G$6,$H$2:$H$6,,0))),$D154,""),"")</f>
        <v/>
      </c>
      <c r="AS154" s="19" t="str">
        <f>IFERROR(IF(AND(_xlfn.XLOOKUP($D$14,$D148:$D154,AS148:AS154,,0,-1)&lt;=(INDEX('Verwachte Resultaten'!$C$2:$BT$31,MATCH(_xlfn.XLOOKUP($D$14,$D148:$D154,$E148:$E154,,0,-1),'Verwachte Resultaten'!$B$2:$B$31,0),MATCH(_xlfn.XLOOKUP($D$14,$D148:$D154,AS147:AS153,,0,-1),'Verwachte Resultaten'!$C$1:$BT$1,0))*_xlfn.XLOOKUP($E154,$G$2:$G$6,$F$2:$F$6,,0)),_xlfn.XLOOKUP($D$14,$D148:$D154,AS148:AS154,,0,-1)&gt;(INDEX('Verwachte Resultaten'!$C$2:$BT$31,MATCH(_xlfn.XLOOKUP($D$14,$D148:$D154,$E148:$E154,,0,-1),'Verwachte Resultaten'!$B$2:$B$31,0),MATCH(_xlfn.XLOOKUP($D$14,$D148:$D154,AS147:AS153,,0,-1),'Verwachte Resultaten'!$C$1:$BT$1,0))*_xlfn.XLOOKUP($E154,$G$2:$G$6,$H$2:$H$6,,0))),$D154,""),"")</f>
        <v/>
      </c>
      <c r="AT154" s="19" t="str">
        <f>IFERROR(IF(AND(_xlfn.XLOOKUP($D$14,$D148:$D154,AT148:AT154,,0,-1)&lt;=(INDEX('Verwachte Resultaten'!$C$2:$BT$31,MATCH(_xlfn.XLOOKUP($D$14,$D148:$D154,$E148:$E154,,0,-1),'Verwachte Resultaten'!$B$2:$B$31,0),MATCH(_xlfn.XLOOKUP($D$14,$D148:$D154,AT147:AT153,,0,-1),'Verwachte Resultaten'!$C$1:$BT$1,0))*_xlfn.XLOOKUP($E154,$G$2:$G$6,$F$2:$F$6,,0)),_xlfn.XLOOKUP($D$14,$D148:$D154,AT148:AT154,,0,-1)&gt;(INDEX('Verwachte Resultaten'!$C$2:$BT$31,MATCH(_xlfn.XLOOKUP($D$14,$D148:$D154,$E148:$E154,,0,-1),'Verwachte Resultaten'!$B$2:$B$31,0),MATCH(_xlfn.XLOOKUP($D$14,$D148:$D154,AT147:AT153,,0,-1),'Verwachte Resultaten'!$C$1:$BT$1,0))*_xlfn.XLOOKUP($E154,$G$2:$G$6,$H$2:$H$6,,0))),$D154,""),"")</f>
        <v/>
      </c>
      <c r="AU154" s="19" t="str">
        <f>IFERROR(IF(AND(_xlfn.XLOOKUP($D$14,$D148:$D154,AU148:AU154,,0,-1)&lt;=(INDEX('Verwachte Resultaten'!$C$2:$BT$31,MATCH(_xlfn.XLOOKUP($D$14,$D148:$D154,$E148:$E154,,0,-1),'Verwachte Resultaten'!$B$2:$B$31,0),MATCH(_xlfn.XLOOKUP($D$14,$D148:$D154,AU147:AU153,,0,-1),'Verwachte Resultaten'!$C$1:$BT$1,0))*_xlfn.XLOOKUP($E154,$G$2:$G$6,$F$2:$F$6,,0)),_xlfn.XLOOKUP($D$14,$D148:$D154,AU148:AU154,,0,-1)&gt;(INDEX('Verwachte Resultaten'!$C$2:$BT$31,MATCH(_xlfn.XLOOKUP($D$14,$D148:$D154,$E148:$E154,,0,-1),'Verwachte Resultaten'!$B$2:$B$31,0),MATCH(_xlfn.XLOOKUP($D$14,$D148:$D154,AU147:AU153,,0,-1),'Verwachte Resultaten'!$C$1:$BT$1,0))*_xlfn.XLOOKUP($E154,$G$2:$G$6,$H$2:$H$6,,0))),$D154,""),"")</f>
        <v/>
      </c>
      <c r="AV154" s="19" t="str">
        <f>IFERROR(IF(AND(_xlfn.XLOOKUP($D$14,$D148:$D154,AV148:AV154,,0,-1)&lt;=(INDEX('Verwachte Resultaten'!$C$2:$BT$31,MATCH(_xlfn.XLOOKUP($D$14,$D148:$D154,$E148:$E154,,0,-1),'Verwachte Resultaten'!$B$2:$B$31,0),MATCH(_xlfn.XLOOKUP($D$14,$D148:$D154,AV147:AV153,,0,-1),'Verwachte Resultaten'!$C$1:$BT$1,0))*_xlfn.XLOOKUP($E154,$G$2:$G$6,$F$2:$F$6,,0)),_xlfn.XLOOKUP($D$14,$D148:$D154,AV148:AV154,,0,-1)&gt;(INDEX('Verwachte Resultaten'!$C$2:$BT$31,MATCH(_xlfn.XLOOKUP($D$14,$D148:$D154,$E148:$E154,,0,-1),'Verwachte Resultaten'!$B$2:$B$31,0),MATCH(_xlfn.XLOOKUP($D$14,$D148:$D154,AV147:AV153,,0,-1),'Verwachte Resultaten'!$C$1:$BT$1,0))*_xlfn.XLOOKUP($E154,$G$2:$G$6,$H$2:$H$6,,0))),$D154,""),"")</f>
        <v/>
      </c>
      <c r="AW154" s="19" t="str">
        <f>IFERROR(IF(AND(_xlfn.XLOOKUP($D$14,$D148:$D154,AW148:AW154,,0,-1)&lt;=(INDEX('Verwachte Resultaten'!$C$2:$BT$31,MATCH(_xlfn.XLOOKUP($D$14,$D148:$D154,$E148:$E154,,0,-1),'Verwachte Resultaten'!$B$2:$B$31,0),MATCH(_xlfn.XLOOKUP($D$14,$D148:$D154,AW147:AW153,,0,-1),'Verwachte Resultaten'!$C$1:$BT$1,0))*_xlfn.XLOOKUP($E154,$G$2:$G$6,$F$2:$F$6,,0)),_xlfn.XLOOKUP($D$14,$D148:$D154,AW148:AW154,,0,-1)&gt;(INDEX('Verwachte Resultaten'!$C$2:$BT$31,MATCH(_xlfn.XLOOKUP($D$14,$D148:$D154,$E148:$E154,,0,-1),'Verwachte Resultaten'!$B$2:$B$31,0),MATCH(_xlfn.XLOOKUP($D$14,$D148:$D154,AW147:AW153,,0,-1),'Verwachte Resultaten'!$C$1:$BT$1,0))*_xlfn.XLOOKUP($E154,$G$2:$G$6,$H$2:$H$6,,0))),$D154,""),"")</f>
        <v/>
      </c>
      <c r="AX154" s="19" t="str">
        <f>IFERROR(IF(AND(_xlfn.XLOOKUP($D$14,$D148:$D154,AX148:AX154,,0,-1)&lt;=(INDEX('Verwachte Resultaten'!$C$2:$BT$31,MATCH(_xlfn.XLOOKUP($D$14,$D148:$D154,$E148:$E154,,0,-1),'Verwachte Resultaten'!$B$2:$B$31,0),MATCH(_xlfn.XLOOKUP($D$14,$D148:$D154,AX147:AX153,,0,-1),'Verwachte Resultaten'!$C$1:$BT$1,0))*_xlfn.XLOOKUP($E154,$G$2:$G$6,$F$2:$F$6,,0)),_xlfn.XLOOKUP($D$14,$D148:$D154,AX148:AX154,,0,-1)&gt;(INDEX('Verwachte Resultaten'!$C$2:$BT$31,MATCH(_xlfn.XLOOKUP($D$14,$D148:$D154,$E148:$E154,,0,-1),'Verwachte Resultaten'!$B$2:$B$31,0),MATCH(_xlfn.XLOOKUP($D$14,$D148:$D154,AX147:AX153,,0,-1),'Verwachte Resultaten'!$C$1:$BT$1,0))*_xlfn.XLOOKUP($E154,$G$2:$G$6,$H$2:$H$6,,0))),$D154,""),"")</f>
        <v/>
      </c>
      <c r="AY154" s="19" t="str">
        <f>IFERROR(IF(AND(_xlfn.XLOOKUP($D$14,$D148:$D154,AY148:AY154,,0,-1)&lt;=(INDEX('Verwachte Resultaten'!$C$2:$BT$31,MATCH(_xlfn.XLOOKUP($D$14,$D148:$D154,$E148:$E154,,0,-1),'Verwachte Resultaten'!$B$2:$B$31,0),MATCH(_xlfn.XLOOKUP($D$14,$D148:$D154,AY147:AY153,,0,-1),'Verwachte Resultaten'!$C$1:$BT$1,0))*_xlfn.XLOOKUP($E154,$G$2:$G$6,$F$2:$F$6,,0)),_xlfn.XLOOKUP($D$14,$D148:$D154,AY148:AY154,,0,-1)&gt;(INDEX('Verwachte Resultaten'!$C$2:$BT$31,MATCH(_xlfn.XLOOKUP($D$14,$D148:$D154,$E148:$E154,,0,-1),'Verwachte Resultaten'!$B$2:$B$31,0),MATCH(_xlfn.XLOOKUP($D$14,$D148:$D154,AY147:AY153,,0,-1),'Verwachte Resultaten'!$C$1:$BT$1,0))*_xlfn.XLOOKUP($E154,$G$2:$G$6,$H$2:$H$6,,0))),$D154,""),"")</f>
        <v/>
      </c>
      <c r="AZ154" s="19" t="str">
        <f>IFERROR(IF(AND(_xlfn.XLOOKUP($D$14,$D148:$D154,AZ148:AZ154,,0,-1)&lt;=(INDEX('Verwachte Resultaten'!$C$2:$BT$31,MATCH(_xlfn.XLOOKUP($D$14,$D148:$D154,$E148:$E154,,0,-1),'Verwachte Resultaten'!$B$2:$B$31,0),MATCH(_xlfn.XLOOKUP($D$14,$D148:$D154,AZ147:AZ153,,0,-1),'Verwachte Resultaten'!$C$1:$BT$1,0))*_xlfn.XLOOKUP($E154,$G$2:$G$6,$F$2:$F$6,,0)),_xlfn.XLOOKUP($D$14,$D148:$D154,AZ148:AZ154,,0,-1)&gt;(INDEX('Verwachte Resultaten'!$C$2:$BT$31,MATCH(_xlfn.XLOOKUP($D$14,$D148:$D154,$E148:$E154,,0,-1),'Verwachte Resultaten'!$B$2:$B$31,0),MATCH(_xlfn.XLOOKUP($D$14,$D148:$D154,AZ147:AZ153,,0,-1),'Verwachte Resultaten'!$C$1:$BT$1,0))*_xlfn.XLOOKUP($E154,$G$2:$G$6,$H$2:$H$6,,0))),$D154,""),"")</f>
        <v/>
      </c>
      <c r="BA154" s="19" t="str">
        <f>IFERROR(IF(AND(_xlfn.XLOOKUP($D$14,$D148:$D154,BA148:BA154,,0,-1)&lt;=(INDEX('Verwachte Resultaten'!$C$2:$BT$31,MATCH(_xlfn.XLOOKUP($D$14,$D148:$D154,$E148:$E154,,0,-1),'Verwachte Resultaten'!$B$2:$B$31,0),MATCH(_xlfn.XLOOKUP($D$14,$D148:$D154,BA147:BA153,,0,-1),'Verwachte Resultaten'!$C$1:$BT$1,0))*_xlfn.XLOOKUP($E154,$G$2:$G$6,$F$2:$F$6,,0)),_xlfn.XLOOKUP($D$14,$D148:$D154,BA148:BA154,,0,-1)&gt;(INDEX('Verwachte Resultaten'!$C$2:$BT$31,MATCH(_xlfn.XLOOKUP($D$14,$D148:$D154,$E148:$E154,,0,-1),'Verwachte Resultaten'!$B$2:$B$31,0),MATCH(_xlfn.XLOOKUP($D$14,$D148:$D154,BA147:BA153,,0,-1),'Verwachte Resultaten'!$C$1:$BT$1,0))*_xlfn.XLOOKUP($E154,$G$2:$G$6,$H$2:$H$6,,0))),$D154,""),"")</f>
        <v/>
      </c>
      <c r="BB154" s="19" t="str">
        <f>IFERROR(IF(AND(_xlfn.XLOOKUP($D$14,$D148:$D154,BB148:BB154,,0,-1)&lt;=(INDEX('Verwachte Resultaten'!$C$2:$BT$31,MATCH(_xlfn.XLOOKUP($D$14,$D148:$D154,$E148:$E154,,0,-1),'Verwachte Resultaten'!$B$2:$B$31,0),MATCH(_xlfn.XLOOKUP($D$14,$D148:$D154,BB147:BB153,,0,-1),'Verwachte Resultaten'!$C$1:$BT$1,0))*_xlfn.XLOOKUP($E154,$G$2:$G$6,$F$2:$F$6,,0)),_xlfn.XLOOKUP($D$14,$D148:$D154,BB148:BB154,,0,-1)&gt;(INDEX('Verwachte Resultaten'!$C$2:$BT$31,MATCH(_xlfn.XLOOKUP($D$14,$D148:$D154,$E148:$E154,,0,-1),'Verwachte Resultaten'!$B$2:$B$31,0),MATCH(_xlfn.XLOOKUP($D$14,$D148:$D154,BB147:BB153,,0,-1),'Verwachte Resultaten'!$C$1:$BT$1,0))*_xlfn.XLOOKUP($E154,$G$2:$G$6,$H$2:$H$6,,0))),$D154,""),"")</f>
        <v/>
      </c>
      <c r="BC154" s="19" t="str">
        <f>IFERROR(IF(AND(_xlfn.XLOOKUP($D$14,$D148:$D154,BC148:BC154,,0,-1)&lt;=(INDEX('Verwachte Resultaten'!$C$2:$BT$31,MATCH(_xlfn.XLOOKUP($D$14,$D148:$D154,$E148:$E154,,0,-1),'Verwachte Resultaten'!$B$2:$B$31,0),MATCH(_xlfn.XLOOKUP($D$14,$D148:$D154,BC147:BC153,,0,-1),'Verwachte Resultaten'!$C$1:$BT$1,0))*_xlfn.XLOOKUP($E154,$G$2:$G$6,$F$2:$F$6,,0)),_xlfn.XLOOKUP($D$14,$D148:$D154,BC148:BC154,,0,-1)&gt;(INDEX('Verwachte Resultaten'!$C$2:$BT$31,MATCH(_xlfn.XLOOKUP($D$14,$D148:$D154,$E148:$E154,,0,-1),'Verwachte Resultaten'!$B$2:$B$31,0),MATCH(_xlfn.XLOOKUP($D$14,$D148:$D154,BC147:BC153,,0,-1),'Verwachte Resultaten'!$C$1:$BT$1,0))*_xlfn.XLOOKUP($E154,$G$2:$G$6,$H$2:$H$6,,0))),$D154,""),"")</f>
        <v/>
      </c>
      <c r="BD154" s="19" t="str">
        <f>IFERROR(IF(AND(_xlfn.XLOOKUP($D$14,$D148:$D154,BD148:BD154,,0,-1)&lt;=(INDEX('Verwachte Resultaten'!$C$2:$BT$31,MATCH(_xlfn.XLOOKUP($D$14,$D148:$D154,$E148:$E154,,0,-1),'Verwachte Resultaten'!$B$2:$B$31,0),MATCH(_xlfn.XLOOKUP($D$14,$D148:$D154,BD147:BD153,,0,-1),'Verwachte Resultaten'!$C$1:$BT$1,0))*_xlfn.XLOOKUP($E154,$G$2:$G$6,$F$2:$F$6,,0)),_xlfn.XLOOKUP($D$14,$D148:$D154,BD148:BD154,,0,-1)&gt;(INDEX('Verwachte Resultaten'!$C$2:$BT$31,MATCH(_xlfn.XLOOKUP($D$14,$D148:$D154,$E148:$E154,,0,-1),'Verwachte Resultaten'!$B$2:$B$31,0),MATCH(_xlfn.XLOOKUP($D$14,$D148:$D154,BD147:BD153,,0,-1),'Verwachte Resultaten'!$C$1:$BT$1,0))*_xlfn.XLOOKUP($E154,$G$2:$G$6,$H$2:$H$6,,0))),$D154,""),"")</f>
        <v/>
      </c>
      <c r="BE154" s="19" t="str">
        <f>IFERROR(IF(AND(_xlfn.XLOOKUP($D$14,$D148:$D154,BE148:BE154,,0,-1)&lt;=(INDEX('Verwachte Resultaten'!$C$2:$BT$31,MATCH(_xlfn.XLOOKUP($D$14,$D148:$D154,$E148:$E154,,0,-1),'Verwachte Resultaten'!$B$2:$B$31,0),MATCH(_xlfn.XLOOKUP($D$14,$D148:$D154,BE147:BE153,,0,-1),'Verwachte Resultaten'!$C$1:$BT$1,0))*_xlfn.XLOOKUP($E154,$G$2:$G$6,$F$2:$F$6,,0)),_xlfn.XLOOKUP($D$14,$D148:$D154,BE148:BE154,,0,-1)&gt;(INDEX('Verwachte Resultaten'!$C$2:$BT$31,MATCH(_xlfn.XLOOKUP($D$14,$D148:$D154,$E148:$E154,,0,-1),'Verwachte Resultaten'!$B$2:$B$31,0),MATCH(_xlfn.XLOOKUP($D$14,$D148:$D154,BE147:BE153,,0,-1),'Verwachte Resultaten'!$C$1:$BT$1,0))*_xlfn.XLOOKUP($E154,$G$2:$G$6,$H$2:$H$6,,0))),$D154,""),"")</f>
        <v/>
      </c>
      <c r="BF154" s="19" t="str">
        <f>IFERROR(IF(AND(_xlfn.XLOOKUP($D$14,$D148:$D154,BF148:BF154,,0,-1)&lt;=(INDEX('Verwachte Resultaten'!$C$2:$BT$31,MATCH(_xlfn.XLOOKUP($D$14,$D148:$D154,$E148:$E154,,0,-1),'Verwachte Resultaten'!$B$2:$B$31,0),MATCH(_xlfn.XLOOKUP($D$14,$D148:$D154,BF147:BF153,,0,-1),'Verwachte Resultaten'!$C$1:$BT$1,0))*_xlfn.XLOOKUP($E154,$G$2:$G$6,$F$2:$F$6,,0)),_xlfn.XLOOKUP($D$14,$D148:$D154,BF148:BF154,,0,-1)&gt;(INDEX('Verwachte Resultaten'!$C$2:$BT$31,MATCH(_xlfn.XLOOKUP($D$14,$D148:$D154,$E148:$E154,,0,-1),'Verwachte Resultaten'!$B$2:$B$31,0),MATCH(_xlfn.XLOOKUP($D$14,$D148:$D154,BF147:BF153,,0,-1),'Verwachte Resultaten'!$C$1:$BT$1,0))*_xlfn.XLOOKUP($E154,$G$2:$G$6,$H$2:$H$6,,0))),$D154,""),"")</f>
        <v/>
      </c>
      <c r="BG154" s="19" t="str">
        <f>IFERROR(IF(AND(_xlfn.XLOOKUP($D$14,$D148:$D154,BG148:BG154,,0,-1)&lt;=(INDEX('Verwachte Resultaten'!$C$2:$BT$31,MATCH(_xlfn.XLOOKUP($D$14,$D148:$D154,$E148:$E154,,0,-1),'Verwachte Resultaten'!$B$2:$B$31,0),MATCH(_xlfn.XLOOKUP($D$14,$D148:$D154,BG147:BG153,,0,-1),'Verwachte Resultaten'!$C$1:$BT$1,0))*_xlfn.XLOOKUP($E154,$G$2:$G$6,$F$2:$F$6,,0)),_xlfn.XLOOKUP($D$14,$D148:$D154,BG148:BG154,,0,-1)&gt;(INDEX('Verwachte Resultaten'!$C$2:$BT$31,MATCH(_xlfn.XLOOKUP($D$14,$D148:$D154,$E148:$E154,,0,-1),'Verwachte Resultaten'!$B$2:$B$31,0),MATCH(_xlfn.XLOOKUP($D$14,$D148:$D154,BG147:BG153,,0,-1),'Verwachte Resultaten'!$C$1:$BT$1,0))*_xlfn.XLOOKUP($E154,$G$2:$G$6,$H$2:$H$6,,0))),$D154,""),"")</f>
        <v/>
      </c>
      <c r="BH154" s="19" t="str">
        <f>IFERROR(IF(AND(_xlfn.XLOOKUP($D$14,$D148:$D154,BH148:BH154,,0,-1)&lt;=(INDEX('Verwachte Resultaten'!$C$2:$BT$31,MATCH(_xlfn.XLOOKUP($D$14,$D148:$D154,$E148:$E154,,0,-1),'Verwachte Resultaten'!$B$2:$B$31,0),MATCH(_xlfn.XLOOKUP($D$14,$D148:$D154,BH147:BH153,,0,-1),'Verwachte Resultaten'!$C$1:$BT$1,0))*_xlfn.XLOOKUP($E154,$G$2:$G$6,$F$2:$F$6,,0)),_xlfn.XLOOKUP($D$14,$D148:$D154,BH148:BH154,,0,-1)&gt;(INDEX('Verwachte Resultaten'!$C$2:$BT$31,MATCH(_xlfn.XLOOKUP($D$14,$D148:$D154,$E148:$E154,,0,-1),'Verwachte Resultaten'!$B$2:$B$31,0),MATCH(_xlfn.XLOOKUP($D$14,$D148:$D154,BH147:BH153,,0,-1),'Verwachte Resultaten'!$C$1:$BT$1,0))*_xlfn.XLOOKUP($E154,$G$2:$G$6,$H$2:$H$6,,0))),$D154,""),"")</f>
        <v/>
      </c>
      <c r="BI154" s="19" t="str">
        <f>IFERROR(IF(AND(_xlfn.XLOOKUP($D$14,$D148:$D154,BI148:BI154,,0,-1)&lt;=(INDEX('Verwachte Resultaten'!$C$2:$BT$31,MATCH(_xlfn.XLOOKUP($D$14,$D148:$D154,$E148:$E154,,0,-1),'Verwachte Resultaten'!$B$2:$B$31,0),MATCH(_xlfn.XLOOKUP($D$14,$D148:$D154,BI147:BI153,,0,-1),'Verwachte Resultaten'!$C$1:$BT$1,0))*_xlfn.XLOOKUP($E154,$G$2:$G$6,$F$2:$F$6,,0)),_xlfn.XLOOKUP($D$14,$D148:$D154,BI148:BI154,,0,-1)&gt;(INDEX('Verwachte Resultaten'!$C$2:$BT$31,MATCH(_xlfn.XLOOKUP($D$14,$D148:$D154,$E148:$E154,,0,-1),'Verwachte Resultaten'!$B$2:$B$31,0),MATCH(_xlfn.XLOOKUP($D$14,$D148:$D154,BI147:BI153,,0,-1),'Verwachte Resultaten'!$C$1:$BT$1,0))*_xlfn.XLOOKUP($E154,$G$2:$G$6,$H$2:$H$6,,0))),$D154,""),"")</f>
        <v/>
      </c>
      <c r="BJ154" s="19" t="str">
        <f>IFERROR(IF(AND(_xlfn.XLOOKUP($D$14,$D148:$D154,BJ148:BJ154,,0,-1)&lt;=(INDEX('Verwachte Resultaten'!$C$2:$BT$31,MATCH(_xlfn.XLOOKUP($D$14,$D148:$D154,$E148:$E154,,0,-1),'Verwachte Resultaten'!$B$2:$B$31,0),MATCH(_xlfn.XLOOKUP($D$14,$D148:$D154,BJ147:BJ153,,0,-1),'Verwachte Resultaten'!$C$1:$BT$1,0))*_xlfn.XLOOKUP($E154,$G$2:$G$6,$F$2:$F$6,,0)),_xlfn.XLOOKUP($D$14,$D148:$D154,BJ148:BJ154,,0,-1)&gt;(INDEX('Verwachte Resultaten'!$C$2:$BT$31,MATCH(_xlfn.XLOOKUP($D$14,$D148:$D154,$E148:$E154,,0,-1),'Verwachte Resultaten'!$B$2:$B$31,0),MATCH(_xlfn.XLOOKUP($D$14,$D148:$D154,BJ147:BJ153,,0,-1),'Verwachte Resultaten'!$C$1:$BT$1,0))*_xlfn.XLOOKUP($E154,$G$2:$G$6,$H$2:$H$6,,0))),$D154,""),"")</f>
        <v/>
      </c>
      <c r="BK154" s="45" t="str">
        <f>IFERROR(IF(AND(_xlfn.XLOOKUP($D$14,$D148:$D154,BK148:BK154,,0,-1)&lt;=(INDEX('Verwachte Resultaten'!$C$2:$BT$31,MATCH(_xlfn.XLOOKUP($D$14,$D148:$D154,$E148:$E154,,0,-1),'Verwachte Resultaten'!$B$2:$B$31,0),MATCH(_xlfn.XLOOKUP($D$14,$D148:$D154,BK147:BK153,,0,-1),'Verwachte Resultaten'!$C$1:$BT$1,0))*_xlfn.XLOOKUP($E154,$G$2:$G$6,$F$2:$F$6,,0)),_xlfn.XLOOKUP($D$14,$D148:$D154,BK148:BK154,,0,-1)&gt;(INDEX('Verwachte Resultaten'!$C$2:$BT$31,MATCH(_xlfn.XLOOKUP($D$14,$D148:$D154,$E148:$E154,,0,-1),'Verwachte Resultaten'!$B$2:$B$31,0),MATCH(_xlfn.XLOOKUP($D$14,$D148:$D154,BK147:BK153,,0,-1),'Verwachte Resultaten'!$C$1:$BT$1,0))*_xlfn.XLOOKUP($E154,$G$2:$G$6,$H$2:$H$6,,0))),$D154,""),"")</f>
        <v/>
      </c>
    </row>
    <row r="155" spans="1:63" ht="15.75" thickBot="1">
      <c r="A155" s="85"/>
      <c r="C155" s="23"/>
      <c r="D155" s="44"/>
      <c r="E155" s="20" t="s">
        <v>170</v>
      </c>
      <c r="F155" s="21">
        <f>SUM(F150:AZ154)</f>
        <v>0</v>
      </c>
      <c r="AZ155"/>
    </row>
    <row r="156" spans="1:63" ht="15.75" thickBot="1">
      <c r="A156" s="85"/>
      <c r="C156" s="23"/>
      <c r="D156" s="44"/>
      <c r="F156" s="113" t="e">
        <f>_xlfn.XLOOKUP(_xlfn.TEXTBEFORE(F157," "),Matrix!$8:$8,Matrix!$5:$5)</f>
        <v>#N/A</v>
      </c>
      <c r="G156" s="113" t="e">
        <f>_xlfn.XLOOKUP(_xlfn.TEXTBEFORE(G157," "),Matrix!$8:$8,Matrix!$5:$5)</f>
        <v>#N/A</v>
      </c>
      <c r="H156" s="113" t="e">
        <f>_xlfn.XLOOKUP(_xlfn.TEXTBEFORE(H157," "),Matrix!$8:$8,Matrix!$5:$5)</f>
        <v>#N/A</v>
      </c>
      <c r="I156" s="113" t="e">
        <f>_xlfn.XLOOKUP(_xlfn.TEXTBEFORE(I157," "),Matrix!$8:$8,Matrix!$5:$5)</f>
        <v>#N/A</v>
      </c>
      <c r="J156" s="113" t="e">
        <f>_xlfn.XLOOKUP(_xlfn.TEXTBEFORE(J157," "),Matrix!$8:$8,Matrix!$5:$5)</f>
        <v>#N/A</v>
      </c>
      <c r="K156" s="113" t="e">
        <f>_xlfn.XLOOKUP(_xlfn.TEXTBEFORE(K157," "),Matrix!$8:$8,Matrix!$5:$5)</f>
        <v>#N/A</v>
      </c>
      <c r="L156" s="113" t="e">
        <f>_xlfn.XLOOKUP(_xlfn.TEXTBEFORE(L157," "),Matrix!$8:$8,Matrix!$5:$5)</f>
        <v>#N/A</v>
      </c>
      <c r="M156" s="113" t="e">
        <f>_xlfn.XLOOKUP(_xlfn.TEXTBEFORE(M157," "),Matrix!$8:$8,Matrix!$5:$5)</f>
        <v>#N/A</v>
      </c>
      <c r="N156" s="113" t="e">
        <f>_xlfn.XLOOKUP(_xlfn.TEXTBEFORE(N157," "),Matrix!$8:$8,Matrix!$5:$5)</f>
        <v>#N/A</v>
      </c>
      <c r="O156" s="113" t="e">
        <f>_xlfn.XLOOKUP(_xlfn.TEXTBEFORE(O157," "),Matrix!$8:$8,Matrix!$5:$5)</f>
        <v>#N/A</v>
      </c>
      <c r="P156" s="113" t="e">
        <f>_xlfn.XLOOKUP(_xlfn.TEXTBEFORE(P157," "),Matrix!$8:$8,Matrix!$5:$5)</f>
        <v>#N/A</v>
      </c>
      <c r="Q156" s="113" t="e">
        <f>_xlfn.XLOOKUP(_xlfn.TEXTBEFORE(Q157," "),Matrix!$8:$8,Matrix!$5:$5)</f>
        <v>#N/A</v>
      </c>
      <c r="R156" s="113" t="e">
        <f>_xlfn.XLOOKUP(_xlfn.TEXTBEFORE(R157," "),Matrix!$8:$8,Matrix!$5:$5)</f>
        <v>#N/A</v>
      </c>
      <c r="S156" s="113" t="e">
        <f>_xlfn.XLOOKUP(_xlfn.TEXTBEFORE(S157," "),Matrix!$8:$8,Matrix!$5:$5)</f>
        <v>#N/A</v>
      </c>
      <c r="T156" s="113" t="e">
        <f>_xlfn.XLOOKUP(_xlfn.TEXTBEFORE(T157," "),Matrix!$8:$8,Matrix!$5:$5)</f>
        <v>#N/A</v>
      </c>
      <c r="U156" s="113" t="e">
        <f>_xlfn.XLOOKUP(_xlfn.TEXTBEFORE(U157," "),Matrix!$8:$8,Matrix!$5:$5)</f>
        <v>#N/A</v>
      </c>
      <c r="V156" s="113" t="e">
        <f>_xlfn.XLOOKUP(_xlfn.TEXTBEFORE(V157," "),Matrix!$8:$8,Matrix!$5:$5)</f>
        <v>#N/A</v>
      </c>
      <c r="W156" s="113" t="e">
        <f>_xlfn.XLOOKUP(_xlfn.TEXTBEFORE(W157," "),Matrix!$8:$8,Matrix!$5:$5)</f>
        <v>#N/A</v>
      </c>
      <c r="X156" s="113" t="e">
        <f>_xlfn.XLOOKUP(_xlfn.TEXTBEFORE(X157," "),Matrix!$8:$8,Matrix!$5:$5)</f>
        <v>#N/A</v>
      </c>
      <c r="Y156" s="113" t="e">
        <f>_xlfn.XLOOKUP(_xlfn.TEXTBEFORE(Y157," "),Matrix!$8:$8,Matrix!$5:$5)</f>
        <v>#N/A</v>
      </c>
      <c r="Z156" s="113" t="e">
        <f>_xlfn.XLOOKUP(_xlfn.TEXTBEFORE(Z157," "),Matrix!$8:$8,Matrix!$5:$5)</f>
        <v>#N/A</v>
      </c>
      <c r="AA156" s="113" t="e">
        <f>_xlfn.XLOOKUP(_xlfn.TEXTBEFORE(AA157," "),Matrix!$8:$8,Matrix!$5:$5)</f>
        <v>#N/A</v>
      </c>
      <c r="AB156" s="113" t="e">
        <f>_xlfn.XLOOKUP(_xlfn.TEXTBEFORE(AB157," "),Matrix!$8:$8,Matrix!$5:$5)</f>
        <v>#N/A</v>
      </c>
      <c r="AC156" s="113" t="e">
        <f>_xlfn.XLOOKUP(_xlfn.TEXTBEFORE(AC157," "),Matrix!$8:$8,Matrix!$5:$5)</f>
        <v>#N/A</v>
      </c>
      <c r="AD156" s="113" t="e">
        <f>_xlfn.XLOOKUP(_xlfn.TEXTBEFORE(AD157," "),Matrix!$8:$8,Matrix!$5:$5)</f>
        <v>#N/A</v>
      </c>
      <c r="AE156" s="113" t="e">
        <f>_xlfn.XLOOKUP(_xlfn.TEXTBEFORE(AE157," "),Matrix!$8:$8,Matrix!$5:$5)</f>
        <v>#N/A</v>
      </c>
      <c r="AF156" s="113" t="e">
        <f>_xlfn.XLOOKUP(_xlfn.TEXTBEFORE(AF157," "),Matrix!$8:$8,Matrix!$5:$5)</f>
        <v>#N/A</v>
      </c>
      <c r="AG156" s="113" t="e">
        <f>_xlfn.XLOOKUP(_xlfn.TEXTBEFORE(AG157," "),Matrix!$8:$8,Matrix!$5:$5)</f>
        <v>#N/A</v>
      </c>
      <c r="AH156" s="113" t="e">
        <f>_xlfn.XLOOKUP(_xlfn.TEXTBEFORE(AH157," "),Matrix!$8:$8,Matrix!$5:$5)</f>
        <v>#N/A</v>
      </c>
      <c r="AI156" s="113" t="e">
        <f>_xlfn.XLOOKUP(_xlfn.TEXTBEFORE(AI157," "),Matrix!$8:$8,Matrix!$5:$5)</f>
        <v>#N/A</v>
      </c>
      <c r="AJ156" s="113" t="e">
        <f>_xlfn.XLOOKUP(_xlfn.TEXTBEFORE(AJ157," "),Matrix!$8:$8,Matrix!$5:$5)</f>
        <v>#N/A</v>
      </c>
      <c r="AK156" s="113" t="e">
        <f>_xlfn.XLOOKUP(_xlfn.TEXTBEFORE(AK157," "),Matrix!$8:$8,Matrix!$5:$5)</f>
        <v>#N/A</v>
      </c>
      <c r="AL156" s="113" t="e">
        <f>_xlfn.XLOOKUP(_xlfn.TEXTBEFORE(AL157," "),Matrix!$8:$8,Matrix!$5:$5)</f>
        <v>#N/A</v>
      </c>
      <c r="AM156" s="113" t="e">
        <f>_xlfn.XLOOKUP(_xlfn.TEXTBEFORE(AM157," "),Matrix!$8:$8,Matrix!$5:$5)</f>
        <v>#N/A</v>
      </c>
      <c r="AN156" s="113" t="e">
        <f>_xlfn.XLOOKUP(_xlfn.TEXTBEFORE(AN157," "),Matrix!$8:$8,Matrix!$5:$5)</f>
        <v>#N/A</v>
      </c>
      <c r="AO156" s="113" t="e">
        <f>_xlfn.XLOOKUP(_xlfn.TEXTBEFORE(AO157," "),Matrix!$8:$8,Matrix!$5:$5)</f>
        <v>#N/A</v>
      </c>
      <c r="AP156" s="113" t="e">
        <f>_xlfn.XLOOKUP(_xlfn.TEXTBEFORE(AP157," "),Matrix!$8:$8,Matrix!$5:$5)</f>
        <v>#N/A</v>
      </c>
      <c r="AQ156" s="113" t="e">
        <f>_xlfn.XLOOKUP(_xlfn.TEXTBEFORE(AQ157," "),Matrix!$8:$8,Matrix!$5:$5)</f>
        <v>#N/A</v>
      </c>
      <c r="AR156" s="113" t="e">
        <f>_xlfn.XLOOKUP(_xlfn.TEXTBEFORE(AR157," "),Matrix!$8:$8,Matrix!$5:$5)</f>
        <v>#N/A</v>
      </c>
      <c r="AS156" s="113" t="e">
        <f>_xlfn.XLOOKUP(_xlfn.TEXTBEFORE(AS157," "),Matrix!$8:$8,Matrix!$5:$5)</f>
        <v>#N/A</v>
      </c>
      <c r="AT156" s="113" t="e">
        <f>_xlfn.XLOOKUP(_xlfn.TEXTBEFORE(AT157," "),Matrix!$8:$8,Matrix!$5:$5)</f>
        <v>#N/A</v>
      </c>
      <c r="AU156" s="113" t="e">
        <f>_xlfn.XLOOKUP(_xlfn.TEXTBEFORE(AU157," "),Matrix!$8:$8,Matrix!$5:$5)</f>
        <v>#N/A</v>
      </c>
      <c r="AV156" s="113" t="e">
        <f>_xlfn.XLOOKUP(_xlfn.TEXTBEFORE(AV157," "),Matrix!$8:$8,Matrix!$5:$5)</f>
        <v>#N/A</v>
      </c>
      <c r="AW156" s="113" t="e">
        <f>_xlfn.XLOOKUP(_xlfn.TEXTBEFORE(AW157," "),Matrix!$8:$8,Matrix!$5:$5)</f>
        <v>#N/A</v>
      </c>
      <c r="AX156" s="113" t="e">
        <f>_xlfn.XLOOKUP(_xlfn.TEXTBEFORE(AX157," "),Matrix!$8:$8,Matrix!$5:$5)</f>
        <v>#N/A</v>
      </c>
      <c r="AY156" s="113" t="e">
        <f>_xlfn.XLOOKUP(_xlfn.TEXTBEFORE(AY157," "),Matrix!$8:$8,Matrix!$5:$5)</f>
        <v>#N/A</v>
      </c>
      <c r="AZ156" s="113" t="e">
        <f>_xlfn.XLOOKUP(_xlfn.TEXTBEFORE(AZ157," "),Matrix!$8:$8,Matrix!$5:$5)</f>
        <v>#N/A</v>
      </c>
      <c r="BA156" s="113" t="e">
        <f>_xlfn.XLOOKUP(_xlfn.TEXTBEFORE(BA157," "),Matrix!$8:$8,Matrix!$5:$5)</f>
        <v>#N/A</v>
      </c>
      <c r="BB156" s="113" t="e">
        <f>_xlfn.XLOOKUP(_xlfn.TEXTBEFORE(BB157," "),Matrix!$8:$8,Matrix!$5:$5)</f>
        <v>#N/A</v>
      </c>
      <c r="BC156" s="113" t="e">
        <f>_xlfn.XLOOKUP(_xlfn.TEXTBEFORE(BC157," "),Matrix!$8:$8,Matrix!$5:$5)</f>
        <v>#N/A</v>
      </c>
      <c r="BD156" s="113" t="e">
        <f>_xlfn.XLOOKUP(_xlfn.TEXTBEFORE(BD157," "),Matrix!$8:$8,Matrix!$5:$5)</f>
        <v>#N/A</v>
      </c>
      <c r="BE156" s="113" t="e">
        <f>_xlfn.XLOOKUP(_xlfn.TEXTBEFORE(BE157," "),Matrix!$8:$8,Matrix!$5:$5)</f>
        <v>#N/A</v>
      </c>
      <c r="BF156" s="113" t="e">
        <f>_xlfn.XLOOKUP(_xlfn.TEXTBEFORE(BF157," "),Matrix!$8:$8,Matrix!$5:$5)</f>
        <v>#N/A</v>
      </c>
      <c r="BG156" s="113" t="e">
        <f>_xlfn.XLOOKUP(_xlfn.TEXTBEFORE(BG157," "),Matrix!$8:$8,Matrix!$5:$5)</f>
        <v>#N/A</v>
      </c>
      <c r="BH156" s="113" t="e">
        <f>_xlfn.XLOOKUP(_xlfn.TEXTBEFORE(BH157," "),Matrix!$8:$8,Matrix!$5:$5)</f>
        <v>#N/A</v>
      </c>
      <c r="BI156" s="113" t="e">
        <f>_xlfn.XLOOKUP(_xlfn.TEXTBEFORE(BI157," "),Matrix!$8:$8,Matrix!$5:$5)</f>
        <v>#N/A</v>
      </c>
      <c r="BJ156" s="113" t="e">
        <f>_xlfn.XLOOKUP(_xlfn.TEXTBEFORE(BJ157," "),Matrix!$8:$8,Matrix!$5:$5)</f>
        <v>#N/A</v>
      </c>
      <c r="BK156" s="113" t="e">
        <f>_xlfn.XLOOKUP(_xlfn.TEXTBEFORE(BK157," "),Matrix!$8:$8,Matrix!$5:$5)</f>
        <v>#N/A</v>
      </c>
    </row>
    <row r="157" spans="1:63" ht="15.75" thickBot="1">
      <c r="A157" s="85" t="s">
        <v>119</v>
      </c>
      <c r="B157" s="24">
        <f>COUNTA(F157:BK157)-COUNTIF(F157:BK157,"")</f>
        <v>0</v>
      </c>
      <c r="C157" s="23"/>
      <c r="D157" s="128"/>
      <c r="E157" s="5" t="s">
        <v>0</v>
      </c>
      <c r="F157" s="5" t="str">
        <f>IF($D157="","",IF(_xlfn.XLOOKUP($D157,Matrix!$A$9:$A$24,Matrix!B$9:B$24,"",0)="","",_xlfn.XLOOKUP($D157,Matrix!$A$9:$A$24,Matrix!B$9:B$24,"",0)))</f>
        <v/>
      </c>
      <c r="G157" s="5" t="str">
        <f>IF($D157="","",IF(_xlfn.XLOOKUP($D157,Matrix!$A$9:$A$24,Matrix!C$9:C$24,"",0)="","",_xlfn.XLOOKUP($D157,Matrix!$A$9:$A$24,Matrix!C$9:C$24,"",0)))</f>
        <v/>
      </c>
      <c r="H157" s="5" t="str">
        <f>IF($D157="","",IF(_xlfn.XLOOKUP($D157,Matrix!$A$9:$A$24,Matrix!D$9:D$24,"",0)="","",_xlfn.XLOOKUP($D157,Matrix!$A$9:$A$24,Matrix!D$9:D$24,"",0)))</f>
        <v/>
      </c>
      <c r="I157" s="5" t="str">
        <f>IF($D157="","",IF(_xlfn.XLOOKUP($D157,Matrix!$A$9:$A$24,Matrix!E$9:E$24,"",0)="","",_xlfn.XLOOKUP($D157,Matrix!$A$9:$A$24,Matrix!E$9:E$24,"",0)))</f>
        <v/>
      </c>
      <c r="J157" s="5" t="str">
        <f>IF($D157="","",IF(_xlfn.XLOOKUP($D157,Matrix!$A$9:$A$24,Matrix!F$9:F$24,"",0)="","",_xlfn.XLOOKUP($D157,Matrix!$A$9:$A$24,Matrix!F$9:F$24,"",0)))</f>
        <v/>
      </c>
      <c r="K157" s="5" t="str">
        <f>IF($D157="","",IF(_xlfn.XLOOKUP($D157,Matrix!$A$9:$A$24,Matrix!G$9:G$24,"",0)="","",_xlfn.XLOOKUP($D157,Matrix!$A$9:$A$24,Matrix!G$9:G$24,"",0)))</f>
        <v/>
      </c>
      <c r="L157" s="5" t="str">
        <f>IF($D157="","",IF(_xlfn.XLOOKUP($D157,Matrix!$A$9:$A$24,Matrix!H$9:H$24,"",0)="","",_xlfn.XLOOKUP($D157,Matrix!$A$9:$A$24,Matrix!H$9:H$24,"",0)))</f>
        <v/>
      </c>
      <c r="M157" s="5" t="str">
        <f>IF($D157="","",IF(_xlfn.XLOOKUP($D157,Matrix!$A$9:$A$24,Matrix!I$9:I$24,"",0)="","",_xlfn.XLOOKUP($D157,Matrix!$A$9:$A$24,Matrix!I$9:I$24,"",0)))</f>
        <v/>
      </c>
      <c r="N157" s="5" t="str">
        <f>IF($D157="","",IF(_xlfn.XLOOKUP($D157,Matrix!$A$9:$A$24,Matrix!J$9:J$24,"",0)="","",_xlfn.XLOOKUP($D157,Matrix!$A$9:$A$24,Matrix!J$9:J$24,"",0)))</f>
        <v/>
      </c>
      <c r="O157" s="5" t="str">
        <f>IF($D157="","",IF(_xlfn.XLOOKUP($D157,Matrix!$A$9:$A$24,Matrix!K$9:K$24,"",0)="","",_xlfn.XLOOKUP($D157,Matrix!$A$9:$A$24,Matrix!K$9:K$24,"",0)))</f>
        <v/>
      </c>
      <c r="P157" s="5" t="str">
        <f>IF($D157="","",IF(_xlfn.XLOOKUP($D157,Matrix!$A$9:$A$24,Matrix!L$9:L$24,"",0)="","",_xlfn.XLOOKUP($D157,Matrix!$A$9:$A$24,Matrix!L$9:L$24,"",0)))</f>
        <v/>
      </c>
      <c r="Q157" s="5" t="str">
        <f>IF($D157="","",IF(_xlfn.XLOOKUP($D157,Matrix!$A$9:$A$24,Matrix!M$9:M$24,"",0)="","",_xlfn.XLOOKUP($D157,Matrix!$A$9:$A$24,Matrix!M$9:M$24,"",0)))</f>
        <v/>
      </c>
      <c r="R157" s="5" t="str">
        <f>IF($D157="","",IF(_xlfn.XLOOKUP($D157,Matrix!$A$9:$A$24,Matrix!N$9:N$24,"",0)="","",_xlfn.XLOOKUP($D157,Matrix!$A$9:$A$24,Matrix!N$9:N$24,"",0)))</f>
        <v/>
      </c>
      <c r="S157" s="5" t="str">
        <f>IF($D157="","",IF(_xlfn.XLOOKUP($D157,Matrix!$A$9:$A$24,Matrix!O$9:O$24,"",0)="","",_xlfn.XLOOKUP($D157,Matrix!$A$9:$A$24,Matrix!O$9:O$24,"",0)))</f>
        <v/>
      </c>
      <c r="T157" s="5" t="str">
        <f>IF($D157="","",IF(_xlfn.XLOOKUP($D157,Matrix!$A$9:$A$24,Matrix!P$9:P$24,"",0)="","",_xlfn.XLOOKUP($D157,Matrix!$A$9:$A$24,Matrix!P$9:P$24,"",0)))</f>
        <v/>
      </c>
      <c r="U157" s="5" t="str">
        <f>IF($D157="","",IF(_xlfn.XLOOKUP($D157,Matrix!$A$9:$A$24,Matrix!Q$9:Q$24,"",0)="","",_xlfn.XLOOKUP($D157,Matrix!$A$9:$A$24,Matrix!Q$9:Q$24,"",0)))</f>
        <v/>
      </c>
      <c r="V157" s="5" t="str">
        <f>IF($D157="","",IF(_xlfn.XLOOKUP($D157,Matrix!$A$9:$A$24,Matrix!R$9:R$24,"",0)="","",_xlfn.XLOOKUP($D157,Matrix!$A$9:$A$24,Matrix!R$9:R$24,"",0)))</f>
        <v/>
      </c>
      <c r="W157" s="5" t="str">
        <f>IF($D157="","",IF(_xlfn.XLOOKUP($D157,Matrix!$A$9:$A$24,Matrix!S$9:S$24,"",0)="","",_xlfn.XLOOKUP($D157,Matrix!$A$9:$A$24,Matrix!S$9:S$24,"",0)))</f>
        <v/>
      </c>
      <c r="X157" s="5" t="str">
        <f>IF($D157="","",IF(_xlfn.XLOOKUP($D157,Matrix!$A$9:$A$24,Matrix!T$9:T$24,"",0)="","",_xlfn.XLOOKUP($D157,Matrix!$A$9:$A$24,Matrix!T$9:T$24,"",0)))</f>
        <v/>
      </c>
      <c r="Y157" s="5" t="str">
        <f>IF($D157="","",IF(_xlfn.XLOOKUP($D157,Matrix!$A$9:$A$24,Matrix!U$9:U$24,"",0)="","",_xlfn.XLOOKUP($D157,Matrix!$A$9:$A$24,Matrix!U$9:U$24,"",0)))</f>
        <v/>
      </c>
      <c r="Z157" s="5" t="str">
        <f>IF($D157="","",IF(_xlfn.XLOOKUP($D157,Matrix!$A$9:$A$24,Matrix!V$9:V$24,"",0)="","",_xlfn.XLOOKUP($D157,Matrix!$A$9:$A$24,Matrix!V$9:V$24,"",0)))</f>
        <v/>
      </c>
      <c r="AA157" s="5" t="str">
        <f>IF($D157="","",IF(_xlfn.XLOOKUP($D157,Matrix!$A$9:$A$24,Matrix!W$9:W$24,"",0)="","",_xlfn.XLOOKUP($D157,Matrix!$A$9:$A$24,Matrix!W$9:W$24,"",0)))</f>
        <v/>
      </c>
      <c r="AB157" s="5" t="str">
        <f>IF($D157="","",IF(_xlfn.XLOOKUP($D157,Matrix!$A$9:$A$24,Matrix!X$9:X$24,"",0)="","",_xlfn.XLOOKUP($D157,Matrix!$A$9:$A$24,Matrix!X$9:X$24,"",0)))</f>
        <v/>
      </c>
      <c r="AC157" s="5" t="str">
        <f>IF($D157="","",IF(_xlfn.XLOOKUP($D157,Matrix!$A$9:$A$24,Matrix!Y$9:Y$24,"",0)="","",_xlfn.XLOOKUP($D157,Matrix!$A$9:$A$24,Matrix!Y$9:Y$24,"",0)))</f>
        <v/>
      </c>
      <c r="AD157" s="5" t="str">
        <f>IF($D157="","",IF(_xlfn.XLOOKUP($D157,Matrix!$A$9:$A$24,Matrix!Z$9:Z$24,"",0)="","",_xlfn.XLOOKUP($D157,Matrix!$A$9:$A$24,Matrix!Z$9:Z$24,"",0)))</f>
        <v/>
      </c>
      <c r="AE157" s="5" t="str">
        <f>IF($D157="","",IF(_xlfn.XLOOKUP($D157,Matrix!$A$9:$A$24,Matrix!AA$9:AA$24,"",0)="","",_xlfn.XLOOKUP($D157,Matrix!$A$9:$A$24,Matrix!AA$9:AA$24,"",0)))</f>
        <v/>
      </c>
      <c r="AF157" s="5" t="str">
        <f>IF($D157="","",IF(_xlfn.XLOOKUP($D157,Matrix!$A$9:$A$24,Matrix!AB$9:AB$24,"",0)="","",_xlfn.XLOOKUP($D157,Matrix!$A$9:$A$24,Matrix!AB$9:AB$24,"",0)))</f>
        <v/>
      </c>
      <c r="AG157" s="5" t="str">
        <f>IF($D157="","",IF(_xlfn.XLOOKUP($D157,Matrix!$A$9:$A$24,Matrix!AC$9:AC$24,"",0)="","",_xlfn.XLOOKUP($D157,Matrix!$A$9:$A$24,Matrix!AC$9:AC$24,"",0)))</f>
        <v/>
      </c>
      <c r="AH157" s="5" t="str">
        <f>IF($D157="","",IF(_xlfn.XLOOKUP($D157,Matrix!$A$9:$A$24,Matrix!AD$9:AD$24,"",0)="","",_xlfn.XLOOKUP($D157,Matrix!$A$9:$A$24,Matrix!AD$9:AD$24,"",0)))</f>
        <v/>
      </c>
      <c r="AI157" s="5" t="str">
        <f>IF($D157="","",IF(_xlfn.XLOOKUP($D157,Matrix!$A$9:$A$24,Matrix!AE$9:AE$24,"",0)="","",_xlfn.XLOOKUP($D157,Matrix!$A$9:$A$24,Matrix!AE$9:AE$24,"",0)))</f>
        <v/>
      </c>
      <c r="AJ157" s="5" t="str">
        <f>IF($D157="","",IF(_xlfn.XLOOKUP($D157,Matrix!$A$9:$A$24,Matrix!AF$9:AF$24,"",0)="","",_xlfn.XLOOKUP($D157,Matrix!$A$9:$A$24,Matrix!AF$9:AF$24,"",0)))</f>
        <v/>
      </c>
      <c r="AK157" s="5" t="str">
        <f>IF($D157="","",IF(_xlfn.XLOOKUP($D157,Matrix!$A$9:$A$24,Matrix!AG$9:AG$24,"",0)="","",_xlfn.XLOOKUP($D157,Matrix!$A$9:$A$24,Matrix!AG$9:AG$24,"",0)))</f>
        <v/>
      </c>
      <c r="AL157" s="5" t="str">
        <f>IF($D157="","",IF(_xlfn.XLOOKUP($D157,Matrix!$A$9:$A$24,Matrix!AH$9:AH$24,"",0)="","",_xlfn.XLOOKUP($D157,Matrix!$A$9:$A$24,Matrix!AH$9:AH$24,"",0)))</f>
        <v/>
      </c>
      <c r="AM157" s="5" t="str">
        <f>IF($D157="","",IF(_xlfn.XLOOKUP($D157,Matrix!$A$9:$A$24,Matrix!AI$9:AI$24,"",0)="","",_xlfn.XLOOKUP($D157,Matrix!$A$9:$A$24,Matrix!AI$9:AI$24,"",0)))</f>
        <v/>
      </c>
      <c r="AN157" s="5" t="str">
        <f>IF($D157="","",IF(_xlfn.XLOOKUP($D157,Matrix!$A$9:$A$24,Matrix!AJ$9:AJ$24,"",0)="","",_xlfn.XLOOKUP($D157,Matrix!$A$9:$A$24,Matrix!AJ$9:AJ$24,"",0)))</f>
        <v/>
      </c>
      <c r="AO157" s="5" t="str">
        <f>IF($D157="","",IF(_xlfn.XLOOKUP($D157,Matrix!$A$9:$A$24,Matrix!AK$9:AK$24,"",0)="","",_xlfn.XLOOKUP($D157,Matrix!$A$9:$A$24,Matrix!AK$9:AK$24,"",0)))</f>
        <v/>
      </c>
      <c r="AP157" s="5" t="str">
        <f>IF($D157="","",IF(_xlfn.XLOOKUP($D157,Matrix!$A$9:$A$24,Matrix!AL$9:AL$24,"",0)="","",_xlfn.XLOOKUP($D157,Matrix!$A$9:$A$24,Matrix!AL$9:AL$24,"",0)))</f>
        <v/>
      </c>
      <c r="AQ157" s="5" t="str">
        <f>IF($D157="","",IF(_xlfn.XLOOKUP($D157,Matrix!$A$9:$A$24,Matrix!AM$9:AM$24,"",0)="","",_xlfn.XLOOKUP($D157,Matrix!$A$9:$A$24,Matrix!AM$9:AM$24,"",0)))</f>
        <v/>
      </c>
      <c r="AR157" s="5" t="str">
        <f>IF($D157="","",IF(_xlfn.XLOOKUP($D157,Matrix!$A$9:$A$24,Matrix!AN$9:AN$24,"",0)="","",_xlfn.XLOOKUP($D157,Matrix!$A$9:$A$24,Matrix!AN$9:AN$24,"",0)))</f>
        <v/>
      </c>
      <c r="AS157" s="5" t="str">
        <f>IF($D157="","",IF(_xlfn.XLOOKUP($D157,Matrix!$A$9:$A$24,Matrix!AO$9:AO$24,"",0)="","",_xlfn.XLOOKUP($D157,Matrix!$A$9:$A$24,Matrix!AO$9:AO$24,"",0)))</f>
        <v/>
      </c>
      <c r="AT157" s="5" t="str">
        <f>IF($D157="","",IF(_xlfn.XLOOKUP($D157,Matrix!$A$9:$A$24,Matrix!AP$9:AP$24,"",0)="","",_xlfn.XLOOKUP($D157,Matrix!$A$9:$A$24,Matrix!AP$9:AP$24,"",0)))</f>
        <v/>
      </c>
      <c r="AU157" s="5" t="str">
        <f>IF($D157="","",IF(_xlfn.XLOOKUP($D157,Matrix!$A$9:$A$24,Matrix!AQ$9:AQ$24,"",0)="","",_xlfn.XLOOKUP($D157,Matrix!$A$9:$A$24,Matrix!AQ$9:AQ$24,"",0)))</f>
        <v/>
      </c>
      <c r="AV157" s="5" t="str">
        <f>IF($D157="","",IF(_xlfn.XLOOKUP($D157,Matrix!$A$9:$A$24,Matrix!AR$9:AR$24,"",0)="","",_xlfn.XLOOKUP($D157,Matrix!$A$9:$A$24,Matrix!AR$9:AR$24,"",0)))</f>
        <v/>
      </c>
      <c r="AW157" s="5" t="str">
        <f>IF($D157="","",IF(_xlfn.XLOOKUP($D157,Matrix!$A$9:$A$24,Matrix!AS$9:AS$24,"",0)="","",_xlfn.XLOOKUP($D157,Matrix!$A$9:$A$24,Matrix!AS$9:AS$24,"",0)))</f>
        <v/>
      </c>
      <c r="AX157" s="5" t="str">
        <f>IF($D157="","",IF(_xlfn.XLOOKUP($D157,Matrix!$A$9:$A$24,Matrix!AT$9:AT$24,"",0)="","",_xlfn.XLOOKUP($D157,Matrix!$A$9:$A$24,Matrix!AT$9:AT$24,"",0)))</f>
        <v/>
      </c>
      <c r="AY157" s="5" t="str">
        <f>IF($D157="","",IF(_xlfn.XLOOKUP($D157,Matrix!$A$9:$A$24,Matrix!AU$9:AU$24,"",0)="","",_xlfn.XLOOKUP($D157,Matrix!$A$9:$A$24,Matrix!AU$9:AU$24,"",0)))</f>
        <v/>
      </c>
      <c r="AZ157" s="5" t="str">
        <f>IF($D157="","",IF(_xlfn.XLOOKUP($D157,Matrix!$A$9:$A$24,Matrix!AV$9:AV$24,"",0)="","",_xlfn.XLOOKUP($D157,Matrix!$A$9:$A$24,Matrix!AV$9:AV$24,"",0)))</f>
        <v/>
      </c>
      <c r="BA157" s="5" t="str">
        <f>IF($D157="","",IF(_xlfn.XLOOKUP($D157,Matrix!$A$9:$A$24,Matrix!AW$9:AW$24,"",0)="","",_xlfn.XLOOKUP($D157,Matrix!$A$9:$A$24,Matrix!AW$9:AW$24,"",0)))</f>
        <v/>
      </c>
      <c r="BB157" s="5" t="str">
        <f>IF($D157="","",IF(_xlfn.XLOOKUP($D157,Matrix!$A$9:$A$24,Matrix!AX$9:AX$24,"",0)="","",_xlfn.XLOOKUP($D157,Matrix!$A$9:$A$24,Matrix!AX$9:AX$24,"",0)))</f>
        <v/>
      </c>
      <c r="BC157" s="5" t="str">
        <f>IF($D157="","",IF(_xlfn.XLOOKUP($D157,Matrix!$A$9:$A$24,Matrix!AY$9:AY$24,"",0)="","",_xlfn.XLOOKUP($D157,Matrix!$A$9:$A$24,Matrix!AY$9:AY$24,"",0)))</f>
        <v/>
      </c>
      <c r="BD157" s="5" t="str">
        <f>IF($D157="","",IF(_xlfn.XLOOKUP($D157,Matrix!$A$9:$A$24,Matrix!AZ$9:AZ$24,"",0)="","",_xlfn.XLOOKUP($D157,Matrix!$A$9:$A$24,Matrix!AZ$9:AZ$24,"",0)))</f>
        <v/>
      </c>
      <c r="BE157" s="5" t="str">
        <f>IF($D157="","",IF(_xlfn.XLOOKUP($D157,Matrix!$A$9:$A$24,Matrix!BA$9:BA$24,"",0)="","",_xlfn.XLOOKUP($D157,Matrix!$A$9:$A$24,Matrix!BA$9:BA$24,"",0)))</f>
        <v/>
      </c>
      <c r="BF157" s="5" t="str">
        <f>IF($D157="","",IF(_xlfn.XLOOKUP($D157,Matrix!$A$9:$A$24,Matrix!BB$9:BB$24,"",0)="","",_xlfn.XLOOKUP($D157,Matrix!$A$9:$A$24,Matrix!BB$9:BB$24,"",0)))</f>
        <v/>
      </c>
      <c r="BG157" s="5" t="str">
        <f>IF($D157="","",IF(_xlfn.XLOOKUP($D157,Matrix!$A$9:$A$24,Matrix!BC$9:BC$24,"",0)="","",_xlfn.XLOOKUP($D157,Matrix!$A$9:$A$24,Matrix!BC$9:BC$24,"",0)))</f>
        <v/>
      </c>
      <c r="BH157" s="5" t="str">
        <f>IF($D157="","",IF(_xlfn.XLOOKUP($D157,Matrix!$A$9:$A$24,Matrix!BD$9:BD$24,"",0)="","",_xlfn.XLOOKUP($D157,Matrix!$A$9:$A$24,Matrix!BD$9:BD$24,"",0)))</f>
        <v/>
      </c>
      <c r="BI157" s="5" t="str">
        <f>IF($D157="","",IF(_xlfn.XLOOKUP($D157,Matrix!$A$9:$A$24,Matrix!BE$9:BE$24,"",0)="","",_xlfn.XLOOKUP($D157,Matrix!$A$9:$A$24,Matrix!BE$9:BE$24,"",0)))</f>
        <v/>
      </c>
      <c r="BJ157" s="5" t="str">
        <f>IF($D157="","",IF(_xlfn.XLOOKUP($D157,Matrix!$A$9:$A$24,Matrix!BF$9:BF$24,"",0)="","",_xlfn.XLOOKUP($D157,Matrix!$A$9:$A$24,Matrix!BF$9:BF$24,"",0)))</f>
        <v/>
      </c>
      <c r="BK157" s="32" t="str">
        <f>IF($D157="","",IF(_xlfn.XLOOKUP($D157,Matrix!$A$9:$A$24,Matrix!BG$9:BG$24,"",0)="","",_xlfn.XLOOKUP($D157,Matrix!$A$9:$A$24,Matrix!BG$9:BG$24,"",0)))</f>
        <v/>
      </c>
    </row>
    <row r="158" spans="1:63" ht="15.75" thickBot="1">
      <c r="A158" s="85" t="s">
        <v>167</v>
      </c>
      <c r="B158" s="24" t="e">
        <f>B$4/B157</f>
        <v>#DIV/0!</v>
      </c>
      <c r="C158" s="23">
        <f>_xlfn.XLOOKUP("Sample",D148:D157,C148:C157,"",0)+1</f>
        <v>17</v>
      </c>
      <c r="D158" s="59" t="s">
        <v>168</v>
      </c>
      <c r="E158" s="57" t="str">
        <f>_xlfn.XLOOKUP('4.Score &amp; Vergelijking'!C158,'1.Invul Blad'!$A$2:$A$31,'1.Invul Blad'!$B$2:$B$31,"",0)</f>
        <v>MO-13</v>
      </c>
      <c r="F158" s="58" t="str" cm="1">
        <f t="array" ref="F158">IFERROR(IF(IF(LEFT(E158,2)="BS",INDEX('1.Invul Blad'!$1:$1048576,MATCH('4.Score &amp; Vergelijking'!$E158,'1.Invul Blad'!$B$36:$B$9000,0)+35,MATCH('4.Score &amp; Vergelijking'!F157,'1.Invul Blad'!$36:$36,0))="",INDEX('1.Invul Blad'!$1:$1048576,MATCH('4.Score &amp; Vergelijking'!$E158,'1.Invul Blad'!$B:$B,0),MATCH('4.Score &amp; Vergelijking'!F157,'1.Invul Blad'!$1:$1,0))=""),"",IF(LEFT(E158,2)="BS",INDEX('1.Invul Blad'!$1:$1048576,MATCH('4.Score &amp; Vergelijking'!$E158,'1.Invul Blad'!$B$36:$B$9000,0)+35,MATCH('4.Score &amp; Vergelijking'!F157,'1.Invul Blad'!$36:$36,0)),INDEX('1.Invul Blad'!$1:$1048576,MATCH('4.Score &amp; Vergelijking'!$E158,'1.Invul Blad'!$B:$B,0),MATCH('4.Score &amp; Vergelijking'!F157,'1.Invul Blad'!$1:$1,0)))),"")</f>
        <v/>
      </c>
      <c r="G158" s="57" t="str" cm="1">
        <f t="array" ref="G158">IFERROR(IF(IF(LEFT(F158,2)="BS",INDEX('1.Invul Blad'!$1:$1048576,MATCH('4.Score &amp; Vergelijking'!$E158,'1.Invul Blad'!$B$36:$B$9000,0)+35,MATCH('4.Score &amp; Vergelijking'!G157,'1.Invul Blad'!$36:$36,0))="",INDEX('1.Invul Blad'!$1:$1048576,MATCH('4.Score &amp; Vergelijking'!$E158,'1.Invul Blad'!$B:$B,0),MATCH('4.Score &amp; Vergelijking'!G157,'1.Invul Blad'!$1:$1,0))=""),"",IF(LEFT(F158,2)="BS",INDEX('1.Invul Blad'!$1:$1048576,MATCH('4.Score &amp; Vergelijking'!$E158,'1.Invul Blad'!$B$36:$B$9000,0)+35,MATCH('4.Score &amp; Vergelijking'!G157,'1.Invul Blad'!$36:$36,0)),INDEX('1.Invul Blad'!$1:$1048576,MATCH('4.Score &amp; Vergelijking'!$E158,'1.Invul Blad'!$B:$B,0),MATCH('4.Score &amp; Vergelijking'!G157,'1.Invul Blad'!$1:$1,0)))),"")</f>
        <v/>
      </c>
      <c r="H158" s="57" t="str" cm="1">
        <f t="array" ref="H158">IFERROR(IF(IF(LEFT(G158,2)="BS",INDEX('1.Invul Blad'!$1:$1048576,MATCH('4.Score &amp; Vergelijking'!$E158,'1.Invul Blad'!$B$36:$B$9000,0)+35,MATCH('4.Score &amp; Vergelijking'!H157,'1.Invul Blad'!$36:$36,0))="",INDEX('1.Invul Blad'!$1:$1048576,MATCH('4.Score &amp; Vergelijking'!$E158,'1.Invul Blad'!$B:$B,0),MATCH('4.Score &amp; Vergelijking'!H157,'1.Invul Blad'!$1:$1,0))=""),"",IF(LEFT(G158,2)="BS",INDEX('1.Invul Blad'!$1:$1048576,MATCH('4.Score &amp; Vergelijking'!$E158,'1.Invul Blad'!$B$36:$B$9000,0)+35,MATCH('4.Score &amp; Vergelijking'!H157,'1.Invul Blad'!$36:$36,0)),INDEX('1.Invul Blad'!$1:$1048576,MATCH('4.Score &amp; Vergelijking'!$E158,'1.Invul Blad'!$B:$B,0),MATCH('4.Score &amp; Vergelijking'!H157,'1.Invul Blad'!$1:$1,0)))),"")</f>
        <v/>
      </c>
      <c r="I158" s="57" t="str" cm="1">
        <f t="array" ref="I158">IFERROR(IF(IF(LEFT(H158,2)="BS",INDEX('1.Invul Blad'!$1:$1048576,MATCH('4.Score &amp; Vergelijking'!$E158,'1.Invul Blad'!$B$36:$B$9000,0)+35,MATCH('4.Score &amp; Vergelijking'!I157,'1.Invul Blad'!$36:$36,0))="",INDEX('1.Invul Blad'!$1:$1048576,MATCH('4.Score &amp; Vergelijking'!$E158,'1.Invul Blad'!$B:$B,0),MATCH('4.Score &amp; Vergelijking'!I157,'1.Invul Blad'!$1:$1,0))=""),"",IF(LEFT(H158,2)="BS",INDEX('1.Invul Blad'!$1:$1048576,MATCH('4.Score &amp; Vergelijking'!$E158,'1.Invul Blad'!$B$36:$B$9000,0)+35,MATCH('4.Score &amp; Vergelijking'!I157,'1.Invul Blad'!$36:$36,0)),INDEX('1.Invul Blad'!$1:$1048576,MATCH('4.Score &amp; Vergelijking'!$E158,'1.Invul Blad'!$B:$B,0),MATCH('4.Score &amp; Vergelijking'!I157,'1.Invul Blad'!$1:$1,0)))),"")</f>
        <v/>
      </c>
      <c r="J158" s="57" t="str" cm="1">
        <f t="array" ref="J158">IFERROR(IF(IF(LEFT(I158,2)="BS",INDEX('1.Invul Blad'!$1:$1048576,MATCH('4.Score &amp; Vergelijking'!$E158,'1.Invul Blad'!$B$36:$B$9000,0)+35,MATCH('4.Score &amp; Vergelijking'!J157,'1.Invul Blad'!$36:$36,0))="",INDEX('1.Invul Blad'!$1:$1048576,MATCH('4.Score &amp; Vergelijking'!$E158,'1.Invul Blad'!$B:$B,0),MATCH('4.Score &amp; Vergelijking'!J157,'1.Invul Blad'!$1:$1,0))=""),"",IF(LEFT(I158,2)="BS",INDEX('1.Invul Blad'!$1:$1048576,MATCH('4.Score &amp; Vergelijking'!$E158,'1.Invul Blad'!$B$36:$B$9000,0)+35,MATCH('4.Score &amp; Vergelijking'!J157,'1.Invul Blad'!$36:$36,0)),INDEX('1.Invul Blad'!$1:$1048576,MATCH('4.Score &amp; Vergelijking'!$E158,'1.Invul Blad'!$B:$B,0),MATCH('4.Score &amp; Vergelijking'!J157,'1.Invul Blad'!$1:$1,0)))),"")</f>
        <v/>
      </c>
      <c r="K158" s="57" t="str" cm="1">
        <f t="array" ref="K158">IFERROR(IF(IF(LEFT(J158,2)="BS",INDEX('1.Invul Blad'!$1:$1048576,MATCH('4.Score &amp; Vergelijking'!$E158,'1.Invul Blad'!$B$36:$B$9000,0)+35,MATCH('4.Score &amp; Vergelijking'!K157,'1.Invul Blad'!$36:$36,0))="",INDEX('1.Invul Blad'!$1:$1048576,MATCH('4.Score &amp; Vergelijking'!$E158,'1.Invul Blad'!$B:$B,0),MATCH('4.Score &amp; Vergelijking'!K157,'1.Invul Blad'!$1:$1,0))=""),"",IF(LEFT(J158,2)="BS",INDEX('1.Invul Blad'!$1:$1048576,MATCH('4.Score &amp; Vergelijking'!$E158,'1.Invul Blad'!$B$36:$B$9000,0)+35,MATCH('4.Score &amp; Vergelijking'!K157,'1.Invul Blad'!$36:$36,0)),INDEX('1.Invul Blad'!$1:$1048576,MATCH('4.Score &amp; Vergelijking'!$E158,'1.Invul Blad'!$B:$B,0),MATCH('4.Score &amp; Vergelijking'!K157,'1.Invul Blad'!$1:$1,0)))),"")</f>
        <v/>
      </c>
      <c r="L158" s="57" t="str" cm="1">
        <f t="array" ref="L158">IFERROR(IF(IF(LEFT(K158,2)="BS",INDEX('1.Invul Blad'!$1:$1048576,MATCH('4.Score &amp; Vergelijking'!$E158,'1.Invul Blad'!$B$36:$B$9000,0)+35,MATCH('4.Score &amp; Vergelijking'!L157,'1.Invul Blad'!$36:$36,0))="",INDEX('1.Invul Blad'!$1:$1048576,MATCH('4.Score &amp; Vergelijking'!$E158,'1.Invul Blad'!$B:$B,0),MATCH('4.Score &amp; Vergelijking'!L157,'1.Invul Blad'!$1:$1,0))=""),"",IF(LEFT(K158,2)="BS",INDEX('1.Invul Blad'!$1:$1048576,MATCH('4.Score &amp; Vergelijking'!$E158,'1.Invul Blad'!$B$36:$B$9000,0)+35,MATCH('4.Score &amp; Vergelijking'!L157,'1.Invul Blad'!$36:$36,0)),INDEX('1.Invul Blad'!$1:$1048576,MATCH('4.Score &amp; Vergelijking'!$E158,'1.Invul Blad'!$B:$B,0),MATCH('4.Score &amp; Vergelijking'!L157,'1.Invul Blad'!$1:$1,0)))),"")</f>
        <v/>
      </c>
      <c r="M158" s="57" t="str" cm="1">
        <f t="array" ref="M158">IFERROR(IF(IF(LEFT(L158,2)="BS",INDEX('1.Invul Blad'!$1:$1048576,MATCH('4.Score &amp; Vergelijking'!$E158,'1.Invul Blad'!$B$36:$B$9000,0)+35,MATCH('4.Score &amp; Vergelijking'!M157,'1.Invul Blad'!$36:$36,0))="",INDEX('1.Invul Blad'!$1:$1048576,MATCH('4.Score &amp; Vergelijking'!$E158,'1.Invul Blad'!$B:$B,0),MATCH('4.Score &amp; Vergelijking'!M157,'1.Invul Blad'!$1:$1,0))=""),"",IF(LEFT(L158,2)="BS",INDEX('1.Invul Blad'!$1:$1048576,MATCH('4.Score &amp; Vergelijking'!$E158,'1.Invul Blad'!$B$36:$B$9000,0)+35,MATCH('4.Score &amp; Vergelijking'!M157,'1.Invul Blad'!$36:$36,0)),INDEX('1.Invul Blad'!$1:$1048576,MATCH('4.Score &amp; Vergelijking'!$E158,'1.Invul Blad'!$B:$B,0),MATCH('4.Score &amp; Vergelijking'!M157,'1.Invul Blad'!$1:$1,0)))),"")</f>
        <v/>
      </c>
      <c r="N158" s="57" t="str" cm="1">
        <f t="array" ref="N158">IFERROR(IF(IF(LEFT(M158,2)="BS",INDEX('1.Invul Blad'!$1:$1048576,MATCH('4.Score &amp; Vergelijking'!$E158,'1.Invul Blad'!$B$36:$B$9000,0)+35,MATCH('4.Score &amp; Vergelijking'!N157,'1.Invul Blad'!$36:$36,0))="",INDEX('1.Invul Blad'!$1:$1048576,MATCH('4.Score &amp; Vergelijking'!$E158,'1.Invul Blad'!$B:$B,0),MATCH('4.Score &amp; Vergelijking'!N157,'1.Invul Blad'!$1:$1,0))=""),"",IF(LEFT(M158,2)="BS",INDEX('1.Invul Blad'!$1:$1048576,MATCH('4.Score &amp; Vergelijking'!$E158,'1.Invul Blad'!$B$36:$B$9000,0)+35,MATCH('4.Score &amp; Vergelijking'!N157,'1.Invul Blad'!$36:$36,0)),INDEX('1.Invul Blad'!$1:$1048576,MATCH('4.Score &amp; Vergelijking'!$E158,'1.Invul Blad'!$B:$B,0),MATCH('4.Score &amp; Vergelijking'!N157,'1.Invul Blad'!$1:$1,0)))),"")</f>
        <v/>
      </c>
      <c r="O158" s="57" t="str" cm="1">
        <f t="array" ref="O158">IFERROR(IF(IF(LEFT(N158,2)="BS",INDEX('1.Invul Blad'!$1:$1048576,MATCH('4.Score &amp; Vergelijking'!$E158,'1.Invul Blad'!$B$36:$B$9000,0)+35,MATCH('4.Score &amp; Vergelijking'!O157,'1.Invul Blad'!$36:$36,0))="",INDEX('1.Invul Blad'!$1:$1048576,MATCH('4.Score &amp; Vergelijking'!$E158,'1.Invul Blad'!$B:$B,0),MATCH('4.Score &amp; Vergelijking'!O157,'1.Invul Blad'!$1:$1,0))=""),"",IF(LEFT(N158,2)="BS",INDEX('1.Invul Blad'!$1:$1048576,MATCH('4.Score &amp; Vergelijking'!$E158,'1.Invul Blad'!$B$36:$B$9000,0)+35,MATCH('4.Score &amp; Vergelijking'!O157,'1.Invul Blad'!$36:$36,0)),INDEX('1.Invul Blad'!$1:$1048576,MATCH('4.Score &amp; Vergelijking'!$E158,'1.Invul Blad'!$B:$B,0),MATCH('4.Score &amp; Vergelijking'!O157,'1.Invul Blad'!$1:$1,0)))),"")</f>
        <v/>
      </c>
      <c r="P158" s="57" t="str" cm="1">
        <f t="array" ref="P158">IFERROR(IF(IF(LEFT(O158,2)="BS",INDEX('1.Invul Blad'!$1:$1048576,MATCH('4.Score &amp; Vergelijking'!$E158,'1.Invul Blad'!$B$36:$B$9000,0)+35,MATCH('4.Score &amp; Vergelijking'!P157,'1.Invul Blad'!$36:$36,0))="",INDEX('1.Invul Blad'!$1:$1048576,MATCH('4.Score &amp; Vergelijking'!$E158,'1.Invul Blad'!$B:$B,0),MATCH('4.Score &amp; Vergelijking'!P157,'1.Invul Blad'!$1:$1,0))=""),"",IF(LEFT(O158,2)="BS",INDEX('1.Invul Blad'!$1:$1048576,MATCH('4.Score &amp; Vergelijking'!$E158,'1.Invul Blad'!$B$36:$B$9000,0)+35,MATCH('4.Score &amp; Vergelijking'!P157,'1.Invul Blad'!$36:$36,0)),INDEX('1.Invul Blad'!$1:$1048576,MATCH('4.Score &amp; Vergelijking'!$E158,'1.Invul Blad'!$B:$B,0),MATCH('4.Score &amp; Vergelijking'!P157,'1.Invul Blad'!$1:$1,0)))),"")</f>
        <v/>
      </c>
      <c r="Q158" s="57" t="str" cm="1">
        <f t="array" ref="Q158">IFERROR(IF(IF(LEFT(P158,2)="BS",INDEX('1.Invul Blad'!$1:$1048576,MATCH('4.Score &amp; Vergelijking'!$E158,'1.Invul Blad'!$B$36:$B$9000,0)+35,MATCH('4.Score &amp; Vergelijking'!Q157,'1.Invul Blad'!$36:$36,0))="",INDEX('1.Invul Blad'!$1:$1048576,MATCH('4.Score &amp; Vergelijking'!$E158,'1.Invul Blad'!$B:$B,0),MATCH('4.Score &amp; Vergelijking'!Q157,'1.Invul Blad'!$1:$1,0))=""),"",IF(LEFT(P158,2)="BS",INDEX('1.Invul Blad'!$1:$1048576,MATCH('4.Score &amp; Vergelijking'!$E158,'1.Invul Blad'!$B$36:$B$9000,0)+35,MATCH('4.Score &amp; Vergelijking'!Q157,'1.Invul Blad'!$36:$36,0)),INDEX('1.Invul Blad'!$1:$1048576,MATCH('4.Score &amp; Vergelijking'!$E158,'1.Invul Blad'!$B:$B,0),MATCH('4.Score &amp; Vergelijking'!Q157,'1.Invul Blad'!$1:$1,0)))),"")</f>
        <v/>
      </c>
      <c r="R158" s="57" t="str" cm="1">
        <f t="array" ref="R158">IFERROR(IF(IF(LEFT(Q158,2)="BS",INDEX('1.Invul Blad'!$1:$1048576,MATCH('4.Score &amp; Vergelijking'!$E158,'1.Invul Blad'!$B$36:$B$9000,0)+35,MATCH('4.Score &amp; Vergelijking'!R157,'1.Invul Blad'!$36:$36,0))="",INDEX('1.Invul Blad'!$1:$1048576,MATCH('4.Score &amp; Vergelijking'!$E158,'1.Invul Blad'!$B:$B,0),MATCH('4.Score &amp; Vergelijking'!R157,'1.Invul Blad'!$1:$1,0))=""),"",IF(LEFT(Q158,2)="BS",INDEX('1.Invul Blad'!$1:$1048576,MATCH('4.Score &amp; Vergelijking'!$E158,'1.Invul Blad'!$B$36:$B$9000,0)+35,MATCH('4.Score &amp; Vergelijking'!R157,'1.Invul Blad'!$36:$36,0)),INDEX('1.Invul Blad'!$1:$1048576,MATCH('4.Score &amp; Vergelijking'!$E158,'1.Invul Blad'!$B:$B,0),MATCH('4.Score &amp; Vergelijking'!R157,'1.Invul Blad'!$1:$1,0)))),"")</f>
        <v/>
      </c>
      <c r="S158" s="57" t="str" cm="1">
        <f t="array" ref="S158">IFERROR(IF(IF(LEFT(R158,2)="BS",INDEX('1.Invul Blad'!$1:$1048576,MATCH('4.Score &amp; Vergelijking'!$E158,'1.Invul Blad'!$B$36:$B$9000,0)+35,MATCH('4.Score &amp; Vergelijking'!S157,'1.Invul Blad'!$36:$36,0))="",INDEX('1.Invul Blad'!$1:$1048576,MATCH('4.Score &amp; Vergelijking'!$E158,'1.Invul Blad'!$B:$B,0),MATCH('4.Score &amp; Vergelijking'!S157,'1.Invul Blad'!$1:$1,0))=""),"",IF(LEFT(R158,2)="BS",INDEX('1.Invul Blad'!$1:$1048576,MATCH('4.Score &amp; Vergelijking'!$E158,'1.Invul Blad'!$B$36:$B$9000,0)+35,MATCH('4.Score &amp; Vergelijking'!S157,'1.Invul Blad'!$36:$36,0)),INDEX('1.Invul Blad'!$1:$1048576,MATCH('4.Score &amp; Vergelijking'!$E158,'1.Invul Blad'!$B:$B,0),MATCH('4.Score &amp; Vergelijking'!S157,'1.Invul Blad'!$1:$1,0)))),"")</f>
        <v/>
      </c>
      <c r="T158" s="57" t="str" cm="1">
        <f t="array" ref="T158">IFERROR(IF(IF(LEFT(S158,2)="BS",INDEX('1.Invul Blad'!$1:$1048576,MATCH('4.Score &amp; Vergelijking'!$E158,'1.Invul Blad'!$B$36:$B$9000,0)+35,MATCH('4.Score &amp; Vergelijking'!T157,'1.Invul Blad'!$36:$36,0))="",INDEX('1.Invul Blad'!$1:$1048576,MATCH('4.Score &amp; Vergelijking'!$E158,'1.Invul Blad'!$B:$B,0),MATCH('4.Score &amp; Vergelijking'!T157,'1.Invul Blad'!$1:$1,0))=""),"",IF(LEFT(S158,2)="BS",INDEX('1.Invul Blad'!$1:$1048576,MATCH('4.Score &amp; Vergelijking'!$E158,'1.Invul Blad'!$B$36:$B$9000,0)+35,MATCH('4.Score &amp; Vergelijking'!T157,'1.Invul Blad'!$36:$36,0)),INDEX('1.Invul Blad'!$1:$1048576,MATCH('4.Score &amp; Vergelijking'!$E158,'1.Invul Blad'!$B:$B,0),MATCH('4.Score &amp; Vergelijking'!T157,'1.Invul Blad'!$1:$1,0)))),"")</f>
        <v/>
      </c>
      <c r="U158" s="57" t="str" cm="1">
        <f t="array" ref="U158">IFERROR(IF(IF(LEFT(T158,2)="BS",INDEX('1.Invul Blad'!$1:$1048576,MATCH('4.Score &amp; Vergelijking'!$E158,'1.Invul Blad'!$B$36:$B$9000,0)+35,MATCH('4.Score &amp; Vergelijking'!U157,'1.Invul Blad'!$36:$36,0))="",INDEX('1.Invul Blad'!$1:$1048576,MATCH('4.Score &amp; Vergelijking'!$E158,'1.Invul Blad'!$B:$B,0),MATCH('4.Score &amp; Vergelijking'!U157,'1.Invul Blad'!$1:$1,0))=""),"",IF(LEFT(T158,2)="BS",INDEX('1.Invul Blad'!$1:$1048576,MATCH('4.Score &amp; Vergelijking'!$E158,'1.Invul Blad'!$B$36:$B$9000,0)+35,MATCH('4.Score &amp; Vergelijking'!U157,'1.Invul Blad'!$36:$36,0)),INDEX('1.Invul Blad'!$1:$1048576,MATCH('4.Score &amp; Vergelijking'!$E158,'1.Invul Blad'!$B:$B,0),MATCH('4.Score &amp; Vergelijking'!U157,'1.Invul Blad'!$1:$1,0)))),"")</f>
        <v/>
      </c>
      <c r="V158" s="57" t="str" cm="1">
        <f t="array" ref="V158">IFERROR(IF(IF(LEFT(U158,2)="BS",INDEX('1.Invul Blad'!$1:$1048576,MATCH('4.Score &amp; Vergelijking'!$E158,'1.Invul Blad'!$B$36:$B$9000,0)+35,MATCH('4.Score &amp; Vergelijking'!V157,'1.Invul Blad'!$36:$36,0))="",INDEX('1.Invul Blad'!$1:$1048576,MATCH('4.Score &amp; Vergelijking'!$E158,'1.Invul Blad'!$B:$B,0),MATCH('4.Score &amp; Vergelijking'!V157,'1.Invul Blad'!$1:$1,0))=""),"",IF(LEFT(U158,2)="BS",INDEX('1.Invul Blad'!$1:$1048576,MATCH('4.Score &amp; Vergelijking'!$E158,'1.Invul Blad'!$B$36:$B$9000,0)+35,MATCH('4.Score &amp; Vergelijking'!V157,'1.Invul Blad'!$36:$36,0)),INDEX('1.Invul Blad'!$1:$1048576,MATCH('4.Score &amp; Vergelijking'!$E158,'1.Invul Blad'!$B:$B,0),MATCH('4.Score &amp; Vergelijking'!V157,'1.Invul Blad'!$1:$1,0)))),"")</f>
        <v/>
      </c>
      <c r="W158" s="57" t="str" cm="1">
        <f t="array" ref="W158">IFERROR(IF(IF(LEFT(V158,2)="BS",INDEX('1.Invul Blad'!$1:$1048576,MATCH('4.Score &amp; Vergelijking'!$E158,'1.Invul Blad'!$B$36:$B$9000,0)+35,MATCH('4.Score &amp; Vergelijking'!W157,'1.Invul Blad'!$36:$36,0))="",INDEX('1.Invul Blad'!$1:$1048576,MATCH('4.Score &amp; Vergelijking'!$E158,'1.Invul Blad'!$B:$B,0),MATCH('4.Score &amp; Vergelijking'!W157,'1.Invul Blad'!$1:$1,0))=""),"",IF(LEFT(V158,2)="BS",INDEX('1.Invul Blad'!$1:$1048576,MATCH('4.Score &amp; Vergelijking'!$E158,'1.Invul Blad'!$B$36:$B$9000,0)+35,MATCH('4.Score &amp; Vergelijking'!W157,'1.Invul Blad'!$36:$36,0)),INDEX('1.Invul Blad'!$1:$1048576,MATCH('4.Score &amp; Vergelijking'!$E158,'1.Invul Blad'!$B:$B,0),MATCH('4.Score &amp; Vergelijking'!W157,'1.Invul Blad'!$1:$1,0)))),"")</f>
        <v/>
      </c>
      <c r="X158" s="57" t="str" cm="1">
        <f t="array" ref="X158">IFERROR(IF(IF(LEFT(W158,2)="BS",INDEX('1.Invul Blad'!$1:$1048576,MATCH('4.Score &amp; Vergelijking'!$E158,'1.Invul Blad'!$B$36:$B$9000,0)+35,MATCH('4.Score &amp; Vergelijking'!X157,'1.Invul Blad'!$36:$36,0))="",INDEX('1.Invul Blad'!$1:$1048576,MATCH('4.Score &amp; Vergelijking'!$E158,'1.Invul Blad'!$B:$B,0),MATCH('4.Score &amp; Vergelijking'!X157,'1.Invul Blad'!$1:$1,0))=""),"",IF(LEFT(W158,2)="BS",INDEX('1.Invul Blad'!$1:$1048576,MATCH('4.Score &amp; Vergelijking'!$E158,'1.Invul Blad'!$B$36:$B$9000,0)+35,MATCH('4.Score &amp; Vergelijking'!X157,'1.Invul Blad'!$36:$36,0)),INDEX('1.Invul Blad'!$1:$1048576,MATCH('4.Score &amp; Vergelijking'!$E158,'1.Invul Blad'!$B:$B,0),MATCH('4.Score &amp; Vergelijking'!X157,'1.Invul Blad'!$1:$1,0)))),"")</f>
        <v/>
      </c>
      <c r="Y158" s="57" t="str" cm="1">
        <f t="array" ref="Y158">IFERROR(IF(IF(LEFT(X158,2)="BS",INDEX('1.Invul Blad'!$1:$1048576,MATCH('4.Score &amp; Vergelijking'!$E158,'1.Invul Blad'!$B$36:$B$9000,0)+35,MATCH('4.Score &amp; Vergelijking'!Y157,'1.Invul Blad'!$36:$36,0))="",INDEX('1.Invul Blad'!$1:$1048576,MATCH('4.Score &amp; Vergelijking'!$E158,'1.Invul Blad'!$B:$B,0),MATCH('4.Score &amp; Vergelijking'!Y157,'1.Invul Blad'!$1:$1,0))=""),"",IF(LEFT(X158,2)="BS",INDEX('1.Invul Blad'!$1:$1048576,MATCH('4.Score &amp; Vergelijking'!$E158,'1.Invul Blad'!$B$36:$B$9000,0)+35,MATCH('4.Score &amp; Vergelijking'!Y157,'1.Invul Blad'!$36:$36,0)),INDEX('1.Invul Blad'!$1:$1048576,MATCH('4.Score &amp; Vergelijking'!$E158,'1.Invul Blad'!$B:$B,0),MATCH('4.Score &amp; Vergelijking'!Y157,'1.Invul Blad'!$1:$1,0)))),"")</f>
        <v/>
      </c>
      <c r="Z158" s="57" t="str" cm="1">
        <f t="array" ref="Z158">IFERROR(IF(IF(LEFT(Y158,2)="BS",INDEX('1.Invul Blad'!$1:$1048576,MATCH('4.Score &amp; Vergelijking'!$E158,'1.Invul Blad'!$B$36:$B$9000,0)+35,MATCH('4.Score &amp; Vergelijking'!Z157,'1.Invul Blad'!$36:$36,0))="",INDEX('1.Invul Blad'!$1:$1048576,MATCH('4.Score &amp; Vergelijking'!$E158,'1.Invul Blad'!$B:$B,0),MATCH('4.Score &amp; Vergelijking'!Z157,'1.Invul Blad'!$1:$1,0))=""),"",IF(LEFT(Y158,2)="BS",INDEX('1.Invul Blad'!$1:$1048576,MATCH('4.Score &amp; Vergelijking'!$E158,'1.Invul Blad'!$B$36:$B$9000,0)+35,MATCH('4.Score &amp; Vergelijking'!Z157,'1.Invul Blad'!$36:$36,0)),INDEX('1.Invul Blad'!$1:$1048576,MATCH('4.Score &amp; Vergelijking'!$E158,'1.Invul Blad'!$B:$B,0),MATCH('4.Score &amp; Vergelijking'!Z157,'1.Invul Blad'!$1:$1,0)))),"")</f>
        <v/>
      </c>
      <c r="AA158" s="57" t="str" cm="1">
        <f t="array" ref="AA158">IFERROR(IF(IF(LEFT(Z158,2)="BS",INDEX('1.Invul Blad'!$1:$1048576,MATCH('4.Score &amp; Vergelijking'!$E158,'1.Invul Blad'!$B$36:$B$9000,0)+35,MATCH('4.Score &amp; Vergelijking'!AA157,'1.Invul Blad'!$36:$36,0))="",INDEX('1.Invul Blad'!$1:$1048576,MATCH('4.Score &amp; Vergelijking'!$E158,'1.Invul Blad'!$B:$B,0),MATCH('4.Score &amp; Vergelijking'!AA157,'1.Invul Blad'!$1:$1,0))=""),"",IF(LEFT(Z158,2)="BS",INDEX('1.Invul Blad'!$1:$1048576,MATCH('4.Score &amp; Vergelijking'!$E158,'1.Invul Blad'!$B$36:$B$9000,0)+35,MATCH('4.Score &amp; Vergelijking'!AA157,'1.Invul Blad'!$36:$36,0)),INDEX('1.Invul Blad'!$1:$1048576,MATCH('4.Score &amp; Vergelijking'!$E158,'1.Invul Blad'!$B:$B,0),MATCH('4.Score &amp; Vergelijking'!AA157,'1.Invul Blad'!$1:$1,0)))),"")</f>
        <v/>
      </c>
      <c r="AB158" s="57" t="str" cm="1">
        <f t="array" ref="AB158">IFERROR(IF(IF(LEFT(AA158,2)="BS",INDEX('1.Invul Blad'!$1:$1048576,MATCH('4.Score &amp; Vergelijking'!$E158,'1.Invul Blad'!$B$36:$B$9000,0)+35,MATCH('4.Score &amp; Vergelijking'!AB157,'1.Invul Blad'!$36:$36,0))="",INDEX('1.Invul Blad'!$1:$1048576,MATCH('4.Score &amp; Vergelijking'!$E158,'1.Invul Blad'!$B:$B,0),MATCH('4.Score &amp; Vergelijking'!AB157,'1.Invul Blad'!$1:$1,0))=""),"",IF(LEFT(AA158,2)="BS",INDEX('1.Invul Blad'!$1:$1048576,MATCH('4.Score &amp; Vergelijking'!$E158,'1.Invul Blad'!$B$36:$B$9000,0)+35,MATCH('4.Score &amp; Vergelijking'!AB157,'1.Invul Blad'!$36:$36,0)),INDEX('1.Invul Blad'!$1:$1048576,MATCH('4.Score &amp; Vergelijking'!$E158,'1.Invul Blad'!$B:$B,0),MATCH('4.Score &amp; Vergelijking'!AB157,'1.Invul Blad'!$1:$1,0)))),"")</f>
        <v/>
      </c>
      <c r="AC158" s="57" t="str" cm="1">
        <f t="array" ref="AC158">IFERROR(IF(IF(LEFT(AB158,2)="BS",INDEX('1.Invul Blad'!$1:$1048576,MATCH('4.Score &amp; Vergelijking'!$E158,'1.Invul Blad'!$B$36:$B$9000,0)+35,MATCH('4.Score &amp; Vergelijking'!AC157,'1.Invul Blad'!$36:$36,0))="",INDEX('1.Invul Blad'!$1:$1048576,MATCH('4.Score &amp; Vergelijking'!$E158,'1.Invul Blad'!$B:$B,0),MATCH('4.Score &amp; Vergelijking'!AC157,'1.Invul Blad'!$1:$1,0))=""),"",IF(LEFT(AB158,2)="BS",INDEX('1.Invul Blad'!$1:$1048576,MATCH('4.Score &amp; Vergelijking'!$E158,'1.Invul Blad'!$B$36:$B$9000,0)+35,MATCH('4.Score &amp; Vergelijking'!AC157,'1.Invul Blad'!$36:$36,0)),INDEX('1.Invul Blad'!$1:$1048576,MATCH('4.Score &amp; Vergelijking'!$E158,'1.Invul Blad'!$B:$B,0),MATCH('4.Score &amp; Vergelijking'!AC157,'1.Invul Blad'!$1:$1,0)))),"")</f>
        <v/>
      </c>
      <c r="AD158" s="57" t="str" cm="1">
        <f t="array" ref="AD158">IFERROR(IF(IF(LEFT(AC158,2)="BS",INDEX('1.Invul Blad'!$1:$1048576,MATCH('4.Score &amp; Vergelijking'!$E158,'1.Invul Blad'!$B$36:$B$9000,0)+35,MATCH('4.Score &amp; Vergelijking'!AD157,'1.Invul Blad'!$36:$36,0))="",INDEX('1.Invul Blad'!$1:$1048576,MATCH('4.Score &amp; Vergelijking'!$E158,'1.Invul Blad'!$B:$B,0),MATCH('4.Score &amp; Vergelijking'!AD157,'1.Invul Blad'!$1:$1,0))=""),"",IF(LEFT(AC158,2)="BS",INDEX('1.Invul Blad'!$1:$1048576,MATCH('4.Score &amp; Vergelijking'!$E158,'1.Invul Blad'!$B$36:$B$9000,0)+35,MATCH('4.Score &amp; Vergelijking'!AD157,'1.Invul Blad'!$36:$36,0)),INDEX('1.Invul Blad'!$1:$1048576,MATCH('4.Score &amp; Vergelijking'!$E158,'1.Invul Blad'!$B:$B,0),MATCH('4.Score &amp; Vergelijking'!AD157,'1.Invul Blad'!$1:$1,0)))),"")</f>
        <v/>
      </c>
      <c r="AE158" s="57" t="str" cm="1">
        <f t="array" ref="AE158">IFERROR(IF(IF(LEFT(AD158,2)="BS",INDEX('1.Invul Blad'!$1:$1048576,MATCH('4.Score &amp; Vergelijking'!$E158,'1.Invul Blad'!$B$36:$B$9000,0)+35,MATCH('4.Score &amp; Vergelijking'!AE157,'1.Invul Blad'!$36:$36,0))="",INDEX('1.Invul Blad'!$1:$1048576,MATCH('4.Score &amp; Vergelijking'!$E158,'1.Invul Blad'!$B:$B,0),MATCH('4.Score &amp; Vergelijking'!AE157,'1.Invul Blad'!$1:$1,0))=""),"",IF(LEFT(AD158,2)="BS",INDEX('1.Invul Blad'!$1:$1048576,MATCH('4.Score &amp; Vergelijking'!$E158,'1.Invul Blad'!$B$36:$B$9000,0)+35,MATCH('4.Score &amp; Vergelijking'!AE157,'1.Invul Blad'!$36:$36,0)),INDEX('1.Invul Blad'!$1:$1048576,MATCH('4.Score &amp; Vergelijking'!$E158,'1.Invul Blad'!$B:$B,0),MATCH('4.Score &amp; Vergelijking'!AE157,'1.Invul Blad'!$1:$1,0)))),"")</f>
        <v/>
      </c>
      <c r="AF158" s="57" t="str" cm="1">
        <f t="array" ref="AF158">IFERROR(IF(IF(LEFT(AE158,2)="BS",INDEX('1.Invul Blad'!$1:$1048576,MATCH('4.Score &amp; Vergelijking'!$E158,'1.Invul Blad'!$B$36:$B$9000,0)+35,MATCH('4.Score &amp; Vergelijking'!AF157,'1.Invul Blad'!$36:$36,0))="",INDEX('1.Invul Blad'!$1:$1048576,MATCH('4.Score &amp; Vergelijking'!$E158,'1.Invul Blad'!$B:$B,0),MATCH('4.Score &amp; Vergelijking'!AF157,'1.Invul Blad'!$1:$1,0))=""),"",IF(LEFT(AE158,2)="BS",INDEX('1.Invul Blad'!$1:$1048576,MATCH('4.Score &amp; Vergelijking'!$E158,'1.Invul Blad'!$B$36:$B$9000,0)+35,MATCH('4.Score &amp; Vergelijking'!AF157,'1.Invul Blad'!$36:$36,0)),INDEX('1.Invul Blad'!$1:$1048576,MATCH('4.Score &amp; Vergelijking'!$E158,'1.Invul Blad'!$B:$B,0),MATCH('4.Score &amp; Vergelijking'!AF157,'1.Invul Blad'!$1:$1,0)))),"")</f>
        <v/>
      </c>
      <c r="AG158" s="57" t="str" cm="1">
        <f t="array" ref="AG158">IFERROR(IF(IF(LEFT(AF158,2)="BS",INDEX('1.Invul Blad'!$1:$1048576,MATCH('4.Score &amp; Vergelijking'!$E158,'1.Invul Blad'!$B$36:$B$9000,0)+35,MATCH('4.Score &amp; Vergelijking'!AG157,'1.Invul Blad'!$36:$36,0))="",INDEX('1.Invul Blad'!$1:$1048576,MATCH('4.Score &amp; Vergelijking'!$E158,'1.Invul Blad'!$B:$B,0),MATCH('4.Score &amp; Vergelijking'!AG157,'1.Invul Blad'!$1:$1,0))=""),"",IF(LEFT(AF158,2)="BS",INDEX('1.Invul Blad'!$1:$1048576,MATCH('4.Score &amp; Vergelijking'!$E158,'1.Invul Blad'!$B$36:$B$9000,0)+35,MATCH('4.Score &amp; Vergelijking'!AG157,'1.Invul Blad'!$36:$36,0)),INDEX('1.Invul Blad'!$1:$1048576,MATCH('4.Score &amp; Vergelijking'!$E158,'1.Invul Blad'!$B:$B,0),MATCH('4.Score &amp; Vergelijking'!AG157,'1.Invul Blad'!$1:$1,0)))),"")</f>
        <v/>
      </c>
      <c r="AH158" s="57" t="str" cm="1">
        <f t="array" ref="AH158">IFERROR(IF(IF(LEFT(AG158,2)="BS",INDEX('1.Invul Blad'!$1:$1048576,MATCH('4.Score &amp; Vergelijking'!$E158,'1.Invul Blad'!$B$36:$B$9000,0)+35,MATCH('4.Score &amp; Vergelijking'!AH157,'1.Invul Blad'!$36:$36,0))="",INDEX('1.Invul Blad'!$1:$1048576,MATCH('4.Score &amp; Vergelijking'!$E158,'1.Invul Blad'!$B:$B,0),MATCH('4.Score &amp; Vergelijking'!AH157,'1.Invul Blad'!$1:$1,0))=""),"",IF(LEFT(AG158,2)="BS",INDEX('1.Invul Blad'!$1:$1048576,MATCH('4.Score &amp; Vergelijking'!$E158,'1.Invul Blad'!$B$36:$B$9000,0)+35,MATCH('4.Score &amp; Vergelijking'!AH157,'1.Invul Blad'!$36:$36,0)),INDEX('1.Invul Blad'!$1:$1048576,MATCH('4.Score &amp; Vergelijking'!$E158,'1.Invul Blad'!$B:$B,0),MATCH('4.Score &amp; Vergelijking'!AH157,'1.Invul Blad'!$1:$1,0)))),"")</f>
        <v/>
      </c>
      <c r="AI158" s="57" t="str" cm="1">
        <f t="array" ref="AI158">IFERROR(IF(IF(LEFT(AH158,2)="BS",INDEX('1.Invul Blad'!$1:$1048576,MATCH('4.Score &amp; Vergelijking'!$E158,'1.Invul Blad'!$B$36:$B$9000,0)+35,MATCH('4.Score &amp; Vergelijking'!AI157,'1.Invul Blad'!$36:$36,0))="",INDEX('1.Invul Blad'!$1:$1048576,MATCH('4.Score &amp; Vergelijking'!$E158,'1.Invul Blad'!$B:$B,0),MATCH('4.Score &amp; Vergelijking'!AI157,'1.Invul Blad'!$1:$1,0))=""),"",IF(LEFT(AH158,2)="BS",INDEX('1.Invul Blad'!$1:$1048576,MATCH('4.Score &amp; Vergelijking'!$E158,'1.Invul Blad'!$B$36:$B$9000,0)+35,MATCH('4.Score &amp; Vergelijking'!AI157,'1.Invul Blad'!$36:$36,0)),INDEX('1.Invul Blad'!$1:$1048576,MATCH('4.Score &amp; Vergelijking'!$E158,'1.Invul Blad'!$B:$B,0),MATCH('4.Score &amp; Vergelijking'!AI157,'1.Invul Blad'!$1:$1,0)))),"")</f>
        <v/>
      </c>
      <c r="AJ158" s="57" t="str" cm="1">
        <f t="array" ref="AJ158">IFERROR(IF(IF(LEFT(AI158,2)="BS",INDEX('1.Invul Blad'!$1:$1048576,MATCH('4.Score &amp; Vergelijking'!$E158,'1.Invul Blad'!$B$36:$B$9000,0)+35,MATCH('4.Score &amp; Vergelijking'!AJ157,'1.Invul Blad'!$36:$36,0))="",INDEX('1.Invul Blad'!$1:$1048576,MATCH('4.Score &amp; Vergelijking'!$E158,'1.Invul Blad'!$B:$B,0),MATCH('4.Score &amp; Vergelijking'!AJ157,'1.Invul Blad'!$1:$1,0))=""),"",IF(LEFT(AI158,2)="BS",INDEX('1.Invul Blad'!$1:$1048576,MATCH('4.Score &amp; Vergelijking'!$E158,'1.Invul Blad'!$B$36:$B$9000,0)+35,MATCH('4.Score &amp; Vergelijking'!AJ157,'1.Invul Blad'!$36:$36,0)),INDEX('1.Invul Blad'!$1:$1048576,MATCH('4.Score &amp; Vergelijking'!$E158,'1.Invul Blad'!$B:$B,0),MATCH('4.Score &amp; Vergelijking'!AJ157,'1.Invul Blad'!$1:$1,0)))),"")</f>
        <v/>
      </c>
      <c r="AK158" s="57" t="str" cm="1">
        <f t="array" ref="AK158">IFERROR(IF(IF(LEFT(AJ158,2)="BS",INDEX('1.Invul Blad'!$1:$1048576,MATCH('4.Score &amp; Vergelijking'!$E158,'1.Invul Blad'!$B$36:$B$9000,0)+35,MATCH('4.Score &amp; Vergelijking'!AK157,'1.Invul Blad'!$36:$36,0))="",INDEX('1.Invul Blad'!$1:$1048576,MATCH('4.Score &amp; Vergelijking'!$E158,'1.Invul Blad'!$B:$B,0),MATCH('4.Score &amp; Vergelijking'!AK157,'1.Invul Blad'!$1:$1,0))=""),"",IF(LEFT(AJ158,2)="BS",INDEX('1.Invul Blad'!$1:$1048576,MATCH('4.Score &amp; Vergelijking'!$E158,'1.Invul Blad'!$B$36:$B$9000,0)+35,MATCH('4.Score &amp; Vergelijking'!AK157,'1.Invul Blad'!$36:$36,0)),INDEX('1.Invul Blad'!$1:$1048576,MATCH('4.Score &amp; Vergelijking'!$E158,'1.Invul Blad'!$B:$B,0),MATCH('4.Score &amp; Vergelijking'!AK157,'1.Invul Blad'!$1:$1,0)))),"")</f>
        <v/>
      </c>
      <c r="AL158" s="57" t="str" cm="1">
        <f t="array" ref="AL158">IFERROR(IF(IF(LEFT(AK158,2)="BS",INDEX('1.Invul Blad'!$1:$1048576,MATCH('4.Score &amp; Vergelijking'!$E158,'1.Invul Blad'!$B$36:$B$9000,0)+35,MATCH('4.Score &amp; Vergelijking'!AL157,'1.Invul Blad'!$36:$36,0))="",INDEX('1.Invul Blad'!$1:$1048576,MATCH('4.Score &amp; Vergelijking'!$E158,'1.Invul Blad'!$B:$B,0),MATCH('4.Score &amp; Vergelijking'!AL157,'1.Invul Blad'!$1:$1,0))=""),"",IF(LEFT(AK158,2)="BS",INDEX('1.Invul Blad'!$1:$1048576,MATCH('4.Score &amp; Vergelijking'!$E158,'1.Invul Blad'!$B$36:$B$9000,0)+35,MATCH('4.Score &amp; Vergelijking'!AL157,'1.Invul Blad'!$36:$36,0)),INDEX('1.Invul Blad'!$1:$1048576,MATCH('4.Score &amp; Vergelijking'!$E158,'1.Invul Blad'!$B:$B,0),MATCH('4.Score &amp; Vergelijking'!AL157,'1.Invul Blad'!$1:$1,0)))),"")</f>
        <v/>
      </c>
      <c r="AM158" s="57" t="str" cm="1">
        <f t="array" ref="AM158">IFERROR(IF(IF(LEFT(AL158,2)="BS",INDEX('1.Invul Blad'!$1:$1048576,MATCH('4.Score &amp; Vergelijking'!$E158,'1.Invul Blad'!$B$36:$B$9000,0)+35,MATCH('4.Score &amp; Vergelijking'!AM157,'1.Invul Blad'!$36:$36,0))="",INDEX('1.Invul Blad'!$1:$1048576,MATCH('4.Score &amp; Vergelijking'!$E158,'1.Invul Blad'!$B:$B,0),MATCH('4.Score &amp; Vergelijking'!AM157,'1.Invul Blad'!$1:$1,0))=""),"",IF(LEFT(AL158,2)="BS",INDEX('1.Invul Blad'!$1:$1048576,MATCH('4.Score &amp; Vergelijking'!$E158,'1.Invul Blad'!$B$36:$B$9000,0)+35,MATCH('4.Score &amp; Vergelijking'!AM157,'1.Invul Blad'!$36:$36,0)),INDEX('1.Invul Blad'!$1:$1048576,MATCH('4.Score &amp; Vergelijking'!$E158,'1.Invul Blad'!$B:$B,0),MATCH('4.Score &amp; Vergelijking'!AM157,'1.Invul Blad'!$1:$1,0)))),"")</f>
        <v/>
      </c>
      <c r="AN158" s="57" t="str" cm="1">
        <f t="array" ref="AN158">IFERROR(IF(IF(LEFT(AM158,2)="BS",INDEX('1.Invul Blad'!$1:$1048576,MATCH('4.Score &amp; Vergelijking'!$E158,'1.Invul Blad'!$B$36:$B$9000,0)+35,MATCH('4.Score &amp; Vergelijking'!AN157,'1.Invul Blad'!$36:$36,0))="",INDEX('1.Invul Blad'!$1:$1048576,MATCH('4.Score &amp; Vergelijking'!$E158,'1.Invul Blad'!$B:$B,0),MATCH('4.Score &amp; Vergelijking'!AN157,'1.Invul Blad'!$1:$1,0))=""),"",IF(LEFT(AM158,2)="BS",INDEX('1.Invul Blad'!$1:$1048576,MATCH('4.Score &amp; Vergelijking'!$E158,'1.Invul Blad'!$B$36:$B$9000,0)+35,MATCH('4.Score &amp; Vergelijking'!AN157,'1.Invul Blad'!$36:$36,0)),INDEX('1.Invul Blad'!$1:$1048576,MATCH('4.Score &amp; Vergelijking'!$E158,'1.Invul Blad'!$B:$B,0),MATCH('4.Score &amp; Vergelijking'!AN157,'1.Invul Blad'!$1:$1,0)))),"")</f>
        <v/>
      </c>
      <c r="AO158" s="57" t="str" cm="1">
        <f t="array" ref="AO158">IFERROR(IF(IF(LEFT(AN158,2)="BS",INDEX('1.Invul Blad'!$1:$1048576,MATCH('4.Score &amp; Vergelijking'!$E158,'1.Invul Blad'!$B$36:$B$9000,0)+35,MATCH('4.Score &amp; Vergelijking'!AO157,'1.Invul Blad'!$36:$36,0))="",INDEX('1.Invul Blad'!$1:$1048576,MATCH('4.Score &amp; Vergelijking'!$E158,'1.Invul Blad'!$B:$B,0),MATCH('4.Score &amp; Vergelijking'!AO157,'1.Invul Blad'!$1:$1,0))=""),"",IF(LEFT(AN158,2)="BS",INDEX('1.Invul Blad'!$1:$1048576,MATCH('4.Score &amp; Vergelijking'!$E158,'1.Invul Blad'!$B$36:$B$9000,0)+35,MATCH('4.Score &amp; Vergelijking'!AO157,'1.Invul Blad'!$36:$36,0)),INDEX('1.Invul Blad'!$1:$1048576,MATCH('4.Score &amp; Vergelijking'!$E158,'1.Invul Blad'!$B:$B,0),MATCH('4.Score &amp; Vergelijking'!AO157,'1.Invul Blad'!$1:$1,0)))),"")</f>
        <v/>
      </c>
      <c r="AP158" s="57" t="str" cm="1">
        <f t="array" ref="AP158">IFERROR(IF(IF(LEFT(AO158,2)="BS",INDEX('1.Invul Blad'!$1:$1048576,MATCH('4.Score &amp; Vergelijking'!$E158,'1.Invul Blad'!$B$36:$B$9000,0)+35,MATCH('4.Score &amp; Vergelijking'!AP157,'1.Invul Blad'!$36:$36,0))="",INDEX('1.Invul Blad'!$1:$1048576,MATCH('4.Score &amp; Vergelijking'!$E158,'1.Invul Blad'!$B:$B,0),MATCH('4.Score &amp; Vergelijking'!AP157,'1.Invul Blad'!$1:$1,0))=""),"",IF(LEFT(AO158,2)="BS",INDEX('1.Invul Blad'!$1:$1048576,MATCH('4.Score &amp; Vergelijking'!$E158,'1.Invul Blad'!$B$36:$B$9000,0)+35,MATCH('4.Score &amp; Vergelijking'!AP157,'1.Invul Blad'!$36:$36,0)),INDEX('1.Invul Blad'!$1:$1048576,MATCH('4.Score &amp; Vergelijking'!$E158,'1.Invul Blad'!$B:$B,0),MATCH('4.Score &amp; Vergelijking'!AP157,'1.Invul Blad'!$1:$1,0)))),"")</f>
        <v/>
      </c>
      <c r="AQ158" s="57" t="str" cm="1">
        <f t="array" ref="AQ158">IFERROR(IF(IF(LEFT(AP158,2)="BS",INDEX('1.Invul Blad'!$1:$1048576,MATCH('4.Score &amp; Vergelijking'!$E158,'1.Invul Blad'!$B$36:$B$9000,0)+35,MATCH('4.Score &amp; Vergelijking'!AQ157,'1.Invul Blad'!$36:$36,0))="",INDEX('1.Invul Blad'!$1:$1048576,MATCH('4.Score &amp; Vergelijking'!$E158,'1.Invul Blad'!$B:$B,0),MATCH('4.Score &amp; Vergelijking'!AQ157,'1.Invul Blad'!$1:$1,0))=""),"",IF(LEFT(AP158,2)="BS",INDEX('1.Invul Blad'!$1:$1048576,MATCH('4.Score &amp; Vergelijking'!$E158,'1.Invul Blad'!$B$36:$B$9000,0)+35,MATCH('4.Score &amp; Vergelijking'!AQ157,'1.Invul Blad'!$36:$36,0)),INDEX('1.Invul Blad'!$1:$1048576,MATCH('4.Score &amp; Vergelijking'!$E158,'1.Invul Blad'!$B:$B,0),MATCH('4.Score &amp; Vergelijking'!AQ157,'1.Invul Blad'!$1:$1,0)))),"")</f>
        <v/>
      </c>
      <c r="AR158" s="57" t="str" cm="1">
        <f t="array" ref="AR158">IFERROR(IF(IF(LEFT(AQ158,2)="BS",INDEX('1.Invul Blad'!$1:$1048576,MATCH('4.Score &amp; Vergelijking'!$E158,'1.Invul Blad'!$B$36:$B$9000,0)+35,MATCH('4.Score &amp; Vergelijking'!AR157,'1.Invul Blad'!$36:$36,0))="",INDEX('1.Invul Blad'!$1:$1048576,MATCH('4.Score &amp; Vergelijking'!$E158,'1.Invul Blad'!$B:$B,0),MATCH('4.Score &amp; Vergelijking'!AR157,'1.Invul Blad'!$1:$1,0))=""),"",IF(LEFT(AQ158,2)="BS",INDEX('1.Invul Blad'!$1:$1048576,MATCH('4.Score &amp; Vergelijking'!$E158,'1.Invul Blad'!$B$36:$B$9000,0)+35,MATCH('4.Score &amp; Vergelijking'!AR157,'1.Invul Blad'!$36:$36,0)),INDEX('1.Invul Blad'!$1:$1048576,MATCH('4.Score &amp; Vergelijking'!$E158,'1.Invul Blad'!$B:$B,0),MATCH('4.Score &amp; Vergelijking'!AR157,'1.Invul Blad'!$1:$1,0)))),"")</f>
        <v/>
      </c>
      <c r="AS158" s="57" t="str" cm="1">
        <f t="array" ref="AS158">IFERROR(IF(IF(LEFT(AR158,2)="BS",INDEX('1.Invul Blad'!$1:$1048576,MATCH('4.Score &amp; Vergelijking'!$E158,'1.Invul Blad'!$B$36:$B$9000,0)+35,MATCH('4.Score &amp; Vergelijking'!AS157,'1.Invul Blad'!$36:$36,0))="",INDEX('1.Invul Blad'!$1:$1048576,MATCH('4.Score &amp; Vergelijking'!$E158,'1.Invul Blad'!$B:$B,0),MATCH('4.Score &amp; Vergelijking'!AS157,'1.Invul Blad'!$1:$1,0))=""),"",IF(LEFT(AR158,2)="BS",INDEX('1.Invul Blad'!$1:$1048576,MATCH('4.Score &amp; Vergelijking'!$E158,'1.Invul Blad'!$B$36:$B$9000,0)+35,MATCH('4.Score &amp; Vergelijking'!AS157,'1.Invul Blad'!$36:$36,0)),INDEX('1.Invul Blad'!$1:$1048576,MATCH('4.Score &amp; Vergelijking'!$E158,'1.Invul Blad'!$B:$B,0),MATCH('4.Score &amp; Vergelijking'!AS157,'1.Invul Blad'!$1:$1,0)))),"")</f>
        <v/>
      </c>
      <c r="AT158" s="57" t="str" cm="1">
        <f t="array" ref="AT158">IFERROR(IF(IF(LEFT(AS158,2)="BS",INDEX('1.Invul Blad'!$1:$1048576,MATCH('4.Score &amp; Vergelijking'!$E158,'1.Invul Blad'!$B$36:$B$9000,0)+35,MATCH('4.Score &amp; Vergelijking'!AT157,'1.Invul Blad'!$36:$36,0))="",INDEX('1.Invul Blad'!$1:$1048576,MATCH('4.Score &amp; Vergelijking'!$E158,'1.Invul Blad'!$B:$B,0),MATCH('4.Score &amp; Vergelijking'!AT157,'1.Invul Blad'!$1:$1,0))=""),"",IF(LEFT(AS158,2)="BS",INDEX('1.Invul Blad'!$1:$1048576,MATCH('4.Score &amp; Vergelijking'!$E158,'1.Invul Blad'!$B$36:$B$9000,0)+35,MATCH('4.Score &amp; Vergelijking'!AT157,'1.Invul Blad'!$36:$36,0)),INDEX('1.Invul Blad'!$1:$1048576,MATCH('4.Score &amp; Vergelijking'!$E158,'1.Invul Blad'!$B:$B,0),MATCH('4.Score &amp; Vergelijking'!AT157,'1.Invul Blad'!$1:$1,0)))),"")</f>
        <v/>
      </c>
      <c r="AU158" s="57" t="str" cm="1">
        <f t="array" ref="AU158">IFERROR(IF(IF(LEFT(AT158,2)="BS",INDEX('1.Invul Blad'!$1:$1048576,MATCH('4.Score &amp; Vergelijking'!$E158,'1.Invul Blad'!$B$36:$B$9000,0)+35,MATCH('4.Score &amp; Vergelijking'!AU157,'1.Invul Blad'!$36:$36,0))="",INDEX('1.Invul Blad'!$1:$1048576,MATCH('4.Score &amp; Vergelijking'!$E158,'1.Invul Blad'!$B:$B,0),MATCH('4.Score &amp; Vergelijking'!AU157,'1.Invul Blad'!$1:$1,0))=""),"",IF(LEFT(AT158,2)="BS",INDEX('1.Invul Blad'!$1:$1048576,MATCH('4.Score &amp; Vergelijking'!$E158,'1.Invul Blad'!$B$36:$B$9000,0)+35,MATCH('4.Score &amp; Vergelijking'!AU157,'1.Invul Blad'!$36:$36,0)),INDEX('1.Invul Blad'!$1:$1048576,MATCH('4.Score &amp; Vergelijking'!$E158,'1.Invul Blad'!$B:$B,0),MATCH('4.Score &amp; Vergelijking'!AU157,'1.Invul Blad'!$1:$1,0)))),"")</f>
        <v/>
      </c>
      <c r="AV158" s="57" t="str" cm="1">
        <f t="array" ref="AV158">IFERROR(IF(IF(LEFT(AU158,2)="BS",INDEX('1.Invul Blad'!$1:$1048576,MATCH('4.Score &amp; Vergelijking'!$E158,'1.Invul Blad'!$B$36:$B$9000,0)+35,MATCH('4.Score &amp; Vergelijking'!AV157,'1.Invul Blad'!$36:$36,0))="",INDEX('1.Invul Blad'!$1:$1048576,MATCH('4.Score &amp; Vergelijking'!$E158,'1.Invul Blad'!$B:$B,0),MATCH('4.Score &amp; Vergelijking'!AV157,'1.Invul Blad'!$1:$1,0))=""),"",IF(LEFT(AU158,2)="BS",INDEX('1.Invul Blad'!$1:$1048576,MATCH('4.Score &amp; Vergelijking'!$E158,'1.Invul Blad'!$B$36:$B$9000,0)+35,MATCH('4.Score &amp; Vergelijking'!AV157,'1.Invul Blad'!$36:$36,0)),INDEX('1.Invul Blad'!$1:$1048576,MATCH('4.Score &amp; Vergelijking'!$E158,'1.Invul Blad'!$B:$B,0),MATCH('4.Score &amp; Vergelijking'!AV157,'1.Invul Blad'!$1:$1,0)))),"")</f>
        <v/>
      </c>
      <c r="AW158" s="57" t="str" cm="1">
        <f t="array" ref="AW158">IFERROR(IF(IF(LEFT(AV158,2)="BS",INDEX('1.Invul Blad'!$1:$1048576,MATCH('4.Score &amp; Vergelijking'!$E158,'1.Invul Blad'!$B$36:$B$9000,0)+35,MATCH('4.Score &amp; Vergelijking'!AW157,'1.Invul Blad'!$36:$36,0))="",INDEX('1.Invul Blad'!$1:$1048576,MATCH('4.Score &amp; Vergelijking'!$E158,'1.Invul Blad'!$B:$B,0),MATCH('4.Score &amp; Vergelijking'!AW157,'1.Invul Blad'!$1:$1,0))=""),"",IF(LEFT(AV158,2)="BS",INDEX('1.Invul Blad'!$1:$1048576,MATCH('4.Score &amp; Vergelijking'!$E158,'1.Invul Blad'!$B$36:$B$9000,0)+35,MATCH('4.Score &amp; Vergelijking'!AW157,'1.Invul Blad'!$36:$36,0)),INDEX('1.Invul Blad'!$1:$1048576,MATCH('4.Score &amp; Vergelijking'!$E158,'1.Invul Blad'!$B:$B,0),MATCH('4.Score &amp; Vergelijking'!AW157,'1.Invul Blad'!$1:$1,0)))),"")</f>
        <v/>
      </c>
      <c r="AX158" s="57" t="str" cm="1">
        <f t="array" ref="AX158">IFERROR(IF(IF(LEFT(AW158,2)="BS",INDEX('1.Invul Blad'!$1:$1048576,MATCH('4.Score &amp; Vergelijking'!$E158,'1.Invul Blad'!$B$36:$B$9000,0)+35,MATCH('4.Score &amp; Vergelijking'!AX157,'1.Invul Blad'!$36:$36,0))="",INDEX('1.Invul Blad'!$1:$1048576,MATCH('4.Score &amp; Vergelijking'!$E158,'1.Invul Blad'!$B:$B,0),MATCH('4.Score &amp; Vergelijking'!AX157,'1.Invul Blad'!$1:$1,0))=""),"",IF(LEFT(AW158,2)="BS",INDEX('1.Invul Blad'!$1:$1048576,MATCH('4.Score &amp; Vergelijking'!$E158,'1.Invul Blad'!$B$36:$B$9000,0)+35,MATCH('4.Score &amp; Vergelijking'!AX157,'1.Invul Blad'!$36:$36,0)),INDEX('1.Invul Blad'!$1:$1048576,MATCH('4.Score &amp; Vergelijking'!$E158,'1.Invul Blad'!$B:$B,0),MATCH('4.Score &amp; Vergelijking'!AX157,'1.Invul Blad'!$1:$1,0)))),"")</f>
        <v/>
      </c>
      <c r="AY158" s="57" t="str" cm="1">
        <f t="array" ref="AY158">IFERROR(IF(IF(LEFT(AX158,2)="BS",INDEX('1.Invul Blad'!$1:$1048576,MATCH('4.Score &amp; Vergelijking'!$E158,'1.Invul Blad'!$B$36:$B$9000,0)+35,MATCH('4.Score &amp; Vergelijking'!AY157,'1.Invul Blad'!$36:$36,0))="",INDEX('1.Invul Blad'!$1:$1048576,MATCH('4.Score &amp; Vergelijking'!$E158,'1.Invul Blad'!$B:$B,0),MATCH('4.Score &amp; Vergelijking'!AY157,'1.Invul Blad'!$1:$1,0))=""),"",IF(LEFT(AX158,2)="BS",INDEX('1.Invul Blad'!$1:$1048576,MATCH('4.Score &amp; Vergelijking'!$E158,'1.Invul Blad'!$B$36:$B$9000,0)+35,MATCH('4.Score &amp; Vergelijking'!AY157,'1.Invul Blad'!$36:$36,0)),INDEX('1.Invul Blad'!$1:$1048576,MATCH('4.Score &amp; Vergelijking'!$E158,'1.Invul Blad'!$B:$B,0),MATCH('4.Score &amp; Vergelijking'!AY157,'1.Invul Blad'!$1:$1,0)))),"")</f>
        <v/>
      </c>
      <c r="AZ158" s="57" t="str" cm="1">
        <f t="array" ref="AZ158">IFERROR(IF(IF(LEFT(AY158,2)="BS",INDEX('1.Invul Blad'!$1:$1048576,MATCH('4.Score &amp; Vergelijking'!$E158,'1.Invul Blad'!$B$36:$B$9000,0)+35,MATCH('4.Score &amp; Vergelijking'!AZ157,'1.Invul Blad'!$36:$36,0))="",INDEX('1.Invul Blad'!$1:$1048576,MATCH('4.Score &amp; Vergelijking'!$E158,'1.Invul Blad'!$B:$B,0),MATCH('4.Score &amp; Vergelijking'!AZ157,'1.Invul Blad'!$1:$1,0))=""),"",IF(LEFT(AY158,2)="BS",INDEX('1.Invul Blad'!$1:$1048576,MATCH('4.Score &amp; Vergelijking'!$E158,'1.Invul Blad'!$B$36:$B$9000,0)+35,MATCH('4.Score &amp; Vergelijking'!AZ157,'1.Invul Blad'!$36:$36,0)),INDEX('1.Invul Blad'!$1:$1048576,MATCH('4.Score &amp; Vergelijking'!$E158,'1.Invul Blad'!$B:$B,0),MATCH('4.Score &amp; Vergelijking'!AZ157,'1.Invul Blad'!$1:$1,0)))),"")</f>
        <v/>
      </c>
      <c r="BA158" s="57" t="str" cm="1">
        <f t="array" ref="BA158">IFERROR(IF(IF(LEFT(AZ158,2)="BS",INDEX('1.Invul Blad'!$1:$1048576,MATCH('4.Score &amp; Vergelijking'!$E158,'1.Invul Blad'!$B$36:$B$9000,0)+35,MATCH('4.Score &amp; Vergelijking'!BA157,'1.Invul Blad'!$36:$36,0))="",INDEX('1.Invul Blad'!$1:$1048576,MATCH('4.Score &amp; Vergelijking'!$E158,'1.Invul Blad'!$B:$B,0),MATCH('4.Score &amp; Vergelijking'!BA157,'1.Invul Blad'!$1:$1,0))=""),"",IF(LEFT(AZ158,2)="BS",INDEX('1.Invul Blad'!$1:$1048576,MATCH('4.Score &amp; Vergelijking'!$E158,'1.Invul Blad'!$B$36:$B$9000,0)+35,MATCH('4.Score &amp; Vergelijking'!BA157,'1.Invul Blad'!$36:$36,0)),INDEX('1.Invul Blad'!$1:$1048576,MATCH('4.Score &amp; Vergelijking'!$E158,'1.Invul Blad'!$B:$B,0),MATCH('4.Score &amp; Vergelijking'!BA157,'1.Invul Blad'!$1:$1,0)))),"")</f>
        <v/>
      </c>
      <c r="BB158" s="57" t="str" cm="1">
        <f t="array" ref="BB158">IFERROR(IF(IF(LEFT(BA158,2)="BS",INDEX('1.Invul Blad'!$1:$1048576,MATCH('4.Score &amp; Vergelijking'!$E158,'1.Invul Blad'!$B$36:$B$9000,0)+35,MATCH('4.Score &amp; Vergelijking'!BB157,'1.Invul Blad'!$36:$36,0))="",INDEX('1.Invul Blad'!$1:$1048576,MATCH('4.Score &amp; Vergelijking'!$E158,'1.Invul Blad'!$B:$B,0),MATCH('4.Score &amp; Vergelijking'!BB157,'1.Invul Blad'!$1:$1,0))=""),"",IF(LEFT(BA158,2)="BS",INDEX('1.Invul Blad'!$1:$1048576,MATCH('4.Score &amp; Vergelijking'!$E158,'1.Invul Blad'!$B$36:$B$9000,0)+35,MATCH('4.Score &amp; Vergelijking'!BB157,'1.Invul Blad'!$36:$36,0)),INDEX('1.Invul Blad'!$1:$1048576,MATCH('4.Score &amp; Vergelijking'!$E158,'1.Invul Blad'!$B:$B,0),MATCH('4.Score &amp; Vergelijking'!BB157,'1.Invul Blad'!$1:$1,0)))),"")</f>
        <v/>
      </c>
      <c r="BC158" s="57" t="str" cm="1">
        <f t="array" ref="BC158">IFERROR(IF(IF(LEFT(BB158,2)="BS",INDEX('1.Invul Blad'!$1:$1048576,MATCH('4.Score &amp; Vergelijking'!$E158,'1.Invul Blad'!$B$36:$B$9000,0)+35,MATCH('4.Score &amp; Vergelijking'!BC157,'1.Invul Blad'!$36:$36,0))="",INDEX('1.Invul Blad'!$1:$1048576,MATCH('4.Score &amp; Vergelijking'!$E158,'1.Invul Blad'!$B:$B,0),MATCH('4.Score &amp; Vergelijking'!BC157,'1.Invul Blad'!$1:$1,0))=""),"",IF(LEFT(BB158,2)="BS",INDEX('1.Invul Blad'!$1:$1048576,MATCH('4.Score &amp; Vergelijking'!$E158,'1.Invul Blad'!$B$36:$B$9000,0)+35,MATCH('4.Score &amp; Vergelijking'!BC157,'1.Invul Blad'!$36:$36,0)),INDEX('1.Invul Blad'!$1:$1048576,MATCH('4.Score &amp; Vergelijking'!$E158,'1.Invul Blad'!$B:$B,0),MATCH('4.Score &amp; Vergelijking'!BC157,'1.Invul Blad'!$1:$1,0)))),"")</f>
        <v/>
      </c>
      <c r="BD158" s="57" t="str" cm="1">
        <f t="array" ref="BD158">IFERROR(IF(IF(LEFT(BC158,2)="BS",INDEX('1.Invul Blad'!$1:$1048576,MATCH('4.Score &amp; Vergelijking'!$E158,'1.Invul Blad'!$B$36:$B$9000,0)+35,MATCH('4.Score &amp; Vergelijking'!BD157,'1.Invul Blad'!$36:$36,0))="",INDEX('1.Invul Blad'!$1:$1048576,MATCH('4.Score &amp; Vergelijking'!$E158,'1.Invul Blad'!$B:$B,0),MATCH('4.Score &amp; Vergelijking'!BD157,'1.Invul Blad'!$1:$1,0))=""),"",IF(LEFT(BC158,2)="BS",INDEX('1.Invul Blad'!$1:$1048576,MATCH('4.Score &amp; Vergelijking'!$E158,'1.Invul Blad'!$B$36:$B$9000,0)+35,MATCH('4.Score &amp; Vergelijking'!BD157,'1.Invul Blad'!$36:$36,0)),INDEX('1.Invul Blad'!$1:$1048576,MATCH('4.Score &amp; Vergelijking'!$E158,'1.Invul Blad'!$B:$B,0),MATCH('4.Score &amp; Vergelijking'!BD157,'1.Invul Blad'!$1:$1,0)))),"")</f>
        <v/>
      </c>
      <c r="BE158" s="57" t="str" cm="1">
        <f t="array" ref="BE158">IFERROR(IF(IF(LEFT(BD158,2)="BS",INDEX('1.Invul Blad'!$1:$1048576,MATCH('4.Score &amp; Vergelijking'!$E158,'1.Invul Blad'!$B$36:$B$9000,0)+35,MATCH('4.Score &amp; Vergelijking'!BE157,'1.Invul Blad'!$36:$36,0))="",INDEX('1.Invul Blad'!$1:$1048576,MATCH('4.Score &amp; Vergelijking'!$E158,'1.Invul Blad'!$B:$B,0),MATCH('4.Score &amp; Vergelijking'!BE157,'1.Invul Blad'!$1:$1,0))=""),"",IF(LEFT(BD158,2)="BS",INDEX('1.Invul Blad'!$1:$1048576,MATCH('4.Score &amp; Vergelijking'!$E158,'1.Invul Blad'!$B$36:$B$9000,0)+35,MATCH('4.Score &amp; Vergelijking'!BE157,'1.Invul Blad'!$36:$36,0)),INDEX('1.Invul Blad'!$1:$1048576,MATCH('4.Score &amp; Vergelijking'!$E158,'1.Invul Blad'!$B:$B,0),MATCH('4.Score &amp; Vergelijking'!BE157,'1.Invul Blad'!$1:$1,0)))),"")</f>
        <v/>
      </c>
      <c r="BF158" s="57" t="str" cm="1">
        <f t="array" ref="BF158">IFERROR(IF(IF(LEFT(BE158,2)="BS",INDEX('1.Invul Blad'!$1:$1048576,MATCH('4.Score &amp; Vergelijking'!$E158,'1.Invul Blad'!$B$36:$B$9000,0)+35,MATCH('4.Score &amp; Vergelijking'!BF157,'1.Invul Blad'!$36:$36,0))="",INDEX('1.Invul Blad'!$1:$1048576,MATCH('4.Score &amp; Vergelijking'!$E158,'1.Invul Blad'!$B:$B,0),MATCH('4.Score &amp; Vergelijking'!BF157,'1.Invul Blad'!$1:$1,0))=""),"",IF(LEFT(BE158,2)="BS",INDEX('1.Invul Blad'!$1:$1048576,MATCH('4.Score &amp; Vergelijking'!$E158,'1.Invul Blad'!$B$36:$B$9000,0)+35,MATCH('4.Score &amp; Vergelijking'!BF157,'1.Invul Blad'!$36:$36,0)),INDEX('1.Invul Blad'!$1:$1048576,MATCH('4.Score &amp; Vergelijking'!$E158,'1.Invul Blad'!$B:$B,0),MATCH('4.Score &amp; Vergelijking'!BF157,'1.Invul Blad'!$1:$1,0)))),"")</f>
        <v/>
      </c>
      <c r="BG158" s="57" t="str" cm="1">
        <f t="array" ref="BG158">IFERROR(IF(IF(LEFT(BF158,2)="BS",INDEX('1.Invul Blad'!$1:$1048576,MATCH('4.Score &amp; Vergelijking'!$E158,'1.Invul Blad'!$B$36:$B$9000,0)+35,MATCH('4.Score &amp; Vergelijking'!BG157,'1.Invul Blad'!$36:$36,0))="",INDEX('1.Invul Blad'!$1:$1048576,MATCH('4.Score &amp; Vergelijking'!$E158,'1.Invul Blad'!$B:$B,0),MATCH('4.Score &amp; Vergelijking'!BG157,'1.Invul Blad'!$1:$1,0))=""),"",IF(LEFT(BF158,2)="BS",INDEX('1.Invul Blad'!$1:$1048576,MATCH('4.Score &amp; Vergelijking'!$E158,'1.Invul Blad'!$B$36:$B$9000,0)+35,MATCH('4.Score &amp; Vergelijking'!BG157,'1.Invul Blad'!$36:$36,0)),INDEX('1.Invul Blad'!$1:$1048576,MATCH('4.Score &amp; Vergelijking'!$E158,'1.Invul Blad'!$B:$B,0),MATCH('4.Score &amp; Vergelijking'!BG157,'1.Invul Blad'!$1:$1,0)))),"")</f>
        <v/>
      </c>
      <c r="BH158" s="57" t="str" cm="1">
        <f t="array" ref="BH158">IFERROR(IF(IF(LEFT(BG158,2)="BS",INDEX('1.Invul Blad'!$1:$1048576,MATCH('4.Score &amp; Vergelijking'!$E158,'1.Invul Blad'!$B$36:$B$9000,0)+35,MATCH('4.Score &amp; Vergelijking'!BH157,'1.Invul Blad'!$36:$36,0))="",INDEX('1.Invul Blad'!$1:$1048576,MATCH('4.Score &amp; Vergelijking'!$E158,'1.Invul Blad'!$B:$B,0),MATCH('4.Score &amp; Vergelijking'!BH157,'1.Invul Blad'!$1:$1,0))=""),"",IF(LEFT(BG158,2)="BS",INDEX('1.Invul Blad'!$1:$1048576,MATCH('4.Score &amp; Vergelijking'!$E158,'1.Invul Blad'!$B$36:$B$9000,0)+35,MATCH('4.Score &amp; Vergelijking'!BH157,'1.Invul Blad'!$36:$36,0)),INDEX('1.Invul Blad'!$1:$1048576,MATCH('4.Score &amp; Vergelijking'!$E158,'1.Invul Blad'!$B:$B,0),MATCH('4.Score &amp; Vergelijking'!BH157,'1.Invul Blad'!$1:$1,0)))),"")</f>
        <v/>
      </c>
      <c r="BI158" s="57" t="str" cm="1">
        <f t="array" ref="BI158">IFERROR(IF(IF(LEFT(BH158,2)="BS",INDEX('1.Invul Blad'!$1:$1048576,MATCH('4.Score &amp; Vergelijking'!$E158,'1.Invul Blad'!$B$36:$B$9000,0)+35,MATCH('4.Score &amp; Vergelijking'!BI157,'1.Invul Blad'!$36:$36,0))="",INDEX('1.Invul Blad'!$1:$1048576,MATCH('4.Score &amp; Vergelijking'!$E158,'1.Invul Blad'!$B:$B,0),MATCH('4.Score &amp; Vergelijking'!BI157,'1.Invul Blad'!$1:$1,0))=""),"",IF(LEFT(BH158,2)="BS",INDEX('1.Invul Blad'!$1:$1048576,MATCH('4.Score &amp; Vergelijking'!$E158,'1.Invul Blad'!$B$36:$B$9000,0)+35,MATCH('4.Score &amp; Vergelijking'!BI157,'1.Invul Blad'!$36:$36,0)),INDEX('1.Invul Blad'!$1:$1048576,MATCH('4.Score &amp; Vergelijking'!$E158,'1.Invul Blad'!$B:$B,0),MATCH('4.Score &amp; Vergelijking'!BI157,'1.Invul Blad'!$1:$1,0)))),"")</f>
        <v/>
      </c>
      <c r="BJ158" s="57" t="str" cm="1">
        <f t="array" ref="BJ158">IFERROR(IF(IF(LEFT(BI158,2)="BS",INDEX('1.Invul Blad'!$1:$1048576,MATCH('4.Score &amp; Vergelijking'!$E158,'1.Invul Blad'!$B$36:$B$9000,0)+35,MATCH('4.Score &amp; Vergelijking'!BJ157,'1.Invul Blad'!$36:$36,0))="",INDEX('1.Invul Blad'!$1:$1048576,MATCH('4.Score &amp; Vergelijking'!$E158,'1.Invul Blad'!$B:$B,0),MATCH('4.Score &amp; Vergelijking'!BJ157,'1.Invul Blad'!$1:$1,0))=""),"",IF(LEFT(BI158,2)="BS",INDEX('1.Invul Blad'!$1:$1048576,MATCH('4.Score &amp; Vergelijking'!$E158,'1.Invul Blad'!$B$36:$B$9000,0)+35,MATCH('4.Score &amp; Vergelijking'!BJ157,'1.Invul Blad'!$36:$36,0)),INDEX('1.Invul Blad'!$1:$1048576,MATCH('4.Score &amp; Vergelijking'!$E158,'1.Invul Blad'!$B:$B,0),MATCH('4.Score &amp; Vergelijking'!BJ157,'1.Invul Blad'!$1:$1,0)))),"")</f>
        <v/>
      </c>
      <c r="BK158" s="59" t="str" cm="1">
        <f t="array" ref="BK158">IFERROR(IF(IF(LEFT(BJ158,2)="BS",INDEX('1.Invul Blad'!$1:$1048576,MATCH('4.Score &amp; Vergelijking'!$E158,'1.Invul Blad'!$B$36:$B$9000,0)+35,MATCH('4.Score &amp; Vergelijking'!BK157,'1.Invul Blad'!$36:$36,0))="",INDEX('1.Invul Blad'!$1:$1048576,MATCH('4.Score &amp; Vergelijking'!$E158,'1.Invul Blad'!$B:$B,0),MATCH('4.Score &amp; Vergelijking'!BK157,'1.Invul Blad'!$1:$1,0))=""),"",IF(LEFT(BJ158,2)="BS",INDEX('1.Invul Blad'!$1:$1048576,MATCH('4.Score &amp; Vergelijking'!$E158,'1.Invul Blad'!$B$36:$B$9000,0)+35,MATCH('4.Score &amp; Vergelijking'!BK157,'1.Invul Blad'!$36:$36,0)),INDEX('1.Invul Blad'!$1:$1048576,MATCH('4.Score &amp; Vergelijking'!$E158,'1.Invul Blad'!$B:$B,0),MATCH('4.Score &amp; Vergelijking'!BK157,'1.Invul Blad'!$1:$1,0)))),"")</f>
        <v/>
      </c>
    </row>
    <row r="159" spans="1:63">
      <c r="A159" s="85"/>
      <c r="C159" s="23"/>
      <c r="D159" s="82" t="str">
        <f>IFERROR($B158*$B$6,"")</f>
        <v/>
      </c>
      <c r="E159" s="10" t="s">
        <v>153</v>
      </c>
      <c r="F159" s="11" t="str">
        <f>IFERROR(IF(AND(_xlfn.XLOOKUP($D$14,$D153:$D159,F153:F159,,0,-1)&lt;(INDEX('Verwachte Resultaten'!$C$2:$BT$31,MATCH(_xlfn.XLOOKUP($D$14,$D153:$D159,$E153:$E159,,0,-1),'Verwachte Resultaten'!$B$2:$B$31,0),MATCH(_xlfn.XLOOKUP($D$14,$D153:$D159,F151:F157,,0,-1),'Verwachte Resultaten'!$C$1:$BT$1,0))*_xlfn.XLOOKUP($E159,$K$2:$K$6,$J$2:$J$6,,0)),_xlfn.XLOOKUP($D$14,$D153:$D159,F153:F159,,0,-1)&gt;=(INDEX('Verwachte Resultaten'!$C$2:$BT$31,MATCH(_xlfn.XLOOKUP($D$14,$D153:$D159,$E153:$E159,,0,-1),'Verwachte Resultaten'!$B$2:$B$31,0),MATCH(_xlfn.XLOOKUP($D$14,$D153:$D159,F151:F157,,0,-1),'Verwachte Resultaten'!$C$1:$BT$1,0))*_xlfn.XLOOKUP($E159,$K$2:$K$6,$L$2:$L$6,,0))),$D159,""),"")</f>
        <v/>
      </c>
      <c r="G159" s="12" t="str">
        <f>IFERROR(IF(AND(_xlfn.XLOOKUP($D$14,$D153:$D159,G153:G159,,0,-1)&lt;(INDEX('Verwachte Resultaten'!$C$2:$BT$31,MATCH(_xlfn.XLOOKUP($D$14,$D153:$D159,$E153:$E159,,0,-1),'Verwachte Resultaten'!$B$2:$B$31,0),MATCH(_xlfn.XLOOKUP($D$14,$D153:$D159,G151:G157,,0,-1),'Verwachte Resultaten'!$C$1:$BT$1,0))*_xlfn.XLOOKUP($E159,$K$2:$K$6,$J$2:$J$6,,0)),_xlfn.XLOOKUP($D$14,$D153:$D159,G153:G159,,0,-1)&gt;=(INDEX('Verwachte Resultaten'!$C$2:$BT$31,MATCH(_xlfn.XLOOKUP($D$14,$D153:$D159,$E153:$E159,,0,-1),'Verwachte Resultaten'!$B$2:$B$31,0),MATCH(_xlfn.XLOOKUP($D$14,$D153:$D159,G151:G157,,0,-1),'Verwachte Resultaten'!$C$1:$BT$1,0))*_xlfn.XLOOKUP($E159,$K$2:$K$6,$L$2:$L$6,,0))),$D159,""),"")</f>
        <v/>
      </c>
      <c r="H159" s="12" t="str">
        <f>IFERROR(IF(AND(_xlfn.XLOOKUP($D$14,$D153:$D159,H153:H159,,0,-1)&lt;(INDEX('Verwachte Resultaten'!$C$2:$BT$31,MATCH(_xlfn.XLOOKUP($D$14,$D153:$D159,$E153:$E159,,0,-1),'Verwachte Resultaten'!$B$2:$B$31,0),MATCH(_xlfn.XLOOKUP($D$14,$D153:$D159,H151:H157,,0,-1),'Verwachte Resultaten'!$C$1:$BT$1,0))*_xlfn.XLOOKUP($E159,$K$2:$K$6,$J$2:$J$6,,0)),_xlfn.XLOOKUP($D$14,$D153:$D159,H153:H159,,0,-1)&gt;=(INDEX('Verwachte Resultaten'!$C$2:$BT$31,MATCH(_xlfn.XLOOKUP($D$14,$D153:$D159,$E153:$E159,,0,-1),'Verwachte Resultaten'!$B$2:$B$31,0),MATCH(_xlfn.XLOOKUP($D$14,$D153:$D159,H151:H157,,0,-1),'Verwachte Resultaten'!$C$1:$BT$1,0))*_xlfn.XLOOKUP($E159,$K$2:$K$6,$L$2:$L$6,,0))),$D159,""),"")</f>
        <v/>
      </c>
      <c r="I159" s="12" t="str">
        <f>IFERROR(IF(AND(_xlfn.XLOOKUP($D$14,$D153:$D159,I153:I159,,0,-1)&lt;(INDEX('Verwachte Resultaten'!$C$2:$BT$31,MATCH(_xlfn.XLOOKUP($D$14,$D153:$D159,$E153:$E159,,0,-1),'Verwachte Resultaten'!$B$2:$B$31,0),MATCH(_xlfn.XLOOKUP($D$14,$D153:$D159,I151:I157,,0,-1),'Verwachte Resultaten'!$C$1:$BT$1,0))*_xlfn.XLOOKUP($E159,$K$2:$K$6,$J$2:$J$6,,0)),_xlfn.XLOOKUP($D$14,$D153:$D159,I153:I159,,0,-1)&gt;=(INDEX('Verwachte Resultaten'!$C$2:$BT$31,MATCH(_xlfn.XLOOKUP($D$14,$D153:$D159,$E153:$E159,,0,-1),'Verwachte Resultaten'!$B$2:$B$31,0),MATCH(_xlfn.XLOOKUP($D$14,$D153:$D159,I151:I157,,0,-1),'Verwachte Resultaten'!$C$1:$BT$1,0))*_xlfn.XLOOKUP($E159,$K$2:$K$6,$L$2:$L$6,,0))),$D159,""),"")</f>
        <v/>
      </c>
      <c r="J159" s="12" t="str">
        <f>IFERROR(IF(AND(_xlfn.XLOOKUP($D$14,$D153:$D159,J153:J159,,0,-1)&lt;(INDEX('Verwachte Resultaten'!$C$2:$BT$31,MATCH(_xlfn.XLOOKUP($D$14,$D153:$D159,$E153:$E159,,0,-1),'Verwachte Resultaten'!$B$2:$B$31,0),MATCH(_xlfn.XLOOKUP($D$14,$D153:$D159,J151:J157,,0,-1),'Verwachte Resultaten'!$C$1:$BT$1,0))*_xlfn.XLOOKUP($E159,$K$2:$K$6,$J$2:$J$6,,0)),_xlfn.XLOOKUP($D$14,$D153:$D159,J153:J159,,0,-1)&gt;=(INDEX('Verwachte Resultaten'!$C$2:$BT$31,MATCH(_xlfn.XLOOKUP($D$14,$D153:$D159,$E153:$E159,,0,-1),'Verwachte Resultaten'!$B$2:$B$31,0),MATCH(_xlfn.XLOOKUP($D$14,$D153:$D159,J151:J157,,0,-1),'Verwachte Resultaten'!$C$1:$BT$1,0))*_xlfn.XLOOKUP($E159,$K$2:$K$6,$L$2:$L$6,,0))),$D159,""),"")</f>
        <v/>
      </c>
      <c r="K159" s="12" t="str">
        <f>IFERROR(IF(AND(_xlfn.XLOOKUP($D$14,$D153:$D159,K153:K159,,0,-1)&lt;(INDEX('Verwachte Resultaten'!$C$2:$BT$31,MATCH(_xlfn.XLOOKUP($D$14,$D153:$D159,$E153:$E159,,0,-1),'Verwachte Resultaten'!$B$2:$B$31,0),MATCH(_xlfn.XLOOKUP($D$14,$D153:$D159,K151:K157,,0,-1),'Verwachte Resultaten'!$C$1:$BT$1,0))*_xlfn.XLOOKUP($E159,$K$2:$K$6,$J$2:$J$6,,0)),_xlfn.XLOOKUP($D$14,$D153:$D159,K153:K159,,0,-1)&gt;=(INDEX('Verwachte Resultaten'!$C$2:$BT$31,MATCH(_xlfn.XLOOKUP($D$14,$D153:$D159,$E153:$E159,,0,-1),'Verwachte Resultaten'!$B$2:$B$31,0),MATCH(_xlfn.XLOOKUP($D$14,$D153:$D159,K151:K157,,0,-1),'Verwachte Resultaten'!$C$1:$BT$1,0))*_xlfn.XLOOKUP($E159,$K$2:$K$6,$L$2:$L$6,,0))),$D159,""),"")</f>
        <v/>
      </c>
      <c r="L159" s="12" t="str">
        <f>IFERROR(IF(AND(_xlfn.XLOOKUP($D$14,$D153:$D159,L153:L159,,0,-1)&lt;(INDEX('Verwachte Resultaten'!$C$2:$BT$31,MATCH(_xlfn.XLOOKUP($D$14,$D153:$D159,$E153:$E159,,0,-1),'Verwachte Resultaten'!$B$2:$B$31,0),MATCH(_xlfn.XLOOKUP($D$14,$D153:$D159,L151:L157,,0,-1),'Verwachte Resultaten'!$C$1:$BT$1,0))*_xlfn.XLOOKUP($E159,$K$2:$K$6,$J$2:$J$6,,0)),_xlfn.XLOOKUP($D$14,$D153:$D159,L153:L159,,0,-1)&gt;=(INDEX('Verwachte Resultaten'!$C$2:$BT$31,MATCH(_xlfn.XLOOKUP($D$14,$D153:$D159,$E153:$E159,,0,-1),'Verwachte Resultaten'!$B$2:$B$31,0),MATCH(_xlfn.XLOOKUP($D$14,$D153:$D159,L151:L157,,0,-1),'Verwachte Resultaten'!$C$1:$BT$1,0))*_xlfn.XLOOKUP($E159,$K$2:$K$6,$L$2:$L$6,,0))),$D159,""),"")</f>
        <v/>
      </c>
      <c r="M159" s="12" t="str">
        <f>IFERROR(IF(AND(_xlfn.XLOOKUP($D$14,$D153:$D159,M153:M159,,0,-1)&lt;(INDEX('Verwachte Resultaten'!$C$2:$BT$31,MATCH(_xlfn.XLOOKUP($D$14,$D153:$D159,$E153:$E159,,0,-1),'Verwachte Resultaten'!$B$2:$B$31,0),MATCH(_xlfn.XLOOKUP($D$14,$D153:$D159,M151:M157,,0,-1),'Verwachte Resultaten'!$C$1:$BT$1,0))*_xlfn.XLOOKUP($E159,$K$2:$K$6,$J$2:$J$6,,0)),_xlfn.XLOOKUP($D$14,$D153:$D159,M153:M159,,0,-1)&gt;=(INDEX('Verwachte Resultaten'!$C$2:$BT$31,MATCH(_xlfn.XLOOKUP($D$14,$D153:$D159,$E153:$E159,,0,-1),'Verwachte Resultaten'!$B$2:$B$31,0),MATCH(_xlfn.XLOOKUP($D$14,$D153:$D159,M151:M157,,0,-1),'Verwachte Resultaten'!$C$1:$BT$1,0))*_xlfn.XLOOKUP($E159,$K$2:$K$6,$L$2:$L$6,,0))),$D159,""),"")</f>
        <v/>
      </c>
      <c r="N159" s="12" t="str">
        <f>IFERROR(IF(AND(_xlfn.XLOOKUP($D$14,$D153:$D159,N153:N159,,0,-1)&lt;(INDEX('Verwachte Resultaten'!$C$2:$BT$31,MATCH(_xlfn.XLOOKUP($D$14,$D153:$D159,$E153:$E159,,0,-1),'Verwachte Resultaten'!$B$2:$B$31,0),MATCH(_xlfn.XLOOKUP($D$14,$D153:$D159,N151:N157,,0,-1),'Verwachte Resultaten'!$C$1:$BT$1,0))*_xlfn.XLOOKUP($E159,$K$2:$K$6,$J$2:$J$6,,0)),_xlfn.XLOOKUP($D$14,$D153:$D159,N153:N159,,0,-1)&gt;=(INDEX('Verwachte Resultaten'!$C$2:$BT$31,MATCH(_xlfn.XLOOKUP($D$14,$D153:$D159,$E153:$E159,,0,-1),'Verwachte Resultaten'!$B$2:$B$31,0),MATCH(_xlfn.XLOOKUP($D$14,$D153:$D159,N151:N157,,0,-1),'Verwachte Resultaten'!$C$1:$BT$1,0))*_xlfn.XLOOKUP($E159,$K$2:$K$6,$L$2:$L$6,,0))),$D159,""),"")</f>
        <v/>
      </c>
      <c r="O159" s="12" t="str">
        <f>IFERROR(IF(AND(_xlfn.XLOOKUP($D$14,$D153:$D159,O153:O159,,0,-1)&lt;(INDEX('Verwachte Resultaten'!$C$2:$BT$31,MATCH(_xlfn.XLOOKUP($D$14,$D153:$D159,$E153:$E159,,0,-1),'Verwachte Resultaten'!$B$2:$B$31,0),MATCH(_xlfn.XLOOKUP($D$14,$D153:$D159,O151:O157,,0,-1),'Verwachte Resultaten'!$C$1:$BT$1,0))*_xlfn.XLOOKUP($E159,$K$2:$K$6,$J$2:$J$6,,0)),_xlfn.XLOOKUP($D$14,$D153:$D159,O153:O159,,0,-1)&gt;=(INDEX('Verwachte Resultaten'!$C$2:$BT$31,MATCH(_xlfn.XLOOKUP($D$14,$D153:$D159,$E153:$E159,,0,-1),'Verwachte Resultaten'!$B$2:$B$31,0),MATCH(_xlfn.XLOOKUP($D$14,$D153:$D159,O151:O157,,0,-1),'Verwachte Resultaten'!$C$1:$BT$1,0))*_xlfn.XLOOKUP($E159,$K$2:$K$6,$L$2:$L$6,,0))),$D159,""),"")</f>
        <v/>
      </c>
      <c r="P159" s="12" t="str">
        <f>IFERROR(IF(AND(_xlfn.XLOOKUP($D$14,$D153:$D159,P153:P159,,0,-1)&lt;(INDEX('Verwachte Resultaten'!$C$2:$BT$31,MATCH(_xlfn.XLOOKUP($D$14,$D153:$D159,$E153:$E159,,0,-1),'Verwachte Resultaten'!$B$2:$B$31,0),MATCH(_xlfn.XLOOKUP($D$14,$D153:$D159,P151:P157,,0,-1),'Verwachte Resultaten'!$C$1:$BT$1,0))*_xlfn.XLOOKUP($E159,$K$2:$K$6,$J$2:$J$6,,0)),_xlfn.XLOOKUP($D$14,$D153:$D159,P153:P159,,0,-1)&gt;=(INDEX('Verwachte Resultaten'!$C$2:$BT$31,MATCH(_xlfn.XLOOKUP($D$14,$D153:$D159,$E153:$E159,,0,-1),'Verwachte Resultaten'!$B$2:$B$31,0),MATCH(_xlfn.XLOOKUP($D$14,$D153:$D159,P151:P157,,0,-1),'Verwachte Resultaten'!$C$1:$BT$1,0))*_xlfn.XLOOKUP($E159,$K$2:$K$6,$L$2:$L$6,,0))),$D159,""),"")</f>
        <v/>
      </c>
      <c r="Q159" s="12" t="str">
        <f>IFERROR(IF(AND(_xlfn.XLOOKUP($D$14,$D153:$D159,Q153:Q159,,0,-1)&lt;(INDEX('Verwachte Resultaten'!$C$2:$BT$31,MATCH(_xlfn.XLOOKUP($D$14,$D153:$D159,$E153:$E159,,0,-1),'Verwachte Resultaten'!$B$2:$B$31,0),MATCH(_xlfn.XLOOKUP($D$14,$D153:$D159,Q151:Q157,,0,-1),'Verwachte Resultaten'!$C$1:$BT$1,0))*_xlfn.XLOOKUP($E159,$K$2:$K$6,$J$2:$J$6,,0)),_xlfn.XLOOKUP($D$14,$D153:$D159,Q153:Q159,,0,-1)&gt;=(INDEX('Verwachte Resultaten'!$C$2:$BT$31,MATCH(_xlfn.XLOOKUP($D$14,$D153:$D159,$E153:$E159,,0,-1),'Verwachte Resultaten'!$B$2:$B$31,0),MATCH(_xlfn.XLOOKUP($D$14,$D153:$D159,Q151:Q157,,0,-1),'Verwachte Resultaten'!$C$1:$BT$1,0))*_xlfn.XLOOKUP($E159,$K$2:$K$6,$L$2:$L$6,,0))),$D159,""),"")</f>
        <v/>
      </c>
      <c r="R159" s="12" t="str">
        <f>IFERROR(IF(AND(_xlfn.XLOOKUP($D$14,$D153:$D159,R153:R159,,0,-1)&lt;(INDEX('Verwachte Resultaten'!$C$2:$BT$31,MATCH(_xlfn.XLOOKUP($D$14,$D153:$D159,$E153:$E159,,0,-1),'Verwachte Resultaten'!$B$2:$B$31,0),MATCH(_xlfn.XLOOKUP($D$14,$D153:$D159,R151:R157,,0,-1),'Verwachte Resultaten'!$C$1:$BT$1,0))*_xlfn.XLOOKUP($E159,$K$2:$K$6,$J$2:$J$6,,0)),_xlfn.XLOOKUP($D$14,$D153:$D159,R153:R159,,0,-1)&gt;=(INDEX('Verwachte Resultaten'!$C$2:$BT$31,MATCH(_xlfn.XLOOKUP($D$14,$D153:$D159,$E153:$E159,,0,-1),'Verwachte Resultaten'!$B$2:$B$31,0),MATCH(_xlfn.XLOOKUP($D$14,$D153:$D159,R151:R157,,0,-1),'Verwachte Resultaten'!$C$1:$BT$1,0))*_xlfn.XLOOKUP($E159,$K$2:$K$6,$L$2:$L$6,,0))),$D159,""),"")</f>
        <v/>
      </c>
      <c r="S159" s="12" t="str">
        <f>IFERROR(IF(AND(_xlfn.XLOOKUP($D$14,$D153:$D159,S153:S159,,0,-1)&lt;(INDEX('Verwachte Resultaten'!$C$2:$BT$31,MATCH(_xlfn.XLOOKUP($D$14,$D153:$D159,$E153:$E159,,0,-1),'Verwachte Resultaten'!$B$2:$B$31,0),MATCH(_xlfn.XLOOKUP($D$14,$D153:$D159,S151:S157,,0,-1),'Verwachte Resultaten'!$C$1:$BT$1,0))*_xlfn.XLOOKUP($E159,$K$2:$K$6,$J$2:$J$6,,0)),_xlfn.XLOOKUP($D$14,$D153:$D159,S153:S159,,0,-1)&gt;=(INDEX('Verwachte Resultaten'!$C$2:$BT$31,MATCH(_xlfn.XLOOKUP($D$14,$D153:$D159,$E153:$E159,,0,-1),'Verwachte Resultaten'!$B$2:$B$31,0),MATCH(_xlfn.XLOOKUP($D$14,$D153:$D159,S151:S157,,0,-1),'Verwachte Resultaten'!$C$1:$BT$1,0))*_xlfn.XLOOKUP($E159,$K$2:$K$6,$L$2:$L$6,,0))),$D159,""),"")</f>
        <v/>
      </c>
      <c r="T159" s="12" t="str">
        <f>IFERROR(IF(AND(_xlfn.XLOOKUP($D$14,$D153:$D159,T153:T159,,0,-1)&lt;(INDEX('Verwachte Resultaten'!$C$2:$BT$31,MATCH(_xlfn.XLOOKUP($D$14,$D153:$D159,$E153:$E159,,0,-1),'Verwachte Resultaten'!$B$2:$B$31,0),MATCH(_xlfn.XLOOKUP($D$14,$D153:$D159,T151:T157,,0,-1),'Verwachte Resultaten'!$C$1:$BT$1,0))*_xlfn.XLOOKUP($E159,$K$2:$K$6,$J$2:$J$6,,0)),_xlfn.XLOOKUP($D$14,$D153:$D159,T153:T159,,0,-1)&gt;=(INDEX('Verwachte Resultaten'!$C$2:$BT$31,MATCH(_xlfn.XLOOKUP($D$14,$D153:$D159,$E153:$E159,,0,-1),'Verwachte Resultaten'!$B$2:$B$31,0),MATCH(_xlfn.XLOOKUP($D$14,$D153:$D159,T151:T157,,0,-1),'Verwachte Resultaten'!$C$1:$BT$1,0))*_xlfn.XLOOKUP($E159,$K$2:$K$6,$L$2:$L$6,,0))),$D159,""),"")</f>
        <v/>
      </c>
      <c r="U159" s="12" t="str">
        <f>IFERROR(IF(AND(_xlfn.XLOOKUP($D$14,$D153:$D159,U153:U159,,0,-1)&lt;(INDEX('Verwachte Resultaten'!$C$2:$BT$31,MATCH(_xlfn.XLOOKUP($D$14,$D153:$D159,$E153:$E159,,0,-1),'Verwachte Resultaten'!$B$2:$B$31,0),MATCH(_xlfn.XLOOKUP($D$14,$D153:$D159,U151:U157,,0,-1),'Verwachte Resultaten'!$C$1:$BT$1,0))*_xlfn.XLOOKUP($E159,$K$2:$K$6,$J$2:$J$6,,0)),_xlfn.XLOOKUP($D$14,$D153:$D159,U153:U159,,0,-1)&gt;=(INDEX('Verwachte Resultaten'!$C$2:$BT$31,MATCH(_xlfn.XLOOKUP($D$14,$D153:$D159,$E153:$E159,,0,-1),'Verwachte Resultaten'!$B$2:$B$31,0),MATCH(_xlfn.XLOOKUP($D$14,$D153:$D159,U151:U157,,0,-1),'Verwachte Resultaten'!$C$1:$BT$1,0))*_xlfn.XLOOKUP($E159,$K$2:$K$6,$L$2:$L$6,,0))),$D159,""),"")</f>
        <v/>
      </c>
      <c r="V159" s="12" t="str">
        <f>IFERROR(IF(AND(_xlfn.XLOOKUP($D$14,$D153:$D159,V153:V159,,0,-1)&lt;(INDEX('Verwachte Resultaten'!$C$2:$BT$31,MATCH(_xlfn.XLOOKUP($D$14,$D153:$D159,$E153:$E159,,0,-1),'Verwachte Resultaten'!$B$2:$B$31,0),MATCH(_xlfn.XLOOKUP($D$14,$D153:$D159,V151:V157,,0,-1),'Verwachte Resultaten'!$C$1:$BT$1,0))*_xlfn.XLOOKUP($E159,$K$2:$K$6,$J$2:$J$6,,0)),_xlfn.XLOOKUP($D$14,$D153:$D159,V153:V159,,0,-1)&gt;=(INDEX('Verwachte Resultaten'!$C$2:$BT$31,MATCH(_xlfn.XLOOKUP($D$14,$D153:$D159,$E153:$E159,,0,-1),'Verwachte Resultaten'!$B$2:$B$31,0),MATCH(_xlfn.XLOOKUP($D$14,$D153:$D159,V151:V157,,0,-1),'Verwachte Resultaten'!$C$1:$BT$1,0))*_xlfn.XLOOKUP($E159,$K$2:$K$6,$L$2:$L$6,,0))),$D159,""),"")</f>
        <v/>
      </c>
      <c r="W159" s="12" t="str">
        <f>IFERROR(IF(AND(_xlfn.XLOOKUP($D$14,$D153:$D159,W153:W159,,0,-1)&lt;(INDEX('Verwachte Resultaten'!$C$2:$BT$31,MATCH(_xlfn.XLOOKUP($D$14,$D153:$D159,$E153:$E159,,0,-1),'Verwachte Resultaten'!$B$2:$B$31,0),MATCH(_xlfn.XLOOKUP($D$14,$D153:$D159,W151:W157,,0,-1),'Verwachte Resultaten'!$C$1:$BT$1,0))*_xlfn.XLOOKUP($E159,$K$2:$K$6,$J$2:$J$6,,0)),_xlfn.XLOOKUP($D$14,$D153:$D159,W153:W159,,0,-1)&gt;=(INDEX('Verwachte Resultaten'!$C$2:$BT$31,MATCH(_xlfn.XLOOKUP($D$14,$D153:$D159,$E153:$E159,,0,-1),'Verwachte Resultaten'!$B$2:$B$31,0),MATCH(_xlfn.XLOOKUP($D$14,$D153:$D159,W151:W157,,0,-1),'Verwachte Resultaten'!$C$1:$BT$1,0))*_xlfn.XLOOKUP($E159,$K$2:$K$6,$L$2:$L$6,,0))),$D159,""),"")</f>
        <v/>
      </c>
      <c r="X159" s="12" t="str">
        <f>IFERROR(IF(AND(_xlfn.XLOOKUP($D$14,$D153:$D159,X153:X159,,0,-1)&lt;(INDEX('Verwachte Resultaten'!$C$2:$BT$31,MATCH(_xlfn.XLOOKUP($D$14,$D153:$D159,$E153:$E159,,0,-1),'Verwachte Resultaten'!$B$2:$B$31,0),MATCH(_xlfn.XLOOKUP($D$14,$D153:$D159,X151:X157,,0,-1),'Verwachte Resultaten'!$C$1:$BT$1,0))*_xlfn.XLOOKUP($E159,$K$2:$K$6,$J$2:$J$6,,0)),_xlfn.XLOOKUP($D$14,$D153:$D159,X153:X159,,0,-1)&gt;=(INDEX('Verwachte Resultaten'!$C$2:$BT$31,MATCH(_xlfn.XLOOKUP($D$14,$D153:$D159,$E153:$E159,,0,-1),'Verwachte Resultaten'!$B$2:$B$31,0),MATCH(_xlfn.XLOOKUP($D$14,$D153:$D159,X151:X157,,0,-1),'Verwachte Resultaten'!$C$1:$BT$1,0))*_xlfn.XLOOKUP($E159,$K$2:$K$6,$L$2:$L$6,,0))),$D159,""),"")</f>
        <v/>
      </c>
      <c r="Y159" s="12" t="str">
        <f>IFERROR(IF(AND(_xlfn.XLOOKUP($D$14,$D153:$D159,Y153:Y159,,0,-1)&lt;(INDEX('Verwachte Resultaten'!$C$2:$BT$31,MATCH(_xlfn.XLOOKUP($D$14,$D153:$D159,$E153:$E159,,0,-1),'Verwachte Resultaten'!$B$2:$B$31,0),MATCH(_xlfn.XLOOKUP($D$14,$D153:$D159,Y151:Y157,,0,-1),'Verwachte Resultaten'!$C$1:$BT$1,0))*_xlfn.XLOOKUP($E159,$K$2:$K$6,$J$2:$J$6,,0)),_xlfn.XLOOKUP($D$14,$D153:$D159,Y153:Y159,,0,-1)&gt;=(INDEX('Verwachte Resultaten'!$C$2:$BT$31,MATCH(_xlfn.XLOOKUP($D$14,$D153:$D159,$E153:$E159,,0,-1),'Verwachte Resultaten'!$B$2:$B$31,0),MATCH(_xlfn.XLOOKUP($D$14,$D153:$D159,Y151:Y157,,0,-1),'Verwachte Resultaten'!$C$1:$BT$1,0))*_xlfn.XLOOKUP($E159,$K$2:$K$6,$L$2:$L$6,,0))),$D159,""),"")</f>
        <v/>
      </c>
      <c r="Z159" s="12" t="str">
        <f>IFERROR(IF(AND(_xlfn.XLOOKUP($D$14,$D153:$D159,Z153:Z159,,0,-1)&lt;(INDEX('Verwachte Resultaten'!$C$2:$BT$31,MATCH(_xlfn.XLOOKUP($D$14,$D153:$D159,$E153:$E159,,0,-1),'Verwachte Resultaten'!$B$2:$B$31,0),MATCH(_xlfn.XLOOKUP($D$14,$D153:$D159,Z151:Z157,,0,-1),'Verwachte Resultaten'!$C$1:$BT$1,0))*_xlfn.XLOOKUP($E159,$K$2:$K$6,$J$2:$J$6,,0)),_xlfn.XLOOKUP($D$14,$D153:$D159,Z153:Z159,,0,-1)&gt;=(INDEX('Verwachte Resultaten'!$C$2:$BT$31,MATCH(_xlfn.XLOOKUP($D$14,$D153:$D159,$E153:$E159,,0,-1),'Verwachte Resultaten'!$B$2:$B$31,0),MATCH(_xlfn.XLOOKUP($D$14,$D153:$D159,Z151:Z157,,0,-1),'Verwachte Resultaten'!$C$1:$BT$1,0))*_xlfn.XLOOKUP($E159,$K$2:$K$6,$L$2:$L$6,,0))),$D159,""),"")</f>
        <v/>
      </c>
      <c r="AA159" s="12" t="str">
        <f>IFERROR(IF(AND(_xlfn.XLOOKUP($D$14,$D153:$D159,AA153:AA159,,0,-1)&lt;(INDEX('Verwachte Resultaten'!$C$2:$BT$31,MATCH(_xlfn.XLOOKUP($D$14,$D153:$D159,$E153:$E159,,0,-1),'Verwachte Resultaten'!$B$2:$B$31,0),MATCH(_xlfn.XLOOKUP($D$14,$D153:$D159,AA151:AA157,,0,-1),'Verwachte Resultaten'!$C$1:$BT$1,0))*_xlfn.XLOOKUP($E159,$K$2:$K$6,$J$2:$J$6,,0)),_xlfn.XLOOKUP($D$14,$D153:$D159,AA153:AA159,,0,-1)&gt;=(INDEX('Verwachte Resultaten'!$C$2:$BT$31,MATCH(_xlfn.XLOOKUP($D$14,$D153:$D159,$E153:$E159,,0,-1),'Verwachte Resultaten'!$B$2:$B$31,0),MATCH(_xlfn.XLOOKUP($D$14,$D153:$D159,AA151:AA157,,0,-1),'Verwachte Resultaten'!$C$1:$BT$1,0))*_xlfn.XLOOKUP($E159,$K$2:$K$6,$L$2:$L$6,,0))),$D159,""),"")</f>
        <v/>
      </c>
      <c r="AB159" s="12" t="str">
        <f>IFERROR(IF(AND(_xlfn.XLOOKUP($D$14,$D153:$D159,AB153:AB159,,0,-1)&lt;(INDEX('Verwachte Resultaten'!$C$2:$BT$31,MATCH(_xlfn.XLOOKUP($D$14,$D153:$D159,$E153:$E159,,0,-1),'Verwachte Resultaten'!$B$2:$B$31,0),MATCH(_xlfn.XLOOKUP($D$14,$D153:$D159,AB151:AB157,,0,-1),'Verwachte Resultaten'!$C$1:$BT$1,0))*_xlfn.XLOOKUP($E159,$K$2:$K$6,$J$2:$J$6,,0)),_xlfn.XLOOKUP($D$14,$D153:$D159,AB153:AB159,,0,-1)&gt;=(INDEX('Verwachte Resultaten'!$C$2:$BT$31,MATCH(_xlfn.XLOOKUP($D$14,$D153:$D159,$E153:$E159,,0,-1),'Verwachte Resultaten'!$B$2:$B$31,0),MATCH(_xlfn.XLOOKUP($D$14,$D153:$D159,AB151:AB157,,0,-1),'Verwachte Resultaten'!$C$1:$BT$1,0))*_xlfn.XLOOKUP($E159,$K$2:$K$6,$L$2:$L$6,,0))),$D159,""),"")</f>
        <v/>
      </c>
      <c r="AC159" s="12" t="str">
        <f>IFERROR(IF(AND(_xlfn.XLOOKUP($D$14,$D153:$D159,AC153:AC159,,0,-1)&lt;(INDEX('Verwachte Resultaten'!$C$2:$BT$31,MATCH(_xlfn.XLOOKUP($D$14,$D153:$D159,$E153:$E159,,0,-1),'Verwachte Resultaten'!$B$2:$B$31,0),MATCH(_xlfn.XLOOKUP($D$14,$D153:$D159,AC151:AC157,,0,-1),'Verwachte Resultaten'!$C$1:$BT$1,0))*_xlfn.XLOOKUP($E159,$K$2:$K$6,$J$2:$J$6,,0)),_xlfn.XLOOKUP($D$14,$D153:$D159,AC153:AC159,,0,-1)&gt;=(INDEX('Verwachte Resultaten'!$C$2:$BT$31,MATCH(_xlfn.XLOOKUP($D$14,$D153:$D159,$E153:$E159,,0,-1),'Verwachte Resultaten'!$B$2:$B$31,0),MATCH(_xlfn.XLOOKUP($D$14,$D153:$D159,AC151:AC157,,0,-1),'Verwachte Resultaten'!$C$1:$BT$1,0))*_xlfn.XLOOKUP($E159,$K$2:$K$6,$L$2:$L$6,,0))),$D159,""),"")</f>
        <v/>
      </c>
      <c r="AD159" s="12" t="str">
        <f>IFERROR(IF(AND(_xlfn.XLOOKUP($D$14,$D153:$D159,AD153:AD159,,0,-1)&lt;(INDEX('Verwachte Resultaten'!$C$2:$BT$31,MATCH(_xlfn.XLOOKUP($D$14,$D153:$D159,$E153:$E159,,0,-1),'Verwachte Resultaten'!$B$2:$B$31,0),MATCH(_xlfn.XLOOKUP($D$14,$D153:$D159,AD151:AD157,,0,-1),'Verwachte Resultaten'!$C$1:$BT$1,0))*_xlfn.XLOOKUP($E159,$K$2:$K$6,$J$2:$J$6,,0)),_xlfn.XLOOKUP($D$14,$D153:$D159,AD153:AD159,,0,-1)&gt;=(INDEX('Verwachte Resultaten'!$C$2:$BT$31,MATCH(_xlfn.XLOOKUP($D$14,$D153:$D159,$E153:$E159,,0,-1),'Verwachte Resultaten'!$B$2:$B$31,0),MATCH(_xlfn.XLOOKUP($D$14,$D153:$D159,AD151:AD157,,0,-1),'Verwachte Resultaten'!$C$1:$BT$1,0))*_xlfn.XLOOKUP($E159,$K$2:$K$6,$L$2:$L$6,,0))),$D159,""),"")</f>
        <v/>
      </c>
      <c r="AE159" s="12" t="str">
        <f>IFERROR(IF(AND(_xlfn.XLOOKUP($D$14,$D153:$D159,AE153:AE159,,0,-1)&lt;(INDEX('Verwachte Resultaten'!$C$2:$BT$31,MATCH(_xlfn.XLOOKUP($D$14,$D153:$D159,$E153:$E159,,0,-1),'Verwachte Resultaten'!$B$2:$B$31,0),MATCH(_xlfn.XLOOKUP($D$14,$D153:$D159,AE151:AE157,,0,-1),'Verwachte Resultaten'!$C$1:$BT$1,0))*_xlfn.XLOOKUP($E159,$K$2:$K$6,$J$2:$J$6,,0)),_xlfn.XLOOKUP($D$14,$D153:$D159,AE153:AE159,,0,-1)&gt;=(INDEX('Verwachte Resultaten'!$C$2:$BT$31,MATCH(_xlfn.XLOOKUP($D$14,$D153:$D159,$E153:$E159,,0,-1),'Verwachte Resultaten'!$B$2:$B$31,0),MATCH(_xlfn.XLOOKUP($D$14,$D153:$D159,AE151:AE157,,0,-1),'Verwachte Resultaten'!$C$1:$BT$1,0))*_xlfn.XLOOKUP($E159,$K$2:$K$6,$L$2:$L$6,,0))),$D159,""),"")</f>
        <v/>
      </c>
      <c r="AF159" s="12" t="str">
        <f>IFERROR(IF(AND(_xlfn.XLOOKUP($D$14,$D153:$D159,AF153:AF159,,0,-1)&lt;(INDEX('Verwachte Resultaten'!$C$2:$BT$31,MATCH(_xlfn.XLOOKUP($D$14,$D153:$D159,$E153:$E159,,0,-1),'Verwachte Resultaten'!$B$2:$B$31,0),MATCH(_xlfn.XLOOKUP($D$14,$D153:$D159,AF151:AF157,,0,-1),'Verwachte Resultaten'!$C$1:$BT$1,0))*_xlfn.XLOOKUP($E159,$K$2:$K$6,$J$2:$J$6,,0)),_xlfn.XLOOKUP($D$14,$D153:$D159,AF153:AF159,,0,-1)&gt;=(INDEX('Verwachte Resultaten'!$C$2:$BT$31,MATCH(_xlfn.XLOOKUP($D$14,$D153:$D159,$E153:$E159,,0,-1),'Verwachte Resultaten'!$B$2:$B$31,0),MATCH(_xlfn.XLOOKUP($D$14,$D153:$D159,AF151:AF157,,0,-1),'Verwachte Resultaten'!$C$1:$BT$1,0))*_xlfn.XLOOKUP($E159,$K$2:$K$6,$L$2:$L$6,,0))),$D159,""),"")</f>
        <v/>
      </c>
      <c r="AG159" s="12" t="str">
        <f>IFERROR(IF(AND(_xlfn.XLOOKUP($D$14,$D153:$D159,AG153:AG159,,0,-1)&lt;(INDEX('Verwachte Resultaten'!$C$2:$BT$31,MATCH(_xlfn.XLOOKUP($D$14,$D153:$D159,$E153:$E159,,0,-1),'Verwachte Resultaten'!$B$2:$B$31,0),MATCH(_xlfn.XLOOKUP($D$14,$D153:$D159,AG151:AG157,,0,-1),'Verwachte Resultaten'!$C$1:$BT$1,0))*_xlfn.XLOOKUP($E159,$K$2:$K$6,$J$2:$J$6,,0)),_xlfn.XLOOKUP($D$14,$D153:$D159,AG153:AG159,,0,-1)&gt;=(INDEX('Verwachte Resultaten'!$C$2:$BT$31,MATCH(_xlfn.XLOOKUP($D$14,$D153:$D159,$E153:$E159,,0,-1),'Verwachte Resultaten'!$B$2:$B$31,0),MATCH(_xlfn.XLOOKUP($D$14,$D153:$D159,AG151:AG157,,0,-1),'Verwachte Resultaten'!$C$1:$BT$1,0))*_xlfn.XLOOKUP($E159,$K$2:$K$6,$L$2:$L$6,,0))),$D159,""),"")</f>
        <v/>
      </c>
      <c r="AH159" s="12" t="str">
        <f>IFERROR(IF(AND(_xlfn.XLOOKUP($D$14,$D153:$D159,AH153:AH159,,0,-1)&lt;(INDEX('Verwachte Resultaten'!$C$2:$BT$31,MATCH(_xlfn.XLOOKUP($D$14,$D153:$D159,$E153:$E159,,0,-1),'Verwachte Resultaten'!$B$2:$B$31,0),MATCH(_xlfn.XLOOKUP($D$14,$D153:$D159,AH151:AH157,,0,-1),'Verwachte Resultaten'!$C$1:$BT$1,0))*_xlfn.XLOOKUP($E159,$K$2:$K$6,$J$2:$J$6,,0)),_xlfn.XLOOKUP($D$14,$D153:$D159,AH153:AH159,,0,-1)&gt;=(INDEX('Verwachte Resultaten'!$C$2:$BT$31,MATCH(_xlfn.XLOOKUP($D$14,$D153:$D159,$E153:$E159,,0,-1),'Verwachte Resultaten'!$B$2:$B$31,0),MATCH(_xlfn.XLOOKUP($D$14,$D153:$D159,AH151:AH157,,0,-1),'Verwachte Resultaten'!$C$1:$BT$1,0))*_xlfn.XLOOKUP($E159,$K$2:$K$6,$L$2:$L$6,,0))),$D159,""),"")</f>
        <v/>
      </c>
      <c r="AI159" s="12" t="str">
        <f>IFERROR(IF(AND(_xlfn.XLOOKUP($D$14,$D153:$D159,AI153:AI159,,0,-1)&lt;(INDEX('Verwachte Resultaten'!$C$2:$BT$31,MATCH(_xlfn.XLOOKUP($D$14,$D153:$D159,$E153:$E159,,0,-1),'Verwachte Resultaten'!$B$2:$B$31,0),MATCH(_xlfn.XLOOKUP($D$14,$D153:$D159,AI151:AI157,,0,-1),'Verwachte Resultaten'!$C$1:$BT$1,0))*_xlfn.XLOOKUP($E159,$K$2:$K$6,$J$2:$J$6,,0)),_xlfn.XLOOKUP($D$14,$D153:$D159,AI153:AI159,,0,-1)&gt;=(INDEX('Verwachte Resultaten'!$C$2:$BT$31,MATCH(_xlfn.XLOOKUP($D$14,$D153:$D159,$E153:$E159,,0,-1),'Verwachte Resultaten'!$B$2:$B$31,0),MATCH(_xlfn.XLOOKUP($D$14,$D153:$D159,AI151:AI157,,0,-1),'Verwachte Resultaten'!$C$1:$BT$1,0))*_xlfn.XLOOKUP($E159,$K$2:$K$6,$L$2:$L$6,,0))),$D159,""),"")</f>
        <v/>
      </c>
      <c r="AJ159" s="12" t="str">
        <f>IFERROR(IF(AND(_xlfn.XLOOKUP($D$14,$D153:$D159,AJ153:AJ159,,0,-1)&lt;(INDEX('Verwachte Resultaten'!$C$2:$BT$31,MATCH(_xlfn.XLOOKUP($D$14,$D153:$D159,$E153:$E159,,0,-1),'Verwachte Resultaten'!$B$2:$B$31,0),MATCH(_xlfn.XLOOKUP($D$14,$D153:$D159,AJ151:AJ157,,0,-1),'Verwachte Resultaten'!$C$1:$BT$1,0))*_xlfn.XLOOKUP($E159,$K$2:$K$6,$J$2:$J$6,,0)),_xlfn.XLOOKUP($D$14,$D153:$D159,AJ153:AJ159,,0,-1)&gt;=(INDEX('Verwachte Resultaten'!$C$2:$BT$31,MATCH(_xlfn.XLOOKUP($D$14,$D153:$D159,$E153:$E159,,0,-1),'Verwachte Resultaten'!$B$2:$B$31,0),MATCH(_xlfn.XLOOKUP($D$14,$D153:$D159,AJ151:AJ157,,0,-1),'Verwachte Resultaten'!$C$1:$BT$1,0))*_xlfn.XLOOKUP($E159,$K$2:$K$6,$L$2:$L$6,,0))),$D159,""),"")</f>
        <v/>
      </c>
      <c r="AK159" s="12" t="str">
        <f>IFERROR(IF(AND(_xlfn.XLOOKUP($D$14,$D153:$D159,AK153:AK159,,0,-1)&lt;(INDEX('Verwachte Resultaten'!$C$2:$BT$31,MATCH(_xlfn.XLOOKUP($D$14,$D153:$D159,$E153:$E159,,0,-1),'Verwachte Resultaten'!$B$2:$B$31,0),MATCH(_xlfn.XLOOKUP($D$14,$D153:$D159,AK151:AK157,,0,-1),'Verwachte Resultaten'!$C$1:$BT$1,0))*_xlfn.XLOOKUP($E159,$K$2:$K$6,$J$2:$J$6,,0)),_xlfn.XLOOKUP($D$14,$D153:$D159,AK153:AK159,,0,-1)&gt;=(INDEX('Verwachte Resultaten'!$C$2:$BT$31,MATCH(_xlfn.XLOOKUP($D$14,$D153:$D159,$E153:$E159,,0,-1),'Verwachte Resultaten'!$B$2:$B$31,0),MATCH(_xlfn.XLOOKUP($D$14,$D153:$D159,AK151:AK157,,0,-1),'Verwachte Resultaten'!$C$1:$BT$1,0))*_xlfn.XLOOKUP($E159,$K$2:$K$6,$L$2:$L$6,,0))),$D159,""),"")</f>
        <v/>
      </c>
      <c r="AL159" s="12" t="str">
        <f>IFERROR(IF(AND(_xlfn.XLOOKUP($D$14,$D153:$D159,AL153:AL159,,0,-1)&lt;(INDEX('Verwachte Resultaten'!$C$2:$BT$31,MATCH(_xlfn.XLOOKUP($D$14,$D153:$D159,$E153:$E159,,0,-1),'Verwachte Resultaten'!$B$2:$B$31,0),MATCH(_xlfn.XLOOKUP($D$14,$D153:$D159,AL151:AL157,,0,-1),'Verwachte Resultaten'!$C$1:$BT$1,0))*_xlfn.XLOOKUP($E159,$K$2:$K$6,$J$2:$J$6,,0)),_xlfn.XLOOKUP($D$14,$D153:$D159,AL153:AL159,,0,-1)&gt;=(INDEX('Verwachte Resultaten'!$C$2:$BT$31,MATCH(_xlfn.XLOOKUP($D$14,$D153:$D159,$E153:$E159,,0,-1),'Verwachte Resultaten'!$B$2:$B$31,0),MATCH(_xlfn.XLOOKUP($D$14,$D153:$D159,AL151:AL157,,0,-1),'Verwachte Resultaten'!$C$1:$BT$1,0))*_xlfn.XLOOKUP($E159,$K$2:$K$6,$L$2:$L$6,,0))),$D159,""),"")</f>
        <v/>
      </c>
      <c r="AM159" s="12" t="str">
        <f>IFERROR(IF(AND(_xlfn.XLOOKUP($D$14,$D153:$D159,AM153:AM159,,0,-1)&lt;(INDEX('Verwachte Resultaten'!$C$2:$BT$31,MATCH(_xlfn.XLOOKUP($D$14,$D153:$D159,$E153:$E159,,0,-1),'Verwachte Resultaten'!$B$2:$B$31,0),MATCH(_xlfn.XLOOKUP($D$14,$D153:$D159,AM151:AM157,,0,-1),'Verwachte Resultaten'!$C$1:$BT$1,0))*_xlfn.XLOOKUP($E159,$K$2:$K$6,$J$2:$J$6,,0)),_xlfn.XLOOKUP($D$14,$D153:$D159,AM153:AM159,,0,-1)&gt;=(INDEX('Verwachte Resultaten'!$C$2:$BT$31,MATCH(_xlfn.XLOOKUP($D$14,$D153:$D159,$E153:$E159,,0,-1),'Verwachte Resultaten'!$B$2:$B$31,0),MATCH(_xlfn.XLOOKUP($D$14,$D153:$D159,AM151:AM157,,0,-1),'Verwachte Resultaten'!$C$1:$BT$1,0))*_xlfn.XLOOKUP($E159,$K$2:$K$6,$L$2:$L$6,,0))),$D159,""),"")</f>
        <v/>
      </c>
      <c r="AN159" s="12" t="str">
        <f>IFERROR(IF(AND(_xlfn.XLOOKUP($D$14,$D153:$D159,AN153:AN159,,0,-1)&lt;(INDEX('Verwachte Resultaten'!$C$2:$BT$31,MATCH(_xlfn.XLOOKUP($D$14,$D153:$D159,$E153:$E159,,0,-1),'Verwachte Resultaten'!$B$2:$B$31,0),MATCH(_xlfn.XLOOKUP($D$14,$D153:$D159,AN151:AN157,,0,-1),'Verwachte Resultaten'!$C$1:$BT$1,0))*_xlfn.XLOOKUP($E159,$K$2:$K$6,$J$2:$J$6,,0)),_xlfn.XLOOKUP($D$14,$D153:$D159,AN153:AN159,,0,-1)&gt;=(INDEX('Verwachte Resultaten'!$C$2:$BT$31,MATCH(_xlfn.XLOOKUP($D$14,$D153:$D159,$E153:$E159,,0,-1),'Verwachte Resultaten'!$B$2:$B$31,0),MATCH(_xlfn.XLOOKUP($D$14,$D153:$D159,AN151:AN157,,0,-1),'Verwachte Resultaten'!$C$1:$BT$1,0))*_xlfn.XLOOKUP($E159,$K$2:$K$6,$L$2:$L$6,,0))),$D159,""),"")</f>
        <v/>
      </c>
      <c r="AO159" s="12" t="str">
        <f>IFERROR(IF(AND(_xlfn.XLOOKUP($D$14,$D153:$D159,AO153:AO159,,0,-1)&lt;(INDEX('Verwachte Resultaten'!$C$2:$BT$31,MATCH(_xlfn.XLOOKUP($D$14,$D153:$D159,$E153:$E159,,0,-1),'Verwachte Resultaten'!$B$2:$B$31,0),MATCH(_xlfn.XLOOKUP($D$14,$D153:$D159,AO151:AO157,,0,-1),'Verwachte Resultaten'!$C$1:$BT$1,0))*_xlfn.XLOOKUP($E159,$K$2:$K$6,$J$2:$J$6,,0)),_xlfn.XLOOKUP($D$14,$D153:$D159,AO153:AO159,,0,-1)&gt;=(INDEX('Verwachte Resultaten'!$C$2:$BT$31,MATCH(_xlfn.XLOOKUP($D$14,$D153:$D159,$E153:$E159,,0,-1),'Verwachte Resultaten'!$B$2:$B$31,0),MATCH(_xlfn.XLOOKUP($D$14,$D153:$D159,AO151:AO157,,0,-1),'Verwachte Resultaten'!$C$1:$BT$1,0))*_xlfn.XLOOKUP($E159,$K$2:$K$6,$L$2:$L$6,,0))),$D159,""),"")</f>
        <v/>
      </c>
      <c r="AP159" s="12" t="str">
        <f>IFERROR(IF(AND(_xlfn.XLOOKUP($D$14,$D153:$D159,AP153:AP159,,0,-1)&lt;(INDEX('Verwachte Resultaten'!$C$2:$BT$31,MATCH(_xlfn.XLOOKUP($D$14,$D153:$D159,$E153:$E159,,0,-1),'Verwachte Resultaten'!$B$2:$B$31,0),MATCH(_xlfn.XLOOKUP($D$14,$D153:$D159,AP151:AP157,,0,-1),'Verwachte Resultaten'!$C$1:$BT$1,0))*_xlfn.XLOOKUP($E159,$K$2:$K$6,$J$2:$J$6,,0)),_xlfn.XLOOKUP($D$14,$D153:$D159,AP153:AP159,,0,-1)&gt;=(INDEX('Verwachte Resultaten'!$C$2:$BT$31,MATCH(_xlfn.XLOOKUP($D$14,$D153:$D159,$E153:$E159,,0,-1),'Verwachte Resultaten'!$B$2:$B$31,0),MATCH(_xlfn.XLOOKUP($D$14,$D153:$D159,AP151:AP157,,0,-1),'Verwachte Resultaten'!$C$1:$BT$1,0))*_xlfn.XLOOKUP($E159,$K$2:$K$6,$L$2:$L$6,,0))),$D159,""),"")</f>
        <v/>
      </c>
      <c r="AQ159" s="12" t="str">
        <f>IFERROR(IF(AND(_xlfn.XLOOKUP($D$14,$D153:$D159,AQ153:AQ159,,0,-1)&lt;(INDEX('Verwachte Resultaten'!$C$2:$BT$31,MATCH(_xlfn.XLOOKUP($D$14,$D153:$D159,$E153:$E159,,0,-1),'Verwachte Resultaten'!$B$2:$B$31,0),MATCH(_xlfn.XLOOKUP($D$14,$D153:$D159,AQ151:AQ157,,0,-1),'Verwachte Resultaten'!$C$1:$BT$1,0))*_xlfn.XLOOKUP($E159,$K$2:$K$6,$J$2:$J$6,,0)),_xlfn.XLOOKUP($D$14,$D153:$D159,AQ153:AQ159,,0,-1)&gt;=(INDEX('Verwachte Resultaten'!$C$2:$BT$31,MATCH(_xlfn.XLOOKUP($D$14,$D153:$D159,$E153:$E159,,0,-1),'Verwachte Resultaten'!$B$2:$B$31,0),MATCH(_xlfn.XLOOKUP($D$14,$D153:$D159,AQ151:AQ157,,0,-1),'Verwachte Resultaten'!$C$1:$BT$1,0))*_xlfn.XLOOKUP($E159,$K$2:$K$6,$L$2:$L$6,,0))),$D159,""),"")</f>
        <v/>
      </c>
      <c r="AR159" s="12" t="str">
        <f>IFERROR(IF(AND(_xlfn.XLOOKUP($D$14,$D153:$D159,AR153:AR159,,0,-1)&lt;(INDEX('Verwachte Resultaten'!$C$2:$BT$31,MATCH(_xlfn.XLOOKUP($D$14,$D153:$D159,$E153:$E159,,0,-1),'Verwachte Resultaten'!$B$2:$B$31,0),MATCH(_xlfn.XLOOKUP($D$14,$D153:$D159,AR151:AR157,,0,-1),'Verwachte Resultaten'!$C$1:$BT$1,0))*_xlfn.XLOOKUP($E159,$K$2:$K$6,$J$2:$J$6,,0)),_xlfn.XLOOKUP($D$14,$D153:$D159,AR153:AR159,,0,-1)&gt;=(INDEX('Verwachte Resultaten'!$C$2:$BT$31,MATCH(_xlfn.XLOOKUP($D$14,$D153:$D159,$E153:$E159,,0,-1),'Verwachte Resultaten'!$B$2:$B$31,0),MATCH(_xlfn.XLOOKUP($D$14,$D153:$D159,AR151:AR157,,0,-1),'Verwachte Resultaten'!$C$1:$BT$1,0))*_xlfn.XLOOKUP($E159,$K$2:$K$6,$L$2:$L$6,,0))),$D159,""),"")</f>
        <v/>
      </c>
      <c r="AS159" s="12" t="str">
        <f>IFERROR(IF(AND(_xlfn.XLOOKUP($D$14,$D153:$D159,AS153:AS159,,0,-1)&lt;(INDEX('Verwachte Resultaten'!$C$2:$BT$31,MATCH(_xlfn.XLOOKUP($D$14,$D153:$D159,$E153:$E159,,0,-1),'Verwachte Resultaten'!$B$2:$B$31,0),MATCH(_xlfn.XLOOKUP($D$14,$D153:$D159,AS151:AS157,,0,-1),'Verwachte Resultaten'!$C$1:$BT$1,0))*_xlfn.XLOOKUP($E159,$K$2:$K$6,$J$2:$J$6,,0)),_xlfn.XLOOKUP($D$14,$D153:$D159,AS153:AS159,,0,-1)&gt;=(INDEX('Verwachte Resultaten'!$C$2:$BT$31,MATCH(_xlfn.XLOOKUP($D$14,$D153:$D159,$E153:$E159,,0,-1),'Verwachte Resultaten'!$B$2:$B$31,0),MATCH(_xlfn.XLOOKUP($D$14,$D153:$D159,AS151:AS157,,0,-1),'Verwachte Resultaten'!$C$1:$BT$1,0))*_xlfn.XLOOKUP($E159,$K$2:$K$6,$L$2:$L$6,,0))),$D159,""),"")</f>
        <v/>
      </c>
      <c r="AT159" s="12" t="str">
        <f>IFERROR(IF(AND(_xlfn.XLOOKUP($D$14,$D153:$D159,AT153:AT159,,0,-1)&lt;(INDEX('Verwachte Resultaten'!$C$2:$BT$31,MATCH(_xlfn.XLOOKUP($D$14,$D153:$D159,$E153:$E159,,0,-1),'Verwachte Resultaten'!$B$2:$B$31,0),MATCH(_xlfn.XLOOKUP($D$14,$D153:$D159,AT151:AT157,,0,-1),'Verwachte Resultaten'!$C$1:$BT$1,0))*_xlfn.XLOOKUP($E159,$K$2:$K$6,$J$2:$J$6,,0)),_xlfn.XLOOKUP($D$14,$D153:$D159,AT153:AT159,,0,-1)&gt;=(INDEX('Verwachte Resultaten'!$C$2:$BT$31,MATCH(_xlfn.XLOOKUP($D$14,$D153:$D159,$E153:$E159,,0,-1),'Verwachte Resultaten'!$B$2:$B$31,0),MATCH(_xlfn.XLOOKUP($D$14,$D153:$D159,AT151:AT157,,0,-1),'Verwachte Resultaten'!$C$1:$BT$1,0))*_xlfn.XLOOKUP($E159,$K$2:$K$6,$L$2:$L$6,,0))),$D159,""),"")</f>
        <v/>
      </c>
      <c r="AU159" s="12" t="str">
        <f>IFERROR(IF(AND(_xlfn.XLOOKUP($D$14,$D153:$D159,AU153:AU159,,0,-1)&lt;(INDEX('Verwachte Resultaten'!$C$2:$BT$31,MATCH(_xlfn.XLOOKUP($D$14,$D153:$D159,$E153:$E159,,0,-1),'Verwachte Resultaten'!$B$2:$B$31,0),MATCH(_xlfn.XLOOKUP($D$14,$D153:$D159,AU151:AU157,,0,-1),'Verwachte Resultaten'!$C$1:$BT$1,0))*_xlfn.XLOOKUP($E159,$K$2:$K$6,$J$2:$J$6,,0)),_xlfn.XLOOKUP($D$14,$D153:$D159,AU153:AU159,,0,-1)&gt;=(INDEX('Verwachte Resultaten'!$C$2:$BT$31,MATCH(_xlfn.XLOOKUP($D$14,$D153:$D159,$E153:$E159,,0,-1),'Verwachte Resultaten'!$B$2:$B$31,0),MATCH(_xlfn.XLOOKUP($D$14,$D153:$D159,AU151:AU157,,0,-1),'Verwachte Resultaten'!$C$1:$BT$1,0))*_xlfn.XLOOKUP($E159,$K$2:$K$6,$L$2:$L$6,,0))),$D159,""),"")</f>
        <v/>
      </c>
      <c r="AV159" s="12" t="str">
        <f>IFERROR(IF(AND(_xlfn.XLOOKUP($D$14,$D153:$D159,AV153:AV159,,0,-1)&lt;(INDEX('Verwachte Resultaten'!$C$2:$BT$31,MATCH(_xlfn.XLOOKUP($D$14,$D153:$D159,$E153:$E159,,0,-1),'Verwachte Resultaten'!$B$2:$B$31,0),MATCH(_xlfn.XLOOKUP($D$14,$D153:$D159,AV151:AV157,,0,-1),'Verwachte Resultaten'!$C$1:$BT$1,0))*_xlfn.XLOOKUP($E159,$K$2:$K$6,$J$2:$J$6,,0)),_xlfn.XLOOKUP($D$14,$D153:$D159,AV153:AV159,,0,-1)&gt;=(INDEX('Verwachte Resultaten'!$C$2:$BT$31,MATCH(_xlfn.XLOOKUP($D$14,$D153:$D159,$E153:$E159,,0,-1),'Verwachte Resultaten'!$B$2:$B$31,0),MATCH(_xlfn.XLOOKUP($D$14,$D153:$D159,AV151:AV157,,0,-1),'Verwachte Resultaten'!$C$1:$BT$1,0))*_xlfn.XLOOKUP($E159,$K$2:$K$6,$L$2:$L$6,,0))),$D159,""),"")</f>
        <v/>
      </c>
      <c r="AW159" s="12" t="str">
        <f>IFERROR(IF(AND(_xlfn.XLOOKUP($D$14,$D153:$D159,AW153:AW159,,0,-1)&lt;(INDEX('Verwachte Resultaten'!$C$2:$BT$31,MATCH(_xlfn.XLOOKUP($D$14,$D153:$D159,$E153:$E159,,0,-1),'Verwachte Resultaten'!$B$2:$B$31,0),MATCH(_xlfn.XLOOKUP($D$14,$D153:$D159,AW151:AW157,,0,-1),'Verwachte Resultaten'!$C$1:$BT$1,0))*_xlfn.XLOOKUP($E159,$K$2:$K$6,$J$2:$J$6,,0)),_xlfn.XLOOKUP($D$14,$D153:$D159,AW153:AW159,,0,-1)&gt;=(INDEX('Verwachte Resultaten'!$C$2:$BT$31,MATCH(_xlfn.XLOOKUP($D$14,$D153:$D159,$E153:$E159,,0,-1),'Verwachte Resultaten'!$B$2:$B$31,0),MATCH(_xlfn.XLOOKUP($D$14,$D153:$D159,AW151:AW157,,0,-1),'Verwachte Resultaten'!$C$1:$BT$1,0))*_xlfn.XLOOKUP($E159,$K$2:$K$6,$L$2:$L$6,,0))),$D159,""),"")</f>
        <v/>
      </c>
      <c r="AX159" s="12" t="str">
        <f>IFERROR(IF(AND(_xlfn.XLOOKUP($D$14,$D153:$D159,AX153:AX159,,0,-1)&lt;(INDEX('Verwachte Resultaten'!$C$2:$BT$31,MATCH(_xlfn.XLOOKUP($D$14,$D153:$D159,$E153:$E159,,0,-1),'Verwachte Resultaten'!$B$2:$B$31,0),MATCH(_xlfn.XLOOKUP($D$14,$D153:$D159,AX151:AX157,,0,-1),'Verwachte Resultaten'!$C$1:$BT$1,0))*_xlfn.XLOOKUP($E159,$K$2:$K$6,$J$2:$J$6,,0)),_xlfn.XLOOKUP($D$14,$D153:$D159,AX153:AX159,,0,-1)&gt;=(INDEX('Verwachte Resultaten'!$C$2:$BT$31,MATCH(_xlfn.XLOOKUP($D$14,$D153:$D159,$E153:$E159,,0,-1),'Verwachte Resultaten'!$B$2:$B$31,0),MATCH(_xlfn.XLOOKUP($D$14,$D153:$D159,AX151:AX157,,0,-1),'Verwachte Resultaten'!$C$1:$BT$1,0))*_xlfn.XLOOKUP($E159,$K$2:$K$6,$L$2:$L$6,,0))),$D159,""),"")</f>
        <v/>
      </c>
      <c r="AY159" s="12" t="str">
        <f>IFERROR(IF(AND(_xlfn.XLOOKUP($D$14,$D153:$D159,AY153:AY159,,0,-1)&lt;(INDEX('Verwachte Resultaten'!$C$2:$BT$31,MATCH(_xlfn.XLOOKUP($D$14,$D153:$D159,$E153:$E159,,0,-1),'Verwachte Resultaten'!$B$2:$B$31,0),MATCH(_xlfn.XLOOKUP($D$14,$D153:$D159,AY151:AY157,,0,-1),'Verwachte Resultaten'!$C$1:$BT$1,0))*_xlfn.XLOOKUP($E159,$K$2:$K$6,$J$2:$J$6,,0)),_xlfn.XLOOKUP($D$14,$D153:$D159,AY153:AY159,,0,-1)&gt;=(INDEX('Verwachte Resultaten'!$C$2:$BT$31,MATCH(_xlfn.XLOOKUP($D$14,$D153:$D159,$E153:$E159,,0,-1),'Verwachte Resultaten'!$B$2:$B$31,0),MATCH(_xlfn.XLOOKUP($D$14,$D153:$D159,AY151:AY157,,0,-1),'Verwachte Resultaten'!$C$1:$BT$1,0))*_xlfn.XLOOKUP($E159,$K$2:$K$6,$L$2:$L$6,,0))),$D159,""),"")</f>
        <v/>
      </c>
      <c r="AZ159" s="12" t="str">
        <f>IFERROR(IF(AND(_xlfn.XLOOKUP($D$14,$D153:$D159,AZ153:AZ159,,0,-1)&lt;(INDEX('Verwachte Resultaten'!$C$2:$BT$31,MATCH(_xlfn.XLOOKUP($D$14,$D153:$D159,$E153:$E159,,0,-1),'Verwachte Resultaten'!$B$2:$B$31,0),MATCH(_xlfn.XLOOKUP($D$14,$D153:$D159,AZ151:AZ157,,0,-1),'Verwachte Resultaten'!$C$1:$BT$1,0))*_xlfn.XLOOKUP($E159,$K$2:$K$6,$J$2:$J$6,,0)),_xlfn.XLOOKUP($D$14,$D153:$D159,AZ153:AZ159,,0,-1)&gt;=(INDEX('Verwachte Resultaten'!$C$2:$BT$31,MATCH(_xlfn.XLOOKUP($D$14,$D153:$D159,$E153:$E159,,0,-1),'Verwachte Resultaten'!$B$2:$B$31,0),MATCH(_xlfn.XLOOKUP($D$14,$D153:$D159,AZ151:AZ157,,0,-1),'Verwachte Resultaten'!$C$1:$BT$1,0))*_xlfn.XLOOKUP($E159,$K$2:$K$6,$L$2:$L$6,,0))),$D159,""),"")</f>
        <v/>
      </c>
      <c r="BA159" s="12" t="str">
        <f>IFERROR(IF(AND(_xlfn.XLOOKUP($D$14,$D153:$D159,BA153:BA159,,0,-1)&lt;(INDEX('Verwachte Resultaten'!$C$2:$BT$31,MATCH(_xlfn.XLOOKUP($D$14,$D153:$D159,$E153:$E159,,0,-1),'Verwachte Resultaten'!$B$2:$B$31,0),MATCH(_xlfn.XLOOKUP($D$14,$D153:$D159,BA151:BA157,,0,-1),'Verwachte Resultaten'!$C$1:$BT$1,0))*_xlfn.XLOOKUP($E159,$K$2:$K$6,$J$2:$J$6,,0)),_xlfn.XLOOKUP($D$14,$D153:$D159,BA153:BA159,,0,-1)&gt;=(INDEX('Verwachte Resultaten'!$C$2:$BT$31,MATCH(_xlfn.XLOOKUP($D$14,$D153:$D159,$E153:$E159,,0,-1),'Verwachte Resultaten'!$B$2:$B$31,0),MATCH(_xlfn.XLOOKUP($D$14,$D153:$D159,BA151:BA157,,0,-1),'Verwachte Resultaten'!$C$1:$BT$1,0))*_xlfn.XLOOKUP($E159,$K$2:$K$6,$L$2:$L$6,,0))),$D159,""),"")</f>
        <v/>
      </c>
      <c r="BB159" s="12" t="str">
        <f>IFERROR(IF(AND(_xlfn.XLOOKUP($D$14,$D153:$D159,BB153:BB159,,0,-1)&lt;(INDEX('Verwachte Resultaten'!$C$2:$BT$31,MATCH(_xlfn.XLOOKUP($D$14,$D153:$D159,$E153:$E159,,0,-1),'Verwachte Resultaten'!$B$2:$B$31,0),MATCH(_xlfn.XLOOKUP($D$14,$D153:$D159,BB151:BB157,,0,-1),'Verwachte Resultaten'!$C$1:$BT$1,0))*_xlfn.XLOOKUP($E159,$K$2:$K$6,$J$2:$J$6,,0)),_xlfn.XLOOKUP($D$14,$D153:$D159,BB153:BB159,,0,-1)&gt;=(INDEX('Verwachte Resultaten'!$C$2:$BT$31,MATCH(_xlfn.XLOOKUP($D$14,$D153:$D159,$E153:$E159,,0,-1),'Verwachte Resultaten'!$B$2:$B$31,0),MATCH(_xlfn.XLOOKUP($D$14,$D153:$D159,BB151:BB157,,0,-1),'Verwachte Resultaten'!$C$1:$BT$1,0))*_xlfn.XLOOKUP($E159,$K$2:$K$6,$L$2:$L$6,,0))),$D159,""),"")</f>
        <v/>
      </c>
      <c r="BC159" s="12" t="str">
        <f>IFERROR(IF(AND(_xlfn.XLOOKUP($D$14,$D153:$D159,BC153:BC159,,0,-1)&lt;(INDEX('Verwachte Resultaten'!$C$2:$BT$31,MATCH(_xlfn.XLOOKUP($D$14,$D153:$D159,$E153:$E159,,0,-1),'Verwachte Resultaten'!$B$2:$B$31,0),MATCH(_xlfn.XLOOKUP($D$14,$D153:$D159,BC151:BC157,,0,-1),'Verwachte Resultaten'!$C$1:$BT$1,0))*_xlfn.XLOOKUP($E159,$K$2:$K$6,$J$2:$J$6,,0)),_xlfn.XLOOKUP($D$14,$D153:$D159,BC153:BC159,,0,-1)&gt;=(INDEX('Verwachte Resultaten'!$C$2:$BT$31,MATCH(_xlfn.XLOOKUP($D$14,$D153:$D159,$E153:$E159,,0,-1),'Verwachte Resultaten'!$B$2:$B$31,0),MATCH(_xlfn.XLOOKUP($D$14,$D153:$D159,BC151:BC157,,0,-1),'Verwachte Resultaten'!$C$1:$BT$1,0))*_xlfn.XLOOKUP($E159,$K$2:$K$6,$L$2:$L$6,,0))),$D159,""),"")</f>
        <v/>
      </c>
      <c r="BD159" s="12" t="str">
        <f>IFERROR(IF(AND(_xlfn.XLOOKUP($D$14,$D153:$D159,BD153:BD159,,0,-1)&lt;(INDEX('Verwachte Resultaten'!$C$2:$BT$31,MATCH(_xlfn.XLOOKUP($D$14,$D153:$D159,$E153:$E159,,0,-1),'Verwachte Resultaten'!$B$2:$B$31,0),MATCH(_xlfn.XLOOKUP($D$14,$D153:$D159,BD151:BD157,,0,-1),'Verwachte Resultaten'!$C$1:$BT$1,0))*_xlfn.XLOOKUP($E159,$K$2:$K$6,$J$2:$J$6,,0)),_xlfn.XLOOKUP($D$14,$D153:$D159,BD153:BD159,,0,-1)&gt;=(INDEX('Verwachte Resultaten'!$C$2:$BT$31,MATCH(_xlfn.XLOOKUP($D$14,$D153:$D159,$E153:$E159,,0,-1),'Verwachte Resultaten'!$B$2:$B$31,0),MATCH(_xlfn.XLOOKUP($D$14,$D153:$D159,BD151:BD157,,0,-1),'Verwachte Resultaten'!$C$1:$BT$1,0))*_xlfn.XLOOKUP($E159,$K$2:$K$6,$L$2:$L$6,,0))),$D159,""),"")</f>
        <v/>
      </c>
      <c r="BE159" s="12" t="str">
        <f>IFERROR(IF(AND(_xlfn.XLOOKUP($D$14,$D153:$D159,BE153:BE159,,0,-1)&lt;(INDEX('Verwachte Resultaten'!$C$2:$BT$31,MATCH(_xlfn.XLOOKUP($D$14,$D153:$D159,$E153:$E159,,0,-1),'Verwachte Resultaten'!$B$2:$B$31,0),MATCH(_xlfn.XLOOKUP($D$14,$D153:$D159,BE151:BE157,,0,-1),'Verwachte Resultaten'!$C$1:$BT$1,0))*_xlfn.XLOOKUP($E159,$K$2:$K$6,$J$2:$J$6,,0)),_xlfn.XLOOKUP($D$14,$D153:$D159,BE153:BE159,,0,-1)&gt;=(INDEX('Verwachte Resultaten'!$C$2:$BT$31,MATCH(_xlfn.XLOOKUP($D$14,$D153:$D159,$E153:$E159,,0,-1),'Verwachte Resultaten'!$B$2:$B$31,0),MATCH(_xlfn.XLOOKUP($D$14,$D153:$D159,BE151:BE157,,0,-1),'Verwachte Resultaten'!$C$1:$BT$1,0))*_xlfn.XLOOKUP($E159,$K$2:$K$6,$L$2:$L$6,,0))),$D159,""),"")</f>
        <v/>
      </c>
      <c r="BF159" s="12" t="str">
        <f>IFERROR(IF(AND(_xlfn.XLOOKUP($D$14,$D153:$D159,BF153:BF159,,0,-1)&lt;(INDEX('Verwachte Resultaten'!$C$2:$BT$31,MATCH(_xlfn.XLOOKUP($D$14,$D153:$D159,$E153:$E159,,0,-1),'Verwachte Resultaten'!$B$2:$B$31,0),MATCH(_xlfn.XLOOKUP($D$14,$D153:$D159,BF151:BF157,,0,-1),'Verwachte Resultaten'!$C$1:$BT$1,0))*_xlfn.XLOOKUP($E159,$K$2:$K$6,$J$2:$J$6,,0)),_xlfn.XLOOKUP($D$14,$D153:$D159,BF153:BF159,,0,-1)&gt;=(INDEX('Verwachte Resultaten'!$C$2:$BT$31,MATCH(_xlfn.XLOOKUP($D$14,$D153:$D159,$E153:$E159,,0,-1),'Verwachte Resultaten'!$B$2:$B$31,0),MATCH(_xlfn.XLOOKUP($D$14,$D153:$D159,BF151:BF157,,0,-1),'Verwachte Resultaten'!$C$1:$BT$1,0))*_xlfn.XLOOKUP($E159,$K$2:$K$6,$L$2:$L$6,,0))),$D159,""),"")</f>
        <v/>
      </c>
      <c r="BG159" s="12" t="str">
        <f>IFERROR(IF(AND(_xlfn.XLOOKUP($D$14,$D153:$D159,BG153:BG159,,0,-1)&lt;(INDEX('Verwachte Resultaten'!$C$2:$BT$31,MATCH(_xlfn.XLOOKUP($D$14,$D153:$D159,$E153:$E159,,0,-1),'Verwachte Resultaten'!$B$2:$B$31,0),MATCH(_xlfn.XLOOKUP($D$14,$D153:$D159,BG151:BG157,,0,-1),'Verwachte Resultaten'!$C$1:$BT$1,0))*_xlfn.XLOOKUP($E159,$K$2:$K$6,$J$2:$J$6,,0)),_xlfn.XLOOKUP($D$14,$D153:$D159,BG153:BG159,,0,-1)&gt;=(INDEX('Verwachte Resultaten'!$C$2:$BT$31,MATCH(_xlfn.XLOOKUP($D$14,$D153:$D159,$E153:$E159,,0,-1),'Verwachte Resultaten'!$B$2:$B$31,0),MATCH(_xlfn.XLOOKUP($D$14,$D153:$D159,BG151:BG157,,0,-1),'Verwachte Resultaten'!$C$1:$BT$1,0))*_xlfn.XLOOKUP($E159,$K$2:$K$6,$L$2:$L$6,,0))),$D159,""),"")</f>
        <v/>
      </c>
      <c r="BH159" s="12" t="str">
        <f>IFERROR(IF(AND(_xlfn.XLOOKUP($D$14,$D153:$D159,BH153:BH159,,0,-1)&lt;(INDEX('Verwachte Resultaten'!$C$2:$BT$31,MATCH(_xlfn.XLOOKUP($D$14,$D153:$D159,$E153:$E159,,0,-1),'Verwachte Resultaten'!$B$2:$B$31,0),MATCH(_xlfn.XLOOKUP($D$14,$D153:$D159,BH151:BH157,,0,-1),'Verwachte Resultaten'!$C$1:$BT$1,0))*_xlfn.XLOOKUP($E159,$K$2:$K$6,$J$2:$J$6,,0)),_xlfn.XLOOKUP($D$14,$D153:$D159,BH153:BH159,,0,-1)&gt;=(INDEX('Verwachte Resultaten'!$C$2:$BT$31,MATCH(_xlfn.XLOOKUP($D$14,$D153:$D159,$E153:$E159,,0,-1),'Verwachte Resultaten'!$B$2:$B$31,0),MATCH(_xlfn.XLOOKUP($D$14,$D153:$D159,BH151:BH157,,0,-1),'Verwachte Resultaten'!$C$1:$BT$1,0))*_xlfn.XLOOKUP($E159,$K$2:$K$6,$L$2:$L$6,,0))),$D159,""),"")</f>
        <v/>
      </c>
      <c r="BI159" s="12" t="str">
        <f>IFERROR(IF(AND(_xlfn.XLOOKUP($D$14,$D153:$D159,BI153:BI159,,0,-1)&lt;(INDEX('Verwachte Resultaten'!$C$2:$BT$31,MATCH(_xlfn.XLOOKUP($D$14,$D153:$D159,$E153:$E159,,0,-1),'Verwachte Resultaten'!$B$2:$B$31,0),MATCH(_xlfn.XLOOKUP($D$14,$D153:$D159,BI151:BI157,,0,-1),'Verwachte Resultaten'!$C$1:$BT$1,0))*_xlfn.XLOOKUP($E159,$K$2:$K$6,$J$2:$J$6,,0)),_xlfn.XLOOKUP($D$14,$D153:$D159,BI153:BI159,,0,-1)&gt;=(INDEX('Verwachte Resultaten'!$C$2:$BT$31,MATCH(_xlfn.XLOOKUP($D$14,$D153:$D159,$E153:$E159,,0,-1),'Verwachte Resultaten'!$B$2:$B$31,0),MATCH(_xlfn.XLOOKUP($D$14,$D153:$D159,BI151:BI157,,0,-1),'Verwachte Resultaten'!$C$1:$BT$1,0))*_xlfn.XLOOKUP($E159,$K$2:$K$6,$L$2:$L$6,,0))),$D159,""),"")</f>
        <v/>
      </c>
      <c r="BJ159" s="12" t="str">
        <f>IFERROR(IF(AND(_xlfn.XLOOKUP($D$14,$D153:$D159,BJ153:BJ159,,0,-1)&lt;(INDEX('Verwachte Resultaten'!$C$2:$BT$31,MATCH(_xlfn.XLOOKUP($D$14,$D153:$D159,$E153:$E159,,0,-1),'Verwachte Resultaten'!$B$2:$B$31,0),MATCH(_xlfn.XLOOKUP($D$14,$D153:$D159,BJ151:BJ157,,0,-1),'Verwachte Resultaten'!$C$1:$BT$1,0))*_xlfn.XLOOKUP($E159,$K$2:$K$6,$J$2:$J$6,,0)),_xlfn.XLOOKUP($D$14,$D153:$D159,BJ153:BJ159,,0,-1)&gt;=(INDEX('Verwachte Resultaten'!$C$2:$BT$31,MATCH(_xlfn.XLOOKUP($D$14,$D153:$D159,$E153:$E159,,0,-1),'Verwachte Resultaten'!$B$2:$B$31,0),MATCH(_xlfn.XLOOKUP($D$14,$D153:$D159,BJ151:BJ157,,0,-1),'Verwachte Resultaten'!$C$1:$BT$1,0))*_xlfn.XLOOKUP($E159,$K$2:$K$6,$L$2:$L$6,,0))),$D159,""),"")</f>
        <v/>
      </c>
      <c r="BK159" s="39" t="str">
        <f>IFERROR(IF(AND(_xlfn.XLOOKUP($D$14,$D153:$D159,BK153:BK159,,0,-1)&lt;(INDEX('Verwachte Resultaten'!$C$2:$BT$31,MATCH(_xlfn.XLOOKUP($D$14,$D153:$D159,$E153:$E159,,0,-1),'Verwachte Resultaten'!$B$2:$B$31,0),MATCH(_xlfn.XLOOKUP($D$14,$D153:$D159,BK151:BK157,,0,-1),'Verwachte Resultaten'!$C$1:$BT$1,0))*_xlfn.XLOOKUP($E159,$K$2:$K$6,$J$2:$J$6,,0)),_xlfn.XLOOKUP($D$14,$D153:$D159,BK153:BK159,,0,-1)&gt;=(INDEX('Verwachte Resultaten'!$C$2:$BT$31,MATCH(_xlfn.XLOOKUP($D$14,$D153:$D159,$E153:$E159,,0,-1),'Verwachte Resultaten'!$B$2:$B$31,0),MATCH(_xlfn.XLOOKUP($D$14,$D153:$D159,BK151:BK157,,0,-1),'Verwachte Resultaten'!$C$1:$BT$1,0))*_xlfn.XLOOKUP($E159,$K$2:$K$6,$L$2:$L$6,,0))),$D159,""),"")</f>
        <v/>
      </c>
    </row>
    <row r="160" spans="1:63">
      <c r="A160" s="85"/>
      <c r="C160" s="23"/>
      <c r="D160" s="44" t="str">
        <f>IFERROR($B158*$B$7,"")</f>
        <v/>
      </c>
      <c r="E160" s="40" t="s">
        <v>155</v>
      </c>
      <c r="F160" s="13" t="str">
        <f>IFERROR(IF(AND(_xlfn.XLOOKUP($D$14,$D154:$D160,F154:F160,,0,-1)&lt;(INDEX('Verwachte Resultaten'!$C$2:$BT$31,MATCH(_xlfn.XLOOKUP($D$14,$D154:$D160,$E154:$E160,,0,-1),'Verwachte Resultaten'!$B$2:$B$31,0),MATCH(_xlfn.XLOOKUP($D$14,$D154:$D160,F152:F158,,0,-1),'Verwachte Resultaten'!$C$1:$BT$1,0))*_xlfn.XLOOKUP($E160,$K$2:$K$6,$J$2:$J$6,,0)),_xlfn.XLOOKUP($D$14,$D154:$D160,F154:F160,,0,-1)&gt;=(INDEX('Verwachte Resultaten'!$C$2:$BT$31,MATCH(_xlfn.XLOOKUP($D$14,$D154:$D160,$E154:$E160,,0,-1),'Verwachte Resultaten'!$B$2:$B$31,0),MATCH(_xlfn.XLOOKUP($D$14,$D154:$D160,F152:F158,,0,-1),'Verwachte Resultaten'!$C$1:$BT$1,0))*_xlfn.XLOOKUP($E160,$K$2:$K$6,$L$2:$L$6,,0))),$D160,""),"")</f>
        <v/>
      </c>
      <c r="G160" s="14" t="str">
        <f>IFERROR(IF(AND(_xlfn.XLOOKUP($D$14,$D154:$D160,G154:G160,,0,-1)&lt;(INDEX('Verwachte Resultaten'!$C$2:$BT$31,MATCH(_xlfn.XLOOKUP($D$14,$D154:$D160,$E154:$E160,,0,-1),'Verwachte Resultaten'!$B$2:$B$31,0),MATCH(_xlfn.XLOOKUP($D$14,$D154:$D160,G152:G158,,0,-1),'Verwachte Resultaten'!$C$1:$BT$1,0))*_xlfn.XLOOKUP($E160,$K$2:$K$6,$J$2:$J$6,,0)),_xlfn.XLOOKUP($D$14,$D154:$D160,G154:G160,,0,-1)&gt;=(INDEX('Verwachte Resultaten'!$C$2:$BT$31,MATCH(_xlfn.XLOOKUP($D$14,$D154:$D160,$E154:$E160,,0,-1),'Verwachte Resultaten'!$B$2:$B$31,0),MATCH(_xlfn.XLOOKUP($D$14,$D154:$D160,G152:G158,,0,-1),'Verwachte Resultaten'!$C$1:$BT$1,0))*_xlfn.XLOOKUP($E160,$K$2:$K$6,$L$2:$L$6,,0))),$D160,""),"")</f>
        <v/>
      </c>
      <c r="H160" s="14" t="str">
        <f>IFERROR(IF(AND(_xlfn.XLOOKUP($D$14,$D154:$D160,H154:H160,,0,-1)&lt;(INDEX('Verwachte Resultaten'!$C$2:$BT$31,MATCH(_xlfn.XLOOKUP($D$14,$D154:$D160,$E154:$E160,,0,-1),'Verwachte Resultaten'!$B$2:$B$31,0),MATCH(_xlfn.XLOOKUP($D$14,$D154:$D160,H152:H158,,0,-1),'Verwachte Resultaten'!$C$1:$BT$1,0))*_xlfn.XLOOKUP($E160,$K$2:$K$6,$J$2:$J$6,,0)),_xlfn.XLOOKUP($D$14,$D154:$D160,H154:H160,,0,-1)&gt;=(INDEX('Verwachte Resultaten'!$C$2:$BT$31,MATCH(_xlfn.XLOOKUP($D$14,$D154:$D160,$E154:$E160,,0,-1),'Verwachte Resultaten'!$B$2:$B$31,0),MATCH(_xlfn.XLOOKUP($D$14,$D154:$D160,H152:H158,,0,-1),'Verwachte Resultaten'!$C$1:$BT$1,0))*_xlfn.XLOOKUP($E160,$K$2:$K$6,$L$2:$L$6,,0))),$D160,""),"")</f>
        <v/>
      </c>
      <c r="I160" s="14" t="str">
        <f>IFERROR(IF(AND(_xlfn.XLOOKUP($D$14,$D154:$D160,I154:I160,,0,-1)&lt;(INDEX('Verwachte Resultaten'!$C$2:$BT$31,MATCH(_xlfn.XLOOKUP($D$14,$D154:$D160,$E154:$E160,,0,-1),'Verwachte Resultaten'!$B$2:$B$31,0),MATCH(_xlfn.XLOOKUP($D$14,$D154:$D160,I152:I158,,0,-1),'Verwachte Resultaten'!$C$1:$BT$1,0))*_xlfn.XLOOKUP($E160,$K$2:$K$6,$J$2:$J$6,,0)),_xlfn.XLOOKUP($D$14,$D154:$D160,I154:I160,,0,-1)&gt;=(INDEX('Verwachte Resultaten'!$C$2:$BT$31,MATCH(_xlfn.XLOOKUP($D$14,$D154:$D160,$E154:$E160,,0,-1),'Verwachte Resultaten'!$B$2:$B$31,0),MATCH(_xlfn.XLOOKUP($D$14,$D154:$D160,I152:I158,,0,-1),'Verwachte Resultaten'!$C$1:$BT$1,0))*_xlfn.XLOOKUP($E160,$K$2:$K$6,$L$2:$L$6,,0))),$D160,""),"")</f>
        <v/>
      </c>
      <c r="J160" s="14" t="str">
        <f>IFERROR(IF(AND(_xlfn.XLOOKUP($D$14,$D154:$D160,J154:J160,,0,-1)&lt;(INDEX('Verwachte Resultaten'!$C$2:$BT$31,MATCH(_xlfn.XLOOKUP($D$14,$D154:$D160,$E154:$E160,,0,-1),'Verwachte Resultaten'!$B$2:$B$31,0),MATCH(_xlfn.XLOOKUP($D$14,$D154:$D160,J152:J158,,0,-1),'Verwachte Resultaten'!$C$1:$BT$1,0))*_xlfn.XLOOKUP($E160,$K$2:$K$6,$J$2:$J$6,,0)),_xlfn.XLOOKUP($D$14,$D154:$D160,J154:J160,,0,-1)&gt;=(INDEX('Verwachte Resultaten'!$C$2:$BT$31,MATCH(_xlfn.XLOOKUP($D$14,$D154:$D160,$E154:$E160,,0,-1),'Verwachte Resultaten'!$B$2:$B$31,0),MATCH(_xlfn.XLOOKUP($D$14,$D154:$D160,J152:J158,,0,-1),'Verwachte Resultaten'!$C$1:$BT$1,0))*_xlfn.XLOOKUP($E160,$K$2:$K$6,$L$2:$L$6,,0))),$D160,""),"")</f>
        <v/>
      </c>
      <c r="K160" s="14" t="str">
        <f>IFERROR(IF(AND(_xlfn.XLOOKUP($D$14,$D154:$D160,K154:K160,,0,-1)&lt;(INDEX('Verwachte Resultaten'!$C$2:$BT$31,MATCH(_xlfn.XLOOKUP($D$14,$D154:$D160,$E154:$E160,,0,-1),'Verwachte Resultaten'!$B$2:$B$31,0),MATCH(_xlfn.XLOOKUP($D$14,$D154:$D160,K152:K158,,0,-1),'Verwachte Resultaten'!$C$1:$BT$1,0))*_xlfn.XLOOKUP($E160,$K$2:$K$6,$J$2:$J$6,,0)),_xlfn.XLOOKUP($D$14,$D154:$D160,K154:K160,,0,-1)&gt;=(INDEX('Verwachte Resultaten'!$C$2:$BT$31,MATCH(_xlfn.XLOOKUP($D$14,$D154:$D160,$E154:$E160,,0,-1),'Verwachte Resultaten'!$B$2:$B$31,0),MATCH(_xlfn.XLOOKUP($D$14,$D154:$D160,K152:K158,,0,-1),'Verwachte Resultaten'!$C$1:$BT$1,0))*_xlfn.XLOOKUP($E160,$K$2:$K$6,$L$2:$L$6,,0))),$D160,""),"")</f>
        <v/>
      </c>
      <c r="L160" s="14" t="str">
        <f>IFERROR(IF(AND(_xlfn.XLOOKUP($D$14,$D154:$D160,L154:L160,,0,-1)&lt;(INDEX('Verwachte Resultaten'!$C$2:$BT$31,MATCH(_xlfn.XLOOKUP($D$14,$D154:$D160,$E154:$E160,,0,-1),'Verwachte Resultaten'!$B$2:$B$31,0),MATCH(_xlfn.XLOOKUP($D$14,$D154:$D160,L152:L158,,0,-1),'Verwachte Resultaten'!$C$1:$BT$1,0))*_xlfn.XLOOKUP($E160,$K$2:$K$6,$J$2:$J$6,,0)),_xlfn.XLOOKUP($D$14,$D154:$D160,L154:L160,,0,-1)&gt;=(INDEX('Verwachte Resultaten'!$C$2:$BT$31,MATCH(_xlfn.XLOOKUP($D$14,$D154:$D160,$E154:$E160,,0,-1),'Verwachte Resultaten'!$B$2:$B$31,0),MATCH(_xlfn.XLOOKUP($D$14,$D154:$D160,L152:L158,,0,-1),'Verwachte Resultaten'!$C$1:$BT$1,0))*_xlfn.XLOOKUP($E160,$K$2:$K$6,$L$2:$L$6,,0))),$D160,""),"")</f>
        <v/>
      </c>
      <c r="M160" s="14" t="str">
        <f>IFERROR(IF(AND(_xlfn.XLOOKUP($D$14,$D154:$D160,M154:M160,,0,-1)&lt;(INDEX('Verwachte Resultaten'!$C$2:$BT$31,MATCH(_xlfn.XLOOKUP($D$14,$D154:$D160,$E154:$E160,,0,-1),'Verwachte Resultaten'!$B$2:$B$31,0),MATCH(_xlfn.XLOOKUP($D$14,$D154:$D160,M152:M158,,0,-1),'Verwachte Resultaten'!$C$1:$BT$1,0))*_xlfn.XLOOKUP($E160,$K$2:$K$6,$J$2:$J$6,,0)),_xlfn.XLOOKUP($D$14,$D154:$D160,M154:M160,,0,-1)&gt;=(INDEX('Verwachte Resultaten'!$C$2:$BT$31,MATCH(_xlfn.XLOOKUP($D$14,$D154:$D160,$E154:$E160,,0,-1),'Verwachte Resultaten'!$B$2:$B$31,0),MATCH(_xlfn.XLOOKUP($D$14,$D154:$D160,M152:M158,,0,-1),'Verwachte Resultaten'!$C$1:$BT$1,0))*_xlfn.XLOOKUP($E160,$K$2:$K$6,$L$2:$L$6,,0))),$D160,""),"")</f>
        <v/>
      </c>
      <c r="N160" s="14" t="str">
        <f>IFERROR(IF(AND(_xlfn.XLOOKUP($D$14,$D154:$D160,N154:N160,,0,-1)&lt;(INDEX('Verwachte Resultaten'!$C$2:$BT$31,MATCH(_xlfn.XLOOKUP($D$14,$D154:$D160,$E154:$E160,,0,-1),'Verwachte Resultaten'!$B$2:$B$31,0),MATCH(_xlfn.XLOOKUP($D$14,$D154:$D160,N152:N158,,0,-1),'Verwachte Resultaten'!$C$1:$BT$1,0))*_xlfn.XLOOKUP($E160,$K$2:$K$6,$J$2:$J$6,,0)),_xlfn.XLOOKUP($D$14,$D154:$D160,N154:N160,,0,-1)&gt;=(INDEX('Verwachte Resultaten'!$C$2:$BT$31,MATCH(_xlfn.XLOOKUP($D$14,$D154:$D160,$E154:$E160,,0,-1),'Verwachte Resultaten'!$B$2:$B$31,0),MATCH(_xlfn.XLOOKUP($D$14,$D154:$D160,N152:N158,,0,-1),'Verwachte Resultaten'!$C$1:$BT$1,0))*_xlfn.XLOOKUP($E160,$K$2:$K$6,$L$2:$L$6,,0))),$D160,""),"")</f>
        <v/>
      </c>
      <c r="O160" s="14" t="str">
        <f>IFERROR(IF(AND(_xlfn.XLOOKUP($D$14,$D154:$D160,O154:O160,,0,-1)&lt;(INDEX('Verwachte Resultaten'!$C$2:$BT$31,MATCH(_xlfn.XLOOKUP($D$14,$D154:$D160,$E154:$E160,,0,-1),'Verwachte Resultaten'!$B$2:$B$31,0),MATCH(_xlfn.XLOOKUP($D$14,$D154:$D160,O152:O158,,0,-1),'Verwachte Resultaten'!$C$1:$BT$1,0))*_xlfn.XLOOKUP($E160,$K$2:$K$6,$J$2:$J$6,,0)),_xlfn.XLOOKUP($D$14,$D154:$D160,O154:O160,,0,-1)&gt;=(INDEX('Verwachte Resultaten'!$C$2:$BT$31,MATCH(_xlfn.XLOOKUP($D$14,$D154:$D160,$E154:$E160,,0,-1),'Verwachte Resultaten'!$B$2:$B$31,0),MATCH(_xlfn.XLOOKUP($D$14,$D154:$D160,O152:O158,,0,-1),'Verwachte Resultaten'!$C$1:$BT$1,0))*_xlfn.XLOOKUP($E160,$K$2:$K$6,$L$2:$L$6,,0))),$D160,""),"")</f>
        <v/>
      </c>
      <c r="P160" s="14" t="str">
        <f>IFERROR(IF(AND(_xlfn.XLOOKUP($D$14,$D154:$D160,P154:P160,,0,-1)&lt;(INDEX('Verwachte Resultaten'!$C$2:$BT$31,MATCH(_xlfn.XLOOKUP($D$14,$D154:$D160,$E154:$E160,,0,-1),'Verwachte Resultaten'!$B$2:$B$31,0),MATCH(_xlfn.XLOOKUP($D$14,$D154:$D160,P152:P158,,0,-1),'Verwachte Resultaten'!$C$1:$BT$1,0))*_xlfn.XLOOKUP($E160,$K$2:$K$6,$J$2:$J$6,,0)),_xlfn.XLOOKUP($D$14,$D154:$D160,P154:P160,,0,-1)&gt;=(INDEX('Verwachte Resultaten'!$C$2:$BT$31,MATCH(_xlfn.XLOOKUP($D$14,$D154:$D160,$E154:$E160,,0,-1),'Verwachte Resultaten'!$B$2:$B$31,0),MATCH(_xlfn.XLOOKUP($D$14,$D154:$D160,P152:P158,,0,-1),'Verwachte Resultaten'!$C$1:$BT$1,0))*_xlfn.XLOOKUP($E160,$K$2:$K$6,$L$2:$L$6,,0))),$D160,""),"")</f>
        <v/>
      </c>
      <c r="Q160" s="14" t="str">
        <f>IFERROR(IF(AND(_xlfn.XLOOKUP($D$14,$D154:$D160,Q154:Q160,,0,-1)&lt;(INDEX('Verwachte Resultaten'!$C$2:$BT$31,MATCH(_xlfn.XLOOKUP($D$14,$D154:$D160,$E154:$E160,,0,-1),'Verwachte Resultaten'!$B$2:$B$31,0),MATCH(_xlfn.XLOOKUP($D$14,$D154:$D160,Q152:Q158,,0,-1),'Verwachte Resultaten'!$C$1:$BT$1,0))*_xlfn.XLOOKUP($E160,$K$2:$K$6,$J$2:$J$6,,0)),_xlfn.XLOOKUP($D$14,$D154:$D160,Q154:Q160,,0,-1)&gt;=(INDEX('Verwachte Resultaten'!$C$2:$BT$31,MATCH(_xlfn.XLOOKUP($D$14,$D154:$D160,$E154:$E160,,0,-1),'Verwachte Resultaten'!$B$2:$B$31,0),MATCH(_xlfn.XLOOKUP($D$14,$D154:$D160,Q152:Q158,,0,-1),'Verwachte Resultaten'!$C$1:$BT$1,0))*_xlfn.XLOOKUP($E160,$K$2:$K$6,$L$2:$L$6,,0))),$D160,""),"")</f>
        <v/>
      </c>
      <c r="R160" s="14" t="str">
        <f>IFERROR(IF(AND(_xlfn.XLOOKUP($D$14,$D154:$D160,R154:R160,,0,-1)&lt;(INDEX('Verwachte Resultaten'!$C$2:$BT$31,MATCH(_xlfn.XLOOKUP($D$14,$D154:$D160,$E154:$E160,,0,-1),'Verwachte Resultaten'!$B$2:$B$31,0),MATCH(_xlfn.XLOOKUP($D$14,$D154:$D160,R152:R158,,0,-1),'Verwachte Resultaten'!$C$1:$BT$1,0))*_xlfn.XLOOKUP($E160,$K$2:$K$6,$J$2:$J$6,,0)),_xlfn.XLOOKUP($D$14,$D154:$D160,R154:R160,,0,-1)&gt;=(INDEX('Verwachte Resultaten'!$C$2:$BT$31,MATCH(_xlfn.XLOOKUP($D$14,$D154:$D160,$E154:$E160,,0,-1),'Verwachte Resultaten'!$B$2:$B$31,0),MATCH(_xlfn.XLOOKUP($D$14,$D154:$D160,R152:R158,,0,-1),'Verwachte Resultaten'!$C$1:$BT$1,0))*_xlfn.XLOOKUP($E160,$K$2:$K$6,$L$2:$L$6,,0))),$D160,""),"")</f>
        <v/>
      </c>
      <c r="S160" s="14" t="str">
        <f>IFERROR(IF(AND(_xlfn.XLOOKUP($D$14,$D154:$D160,S154:S160,,0,-1)&lt;(INDEX('Verwachte Resultaten'!$C$2:$BT$31,MATCH(_xlfn.XLOOKUP($D$14,$D154:$D160,$E154:$E160,,0,-1),'Verwachte Resultaten'!$B$2:$B$31,0),MATCH(_xlfn.XLOOKUP($D$14,$D154:$D160,S152:S158,,0,-1),'Verwachte Resultaten'!$C$1:$BT$1,0))*_xlfn.XLOOKUP($E160,$K$2:$K$6,$J$2:$J$6,,0)),_xlfn.XLOOKUP($D$14,$D154:$D160,S154:S160,,0,-1)&gt;=(INDEX('Verwachte Resultaten'!$C$2:$BT$31,MATCH(_xlfn.XLOOKUP($D$14,$D154:$D160,$E154:$E160,,0,-1),'Verwachte Resultaten'!$B$2:$B$31,0),MATCH(_xlfn.XLOOKUP($D$14,$D154:$D160,S152:S158,,0,-1),'Verwachte Resultaten'!$C$1:$BT$1,0))*_xlfn.XLOOKUP($E160,$K$2:$K$6,$L$2:$L$6,,0))),$D160,""),"")</f>
        <v/>
      </c>
      <c r="T160" s="14" t="str">
        <f>IFERROR(IF(AND(_xlfn.XLOOKUP($D$14,$D154:$D160,T154:T160,,0,-1)&lt;(INDEX('Verwachte Resultaten'!$C$2:$BT$31,MATCH(_xlfn.XLOOKUP($D$14,$D154:$D160,$E154:$E160,,0,-1),'Verwachte Resultaten'!$B$2:$B$31,0),MATCH(_xlfn.XLOOKUP($D$14,$D154:$D160,T152:T158,,0,-1),'Verwachte Resultaten'!$C$1:$BT$1,0))*_xlfn.XLOOKUP($E160,$K$2:$K$6,$J$2:$J$6,,0)),_xlfn.XLOOKUP($D$14,$D154:$D160,T154:T160,,0,-1)&gt;=(INDEX('Verwachte Resultaten'!$C$2:$BT$31,MATCH(_xlfn.XLOOKUP($D$14,$D154:$D160,$E154:$E160,,0,-1),'Verwachte Resultaten'!$B$2:$B$31,0),MATCH(_xlfn.XLOOKUP($D$14,$D154:$D160,T152:T158,,0,-1),'Verwachte Resultaten'!$C$1:$BT$1,0))*_xlfn.XLOOKUP($E160,$K$2:$K$6,$L$2:$L$6,,0))),$D160,""),"")</f>
        <v/>
      </c>
      <c r="U160" s="14" t="str">
        <f>IFERROR(IF(AND(_xlfn.XLOOKUP($D$14,$D154:$D160,U154:U160,,0,-1)&lt;(INDEX('Verwachte Resultaten'!$C$2:$BT$31,MATCH(_xlfn.XLOOKUP($D$14,$D154:$D160,$E154:$E160,,0,-1),'Verwachte Resultaten'!$B$2:$B$31,0),MATCH(_xlfn.XLOOKUP($D$14,$D154:$D160,U152:U158,,0,-1),'Verwachte Resultaten'!$C$1:$BT$1,0))*_xlfn.XLOOKUP($E160,$K$2:$K$6,$J$2:$J$6,,0)),_xlfn.XLOOKUP($D$14,$D154:$D160,U154:U160,,0,-1)&gt;=(INDEX('Verwachte Resultaten'!$C$2:$BT$31,MATCH(_xlfn.XLOOKUP($D$14,$D154:$D160,$E154:$E160,,0,-1),'Verwachte Resultaten'!$B$2:$B$31,0),MATCH(_xlfn.XLOOKUP($D$14,$D154:$D160,U152:U158,,0,-1),'Verwachte Resultaten'!$C$1:$BT$1,0))*_xlfn.XLOOKUP($E160,$K$2:$K$6,$L$2:$L$6,,0))),$D160,""),"")</f>
        <v/>
      </c>
      <c r="V160" s="14" t="str">
        <f>IFERROR(IF(AND(_xlfn.XLOOKUP($D$14,$D154:$D160,V154:V160,,0,-1)&lt;(INDEX('Verwachte Resultaten'!$C$2:$BT$31,MATCH(_xlfn.XLOOKUP($D$14,$D154:$D160,$E154:$E160,,0,-1),'Verwachte Resultaten'!$B$2:$B$31,0),MATCH(_xlfn.XLOOKUP($D$14,$D154:$D160,V152:V158,,0,-1),'Verwachte Resultaten'!$C$1:$BT$1,0))*_xlfn.XLOOKUP($E160,$K$2:$K$6,$J$2:$J$6,,0)),_xlfn.XLOOKUP($D$14,$D154:$D160,V154:V160,,0,-1)&gt;=(INDEX('Verwachte Resultaten'!$C$2:$BT$31,MATCH(_xlfn.XLOOKUP($D$14,$D154:$D160,$E154:$E160,,0,-1),'Verwachte Resultaten'!$B$2:$B$31,0),MATCH(_xlfn.XLOOKUP($D$14,$D154:$D160,V152:V158,,0,-1),'Verwachte Resultaten'!$C$1:$BT$1,0))*_xlfn.XLOOKUP($E160,$K$2:$K$6,$L$2:$L$6,,0))),$D160,""),"")</f>
        <v/>
      </c>
      <c r="W160" s="14" t="str">
        <f>IFERROR(IF(AND(_xlfn.XLOOKUP($D$14,$D154:$D160,W154:W160,,0,-1)&lt;(INDEX('Verwachte Resultaten'!$C$2:$BT$31,MATCH(_xlfn.XLOOKUP($D$14,$D154:$D160,$E154:$E160,,0,-1),'Verwachte Resultaten'!$B$2:$B$31,0),MATCH(_xlfn.XLOOKUP($D$14,$D154:$D160,W152:W158,,0,-1),'Verwachte Resultaten'!$C$1:$BT$1,0))*_xlfn.XLOOKUP($E160,$K$2:$K$6,$J$2:$J$6,,0)),_xlfn.XLOOKUP($D$14,$D154:$D160,W154:W160,,0,-1)&gt;=(INDEX('Verwachte Resultaten'!$C$2:$BT$31,MATCH(_xlfn.XLOOKUP($D$14,$D154:$D160,$E154:$E160,,0,-1),'Verwachte Resultaten'!$B$2:$B$31,0),MATCH(_xlfn.XLOOKUP($D$14,$D154:$D160,W152:W158,,0,-1),'Verwachte Resultaten'!$C$1:$BT$1,0))*_xlfn.XLOOKUP($E160,$K$2:$K$6,$L$2:$L$6,,0))),$D160,""),"")</f>
        <v/>
      </c>
      <c r="X160" s="14" t="str">
        <f>IFERROR(IF(AND(_xlfn.XLOOKUP($D$14,$D154:$D160,X154:X160,,0,-1)&lt;(INDEX('Verwachte Resultaten'!$C$2:$BT$31,MATCH(_xlfn.XLOOKUP($D$14,$D154:$D160,$E154:$E160,,0,-1),'Verwachte Resultaten'!$B$2:$B$31,0),MATCH(_xlfn.XLOOKUP($D$14,$D154:$D160,X152:X158,,0,-1),'Verwachte Resultaten'!$C$1:$BT$1,0))*_xlfn.XLOOKUP($E160,$K$2:$K$6,$J$2:$J$6,,0)),_xlfn.XLOOKUP($D$14,$D154:$D160,X154:X160,,0,-1)&gt;=(INDEX('Verwachte Resultaten'!$C$2:$BT$31,MATCH(_xlfn.XLOOKUP($D$14,$D154:$D160,$E154:$E160,,0,-1),'Verwachte Resultaten'!$B$2:$B$31,0),MATCH(_xlfn.XLOOKUP($D$14,$D154:$D160,X152:X158,,0,-1),'Verwachte Resultaten'!$C$1:$BT$1,0))*_xlfn.XLOOKUP($E160,$K$2:$K$6,$L$2:$L$6,,0))),$D160,""),"")</f>
        <v/>
      </c>
      <c r="Y160" s="14" t="str">
        <f>IFERROR(IF(AND(_xlfn.XLOOKUP($D$14,$D154:$D160,Y154:Y160,,0,-1)&lt;(INDEX('Verwachte Resultaten'!$C$2:$BT$31,MATCH(_xlfn.XLOOKUP($D$14,$D154:$D160,$E154:$E160,,0,-1),'Verwachte Resultaten'!$B$2:$B$31,0),MATCH(_xlfn.XLOOKUP($D$14,$D154:$D160,Y152:Y158,,0,-1),'Verwachte Resultaten'!$C$1:$BT$1,0))*_xlfn.XLOOKUP($E160,$K$2:$K$6,$J$2:$J$6,,0)),_xlfn.XLOOKUP($D$14,$D154:$D160,Y154:Y160,,0,-1)&gt;=(INDEX('Verwachte Resultaten'!$C$2:$BT$31,MATCH(_xlfn.XLOOKUP($D$14,$D154:$D160,$E154:$E160,,0,-1),'Verwachte Resultaten'!$B$2:$B$31,0),MATCH(_xlfn.XLOOKUP($D$14,$D154:$D160,Y152:Y158,,0,-1),'Verwachte Resultaten'!$C$1:$BT$1,0))*_xlfn.XLOOKUP($E160,$K$2:$K$6,$L$2:$L$6,,0))),$D160,""),"")</f>
        <v/>
      </c>
      <c r="Z160" s="14" t="str">
        <f>IFERROR(IF(AND(_xlfn.XLOOKUP($D$14,$D154:$D160,Z154:Z160,,0,-1)&lt;(INDEX('Verwachte Resultaten'!$C$2:$BT$31,MATCH(_xlfn.XLOOKUP($D$14,$D154:$D160,$E154:$E160,,0,-1),'Verwachte Resultaten'!$B$2:$B$31,0),MATCH(_xlfn.XLOOKUP($D$14,$D154:$D160,Z152:Z158,,0,-1),'Verwachte Resultaten'!$C$1:$BT$1,0))*_xlfn.XLOOKUP($E160,$K$2:$K$6,$J$2:$J$6,,0)),_xlfn.XLOOKUP($D$14,$D154:$D160,Z154:Z160,,0,-1)&gt;=(INDEX('Verwachte Resultaten'!$C$2:$BT$31,MATCH(_xlfn.XLOOKUP($D$14,$D154:$D160,$E154:$E160,,0,-1),'Verwachte Resultaten'!$B$2:$B$31,0),MATCH(_xlfn.XLOOKUP($D$14,$D154:$D160,Z152:Z158,,0,-1),'Verwachte Resultaten'!$C$1:$BT$1,0))*_xlfn.XLOOKUP($E160,$K$2:$K$6,$L$2:$L$6,,0))),$D160,""),"")</f>
        <v/>
      </c>
      <c r="AA160" s="14" t="str">
        <f>IFERROR(IF(AND(_xlfn.XLOOKUP($D$14,$D154:$D160,AA154:AA160,,0,-1)&lt;(INDEX('Verwachte Resultaten'!$C$2:$BT$31,MATCH(_xlfn.XLOOKUP($D$14,$D154:$D160,$E154:$E160,,0,-1),'Verwachte Resultaten'!$B$2:$B$31,0),MATCH(_xlfn.XLOOKUP($D$14,$D154:$D160,AA152:AA158,,0,-1),'Verwachte Resultaten'!$C$1:$BT$1,0))*_xlfn.XLOOKUP($E160,$K$2:$K$6,$J$2:$J$6,,0)),_xlfn.XLOOKUP($D$14,$D154:$D160,AA154:AA160,,0,-1)&gt;=(INDEX('Verwachte Resultaten'!$C$2:$BT$31,MATCH(_xlfn.XLOOKUP($D$14,$D154:$D160,$E154:$E160,,0,-1),'Verwachte Resultaten'!$B$2:$B$31,0),MATCH(_xlfn.XLOOKUP($D$14,$D154:$D160,AA152:AA158,,0,-1),'Verwachte Resultaten'!$C$1:$BT$1,0))*_xlfn.XLOOKUP($E160,$K$2:$K$6,$L$2:$L$6,,0))),$D160,""),"")</f>
        <v/>
      </c>
      <c r="AB160" s="14" t="str">
        <f>IFERROR(IF(AND(_xlfn.XLOOKUP($D$14,$D154:$D160,AB154:AB160,,0,-1)&lt;(INDEX('Verwachte Resultaten'!$C$2:$BT$31,MATCH(_xlfn.XLOOKUP($D$14,$D154:$D160,$E154:$E160,,0,-1),'Verwachte Resultaten'!$B$2:$B$31,0),MATCH(_xlfn.XLOOKUP($D$14,$D154:$D160,AB152:AB158,,0,-1),'Verwachte Resultaten'!$C$1:$BT$1,0))*_xlfn.XLOOKUP($E160,$K$2:$K$6,$J$2:$J$6,,0)),_xlfn.XLOOKUP($D$14,$D154:$D160,AB154:AB160,,0,-1)&gt;=(INDEX('Verwachte Resultaten'!$C$2:$BT$31,MATCH(_xlfn.XLOOKUP($D$14,$D154:$D160,$E154:$E160,,0,-1),'Verwachte Resultaten'!$B$2:$B$31,0),MATCH(_xlfn.XLOOKUP($D$14,$D154:$D160,AB152:AB158,,0,-1),'Verwachte Resultaten'!$C$1:$BT$1,0))*_xlfn.XLOOKUP($E160,$K$2:$K$6,$L$2:$L$6,,0))),$D160,""),"")</f>
        <v/>
      </c>
      <c r="AC160" s="14" t="str">
        <f>IFERROR(IF(AND(_xlfn.XLOOKUP($D$14,$D154:$D160,AC154:AC160,,0,-1)&lt;(INDEX('Verwachte Resultaten'!$C$2:$BT$31,MATCH(_xlfn.XLOOKUP($D$14,$D154:$D160,$E154:$E160,,0,-1),'Verwachte Resultaten'!$B$2:$B$31,0),MATCH(_xlfn.XLOOKUP($D$14,$D154:$D160,AC152:AC158,,0,-1),'Verwachte Resultaten'!$C$1:$BT$1,0))*_xlfn.XLOOKUP($E160,$K$2:$K$6,$J$2:$J$6,,0)),_xlfn.XLOOKUP($D$14,$D154:$D160,AC154:AC160,,0,-1)&gt;=(INDEX('Verwachte Resultaten'!$C$2:$BT$31,MATCH(_xlfn.XLOOKUP($D$14,$D154:$D160,$E154:$E160,,0,-1),'Verwachte Resultaten'!$B$2:$B$31,0),MATCH(_xlfn.XLOOKUP($D$14,$D154:$D160,AC152:AC158,,0,-1),'Verwachte Resultaten'!$C$1:$BT$1,0))*_xlfn.XLOOKUP($E160,$K$2:$K$6,$L$2:$L$6,,0))),$D160,""),"")</f>
        <v/>
      </c>
      <c r="AD160" s="14" t="str">
        <f>IFERROR(IF(AND(_xlfn.XLOOKUP($D$14,$D154:$D160,AD154:AD160,,0,-1)&lt;(INDEX('Verwachte Resultaten'!$C$2:$BT$31,MATCH(_xlfn.XLOOKUP($D$14,$D154:$D160,$E154:$E160,,0,-1),'Verwachte Resultaten'!$B$2:$B$31,0),MATCH(_xlfn.XLOOKUP($D$14,$D154:$D160,AD152:AD158,,0,-1),'Verwachte Resultaten'!$C$1:$BT$1,0))*_xlfn.XLOOKUP($E160,$K$2:$K$6,$J$2:$J$6,,0)),_xlfn.XLOOKUP($D$14,$D154:$D160,AD154:AD160,,0,-1)&gt;=(INDEX('Verwachte Resultaten'!$C$2:$BT$31,MATCH(_xlfn.XLOOKUP($D$14,$D154:$D160,$E154:$E160,,0,-1),'Verwachte Resultaten'!$B$2:$B$31,0),MATCH(_xlfn.XLOOKUP($D$14,$D154:$D160,AD152:AD158,,0,-1),'Verwachte Resultaten'!$C$1:$BT$1,0))*_xlfn.XLOOKUP($E160,$K$2:$K$6,$L$2:$L$6,,0))),$D160,""),"")</f>
        <v/>
      </c>
      <c r="AE160" s="14" t="str">
        <f>IFERROR(IF(AND(_xlfn.XLOOKUP($D$14,$D154:$D160,AE154:AE160,,0,-1)&lt;(INDEX('Verwachte Resultaten'!$C$2:$BT$31,MATCH(_xlfn.XLOOKUP($D$14,$D154:$D160,$E154:$E160,,0,-1),'Verwachte Resultaten'!$B$2:$B$31,0),MATCH(_xlfn.XLOOKUP($D$14,$D154:$D160,AE152:AE158,,0,-1),'Verwachte Resultaten'!$C$1:$BT$1,0))*_xlfn.XLOOKUP($E160,$K$2:$K$6,$J$2:$J$6,,0)),_xlfn.XLOOKUP($D$14,$D154:$D160,AE154:AE160,,0,-1)&gt;=(INDEX('Verwachte Resultaten'!$C$2:$BT$31,MATCH(_xlfn.XLOOKUP($D$14,$D154:$D160,$E154:$E160,,0,-1),'Verwachte Resultaten'!$B$2:$B$31,0),MATCH(_xlfn.XLOOKUP($D$14,$D154:$D160,AE152:AE158,,0,-1),'Verwachte Resultaten'!$C$1:$BT$1,0))*_xlfn.XLOOKUP($E160,$K$2:$K$6,$L$2:$L$6,,0))),$D160,""),"")</f>
        <v/>
      </c>
      <c r="AF160" s="14" t="str">
        <f>IFERROR(IF(AND(_xlfn.XLOOKUP($D$14,$D154:$D160,AF154:AF160,,0,-1)&lt;(INDEX('Verwachte Resultaten'!$C$2:$BT$31,MATCH(_xlfn.XLOOKUP($D$14,$D154:$D160,$E154:$E160,,0,-1),'Verwachte Resultaten'!$B$2:$B$31,0),MATCH(_xlfn.XLOOKUP($D$14,$D154:$D160,AF152:AF158,,0,-1),'Verwachte Resultaten'!$C$1:$BT$1,0))*_xlfn.XLOOKUP($E160,$K$2:$K$6,$J$2:$J$6,,0)),_xlfn.XLOOKUP($D$14,$D154:$D160,AF154:AF160,,0,-1)&gt;=(INDEX('Verwachte Resultaten'!$C$2:$BT$31,MATCH(_xlfn.XLOOKUP($D$14,$D154:$D160,$E154:$E160,,0,-1),'Verwachte Resultaten'!$B$2:$B$31,0),MATCH(_xlfn.XLOOKUP($D$14,$D154:$D160,AF152:AF158,,0,-1),'Verwachte Resultaten'!$C$1:$BT$1,0))*_xlfn.XLOOKUP($E160,$K$2:$K$6,$L$2:$L$6,,0))),$D160,""),"")</f>
        <v/>
      </c>
      <c r="AG160" s="14" t="str">
        <f>IFERROR(IF(AND(_xlfn.XLOOKUP($D$14,$D154:$D160,AG154:AG160,,0,-1)&lt;(INDEX('Verwachte Resultaten'!$C$2:$BT$31,MATCH(_xlfn.XLOOKUP($D$14,$D154:$D160,$E154:$E160,,0,-1),'Verwachte Resultaten'!$B$2:$B$31,0),MATCH(_xlfn.XLOOKUP($D$14,$D154:$D160,AG152:AG158,,0,-1),'Verwachte Resultaten'!$C$1:$BT$1,0))*_xlfn.XLOOKUP($E160,$K$2:$K$6,$J$2:$J$6,,0)),_xlfn.XLOOKUP($D$14,$D154:$D160,AG154:AG160,,0,-1)&gt;=(INDEX('Verwachte Resultaten'!$C$2:$BT$31,MATCH(_xlfn.XLOOKUP($D$14,$D154:$D160,$E154:$E160,,0,-1),'Verwachte Resultaten'!$B$2:$B$31,0),MATCH(_xlfn.XLOOKUP($D$14,$D154:$D160,AG152:AG158,,0,-1),'Verwachte Resultaten'!$C$1:$BT$1,0))*_xlfn.XLOOKUP($E160,$K$2:$K$6,$L$2:$L$6,,0))),$D160,""),"")</f>
        <v/>
      </c>
      <c r="AH160" s="14" t="str">
        <f>IFERROR(IF(AND(_xlfn.XLOOKUP($D$14,$D154:$D160,AH154:AH160,,0,-1)&lt;(INDEX('Verwachte Resultaten'!$C$2:$BT$31,MATCH(_xlfn.XLOOKUP($D$14,$D154:$D160,$E154:$E160,,0,-1),'Verwachte Resultaten'!$B$2:$B$31,0),MATCH(_xlfn.XLOOKUP($D$14,$D154:$D160,AH152:AH158,,0,-1),'Verwachte Resultaten'!$C$1:$BT$1,0))*_xlfn.XLOOKUP($E160,$K$2:$K$6,$J$2:$J$6,,0)),_xlfn.XLOOKUP($D$14,$D154:$D160,AH154:AH160,,0,-1)&gt;=(INDEX('Verwachte Resultaten'!$C$2:$BT$31,MATCH(_xlfn.XLOOKUP($D$14,$D154:$D160,$E154:$E160,,0,-1),'Verwachte Resultaten'!$B$2:$B$31,0),MATCH(_xlfn.XLOOKUP($D$14,$D154:$D160,AH152:AH158,,0,-1),'Verwachte Resultaten'!$C$1:$BT$1,0))*_xlfn.XLOOKUP($E160,$K$2:$K$6,$L$2:$L$6,,0))),$D160,""),"")</f>
        <v/>
      </c>
      <c r="AI160" s="14" t="str">
        <f>IFERROR(IF(AND(_xlfn.XLOOKUP($D$14,$D154:$D160,AI154:AI160,,0,-1)&lt;(INDEX('Verwachte Resultaten'!$C$2:$BT$31,MATCH(_xlfn.XLOOKUP($D$14,$D154:$D160,$E154:$E160,,0,-1),'Verwachte Resultaten'!$B$2:$B$31,0),MATCH(_xlfn.XLOOKUP($D$14,$D154:$D160,AI152:AI158,,0,-1),'Verwachte Resultaten'!$C$1:$BT$1,0))*_xlfn.XLOOKUP($E160,$K$2:$K$6,$J$2:$J$6,,0)),_xlfn.XLOOKUP($D$14,$D154:$D160,AI154:AI160,,0,-1)&gt;=(INDEX('Verwachte Resultaten'!$C$2:$BT$31,MATCH(_xlfn.XLOOKUP($D$14,$D154:$D160,$E154:$E160,,0,-1),'Verwachte Resultaten'!$B$2:$B$31,0),MATCH(_xlfn.XLOOKUP($D$14,$D154:$D160,AI152:AI158,,0,-1),'Verwachte Resultaten'!$C$1:$BT$1,0))*_xlfn.XLOOKUP($E160,$K$2:$K$6,$L$2:$L$6,,0))),$D160,""),"")</f>
        <v/>
      </c>
      <c r="AJ160" s="14" t="str">
        <f>IFERROR(IF(AND(_xlfn.XLOOKUP($D$14,$D154:$D160,AJ154:AJ160,,0,-1)&lt;(INDEX('Verwachte Resultaten'!$C$2:$BT$31,MATCH(_xlfn.XLOOKUP($D$14,$D154:$D160,$E154:$E160,,0,-1),'Verwachte Resultaten'!$B$2:$B$31,0),MATCH(_xlfn.XLOOKUP($D$14,$D154:$D160,AJ152:AJ158,,0,-1),'Verwachte Resultaten'!$C$1:$BT$1,0))*_xlfn.XLOOKUP($E160,$K$2:$K$6,$J$2:$J$6,,0)),_xlfn.XLOOKUP($D$14,$D154:$D160,AJ154:AJ160,,0,-1)&gt;=(INDEX('Verwachte Resultaten'!$C$2:$BT$31,MATCH(_xlfn.XLOOKUP($D$14,$D154:$D160,$E154:$E160,,0,-1),'Verwachte Resultaten'!$B$2:$B$31,0),MATCH(_xlfn.XLOOKUP($D$14,$D154:$D160,AJ152:AJ158,,0,-1),'Verwachte Resultaten'!$C$1:$BT$1,0))*_xlfn.XLOOKUP($E160,$K$2:$K$6,$L$2:$L$6,,0))),$D160,""),"")</f>
        <v/>
      </c>
      <c r="AK160" s="14" t="str">
        <f>IFERROR(IF(AND(_xlfn.XLOOKUP($D$14,$D154:$D160,AK154:AK160,,0,-1)&lt;(INDEX('Verwachte Resultaten'!$C$2:$BT$31,MATCH(_xlfn.XLOOKUP($D$14,$D154:$D160,$E154:$E160,,0,-1),'Verwachte Resultaten'!$B$2:$B$31,0),MATCH(_xlfn.XLOOKUP($D$14,$D154:$D160,AK152:AK158,,0,-1),'Verwachte Resultaten'!$C$1:$BT$1,0))*_xlfn.XLOOKUP($E160,$K$2:$K$6,$J$2:$J$6,,0)),_xlfn.XLOOKUP($D$14,$D154:$D160,AK154:AK160,,0,-1)&gt;=(INDEX('Verwachte Resultaten'!$C$2:$BT$31,MATCH(_xlfn.XLOOKUP($D$14,$D154:$D160,$E154:$E160,,0,-1),'Verwachte Resultaten'!$B$2:$B$31,0),MATCH(_xlfn.XLOOKUP($D$14,$D154:$D160,AK152:AK158,,0,-1),'Verwachte Resultaten'!$C$1:$BT$1,0))*_xlfn.XLOOKUP($E160,$K$2:$K$6,$L$2:$L$6,,0))),$D160,""),"")</f>
        <v/>
      </c>
      <c r="AL160" s="14" t="str">
        <f>IFERROR(IF(AND(_xlfn.XLOOKUP($D$14,$D154:$D160,AL154:AL160,,0,-1)&lt;(INDEX('Verwachte Resultaten'!$C$2:$BT$31,MATCH(_xlfn.XLOOKUP($D$14,$D154:$D160,$E154:$E160,,0,-1),'Verwachte Resultaten'!$B$2:$B$31,0),MATCH(_xlfn.XLOOKUP($D$14,$D154:$D160,AL152:AL158,,0,-1),'Verwachte Resultaten'!$C$1:$BT$1,0))*_xlfn.XLOOKUP($E160,$K$2:$K$6,$J$2:$J$6,,0)),_xlfn.XLOOKUP($D$14,$D154:$D160,AL154:AL160,,0,-1)&gt;=(INDEX('Verwachte Resultaten'!$C$2:$BT$31,MATCH(_xlfn.XLOOKUP($D$14,$D154:$D160,$E154:$E160,,0,-1),'Verwachte Resultaten'!$B$2:$B$31,0),MATCH(_xlfn.XLOOKUP($D$14,$D154:$D160,AL152:AL158,,0,-1),'Verwachte Resultaten'!$C$1:$BT$1,0))*_xlfn.XLOOKUP($E160,$K$2:$K$6,$L$2:$L$6,,0))),$D160,""),"")</f>
        <v/>
      </c>
      <c r="AM160" s="14" t="str">
        <f>IFERROR(IF(AND(_xlfn.XLOOKUP($D$14,$D154:$D160,AM154:AM160,,0,-1)&lt;(INDEX('Verwachte Resultaten'!$C$2:$BT$31,MATCH(_xlfn.XLOOKUP($D$14,$D154:$D160,$E154:$E160,,0,-1),'Verwachte Resultaten'!$B$2:$B$31,0),MATCH(_xlfn.XLOOKUP($D$14,$D154:$D160,AM152:AM158,,0,-1),'Verwachte Resultaten'!$C$1:$BT$1,0))*_xlfn.XLOOKUP($E160,$K$2:$K$6,$J$2:$J$6,,0)),_xlfn.XLOOKUP($D$14,$D154:$D160,AM154:AM160,,0,-1)&gt;=(INDEX('Verwachte Resultaten'!$C$2:$BT$31,MATCH(_xlfn.XLOOKUP($D$14,$D154:$D160,$E154:$E160,,0,-1),'Verwachte Resultaten'!$B$2:$B$31,0),MATCH(_xlfn.XLOOKUP($D$14,$D154:$D160,AM152:AM158,,0,-1),'Verwachte Resultaten'!$C$1:$BT$1,0))*_xlfn.XLOOKUP($E160,$K$2:$K$6,$L$2:$L$6,,0))),$D160,""),"")</f>
        <v/>
      </c>
      <c r="AN160" s="14" t="str">
        <f>IFERROR(IF(AND(_xlfn.XLOOKUP($D$14,$D154:$D160,AN154:AN160,,0,-1)&lt;(INDEX('Verwachte Resultaten'!$C$2:$BT$31,MATCH(_xlfn.XLOOKUP($D$14,$D154:$D160,$E154:$E160,,0,-1),'Verwachte Resultaten'!$B$2:$B$31,0),MATCH(_xlfn.XLOOKUP($D$14,$D154:$D160,AN152:AN158,,0,-1),'Verwachte Resultaten'!$C$1:$BT$1,0))*_xlfn.XLOOKUP($E160,$K$2:$K$6,$J$2:$J$6,,0)),_xlfn.XLOOKUP($D$14,$D154:$D160,AN154:AN160,,0,-1)&gt;=(INDEX('Verwachte Resultaten'!$C$2:$BT$31,MATCH(_xlfn.XLOOKUP($D$14,$D154:$D160,$E154:$E160,,0,-1),'Verwachte Resultaten'!$B$2:$B$31,0),MATCH(_xlfn.XLOOKUP($D$14,$D154:$D160,AN152:AN158,,0,-1),'Verwachte Resultaten'!$C$1:$BT$1,0))*_xlfn.XLOOKUP($E160,$K$2:$K$6,$L$2:$L$6,,0))),$D160,""),"")</f>
        <v/>
      </c>
      <c r="AO160" s="14" t="str">
        <f>IFERROR(IF(AND(_xlfn.XLOOKUP($D$14,$D154:$D160,AO154:AO160,,0,-1)&lt;(INDEX('Verwachte Resultaten'!$C$2:$BT$31,MATCH(_xlfn.XLOOKUP($D$14,$D154:$D160,$E154:$E160,,0,-1),'Verwachte Resultaten'!$B$2:$B$31,0),MATCH(_xlfn.XLOOKUP($D$14,$D154:$D160,AO152:AO158,,0,-1),'Verwachte Resultaten'!$C$1:$BT$1,0))*_xlfn.XLOOKUP($E160,$K$2:$K$6,$J$2:$J$6,,0)),_xlfn.XLOOKUP($D$14,$D154:$D160,AO154:AO160,,0,-1)&gt;=(INDEX('Verwachte Resultaten'!$C$2:$BT$31,MATCH(_xlfn.XLOOKUP($D$14,$D154:$D160,$E154:$E160,,0,-1),'Verwachte Resultaten'!$B$2:$B$31,0),MATCH(_xlfn.XLOOKUP($D$14,$D154:$D160,AO152:AO158,,0,-1),'Verwachte Resultaten'!$C$1:$BT$1,0))*_xlfn.XLOOKUP($E160,$K$2:$K$6,$L$2:$L$6,,0))),$D160,""),"")</f>
        <v/>
      </c>
      <c r="AP160" s="14" t="str">
        <f>IFERROR(IF(AND(_xlfn.XLOOKUP($D$14,$D154:$D160,AP154:AP160,,0,-1)&lt;(INDEX('Verwachte Resultaten'!$C$2:$BT$31,MATCH(_xlfn.XLOOKUP($D$14,$D154:$D160,$E154:$E160,,0,-1),'Verwachte Resultaten'!$B$2:$B$31,0),MATCH(_xlfn.XLOOKUP($D$14,$D154:$D160,AP152:AP158,,0,-1),'Verwachte Resultaten'!$C$1:$BT$1,0))*_xlfn.XLOOKUP($E160,$K$2:$K$6,$J$2:$J$6,,0)),_xlfn.XLOOKUP($D$14,$D154:$D160,AP154:AP160,,0,-1)&gt;=(INDEX('Verwachte Resultaten'!$C$2:$BT$31,MATCH(_xlfn.XLOOKUP($D$14,$D154:$D160,$E154:$E160,,0,-1),'Verwachte Resultaten'!$B$2:$B$31,0),MATCH(_xlfn.XLOOKUP($D$14,$D154:$D160,AP152:AP158,,0,-1),'Verwachte Resultaten'!$C$1:$BT$1,0))*_xlfn.XLOOKUP($E160,$K$2:$K$6,$L$2:$L$6,,0))),$D160,""),"")</f>
        <v/>
      </c>
      <c r="AQ160" s="14" t="str">
        <f>IFERROR(IF(AND(_xlfn.XLOOKUP($D$14,$D154:$D160,AQ154:AQ160,,0,-1)&lt;(INDEX('Verwachte Resultaten'!$C$2:$BT$31,MATCH(_xlfn.XLOOKUP($D$14,$D154:$D160,$E154:$E160,,0,-1),'Verwachte Resultaten'!$B$2:$B$31,0),MATCH(_xlfn.XLOOKUP($D$14,$D154:$D160,AQ152:AQ158,,0,-1),'Verwachte Resultaten'!$C$1:$BT$1,0))*_xlfn.XLOOKUP($E160,$K$2:$K$6,$J$2:$J$6,,0)),_xlfn.XLOOKUP($D$14,$D154:$D160,AQ154:AQ160,,0,-1)&gt;=(INDEX('Verwachte Resultaten'!$C$2:$BT$31,MATCH(_xlfn.XLOOKUP($D$14,$D154:$D160,$E154:$E160,,0,-1),'Verwachte Resultaten'!$B$2:$B$31,0),MATCH(_xlfn.XLOOKUP($D$14,$D154:$D160,AQ152:AQ158,,0,-1),'Verwachte Resultaten'!$C$1:$BT$1,0))*_xlfn.XLOOKUP($E160,$K$2:$K$6,$L$2:$L$6,,0))),$D160,""),"")</f>
        <v/>
      </c>
      <c r="AR160" s="14" t="str">
        <f>IFERROR(IF(AND(_xlfn.XLOOKUP($D$14,$D154:$D160,AR154:AR160,,0,-1)&lt;(INDEX('Verwachte Resultaten'!$C$2:$BT$31,MATCH(_xlfn.XLOOKUP($D$14,$D154:$D160,$E154:$E160,,0,-1),'Verwachte Resultaten'!$B$2:$B$31,0),MATCH(_xlfn.XLOOKUP($D$14,$D154:$D160,AR152:AR158,,0,-1),'Verwachte Resultaten'!$C$1:$BT$1,0))*_xlfn.XLOOKUP($E160,$K$2:$K$6,$J$2:$J$6,,0)),_xlfn.XLOOKUP($D$14,$D154:$D160,AR154:AR160,,0,-1)&gt;=(INDEX('Verwachte Resultaten'!$C$2:$BT$31,MATCH(_xlfn.XLOOKUP($D$14,$D154:$D160,$E154:$E160,,0,-1),'Verwachte Resultaten'!$B$2:$B$31,0),MATCH(_xlfn.XLOOKUP($D$14,$D154:$D160,AR152:AR158,,0,-1),'Verwachte Resultaten'!$C$1:$BT$1,0))*_xlfn.XLOOKUP($E160,$K$2:$K$6,$L$2:$L$6,,0))),$D160,""),"")</f>
        <v/>
      </c>
      <c r="AS160" s="14" t="str">
        <f>IFERROR(IF(AND(_xlfn.XLOOKUP($D$14,$D154:$D160,AS154:AS160,,0,-1)&lt;(INDEX('Verwachte Resultaten'!$C$2:$BT$31,MATCH(_xlfn.XLOOKUP($D$14,$D154:$D160,$E154:$E160,,0,-1),'Verwachte Resultaten'!$B$2:$B$31,0),MATCH(_xlfn.XLOOKUP($D$14,$D154:$D160,AS152:AS158,,0,-1),'Verwachte Resultaten'!$C$1:$BT$1,0))*_xlfn.XLOOKUP($E160,$K$2:$K$6,$J$2:$J$6,,0)),_xlfn.XLOOKUP($D$14,$D154:$D160,AS154:AS160,,0,-1)&gt;=(INDEX('Verwachte Resultaten'!$C$2:$BT$31,MATCH(_xlfn.XLOOKUP($D$14,$D154:$D160,$E154:$E160,,0,-1),'Verwachte Resultaten'!$B$2:$B$31,0),MATCH(_xlfn.XLOOKUP($D$14,$D154:$D160,AS152:AS158,,0,-1),'Verwachte Resultaten'!$C$1:$BT$1,0))*_xlfn.XLOOKUP($E160,$K$2:$K$6,$L$2:$L$6,,0))),$D160,""),"")</f>
        <v/>
      </c>
      <c r="AT160" s="14" t="str">
        <f>IFERROR(IF(AND(_xlfn.XLOOKUP($D$14,$D154:$D160,AT154:AT160,,0,-1)&lt;(INDEX('Verwachte Resultaten'!$C$2:$BT$31,MATCH(_xlfn.XLOOKUP($D$14,$D154:$D160,$E154:$E160,,0,-1),'Verwachte Resultaten'!$B$2:$B$31,0),MATCH(_xlfn.XLOOKUP($D$14,$D154:$D160,AT152:AT158,,0,-1),'Verwachte Resultaten'!$C$1:$BT$1,0))*_xlfn.XLOOKUP($E160,$K$2:$K$6,$J$2:$J$6,,0)),_xlfn.XLOOKUP($D$14,$D154:$D160,AT154:AT160,,0,-1)&gt;=(INDEX('Verwachte Resultaten'!$C$2:$BT$31,MATCH(_xlfn.XLOOKUP($D$14,$D154:$D160,$E154:$E160,,0,-1),'Verwachte Resultaten'!$B$2:$B$31,0),MATCH(_xlfn.XLOOKUP($D$14,$D154:$D160,AT152:AT158,,0,-1),'Verwachte Resultaten'!$C$1:$BT$1,0))*_xlfn.XLOOKUP($E160,$K$2:$K$6,$L$2:$L$6,,0))),$D160,""),"")</f>
        <v/>
      </c>
      <c r="AU160" s="14" t="str">
        <f>IFERROR(IF(AND(_xlfn.XLOOKUP($D$14,$D154:$D160,AU154:AU160,,0,-1)&lt;(INDEX('Verwachte Resultaten'!$C$2:$BT$31,MATCH(_xlfn.XLOOKUP($D$14,$D154:$D160,$E154:$E160,,0,-1),'Verwachte Resultaten'!$B$2:$B$31,0),MATCH(_xlfn.XLOOKUP($D$14,$D154:$D160,AU152:AU158,,0,-1),'Verwachte Resultaten'!$C$1:$BT$1,0))*_xlfn.XLOOKUP($E160,$K$2:$K$6,$J$2:$J$6,,0)),_xlfn.XLOOKUP($D$14,$D154:$D160,AU154:AU160,,0,-1)&gt;=(INDEX('Verwachte Resultaten'!$C$2:$BT$31,MATCH(_xlfn.XLOOKUP($D$14,$D154:$D160,$E154:$E160,,0,-1),'Verwachte Resultaten'!$B$2:$B$31,0),MATCH(_xlfn.XLOOKUP($D$14,$D154:$D160,AU152:AU158,,0,-1),'Verwachte Resultaten'!$C$1:$BT$1,0))*_xlfn.XLOOKUP($E160,$K$2:$K$6,$L$2:$L$6,,0))),$D160,""),"")</f>
        <v/>
      </c>
      <c r="AV160" s="14" t="str">
        <f>IFERROR(IF(AND(_xlfn.XLOOKUP($D$14,$D154:$D160,AV154:AV160,,0,-1)&lt;(INDEX('Verwachte Resultaten'!$C$2:$BT$31,MATCH(_xlfn.XLOOKUP($D$14,$D154:$D160,$E154:$E160,,0,-1),'Verwachte Resultaten'!$B$2:$B$31,0),MATCH(_xlfn.XLOOKUP($D$14,$D154:$D160,AV152:AV158,,0,-1),'Verwachte Resultaten'!$C$1:$BT$1,0))*_xlfn.XLOOKUP($E160,$K$2:$K$6,$J$2:$J$6,,0)),_xlfn.XLOOKUP($D$14,$D154:$D160,AV154:AV160,,0,-1)&gt;=(INDEX('Verwachte Resultaten'!$C$2:$BT$31,MATCH(_xlfn.XLOOKUP($D$14,$D154:$D160,$E154:$E160,,0,-1),'Verwachte Resultaten'!$B$2:$B$31,0),MATCH(_xlfn.XLOOKUP($D$14,$D154:$D160,AV152:AV158,,0,-1),'Verwachte Resultaten'!$C$1:$BT$1,0))*_xlfn.XLOOKUP($E160,$K$2:$K$6,$L$2:$L$6,,0))),$D160,""),"")</f>
        <v/>
      </c>
      <c r="AW160" s="14" t="str">
        <f>IFERROR(IF(AND(_xlfn.XLOOKUP($D$14,$D154:$D160,AW154:AW160,,0,-1)&lt;(INDEX('Verwachte Resultaten'!$C$2:$BT$31,MATCH(_xlfn.XLOOKUP($D$14,$D154:$D160,$E154:$E160,,0,-1),'Verwachte Resultaten'!$B$2:$B$31,0),MATCH(_xlfn.XLOOKUP($D$14,$D154:$D160,AW152:AW158,,0,-1),'Verwachte Resultaten'!$C$1:$BT$1,0))*_xlfn.XLOOKUP($E160,$K$2:$K$6,$J$2:$J$6,,0)),_xlfn.XLOOKUP($D$14,$D154:$D160,AW154:AW160,,0,-1)&gt;=(INDEX('Verwachte Resultaten'!$C$2:$BT$31,MATCH(_xlfn.XLOOKUP($D$14,$D154:$D160,$E154:$E160,,0,-1),'Verwachte Resultaten'!$B$2:$B$31,0),MATCH(_xlfn.XLOOKUP($D$14,$D154:$D160,AW152:AW158,,0,-1),'Verwachte Resultaten'!$C$1:$BT$1,0))*_xlfn.XLOOKUP($E160,$K$2:$K$6,$L$2:$L$6,,0))),$D160,""),"")</f>
        <v/>
      </c>
      <c r="AX160" s="14" t="str">
        <f>IFERROR(IF(AND(_xlfn.XLOOKUP($D$14,$D154:$D160,AX154:AX160,,0,-1)&lt;(INDEX('Verwachte Resultaten'!$C$2:$BT$31,MATCH(_xlfn.XLOOKUP($D$14,$D154:$D160,$E154:$E160,,0,-1),'Verwachte Resultaten'!$B$2:$B$31,0),MATCH(_xlfn.XLOOKUP($D$14,$D154:$D160,AX152:AX158,,0,-1),'Verwachte Resultaten'!$C$1:$BT$1,0))*_xlfn.XLOOKUP($E160,$K$2:$K$6,$J$2:$J$6,,0)),_xlfn.XLOOKUP($D$14,$D154:$D160,AX154:AX160,,0,-1)&gt;=(INDEX('Verwachte Resultaten'!$C$2:$BT$31,MATCH(_xlfn.XLOOKUP($D$14,$D154:$D160,$E154:$E160,,0,-1),'Verwachte Resultaten'!$B$2:$B$31,0),MATCH(_xlfn.XLOOKUP($D$14,$D154:$D160,AX152:AX158,,0,-1),'Verwachte Resultaten'!$C$1:$BT$1,0))*_xlfn.XLOOKUP($E160,$K$2:$K$6,$L$2:$L$6,,0))),$D160,""),"")</f>
        <v/>
      </c>
      <c r="AY160" s="14" t="str">
        <f>IFERROR(IF(AND(_xlfn.XLOOKUP($D$14,$D154:$D160,AY154:AY160,,0,-1)&lt;(INDEX('Verwachte Resultaten'!$C$2:$BT$31,MATCH(_xlfn.XLOOKUP($D$14,$D154:$D160,$E154:$E160,,0,-1),'Verwachte Resultaten'!$B$2:$B$31,0),MATCH(_xlfn.XLOOKUP($D$14,$D154:$D160,AY152:AY158,,0,-1),'Verwachte Resultaten'!$C$1:$BT$1,0))*_xlfn.XLOOKUP($E160,$K$2:$K$6,$J$2:$J$6,,0)),_xlfn.XLOOKUP($D$14,$D154:$D160,AY154:AY160,,0,-1)&gt;=(INDEX('Verwachte Resultaten'!$C$2:$BT$31,MATCH(_xlfn.XLOOKUP($D$14,$D154:$D160,$E154:$E160,,0,-1),'Verwachte Resultaten'!$B$2:$B$31,0),MATCH(_xlfn.XLOOKUP($D$14,$D154:$D160,AY152:AY158,,0,-1),'Verwachte Resultaten'!$C$1:$BT$1,0))*_xlfn.XLOOKUP($E160,$K$2:$K$6,$L$2:$L$6,,0))),$D160,""),"")</f>
        <v/>
      </c>
      <c r="AZ160" s="14" t="str">
        <f>IFERROR(IF(AND(_xlfn.XLOOKUP($D$14,$D154:$D160,AZ154:AZ160,,0,-1)&lt;(INDEX('Verwachte Resultaten'!$C$2:$BT$31,MATCH(_xlfn.XLOOKUP($D$14,$D154:$D160,$E154:$E160,,0,-1),'Verwachte Resultaten'!$B$2:$B$31,0),MATCH(_xlfn.XLOOKUP($D$14,$D154:$D160,AZ152:AZ158,,0,-1),'Verwachte Resultaten'!$C$1:$BT$1,0))*_xlfn.XLOOKUP($E160,$K$2:$K$6,$J$2:$J$6,,0)),_xlfn.XLOOKUP($D$14,$D154:$D160,AZ154:AZ160,,0,-1)&gt;=(INDEX('Verwachte Resultaten'!$C$2:$BT$31,MATCH(_xlfn.XLOOKUP($D$14,$D154:$D160,$E154:$E160,,0,-1),'Verwachte Resultaten'!$B$2:$B$31,0),MATCH(_xlfn.XLOOKUP($D$14,$D154:$D160,AZ152:AZ158,,0,-1),'Verwachte Resultaten'!$C$1:$BT$1,0))*_xlfn.XLOOKUP($E160,$K$2:$K$6,$L$2:$L$6,,0))),$D160,""),"")</f>
        <v/>
      </c>
      <c r="BA160" s="14" t="str">
        <f>IFERROR(IF(AND(_xlfn.XLOOKUP($D$14,$D154:$D160,BA154:BA160,,0,-1)&lt;(INDEX('Verwachte Resultaten'!$C$2:$BT$31,MATCH(_xlfn.XLOOKUP($D$14,$D154:$D160,$E154:$E160,,0,-1),'Verwachte Resultaten'!$B$2:$B$31,0),MATCH(_xlfn.XLOOKUP($D$14,$D154:$D160,BA152:BA158,,0,-1),'Verwachte Resultaten'!$C$1:$BT$1,0))*_xlfn.XLOOKUP($E160,$K$2:$K$6,$J$2:$J$6,,0)),_xlfn.XLOOKUP($D$14,$D154:$D160,BA154:BA160,,0,-1)&gt;=(INDEX('Verwachte Resultaten'!$C$2:$BT$31,MATCH(_xlfn.XLOOKUP($D$14,$D154:$D160,$E154:$E160,,0,-1),'Verwachte Resultaten'!$B$2:$B$31,0),MATCH(_xlfn.XLOOKUP($D$14,$D154:$D160,BA152:BA158,,0,-1),'Verwachte Resultaten'!$C$1:$BT$1,0))*_xlfn.XLOOKUP($E160,$K$2:$K$6,$L$2:$L$6,,0))),$D160,""),"")</f>
        <v/>
      </c>
      <c r="BB160" s="14" t="str">
        <f>IFERROR(IF(AND(_xlfn.XLOOKUP($D$14,$D154:$D160,BB154:BB160,,0,-1)&lt;(INDEX('Verwachte Resultaten'!$C$2:$BT$31,MATCH(_xlfn.XLOOKUP($D$14,$D154:$D160,$E154:$E160,,0,-1),'Verwachte Resultaten'!$B$2:$B$31,0),MATCH(_xlfn.XLOOKUP($D$14,$D154:$D160,BB152:BB158,,0,-1),'Verwachte Resultaten'!$C$1:$BT$1,0))*_xlfn.XLOOKUP($E160,$K$2:$K$6,$J$2:$J$6,,0)),_xlfn.XLOOKUP($D$14,$D154:$D160,BB154:BB160,,0,-1)&gt;=(INDEX('Verwachte Resultaten'!$C$2:$BT$31,MATCH(_xlfn.XLOOKUP($D$14,$D154:$D160,$E154:$E160,,0,-1),'Verwachte Resultaten'!$B$2:$B$31,0),MATCH(_xlfn.XLOOKUP($D$14,$D154:$D160,BB152:BB158,,0,-1),'Verwachte Resultaten'!$C$1:$BT$1,0))*_xlfn.XLOOKUP($E160,$K$2:$K$6,$L$2:$L$6,,0))),$D160,""),"")</f>
        <v/>
      </c>
      <c r="BC160" s="14" t="str">
        <f>IFERROR(IF(AND(_xlfn.XLOOKUP($D$14,$D154:$D160,BC154:BC160,,0,-1)&lt;(INDEX('Verwachte Resultaten'!$C$2:$BT$31,MATCH(_xlfn.XLOOKUP($D$14,$D154:$D160,$E154:$E160,,0,-1),'Verwachte Resultaten'!$B$2:$B$31,0),MATCH(_xlfn.XLOOKUP($D$14,$D154:$D160,BC152:BC158,,0,-1),'Verwachte Resultaten'!$C$1:$BT$1,0))*_xlfn.XLOOKUP($E160,$K$2:$K$6,$J$2:$J$6,,0)),_xlfn.XLOOKUP($D$14,$D154:$D160,BC154:BC160,,0,-1)&gt;=(INDEX('Verwachte Resultaten'!$C$2:$BT$31,MATCH(_xlfn.XLOOKUP($D$14,$D154:$D160,$E154:$E160,,0,-1),'Verwachte Resultaten'!$B$2:$B$31,0),MATCH(_xlfn.XLOOKUP($D$14,$D154:$D160,BC152:BC158,,0,-1),'Verwachte Resultaten'!$C$1:$BT$1,0))*_xlfn.XLOOKUP($E160,$K$2:$K$6,$L$2:$L$6,,0))),$D160,""),"")</f>
        <v/>
      </c>
      <c r="BD160" s="14" t="str">
        <f>IFERROR(IF(AND(_xlfn.XLOOKUP($D$14,$D154:$D160,BD154:BD160,,0,-1)&lt;(INDEX('Verwachte Resultaten'!$C$2:$BT$31,MATCH(_xlfn.XLOOKUP($D$14,$D154:$D160,$E154:$E160,,0,-1),'Verwachte Resultaten'!$B$2:$B$31,0),MATCH(_xlfn.XLOOKUP($D$14,$D154:$D160,BD152:BD158,,0,-1),'Verwachte Resultaten'!$C$1:$BT$1,0))*_xlfn.XLOOKUP($E160,$K$2:$K$6,$J$2:$J$6,,0)),_xlfn.XLOOKUP($D$14,$D154:$D160,BD154:BD160,,0,-1)&gt;=(INDEX('Verwachte Resultaten'!$C$2:$BT$31,MATCH(_xlfn.XLOOKUP($D$14,$D154:$D160,$E154:$E160,,0,-1),'Verwachte Resultaten'!$B$2:$B$31,0),MATCH(_xlfn.XLOOKUP($D$14,$D154:$D160,BD152:BD158,,0,-1),'Verwachte Resultaten'!$C$1:$BT$1,0))*_xlfn.XLOOKUP($E160,$K$2:$K$6,$L$2:$L$6,,0))),$D160,""),"")</f>
        <v/>
      </c>
      <c r="BE160" s="14" t="str">
        <f>IFERROR(IF(AND(_xlfn.XLOOKUP($D$14,$D154:$D160,BE154:BE160,,0,-1)&lt;(INDEX('Verwachte Resultaten'!$C$2:$BT$31,MATCH(_xlfn.XLOOKUP($D$14,$D154:$D160,$E154:$E160,,0,-1),'Verwachte Resultaten'!$B$2:$B$31,0),MATCH(_xlfn.XLOOKUP($D$14,$D154:$D160,BE152:BE158,,0,-1),'Verwachte Resultaten'!$C$1:$BT$1,0))*_xlfn.XLOOKUP($E160,$K$2:$K$6,$J$2:$J$6,,0)),_xlfn.XLOOKUP($D$14,$D154:$D160,BE154:BE160,,0,-1)&gt;=(INDEX('Verwachte Resultaten'!$C$2:$BT$31,MATCH(_xlfn.XLOOKUP($D$14,$D154:$D160,$E154:$E160,,0,-1),'Verwachte Resultaten'!$B$2:$B$31,0),MATCH(_xlfn.XLOOKUP($D$14,$D154:$D160,BE152:BE158,,0,-1),'Verwachte Resultaten'!$C$1:$BT$1,0))*_xlfn.XLOOKUP($E160,$K$2:$K$6,$L$2:$L$6,,0))),$D160,""),"")</f>
        <v/>
      </c>
      <c r="BF160" s="14" t="str">
        <f>IFERROR(IF(AND(_xlfn.XLOOKUP($D$14,$D154:$D160,BF154:BF160,,0,-1)&lt;(INDEX('Verwachte Resultaten'!$C$2:$BT$31,MATCH(_xlfn.XLOOKUP($D$14,$D154:$D160,$E154:$E160,,0,-1),'Verwachte Resultaten'!$B$2:$B$31,0),MATCH(_xlfn.XLOOKUP($D$14,$D154:$D160,BF152:BF158,,0,-1),'Verwachte Resultaten'!$C$1:$BT$1,0))*_xlfn.XLOOKUP($E160,$K$2:$K$6,$J$2:$J$6,,0)),_xlfn.XLOOKUP($D$14,$D154:$D160,BF154:BF160,,0,-1)&gt;=(INDEX('Verwachte Resultaten'!$C$2:$BT$31,MATCH(_xlfn.XLOOKUP($D$14,$D154:$D160,$E154:$E160,,0,-1),'Verwachte Resultaten'!$B$2:$B$31,0),MATCH(_xlfn.XLOOKUP($D$14,$D154:$D160,BF152:BF158,,0,-1),'Verwachte Resultaten'!$C$1:$BT$1,0))*_xlfn.XLOOKUP($E160,$K$2:$K$6,$L$2:$L$6,,0))),$D160,""),"")</f>
        <v/>
      </c>
      <c r="BG160" s="14" t="str">
        <f>IFERROR(IF(AND(_xlfn.XLOOKUP($D$14,$D154:$D160,BG154:BG160,,0,-1)&lt;(INDEX('Verwachte Resultaten'!$C$2:$BT$31,MATCH(_xlfn.XLOOKUP($D$14,$D154:$D160,$E154:$E160,,0,-1),'Verwachte Resultaten'!$B$2:$B$31,0),MATCH(_xlfn.XLOOKUP($D$14,$D154:$D160,BG152:BG158,,0,-1),'Verwachte Resultaten'!$C$1:$BT$1,0))*_xlfn.XLOOKUP($E160,$K$2:$K$6,$J$2:$J$6,,0)),_xlfn.XLOOKUP($D$14,$D154:$D160,BG154:BG160,,0,-1)&gt;=(INDEX('Verwachte Resultaten'!$C$2:$BT$31,MATCH(_xlfn.XLOOKUP($D$14,$D154:$D160,$E154:$E160,,0,-1),'Verwachte Resultaten'!$B$2:$B$31,0),MATCH(_xlfn.XLOOKUP($D$14,$D154:$D160,BG152:BG158,,0,-1),'Verwachte Resultaten'!$C$1:$BT$1,0))*_xlfn.XLOOKUP($E160,$K$2:$K$6,$L$2:$L$6,,0))),$D160,""),"")</f>
        <v/>
      </c>
      <c r="BH160" s="14" t="str">
        <f>IFERROR(IF(AND(_xlfn.XLOOKUP($D$14,$D154:$D160,BH154:BH160,,0,-1)&lt;(INDEX('Verwachte Resultaten'!$C$2:$BT$31,MATCH(_xlfn.XLOOKUP($D$14,$D154:$D160,$E154:$E160,,0,-1),'Verwachte Resultaten'!$B$2:$B$31,0),MATCH(_xlfn.XLOOKUP($D$14,$D154:$D160,BH152:BH158,,0,-1),'Verwachte Resultaten'!$C$1:$BT$1,0))*_xlfn.XLOOKUP($E160,$K$2:$K$6,$J$2:$J$6,,0)),_xlfn.XLOOKUP($D$14,$D154:$D160,BH154:BH160,,0,-1)&gt;=(INDEX('Verwachte Resultaten'!$C$2:$BT$31,MATCH(_xlfn.XLOOKUP($D$14,$D154:$D160,$E154:$E160,,0,-1),'Verwachte Resultaten'!$B$2:$B$31,0),MATCH(_xlfn.XLOOKUP($D$14,$D154:$D160,BH152:BH158,,0,-1),'Verwachte Resultaten'!$C$1:$BT$1,0))*_xlfn.XLOOKUP($E160,$K$2:$K$6,$L$2:$L$6,,0))),$D160,""),"")</f>
        <v/>
      </c>
      <c r="BI160" s="14" t="str">
        <f>IFERROR(IF(AND(_xlfn.XLOOKUP($D$14,$D154:$D160,BI154:BI160,,0,-1)&lt;(INDEX('Verwachte Resultaten'!$C$2:$BT$31,MATCH(_xlfn.XLOOKUP($D$14,$D154:$D160,$E154:$E160,,0,-1),'Verwachte Resultaten'!$B$2:$B$31,0),MATCH(_xlfn.XLOOKUP($D$14,$D154:$D160,BI152:BI158,,0,-1),'Verwachte Resultaten'!$C$1:$BT$1,0))*_xlfn.XLOOKUP($E160,$K$2:$K$6,$J$2:$J$6,,0)),_xlfn.XLOOKUP($D$14,$D154:$D160,BI154:BI160,,0,-1)&gt;=(INDEX('Verwachte Resultaten'!$C$2:$BT$31,MATCH(_xlfn.XLOOKUP($D$14,$D154:$D160,$E154:$E160,,0,-1),'Verwachte Resultaten'!$B$2:$B$31,0),MATCH(_xlfn.XLOOKUP($D$14,$D154:$D160,BI152:BI158,,0,-1),'Verwachte Resultaten'!$C$1:$BT$1,0))*_xlfn.XLOOKUP($E160,$K$2:$K$6,$L$2:$L$6,,0))),$D160,""),"")</f>
        <v/>
      </c>
      <c r="BJ160" s="14" t="str">
        <f>IFERROR(IF(AND(_xlfn.XLOOKUP($D$14,$D154:$D160,BJ154:BJ160,,0,-1)&lt;(INDEX('Verwachte Resultaten'!$C$2:$BT$31,MATCH(_xlfn.XLOOKUP($D$14,$D154:$D160,$E154:$E160,,0,-1),'Verwachte Resultaten'!$B$2:$B$31,0),MATCH(_xlfn.XLOOKUP($D$14,$D154:$D160,BJ152:BJ158,,0,-1),'Verwachte Resultaten'!$C$1:$BT$1,0))*_xlfn.XLOOKUP($E160,$K$2:$K$6,$J$2:$J$6,,0)),_xlfn.XLOOKUP($D$14,$D154:$D160,BJ154:BJ160,,0,-1)&gt;=(INDEX('Verwachte Resultaten'!$C$2:$BT$31,MATCH(_xlfn.XLOOKUP($D$14,$D154:$D160,$E154:$E160,,0,-1),'Verwachte Resultaten'!$B$2:$B$31,0),MATCH(_xlfn.XLOOKUP($D$14,$D154:$D160,BJ152:BJ158,,0,-1),'Verwachte Resultaten'!$C$1:$BT$1,0))*_xlfn.XLOOKUP($E160,$K$2:$K$6,$L$2:$L$6,,0))),$D160,""),"")</f>
        <v/>
      </c>
      <c r="BK160" s="41" t="str">
        <f>IFERROR(IF(AND(_xlfn.XLOOKUP($D$14,$D154:$D160,BK154:BK160,,0,-1)&lt;(INDEX('Verwachte Resultaten'!$C$2:$BT$31,MATCH(_xlfn.XLOOKUP($D$14,$D154:$D160,$E154:$E160,,0,-1),'Verwachte Resultaten'!$B$2:$B$31,0),MATCH(_xlfn.XLOOKUP($D$14,$D154:$D160,BK152:BK158,,0,-1),'Verwachte Resultaten'!$C$1:$BT$1,0))*_xlfn.XLOOKUP($E160,$K$2:$K$6,$J$2:$J$6,,0)),_xlfn.XLOOKUP($D$14,$D154:$D160,BK154:BK160,,0,-1)&gt;=(INDEX('Verwachte Resultaten'!$C$2:$BT$31,MATCH(_xlfn.XLOOKUP($D$14,$D154:$D160,$E154:$E160,,0,-1),'Verwachte Resultaten'!$B$2:$B$31,0),MATCH(_xlfn.XLOOKUP($D$14,$D154:$D160,BK152:BK158,,0,-1),'Verwachte Resultaten'!$C$1:$BT$1,0))*_xlfn.XLOOKUP($E160,$K$2:$K$6,$L$2:$L$6,,0))),$D160,""),"")</f>
        <v/>
      </c>
    </row>
    <row r="161" spans="1:63">
      <c r="A161" s="85"/>
      <c r="C161" s="23"/>
      <c r="D161" s="44" t="str">
        <f>IFERROR($B158*$B$8,"")</f>
        <v/>
      </c>
      <c r="E161" s="42" t="s">
        <v>158</v>
      </c>
      <c r="F161" s="16" t="str">
        <f>IFERROR(IF(AND(_xlfn.XLOOKUP($D$14,$D155:$D161,F155:F161,,0,-1)&lt;=(INDEX('Verwachte Resultaten'!$C$2:$BT$31,MATCH(_xlfn.XLOOKUP($D$14,$D155:$D161,$E155:$E161,,0,-1),'Verwachte Resultaten'!$B$2:$B$31,0),MATCH(_xlfn.XLOOKUP($D$14,$D155:$D161,F153:F159,,0,-1),'Verwachte Resultaten'!$C$1:$BT$1,0))*_xlfn.XLOOKUP($E161,$K$2:$K$6,$J$2:$J$6,,0)),_xlfn.XLOOKUP($D$14,$D155:$D161,F155:F161,,0,-1)&gt;=(INDEX('Verwachte Resultaten'!$C$2:$BT$31,MATCH(_xlfn.XLOOKUP($D$14,$D155:$D161,$E155:$E161,,0,-1),'Verwachte Resultaten'!$B$2:$B$31,0),MATCH(_xlfn.XLOOKUP($D$14,$D155:$D161,F153:F159,,0,-1),'Verwachte Resultaten'!$C$1:$BT$1,0))*_xlfn.XLOOKUP($E161,$K$2:$K$6,$L$2:$L$6,,0))),$D161,""),"")</f>
        <v/>
      </c>
      <c r="G161" s="43" t="str">
        <f>IFERROR(IF(AND(_xlfn.XLOOKUP($D$14,$D155:$D161,G155:G161,,0,-1)&lt;=(INDEX('Verwachte Resultaten'!$C$2:$BT$31,MATCH(_xlfn.XLOOKUP($D$14,$D155:$D161,$E155:$E161,,0,-1),'Verwachte Resultaten'!$B$2:$B$31,0),MATCH(_xlfn.XLOOKUP($D$14,$D155:$D161,G153:G159,,0,-1),'Verwachte Resultaten'!$C$1:$BT$1,0))*_xlfn.XLOOKUP($E161,$K$2:$K$6,$J$2:$J$6,,0)),_xlfn.XLOOKUP($D$14,$D155:$D161,G155:G161,,0,-1)&gt;=(INDEX('Verwachte Resultaten'!$C$2:$BT$31,MATCH(_xlfn.XLOOKUP($D$14,$D155:$D161,$E155:$E161,,0,-1),'Verwachte Resultaten'!$B$2:$B$31,0),MATCH(_xlfn.XLOOKUP($D$14,$D155:$D161,G153:G159,,0,-1),'Verwachte Resultaten'!$C$1:$BT$1,0))*_xlfn.XLOOKUP($E161,$K$2:$K$6,$L$2:$L$6,,0))),$D161,""),"")</f>
        <v/>
      </c>
      <c r="H161" s="43" t="str">
        <f>IFERROR(IF(AND(_xlfn.XLOOKUP($D$14,$D155:$D161,H155:H161,,0,-1)&lt;=(INDEX('Verwachte Resultaten'!$C$2:$BT$31,MATCH(_xlfn.XLOOKUP($D$14,$D155:$D161,$E155:$E161,,0,-1),'Verwachte Resultaten'!$B$2:$B$31,0),MATCH(_xlfn.XLOOKUP($D$14,$D155:$D161,H153:H159,,0,-1),'Verwachte Resultaten'!$C$1:$BT$1,0))*_xlfn.XLOOKUP($E161,$K$2:$K$6,$J$2:$J$6,,0)),_xlfn.XLOOKUP($D$14,$D155:$D161,H155:H161,,0,-1)&gt;=(INDEX('Verwachte Resultaten'!$C$2:$BT$31,MATCH(_xlfn.XLOOKUP($D$14,$D155:$D161,$E155:$E161,,0,-1),'Verwachte Resultaten'!$B$2:$B$31,0),MATCH(_xlfn.XLOOKUP($D$14,$D155:$D161,H153:H159,,0,-1),'Verwachte Resultaten'!$C$1:$BT$1,0))*_xlfn.XLOOKUP($E161,$K$2:$K$6,$L$2:$L$6,,0))),$D161,""),"")</f>
        <v/>
      </c>
      <c r="I161" s="43" t="str">
        <f>IFERROR(IF(AND(_xlfn.XLOOKUP($D$14,$D155:$D161,I155:I161,,0,-1)&lt;=(INDEX('Verwachte Resultaten'!$C$2:$BT$31,MATCH(_xlfn.XLOOKUP($D$14,$D155:$D161,$E155:$E161,,0,-1),'Verwachte Resultaten'!$B$2:$B$31,0),MATCH(_xlfn.XLOOKUP($D$14,$D155:$D161,I153:I159,,0,-1),'Verwachte Resultaten'!$C$1:$BT$1,0))*_xlfn.XLOOKUP($E161,$K$2:$K$6,$J$2:$J$6,,0)),_xlfn.XLOOKUP($D$14,$D155:$D161,I155:I161,,0,-1)&gt;=(INDEX('Verwachte Resultaten'!$C$2:$BT$31,MATCH(_xlfn.XLOOKUP($D$14,$D155:$D161,$E155:$E161,,0,-1),'Verwachte Resultaten'!$B$2:$B$31,0),MATCH(_xlfn.XLOOKUP($D$14,$D155:$D161,I153:I159,,0,-1),'Verwachte Resultaten'!$C$1:$BT$1,0))*_xlfn.XLOOKUP($E161,$K$2:$K$6,$L$2:$L$6,,0))),$D161,""),"")</f>
        <v/>
      </c>
      <c r="J161" s="43" t="str">
        <f>IFERROR(IF(AND(_xlfn.XLOOKUP($D$14,$D155:$D161,J155:J161,,0,-1)&lt;=(INDEX('Verwachte Resultaten'!$C$2:$BT$31,MATCH(_xlfn.XLOOKUP($D$14,$D155:$D161,$E155:$E161,,0,-1),'Verwachte Resultaten'!$B$2:$B$31,0),MATCH(_xlfn.XLOOKUP($D$14,$D155:$D161,J153:J159,,0,-1),'Verwachte Resultaten'!$C$1:$BT$1,0))*_xlfn.XLOOKUP($E161,$K$2:$K$6,$J$2:$J$6,,0)),_xlfn.XLOOKUP($D$14,$D155:$D161,J155:J161,,0,-1)&gt;=(INDEX('Verwachte Resultaten'!$C$2:$BT$31,MATCH(_xlfn.XLOOKUP($D$14,$D155:$D161,$E155:$E161,,0,-1),'Verwachte Resultaten'!$B$2:$B$31,0),MATCH(_xlfn.XLOOKUP($D$14,$D155:$D161,J153:J159,,0,-1),'Verwachte Resultaten'!$C$1:$BT$1,0))*_xlfn.XLOOKUP($E161,$K$2:$K$6,$L$2:$L$6,,0))),$D161,""),"")</f>
        <v/>
      </c>
      <c r="K161" s="43" t="str">
        <f>IFERROR(IF(AND(_xlfn.XLOOKUP($D$14,$D155:$D161,K155:K161,,0,-1)&lt;=(INDEX('Verwachte Resultaten'!$C$2:$BT$31,MATCH(_xlfn.XLOOKUP($D$14,$D155:$D161,$E155:$E161,,0,-1),'Verwachte Resultaten'!$B$2:$B$31,0),MATCH(_xlfn.XLOOKUP($D$14,$D155:$D161,K153:K159,,0,-1),'Verwachte Resultaten'!$C$1:$BT$1,0))*_xlfn.XLOOKUP($E161,$K$2:$K$6,$J$2:$J$6,,0)),_xlfn.XLOOKUP($D$14,$D155:$D161,K155:K161,,0,-1)&gt;=(INDEX('Verwachte Resultaten'!$C$2:$BT$31,MATCH(_xlfn.XLOOKUP($D$14,$D155:$D161,$E155:$E161,,0,-1),'Verwachte Resultaten'!$B$2:$B$31,0),MATCH(_xlfn.XLOOKUP($D$14,$D155:$D161,K153:K159,,0,-1),'Verwachte Resultaten'!$C$1:$BT$1,0))*_xlfn.XLOOKUP($E161,$K$2:$K$6,$L$2:$L$6,,0))),$D161,""),"")</f>
        <v/>
      </c>
      <c r="L161" s="43" t="str">
        <f>IFERROR(IF(AND(_xlfn.XLOOKUP($D$14,$D155:$D161,L155:L161,,0,-1)&lt;=(INDEX('Verwachte Resultaten'!$C$2:$BT$31,MATCH(_xlfn.XLOOKUP($D$14,$D155:$D161,$E155:$E161,,0,-1),'Verwachte Resultaten'!$B$2:$B$31,0),MATCH(_xlfn.XLOOKUP($D$14,$D155:$D161,L153:L159,,0,-1),'Verwachte Resultaten'!$C$1:$BT$1,0))*_xlfn.XLOOKUP($E161,$K$2:$K$6,$J$2:$J$6,,0)),_xlfn.XLOOKUP($D$14,$D155:$D161,L155:L161,,0,-1)&gt;=(INDEX('Verwachte Resultaten'!$C$2:$BT$31,MATCH(_xlfn.XLOOKUP($D$14,$D155:$D161,$E155:$E161,,0,-1),'Verwachte Resultaten'!$B$2:$B$31,0),MATCH(_xlfn.XLOOKUP($D$14,$D155:$D161,L153:L159,,0,-1),'Verwachte Resultaten'!$C$1:$BT$1,0))*_xlfn.XLOOKUP($E161,$K$2:$K$6,$L$2:$L$6,,0))),$D161,""),"")</f>
        <v/>
      </c>
      <c r="M161" s="43" t="str">
        <f>IFERROR(IF(AND(_xlfn.XLOOKUP($D$14,$D155:$D161,M155:M161,,0,-1)&lt;=(INDEX('Verwachte Resultaten'!$C$2:$BT$31,MATCH(_xlfn.XLOOKUP($D$14,$D155:$D161,$E155:$E161,,0,-1),'Verwachte Resultaten'!$B$2:$B$31,0),MATCH(_xlfn.XLOOKUP($D$14,$D155:$D161,M153:M159,,0,-1),'Verwachte Resultaten'!$C$1:$BT$1,0))*_xlfn.XLOOKUP($E161,$K$2:$K$6,$J$2:$J$6,,0)),_xlfn.XLOOKUP($D$14,$D155:$D161,M155:M161,,0,-1)&gt;=(INDEX('Verwachte Resultaten'!$C$2:$BT$31,MATCH(_xlfn.XLOOKUP($D$14,$D155:$D161,$E155:$E161,,0,-1),'Verwachte Resultaten'!$B$2:$B$31,0),MATCH(_xlfn.XLOOKUP($D$14,$D155:$D161,M153:M159,,0,-1),'Verwachte Resultaten'!$C$1:$BT$1,0))*_xlfn.XLOOKUP($E161,$K$2:$K$6,$L$2:$L$6,,0))),$D161,""),"")</f>
        <v/>
      </c>
      <c r="N161" s="43" t="str">
        <f>IFERROR(IF(AND(_xlfn.XLOOKUP($D$14,$D155:$D161,N155:N161,,0,-1)&lt;=(INDEX('Verwachte Resultaten'!$C$2:$BT$31,MATCH(_xlfn.XLOOKUP($D$14,$D155:$D161,$E155:$E161,,0,-1),'Verwachte Resultaten'!$B$2:$B$31,0),MATCH(_xlfn.XLOOKUP($D$14,$D155:$D161,N153:N159,,0,-1),'Verwachte Resultaten'!$C$1:$BT$1,0))*_xlfn.XLOOKUP($E161,$K$2:$K$6,$J$2:$J$6,,0)),_xlfn.XLOOKUP($D$14,$D155:$D161,N155:N161,,0,-1)&gt;=(INDEX('Verwachte Resultaten'!$C$2:$BT$31,MATCH(_xlfn.XLOOKUP($D$14,$D155:$D161,$E155:$E161,,0,-1),'Verwachte Resultaten'!$B$2:$B$31,0),MATCH(_xlfn.XLOOKUP($D$14,$D155:$D161,N153:N159,,0,-1),'Verwachte Resultaten'!$C$1:$BT$1,0))*_xlfn.XLOOKUP($E161,$K$2:$K$6,$L$2:$L$6,,0))),$D161,""),"")</f>
        <v/>
      </c>
      <c r="O161" s="43" t="str">
        <f>IFERROR(IF(AND(_xlfn.XLOOKUP($D$14,$D155:$D161,O155:O161,,0,-1)&lt;=(INDEX('Verwachte Resultaten'!$C$2:$BT$31,MATCH(_xlfn.XLOOKUP($D$14,$D155:$D161,$E155:$E161,,0,-1),'Verwachte Resultaten'!$B$2:$B$31,0),MATCH(_xlfn.XLOOKUP($D$14,$D155:$D161,O153:O159,,0,-1),'Verwachte Resultaten'!$C$1:$BT$1,0))*_xlfn.XLOOKUP($E161,$K$2:$K$6,$J$2:$J$6,,0)),_xlfn.XLOOKUP($D$14,$D155:$D161,O155:O161,,0,-1)&gt;=(INDEX('Verwachte Resultaten'!$C$2:$BT$31,MATCH(_xlfn.XLOOKUP($D$14,$D155:$D161,$E155:$E161,,0,-1),'Verwachte Resultaten'!$B$2:$B$31,0),MATCH(_xlfn.XLOOKUP($D$14,$D155:$D161,O153:O159,,0,-1),'Verwachte Resultaten'!$C$1:$BT$1,0))*_xlfn.XLOOKUP($E161,$K$2:$K$6,$L$2:$L$6,,0))),$D161,""),"")</f>
        <v/>
      </c>
      <c r="P161" s="43" t="str">
        <f>IFERROR(IF(AND(_xlfn.XLOOKUP($D$14,$D155:$D161,P155:P161,,0,-1)&lt;=(INDEX('Verwachte Resultaten'!$C$2:$BT$31,MATCH(_xlfn.XLOOKUP($D$14,$D155:$D161,$E155:$E161,,0,-1),'Verwachte Resultaten'!$B$2:$B$31,0),MATCH(_xlfn.XLOOKUP($D$14,$D155:$D161,P153:P159,,0,-1),'Verwachte Resultaten'!$C$1:$BT$1,0))*_xlfn.XLOOKUP($E161,$K$2:$K$6,$J$2:$J$6,,0)),_xlfn.XLOOKUP($D$14,$D155:$D161,P155:P161,,0,-1)&gt;=(INDEX('Verwachte Resultaten'!$C$2:$BT$31,MATCH(_xlfn.XLOOKUP($D$14,$D155:$D161,$E155:$E161,,0,-1),'Verwachte Resultaten'!$B$2:$B$31,0),MATCH(_xlfn.XLOOKUP($D$14,$D155:$D161,P153:P159,,0,-1),'Verwachte Resultaten'!$C$1:$BT$1,0))*_xlfn.XLOOKUP($E161,$K$2:$K$6,$L$2:$L$6,,0))),$D161,""),"")</f>
        <v/>
      </c>
      <c r="Q161" s="43" t="str">
        <f>IFERROR(IF(AND(_xlfn.XLOOKUP($D$14,$D155:$D161,Q155:Q161,,0,-1)&lt;=(INDEX('Verwachte Resultaten'!$C$2:$BT$31,MATCH(_xlfn.XLOOKUP($D$14,$D155:$D161,$E155:$E161,,0,-1),'Verwachte Resultaten'!$B$2:$B$31,0),MATCH(_xlfn.XLOOKUP($D$14,$D155:$D161,Q153:Q159,,0,-1),'Verwachte Resultaten'!$C$1:$BT$1,0))*_xlfn.XLOOKUP($E161,$K$2:$K$6,$J$2:$J$6,,0)),_xlfn.XLOOKUP($D$14,$D155:$D161,Q155:Q161,,0,-1)&gt;=(INDEX('Verwachte Resultaten'!$C$2:$BT$31,MATCH(_xlfn.XLOOKUP($D$14,$D155:$D161,$E155:$E161,,0,-1),'Verwachte Resultaten'!$B$2:$B$31,0),MATCH(_xlfn.XLOOKUP($D$14,$D155:$D161,Q153:Q159,,0,-1),'Verwachte Resultaten'!$C$1:$BT$1,0))*_xlfn.XLOOKUP($E161,$K$2:$K$6,$L$2:$L$6,,0))),$D161,""),"")</f>
        <v/>
      </c>
      <c r="R161" s="43" t="str">
        <f>IFERROR(IF(AND(_xlfn.XLOOKUP($D$14,$D155:$D161,R155:R161,,0,-1)&lt;=(INDEX('Verwachte Resultaten'!$C$2:$BT$31,MATCH(_xlfn.XLOOKUP($D$14,$D155:$D161,$E155:$E161,,0,-1),'Verwachte Resultaten'!$B$2:$B$31,0),MATCH(_xlfn.XLOOKUP($D$14,$D155:$D161,R153:R159,,0,-1),'Verwachte Resultaten'!$C$1:$BT$1,0))*_xlfn.XLOOKUP($E161,$K$2:$K$6,$J$2:$J$6,,0)),_xlfn.XLOOKUP($D$14,$D155:$D161,R155:R161,,0,-1)&gt;=(INDEX('Verwachte Resultaten'!$C$2:$BT$31,MATCH(_xlfn.XLOOKUP($D$14,$D155:$D161,$E155:$E161,,0,-1),'Verwachte Resultaten'!$B$2:$B$31,0),MATCH(_xlfn.XLOOKUP($D$14,$D155:$D161,R153:R159,,0,-1),'Verwachte Resultaten'!$C$1:$BT$1,0))*_xlfn.XLOOKUP($E161,$K$2:$K$6,$L$2:$L$6,,0))),$D161,""),"")</f>
        <v/>
      </c>
      <c r="S161" s="43" t="str">
        <f>IFERROR(IF(AND(_xlfn.XLOOKUP($D$14,$D155:$D161,S155:S161,,0,-1)&lt;=(INDEX('Verwachte Resultaten'!$C$2:$BT$31,MATCH(_xlfn.XLOOKUP($D$14,$D155:$D161,$E155:$E161,,0,-1),'Verwachte Resultaten'!$B$2:$B$31,0),MATCH(_xlfn.XLOOKUP($D$14,$D155:$D161,S153:S159,,0,-1),'Verwachte Resultaten'!$C$1:$BT$1,0))*_xlfn.XLOOKUP($E161,$K$2:$K$6,$J$2:$J$6,,0)),_xlfn.XLOOKUP($D$14,$D155:$D161,S155:S161,,0,-1)&gt;=(INDEX('Verwachte Resultaten'!$C$2:$BT$31,MATCH(_xlfn.XLOOKUP($D$14,$D155:$D161,$E155:$E161,,0,-1),'Verwachte Resultaten'!$B$2:$B$31,0),MATCH(_xlfn.XLOOKUP($D$14,$D155:$D161,S153:S159,,0,-1),'Verwachte Resultaten'!$C$1:$BT$1,0))*_xlfn.XLOOKUP($E161,$K$2:$K$6,$L$2:$L$6,,0))),$D161,""),"")</f>
        <v/>
      </c>
      <c r="T161" s="43" t="str">
        <f>IFERROR(IF(AND(_xlfn.XLOOKUP($D$14,$D155:$D161,T155:T161,,0,-1)&lt;=(INDEX('Verwachte Resultaten'!$C$2:$BT$31,MATCH(_xlfn.XLOOKUP($D$14,$D155:$D161,$E155:$E161,,0,-1),'Verwachte Resultaten'!$B$2:$B$31,0),MATCH(_xlfn.XLOOKUP($D$14,$D155:$D161,T153:T159,,0,-1),'Verwachte Resultaten'!$C$1:$BT$1,0))*_xlfn.XLOOKUP($E161,$K$2:$K$6,$J$2:$J$6,,0)),_xlfn.XLOOKUP($D$14,$D155:$D161,T155:T161,,0,-1)&gt;=(INDEX('Verwachte Resultaten'!$C$2:$BT$31,MATCH(_xlfn.XLOOKUP($D$14,$D155:$D161,$E155:$E161,,0,-1),'Verwachte Resultaten'!$B$2:$B$31,0),MATCH(_xlfn.XLOOKUP($D$14,$D155:$D161,T153:T159,,0,-1),'Verwachte Resultaten'!$C$1:$BT$1,0))*_xlfn.XLOOKUP($E161,$K$2:$K$6,$L$2:$L$6,,0))),$D161,""),"")</f>
        <v/>
      </c>
      <c r="U161" s="43" t="str">
        <f>IFERROR(IF(AND(_xlfn.XLOOKUP($D$14,$D155:$D161,U155:U161,,0,-1)&lt;=(INDEX('Verwachte Resultaten'!$C$2:$BT$31,MATCH(_xlfn.XLOOKUP($D$14,$D155:$D161,$E155:$E161,,0,-1),'Verwachte Resultaten'!$B$2:$B$31,0),MATCH(_xlfn.XLOOKUP($D$14,$D155:$D161,U153:U159,,0,-1),'Verwachte Resultaten'!$C$1:$BT$1,0))*_xlfn.XLOOKUP($E161,$K$2:$K$6,$J$2:$J$6,,0)),_xlfn.XLOOKUP($D$14,$D155:$D161,U155:U161,,0,-1)&gt;=(INDEX('Verwachte Resultaten'!$C$2:$BT$31,MATCH(_xlfn.XLOOKUP($D$14,$D155:$D161,$E155:$E161,,0,-1),'Verwachte Resultaten'!$B$2:$B$31,0),MATCH(_xlfn.XLOOKUP($D$14,$D155:$D161,U153:U159,,0,-1),'Verwachte Resultaten'!$C$1:$BT$1,0))*_xlfn.XLOOKUP($E161,$K$2:$K$6,$L$2:$L$6,,0))),$D161,""),"")</f>
        <v/>
      </c>
      <c r="V161" s="43" t="str">
        <f>IFERROR(IF(AND(_xlfn.XLOOKUP($D$14,$D155:$D161,V155:V161,,0,-1)&lt;=(INDEX('Verwachte Resultaten'!$C$2:$BT$31,MATCH(_xlfn.XLOOKUP($D$14,$D155:$D161,$E155:$E161,,0,-1),'Verwachte Resultaten'!$B$2:$B$31,0),MATCH(_xlfn.XLOOKUP($D$14,$D155:$D161,V153:V159,,0,-1),'Verwachte Resultaten'!$C$1:$BT$1,0))*_xlfn.XLOOKUP($E161,$K$2:$K$6,$J$2:$J$6,,0)),_xlfn.XLOOKUP($D$14,$D155:$D161,V155:V161,,0,-1)&gt;=(INDEX('Verwachte Resultaten'!$C$2:$BT$31,MATCH(_xlfn.XLOOKUP($D$14,$D155:$D161,$E155:$E161,,0,-1),'Verwachte Resultaten'!$B$2:$B$31,0),MATCH(_xlfn.XLOOKUP($D$14,$D155:$D161,V153:V159,,0,-1),'Verwachte Resultaten'!$C$1:$BT$1,0))*_xlfn.XLOOKUP($E161,$K$2:$K$6,$L$2:$L$6,,0))),$D161,""),"")</f>
        <v/>
      </c>
      <c r="W161" s="43" t="str">
        <f>IFERROR(IF(AND(_xlfn.XLOOKUP($D$14,$D155:$D161,W155:W161,,0,-1)&lt;=(INDEX('Verwachte Resultaten'!$C$2:$BT$31,MATCH(_xlfn.XLOOKUP($D$14,$D155:$D161,$E155:$E161,,0,-1),'Verwachte Resultaten'!$B$2:$B$31,0),MATCH(_xlfn.XLOOKUP($D$14,$D155:$D161,W153:W159,,0,-1),'Verwachte Resultaten'!$C$1:$BT$1,0))*_xlfn.XLOOKUP($E161,$K$2:$K$6,$J$2:$J$6,,0)),_xlfn.XLOOKUP($D$14,$D155:$D161,W155:W161,,0,-1)&gt;=(INDEX('Verwachte Resultaten'!$C$2:$BT$31,MATCH(_xlfn.XLOOKUP($D$14,$D155:$D161,$E155:$E161,,0,-1),'Verwachte Resultaten'!$B$2:$B$31,0),MATCH(_xlfn.XLOOKUP($D$14,$D155:$D161,W153:W159,,0,-1),'Verwachte Resultaten'!$C$1:$BT$1,0))*_xlfn.XLOOKUP($E161,$K$2:$K$6,$L$2:$L$6,,0))),$D161,""),"")</f>
        <v/>
      </c>
      <c r="X161" s="43" t="str">
        <f>IFERROR(IF(AND(_xlfn.XLOOKUP($D$14,$D155:$D161,X155:X161,,0,-1)&lt;=(INDEX('Verwachte Resultaten'!$C$2:$BT$31,MATCH(_xlfn.XLOOKUP($D$14,$D155:$D161,$E155:$E161,,0,-1),'Verwachte Resultaten'!$B$2:$B$31,0),MATCH(_xlfn.XLOOKUP($D$14,$D155:$D161,X153:X159,,0,-1),'Verwachte Resultaten'!$C$1:$BT$1,0))*_xlfn.XLOOKUP($E161,$K$2:$K$6,$J$2:$J$6,,0)),_xlfn.XLOOKUP($D$14,$D155:$D161,X155:X161,,0,-1)&gt;=(INDEX('Verwachte Resultaten'!$C$2:$BT$31,MATCH(_xlfn.XLOOKUP($D$14,$D155:$D161,$E155:$E161,,0,-1),'Verwachte Resultaten'!$B$2:$B$31,0),MATCH(_xlfn.XLOOKUP($D$14,$D155:$D161,X153:X159,,0,-1),'Verwachte Resultaten'!$C$1:$BT$1,0))*_xlfn.XLOOKUP($E161,$K$2:$K$6,$L$2:$L$6,,0))),$D161,""),"")</f>
        <v/>
      </c>
      <c r="Y161" s="43" t="str">
        <f>IFERROR(IF(AND(_xlfn.XLOOKUP($D$14,$D155:$D161,Y155:Y161,,0,-1)&lt;=(INDEX('Verwachte Resultaten'!$C$2:$BT$31,MATCH(_xlfn.XLOOKUP($D$14,$D155:$D161,$E155:$E161,,0,-1),'Verwachte Resultaten'!$B$2:$B$31,0),MATCH(_xlfn.XLOOKUP($D$14,$D155:$D161,Y153:Y159,,0,-1),'Verwachte Resultaten'!$C$1:$BT$1,0))*_xlfn.XLOOKUP($E161,$K$2:$K$6,$J$2:$J$6,,0)),_xlfn.XLOOKUP($D$14,$D155:$D161,Y155:Y161,,0,-1)&gt;=(INDEX('Verwachte Resultaten'!$C$2:$BT$31,MATCH(_xlfn.XLOOKUP($D$14,$D155:$D161,$E155:$E161,,0,-1),'Verwachte Resultaten'!$B$2:$B$31,0),MATCH(_xlfn.XLOOKUP($D$14,$D155:$D161,Y153:Y159,,0,-1),'Verwachte Resultaten'!$C$1:$BT$1,0))*_xlfn.XLOOKUP($E161,$K$2:$K$6,$L$2:$L$6,,0))),$D161,""),"")</f>
        <v/>
      </c>
      <c r="Z161" s="43" t="str">
        <f>IFERROR(IF(AND(_xlfn.XLOOKUP($D$14,$D155:$D161,Z155:Z161,,0,-1)&lt;=(INDEX('Verwachte Resultaten'!$C$2:$BT$31,MATCH(_xlfn.XLOOKUP($D$14,$D155:$D161,$E155:$E161,,0,-1),'Verwachte Resultaten'!$B$2:$B$31,0),MATCH(_xlfn.XLOOKUP($D$14,$D155:$D161,Z153:Z159,,0,-1),'Verwachte Resultaten'!$C$1:$BT$1,0))*_xlfn.XLOOKUP($E161,$K$2:$K$6,$J$2:$J$6,,0)),_xlfn.XLOOKUP($D$14,$D155:$D161,Z155:Z161,,0,-1)&gt;=(INDEX('Verwachte Resultaten'!$C$2:$BT$31,MATCH(_xlfn.XLOOKUP($D$14,$D155:$D161,$E155:$E161,,0,-1),'Verwachte Resultaten'!$B$2:$B$31,0),MATCH(_xlfn.XLOOKUP($D$14,$D155:$D161,Z153:Z159,,0,-1),'Verwachte Resultaten'!$C$1:$BT$1,0))*_xlfn.XLOOKUP($E161,$K$2:$K$6,$L$2:$L$6,,0))),$D161,""),"")</f>
        <v/>
      </c>
      <c r="AA161" s="43" t="str">
        <f>IFERROR(IF(AND(_xlfn.XLOOKUP($D$14,$D155:$D161,AA155:AA161,,0,-1)&lt;=(INDEX('Verwachte Resultaten'!$C$2:$BT$31,MATCH(_xlfn.XLOOKUP($D$14,$D155:$D161,$E155:$E161,,0,-1),'Verwachte Resultaten'!$B$2:$B$31,0),MATCH(_xlfn.XLOOKUP($D$14,$D155:$D161,AA153:AA159,,0,-1),'Verwachte Resultaten'!$C$1:$BT$1,0))*_xlfn.XLOOKUP($E161,$K$2:$K$6,$J$2:$J$6,,0)),_xlfn.XLOOKUP($D$14,$D155:$D161,AA155:AA161,,0,-1)&gt;=(INDEX('Verwachte Resultaten'!$C$2:$BT$31,MATCH(_xlfn.XLOOKUP($D$14,$D155:$D161,$E155:$E161,,0,-1),'Verwachte Resultaten'!$B$2:$B$31,0),MATCH(_xlfn.XLOOKUP($D$14,$D155:$D161,AA153:AA159,,0,-1),'Verwachte Resultaten'!$C$1:$BT$1,0))*_xlfn.XLOOKUP($E161,$K$2:$K$6,$L$2:$L$6,,0))),$D161,""),"")</f>
        <v/>
      </c>
      <c r="AB161" s="43" t="str">
        <f>IFERROR(IF(AND(_xlfn.XLOOKUP($D$14,$D155:$D161,AB155:AB161,,0,-1)&lt;=(INDEX('Verwachte Resultaten'!$C$2:$BT$31,MATCH(_xlfn.XLOOKUP($D$14,$D155:$D161,$E155:$E161,,0,-1),'Verwachte Resultaten'!$B$2:$B$31,0),MATCH(_xlfn.XLOOKUP($D$14,$D155:$D161,AB153:AB159,,0,-1),'Verwachte Resultaten'!$C$1:$BT$1,0))*_xlfn.XLOOKUP($E161,$K$2:$K$6,$J$2:$J$6,,0)),_xlfn.XLOOKUP($D$14,$D155:$D161,AB155:AB161,,0,-1)&gt;=(INDEX('Verwachte Resultaten'!$C$2:$BT$31,MATCH(_xlfn.XLOOKUP($D$14,$D155:$D161,$E155:$E161,,0,-1),'Verwachte Resultaten'!$B$2:$B$31,0),MATCH(_xlfn.XLOOKUP($D$14,$D155:$D161,AB153:AB159,,0,-1),'Verwachte Resultaten'!$C$1:$BT$1,0))*_xlfn.XLOOKUP($E161,$K$2:$K$6,$L$2:$L$6,,0))),$D161,""),"")</f>
        <v/>
      </c>
      <c r="AC161" s="43" t="str">
        <f>IFERROR(IF(AND(_xlfn.XLOOKUP($D$14,$D155:$D161,AC155:AC161,,0,-1)&lt;=(INDEX('Verwachte Resultaten'!$C$2:$BT$31,MATCH(_xlfn.XLOOKUP($D$14,$D155:$D161,$E155:$E161,,0,-1),'Verwachte Resultaten'!$B$2:$B$31,0),MATCH(_xlfn.XLOOKUP($D$14,$D155:$D161,AC153:AC159,,0,-1),'Verwachte Resultaten'!$C$1:$BT$1,0))*_xlfn.XLOOKUP($E161,$K$2:$K$6,$J$2:$J$6,,0)),_xlfn.XLOOKUP($D$14,$D155:$D161,AC155:AC161,,0,-1)&gt;=(INDEX('Verwachte Resultaten'!$C$2:$BT$31,MATCH(_xlfn.XLOOKUP($D$14,$D155:$D161,$E155:$E161,,0,-1),'Verwachte Resultaten'!$B$2:$B$31,0),MATCH(_xlfn.XLOOKUP($D$14,$D155:$D161,AC153:AC159,,0,-1),'Verwachte Resultaten'!$C$1:$BT$1,0))*_xlfn.XLOOKUP($E161,$K$2:$K$6,$L$2:$L$6,,0))),$D161,""),"")</f>
        <v/>
      </c>
      <c r="AD161" s="43" t="str">
        <f>IFERROR(IF(AND(_xlfn.XLOOKUP($D$14,$D155:$D161,AD155:AD161,,0,-1)&lt;=(INDEX('Verwachte Resultaten'!$C$2:$BT$31,MATCH(_xlfn.XLOOKUP($D$14,$D155:$D161,$E155:$E161,,0,-1),'Verwachte Resultaten'!$B$2:$B$31,0),MATCH(_xlfn.XLOOKUP($D$14,$D155:$D161,AD153:AD159,,0,-1),'Verwachte Resultaten'!$C$1:$BT$1,0))*_xlfn.XLOOKUP($E161,$K$2:$K$6,$J$2:$J$6,,0)),_xlfn.XLOOKUP($D$14,$D155:$D161,AD155:AD161,,0,-1)&gt;=(INDEX('Verwachte Resultaten'!$C$2:$BT$31,MATCH(_xlfn.XLOOKUP($D$14,$D155:$D161,$E155:$E161,,0,-1),'Verwachte Resultaten'!$B$2:$B$31,0),MATCH(_xlfn.XLOOKUP($D$14,$D155:$D161,AD153:AD159,,0,-1),'Verwachte Resultaten'!$C$1:$BT$1,0))*_xlfn.XLOOKUP($E161,$K$2:$K$6,$L$2:$L$6,,0))),$D161,""),"")</f>
        <v/>
      </c>
      <c r="AE161" s="43" t="str">
        <f>IFERROR(IF(AND(_xlfn.XLOOKUP($D$14,$D155:$D161,AE155:AE161,,0,-1)&lt;=(INDEX('Verwachte Resultaten'!$C$2:$BT$31,MATCH(_xlfn.XLOOKUP($D$14,$D155:$D161,$E155:$E161,,0,-1),'Verwachte Resultaten'!$B$2:$B$31,0),MATCH(_xlfn.XLOOKUP($D$14,$D155:$D161,AE153:AE159,,0,-1),'Verwachte Resultaten'!$C$1:$BT$1,0))*_xlfn.XLOOKUP($E161,$K$2:$K$6,$J$2:$J$6,,0)),_xlfn.XLOOKUP($D$14,$D155:$D161,AE155:AE161,,0,-1)&gt;=(INDEX('Verwachte Resultaten'!$C$2:$BT$31,MATCH(_xlfn.XLOOKUP($D$14,$D155:$D161,$E155:$E161,,0,-1),'Verwachte Resultaten'!$B$2:$B$31,0),MATCH(_xlfn.XLOOKUP($D$14,$D155:$D161,AE153:AE159,,0,-1),'Verwachte Resultaten'!$C$1:$BT$1,0))*_xlfn.XLOOKUP($E161,$K$2:$K$6,$L$2:$L$6,,0))),$D161,""),"")</f>
        <v/>
      </c>
      <c r="AF161" s="43" t="str">
        <f>IFERROR(IF(AND(_xlfn.XLOOKUP($D$14,$D155:$D161,AF155:AF161,,0,-1)&lt;=(INDEX('Verwachte Resultaten'!$C$2:$BT$31,MATCH(_xlfn.XLOOKUP($D$14,$D155:$D161,$E155:$E161,,0,-1),'Verwachte Resultaten'!$B$2:$B$31,0),MATCH(_xlfn.XLOOKUP($D$14,$D155:$D161,AF153:AF159,,0,-1),'Verwachte Resultaten'!$C$1:$BT$1,0))*_xlfn.XLOOKUP($E161,$K$2:$K$6,$J$2:$J$6,,0)),_xlfn.XLOOKUP($D$14,$D155:$D161,AF155:AF161,,0,-1)&gt;=(INDEX('Verwachte Resultaten'!$C$2:$BT$31,MATCH(_xlfn.XLOOKUP($D$14,$D155:$D161,$E155:$E161,,0,-1),'Verwachte Resultaten'!$B$2:$B$31,0),MATCH(_xlfn.XLOOKUP($D$14,$D155:$D161,AF153:AF159,,0,-1),'Verwachte Resultaten'!$C$1:$BT$1,0))*_xlfn.XLOOKUP($E161,$K$2:$K$6,$L$2:$L$6,,0))),$D161,""),"")</f>
        <v/>
      </c>
      <c r="AG161" s="43" t="str">
        <f>IFERROR(IF(AND(_xlfn.XLOOKUP($D$14,$D155:$D161,AG155:AG161,,0,-1)&lt;=(INDEX('Verwachte Resultaten'!$C$2:$BT$31,MATCH(_xlfn.XLOOKUP($D$14,$D155:$D161,$E155:$E161,,0,-1),'Verwachte Resultaten'!$B$2:$B$31,0),MATCH(_xlfn.XLOOKUP($D$14,$D155:$D161,AG153:AG159,,0,-1),'Verwachte Resultaten'!$C$1:$BT$1,0))*_xlfn.XLOOKUP($E161,$K$2:$K$6,$J$2:$J$6,,0)),_xlfn.XLOOKUP($D$14,$D155:$D161,AG155:AG161,,0,-1)&gt;=(INDEX('Verwachte Resultaten'!$C$2:$BT$31,MATCH(_xlfn.XLOOKUP($D$14,$D155:$D161,$E155:$E161,,0,-1),'Verwachte Resultaten'!$B$2:$B$31,0),MATCH(_xlfn.XLOOKUP($D$14,$D155:$D161,AG153:AG159,,0,-1),'Verwachte Resultaten'!$C$1:$BT$1,0))*_xlfn.XLOOKUP($E161,$K$2:$K$6,$L$2:$L$6,,0))),$D161,""),"")</f>
        <v/>
      </c>
      <c r="AH161" s="43" t="str">
        <f>IFERROR(IF(AND(_xlfn.XLOOKUP($D$14,$D155:$D161,AH155:AH161,,0,-1)&lt;=(INDEX('Verwachte Resultaten'!$C$2:$BT$31,MATCH(_xlfn.XLOOKUP($D$14,$D155:$D161,$E155:$E161,,0,-1),'Verwachte Resultaten'!$B$2:$B$31,0),MATCH(_xlfn.XLOOKUP($D$14,$D155:$D161,AH153:AH159,,0,-1),'Verwachte Resultaten'!$C$1:$BT$1,0))*_xlfn.XLOOKUP($E161,$K$2:$K$6,$J$2:$J$6,,0)),_xlfn.XLOOKUP($D$14,$D155:$D161,AH155:AH161,,0,-1)&gt;=(INDEX('Verwachte Resultaten'!$C$2:$BT$31,MATCH(_xlfn.XLOOKUP($D$14,$D155:$D161,$E155:$E161,,0,-1),'Verwachte Resultaten'!$B$2:$B$31,0),MATCH(_xlfn.XLOOKUP($D$14,$D155:$D161,AH153:AH159,,0,-1),'Verwachte Resultaten'!$C$1:$BT$1,0))*_xlfn.XLOOKUP($E161,$K$2:$K$6,$L$2:$L$6,,0))),$D161,""),"")</f>
        <v/>
      </c>
      <c r="AI161" s="43" t="str">
        <f>IFERROR(IF(AND(_xlfn.XLOOKUP($D$14,$D155:$D161,AI155:AI161,,0,-1)&lt;=(INDEX('Verwachte Resultaten'!$C$2:$BT$31,MATCH(_xlfn.XLOOKUP($D$14,$D155:$D161,$E155:$E161,,0,-1),'Verwachte Resultaten'!$B$2:$B$31,0),MATCH(_xlfn.XLOOKUP($D$14,$D155:$D161,AI153:AI159,,0,-1),'Verwachte Resultaten'!$C$1:$BT$1,0))*_xlfn.XLOOKUP($E161,$K$2:$K$6,$J$2:$J$6,,0)),_xlfn.XLOOKUP($D$14,$D155:$D161,AI155:AI161,,0,-1)&gt;=(INDEX('Verwachte Resultaten'!$C$2:$BT$31,MATCH(_xlfn.XLOOKUP($D$14,$D155:$D161,$E155:$E161,,0,-1),'Verwachte Resultaten'!$B$2:$B$31,0),MATCH(_xlfn.XLOOKUP($D$14,$D155:$D161,AI153:AI159,,0,-1),'Verwachte Resultaten'!$C$1:$BT$1,0))*_xlfn.XLOOKUP($E161,$K$2:$K$6,$L$2:$L$6,,0))),$D161,""),"")</f>
        <v/>
      </c>
      <c r="AJ161" s="43" t="str">
        <f>IFERROR(IF(AND(_xlfn.XLOOKUP($D$14,$D155:$D161,AJ155:AJ161,,0,-1)&lt;=(INDEX('Verwachte Resultaten'!$C$2:$BT$31,MATCH(_xlfn.XLOOKUP($D$14,$D155:$D161,$E155:$E161,,0,-1),'Verwachte Resultaten'!$B$2:$B$31,0),MATCH(_xlfn.XLOOKUP($D$14,$D155:$D161,AJ153:AJ159,,0,-1),'Verwachte Resultaten'!$C$1:$BT$1,0))*_xlfn.XLOOKUP($E161,$K$2:$K$6,$J$2:$J$6,,0)),_xlfn.XLOOKUP($D$14,$D155:$D161,AJ155:AJ161,,0,-1)&gt;=(INDEX('Verwachte Resultaten'!$C$2:$BT$31,MATCH(_xlfn.XLOOKUP($D$14,$D155:$D161,$E155:$E161,,0,-1),'Verwachte Resultaten'!$B$2:$B$31,0),MATCH(_xlfn.XLOOKUP($D$14,$D155:$D161,AJ153:AJ159,,0,-1),'Verwachte Resultaten'!$C$1:$BT$1,0))*_xlfn.XLOOKUP($E161,$K$2:$K$6,$L$2:$L$6,,0))),$D161,""),"")</f>
        <v/>
      </c>
      <c r="AK161" s="43" t="str">
        <f>IFERROR(IF(AND(_xlfn.XLOOKUP($D$14,$D155:$D161,AK155:AK161,,0,-1)&lt;=(INDEX('Verwachte Resultaten'!$C$2:$BT$31,MATCH(_xlfn.XLOOKUP($D$14,$D155:$D161,$E155:$E161,,0,-1),'Verwachte Resultaten'!$B$2:$B$31,0),MATCH(_xlfn.XLOOKUP($D$14,$D155:$D161,AK153:AK159,,0,-1),'Verwachte Resultaten'!$C$1:$BT$1,0))*_xlfn.XLOOKUP($E161,$K$2:$K$6,$J$2:$J$6,,0)),_xlfn.XLOOKUP($D$14,$D155:$D161,AK155:AK161,,0,-1)&gt;=(INDEX('Verwachte Resultaten'!$C$2:$BT$31,MATCH(_xlfn.XLOOKUP($D$14,$D155:$D161,$E155:$E161,,0,-1),'Verwachte Resultaten'!$B$2:$B$31,0),MATCH(_xlfn.XLOOKUP($D$14,$D155:$D161,AK153:AK159,,0,-1),'Verwachte Resultaten'!$C$1:$BT$1,0))*_xlfn.XLOOKUP($E161,$K$2:$K$6,$L$2:$L$6,,0))),$D161,""),"")</f>
        <v/>
      </c>
      <c r="AL161" s="43" t="str">
        <f>IFERROR(IF(AND(_xlfn.XLOOKUP($D$14,$D155:$D161,AL155:AL161,,0,-1)&lt;=(INDEX('Verwachte Resultaten'!$C$2:$BT$31,MATCH(_xlfn.XLOOKUP($D$14,$D155:$D161,$E155:$E161,,0,-1),'Verwachte Resultaten'!$B$2:$B$31,0),MATCH(_xlfn.XLOOKUP($D$14,$D155:$D161,AL153:AL159,,0,-1),'Verwachte Resultaten'!$C$1:$BT$1,0))*_xlfn.XLOOKUP($E161,$K$2:$K$6,$J$2:$J$6,,0)),_xlfn.XLOOKUP($D$14,$D155:$D161,AL155:AL161,,0,-1)&gt;=(INDEX('Verwachte Resultaten'!$C$2:$BT$31,MATCH(_xlfn.XLOOKUP($D$14,$D155:$D161,$E155:$E161,,0,-1),'Verwachte Resultaten'!$B$2:$B$31,0),MATCH(_xlfn.XLOOKUP($D$14,$D155:$D161,AL153:AL159,,0,-1),'Verwachte Resultaten'!$C$1:$BT$1,0))*_xlfn.XLOOKUP($E161,$K$2:$K$6,$L$2:$L$6,,0))),$D161,""),"")</f>
        <v/>
      </c>
      <c r="AM161" s="43" t="str">
        <f>IFERROR(IF(AND(_xlfn.XLOOKUP($D$14,$D155:$D161,AM155:AM161,,0,-1)&lt;=(INDEX('Verwachte Resultaten'!$C$2:$BT$31,MATCH(_xlfn.XLOOKUP($D$14,$D155:$D161,$E155:$E161,,0,-1),'Verwachte Resultaten'!$B$2:$B$31,0),MATCH(_xlfn.XLOOKUP($D$14,$D155:$D161,AM153:AM159,,0,-1),'Verwachte Resultaten'!$C$1:$BT$1,0))*_xlfn.XLOOKUP($E161,$K$2:$K$6,$J$2:$J$6,,0)),_xlfn.XLOOKUP($D$14,$D155:$D161,AM155:AM161,,0,-1)&gt;=(INDEX('Verwachte Resultaten'!$C$2:$BT$31,MATCH(_xlfn.XLOOKUP($D$14,$D155:$D161,$E155:$E161,,0,-1),'Verwachte Resultaten'!$B$2:$B$31,0),MATCH(_xlfn.XLOOKUP($D$14,$D155:$D161,AM153:AM159,,0,-1),'Verwachte Resultaten'!$C$1:$BT$1,0))*_xlfn.XLOOKUP($E161,$K$2:$K$6,$L$2:$L$6,,0))),$D161,""),"")</f>
        <v/>
      </c>
      <c r="AN161" s="43" t="str">
        <f>IFERROR(IF(AND(_xlfn.XLOOKUP($D$14,$D155:$D161,AN155:AN161,,0,-1)&lt;=(INDEX('Verwachte Resultaten'!$C$2:$BT$31,MATCH(_xlfn.XLOOKUP($D$14,$D155:$D161,$E155:$E161,,0,-1),'Verwachte Resultaten'!$B$2:$B$31,0),MATCH(_xlfn.XLOOKUP($D$14,$D155:$D161,AN153:AN159,,0,-1),'Verwachte Resultaten'!$C$1:$BT$1,0))*_xlfn.XLOOKUP($E161,$K$2:$K$6,$J$2:$J$6,,0)),_xlfn.XLOOKUP($D$14,$D155:$D161,AN155:AN161,,0,-1)&gt;=(INDEX('Verwachte Resultaten'!$C$2:$BT$31,MATCH(_xlfn.XLOOKUP($D$14,$D155:$D161,$E155:$E161,,0,-1),'Verwachte Resultaten'!$B$2:$B$31,0),MATCH(_xlfn.XLOOKUP($D$14,$D155:$D161,AN153:AN159,,0,-1),'Verwachte Resultaten'!$C$1:$BT$1,0))*_xlfn.XLOOKUP($E161,$K$2:$K$6,$L$2:$L$6,,0))),$D161,""),"")</f>
        <v/>
      </c>
      <c r="AO161" s="43" t="str">
        <f>IFERROR(IF(AND(_xlfn.XLOOKUP($D$14,$D155:$D161,AO155:AO161,,0,-1)&lt;=(INDEX('Verwachte Resultaten'!$C$2:$BT$31,MATCH(_xlfn.XLOOKUP($D$14,$D155:$D161,$E155:$E161,,0,-1),'Verwachte Resultaten'!$B$2:$B$31,0),MATCH(_xlfn.XLOOKUP($D$14,$D155:$D161,AO153:AO159,,0,-1),'Verwachte Resultaten'!$C$1:$BT$1,0))*_xlfn.XLOOKUP($E161,$K$2:$K$6,$J$2:$J$6,,0)),_xlfn.XLOOKUP($D$14,$D155:$D161,AO155:AO161,,0,-1)&gt;=(INDEX('Verwachte Resultaten'!$C$2:$BT$31,MATCH(_xlfn.XLOOKUP($D$14,$D155:$D161,$E155:$E161,,0,-1),'Verwachte Resultaten'!$B$2:$B$31,0),MATCH(_xlfn.XLOOKUP($D$14,$D155:$D161,AO153:AO159,,0,-1),'Verwachte Resultaten'!$C$1:$BT$1,0))*_xlfn.XLOOKUP($E161,$K$2:$K$6,$L$2:$L$6,,0))),$D161,""),"")</f>
        <v/>
      </c>
      <c r="AP161" s="43" t="str">
        <f>IFERROR(IF(AND(_xlfn.XLOOKUP($D$14,$D155:$D161,AP155:AP161,,0,-1)&lt;=(INDEX('Verwachte Resultaten'!$C$2:$BT$31,MATCH(_xlfn.XLOOKUP($D$14,$D155:$D161,$E155:$E161,,0,-1),'Verwachte Resultaten'!$B$2:$B$31,0),MATCH(_xlfn.XLOOKUP($D$14,$D155:$D161,AP153:AP159,,0,-1),'Verwachte Resultaten'!$C$1:$BT$1,0))*_xlfn.XLOOKUP($E161,$K$2:$K$6,$J$2:$J$6,,0)),_xlfn.XLOOKUP($D$14,$D155:$D161,AP155:AP161,,0,-1)&gt;=(INDEX('Verwachte Resultaten'!$C$2:$BT$31,MATCH(_xlfn.XLOOKUP($D$14,$D155:$D161,$E155:$E161,,0,-1),'Verwachte Resultaten'!$B$2:$B$31,0),MATCH(_xlfn.XLOOKUP($D$14,$D155:$D161,AP153:AP159,,0,-1),'Verwachte Resultaten'!$C$1:$BT$1,0))*_xlfn.XLOOKUP($E161,$K$2:$K$6,$L$2:$L$6,,0))),$D161,""),"")</f>
        <v/>
      </c>
      <c r="AQ161" s="43" t="str">
        <f>IFERROR(IF(AND(_xlfn.XLOOKUP($D$14,$D155:$D161,AQ155:AQ161,,0,-1)&lt;=(INDEX('Verwachte Resultaten'!$C$2:$BT$31,MATCH(_xlfn.XLOOKUP($D$14,$D155:$D161,$E155:$E161,,0,-1),'Verwachte Resultaten'!$B$2:$B$31,0),MATCH(_xlfn.XLOOKUP($D$14,$D155:$D161,AQ153:AQ159,,0,-1),'Verwachte Resultaten'!$C$1:$BT$1,0))*_xlfn.XLOOKUP($E161,$K$2:$K$6,$J$2:$J$6,,0)),_xlfn.XLOOKUP($D$14,$D155:$D161,AQ155:AQ161,,0,-1)&gt;=(INDEX('Verwachte Resultaten'!$C$2:$BT$31,MATCH(_xlfn.XLOOKUP($D$14,$D155:$D161,$E155:$E161,,0,-1),'Verwachte Resultaten'!$B$2:$B$31,0),MATCH(_xlfn.XLOOKUP($D$14,$D155:$D161,AQ153:AQ159,,0,-1),'Verwachte Resultaten'!$C$1:$BT$1,0))*_xlfn.XLOOKUP($E161,$K$2:$K$6,$L$2:$L$6,,0))),$D161,""),"")</f>
        <v/>
      </c>
      <c r="AR161" s="43" t="str">
        <f>IFERROR(IF(AND(_xlfn.XLOOKUP($D$14,$D155:$D161,AR155:AR161,,0,-1)&lt;=(INDEX('Verwachte Resultaten'!$C$2:$BT$31,MATCH(_xlfn.XLOOKUP($D$14,$D155:$D161,$E155:$E161,,0,-1),'Verwachte Resultaten'!$B$2:$B$31,0),MATCH(_xlfn.XLOOKUP($D$14,$D155:$D161,AR153:AR159,,0,-1),'Verwachte Resultaten'!$C$1:$BT$1,0))*_xlfn.XLOOKUP($E161,$K$2:$K$6,$J$2:$J$6,,0)),_xlfn.XLOOKUP($D$14,$D155:$D161,AR155:AR161,,0,-1)&gt;=(INDEX('Verwachte Resultaten'!$C$2:$BT$31,MATCH(_xlfn.XLOOKUP($D$14,$D155:$D161,$E155:$E161,,0,-1),'Verwachte Resultaten'!$B$2:$B$31,0),MATCH(_xlfn.XLOOKUP($D$14,$D155:$D161,AR153:AR159,,0,-1),'Verwachte Resultaten'!$C$1:$BT$1,0))*_xlfn.XLOOKUP($E161,$K$2:$K$6,$L$2:$L$6,,0))),$D161,""),"")</f>
        <v/>
      </c>
      <c r="AS161" s="43" t="str">
        <f>IFERROR(IF(AND(_xlfn.XLOOKUP($D$14,$D155:$D161,AS155:AS161,,0,-1)&lt;=(INDEX('Verwachte Resultaten'!$C$2:$BT$31,MATCH(_xlfn.XLOOKUP($D$14,$D155:$D161,$E155:$E161,,0,-1),'Verwachte Resultaten'!$B$2:$B$31,0),MATCH(_xlfn.XLOOKUP($D$14,$D155:$D161,AS153:AS159,,0,-1),'Verwachte Resultaten'!$C$1:$BT$1,0))*_xlfn.XLOOKUP($E161,$K$2:$K$6,$J$2:$J$6,,0)),_xlfn.XLOOKUP($D$14,$D155:$D161,AS155:AS161,,0,-1)&gt;=(INDEX('Verwachte Resultaten'!$C$2:$BT$31,MATCH(_xlfn.XLOOKUP($D$14,$D155:$D161,$E155:$E161,,0,-1),'Verwachte Resultaten'!$B$2:$B$31,0),MATCH(_xlfn.XLOOKUP($D$14,$D155:$D161,AS153:AS159,,0,-1),'Verwachte Resultaten'!$C$1:$BT$1,0))*_xlfn.XLOOKUP($E161,$K$2:$K$6,$L$2:$L$6,,0))),$D161,""),"")</f>
        <v/>
      </c>
      <c r="AT161" s="43" t="str">
        <f>IFERROR(IF(AND(_xlfn.XLOOKUP($D$14,$D155:$D161,AT155:AT161,,0,-1)&lt;=(INDEX('Verwachte Resultaten'!$C$2:$BT$31,MATCH(_xlfn.XLOOKUP($D$14,$D155:$D161,$E155:$E161,,0,-1),'Verwachte Resultaten'!$B$2:$B$31,0),MATCH(_xlfn.XLOOKUP($D$14,$D155:$D161,AT153:AT159,,0,-1),'Verwachte Resultaten'!$C$1:$BT$1,0))*_xlfn.XLOOKUP($E161,$K$2:$K$6,$J$2:$J$6,,0)),_xlfn.XLOOKUP($D$14,$D155:$D161,AT155:AT161,,0,-1)&gt;=(INDEX('Verwachte Resultaten'!$C$2:$BT$31,MATCH(_xlfn.XLOOKUP($D$14,$D155:$D161,$E155:$E161,,0,-1),'Verwachte Resultaten'!$B$2:$B$31,0),MATCH(_xlfn.XLOOKUP($D$14,$D155:$D161,AT153:AT159,,0,-1),'Verwachte Resultaten'!$C$1:$BT$1,0))*_xlfn.XLOOKUP($E161,$K$2:$K$6,$L$2:$L$6,,0))),$D161,""),"")</f>
        <v/>
      </c>
      <c r="AU161" s="43" t="str">
        <f>IFERROR(IF(AND(_xlfn.XLOOKUP($D$14,$D155:$D161,AU155:AU161,,0,-1)&lt;=(INDEX('Verwachte Resultaten'!$C$2:$BT$31,MATCH(_xlfn.XLOOKUP($D$14,$D155:$D161,$E155:$E161,,0,-1),'Verwachte Resultaten'!$B$2:$B$31,0),MATCH(_xlfn.XLOOKUP($D$14,$D155:$D161,AU153:AU159,,0,-1),'Verwachte Resultaten'!$C$1:$BT$1,0))*_xlfn.XLOOKUP($E161,$K$2:$K$6,$J$2:$J$6,,0)),_xlfn.XLOOKUP($D$14,$D155:$D161,AU155:AU161,,0,-1)&gt;=(INDEX('Verwachte Resultaten'!$C$2:$BT$31,MATCH(_xlfn.XLOOKUP($D$14,$D155:$D161,$E155:$E161,,0,-1),'Verwachte Resultaten'!$B$2:$B$31,0),MATCH(_xlfn.XLOOKUP($D$14,$D155:$D161,AU153:AU159,,0,-1),'Verwachte Resultaten'!$C$1:$BT$1,0))*_xlfn.XLOOKUP($E161,$K$2:$K$6,$L$2:$L$6,,0))),$D161,""),"")</f>
        <v/>
      </c>
      <c r="AV161" s="43" t="str">
        <f>IFERROR(IF(AND(_xlfn.XLOOKUP($D$14,$D155:$D161,AV155:AV161,,0,-1)&lt;=(INDEX('Verwachte Resultaten'!$C$2:$BT$31,MATCH(_xlfn.XLOOKUP($D$14,$D155:$D161,$E155:$E161,,0,-1),'Verwachte Resultaten'!$B$2:$B$31,0),MATCH(_xlfn.XLOOKUP($D$14,$D155:$D161,AV153:AV159,,0,-1),'Verwachte Resultaten'!$C$1:$BT$1,0))*_xlfn.XLOOKUP($E161,$K$2:$K$6,$J$2:$J$6,,0)),_xlfn.XLOOKUP($D$14,$D155:$D161,AV155:AV161,,0,-1)&gt;=(INDEX('Verwachte Resultaten'!$C$2:$BT$31,MATCH(_xlfn.XLOOKUP($D$14,$D155:$D161,$E155:$E161,,0,-1),'Verwachte Resultaten'!$B$2:$B$31,0),MATCH(_xlfn.XLOOKUP($D$14,$D155:$D161,AV153:AV159,,0,-1),'Verwachte Resultaten'!$C$1:$BT$1,0))*_xlfn.XLOOKUP($E161,$K$2:$K$6,$L$2:$L$6,,0))),$D161,""),"")</f>
        <v/>
      </c>
      <c r="AW161" s="43" t="str">
        <f>IFERROR(IF(AND(_xlfn.XLOOKUP($D$14,$D155:$D161,AW155:AW161,,0,-1)&lt;=(INDEX('Verwachte Resultaten'!$C$2:$BT$31,MATCH(_xlfn.XLOOKUP($D$14,$D155:$D161,$E155:$E161,,0,-1),'Verwachte Resultaten'!$B$2:$B$31,0),MATCH(_xlfn.XLOOKUP($D$14,$D155:$D161,AW153:AW159,,0,-1),'Verwachte Resultaten'!$C$1:$BT$1,0))*_xlfn.XLOOKUP($E161,$K$2:$K$6,$J$2:$J$6,,0)),_xlfn.XLOOKUP($D$14,$D155:$D161,AW155:AW161,,0,-1)&gt;=(INDEX('Verwachte Resultaten'!$C$2:$BT$31,MATCH(_xlfn.XLOOKUP($D$14,$D155:$D161,$E155:$E161,,0,-1),'Verwachte Resultaten'!$B$2:$B$31,0),MATCH(_xlfn.XLOOKUP($D$14,$D155:$D161,AW153:AW159,,0,-1),'Verwachte Resultaten'!$C$1:$BT$1,0))*_xlfn.XLOOKUP($E161,$K$2:$K$6,$L$2:$L$6,,0))),$D161,""),"")</f>
        <v/>
      </c>
      <c r="AX161" s="43" t="str">
        <f>IFERROR(IF(AND(_xlfn.XLOOKUP($D$14,$D155:$D161,AX155:AX161,,0,-1)&lt;=(INDEX('Verwachte Resultaten'!$C$2:$BT$31,MATCH(_xlfn.XLOOKUP($D$14,$D155:$D161,$E155:$E161,,0,-1),'Verwachte Resultaten'!$B$2:$B$31,0),MATCH(_xlfn.XLOOKUP($D$14,$D155:$D161,AX153:AX159,,0,-1),'Verwachte Resultaten'!$C$1:$BT$1,0))*_xlfn.XLOOKUP($E161,$K$2:$K$6,$J$2:$J$6,,0)),_xlfn.XLOOKUP($D$14,$D155:$D161,AX155:AX161,,0,-1)&gt;=(INDEX('Verwachte Resultaten'!$C$2:$BT$31,MATCH(_xlfn.XLOOKUP($D$14,$D155:$D161,$E155:$E161,,0,-1),'Verwachte Resultaten'!$B$2:$B$31,0),MATCH(_xlfn.XLOOKUP($D$14,$D155:$D161,AX153:AX159,,0,-1),'Verwachte Resultaten'!$C$1:$BT$1,0))*_xlfn.XLOOKUP($E161,$K$2:$K$6,$L$2:$L$6,,0))),$D161,""),"")</f>
        <v/>
      </c>
      <c r="AY161" s="43" t="str">
        <f>IFERROR(IF(AND(_xlfn.XLOOKUP($D$14,$D155:$D161,AY155:AY161,,0,-1)&lt;=(INDEX('Verwachte Resultaten'!$C$2:$BT$31,MATCH(_xlfn.XLOOKUP($D$14,$D155:$D161,$E155:$E161,,0,-1),'Verwachte Resultaten'!$B$2:$B$31,0),MATCH(_xlfn.XLOOKUP($D$14,$D155:$D161,AY153:AY159,,0,-1),'Verwachte Resultaten'!$C$1:$BT$1,0))*_xlfn.XLOOKUP($E161,$K$2:$K$6,$J$2:$J$6,,0)),_xlfn.XLOOKUP($D$14,$D155:$D161,AY155:AY161,,0,-1)&gt;=(INDEX('Verwachte Resultaten'!$C$2:$BT$31,MATCH(_xlfn.XLOOKUP($D$14,$D155:$D161,$E155:$E161,,0,-1),'Verwachte Resultaten'!$B$2:$B$31,0),MATCH(_xlfn.XLOOKUP($D$14,$D155:$D161,AY153:AY159,,0,-1),'Verwachte Resultaten'!$C$1:$BT$1,0))*_xlfn.XLOOKUP($E161,$K$2:$K$6,$L$2:$L$6,,0))),$D161,""),"")</f>
        <v/>
      </c>
      <c r="AZ161" s="43" t="str">
        <f>IFERROR(IF(AND(_xlfn.XLOOKUP($D$14,$D155:$D161,AZ155:AZ161,,0,-1)&lt;=(INDEX('Verwachte Resultaten'!$C$2:$BT$31,MATCH(_xlfn.XLOOKUP($D$14,$D155:$D161,$E155:$E161,,0,-1),'Verwachte Resultaten'!$B$2:$B$31,0),MATCH(_xlfn.XLOOKUP($D$14,$D155:$D161,AZ153:AZ159,,0,-1),'Verwachte Resultaten'!$C$1:$BT$1,0))*_xlfn.XLOOKUP($E161,$K$2:$K$6,$J$2:$J$6,,0)),_xlfn.XLOOKUP($D$14,$D155:$D161,AZ155:AZ161,,0,-1)&gt;=(INDEX('Verwachte Resultaten'!$C$2:$BT$31,MATCH(_xlfn.XLOOKUP($D$14,$D155:$D161,$E155:$E161,,0,-1),'Verwachte Resultaten'!$B$2:$B$31,0),MATCH(_xlfn.XLOOKUP($D$14,$D155:$D161,AZ153:AZ159,,0,-1),'Verwachte Resultaten'!$C$1:$BT$1,0))*_xlfn.XLOOKUP($E161,$K$2:$K$6,$L$2:$L$6,,0))),$D161,""),"")</f>
        <v/>
      </c>
      <c r="BA161" s="43" t="str">
        <f>IFERROR(IF(AND(_xlfn.XLOOKUP($D$14,$D155:$D161,BA155:BA161,,0,-1)&lt;=(INDEX('Verwachte Resultaten'!$C$2:$BT$31,MATCH(_xlfn.XLOOKUP($D$14,$D155:$D161,$E155:$E161,,0,-1),'Verwachte Resultaten'!$B$2:$B$31,0),MATCH(_xlfn.XLOOKUP($D$14,$D155:$D161,BA153:BA159,,0,-1),'Verwachte Resultaten'!$C$1:$BT$1,0))*_xlfn.XLOOKUP($E161,$K$2:$K$6,$J$2:$J$6,,0)),_xlfn.XLOOKUP($D$14,$D155:$D161,BA155:BA161,,0,-1)&gt;=(INDEX('Verwachte Resultaten'!$C$2:$BT$31,MATCH(_xlfn.XLOOKUP($D$14,$D155:$D161,$E155:$E161,,0,-1),'Verwachte Resultaten'!$B$2:$B$31,0),MATCH(_xlfn.XLOOKUP($D$14,$D155:$D161,BA153:BA159,,0,-1),'Verwachte Resultaten'!$C$1:$BT$1,0))*_xlfn.XLOOKUP($E161,$K$2:$K$6,$L$2:$L$6,,0))),$D161,""),"")</f>
        <v/>
      </c>
      <c r="BB161" s="43" t="str">
        <f>IFERROR(IF(AND(_xlfn.XLOOKUP($D$14,$D155:$D161,BB155:BB161,,0,-1)&lt;=(INDEX('Verwachte Resultaten'!$C$2:$BT$31,MATCH(_xlfn.XLOOKUP($D$14,$D155:$D161,$E155:$E161,,0,-1),'Verwachte Resultaten'!$B$2:$B$31,0),MATCH(_xlfn.XLOOKUP($D$14,$D155:$D161,BB153:BB159,,0,-1),'Verwachte Resultaten'!$C$1:$BT$1,0))*_xlfn.XLOOKUP($E161,$K$2:$K$6,$J$2:$J$6,,0)),_xlfn.XLOOKUP($D$14,$D155:$D161,BB155:BB161,,0,-1)&gt;=(INDEX('Verwachte Resultaten'!$C$2:$BT$31,MATCH(_xlfn.XLOOKUP($D$14,$D155:$D161,$E155:$E161,,0,-1),'Verwachte Resultaten'!$B$2:$B$31,0),MATCH(_xlfn.XLOOKUP($D$14,$D155:$D161,BB153:BB159,,0,-1),'Verwachte Resultaten'!$C$1:$BT$1,0))*_xlfn.XLOOKUP($E161,$K$2:$K$6,$L$2:$L$6,,0))),$D161,""),"")</f>
        <v/>
      </c>
      <c r="BC161" s="43" t="str">
        <f>IFERROR(IF(AND(_xlfn.XLOOKUP($D$14,$D155:$D161,BC155:BC161,,0,-1)&lt;=(INDEX('Verwachte Resultaten'!$C$2:$BT$31,MATCH(_xlfn.XLOOKUP($D$14,$D155:$D161,$E155:$E161,,0,-1),'Verwachte Resultaten'!$B$2:$B$31,0),MATCH(_xlfn.XLOOKUP($D$14,$D155:$D161,BC153:BC159,,0,-1),'Verwachte Resultaten'!$C$1:$BT$1,0))*_xlfn.XLOOKUP($E161,$K$2:$K$6,$J$2:$J$6,,0)),_xlfn.XLOOKUP($D$14,$D155:$D161,BC155:BC161,,0,-1)&gt;=(INDEX('Verwachte Resultaten'!$C$2:$BT$31,MATCH(_xlfn.XLOOKUP($D$14,$D155:$D161,$E155:$E161,,0,-1),'Verwachte Resultaten'!$B$2:$B$31,0),MATCH(_xlfn.XLOOKUP($D$14,$D155:$D161,BC153:BC159,,0,-1),'Verwachte Resultaten'!$C$1:$BT$1,0))*_xlfn.XLOOKUP($E161,$K$2:$K$6,$L$2:$L$6,,0))),$D161,""),"")</f>
        <v/>
      </c>
      <c r="BD161" s="43" t="str">
        <f>IFERROR(IF(AND(_xlfn.XLOOKUP($D$14,$D155:$D161,BD155:BD161,,0,-1)&lt;=(INDEX('Verwachte Resultaten'!$C$2:$BT$31,MATCH(_xlfn.XLOOKUP($D$14,$D155:$D161,$E155:$E161,,0,-1),'Verwachte Resultaten'!$B$2:$B$31,0),MATCH(_xlfn.XLOOKUP($D$14,$D155:$D161,BD153:BD159,,0,-1),'Verwachte Resultaten'!$C$1:$BT$1,0))*_xlfn.XLOOKUP($E161,$K$2:$K$6,$J$2:$J$6,,0)),_xlfn.XLOOKUP($D$14,$D155:$D161,BD155:BD161,,0,-1)&gt;=(INDEX('Verwachte Resultaten'!$C$2:$BT$31,MATCH(_xlfn.XLOOKUP($D$14,$D155:$D161,$E155:$E161,,0,-1),'Verwachte Resultaten'!$B$2:$B$31,0),MATCH(_xlfn.XLOOKUP($D$14,$D155:$D161,BD153:BD159,,0,-1),'Verwachte Resultaten'!$C$1:$BT$1,0))*_xlfn.XLOOKUP($E161,$K$2:$K$6,$L$2:$L$6,,0))),$D161,""),"")</f>
        <v/>
      </c>
      <c r="BE161" s="43" t="str">
        <f>IFERROR(IF(AND(_xlfn.XLOOKUP($D$14,$D155:$D161,BE155:BE161,,0,-1)&lt;=(INDEX('Verwachte Resultaten'!$C$2:$BT$31,MATCH(_xlfn.XLOOKUP($D$14,$D155:$D161,$E155:$E161,,0,-1),'Verwachte Resultaten'!$B$2:$B$31,0),MATCH(_xlfn.XLOOKUP($D$14,$D155:$D161,BE153:BE159,,0,-1),'Verwachte Resultaten'!$C$1:$BT$1,0))*_xlfn.XLOOKUP($E161,$K$2:$K$6,$J$2:$J$6,,0)),_xlfn.XLOOKUP($D$14,$D155:$D161,BE155:BE161,,0,-1)&gt;=(INDEX('Verwachte Resultaten'!$C$2:$BT$31,MATCH(_xlfn.XLOOKUP($D$14,$D155:$D161,$E155:$E161,,0,-1),'Verwachte Resultaten'!$B$2:$B$31,0),MATCH(_xlfn.XLOOKUP($D$14,$D155:$D161,BE153:BE159,,0,-1),'Verwachte Resultaten'!$C$1:$BT$1,0))*_xlfn.XLOOKUP($E161,$K$2:$K$6,$L$2:$L$6,,0))),$D161,""),"")</f>
        <v/>
      </c>
      <c r="BF161" s="43" t="str">
        <f>IFERROR(IF(AND(_xlfn.XLOOKUP($D$14,$D155:$D161,BF155:BF161,,0,-1)&lt;=(INDEX('Verwachte Resultaten'!$C$2:$BT$31,MATCH(_xlfn.XLOOKUP($D$14,$D155:$D161,$E155:$E161,,0,-1),'Verwachte Resultaten'!$B$2:$B$31,0),MATCH(_xlfn.XLOOKUP($D$14,$D155:$D161,BF153:BF159,,0,-1),'Verwachte Resultaten'!$C$1:$BT$1,0))*_xlfn.XLOOKUP($E161,$K$2:$K$6,$J$2:$J$6,,0)),_xlfn.XLOOKUP($D$14,$D155:$D161,BF155:BF161,,0,-1)&gt;=(INDEX('Verwachte Resultaten'!$C$2:$BT$31,MATCH(_xlfn.XLOOKUP($D$14,$D155:$D161,$E155:$E161,,0,-1),'Verwachte Resultaten'!$B$2:$B$31,0),MATCH(_xlfn.XLOOKUP($D$14,$D155:$D161,BF153:BF159,,0,-1),'Verwachte Resultaten'!$C$1:$BT$1,0))*_xlfn.XLOOKUP($E161,$K$2:$K$6,$L$2:$L$6,,0))),$D161,""),"")</f>
        <v/>
      </c>
      <c r="BG161" s="43" t="str">
        <f>IFERROR(IF(AND(_xlfn.XLOOKUP($D$14,$D155:$D161,BG155:BG161,,0,-1)&lt;=(INDEX('Verwachte Resultaten'!$C$2:$BT$31,MATCH(_xlfn.XLOOKUP($D$14,$D155:$D161,$E155:$E161,,0,-1),'Verwachte Resultaten'!$B$2:$B$31,0),MATCH(_xlfn.XLOOKUP($D$14,$D155:$D161,BG153:BG159,,0,-1),'Verwachte Resultaten'!$C$1:$BT$1,0))*_xlfn.XLOOKUP($E161,$K$2:$K$6,$J$2:$J$6,,0)),_xlfn.XLOOKUP($D$14,$D155:$D161,BG155:BG161,,0,-1)&gt;=(INDEX('Verwachte Resultaten'!$C$2:$BT$31,MATCH(_xlfn.XLOOKUP($D$14,$D155:$D161,$E155:$E161,,0,-1),'Verwachte Resultaten'!$B$2:$B$31,0),MATCH(_xlfn.XLOOKUP($D$14,$D155:$D161,BG153:BG159,,0,-1),'Verwachte Resultaten'!$C$1:$BT$1,0))*_xlfn.XLOOKUP($E161,$K$2:$K$6,$L$2:$L$6,,0))),$D161,""),"")</f>
        <v/>
      </c>
      <c r="BH161" s="43" t="str">
        <f>IFERROR(IF(AND(_xlfn.XLOOKUP($D$14,$D155:$D161,BH155:BH161,,0,-1)&lt;=(INDEX('Verwachte Resultaten'!$C$2:$BT$31,MATCH(_xlfn.XLOOKUP($D$14,$D155:$D161,$E155:$E161,,0,-1),'Verwachte Resultaten'!$B$2:$B$31,0),MATCH(_xlfn.XLOOKUP($D$14,$D155:$D161,BH153:BH159,,0,-1),'Verwachte Resultaten'!$C$1:$BT$1,0))*_xlfn.XLOOKUP($E161,$K$2:$K$6,$J$2:$J$6,,0)),_xlfn.XLOOKUP($D$14,$D155:$D161,BH155:BH161,,0,-1)&gt;=(INDEX('Verwachte Resultaten'!$C$2:$BT$31,MATCH(_xlfn.XLOOKUP($D$14,$D155:$D161,$E155:$E161,,0,-1),'Verwachte Resultaten'!$B$2:$B$31,0),MATCH(_xlfn.XLOOKUP($D$14,$D155:$D161,BH153:BH159,,0,-1),'Verwachte Resultaten'!$C$1:$BT$1,0))*_xlfn.XLOOKUP($E161,$K$2:$K$6,$L$2:$L$6,,0))),$D161,""),"")</f>
        <v/>
      </c>
      <c r="BI161" s="43" t="str">
        <f>IFERROR(IF(AND(_xlfn.XLOOKUP($D$14,$D155:$D161,BI155:BI161,,0,-1)&lt;=(INDEX('Verwachte Resultaten'!$C$2:$BT$31,MATCH(_xlfn.XLOOKUP($D$14,$D155:$D161,$E155:$E161,,0,-1),'Verwachte Resultaten'!$B$2:$B$31,0),MATCH(_xlfn.XLOOKUP($D$14,$D155:$D161,BI153:BI159,,0,-1),'Verwachte Resultaten'!$C$1:$BT$1,0))*_xlfn.XLOOKUP($E161,$K$2:$K$6,$J$2:$J$6,,0)),_xlfn.XLOOKUP($D$14,$D155:$D161,BI155:BI161,,0,-1)&gt;=(INDEX('Verwachte Resultaten'!$C$2:$BT$31,MATCH(_xlfn.XLOOKUP($D$14,$D155:$D161,$E155:$E161,,0,-1),'Verwachte Resultaten'!$B$2:$B$31,0),MATCH(_xlfn.XLOOKUP($D$14,$D155:$D161,BI153:BI159,,0,-1),'Verwachte Resultaten'!$C$1:$BT$1,0))*_xlfn.XLOOKUP($E161,$K$2:$K$6,$L$2:$L$6,,0))),$D161,""),"")</f>
        <v/>
      </c>
      <c r="BJ161" s="43" t="str">
        <f>IFERROR(IF(AND(_xlfn.XLOOKUP($D$14,$D155:$D161,BJ155:BJ161,,0,-1)&lt;=(INDEX('Verwachte Resultaten'!$C$2:$BT$31,MATCH(_xlfn.XLOOKUP($D$14,$D155:$D161,$E155:$E161,,0,-1),'Verwachte Resultaten'!$B$2:$B$31,0),MATCH(_xlfn.XLOOKUP($D$14,$D155:$D161,BJ153:BJ159,,0,-1),'Verwachte Resultaten'!$C$1:$BT$1,0))*_xlfn.XLOOKUP($E161,$K$2:$K$6,$J$2:$J$6,,0)),_xlfn.XLOOKUP($D$14,$D155:$D161,BJ155:BJ161,,0,-1)&gt;=(INDEX('Verwachte Resultaten'!$C$2:$BT$31,MATCH(_xlfn.XLOOKUP($D$14,$D155:$D161,$E155:$E161,,0,-1),'Verwachte Resultaten'!$B$2:$B$31,0),MATCH(_xlfn.XLOOKUP($D$14,$D155:$D161,BJ153:BJ159,,0,-1),'Verwachte Resultaten'!$C$1:$BT$1,0))*_xlfn.XLOOKUP($E161,$K$2:$K$6,$L$2:$L$6,,0))),$D161,""),"")</f>
        <v/>
      </c>
      <c r="BK161" s="44" t="str">
        <f>IFERROR(IF(AND(_xlfn.XLOOKUP($D$14,$D155:$D161,BK155:BK161,,0,-1)&lt;=(INDEX('Verwachte Resultaten'!$C$2:$BT$31,MATCH(_xlfn.XLOOKUP($D$14,$D155:$D161,$E155:$E161,,0,-1),'Verwachte Resultaten'!$B$2:$B$31,0),MATCH(_xlfn.XLOOKUP($D$14,$D155:$D161,BK153:BK159,,0,-1),'Verwachte Resultaten'!$C$1:$BT$1,0))*_xlfn.XLOOKUP($E161,$K$2:$K$6,$J$2:$J$6,,0)),_xlfn.XLOOKUP($D$14,$D155:$D161,BK155:BK161,,0,-1)&gt;=(INDEX('Verwachte Resultaten'!$C$2:$BT$31,MATCH(_xlfn.XLOOKUP($D$14,$D155:$D161,$E155:$E161,,0,-1),'Verwachte Resultaten'!$B$2:$B$31,0),MATCH(_xlfn.XLOOKUP($D$14,$D155:$D161,BK153:BK159,,0,-1),'Verwachte Resultaten'!$C$1:$BT$1,0))*_xlfn.XLOOKUP($E161,$K$2:$K$6,$L$2:$L$6,,0))),$D161,""),"")</f>
        <v/>
      </c>
    </row>
    <row r="162" spans="1:63">
      <c r="A162" s="85"/>
      <c r="C162" s="23"/>
      <c r="D162" s="44" t="str">
        <f>IFERROR($B158*$B$7,"")</f>
        <v/>
      </c>
      <c r="E162" s="40" t="s">
        <v>160</v>
      </c>
      <c r="F162" s="13" t="str">
        <f>IFERROR(IF(AND(_xlfn.XLOOKUP($D$14,$D156:$D162,F156:F162,,0,-1)&lt;=(INDEX('Verwachte Resultaten'!$C$2:$BT$31,MATCH(_xlfn.XLOOKUP($D$14,$D156:$D162,$E156:$E162,,0,-1),'Verwachte Resultaten'!$B$2:$B$31,0),MATCH(_xlfn.XLOOKUP($D$14,$D156:$D162,F154:F160,,0,-1),'Verwachte Resultaten'!$C$1:$BT$1,0))*_xlfn.XLOOKUP($E162,$K$2:$K$6,$J$2:$J$6,,0)),_xlfn.XLOOKUP($D$14,$D156:$D162,F156:F162,,0,-1)&gt;(INDEX('Verwachte Resultaten'!$C$2:$BT$31,MATCH(_xlfn.XLOOKUP($D$14,$D156:$D162,$E156:$E162,,0,-1),'Verwachte Resultaten'!$B$2:$B$31,0),MATCH(_xlfn.XLOOKUP($D$14,$D156:$D162,F154:F160,,0,-1),'Verwachte Resultaten'!$C$1:$BT$1,0))*_xlfn.XLOOKUP($E162,$K$2:$K$6,$L$2:$L$6,,0))),$D162,""),"")</f>
        <v/>
      </c>
      <c r="G162" s="14" t="str">
        <f>IFERROR(IF(AND(_xlfn.XLOOKUP($D$14,$D156:$D162,G156:G162,,0,-1)&lt;=(INDEX('Verwachte Resultaten'!$C$2:$BT$31,MATCH(_xlfn.XLOOKUP($D$14,$D156:$D162,$E156:$E162,,0,-1),'Verwachte Resultaten'!$B$2:$B$31,0),MATCH(_xlfn.XLOOKUP($D$14,$D156:$D162,G154:G160,,0,-1),'Verwachte Resultaten'!$C$1:$BT$1,0))*_xlfn.XLOOKUP($E162,$K$2:$K$6,$J$2:$J$6,,0)),_xlfn.XLOOKUP($D$14,$D156:$D162,G156:G162,,0,-1)&gt;(INDEX('Verwachte Resultaten'!$C$2:$BT$31,MATCH(_xlfn.XLOOKUP($D$14,$D156:$D162,$E156:$E162,,0,-1),'Verwachte Resultaten'!$B$2:$B$31,0),MATCH(_xlfn.XLOOKUP($D$14,$D156:$D162,G154:G160,,0,-1),'Verwachte Resultaten'!$C$1:$BT$1,0))*_xlfn.XLOOKUP($E162,$K$2:$K$6,$L$2:$L$6,,0))),$D162,""),"")</f>
        <v/>
      </c>
      <c r="H162" s="14" t="str">
        <f>IFERROR(IF(AND(_xlfn.XLOOKUP($D$14,$D156:$D162,H156:H162,,0,-1)&lt;=(INDEX('Verwachte Resultaten'!$C$2:$BT$31,MATCH(_xlfn.XLOOKUP($D$14,$D156:$D162,$E156:$E162,,0,-1),'Verwachte Resultaten'!$B$2:$B$31,0),MATCH(_xlfn.XLOOKUP($D$14,$D156:$D162,H154:H160,,0,-1),'Verwachte Resultaten'!$C$1:$BT$1,0))*_xlfn.XLOOKUP($E162,$K$2:$K$6,$J$2:$J$6,,0)),_xlfn.XLOOKUP($D$14,$D156:$D162,H156:H162,,0,-1)&gt;(INDEX('Verwachte Resultaten'!$C$2:$BT$31,MATCH(_xlfn.XLOOKUP($D$14,$D156:$D162,$E156:$E162,,0,-1),'Verwachte Resultaten'!$B$2:$B$31,0),MATCH(_xlfn.XLOOKUP($D$14,$D156:$D162,H154:H160,,0,-1),'Verwachte Resultaten'!$C$1:$BT$1,0))*_xlfn.XLOOKUP($E162,$K$2:$K$6,$L$2:$L$6,,0))),$D162,""),"")</f>
        <v/>
      </c>
      <c r="I162" s="14" t="str">
        <f>IFERROR(IF(AND(_xlfn.XLOOKUP($D$14,$D156:$D162,I156:I162,,0,-1)&lt;=(INDEX('Verwachte Resultaten'!$C$2:$BT$31,MATCH(_xlfn.XLOOKUP($D$14,$D156:$D162,$E156:$E162,,0,-1),'Verwachte Resultaten'!$B$2:$B$31,0),MATCH(_xlfn.XLOOKUP($D$14,$D156:$D162,I154:I160,,0,-1),'Verwachte Resultaten'!$C$1:$BT$1,0))*_xlfn.XLOOKUP($E162,$K$2:$K$6,$J$2:$J$6,,0)),_xlfn.XLOOKUP($D$14,$D156:$D162,I156:I162,,0,-1)&gt;(INDEX('Verwachte Resultaten'!$C$2:$BT$31,MATCH(_xlfn.XLOOKUP($D$14,$D156:$D162,$E156:$E162,,0,-1),'Verwachte Resultaten'!$B$2:$B$31,0),MATCH(_xlfn.XLOOKUP($D$14,$D156:$D162,I154:I160,,0,-1),'Verwachte Resultaten'!$C$1:$BT$1,0))*_xlfn.XLOOKUP($E162,$K$2:$K$6,$L$2:$L$6,,0))),$D162,""),"")</f>
        <v/>
      </c>
      <c r="J162" s="14" t="str">
        <f>IFERROR(IF(AND(_xlfn.XLOOKUP($D$14,$D156:$D162,J156:J162,,0,-1)&lt;=(INDEX('Verwachte Resultaten'!$C$2:$BT$31,MATCH(_xlfn.XLOOKUP($D$14,$D156:$D162,$E156:$E162,,0,-1),'Verwachte Resultaten'!$B$2:$B$31,0),MATCH(_xlfn.XLOOKUP($D$14,$D156:$D162,J154:J160,,0,-1),'Verwachte Resultaten'!$C$1:$BT$1,0))*_xlfn.XLOOKUP($E162,$K$2:$K$6,$J$2:$J$6,,0)),_xlfn.XLOOKUP($D$14,$D156:$D162,J156:J162,,0,-1)&gt;(INDEX('Verwachte Resultaten'!$C$2:$BT$31,MATCH(_xlfn.XLOOKUP($D$14,$D156:$D162,$E156:$E162,,0,-1),'Verwachte Resultaten'!$B$2:$B$31,0),MATCH(_xlfn.XLOOKUP($D$14,$D156:$D162,J154:J160,,0,-1),'Verwachte Resultaten'!$C$1:$BT$1,0))*_xlfn.XLOOKUP($E162,$K$2:$K$6,$L$2:$L$6,,0))),$D162,""),"")</f>
        <v/>
      </c>
      <c r="K162" s="14" t="str">
        <f>IFERROR(IF(AND(_xlfn.XLOOKUP($D$14,$D156:$D162,K156:K162,,0,-1)&lt;=(INDEX('Verwachte Resultaten'!$C$2:$BT$31,MATCH(_xlfn.XLOOKUP($D$14,$D156:$D162,$E156:$E162,,0,-1),'Verwachte Resultaten'!$B$2:$B$31,0),MATCH(_xlfn.XLOOKUP($D$14,$D156:$D162,K154:K160,,0,-1),'Verwachte Resultaten'!$C$1:$BT$1,0))*_xlfn.XLOOKUP($E162,$K$2:$K$6,$J$2:$J$6,,0)),_xlfn.XLOOKUP($D$14,$D156:$D162,K156:K162,,0,-1)&gt;(INDEX('Verwachte Resultaten'!$C$2:$BT$31,MATCH(_xlfn.XLOOKUP($D$14,$D156:$D162,$E156:$E162,,0,-1),'Verwachte Resultaten'!$B$2:$B$31,0),MATCH(_xlfn.XLOOKUP($D$14,$D156:$D162,K154:K160,,0,-1),'Verwachte Resultaten'!$C$1:$BT$1,0))*_xlfn.XLOOKUP($E162,$K$2:$K$6,$L$2:$L$6,,0))),$D162,""),"")</f>
        <v/>
      </c>
      <c r="L162" s="14" t="str">
        <f>IFERROR(IF(AND(_xlfn.XLOOKUP($D$14,$D156:$D162,L156:L162,,0,-1)&lt;=(INDEX('Verwachte Resultaten'!$C$2:$BT$31,MATCH(_xlfn.XLOOKUP($D$14,$D156:$D162,$E156:$E162,,0,-1),'Verwachte Resultaten'!$B$2:$B$31,0),MATCH(_xlfn.XLOOKUP($D$14,$D156:$D162,L154:L160,,0,-1),'Verwachte Resultaten'!$C$1:$BT$1,0))*_xlfn.XLOOKUP($E162,$K$2:$K$6,$J$2:$J$6,,0)),_xlfn.XLOOKUP($D$14,$D156:$D162,L156:L162,,0,-1)&gt;(INDEX('Verwachte Resultaten'!$C$2:$BT$31,MATCH(_xlfn.XLOOKUP($D$14,$D156:$D162,$E156:$E162,,0,-1),'Verwachte Resultaten'!$B$2:$B$31,0),MATCH(_xlfn.XLOOKUP($D$14,$D156:$D162,L154:L160,,0,-1),'Verwachte Resultaten'!$C$1:$BT$1,0))*_xlfn.XLOOKUP($E162,$K$2:$K$6,$L$2:$L$6,,0))),$D162,""),"")</f>
        <v/>
      </c>
      <c r="M162" s="14" t="str">
        <f>IFERROR(IF(AND(_xlfn.XLOOKUP($D$14,$D156:$D162,M156:M162,,0,-1)&lt;=(INDEX('Verwachte Resultaten'!$C$2:$BT$31,MATCH(_xlfn.XLOOKUP($D$14,$D156:$D162,$E156:$E162,,0,-1),'Verwachte Resultaten'!$B$2:$B$31,0),MATCH(_xlfn.XLOOKUP($D$14,$D156:$D162,M154:M160,,0,-1),'Verwachte Resultaten'!$C$1:$BT$1,0))*_xlfn.XLOOKUP($E162,$K$2:$K$6,$J$2:$J$6,,0)),_xlfn.XLOOKUP($D$14,$D156:$D162,M156:M162,,0,-1)&gt;(INDEX('Verwachte Resultaten'!$C$2:$BT$31,MATCH(_xlfn.XLOOKUP($D$14,$D156:$D162,$E156:$E162,,0,-1),'Verwachte Resultaten'!$B$2:$B$31,0),MATCH(_xlfn.XLOOKUP($D$14,$D156:$D162,M154:M160,,0,-1),'Verwachte Resultaten'!$C$1:$BT$1,0))*_xlfn.XLOOKUP($E162,$K$2:$K$6,$L$2:$L$6,,0))),$D162,""),"")</f>
        <v/>
      </c>
      <c r="N162" s="14" t="str">
        <f>IFERROR(IF(AND(_xlfn.XLOOKUP($D$14,$D156:$D162,N156:N162,,0,-1)&lt;=(INDEX('Verwachte Resultaten'!$C$2:$BT$31,MATCH(_xlfn.XLOOKUP($D$14,$D156:$D162,$E156:$E162,,0,-1),'Verwachte Resultaten'!$B$2:$B$31,0),MATCH(_xlfn.XLOOKUP($D$14,$D156:$D162,N154:N160,,0,-1),'Verwachte Resultaten'!$C$1:$BT$1,0))*_xlfn.XLOOKUP($E162,$K$2:$K$6,$J$2:$J$6,,0)),_xlfn.XLOOKUP($D$14,$D156:$D162,N156:N162,,0,-1)&gt;(INDEX('Verwachte Resultaten'!$C$2:$BT$31,MATCH(_xlfn.XLOOKUP($D$14,$D156:$D162,$E156:$E162,,0,-1),'Verwachte Resultaten'!$B$2:$B$31,0),MATCH(_xlfn.XLOOKUP($D$14,$D156:$D162,N154:N160,,0,-1),'Verwachte Resultaten'!$C$1:$BT$1,0))*_xlfn.XLOOKUP($E162,$K$2:$K$6,$L$2:$L$6,,0))),$D162,""),"")</f>
        <v/>
      </c>
      <c r="O162" s="14" t="str">
        <f>IFERROR(IF(AND(_xlfn.XLOOKUP($D$14,$D156:$D162,O156:O162,,0,-1)&lt;=(INDEX('Verwachte Resultaten'!$C$2:$BT$31,MATCH(_xlfn.XLOOKUP($D$14,$D156:$D162,$E156:$E162,,0,-1),'Verwachte Resultaten'!$B$2:$B$31,0),MATCH(_xlfn.XLOOKUP($D$14,$D156:$D162,O154:O160,,0,-1),'Verwachte Resultaten'!$C$1:$BT$1,0))*_xlfn.XLOOKUP($E162,$K$2:$K$6,$J$2:$J$6,,0)),_xlfn.XLOOKUP($D$14,$D156:$D162,O156:O162,,0,-1)&gt;(INDEX('Verwachte Resultaten'!$C$2:$BT$31,MATCH(_xlfn.XLOOKUP($D$14,$D156:$D162,$E156:$E162,,0,-1),'Verwachte Resultaten'!$B$2:$B$31,0),MATCH(_xlfn.XLOOKUP($D$14,$D156:$D162,O154:O160,,0,-1),'Verwachte Resultaten'!$C$1:$BT$1,0))*_xlfn.XLOOKUP($E162,$K$2:$K$6,$L$2:$L$6,,0))),$D162,""),"")</f>
        <v/>
      </c>
      <c r="P162" s="14" t="str">
        <f>IFERROR(IF(AND(_xlfn.XLOOKUP($D$14,$D156:$D162,P156:P162,,0,-1)&lt;=(INDEX('Verwachte Resultaten'!$C$2:$BT$31,MATCH(_xlfn.XLOOKUP($D$14,$D156:$D162,$E156:$E162,,0,-1),'Verwachte Resultaten'!$B$2:$B$31,0),MATCH(_xlfn.XLOOKUP($D$14,$D156:$D162,P154:P160,,0,-1),'Verwachte Resultaten'!$C$1:$BT$1,0))*_xlfn.XLOOKUP($E162,$K$2:$K$6,$J$2:$J$6,,0)),_xlfn.XLOOKUP($D$14,$D156:$D162,P156:P162,,0,-1)&gt;(INDEX('Verwachte Resultaten'!$C$2:$BT$31,MATCH(_xlfn.XLOOKUP($D$14,$D156:$D162,$E156:$E162,,0,-1),'Verwachte Resultaten'!$B$2:$B$31,0),MATCH(_xlfn.XLOOKUP($D$14,$D156:$D162,P154:P160,,0,-1),'Verwachte Resultaten'!$C$1:$BT$1,0))*_xlfn.XLOOKUP($E162,$K$2:$K$6,$L$2:$L$6,,0))),$D162,""),"")</f>
        <v/>
      </c>
      <c r="Q162" s="14" t="str">
        <f>IFERROR(IF(AND(_xlfn.XLOOKUP($D$14,$D156:$D162,Q156:Q162,,0,-1)&lt;=(INDEX('Verwachte Resultaten'!$C$2:$BT$31,MATCH(_xlfn.XLOOKUP($D$14,$D156:$D162,$E156:$E162,,0,-1),'Verwachte Resultaten'!$B$2:$B$31,0),MATCH(_xlfn.XLOOKUP($D$14,$D156:$D162,Q154:Q160,,0,-1),'Verwachte Resultaten'!$C$1:$BT$1,0))*_xlfn.XLOOKUP($E162,$K$2:$K$6,$J$2:$J$6,,0)),_xlfn.XLOOKUP($D$14,$D156:$D162,Q156:Q162,,0,-1)&gt;(INDEX('Verwachte Resultaten'!$C$2:$BT$31,MATCH(_xlfn.XLOOKUP($D$14,$D156:$D162,$E156:$E162,,0,-1),'Verwachte Resultaten'!$B$2:$B$31,0),MATCH(_xlfn.XLOOKUP($D$14,$D156:$D162,Q154:Q160,,0,-1),'Verwachte Resultaten'!$C$1:$BT$1,0))*_xlfn.XLOOKUP($E162,$K$2:$K$6,$L$2:$L$6,,0))),$D162,""),"")</f>
        <v/>
      </c>
      <c r="R162" s="14" t="str">
        <f>IFERROR(IF(AND(_xlfn.XLOOKUP($D$14,$D156:$D162,R156:R162,,0,-1)&lt;=(INDEX('Verwachte Resultaten'!$C$2:$BT$31,MATCH(_xlfn.XLOOKUP($D$14,$D156:$D162,$E156:$E162,,0,-1),'Verwachte Resultaten'!$B$2:$B$31,0),MATCH(_xlfn.XLOOKUP($D$14,$D156:$D162,R154:R160,,0,-1),'Verwachte Resultaten'!$C$1:$BT$1,0))*_xlfn.XLOOKUP($E162,$K$2:$K$6,$J$2:$J$6,,0)),_xlfn.XLOOKUP($D$14,$D156:$D162,R156:R162,,0,-1)&gt;(INDEX('Verwachte Resultaten'!$C$2:$BT$31,MATCH(_xlfn.XLOOKUP($D$14,$D156:$D162,$E156:$E162,,0,-1),'Verwachte Resultaten'!$B$2:$B$31,0),MATCH(_xlfn.XLOOKUP($D$14,$D156:$D162,R154:R160,,0,-1),'Verwachte Resultaten'!$C$1:$BT$1,0))*_xlfn.XLOOKUP($E162,$K$2:$K$6,$L$2:$L$6,,0))),$D162,""),"")</f>
        <v/>
      </c>
      <c r="S162" s="14" t="str">
        <f>IFERROR(IF(AND(_xlfn.XLOOKUP($D$14,$D156:$D162,S156:S162,,0,-1)&lt;=(INDEX('Verwachte Resultaten'!$C$2:$BT$31,MATCH(_xlfn.XLOOKUP($D$14,$D156:$D162,$E156:$E162,,0,-1),'Verwachte Resultaten'!$B$2:$B$31,0),MATCH(_xlfn.XLOOKUP($D$14,$D156:$D162,S154:S160,,0,-1),'Verwachte Resultaten'!$C$1:$BT$1,0))*_xlfn.XLOOKUP($E162,$K$2:$K$6,$J$2:$J$6,,0)),_xlfn.XLOOKUP($D$14,$D156:$D162,S156:S162,,0,-1)&gt;(INDEX('Verwachte Resultaten'!$C$2:$BT$31,MATCH(_xlfn.XLOOKUP($D$14,$D156:$D162,$E156:$E162,,0,-1),'Verwachte Resultaten'!$B$2:$B$31,0),MATCH(_xlfn.XLOOKUP($D$14,$D156:$D162,S154:S160,,0,-1),'Verwachte Resultaten'!$C$1:$BT$1,0))*_xlfn.XLOOKUP($E162,$K$2:$K$6,$L$2:$L$6,,0))),$D162,""),"")</f>
        <v/>
      </c>
      <c r="T162" s="14" t="str">
        <f>IFERROR(IF(AND(_xlfn.XLOOKUP($D$14,$D156:$D162,T156:T162,,0,-1)&lt;=(INDEX('Verwachte Resultaten'!$C$2:$BT$31,MATCH(_xlfn.XLOOKUP($D$14,$D156:$D162,$E156:$E162,,0,-1),'Verwachte Resultaten'!$B$2:$B$31,0),MATCH(_xlfn.XLOOKUP($D$14,$D156:$D162,T154:T160,,0,-1),'Verwachte Resultaten'!$C$1:$BT$1,0))*_xlfn.XLOOKUP($E162,$K$2:$K$6,$J$2:$J$6,,0)),_xlfn.XLOOKUP($D$14,$D156:$D162,T156:T162,,0,-1)&gt;(INDEX('Verwachte Resultaten'!$C$2:$BT$31,MATCH(_xlfn.XLOOKUP($D$14,$D156:$D162,$E156:$E162,,0,-1),'Verwachte Resultaten'!$B$2:$B$31,0),MATCH(_xlfn.XLOOKUP($D$14,$D156:$D162,T154:T160,,0,-1),'Verwachte Resultaten'!$C$1:$BT$1,0))*_xlfn.XLOOKUP($E162,$K$2:$K$6,$L$2:$L$6,,0))),$D162,""),"")</f>
        <v/>
      </c>
      <c r="U162" s="14" t="str">
        <f>IFERROR(IF(AND(_xlfn.XLOOKUP($D$14,$D156:$D162,U156:U162,,0,-1)&lt;=(INDEX('Verwachte Resultaten'!$C$2:$BT$31,MATCH(_xlfn.XLOOKUP($D$14,$D156:$D162,$E156:$E162,,0,-1),'Verwachte Resultaten'!$B$2:$B$31,0),MATCH(_xlfn.XLOOKUP($D$14,$D156:$D162,U154:U160,,0,-1),'Verwachte Resultaten'!$C$1:$BT$1,0))*_xlfn.XLOOKUP($E162,$K$2:$K$6,$J$2:$J$6,,0)),_xlfn.XLOOKUP($D$14,$D156:$D162,U156:U162,,0,-1)&gt;(INDEX('Verwachte Resultaten'!$C$2:$BT$31,MATCH(_xlfn.XLOOKUP($D$14,$D156:$D162,$E156:$E162,,0,-1),'Verwachte Resultaten'!$B$2:$B$31,0),MATCH(_xlfn.XLOOKUP($D$14,$D156:$D162,U154:U160,,0,-1),'Verwachte Resultaten'!$C$1:$BT$1,0))*_xlfn.XLOOKUP($E162,$K$2:$K$6,$L$2:$L$6,,0))),$D162,""),"")</f>
        <v/>
      </c>
      <c r="V162" s="14" t="str">
        <f>IFERROR(IF(AND(_xlfn.XLOOKUP($D$14,$D156:$D162,V156:V162,,0,-1)&lt;=(INDEX('Verwachte Resultaten'!$C$2:$BT$31,MATCH(_xlfn.XLOOKUP($D$14,$D156:$D162,$E156:$E162,,0,-1),'Verwachte Resultaten'!$B$2:$B$31,0),MATCH(_xlfn.XLOOKUP($D$14,$D156:$D162,V154:V160,,0,-1),'Verwachte Resultaten'!$C$1:$BT$1,0))*_xlfn.XLOOKUP($E162,$K$2:$K$6,$J$2:$J$6,,0)),_xlfn.XLOOKUP($D$14,$D156:$D162,V156:V162,,0,-1)&gt;(INDEX('Verwachte Resultaten'!$C$2:$BT$31,MATCH(_xlfn.XLOOKUP($D$14,$D156:$D162,$E156:$E162,,0,-1),'Verwachte Resultaten'!$B$2:$B$31,0),MATCH(_xlfn.XLOOKUP($D$14,$D156:$D162,V154:V160,,0,-1),'Verwachte Resultaten'!$C$1:$BT$1,0))*_xlfn.XLOOKUP($E162,$K$2:$K$6,$L$2:$L$6,,0))),$D162,""),"")</f>
        <v/>
      </c>
      <c r="W162" s="14" t="str">
        <f>IFERROR(IF(AND(_xlfn.XLOOKUP($D$14,$D156:$D162,W156:W162,,0,-1)&lt;=(INDEX('Verwachte Resultaten'!$C$2:$BT$31,MATCH(_xlfn.XLOOKUP($D$14,$D156:$D162,$E156:$E162,,0,-1),'Verwachte Resultaten'!$B$2:$B$31,0),MATCH(_xlfn.XLOOKUP($D$14,$D156:$D162,W154:W160,,0,-1),'Verwachte Resultaten'!$C$1:$BT$1,0))*_xlfn.XLOOKUP($E162,$K$2:$K$6,$J$2:$J$6,,0)),_xlfn.XLOOKUP($D$14,$D156:$D162,W156:W162,,0,-1)&gt;(INDEX('Verwachte Resultaten'!$C$2:$BT$31,MATCH(_xlfn.XLOOKUP($D$14,$D156:$D162,$E156:$E162,,0,-1),'Verwachte Resultaten'!$B$2:$B$31,0),MATCH(_xlfn.XLOOKUP($D$14,$D156:$D162,W154:W160,,0,-1),'Verwachte Resultaten'!$C$1:$BT$1,0))*_xlfn.XLOOKUP($E162,$K$2:$K$6,$L$2:$L$6,,0))),$D162,""),"")</f>
        <v/>
      </c>
      <c r="X162" s="14" t="str">
        <f>IFERROR(IF(AND(_xlfn.XLOOKUP($D$14,$D156:$D162,X156:X162,,0,-1)&lt;=(INDEX('Verwachte Resultaten'!$C$2:$BT$31,MATCH(_xlfn.XLOOKUP($D$14,$D156:$D162,$E156:$E162,,0,-1),'Verwachte Resultaten'!$B$2:$B$31,0),MATCH(_xlfn.XLOOKUP($D$14,$D156:$D162,X154:X160,,0,-1),'Verwachte Resultaten'!$C$1:$BT$1,0))*_xlfn.XLOOKUP($E162,$K$2:$K$6,$J$2:$J$6,,0)),_xlfn.XLOOKUP($D$14,$D156:$D162,X156:X162,,0,-1)&gt;(INDEX('Verwachte Resultaten'!$C$2:$BT$31,MATCH(_xlfn.XLOOKUP($D$14,$D156:$D162,$E156:$E162,,0,-1),'Verwachte Resultaten'!$B$2:$B$31,0),MATCH(_xlfn.XLOOKUP($D$14,$D156:$D162,X154:X160,,0,-1),'Verwachte Resultaten'!$C$1:$BT$1,0))*_xlfn.XLOOKUP($E162,$K$2:$K$6,$L$2:$L$6,,0))),$D162,""),"")</f>
        <v/>
      </c>
      <c r="Y162" s="14" t="str">
        <f>IFERROR(IF(AND(_xlfn.XLOOKUP($D$14,$D156:$D162,Y156:Y162,,0,-1)&lt;=(INDEX('Verwachte Resultaten'!$C$2:$BT$31,MATCH(_xlfn.XLOOKUP($D$14,$D156:$D162,$E156:$E162,,0,-1),'Verwachte Resultaten'!$B$2:$B$31,0),MATCH(_xlfn.XLOOKUP($D$14,$D156:$D162,Y154:Y160,,0,-1),'Verwachte Resultaten'!$C$1:$BT$1,0))*_xlfn.XLOOKUP($E162,$K$2:$K$6,$J$2:$J$6,,0)),_xlfn.XLOOKUP($D$14,$D156:$D162,Y156:Y162,,0,-1)&gt;(INDEX('Verwachte Resultaten'!$C$2:$BT$31,MATCH(_xlfn.XLOOKUP($D$14,$D156:$D162,$E156:$E162,,0,-1),'Verwachte Resultaten'!$B$2:$B$31,0),MATCH(_xlfn.XLOOKUP($D$14,$D156:$D162,Y154:Y160,,0,-1),'Verwachte Resultaten'!$C$1:$BT$1,0))*_xlfn.XLOOKUP($E162,$K$2:$K$6,$L$2:$L$6,,0))),$D162,""),"")</f>
        <v/>
      </c>
      <c r="Z162" s="14" t="str">
        <f>IFERROR(IF(AND(_xlfn.XLOOKUP($D$14,$D156:$D162,Z156:Z162,,0,-1)&lt;=(INDEX('Verwachte Resultaten'!$C$2:$BT$31,MATCH(_xlfn.XLOOKUP($D$14,$D156:$D162,$E156:$E162,,0,-1),'Verwachte Resultaten'!$B$2:$B$31,0),MATCH(_xlfn.XLOOKUP($D$14,$D156:$D162,Z154:Z160,,0,-1),'Verwachte Resultaten'!$C$1:$BT$1,0))*_xlfn.XLOOKUP($E162,$K$2:$K$6,$J$2:$J$6,,0)),_xlfn.XLOOKUP($D$14,$D156:$D162,Z156:Z162,,0,-1)&gt;(INDEX('Verwachte Resultaten'!$C$2:$BT$31,MATCH(_xlfn.XLOOKUP($D$14,$D156:$D162,$E156:$E162,,0,-1),'Verwachte Resultaten'!$B$2:$B$31,0),MATCH(_xlfn.XLOOKUP($D$14,$D156:$D162,Z154:Z160,,0,-1),'Verwachte Resultaten'!$C$1:$BT$1,0))*_xlfn.XLOOKUP($E162,$K$2:$K$6,$L$2:$L$6,,0))),$D162,""),"")</f>
        <v/>
      </c>
      <c r="AA162" s="14" t="str">
        <f>IFERROR(IF(AND(_xlfn.XLOOKUP($D$14,$D156:$D162,AA156:AA162,,0,-1)&lt;=(INDEX('Verwachte Resultaten'!$C$2:$BT$31,MATCH(_xlfn.XLOOKUP($D$14,$D156:$D162,$E156:$E162,,0,-1),'Verwachte Resultaten'!$B$2:$B$31,0),MATCH(_xlfn.XLOOKUP($D$14,$D156:$D162,AA154:AA160,,0,-1),'Verwachte Resultaten'!$C$1:$BT$1,0))*_xlfn.XLOOKUP($E162,$K$2:$K$6,$J$2:$J$6,,0)),_xlfn.XLOOKUP($D$14,$D156:$D162,AA156:AA162,,0,-1)&gt;(INDEX('Verwachte Resultaten'!$C$2:$BT$31,MATCH(_xlfn.XLOOKUP($D$14,$D156:$D162,$E156:$E162,,0,-1),'Verwachte Resultaten'!$B$2:$B$31,0),MATCH(_xlfn.XLOOKUP($D$14,$D156:$D162,AA154:AA160,,0,-1),'Verwachte Resultaten'!$C$1:$BT$1,0))*_xlfn.XLOOKUP($E162,$K$2:$K$6,$L$2:$L$6,,0))),$D162,""),"")</f>
        <v/>
      </c>
      <c r="AB162" s="14" t="str">
        <f>IFERROR(IF(AND(_xlfn.XLOOKUP($D$14,$D156:$D162,AB156:AB162,,0,-1)&lt;=(INDEX('Verwachte Resultaten'!$C$2:$BT$31,MATCH(_xlfn.XLOOKUP($D$14,$D156:$D162,$E156:$E162,,0,-1),'Verwachte Resultaten'!$B$2:$B$31,0),MATCH(_xlfn.XLOOKUP($D$14,$D156:$D162,AB154:AB160,,0,-1),'Verwachte Resultaten'!$C$1:$BT$1,0))*_xlfn.XLOOKUP($E162,$K$2:$K$6,$J$2:$J$6,,0)),_xlfn.XLOOKUP($D$14,$D156:$D162,AB156:AB162,,0,-1)&gt;(INDEX('Verwachte Resultaten'!$C$2:$BT$31,MATCH(_xlfn.XLOOKUP($D$14,$D156:$D162,$E156:$E162,,0,-1),'Verwachte Resultaten'!$B$2:$B$31,0),MATCH(_xlfn.XLOOKUP($D$14,$D156:$D162,AB154:AB160,,0,-1),'Verwachte Resultaten'!$C$1:$BT$1,0))*_xlfn.XLOOKUP($E162,$K$2:$K$6,$L$2:$L$6,,0))),$D162,""),"")</f>
        <v/>
      </c>
      <c r="AC162" s="14" t="str">
        <f>IFERROR(IF(AND(_xlfn.XLOOKUP($D$14,$D156:$D162,AC156:AC162,,0,-1)&lt;=(INDEX('Verwachte Resultaten'!$C$2:$BT$31,MATCH(_xlfn.XLOOKUP($D$14,$D156:$D162,$E156:$E162,,0,-1),'Verwachte Resultaten'!$B$2:$B$31,0),MATCH(_xlfn.XLOOKUP($D$14,$D156:$D162,AC154:AC160,,0,-1),'Verwachte Resultaten'!$C$1:$BT$1,0))*_xlfn.XLOOKUP($E162,$K$2:$K$6,$J$2:$J$6,,0)),_xlfn.XLOOKUP($D$14,$D156:$D162,AC156:AC162,,0,-1)&gt;(INDEX('Verwachte Resultaten'!$C$2:$BT$31,MATCH(_xlfn.XLOOKUP($D$14,$D156:$D162,$E156:$E162,,0,-1),'Verwachte Resultaten'!$B$2:$B$31,0),MATCH(_xlfn.XLOOKUP($D$14,$D156:$D162,AC154:AC160,,0,-1),'Verwachte Resultaten'!$C$1:$BT$1,0))*_xlfn.XLOOKUP($E162,$K$2:$K$6,$L$2:$L$6,,0))),$D162,""),"")</f>
        <v/>
      </c>
      <c r="AD162" s="14" t="str">
        <f>IFERROR(IF(AND(_xlfn.XLOOKUP($D$14,$D156:$D162,AD156:AD162,,0,-1)&lt;=(INDEX('Verwachte Resultaten'!$C$2:$BT$31,MATCH(_xlfn.XLOOKUP($D$14,$D156:$D162,$E156:$E162,,0,-1),'Verwachte Resultaten'!$B$2:$B$31,0),MATCH(_xlfn.XLOOKUP($D$14,$D156:$D162,AD154:AD160,,0,-1),'Verwachte Resultaten'!$C$1:$BT$1,0))*_xlfn.XLOOKUP($E162,$K$2:$K$6,$J$2:$J$6,,0)),_xlfn.XLOOKUP($D$14,$D156:$D162,AD156:AD162,,0,-1)&gt;(INDEX('Verwachte Resultaten'!$C$2:$BT$31,MATCH(_xlfn.XLOOKUP($D$14,$D156:$D162,$E156:$E162,,0,-1),'Verwachte Resultaten'!$B$2:$B$31,0),MATCH(_xlfn.XLOOKUP($D$14,$D156:$D162,AD154:AD160,,0,-1),'Verwachte Resultaten'!$C$1:$BT$1,0))*_xlfn.XLOOKUP($E162,$K$2:$K$6,$L$2:$L$6,,0))),$D162,""),"")</f>
        <v/>
      </c>
      <c r="AE162" s="14" t="str">
        <f>IFERROR(IF(AND(_xlfn.XLOOKUP($D$14,$D156:$D162,AE156:AE162,,0,-1)&lt;=(INDEX('Verwachte Resultaten'!$C$2:$BT$31,MATCH(_xlfn.XLOOKUP($D$14,$D156:$D162,$E156:$E162,,0,-1),'Verwachte Resultaten'!$B$2:$B$31,0),MATCH(_xlfn.XLOOKUP($D$14,$D156:$D162,AE154:AE160,,0,-1),'Verwachte Resultaten'!$C$1:$BT$1,0))*_xlfn.XLOOKUP($E162,$K$2:$K$6,$J$2:$J$6,,0)),_xlfn.XLOOKUP($D$14,$D156:$D162,AE156:AE162,,0,-1)&gt;(INDEX('Verwachte Resultaten'!$C$2:$BT$31,MATCH(_xlfn.XLOOKUP($D$14,$D156:$D162,$E156:$E162,,0,-1),'Verwachte Resultaten'!$B$2:$B$31,0),MATCH(_xlfn.XLOOKUP($D$14,$D156:$D162,AE154:AE160,,0,-1),'Verwachte Resultaten'!$C$1:$BT$1,0))*_xlfn.XLOOKUP($E162,$K$2:$K$6,$L$2:$L$6,,0))),$D162,""),"")</f>
        <v/>
      </c>
      <c r="AF162" s="14" t="str">
        <f>IFERROR(IF(AND(_xlfn.XLOOKUP($D$14,$D156:$D162,AF156:AF162,,0,-1)&lt;=(INDEX('Verwachte Resultaten'!$C$2:$BT$31,MATCH(_xlfn.XLOOKUP($D$14,$D156:$D162,$E156:$E162,,0,-1),'Verwachte Resultaten'!$B$2:$B$31,0),MATCH(_xlfn.XLOOKUP($D$14,$D156:$D162,AF154:AF160,,0,-1),'Verwachte Resultaten'!$C$1:$BT$1,0))*_xlfn.XLOOKUP($E162,$K$2:$K$6,$J$2:$J$6,,0)),_xlfn.XLOOKUP($D$14,$D156:$D162,AF156:AF162,,0,-1)&gt;(INDEX('Verwachte Resultaten'!$C$2:$BT$31,MATCH(_xlfn.XLOOKUP($D$14,$D156:$D162,$E156:$E162,,0,-1),'Verwachte Resultaten'!$B$2:$B$31,0),MATCH(_xlfn.XLOOKUP($D$14,$D156:$D162,AF154:AF160,,0,-1),'Verwachte Resultaten'!$C$1:$BT$1,0))*_xlfn.XLOOKUP($E162,$K$2:$K$6,$L$2:$L$6,,0))),$D162,""),"")</f>
        <v/>
      </c>
      <c r="AG162" s="14" t="str">
        <f>IFERROR(IF(AND(_xlfn.XLOOKUP($D$14,$D156:$D162,AG156:AG162,,0,-1)&lt;=(INDEX('Verwachte Resultaten'!$C$2:$BT$31,MATCH(_xlfn.XLOOKUP($D$14,$D156:$D162,$E156:$E162,,0,-1),'Verwachte Resultaten'!$B$2:$B$31,0),MATCH(_xlfn.XLOOKUP($D$14,$D156:$D162,AG154:AG160,,0,-1),'Verwachte Resultaten'!$C$1:$BT$1,0))*_xlfn.XLOOKUP($E162,$K$2:$K$6,$J$2:$J$6,,0)),_xlfn.XLOOKUP($D$14,$D156:$D162,AG156:AG162,,0,-1)&gt;(INDEX('Verwachte Resultaten'!$C$2:$BT$31,MATCH(_xlfn.XLOOKUP($D$14,$D156:$D162,$E156:$E162,,0,-1),'Verwachte Resultaten'!$B$2:$B$31,0),MATCH(_xlfn.XLOOKUP($D$14,$D156:$D162,AG154:AG160,,0,-1),'Verwachte Resultaten'!$C$1:$BT$1,0))*_xlfn.XLOOKUP($E162,$K$2:$K$6,$L$2:$L$6,,0))),$D162,""),"")</f>
        <v/>
      </c>
      <c r="AH162" s="14" t="str">
        <f>IFERROR(IF(AND(_xlfn.XLOOKUP($D$14,$D156:$D162,AH156:AH162,,0,-1)&lt;=(INDEX('Verwachte Resultaten'!$C$2:$BT$31,MATCH(_xlfn.XLOOKUP($D$14,$D156:$D162,$E156:$E162,,0,-1),'Verwachte Resultaten'!$B$2:$B$31,0),MATCH(_xlfn.XLOOKUP($D$14,$D156:$D162,AH154:AH160,,0,-1),'Verwachte Resultaten'!$C$1:$BT$1,0))*_xlfn.XLOOKUP($E162,$K$2:$K$6,$J$2:$J$6,,0)),_xlfn.XLOOKUP($D$14,$D156:$D162,AH156:AH162,,0,-1)&gt;(INDEX('Verwachte Resultaten'!$C$2:$BT$31,MATCH(_xlfn.XLOOKUP($D$14,$D156:$D162,$E156:$E162,,0,-1),'Verwachte Resultaten'!$B$2:$B$31,0),MATCH(_xlfn.XLOOKUP($D$14,$D156:$D162,AH154:AH160,,0,-1),'Verwachte Resultaten'!$C$1:$BT$1,0))*_xlfn.XLOOKUP($E162,$K$2:$K$6,$L$2:$L$6,,0))),$D162,""),"")</f>
        <v/>
      </c>
      <c r="AI162" s="14" t="str">
        <f>IFERROR(IF(AND(_xlfn.XLOOKUP($D$14,$D156:$D162,AI156:AI162,,0,-1)&lt;=(INDEX('Verwachte Resultaten'!$C$2:$BT$31,MATCH(_xlfn.XLOOKUP($D$14,$D156:$D162,$E156:$E162,,0,-1),'Verwachte Resultaten'!$B$2:$B$31,0),MATCH(_xlfn.XLOOKUP($D$14,$D156:$D162,AI154:AI160,,0,-1),'Verwachte Resultaten'!$C$1:$BT$1,0))*_xlfn.XLOOKUP($E162,$K$2:$K$6,$J$2:$J$6,,0)),_xlfn.XLOOKUP($D$14,$D156:$D162,AI156:AI162,,0,-1)&gt;(INDEX('Verwachte Resultaten'!$C$2:$BT$31,MATCH(_xlfn.XLOOKUP($D$14,$D156:$D162,$E156:$E162,,0,-1),'Verwachte Resultaten'!$B$2:$B$31,0),MATCH(_xlfn.XLOOKUP($D$14,$D156:$D162,AI154:AI160,,0,-1),'Verwachte Resultaten'!$C$1:$BT$1,0))*_xlfn.XLOOKUP($E162,$K$2:$K$6,$L$2:$L$6,,0))),$D162,""),"")</f>
        <v/>
      </c>
      <c r="AJ162" s="14" t="str">
        <f>IFERROR(IF(AND(_xlfn.XLOOKUP($D$14,$D156:$D162,AJ156:AJ162,,0,-1)&lt;=(INDEX('Verwachte Resultaten'!$C$2:$BT$31,MATCH(_xlfn.XLOOKUP($D$14,$D156:$D162,$E156:$E162,,0,-1),'Verwachte Resultaten'!$B$2:$B$31,0),MATCH(_xlfn.XLOOKUP($D$14,$D156:$D162,AJ154:AJ160,,0,-1),'Verwachte Resultaten'!$C$1:$BT$1,0))*_xlfn.XLOOKUP($E162,$K$2:$K$6,$J$2:$J$6,,0)),_xlfn.XLOOKUP($D$14,$D156:$D162,AJ156:AJ162,,0,-1)&gt;(INDEX('Verwachte Resultaten'!$C$2:$BT$31,MATCH(_xlfn.XLOOKUP($D$14,$D156:$D162,$E156:$E162,,0,-1),'Verwachte Resultaten'!$B$2:$B$31,0),MATCH(_xlfn.XLOOKUP($D$14,$D156:$D162,AJ154:AJ160,,0,-1),'Verwachte Resultaten'!$C$1:$BT$1,0))*_xlfn.XLOOKUP($E162,$K$2:$K$6,$L$2:$L$6,,0))),$D162,""),"")</f>
        <v/>
      </c>
      <c r="AK162" s="14" t="str">
        <f>IFERROR(IF(AND(_xlfn.XLOOKUP($D$14,$D156:$D162,AK156:AK162,,0,-1)&lt;=(INDEX('Verwachte Resultaten'!$C$2:$BT$31,MATCH(_xlfn.XLOOKUP($D$14,$D156:$D162,$E156:$E162,,0,-1),'Verwachte Resultaten'!$B$2:$B$31,0),MATCH(_xlfn.XLOOKUP($D$14,$D156:$D162,AK154:AK160,,0,-1),'Verwachte Resultaten'!$C$1:$BT$1,0))*_xlfn.XLOOKUP($E162,$K$2:$K$6,$J$2:$J$6,,0)),_xlfn.XLOOKUP($D$14,$D156:$D162,AK156:AK162,,0,-1)&gt;(INDEX('Verwachte Resultaten'!$C$2:$BT$31,MATCH(_xlfn.XLOOKUP($D$14,$D156:$D162,$E156:$E162,,0,-1),'Verwachte Resultaten'!$B$2:$B$31,0),MATCH(_xlfn.XLOOKUP($D$14,$D156:$D162,AK154:AK160,,0,-1),'Verwachte Resultaten'!$C$1:$BT$1,0))*_xlfn.XLOOKUP($E162,$K$2:$K$6,$L$2:$L$6,,0))),$D162,""),"")</f>
        <v/>
      </c>
      <c r="AL162" s="14" t="str">
        <f>IFERROR(IF(AND(_xlfn.XLOOKUP($D$14,$D156:$D162,AL156:AL162,,0,-1)&lt;=(INDEX('Verwachte Resultaten'!$C$2:$BT$31,MATCH(_xlfn.XLOOKUP($D$14,$D156:$D162,$E156:$E162,,0,-1),'Verwachte Resultaten'!$B$2:$B$31,0),MATCH(_xlfn.XLOOKUP($D$14,$D156:$D162,AL154:AL160,,0,-1),'Verwachte Resultaten'!$C$1:$BT$1,0))*_xlfn.XLOOKUP($E162,$K$2:$K$6,$J$2:$J$6,,0)),_xlfn.XLOOKUP($D$14,$D156:$D162,AL156:AL162,,0,-1)&gt;(INDEX('Verwachte Resultaten'!$C$2:$BT$31,MATCH(_xlfn.XLOOKUP($D$14,$D156:$D162,$E156:$E162,,0,-1),'Verwachte Resultaten'!$B$2:$B$31,0),MATCH(_xlfn.XLOOKUP($D$14,$D156:$D162,AL154:AL160,,0,-1),'Verwachte Resultaten'!$C$1:$BT$1,0))*_xlfn.XLOOKUP($E162,$K$2:$K$6,$L$2:$L$6,,0))),$D162,""),"")</f>
        <v/>
      </c>
      <c r="AM162" s="14" t="str">
        <f>IFERROR(IF(AND(_xlfn.XLOOKUP($D$14,$D156:$D162,AM156:AM162,,0,-1)&lt;=(INDEX('Verwachte Resultaten'!$C$2:$BT$31,MATCH(_xlfn.XLOOKUP($D$14,$D156:$D162,$E156:$E162,,0,-1),'Verwachte Resultaten'!$B$2:$B$31,0),MATCH(_xlfn.XLOOKUP($D$14,$D156:$D162,AM154:AM160,,0,-1),'Verwachte Resultaten'!$C$1:$BT$1,0))*_xlfn.XLOOKUP($E162,$K$2:$K$6,$J$2:$J$6,,0)),_xlfn.XLOOKUP($D$14,$D156:$D162,AM156:AM162,,0,-1)&gt;(INDEX('Verwachte Resultaten'!$C$2:$BT$31,MATCH(_xlfn.XLOOKUP($D$14,$D156:$D162,$E156:$E162,,0,-1),'Verwachte Resultaten'!$B$2:$B$31,0),MATCH(_xlfn.XLOOKUP($D$14,$D156:$D162,AM154:AM160,,0,-1),'Verwachte Resultaten'!$C$1:$BT$1,0))*_xlfn.XLOOKUP($E162,$K$2:$K$6,$L$2:$L$6,,0))),$D162,""),"")</f>
        <v/>
      </c>
      <c r="AN162" s="14" t="str">
        <f>IFERROR(IF(AND(_xlfn.XLOOKUP($D$14,$D156:$D162,AN156:AN162,,0,-1)&lt;=(INDEX('Verwachte Resultaten'!$C$2:$BT$31,MATCH(_xlfn.XLOOKUP($D$14,$D156:$D162,$E156:$E162,,0,-1),'Verwachte Resultaten'!$B$2:$B$31,0),MATCH(_xlfn.XLOOKUP($D$14,$D156:$D162,AN154:AN160,,0,-1),'Verwachte Resultaten'!$C$1:$BT$1,0))*_xlfn.XLOOKUP($E162,$K$2:$K$6,$J$2:$J$6,,0)),_xlfn.XLOOKUP($D$14,$D156:$D162,AN156:AN162,,0,-1)&gt;(INDEX('Verwachte Resultaten'!$C$2:$BT$31,MATCH(_xlfn.XLOOKUP($D$14,$D156:$D162,$E156:$E162,,0,-1),'Verwachte Resultaten'!$B$2:$B$31,0),MATCH(_xlfn.XLOOKUP($D$14,$D156:$D162,AN154:AN160,,0,-1),'Verwachte Resultaten'!$C$1:$BT$1,0))*_xlfn.XLOOKUP($E162,$K$2:$K$6,$L$2:$L$6,,0))),$D162,""),"")</f>
        <v/>
      </c>
      <c r="AO162" s="14" t="str">
        <f>IFERROR(IF(AND(_xlfn.XLOOKUP($D$14,$D156:$D162,AO156:AO162,,0,-1)&lt;=(INDEX('Verwachte Resultaten'!$C$2:$BT$31,MATCH(_xlfn.XLOOKUP($D$14,$D156:$D162,$E156:$E162,,0,-1),'Verwachte Resultaten'!$B$2:$B$31,0),MATCH(_xlfn.XLOOKUP($D$14,$D156:$D162,AO154:AO160,,0,-1),'Verwachte Resultaten'!$C$1:$BT$1,0))*_xlfn.XLOOKUP($E162,$K$2:$K$6,$J$2:$J$6,,0)),_xlfn.XLOOKUP($D$14,$D156:$D162,AO156:AO162,,0,-1)&gt;(INDEX('Verwachte Resultaten'!$C$2:$BT$31,MATCH(_xlfn.XLOOKUP($D$14,$D156:$D162,$E156:$E162,,0,-1),'Verwachte Resultaten'!$B$2:$B$31,0),MATCH(_xlfn.XLOOKUP($D$14,$D156:$D162,AO154:AO160,,0,-1),'Verwachte Resultaten'!$C$1:$BT$1,0))*_xlfn.XLOOKUP($E162,$K$2:$K$6,$L$2:$L$6,,0))),$D162,""),"")</f>
        <v/>
      </c>
      <c r="AP162" s="14" t="str">
        <f>IFERROR(IF(AND(_xlfn.XLOOKUP($D$14,$D156:$D162,AP156:AP162,,0,-1)&lt;=(INDEX('Verwachte Resultaten'!$C$2:$BT$31,MATCH(_xlfn.XLOOKUP($D$14,$D156:$D162,$E156:$E162,,0,-1),'Verwachte Resultaten'!$B$2:$B$31,0),MATCH(_xlfn.XLOOKUP($D$14,$D156:$D162,AP154:AP160,,0,-1),'Verwachte Resultaten'!$C$1:$BT$1,0))*_xlfn.XLOOKUP($E162,$K$2:$K$6,$J$2:$J$6,,0)),_xlfn.XLOOKUP($D$14,$D156:$D162,AP156:AP162,,0,-1)&gt;(INDEX('Verwachte Resultaten'!$C$2:$BT$31,MATCH(_xlfn.XLOOKUP($D$14,$D156:$D162,$E156:$E162,,0,-1),'Verwachte Resultaten'!$B$2:$B$31,0),MATCH(_xlfn.XLOOKUP($D$14,$D156:$D162,AP154:AP160,,0,-1),'Verwachte Resultaten'!$C$1:$BT$1,0))*_xlfn.XLOOKUP($E162,$K$2:$K$6,$L$2:$L$6,,0))),$D162,""),"")</f>
        <v/>
      </c>
      <c r="AQ162" s="14" t="str">
        <f>IFERROR(IF(AND(_xlfn.XLOOKUP($D$14,$D156:$D162,AQ156:AQ162,,0,-1)&lt;=(INDEX('Verwachte Resultaten'!$C$2:$BT$31,MATCH(_xlfn.XLOOKUP($D$14,$D156:$D162,$E156:$E162,,0,-1),'Verwachte Resultaten'!$B$2:$B$31,0),MATCH(_xlfn.XLOOKUP($D$14,$D156:$D162,AQ154:AQ160,,0,-1),'Verwachte Resultaten'!$C$1:$BT$1,0))*_xlfn.XLOOKUP($E162,$K$2:$K$6,$J$2:$J$6,,0)),_xlfn.XLOOKUP($D$14,$D156:$D162,AQ156:AQ162,,0,-1)&gt;(INDEX('Verwachte Resultaten'!$C$2:$BT$31,MATCH(_xlfn.XLOOKUP($D$14,$D156:$D162,$E156:$E162,,0,-1),'Verwachte Resultaten'!$B$2:$B$31,0),MATCH(_xlfn.XLOOKUP($D$14,$D156:$D162,AQ154:AQ160,,0,-1),'Verwachte Resultaten'!$C$1:$BT$1,0))*_xlfn.XLOOKUP($E162,$K$2:$K$6,$L$2:$L$6,,0))),$D162,""),"")</f>
        <v/>
      </c>
      <c r="AR162" s="14" t="str">
        <f>IFERROR(IF(AND(_xlfn.XLOOKUP($D$14,$D156:$D162,AR156:AR162,,0,-1)&lt;=(INDEX('Verwachte Resultaten'!$C$2:$BT$31,MATCH(_xlfn.XLOOKUP($D$14,$D156:$D162,$E156:$E162,,0,-1),'Verwachte Resultaten'!$B$2:$B$31,0),MATCH(_xlfn.XLOOKUP($D$14,$D156:$D162,AR154:AR160,,0,-1),'Verwachte Resultaten'!$C$1:$BT$1,0))*_xlfn.XLOOKUP($E162,$K$2:$K$6,$J$2:$J$6,,0)),_xlfn.XLOOKUP($D$14,$D156:$D162,AR156:AR162,,0,-1)&gt;(INDEX('Verwachte Resultaten'!$C$2:$BT$31,MATCH(_xlfn.XLOOKUP($D$14,$D156:$D162,$E156:$E162,,0,-1),'Verwachte Resultaten'!$B$2:$B$31,0),MATCH(_xlfn.XLOOKUP($D$14,$D156:$D162,AR154:AR160,,0,-1),'Verwachte Resultaten'!$C$1:$BT$1,0))*_xlfn.XLOOKUP($E162,$K$2:$K$6,$L$2:$L$6,,0))),$D162,""),"")</f>
        <v/>
      </c>
      <c r="AS162" s="14" t="str">
        <f>IFERROR(IF(AND(_xlfn.XLOOKUP($D$14,$D156:$D162,AS156:AS162,,0,-1)&lt;=(INDEX('Verwachte Resultaten'!$C$2:$BT$31,MATCH(_xlfn.XLOOKUP($D$14,$D156:$D162,$E156:$E162,,0,-1),'Verwachte Resultaten'!$B$2:$B$31,0),MATCH(_xlfn.XLOOKUP($D$14,$D156:$D162,AS154:AS160,,0,-1),'Verwachte Resultaten'!$C$1:$BT$1,0))*_xlfn.XLOOKUP($E162,$K$2:$K$6,$J$2:$J$6,,0)),_xlfn.XLOOKUP($D$14,$D156:$D162,AS156:AS162,,0,-1)&gt;(INDEX('Verwachte Resultaten'!$C$2:$BT$31,MATCH(_xlfn.XLOOKUP($D$14,$D156:$D162,$E156:$E162,,0,-1),'Verwachte Resultaten'!$B$2:$B$31,0),MATCH(_xlfn.XLOOKUP($D$14,$D156:$D162,AS154:AS160,,0,-1),'Verwachte Resultaten'!$C$1:$BT$1,0))*_xlfn.XLOOKUP($E162,$K$2:$K$6,$L$2:$L$6,,0))),$D162,""),"")</f>
        <v/>
      </c>
      <c r="AT162" s="14" t="str">
        <f>IFERROR(IF(AND(_xlfn.XLOOKUP($D$14,$D156:$D162,AT156:AT162,,0,-1)&lt;=(INDEX('Verwachte Resultaten'!$C$2:$BT$31,MATCH(_xlfn.XLOOKUP($D$14,$D156:$D162,$E156:$E162,,0,-1),'Verwachte Resultaten'!$B$2:$B$31,0),MATCH(_xlfn.XLOOKUP($D$14,$D156:$D162,AT154:AT160,,0,-1),'Verwachte Resultaten'!$C$1:$BT$1,0))*_xlfn.XLOOKUP($E162,$K$2:$K$6,$J$2:$J$6,,0)),_xlfn.XLOOKUP($D$14,$D156:$D162,AT156:AT162,,0,-1)&gt;(INDEX('Verwachte Resultaten'!$C$2:$BT$31,MATCH(_xlfn.XLOOKUP($D$14,$D156:$D162,$E156:$E162,,0,-1),'Verwachte Resultaten'!$B$2:$B$31,0),MATCH(_xlfn.XLOOKUP($D$14,$D156:$D162,AT154:AT160,,0,-1),'Verwachte Resultaten'!$C$1:$BT$1,0))*_xlfn.XLOOKUP($E162,$K$2:$K$6,$L$2:$L$6,,0))),$D162,""),"")</f>
        <v/>
      </c>
      <c r="AU162" s="14" t="str">
        <f>IFERROR(IF(AND(_xlfn.XLOOKUP($D$14,$D156:$D162,AU156:AU162,,0,-1)&lt;=(INDEX('Verwachte Resultaten'!$C$2:$BT$31,MATCH(_xlfn.XLOOKUP($D$14,$D156:$D162,$E156:$E162,,0,-1),'Verwachte Resultaten'!$B$2:$B$31,0),MATCH(_xlfn.XLOOKUP($D$14,$D156:$D162,AU154:AU160,,0,-1),'Verwachte Resultaten'!$C$1:$BT$1,0))*_xlfn.XLOOKUP($E162,$K$2:$K$6,$J$2:$J$6,,0)),_xlfn.XLOOKUP($D$14,$D156:$D162,AU156:AU162,,0,-1)&gt;(INDEX('Verwachte Resultaten'!$C$2:$BT$31,MATCH(_xlfn.XLOOKUP($D$14,$D156:$D162,$E156:$E162,,0,-1),'Verwachte Resultaten'!$B$2:$B$31,0),MATCH(_xlfn.XLOOKUP($D$14,$D156:$D162,AU154:AU160,,0,-1),'Verwachte Resultaten'!$C$1:$BT$1,0))*_xlfn.XLOOKUP($E162,$K$2:$K$6,$L$2:$L$6,,0))),$D162,""),"")</f>
        <v/>
      </c>
      <c r="AV162" s="14" t="str">
        <f>IFERROR(IF(AND(_xlfn.XLOOKUP($D$14,$D156:$D162,AV156:AV162,,0,-1)&lt;=(INDEX('Verwachte Resultaten'!$C$2:$BT$31,MATCH(_xlfn.XLOOKUP($D$14,$D156:$D162,$E156:$E162,,0,-1),'Verwachte Resultaten'!$B$2:$B$31,0),MATCH(_xlfn.XLOOKUP($D$14,$D156:$D162,AV154:AV160,,0,-1),'Verwachte Resultaten'!$C$1:$BT$1,0))*_xlfn.XLOOKUP($E162,$K$2:$K$6,$J$2:$J$6,,0)),_xlfn.XLOOKUP($D$14,$D156:$D162,AV156:AV162,,0,-1)&gt;(INDEX('Verwachte Resultaten'!$C$2:$BT$31,MATCH(_xlfn.XLOOKUP($D$14,$D156:$D162,$E156:$E162,,0,-1),'Verwachte Resultaten'!$B$2:$B$31,0),MATCH(_xlfn.XLOOKUP($D$14,$D156:$D162,AV154:AV160,,0,-1),'Verwachte Resultaten'!$C$1:$BT$1,0))*_xlfn.XLOOKUP($E162,$K$2:$K$6,$L$2:$L$6,,0))),$D162,""),"")</f>
        <v/>
      </c>
      <c r="AW162" s="14" t="str">
        <f>IFERROR(IF(AND(_xlfn.XLOOKUP($D$14,$D156:$D162,AW156:AW162,,0,-1)&lt;=(INDEX('Verwachte Resultaten'!$C$2:$BT$31,MATCH(_xlfn.XLOOKUP($D$14,$D156:$D162,$E156:$E162,,0,-1),'Verwachte Resultaten'!$B$2:$B$31,0),MATCH(_xlfn.XLOOKUP($D$14,$D156:$D162,AW154:AW160,,0,-1),'Verwachte Resultaten'!$C$1:$BT$1,0))*_xlfn.XLOOKUP($E162,$K$2:$K$6,$J$2:$J$6,,0)),_xlfn.XLOOKUP($D$14,$D156:$D162,AW156:AW162,,0,-1)&gt;(INDEX('Verwachte Resultaten'!$C$2:$BT$31,MATCH(_xlfn.XLOOKUP($D$14,$D156:$D162,$E156:$E162,,0,-1),'Verwachte Resultaten'!$B$2:$B$31,0),MATCH(_xlfn.XLOOKUP($D$14,$D156:$D162,AW154:AW160,,0,-1),'Verwachte Resultaten'!$C$1:$BT$1,0))*_xlfn.XLOOKUP($E162,$K$2:$K$6,$L$2:$L$6,,0))),$D162,""),"")</f>
        <v/>
      </c>
      <c r="AX162" s="14" t="str">
        <f>IFERROR(IF(AND(_xlfn.XLOOKUP($D$14,$D156:$D162,AX156:AX162,,0,-1)&lt;=(INDEX('Verwachte Resultaten'!$C$2:$BT$31,MATCH(_xlfn.XLOOKUP($D$14,$D156:$D162,$E156:$E162,,0,-1),'Verwachte Resultaten'!$B$2:$B$31,0),MATCH(_xlfn.XLOOKUP($D$14,$D156:$D162,AX154:AX160,,0,-1),'Verwachte Resultaten'!$C$1:$BT$1,0))*_xlfn.XLOOKUP($E162,$K$2:$K$6,$J$2:$J$6,,0)),_xlfn.XLOOKUP($D$14,$D156:$D162,AX156:AX162,,0,-1)&gt;(INDEX('Verwachte Resultaten'!$C$2:$BT$31,MATCH(_xlfn.XLOOKUP($D$14,$D156:$D162,$E156:$E162,,0,-1),'Verwachte Resultaten'!$B$2:$B$31,0),MATCH(_xlfn.XLOOKUP($D$14,$D156:$D162,AX154:AX160,,0,-1),'Verwachte Resultaten'!$C$1:$BT$1,0))*_xlfn.XLOOKUP($E162,$K$2:$K$6,$L$2:$L$6,,0))),$D162,""),"")</f>
        <v/>
      </c>
      <c r="AY162" s="14" t="str">
        <f>IFERROR(IF(AND(_xlfn.XLOOKUP($D$14,$D156:$D162,AY156:AY162,,0,-1)&lt;=(INDEX('Verwachte Resultaten'!$C$2:$BT$31,MATCH(_xlfn.XLOOKUP($D$14,$D156:$D162,$E156:$E162,,0,-1),'Verwachte Resultaten'!$B$2:$B$31,0),MATCH(_xlfn.XLOOKUP($D$14,$D156:$D162,AY154:AY160,,0,-1),'Verwachte Resultaten'!$C$1:$BT$1,0))*_xlfn.XLOOKUP($E162,$K$2:$K$6,$J$2:$J$6,,0)),_xlfn.XLOOKUP($D$14,$D156:$D162,AY156:AY162,,0,-1)&gt;(INDEX('Verwachte Resultaten'!$C$2:$BT$31,MATCH(_xlfn.XLOOKUP($D$14,$D156:$D162,$E156:$E162,,0,-1),'Verwachte Resultaten'!$B$2:$B$31,0),MATCH(_xlfn.XLOOKUP($D$14,$D156:$D162,AY154:AY160,,0,-1),'Verwachte Resultaten'!$C$1:$BT$1,0))*_xlfn.XLOOKUP($E162,$K$2:$K$6,$L$2:$L$6,,0))),$D162,""),"")</f>
        <v/>
      </c>
      <c r="AZ162" s="14" t="str">
        <f>IFERROR(IF(AND(_xlfn.XLOOKUP($D$14,$D156:$D162,AZ156:AZ162,,0,-1)&lt;=(INDEX('Verwachte Resultaten'!$C$2:$BT$31,MATCH(_xlfn.XLOOKUP($D$14,$D156:$D162,$E156:$E162,,0,-1),'Verwachte Resultaten'!$B$2:$B$31,0),MATCH(_xlfn.XLOOKUP($D$14,$D156:$D162,AZ154:AZ160,,0,-1),'Verwachte Resultaten'!$C$1:$BT$1,0))*_xlfn.XLOOKUP($E162,$K$2:$K$6,$J$2:$J$6,,0)),_xlfn.XLOOKUP($D$14,$D156:$D162,AZ156:AZ162,,0,-1)&gt;(INDEX('Verwachte Resultaten'!$C$2:$BT$31,MATCH(_xlfn.XLOOKUP($D$14,$D156:$D162,$E156:$E162,,0,-1),'Verwachte Resultaten'!$B$2:$B$31,0),MATCH(_xlfn.XLOOKUP($D$14,$D156:$D162,AZ154:AZ160,,0,-1),'Verwachte Resultaten'!$C$1:$BT$1,0))*_xlfn.XLOOKUP($E162,$K$2:$K$6,$L$2:$L$6,,0))),$D162,""),"")</f>
        <v/>
      </c>
      <c r="BA162" s="14" t="str">
        <f>IFERROR(IF(AND(_xlfn.XLOOKUP($D$14,$D156:$D162,BA156:BA162,,0,-1)&lt;=(INDEX('Verwachte Resultaten'!$C$2:$BT$31,MATCH(_xlfn.XLOOKUP($D$14,$D156:$D162,$E156:$E162,,0,-1),'Verwachte Resultaten'!$B$2:$B$31,0),MATCH(_xlfn.XLOOKUP($D$14,$D156:$D162,BA154:BA160,,0,-1),'Verwachte Resultaten'!$C$1:$BT$1,0))*_xlfn.XLOOKUP($E162,$K$2:$K$6,$J$2:$J$6,,0)),_xlfn.XLOOKUP($D$14,$D156:$D162,BA156:BA162,,0,-1)&gt;(INDEX('Verwachte Resultaten'!$C$2:$BT$31,MATCH(_xlfn.XLOOKUP($D$14,$D156:$D162,$E156:$E162,,0,-1),'Verwachte Resultaten'!$B$2:$B$31,0),MATCH(_xlfn.XLOOKUP($D$14,$D156:$D162,BA154:BA160,,0,-1),'Verwachte Resultaten'!$C$1:$BT$1,0))*_xlfn.XLOOKUP($E162,$K$2:$K$6,$L$2:$L$6,,0))),$D162,""),"")</f>
        <v/>
      </c>
      <c r="BB162" s="14" t="str">
        <f>IFERROR(IF(AND(_xlfn.XLOOKUP($D$14,$D156:$D162,BB156:BB162,,0,-1)&lt;=(INDEX('Verwachte Resultaten'!$C$2:$BT$31,MATCH(_xlfn.XLOOKUP($D$14,$D156:$D162,$E156:$E162,,0,-1),'Verwachte Resultaten'!$B$2:$B$31,0),MATCH(_xlfn.XLOOKUP($D$14,$D156:$D162,BB154:BB160,,0,-1),'Verwachte Resultaten'!$C$1:$BT$1,0))*_xlfn.XLOOKUP($E162,$K$2:$K$6,$J$2:$J$6,,0)),_xlfn.XLOOKUP($D$14,$D156:$D162,BB156:BB162,,0,-1)&gt;(INDEX('Verwachte Resultaten'!$C$2:$BT$31,MATCH(_xlfn.XLOOKUP($D$14,$D156:$D162,$E156:$E162,,0,-1),'Verwachte Resultaten'!$B$2:$B$31,0),MATCH(_xlfn.XLOOKUP($D$14,$D156:$D162,BB154:BB160,,0,-1),'Verwachte Resultaten'!$C$1:$BT$1,0))*_xlfn.XLOOKUP($E162,$K$2:$K$6,$L$2:$L$6,,0))),$D162,""),"")</f>
        <v/>
      </c>
      <c r="BC162" s="14" t="str">
        <f>IFERROR(IF(AND(_xlfn.XLOOKUP($D$14,$D156:$D162,BC156:BC162,,0,-1)&lt;=(INDEX('Verwachte Resultaten'!$C$2:$BT$31,MATCH(_xlfn.XLOOKUP($D$14,$D156:$D162,$E156:$E162,,0,-1),'Verwachte Resultaten'!$B$2:$B$31,0),MATCH(_xlfn.XLOOKUP($D$14,$D156:$D162,BC154:BC160,,0,-1),'Verwachte Resultaten'!$C$1:$BT$1,0))*_xlfn.XLOOKUP($E162,$K$2:$K$6,$J$2:$J$6,,0)),_xlfn.XLOOKUP($D$14,$D156:$D162,BC156:BC162,,0,-1)&gt;(INDEX('Verwachte Resultaten'!$C$2:$BT$31,MATCH(_xlfn.XLOOKUP($D$14,$D156:$D162,$E156:$E162,,0,-1),'Verwachte Resultaten'!$B$2:$B$31,0),MATCH(_xlfn.XLOOKUP($D$14,$D156:$D162,BC154:BC160,,0,-1),'Verwachte Resultaten'!$C$1:$BT$1,0))*_xlfn.XLOOKUP($E162,$K$2:$K$6,$L$2:$L$6,,0))),$D162,""),"")</f>
        <v/>
      </c>
      <c r="BD162" s="14" t="str">
        <f>IFERROR(IF(AND(_xlfn.XLOOKUP($D$14,$D156:$D162,BD156:BD162,,0,-1)&lt;=(INDEX('Verwachte Resultaten'!$C$2:$BT$31,MATCH(_xlfn.XLOOKUP($D$14,$D156:$D162,$E156:$E162,,0,-1),'Verwachte Resultaten'!$B$2:$B$31,0),MATCH(_xlfn.XLOOKUP($D$14,$D156:$D162,BD154:BD160,,0,-1),'Verwachte Resultaten'!$C$1:$BT$1,0))*_xlfn.XLOOKUP($E162,$K$2:$K$6,$J$2:$J$6,,0)),_xlfn.XLOOKUP($D$14,$D156:$D162,BD156:BD162,,0,-1)&gt;(INDEX('Verwachte Resultaten'!$C$2:$BT$31,MATCH(_xlfn.XLOOKUP($D$14,$D156:$D162,$E156:$E162,,0,-1),'Verwachte Resultaten'!$B$2:$B$31,0),MATCH(_xlfn.XLOOKUP($D$14,$D156:$D162,BD154:BD160,,0,-1),'Verwachte Resultaten'!$C$1:$BT$1,0))*_xlfn.XLOOKUP($E162,$K$2:$K$6,$L$2:$L$6,,0))),$D162,""),"")</f>
        <v/>
      </c>
      <c r="BE162" s="14" t="str">
        <f>IFERROR(IF(AND(_xlfn.XLOOKUP($D$14,$D156:$D162,BE156:BE162,,0,-1)&lt;=(INDEX('Verwachte Resultaten'!$C$2:$BT$31,MATCH(_xlfn.XLOOKUP($D$14,$D156:$D162,$E156:$E162,,0,-1),'Verwachte Resultaten'!$B$2:$B$31,0),MATCH(_xlfn.XLOOKUP($D$14,$D156:$D162,BE154:BE160,,0,-1),'Verwachte Resultaten'!$C$1:$BT$1,0))*_xlfn.XLOOKUP($E162,$K$2:$K$6,$J$2:$J$6,,0)),_xlfn.XLOOKUP($D$14,$D156:$D162,BE156:BE162,,0,-1)&gt;(INDEX('Verwachte Resultaten'!$C$2:$BT$31,MATCH(_xlfn.XLOOKUP($D$14,$D156:$D162,$E156:$E162,,0,-1),'Verwachte Resultaten'!$B$2:$B$31,0),MATCH(_xlfn.XLOOKUP($D$14,$D156:$D162,BE154:BE160,,0,-1),'Verwachte Resultaten'!$C$1:$BT$1,0))*_xlfn.XLOOKUP($E162,$K$2:$K$6,$L$2:$L$6,,0))),$D162,""),"")</f>
        <v/>
      </c>
      <c r="BF162" s="14" t="str">
        <f>IFERROR(IF(AND(_xlfn.XLOOKUP($D$14,$D156:$D162,BF156:BF162,,0,-1)&lt;=(INDEX('Verwachte Resultaten'!$C$2:$BT$31,MATCH(_xlfn.XLOOKUP($D$14,$D156:$D162,$E156:$E162,,0,-1),'Verwachte Resultaten'!$B$2:$B$31,0),MATCH(_xlfn.XLOOKUP($D$14,$D156:$D162,BF154:BF160,,0,-1),'Verwachte Resultaten'!$C$1:$BT$1,0))*_xlfn.XLOOKUP($E162,$K$2:$K$6,$J$2:$J$6,,0)),_xlfn.XLOOKUP($D$14,$D156:$D162,BF156:BF162,,0,-1)&gt;(INDEX('Verwachte Resultaten'!$C$2:$BT$31,MATCH(_xlfn.XLOOKUP($D$14,$D156:$D162,$E156:$E162,,0,-1),'Verwachte Resultaten'!$B$2:$B$31,0),MATCH(_xlfn.XLOOKUP($D$14,$D156:$D162,BF154:BF160,,0,-1),'Verwachte Resultaten'!$C$1:$BT$1,0))*_xlfn.XLOOKUP($E162,$K$2:$K$6,$L$2:$L$6,,0))),$D162,""),"")</f>
        <v/>
      </c>
      <c r="BG162" s="14" t="str">
        <f>IFERROR(IF(AND(_xlfn.XLOOKUP($D$14,$D156:$D162,BG156:BG162,,0,-1)&lt;=(INDEX('Verwachte Resultaten'!$C$2:$BT$31,MATCH(_xlfn.XLOOKUP($D$14,$D156:$D162,$E156:$E162,,0,-1),'Verwachte Resultaten'!$B$2:$B$31,0),MATCH(_xlfn.XLOOKUP($D$14,$D156:$D162,BG154:BG160,,0,-1),'Verwachte Resultaten'!$C$1:$BT$1,0))*_xlfn.XLOOKUP($E162,$K$2:$K$6,$J$2:$J$6,,0)),_xlfn.XLOOKUP($D$14,$D156:$D162,BG156:BG162,,0,-1)&gt;(INDEX('Verwachte Resultaten'!$C$2:$BT$31,MATCH(_xlfn.XLOOKUP($D$14,$D156:$D162,$E156:$E162,,0,-1),'Verwachte Resultaten'!$B$2:$B$31,0),MATCH(_xlfn.XLOOKUP($D$14,$D156:$D162,BG154:BG160,,0,-1),'Verwachte Resultaten'!$C$1:$BT$1,0))*_xlfn.XLOOKUP($E162,$K$2:$K$6,$L$2:$L$6,,0))),$D162,""),"")</f>
        <v/>
      </c>
      <c r="BH162" s="14" t="str">
        <f>IFERROR(IF(AND(_xlfn.XLOOKUP($D$14,$D156:$D162,BH156:BH162,,0,-1)&lt;=(INDEX('Verwachte Resultaten'!$C$2:$BT$31,MATCH(_xlfn.XLOOKUP($D$14,$D156:$D162,$E156:$E162,,0,-1),'Verwachte Resultaten'!$B$2:$B$31,0),MATCH(_xlfn.XLOOKUP($D$14,$D156:$D162,BH154:BH160,,0,-1),'Verwachte Resultaten'!$C$1:$BT$1,0))*_xlfn.XLOOKUP($E162,$K$2:$K$6,$J$2:$J$6,,0)),_xlfn.XLOOKUP($D$14,$D156:$D162,BH156:BH162,,0,-1)&gt;(INDEX('Verwachte Resultaten'!$C$2:$BT$31,MATCH(_xlfn.XLOOKUP($D$14,$D156:$D162,$E156:$E162,,0,-1),'Verwachte Resultaten'!$B$2:$B$31,0),MATCH(_xlfn.XLOOKUP($D$14,$D156:$D162,BH154:BH160,,0,-1),'Verwachte Resultaten'!$C$1:$BT$1,0))*_xlfn.XLOOKUP($E162,$K$2:$K$6,$L$2:$L$6,,0))),$D162,""),"")</f>
        <v/>
      </c>
      <c r="BI162" s="14" t="str">
        <f>IFERROR(IF(AND(_xlfn.XLOOKUP($D$14,$D156:$D162,BI156:BI162,,0,-1)&lt;=(INDEX('Verwachte Resultaten'!$C$2:$BT$31,MATCH(_xlfn.XLOOKUP($D$14,$D156:$D162,$E156:$E162,,0,-1),'Verwachte Resultaten'!$B$2:$B$31,0),MATCH(_xlfn.XLOOKUP($D$14,$D156:$D162,BI154:BI160,,0,-1),'Verwachte Resultaten'!$C$1:$BT$1,0))*_xlfn.XLOOKUP($E162,$K$2:$K$6,$J$2:$J$6,,0)),_xlfn.XLOOKUP($D$14,$D156:$D162,BI156:BI162,,0,-1)&gt;(INDEX('Verwachte Resultaten'!$C$2:$BT$31,MATCH(_xlfn.XLOOKUP($D$14,$D156:$D162,$E156:$E162,,0,-1),'Verwachte Resultaten'!$B$2:$B$31,0),MATCH(_xlfn.XLOOKUP($D$14,$D156:$D162,BI154:BI160,,0,-1),'Verwachte Resultaten'!$C$1:$BT$1,0))*_xlfn.XLOOKUP($E162,$K$2:$K$6,$L$2:$L$6,,0))),$D162,""),"")</f>
        <v/>
      </c>
      <c r="BJ162" s="14" t="str">
        <f>IFERROR(IF(AND(_xlfn.XLOOKUP($D$14,$D156:$D162,BJ156:BJ162,,0,-1)&lt;=(INDEX('Verwachte Resultaten'!$C$2:$BT$31,MATCH(_xlfn.XLOOKUP($D$14,$D156:$D162,$E156:$E162,,0,-1),'Verwachte Resultaten'!$B$2:$B$31,0),MATCH(_xlfn.XLOOKUP($D$14,$D156:$D162,BJ154:BJ160,,0,-1),'Verwachte Resultaten'!$C$1:$BT$1,0))*_xlfn.XLOOKUP($E162,$K$2:$K$6,$J$2:$J$6,,0)),_xlfn.XLOOKUP($D$14,$D156:$D162,BJ156:BJ162,,0,-1)&gt;(INDEX('Verwachte Resultaten'!$C$2:$BT$31,MATCH(_xlfn.XLOOKUP($D$14,$D156:$D162,$E156:$E162,,0,-1),'Verwachte Resultaten'!$B$2:$B$31,0),MATCH(_xlfn.XLOOKUP($D$14,$D156:$D162,BJ154:BJ160,,0,-1),'Verwachte Resultaten'!$C$1:$BT$1,0))*_xlfn.XLOOKUP($E162,$K$2:$K$6,$L$2:$L$6,,0))),$D162,""),"")</f>
        <v/>
      </c>
      <c r="BK162" s="41" t="str">
        <f>IFERROR(IF(AND(_xlfn.XLOOKUP($D$14,$D156:$D162,BK156:BK162,,0,-1)&lt;=(INDEX('Verwachte Resultaten'!$C$2:$BT$31,MATCH(_xlfn.XLOOKUP($D$14,$D156:$D162,$E156:$E162,,0,-1),'Verwachte Resultaten'!$B$2:$B$31,0),MATCH(_xlfn.XLOOKUP($D$14,$D156:$D162,BK154:BK160,,0,-1),'Verwachte Resultaten'!$C$1:$BT$1,0))*_xlfn.XLOOKUP($E162,$K$2:$K$6,$J$2:$J$6,,0)),_xlfn.XLOOKUP($D$14,$D156:$D162,BK156:BK162,,0,-1)&gt;(INDEX('Verwachte Resultaten'!$C$2:$BT$31,MATCH(_xlfn.XLOOKUP($D$14,$D156:$D162,$E156:$E162,,0,-1),'Verwachte Resultaten'!$B$2:$B$31,0),MATCH(_xlfn.XLOOKUP($D$14,$D156:$D162,BK154:BK160,,0,-1),'Verwachte Resultaten'!$C$1:$BT$1,0))*_xlfn.XLOOKUP($E162,$K$2:$K$6,$L$2:$L$6,,0))),$D162,""),"")</f>
        <v/>
      </c>
    </row>
    <row r="163" spans="1:63" ht="15.75" thickBot="1">
      <c r="A163" s="85"/>
      <c r="C163" s="23"/>
      <c r="D163" s="83" t="str">
        <f>IFERROR($B158*$B$6,"")</f>
        <v/>
      </c>
      <c r="E163" s="17" t="s">
        <v>159</v>
      </c>
      <c r="F163" s="18" t="str">
        <f>IFERROR(IF(AND(_xlfn.XLOOKUP($D$14,$D157:$D163,F157:F163,,0,-1)&lt;=(INDEX('Verwachte Resultaten'!$C$2:$BT$31,MATCH(_xlfn.XLOOKUP($D$14,$D157:$D163,$E157:$E163,,0,-1),'Verwachte Resultaten'!$B$2:$B$31,0),MATCH(_xlfn.XLOOKUP($D$14,$D157:$D163,F155:F161,,0,-1),'Verwachte Resultaten'!$C$1:$BT$1,0))*_xlfn.XLOOKUP($E163,$K$2:$K$6,$J$2:$J$6,,0)),_xlfn.XLOOKUP($D$14,$D157:$D163,F157:F163,,0,-1)&gt;(INDEX('Verwachte Resultaten'!$C$2:$BT$31,MATCH(_xlfn.XLOOKUP($D$14,$D157:$D163,$E157:$E163,,0,-1),'Verwachte Resultaten'!$B$2:$B$31,0),MATCH(_xlfn.XLOOKUP($D$14,$D157:$D163,F155:F161,,0,-1),'Verwachte Resultaten'!$C$1:$BT$1,0))*_xlfn.XLOOKUP($E163,$K$2:$K$6,$L$2:$L$6,,0))),$D163,""),"")</f>
        <v/>
      </c>
      <c r="G163" s="19" t="str">
        <f>IFERROR(IF(AND(_xlfn.XLOOKUP($D$14,$D157:$D163,G157:G163,,0,-1)&lt;=(INDEX('Verwachte Resultaten'!$C$2:$BT$31,MATCH(_xlfn.XLOOKUP($D$14,$D157:$D163,$E157:$E163,,0,-1),'Verwachte Resultaten'!$B$2:$B$31,0),MATCH(_xlfn.XLOOKUP($D$14,$D157:$D163,G155:G161,,0,-1),'Verwachte Resultaten'!$C$1:$BT$1,0))*_xlfn.XLOOKUP($E163,$K$2:$K$6,$J$2:$J$6,,0)),_xlfn.XLOOKUP($D$14,$D157:$D163,G157:G163,,0,-1)&gt;(INDEX('Verwachte Resultaten'!$C$2:$BT$31,MATCH(_xlfn.XLOOKUP($D$14,$D157:$D163,$E157:$E163,,0,-1),'Verwachte Resultaten'!$B$2:$B$31,0),MATCH(_xlfn.XLOOKUP($D$14,$D157:$D163,G155:G161,,0,-1),'Verwachte Resultaten'!$C$1:$BT$1,0))*_xlfn.XLOOKUP($E163,$K$2:$K$6,$L$2:$L$6,,0))),$D163,""),"")</f>
        <v/>
      </c>
      <c r="H163" s="19" t="str">
        <f>IFERROR(IF(AND(_xlfn.XLOOKUP($D$14,$D157:$D163,H157:H163,,0,-1)&lt;=(INDEX('Verwachte Resultaten'!$C$2:$BT$31,MATCH(_xlfn.XLOOKUP($D$14,$D157:$D163,$E157:$E163,,0,-1),'Verwachte Resultaten'!$B$2:$B$31,0),MATCH(_xlfn.XLOOKUP($D$14,$D157:$D163,H155:H161,,0,-1),'Verwachte Resultaten'!$C$1:$BT$1,0))*_xlfn.XLOOKUP($E163,$K$2:$K$6,$J$2:$J$6,,0)),_xlfn.XLOOKUP($D$14,$D157:$D163,H157:H163,,0,-1)&gt;(INDEX('Verwachte Resultaten'!$C$2:$BT$31,MATCH(_xlfn.XLOOKUP($D$14,$D157:$D163,$E157:$E163,,0,-1),'Verwachte Resultaten'!$B$2:$B$31,0),MATCH(_xlfn.XLOOKUP($D$14,$D157:$D163,H155:H161,,0,-1),'Verwachte Resultaten'!$C$1:$BT$1,0))*_xlfn.XLOOKUP($E163,$K$2:$K$6,$L$2:$L$6,,0))),$D163,""),"")</f>
        <v/>
      </c>
      <c r="I163" s="19" t="str">
        <f>IFERROR(IF(AND(_xlfn.XLOOKUP($D$14,$D157:$D163,I157:I163,,0,-1)&lt;=(INDEX('Verwachte Resultaten'!$C$2:$BT$31,MATCH(_xlfn.XLOOKUP($D$14,$D157:$D163,$E157:$E163,,0,-1),'Verwachte Resultaten'!$B$2:$B$31,0),MATCH(_xlfn.XLOOKUP($D$14,$D157:$D163,I155:I161,,0,-1),'Verwachte Resultaten'!$C$1:$BT$1,0))*_xlfn.XLOOKUP($E163,$K$2:$K$6,$J$2:$J$6,,0)),_xlfn.XLOOKUP($D$14,$D157:$D163,I157:I163,,0,-1)&gt;(INDEX('Verwachte Resultaten'!$C$2:$BT$31,MATCH(_xlfn.XLOOKUP($D$14,$D157:$D163,$E157:$E163,,0,-1),'Verwachte Resultaten'!$B$2:$B$31,0),MATCH(_xlfn.XLOOKUP($D$14,$D157:$D163,I155:I161,,0,-1),'Verwachte Resultaten'!$C$1:$BT$1,0))*_xlfn.XLOOKUP($E163,$K$2:$K$6,$L$2:$L$6,,0))),$D163,""),"")</f>
        <v/>
      </c>
      <c r="J163" s="19" t="str">
        <f>IFERROR(IF(AND(_xlfn.XLOOKUP($D$14,$D157:$D163,J157:J163,,0,-1)&lt;=(INDEX('Verwachte Resultaten'!$C$2:$BT$31,MATCH(_xlfn.XLOOKUP($D$14,$D157:$D163,$E157:$E163,,0,-1),'Verwachte Resultaten'!$B$2:$B$31,0),MATCH(_xlfn.XLOOKUP($D$14,$D157:$D163,J155:J161,,0,-1),'Verwachte Resultaten'!$C$1:$BT$1,0))*_xlfn.XLOOKUP($E163,$K$2:$K$6,$J$2:$J$6,,0)),_xlfn.XLOOKUP($D$14,$D157:$D163,J157:J163,,0,-1)&gt;(INDEX('Verwachte Resultaten'!$C$2:$BT$31,MATCH(_xlfn.XLOOKUP($D$14,$D157:$D163,$E157:$E163,,0,-1),'Verwachte Resultaten'!$B$2:$B$31,0),MATCH(_xlfn.XLOOKUP($D$14,$D157:$D163,J155:J161,,0,-1),'Verwachte Resultaten'!$C$1:$BT$1,0))*_xlfn.XLOOKUP($E163,$K$2:$K$6,$L$2:$L$6,,0))),$D163,""),"")</f>
        <v/>
      </c>
      <c r="K163" s="19" t="str">
        <f>IFERROR(IF(AND(_xlfn.XLOOKUP($D$14,$D157:$D163,K157:K163,,0,-1)&lt;=(INDEX('Verwachte Resultaten'!$C$2:$BT$31,MATCH(_xlfn.XLOOKUP($D$14,$D157:$D163,$E157:$E163,,0,-1),'Verwachte Resultaten'!$B$2:$B$31,0),MATCH(_xlfn.XLOOKUP($D$14,$D157:$D163,K155:K161,,0,-1),'Verwachte Resultaten'!$C$1:$BT$1,0))*_xlfn.XLOOKUP($E163,$K$2:$K$6,$J$2:$J$6,,0)),_xlfn.XLOOKUP($D$14,$D157:$D163,K157:K163,,0,-1)&gt;(INDEX('Verwachte Resultaten'!$C$2:$BT$31,MATCH(_xlfn.XLOOKUP($D$14,$D157:$D163,$E157:$E163,,0,-1),'Verwachte Resultaten'!$B$2:$B$31,0),MATCH(_xlfn.XLOOKUP($D$14,$D157:$D163,K155:K161,,0,-1),'Verwachte Resultaten'!$C$1:$BT$1,0))*_xlfn.XLOOKUP($E163,$K$2:$K$6,$L$2:$L$6,,0))),$D163,""),"")</f>
        <v/>
      </c>
      <c r="L163" s="19" t="str">
        <f>IFERROR(IF(AND(_xlfn.XLOOKUP($D$14,$D157:$D163,L157:L163,,0,-1)&lt;=(INDEX('Verwachte Resultaten'!$C$2:$BT$31,MATCH(_xlfn.XLOOKUP($D$14,$D157:$D163,$E157:$E163,,0,-1),'Verwachte Resultaten'!$B$2:$B$31,0),MATCH(_xlfn.XLOOKUP($D$14,$D157:$D163,L155:L161,,0,-1),'Verwachte Resultaten'!$C$1:$BT$1,0))*_xlfn.XLOOKUP($E163,$K$2:$K$6,$J$2:$J$6,,0)),_xlfn.XLOOKUP($D$14,$D157:$D163,L157:L163,,0,-1)&gt;(INDEX('Verwachte Resultaten'!$C$2:$BT$31,MATCH(_xlfn.XLOOKUP($D$14,$D157:$D163,$E157:$E163,,0,-1),'Verwachte Resultaten'!$B$2:$B$31,0),MATCH(_xlfn.XLOOKUP($D$14,$D157:$D163,L155:L161,,0,-1),'Verwachte Resultaten'!$C$1:$BT$1,0))*_xlfn.XLOOKUP($E163,$K$2:$K$6,$L$2:$L$6,,0))),$D163,""),"")</f>
        <v/>
      </c>
      <c r="M163" s="19" t="str">
        <f>IFERROR(IF(AND(_xlfn.XLOOKUP($D$14,$D157:$D163,M157:M163,,0,-1)&lt;=(INDEX('Verwachte Resultaten'!$C$2:$BT$31,MATCH(_xlfn.XLOOKUP($D$14,$D157:$D163,$E157:$E163,,0,-1),'Verwachte Resultaten'!$B$2:$B$31,0),MATCH(_xlfn.XLOOKUP($D$14,$D157:$D163,M155:M161,,0,-1),'Verwachte Resultaten'!$C$1:$BT$1,0))*_xlfn.XLOOKUP($E163,$K$2:$K$6,$J$2:$J$6,,0)),_xlfn.XLOOKUP($D$14,$D157:$D163,M157:M163,,0,-1)&gt;(INDEX('Verwachte Resultaten'!$C$2:$BT$31,MATCH(_xlfn.XLOOKUP($D$14,$D157:$D163,$E157:$E163,,0,-1),'Verwachte Resultaten'!$B$2:$B$31,0),MATCH(_xlfn.XLOOKUP($D$14,$D157:$D163,M155:M161,,0,-1),'Verwachte Resultaten'!$C$1:$BT$1,0))*_xlfn.XLOOKUP($E163,$K$2:$K$6,$L$2:$L$6,,0))),$D163,""),"")</f>
        <v/>
      </c>
      <c r="N163" s="19" t="str">
        <f>IFERROR(IF(AND(_xlfn.XLOOKUP($D$14,$D157:$D163,N157:N163,,0,-1)&lt;=(INDEX('Verwachte Resultaten'!$C$2:$BT$31,MATCH(_xlfn.XLOOKUP($D$14,$D157:$D163,$E157:$E163,,0,-1),'Verwachte Resultaten'!$B$2:$B$31,0),MATCH(_xlfn.XLOOKUP($D$14,$D157:$D163,N155:N161,,0,-1),'Verwachte Resultaten'!$C$1:$BT$1,0))*_xlfn.XLOOKUP($E163,$K$2:$K$6,$J$2:$J$6,,0)),_xlfn.XLOOKUP($D$14,$D157:$D163,N157:N163,,0,-1)&gt;(INDEX('Verwachte Resultaten'!$C$2:$BT$31,MATCH(_xlfn.XLOOKUP($D$14,$D157:$D163,$E157:$E163,,0,-1),'Verwachte Resultaten'!$B$2:$B$31,0),MATCH(_xlfn.XLOOKUP($D$14,$D157:$D163,N155:N161,,0,-1),'Verwachte Resultaten'!$C$1:$BT$1,0))*_xlfn.XLOOKUP($E163,$K$2:$K$6,$L$2:$L$6,,0))),$D163,""),"")</f>
        <v/>
      </c>
      <c r="O163" s="19" t="str">
        <f>IFERROR(IF(AND(_xlfn.XLOOKUP($D$14,$D157:$D163,O157:O163,,0,-1)&lt;=(INDEX('Verwachte Resultaten'!$C$2:$BT$31,MATCH(_xlfn.XLOOKUP($D$14,$D157:$D163,$E157:$E163,,0,-1),'Verwachte Resultaten'!$B$2:$B$31,0),MATCH(_xlfn.XLOOKUP($D$14,$D157:$D163,O155:O161,,0,-1),'Verwachte Resultaten'!$C$1:$BT$1,0))*_xlfn.XLOOKUP($E163,$K$2:$K$6,$J$2:$J$6,,0)),_xlfn.XLOOKUP($D$14,$D157:$D163,O157:O163,,0,-1)&gt;(INDEX('Verwachte Resultaten'!$C$2:$BT$31,MATCH(_xlfn.XLOOKUP($D$14,$D157:$D163,$E157:$E163,,0,-1),'Verwachte Resultaten'!$B$2:$B$31,0),MATCH(_xlfn.XLOOKUP($D$14,$D157:$D163,O155:O161,,0,-1),'Verwachte Resultaten'!$C$1:$BT$1,0))*_xlfn.XLOOKUP($E163,$K$2:$K$6,$L$2:$L$6,,0))),$D163,""),"")</f>
        <v/>
      </c>
      <c r="P163" s="19" t="str">
        <f>IFERROR(IF(AND(_xlfn.XLOOKUP($D$14,$D157:$D163,P157:P163,,0,-1)&lt;=(INDEX('Verwachte Resultaten'!$C$2:$BT$31,MATCH(_xlfn.XLOOKUP($D$14,$D157:$D163,$E157:$E163,,0,-1),'Verwachte Resultaten'!$B$2:$B$31,0),MATCH(_xlfn.XLOOKUP($D$14,$D157:$D163,P155:P161,,0,-1),'Verwachte Resultaten'!$C$1:$BT$1,0))*_xlfn.XLOOKUP($E163,$K$2:$K$6,$J$2:$J$6,,0)),_xlfn.XLOOKUP($D$14,$D157:$D163,P157:P163,,0,-1)&gt;(INDEX('Verwachte Resultaten'!$C$2:$BT$31,MATCH(_xlfn.XLOOKUP($D$14,$D157:$D163,$E157:$E163,,0,-1),'Verwachte Resultaten'!$B$2:$B$31,0),MATCH(_xlfn.XLOOKUP($D$14,$D157:$D163,P155:P161,,0,-1),'Verwachte Resultaten'!$C$1:$BT$1,0))*_xlfn.XLOOKUP($E163,$K$2:$K$6,$L$2:$L$6,,0))),$D163,""),"")</f>
        <v/>
      </c>
      <c r="Q163" s="19" t="str">
        <f>IFERROR(IF(AND(_xlfn.XLOOKUP($D$14,$D157:$D163,Q157:Q163,,0,-1)&lt;=(INDEX('Verwachte Resultaten'!$C$2:$BT$31,MATCH(_xlfn.XLOOKUP($D$14,$D157:$D163,$E157:$E163,,0,-1),'Verwachte Resultaten'!$B$2:$B$31,0),MATCH(_xlfn.XLOOKUP($D$14,$D157:$D163,Q155:Q161,,0,-1),'Verwachte Resultaten'!$C$1:$BT$1,0))*_xlfn.XLOOKUP($E163,$K$2:$K$6,$J$2:$J$6,,0)),_xlfn.XLOOKUP($D$14,$D157:$D163,Q157:Q163,,0,-1)&gt;(INDEX('Verwachte Resultaten'!$C$2:$BT$31,MATCH(_xlfn.XLOOKUP($D$14,$D157:$D163,$E157:$E163,,0,-1),'Verwachte Resultaten'!$B$2:$B$31,0),MATCH(_xlfn.XLOOKUP($D$14,$D157:$D163,Q155:Q161,,0,-1),'Verwachte Resultaten'!$C$1:$BT$1,0))*_xlfn.XLOOKUP($E163,$K$2:$K$6,$L$2:$L$6,,0))),$D163,""),"")</f>
        <v/>
      </c>
      <c r="R163" s="19" t="str">
        <f>IFERROR(IF(AND(_xlfn.XLOOKUP($D$14,$D157:$D163,R157:R163,,0,-1)&lt;=(INDEX('Verwachte Resultaten'!$C$2:$BT$31,MATCH(_xlfn.XLOOKUP($D$14,$D157:$D163,$E157:$E163,,0,-1),'Verwachte Resultaten'!$B$2:$B$31,0),MATCH(_xlfn.XLOOKUP($D$14,$D157:$D163,R155:R161,,0,-1),'Verwachte Resultaten'!$C$1:$BT$1,0))*_xlfn.XLOOKUP($E163,$K$2:$K$6,$J$2:$J$6,,0)),_xlfn.XLOOKUP($D$14,$D157:$D163,R157:R163,,0,-1)&gt;(INDEX('Verwachte Resultaten'!$C$2:$BT$31,MATCH(_xlfn.XLOOKUP($D$14,$D157:$D163,$E157:$E163,,0,-1),'Verwachte Resultaten'!$B$2:$B$31,0),MATCH(_xlfn.XLOOKUP($D$14,$D157:$D163,R155:R161,,0,-1),'Verwachte Resultaten'!$C$1:$BT$1,0))*_xlfn.XLOOKUP($E163,$K$2:$K$6,$L$2:$L$6,,0))),$D163,""),"")</f>
        <v/>
      </c>
      <c r="S163" s="19" t="str">
        <f>IFERROR(IF(AND(_xlfn.XLOOKUP($D$14,$D157:$D163,S157:S163,,0,-1)&lt;=(INDEX('Verwachte Resultaten'!$C$2:$BT$31,MATCH(_xlfn.XLOOKUP($D$14,$D157:$D163,$E157:$E163,,0,-1),'Verwachte Resultaten'!$B$2:$B$31,0),MATCH(_xlfn.XLOOKUP($D$14,$D157:$D163,S155:S161,,0,-1),'Verwachte Resultaten'!$C$1:$BT$1,0))*_xlfn.XLOOKUP($E163,$K$2:$K$6,$J$2:$J$6,,0)),_xlfn.XLOOKUP($D$14,$D157:$D163,S157:S163,,0,-1)&gt;(INDEX('Verwachte Resultaten'!$C$2:$BT$31,MATCH(_xlfn.XLOOKUP($D$14,$D157:$D163,$E157:$E163,,0,-1),'Verwachte Resultaten'!$B$2:$B$31,0),MATCH(_xlfn.XLOOKUP($D$14,$D157:$D163,S155:S161,,0,-1),'Verwachte Resultaten'!$C$1:$BT$1,0))*_xlfn.XLOOKUP($E163,$K$2:$K$6,$L$2:$L$6,,0))),$D163,""),"")</f>
        <v/>
      </c>
      <c r="T163" s="19" t="str">
        <f>IFERROR(IF(AND(_xlfn.XLOOKUP($D$14,$D157:$D163,T157:T163,,0,-1)&lt;=(INDEX('Verwachte Resultaten'!$C$2:$BT$31,MATCH(_xlfn.XLOOKUP($D$14,$D157:$D163,$E157:$E163,,0,-1),'Verwachte Resultaten'!$B$2:$B$31,0),MATCH(_xlfn.XLOOKUP($D$14,$D157:$D163,T155:T161,,0,-1),'Verwachte Resultaten'!$C$1:$BT$1,0))*_xlfn.XLOOKUP($E163,$K$2:$K$6,$J$2:$J$6,,0)),_xlfn.XLOOKUP($D$14,$D157:$D163,T157:T163,,0,-1)&gt;(INDEX('Verwachte Resultaten'!$C$2:$BT$31,MATCH(_xlfn.XLOOKUP($D$14,$D157:$D163,$E157:$E163,,0,-1),'Verwachte Resultaten'!$B$2:$B$31,0),MATCH(_xlfn.XLOOKUP($D$14,$D157:$D163,T155:T161,,0,-1),'Verwachte Resultaten'!$C$1:$BT$1,0))*_xlfn.XLOOKUP($E163,$K$2:$K$6,$L$2:$L$6,,0))),$D163,""),"")</f>
        <v/>
      </c>
      <c r="U163" s="19" t="str">
        <f>IFERROR(IF(AND(_xlfn.XLOOKUP($D$14,$D157:$D163,U157:U163,,0,-1)&lt;=(INDEX('Verwachte Resultaten'!$C$2:$BT$31,MATCH(_xlfn.XLOOKUP($D$14,$D157:$D163,$E157:$E163,,0,-1),'Verwachte Resultaten'!$B$2:$B$31,0),MATCH(_xlfn.XLOOKUP($D$14,$D157:$D163,U155:U161,,0,-1),'Verwachte Resultaten'!$C$1:$BT$1,0))*_xlfn.XLOOKUP($E163,$K$2:$K$6,$J$2:$J$6,,0)),_xlfn.XLOOKUP($D$14,$D157:$D163,U157:U163,,0,-1)&gt;(INDEX('Verwachte Resultaten'!$C$2:$BT$31,MATCH(_xlfn.XLOOKUP($D$14,$D157:$D163,$E157:$E163,,0,-1),'Verwachte Resultaten'!$B$2:$B$31,0),MATCH(_xlfn.XLOOKUP($D$14,$D157:$D163,U155:U161,,0,-1),'Verwachte Resultaten'!$C$1:$BT$1,0))*_xlfn.XLOOKUP($E163,$K$2:$K$6,$L$2:$L$6,,0))),$D163,""),"")</f>
        <v/>
      </c>
      <c r="V163" s="19" t="str">
        <f>IFERROR(IF(AND(_xlfn.XLOOKUP($D$14,$D157:$D163,V157:V163,,0,-1)&lt;=(INDEX('Verwachte Resultaten'!$C$2:$BT$31,MATCH(_xlfn.XLOOKUP($D$14,$D157:$D163,$E157:$E163,,0,-1),'Verwachte Resultaten'!$B$2:$B$31,0),MATCH(_xlfn.XLOOKUP($D$14,$D157:$D163,V155:V161,,0,-1),'Verwachte Resultaten'!$C$1:$BT$1,0))*_xlfn.XLOOKUP($E163,$K$2:$K$6,$J$2:$J$6,,0)),_xlfn.XLOOKUP($D$14,$D157:$D163,V157:V163,,0,-1)&gt;(INDEX('Verwachte Resultaten'!$C$2:$BT$31,MATCH(_xlfn.XLOOKUP($D$14,$D157:$D163,$E157:$E163,,0,-1),'Verwachte Resultaten'!$B$2:$B$31,0),MATCH(_xlfn.XLOOKUP($D$14,$D157:$D163,V155:V161,,0,-1),'Verwachte Resultaten'!$C$1:$BT$1,0))*_xlfn.XLOOKUP($E163,$K$2:$K$6,$L$2:$L$6,,0))),$D163,""),"")</f>
        <v/>
      </c>
      <c r="W163" s="19" t="str">
        <f>IFERROR(IF(AND(_xlfn.XLOOKUP($D$14,$D157:$D163,W157:W163,,0,-1)&lt;=(INDEX('Verwachte Resultaten'!$C$2:$BT$31,MATCH(_xlfn.XLOOKUP($D$14,$D157:$D163,$E157:$E163,,0,-1),'Verwachte Resultaten'!$B$2:$B$31,0),MATCH(_xlfn.XLOOKUP($D$14,$D157:$D163,W155:W161,,0,-1),'Verwachte Resultaten'!$C$1:$BT$1,0))*_xlfn.XLOOKUP($E163,$K$2:$K$6,$J$2:$J$6,,0)),_xlfn.XLOOKUP($D$14,$D157:$D163,W157:W163,,0,-1)&gt;(INDEX('Verwachte Resultaten'!$C$2:$BT$31,MATCH(_xlfn.XLOOKUP($D$14,$D157:$D163,$E157:$E163,,0,-1),'Verwachte Resultaten'!$B$2:$B$31,0),MATCH(_xlfn.XLOOKUP($D$14,$D157:$D163,W155:W161,,0,-1),'Verwachte Resultaten'!$C$1:$BT$1,0))*_xlfn.XLOOKUP($E163,$K$2:$K$6,$L$2:$L$6,,0))),$D163,""),"")</f>
        <v/>
      </c>
      <c r="X163" s="19" t="str">
        <f>IFERROR(IF(AND(_xlfn.XLOOKUP($D$14,$D157:$D163,X157:X163,,0,-1)&lt;=(INDEX('Verwachte Resultaten'!$C$2:$BT$31,MATCH(_xlfn.XLOOKUP($D$14,$D157:$D163,$E157:$E163,,0,-1),'Verwachte Resultaten'!$B$2:$B$31,0),MATCH(_xlfn.XLOOKUP($D$14,$D157:$D163,X155:X161,,0,-1),'Verwachte Resultaten'!$C$1:$BT$1,0))*_xlfn.XLOOKUP($E163,$K$2:$K$6,$J$2:$J$6,,0)),_xlfn.XLOOKUP($D$14,$D157:$D163,X157:X163,,0,-1)&gt;(INDEX('Verwachte Resultaten'!$C$2:$BT$31,MATCH(_xlfn.XLOOKUP($D$14,$D157:$D163,$E157:$E163,,0,-1),'Verwachte Resultaten'!$B$2:$B$31,0),MATCH(_xlfn.XLOOKUP($D$14,$D157:$D163,X155:X161,,0,-1),'Verwachte Resultaten'!$C$1:$BT$1,0))*_xlfn.XLOOKUP($E163,$K$2:$K$6,$L$2:$L$6,,0))),$D163,""),"")</f>
        <v/>
      </c>
      <c r="Y163" s="19" t="str">
        <f>IFERROR(IF(AND(_xlfn.XLOOKUP($D$14,$D157:$D163,Y157:Y163,,0,-1)&lt;=(INDEX('Verwachte Resultaten'!$C$2:$BT$31,MATCH(_xlfn.XLOOKUP($D$14,$D157:$D163,$E157:$E163,,0,-1),'Verwachte Resultaten'!$B$2:$B$31,0),MATCH(_xlfn.XLOOKUP($D$14,$D157:$D163,Y155:Y161,,0,-1),'Verwachte Resultaten'!$C$1:$BT$1,0))*_xlfn.XLOOKUP($E163,$K$2:$K$6,$J$2:$J$6,,0)),_xlfn.XLOOKUP($D$14,$D157:$D163,Y157:Y163,,0,-1)&gt;(INDEX('Verwachte Resultaten'!$C$2:$BT$31,MATCH(_xlfn.XLOOKUP($D$14,$D157:$D163,$E157:$E163,,0,-1),'Verwachte Resultaten'!$B$2:$B$31,0),MATCH(_xlfn.XLOOKUP($D$14,$D157:$D163,Y155:Y161,,0,-1),'Verwachte Resultaten'!$C$1:$BT$1,0))*_xlfn.XLOOKUP($E163,$K$2:$K$6,$L$2:$L$6,,0))),$D163,""),"")</f>
        <v/>
      </c>
      <c r="Z163" s="19" t="str">
        <f>IFERROR(IF(AND(_xlfn.XLOOKUP($D$14,$D157:$D163,Z157:Z163,,0,-1)&lt;=(INDEX('Verwachte Resultaten'!$C$2:$BT$31,MATCH(_xlfn.XLOOKUP($D$14,$D157:$D163,$E157:$E163,,0,-1),'Verwachte Resultaten'!$B$2:$B$31,0),MATCH(_xlfn.XLOOKUP($D$14,$D157:$D163,Z155:Z161,,0,-1),'Verwachte Resultaten'!$C$1:$BT$1,0))*_xlfn.XLOOKUP($E163,$K$2:$K$6,$J$2:$J$6,,0)),_xlfn.XLOOKUP($D$14,$D157:$D163,Z157:Z163,,0,-1)&gt;(INDEX('Verwachte Resultaten'!$C$2:$BT$31,MATCH(_xlfn.XLOOKUP($D$14,$D157:$D163,$E157:$E163,,0,-1),'Verwachte Resultaten'!$B$2:$B$31,0),MATCH(_xlfn.XLOOKUP($D$14,$D157:$D163,Z155:Z161,,0,-1),'Verwachte Resultaten'!$C$1:$BT$1,0))*_xlfn.XLOOKUP($E163,$K$2:$K$6,$L$2:$L$6,,0))),$D163,""),"")</f>
        <v/>
      </c>
      <c r="AA163" s="19" t="str">
        <f>IFERROR(IF(AND(_xlfn.XLOOKUP($D$14,$D157:$D163,AA157:AA163,,0,-1)&lt;=(INDEX('Verwachte Resultaten'!$C$2:$BT$31,MATCH(_xlfn.XLOOKUP($D$14,$D157:$D163,$E157:$E163,,0,-1),'Verwachte Resultaten'!$B$2:$B$31,0),MATCH(_xlfn.XLOOKUP($D$14,$D157:$D163,AA155:AA161,,0,-1),'Verwachte Resultaten'!$C$1:$BT$1,0))*_xlfn.XLOOKUP($E163,$K$2:$K$6,$J$2:$J$6,,0)),_xlfn.XLOOKUP($D$14,$D157:$D163,AA157:AA163,,0,-1)&gt;(INDEX('Verwachte Resultaten'!$C$2:$BT$31,MATCH(_xlfn.XLOOKUP($D$14,$D157:$D163,$E157:$E163,,0,-1),'Verwachte Resultaten'!$B$2:$B$31,0),MATCH(_xlfn.XLOOKUP($D$14,$D157:$D163,AA155:AA161,,0,-1),'Verwachte Resultaten'!$C$1:$BT$1,0))*_xlfn.XLOOKUP($E163,$K$2:$K$6,$L$2:$L$6,,0))),$D163,""),"")</f>
        <v/>
      </c>
      <c r="AB163" s="19" t="str">
        <f>IFERROR(IF(AND(_xlfn.XLOOKUP($D$14,$D157:$D163,AB157:AB163,,0,-1)&lt;=(INDEX('Verwachte Resultaten'!$C$2:$BT$31,MATCH(_xlfn.XLOOKUP($D$14,$D157:$D163,$E157:$E163,,0,-1),'Verwachte Resultaten'!$B$2:$B$31,0),MATCH(_xlfn.XLOOKUP($D$14,$D157:$D163,AB155:AB161,,0,-1),'Verwachte Resultaten'!$C$1:$BT$1,0))*_xlfn.XLOOKUP($E163,$K$2:$K$6,$J$2:$J$6,,0)),_xlfn.XLOOKUP($D$14,$D157:$D163,AB157:AB163,,0,-1)&gt;(INDEX('Verwachte Resultaten'!$C$2:$BT$31,MATCH(_xlfn.XLOOKUP($D$14,$D157:$D163,$E157:$E163,,0,-1),'Verwachte Resultaten'!$B$2:$B$31,0),MATCH(_xlfn.XLOOKUP($D$14,$D157:$D163,AB155:AB161,,0,-1),'Verwachte Resultaten'!$C$1:$BT$1,0))*_xlfn.XLOOKUP($E163,$K$2:$K$6,$L$2:$L$6,,0))),$D163,""),"")</f>
        <v/>
      </c>
      <c r="AC163" s="19" t="str">
        <f>IFERROR(IF(AND(_xlfn.XLOOKUP($D$14,$D157:$D163,AC157:AC163,,0,-1)&lt;=(INDEX('Verwachte Resultaten'!$C$2:$BT$31,MATCH(_xlfn.XLOOKUP($D$14,$D157:$D163,$E157:$E163,,0,-1),'Verwachte Resultaten'!$B$2:$B$31,0),MATCH(_xlfn.XLOOKUP($D$14,$D157:$D163,AC155:AC161,,0,-1),'Verwachte Resultaten'!$C$1:$BT$1,0))*_xlfn.XLOOKUP($E163,$K$2:$K$6,$J$2:$J$6,,0)),_xlfn.XLOOKUP($D$14,$D157:$D163,AC157:AC163,,0,-1)&gt;(INDEX('Verwachte Resultaten'!$C$2:$BT$31,MATCH(_xlfn.XLOOKUP($D$14,$D157:$D163,$E157:$E163,,0,-1),'Verwachte Resultaten'!$B$2:$B$31,0),MATCH(_xlfn.XLOOKUP($D$14,$D157:$D163,AC155:AC161,,0,-1),'Verwachte Resultaten'!$C$1:$BT$1,0))*_xlfn.XLOOKUP($E163,$K$2:$K$6,$L$2:$L$6,,0))),$D163,""),"")</f>
        <v/>
      </c>
      <c r="AD163" s="19" t="str">
        <f>IFERROR(IF(AND(_xlfn.XLOOKUP($D$14,$D157:$D163,AD157:AD163,,0,-1)&lt;=(INDEX('Verwachte Resultaten'!$C$2:$BT$31,MATCH(_xlfn.XLOOKUP($D$14,$D157:$D163,$E157:$E163,,0,-1),'Verwachte Resultaten'!$B$2:$B$31,0),MATCH(_xlfn.XLOOKUP($D$14,$D157:$D163,AD155:AD161,,0,-1),'Verwachte Resultaten'!$C$1:$BT$1,0))*_xlfn.XLOOKUP($E163,$K$2:$K$6,$J$2:$J$6,,0)),_xlfn.XLOOKUP($D$14,$D157:$D163,AD157:AD163,,0,-1)&gt;(INDEX('Verwachte Resultaten'!$C$2:$BT$31,MATCH(_xlfn.XLOOKUP($D$14,$D157:$D163,$E157:$E163,,0,-1),'Verwachte Resultaten'!$B$2:$B$31,0),MATCH(_xlfn.XLOOKUP($D$14,$D157:$D163,AD155:AD161,,0,-1),'Verwachte Resultaten'!$C$1:$BT$1,0))*_xlfn.XLOOKUP($E163,$K$2:$K$6,$L$2:$L$6,,0))),$D163,""),"")</f>
        <v/>
      </c>
      <c r="AE163" s="19" t="str">
        <f>IFERROR(IF(AND(_xlfn.XLOOKUP($D$14,$D157:$D163,AE157:AE163,,0,-1)&lt;=(INDEX('Verwachte Resultaten'!$C$2:$BT$31,MATCH(_xlfn.XLOOKUP($D$14,$D157:$D163,$E157:$E163,,0,-1),'Verwachte Resultaten'!$B$2:$B$31,0),MATCH(_xlfn.XLOOKUP($D$14,$D157:$D163,AE155:AE161,,0,-1),'Verwachte Resultaten'!$C$1:$BT$1,0))*_xlfn.XLOOKUP($E163,$K$2:$K$6,$J$2:$J$6,,0)),_xlfn.XLOOKUP($D$14,$D157:$D163,AE157:AE163,,0,-1)&gt;(INDEX('Verwachte Resultaten'!$C$2:$BT$31,MATCH(_xlfn.XLOOKUP($D$14,$D157:$D163,$E157:$E163,,0,-1),'Verwachte Resultaten'!$B$2:$B$31,0),MATCH(_xlfn.XLOOKUP($D$14,$D157:$D163,AE155:AE161,,0,-1),'Verwachte Resultaten'!$C$1:$BT$1,0))*_xlfn.XLOOKUP($E163,$K$2:$K$6,$L$2:$L$6,,0))),$D163,""),"")</f>
        <v/>
      </c>
      <c r="AF163" s="19" t="str">
        <f>IFERROR(IF(AND(_xlfn.XLOOKUP($D$14,$D157:$D163,AF157:AF163,,0,-1)&lt;=(INDEX('Verwachte Resultaten'!$C$2:$BT$31,MATCH(_xlfn.XLOOKUP($D$14,$D157:$D163,$E157:$E163,,0,-1),'Verwachte Resultaten'!$B$2:$B$31,0),MATCH(_xlfn.XLOOKUP($D$14,$D157:$D163,AF155:AF161,,0,-1),'Verwachte Resultaten'!$C$1:$BT$1,0))*_xlfn.XLOOKUP($E163,$K$2:$K$6,$J$2:$J$6,,0)),_xlfn.XLOOKUP($D$14,$D157:$D163,AF157:AF163,,0,-1)&gt;(INDEX('Verwachte Resultaten'!$C$2:$BT$31,MATCH(_xlfn.XLOOKUP($D$14,$D157:$D163,$E157:$E163,,0,-1),'Verwachte Resultaten'!$B$2:$B$31,0),MATCH(_xlfn.XLOOKUP($D$14,$D157:$D163,AF155:AF161,,0,-1),'Verwachte Resultaten'!$C$1:$BT$1,0))*_xlfn.XLOOKUP($E163,$K$2:$K$6,$L$2:$L$6,,0))),$D163,""),"")</f>
        <v/>
      </c>
      <c r="AG163" s="19" t="str">
        <f>IFERROR(IF(AND(_xlfn.XLOOKUP($D$14,$D157:$D163,AG157:AG163,,0,-1)&lt;=(INDEX('Verwachte Resultaten'!$C$2:$BT$31,MATCH(_xlfn.XLOOKUP($D$14,$D157:$D163,$E157:$E163,,0,-1),'Verwachte Resultaten'!$B$2:$B$31,0),MATCH(_xlfn.XLOOKUP($D$14,$D157:$D163,AG155:AG161,,0,-1),'Verwachte Resultaten'!$C$1:$BT$1,0))*_xlfn.XLOOKUP($E163,$K$2:$K$6,$J$2:$J$6,,0)),_xlfn.XLOOKUP($D$14,$D157:$D163,AG157:AG163,,0,-1)&gt;(INDEX('Verwachte Resultaten'!$C$2:$BT$31,MATCH(_xlfn.XLOOKUP($D$14,$D157:$D163,$E157:$E163,,0,-1),'Verwachte Resultaten'!$B$2:$B$31,0),MATCH(_xlfn.XLOOKUP($D$14,$D157:$D163,AG155:AG161,,0,-1),'Verwachte Resultaten'!$C$1:$BT$1,0))*_xlfn.XLOOKUP($E163,$K$2:$K$6,$L$2:$L$6,,0))),$D163,""),"")</f>
        <v/>
      </c>
      <c r="AH163" s="19" t="str">
        <f>IFERROR(IF(AND(_xlfn.XLOOKUP($D$14,$D157:$D163,AH157:AH163,,0,-1)&lt;=(INDEX('Verwachte Resultaten'!$C$2:$BT$31,MATCH(_xlfn.XLOOKUP($D$14,$D157:$D163,$E157:$E163,,0,-1),'Verwachte Resultaten'!$B$2:$B$31,0),MATCH(_xlfn.XLOOKUP($D$14,$D157:$D163,AH155:AH161,,0,-1),'Verwachte Resultaten'!$C$1:$BT$1,0))*_xlfn.XLOOKUP($E163,$K$2:$K$6,$J$2:$J$6,,0)),_xlfn.XLOOKUP($D$14,$D157:$D163,AH157:AH163,,0,-1)&gt;(INDEX('Verwachte Resultaten'!$C$2:$BT$31,MATCH(_xlfn.XLOOKUP($D$14,$D157:$D163,$E157:$E163,,0,-1),'Verwachte Resultaten'!$B$2:$B$31,0),MATCH(_xlfn.XLOOKUP($D$14,$D157:$D163,AH155:AH161,,0,-1),'Verwachte Resultaten'!$C$1:$BT$1,0))*_xlfn.XLOOKUP($E163,$K$2:$K$6,$L$2:$L$6,,0))),$D163,""),"")</f>
        <v/>
      </c>
      <c r="AI163" s="19" t="str">
        <f>IFERROR(IF(AND(_xlfn.XLOOKUP($D$14,$D157:$D163,AI157:AI163,,0,-1)&lt;=(INDEX('Verwachte Resultaten'!$C$2:$BT$31,MATCH(_xlfn.XLOOKUP($D$14,$D157:$D163,$E157:$E163,,0,-1),'Verwachte Resultaten'!$B$2:$B$31,0),MATCH(_xlfn.XLOOKUP($D$14,$D157:$D163,AI155:AI161,,0,-1),'Verwachte Resultaten'!$C$1:$BT$1,0))*_xlfn.XLOOKUP($E163,$K$2:$K$6,$J$2:$J$6,,0)),_xlfn.XLOOKUP($D$14,$D157:$D163,AI157:AI163,,0,-1)&gt;(INDEX('Verwachte Resultaten'!$C$2:$BT$31,MATCH(_xlfn.XLOOKUP($D$14,$D157:$D163,$E157:$E163,,0,-1),'Verwachte Resultaten'!$B$2:$B$31,0),MATCH(_xlfn.XLOOKUP($D$14,$D157:$D163,AI155:AI161,,0,-1),'Verwachte Resultaten'!$C$1:$BT$1,0))*_xlfn.XLOOKUP($E163,$K$2:$K$6,$L$2:$L$6,,0))),$D163,""),"")</f>
        <v/>
      </c>
      <c r="AJ163" s="19" t="str">
        <f>IFERROR(IF(AND(_xlfn.XLOOKUP($D$14,$D157:$D163,AJ157:AJ163,,0,-1)&lt;=(INDEX('Verwachte Resultaten'!$C$2:$BT$31,MATCH(_xlfn.XLOOKUP($D$14,$D157:$D163,$E157:$E163,,0,-1),'Verwachte Resultaten'!$B$2:$B$31,0),MATCH(_xlfn.XLOOKUP($D$14,$D157:$D163,AJ155:AJ161,,0,-1),'Verwachte Resultaten'!$C$1:$BT$1,0))*_xlfn.XLOOKUP($E163,$K$2:$K$6,$J$2:$J$6,,0)),_xlfn.XLOOKUP($D$14,$D157:$D163,AJ157:AJ163,,0,-1)&gt;(INDEX('Verwachte Resultaten'!$C$2:$BT$31,MATCH(_xlfn.XLOOKUP($D$14,$D157:$D163,$E157:$E163,,0,-1),'Verwachte Resultaten'!$B$2:$B$31,0),MATCH(_xlfn.XLOOKUP($D$14,$D157:$D163,AJ155:AJ161,,0,-1),'Verwachte Resultaten'!$C$1:$BT$1,0))*_xlfn.XLOOKUP($E163,$K$2:$K$6,$L$2:$L$6,,0))),$D163,""),"")</f>
        <v/>
      </c>
      <c r="AK163" s="19" t="str">
        <f>IFERROR(IF(AND(_xlfn.XLOOKUP($D$14,$D157:$D163,AK157:AK163,,0,-1)&lt;=(INDEX('Verwachte Resultaten'!$C$2:$BT$31,MATCH(_xlfn.XLOOKUP($D$14,$D157:$D163,$E157:$E163,,0,-1),'Verwachte Resultaten'!$B$2:$B$31,0),MATCH(_xlfn.XLOOKUP($D$14,$D157:$D163,AK155:AK161,,0,-1),'Verwachte Resultaten'!$C$1:$BT$1,0))*_xlfn.XLOOKUP($E163,$K$2:$K$6,$J$2:$J$6,,0)),_xlfn.XLOOKUP($D$14,$D157:$D163,AK157:AK163,,0,-1)&gt;(INDEX('Verwachte Resultaten'!$C$2:$BT$31,MATCH(_xlfn.XLOOKUP($D$14,$D157:$D163,$E157:$E163,,0,-1),'Verwachte Resultaten'!$B$2:$B$31,0),MATCH(_xlfn.XLOOKUP($D$14,$D157:$D163,AK155:AK161,,0,-1),'Verwachte Resultaten'!$C$1:$BT$1,0))*_xlfn.XLOOKUP($E163,$K$2:$K$6,$L$2:$L$6,,0))),$D163,""),"")</f>
        <v/>
      </c>
      <c r="AL163" s="19" t="str">
        <f>IFERROR(IF(AND(_xlfn.XLOOKUP($D$14,$D157:$D163,AL157:AL163,,0,-1)&lt;=(INDEX('Verwachte Resultaten'!$C$2:$BT$31,MATCH(_xlfn.XLOOKUP($D$14,$D157:$D163,$E157:$E163,,0,-1),'Verwachte Resultaten'!$B$2:$B$31,0),MATCH(_xlfn.XLOOKUP($D$14,$D157:$D163,AL155:AL161,,0,-1),'Verwachte Resultaten'!$C$1:$BT$1,0))*_xlfn.XLOOKUP($E163,$K$2:$K$6,$J$2:$J$6,,0)),_xlfn.XLOOKUP($D$14,$D157:$D163,AL157:AL163,,0,-1)&gt;(INDEX('Verwachte Resultaten'!$C$2:$BT$31,MATCH(_xlfn.XLOOKUP($D$14,$D157:$D163,$E157:$E163,,0,-1),'Verwachte Resultaten'!$B$2:$B$31,0),MATCH(_xlfn.XLOOKUP($D$14,$D157:$D163,AL155:AL161,,0,-1),'Verwachte Resultaten'!$C$1:$BT$1,0))*_xlfn.XLOOKUP($E163,$K$2:$K$6,$L$2:$L$6,,0))),$D163,""),"")</f>
        <v/>
      </c>
      <c r="AM163" s="19" t="str">
        <f>IFERROR(IF(AND(_xlfn.XLOOKUP($D$14,$D157:$D163,AM157:AM163,,0,-1)&lt;=(INDEX('Verwachte Resultaten'!$C$2:$BT$31,MATCH(_xlfn.XLOOKUP($D$14,$D157:$D163,$E157:$E163,,0,-1),'Verwachte Resultaten'!$B$2:$B$31,0),MATCH(_xlfn.XLOOKUP($D$14,$D157:$D163,AM155:AM161,,0,-1),'Verwachte Resultaten'!$C$1:$BT$1,0))*_xlfn.XLOOKUP($E163,$K$2:$K$6,$J$2:$J$6,,0)),_xlfn.XLOOKUP($D$14,$D157:$D163,AM157:AM163,,0,-1)&gt;(INDEX('Verwachte Resultaten'!$C$2:$BT$31,MATCH(_xlfn.XLOOKUP($D$14,$D157:$D163,$E157:$E163,,0,-1),'Verwachte Resultaten'!$B$2:$B$31,0),MATCH(_xlfn.XLOOKUP($D$14,$D157:$D163,AM155:AM161,,0,-1),'Verwachte Resultaten'!$C$1:$BT$1,0))*_xlfn.XLOOKUP($E163,$K$2:$K$6,$L$2:$L$6,,0))),$D163,""),"")</f>
        <v/>
      </c>
      <c r="AN163" s="19" t="str">
        <f>IFERROR(IF(AND(_xlfn.XLOOKUP($D$14,$D157:$D163,AN157:AN163,,0,-1)&lt;=(INDEX('Verwachte Resultaten'!$C$2:$BT$31,MATCH(_xlfn.XLOOKUP($D$14,$D157:$D163,$E157:$E163,,0,-1),'Verwachte Resultaten'!$B$2:$B$31,0),MATCH(_xlfn.XLOOKUP($D$14,$D157:$D163,AN155:AN161,,0,-1),'Verwachte Resultaten'!$C$1:$BT$1,0))*_xlfn.XLOOKUP($E163,$K$2:$K$6,$J$2:$J$6,,0)),_xlfn.XLOOKUP($D$14,$D157:$D163,AN157:AN163,,0,-1)&gt;(INDEX('Verwachte Resultaten'!$C$2:$BT$31,MATCH(_xlfn.XLOOKUP($D$14,$D157:$D163,$E157:$E163,,0,-1),'Verwachte Resultaten'!$B$2:$B$31,0),MATCH(_xlfn.XLOOKUP($D$14,$D157:$D163,AN155:AN161,,0,-1),'Verwachte Resultaten'!$C$1:$BT$1,0))*_xlfn.XLOOKUP($E163,$K$2:$K$6,$L$2:$L$6,,0))),$D163,""),"")</f>
        <v/>
      </c>
      <c r="AO163" s="19" t="str">
        <f>IFERROR(IF(AND(_xlfn.XLOOKUP($D$14,$D157:$D163,AO157:AO163,,0,-1)&lt;=(INDEX('Verwachte Resultaten'!$C$2:$BT$31,MATCH(_xlfn.XLOOKUP($D$14,$D157:$D163,$E157:$E163,,0,-1),'Verwachte Resultaten'!$B$2:$B$31,0),MATCH(_xlfn.XLOOKUP($D$14,$D157:$D163,AO155:AO161,,0,-1),'Verwachte Resultaten'!$C$1:$BT$1,0))*_xlfn.XLOOKUP($E163,$K$2:$K$6,$J$2:$J$6,,0)),_xlfn.XLOOKUP($D$14,$D157:$D163,AO157:AO163,,0,-1)&gt;(INDEX('Verwachte Resultaten'!$C$2:$BT$31,MATCH(_xlfn.XLOOKUP($D$14,$D157:$D163,$E157:$E163,,0,-1),'Verwachte Resultaten'!$B$2:$B$31,0),MATCH(_xlfn.XLOOKUP($D$14,$D157:$D163,AO155:AO161,,0,-1),'Verwachte Resultaten'!$C$1:$BT$1,0))*_xlfn.XLOOKUP($E163,$K$2:$K$6,$L$2:$L$6,,0))),$D163,""),"")</f>
        <v/>
      </c>
      <c r="AP163" s="19" t="str">
        <f>IFERROR(IF(AND(_xlfn.XLOOKUP($D$14,$D157:$D163,AP157:AP163,,0,-1)&lt;=(INDEX('Verwachte Resultaten'!$C$2:$BT$31,MATCH(_xlfn.XLOOKUP($D$14,$D157:$D163,$E157:$E163,,0,-1),'Verwachte Resultaten'!$B$2:$B$31,0),MATCH(_xlfn.XLOOKUP($D$14,$D157:$D163,AP155:AP161,,0,-1),'Verwachte Resultaten'!$C$1:$BT$1,0))*_xlfn.XLOOKUP($E163,$K$2:$K$6,$J$2:$J$6,,0)),_xlfn.XLOOKUP($D$14,$D157:$D163,AP157:AP163,,0,-1)&gt;(INDEX('Verwachte Resultaten'!$C$2:$BT$31,MATCH(_xlfn.XLOOKUP($D$14,$D157:$D163,$E157:$E163,,0,-1),'Verwachte Resultaten'!$B$2:$B$31,0),MATCH(_xlfn.XLOOKUP($D$14,$D157:$D163,AP155:AP161,,0,-1),'Verwachte Resultaten'!$C$1:$BT$1,0))*_xlfn.XLOOKUP($E163,$K$2:$K$6,$L$2:$L$6,,0))),$D163,""),"")</f>
        <v/>
      </c>
      <c r="AQ163" s="19" t="str">
        <f>IFERROR(IF(AND(_xlfn.XLOOKUP($D$14,$D157:$D163,AQ157:AQ163,,0,-1)&lt;=(INDEX('Verwachte Resultaten'!$C$2:$BT$31,MATCH(_xlfn.XLOOKUP($D$14,$D157:$D163,$E157:$E163,,0,-1),'Verwachte Resultaten'!$B$2:$B$31,0),MATCH(_xlfn.XLOOKUP($D$14,$D157:$D163,AQ155:AQ161,,0,-1),'Verwachte Resultaten'!$C$1:$BT$1,0))*_xlfn.XLOOKUP($E163,$K$2:$K$6,$J$2:$J$6,,0)),_xlfn.XLOOKUP($D$14,$D157:$D163,AQ157:AQ163,,0,-1)&gt;(INDEX('Verwachte Resultaten'!$C$2:$BT$31,MATCH(_xlfn.XLOOKUP($D$14,$D157:$D163,$E157:$E163,,0,-1),'Verwachte Resultaten'!$B$2:$B$31,0),MATCH(_xlfn.XLOOKUP($D$14,$D157:$D163,AQ155:AQ161,,0,-1),'Verwachte Resultaten'!$C$1:$BT$1,0))*_xlfn.XLOOKUP($E163,$K$2:$K$6,$L$2:$L$6,,0))),$D163,""),"")</f>
        <v/>
      </c>
      <c r="AR163" s="19" t="str">
        <f>IFERROR(IF(AND(_xlfn.XLOOKUP($D$14,$D157:$D163,AR157:AR163,,0,-1)&lt;=(INDEX('Verwachte Resultaten'!$C$2:$BT$31,MATCH(_xlfn.XLOOKUP($D$14,$D157:$D163,$E157:$E163,,0,-1),'Verwachte Resultaten'!$B$2:$B$31,0),MATCH(_xlfn.XLOOKUP($D$14,$D157:$D163,AR155:AR161,,0,-1),'Verwachte Resultaten'!$C$1:$BT$1,0))*_xlfn.XLOOKUP($E163,$K$2:$K$6,$J$2:$J$6,,0)),_xlfn.XLOOKUP($D$14,$D157:$D163,AR157:AR163,,0,-1)&gt;(INDEX('Verwachte Resultaten'!$C$2:$BT$31,MATCH(_xlfn.XLOOKUP($D$14,$D157:$D163,$E157:$E163,,0,-1),'Verwachte Resultaten'!$B$2:$B$31,0),MATCH(_xlfn.XLOOKUP($D$14,$D157:$D163,AR155:AR161,,0,-1),'Verwachte Resultaten'!$C$1:$BT$1,0))*_xlfn.XLOOKUP($E163,$K$2:$K$6,$L$2:$L$6,,0))),$D163,""),"")</f>
        <v/>
      </c>
      <c r="AS163" s="19" t="str">
        <f>IFERROR(IF(AND(_xlfn.XLOOKUP($D$14,$D157:$D163,AS157:AS163,,0,-1)&lt;=(INDEX('Verwachte Resultaten'!$C$2:$BT$31,MATCH(_xlfn.XLOOKUP($D$14,$D157:$D163,$E157:$E163,,0,-1),'Verwachte Resultaten'!$B$2:$B$31,0),MATCH(_xlfn.XLOOKUP($D$14,$D157:$D163,AS155:AS161,,0,-1),'Verwachte Resultaten'!$C$1:$BT$1,0))*_xlfn.XLOOKUP($E163,$K$2:$K$6,$J$2:$J$6,,0)),_xlfn.XLOOKUP($D$14,$D157:$D163,AS157:AS163,,0,-1)&gt;(INDEX('Verwachte Resultaten'!$C$2:$BT$31,MATCH(_xlfn.XLOOKUP($D$14,$D157:$D163,$E157:$E163,,0,-1),'Verwachte Resultaten'!$B$2:$B$31,0),MATCH(_xlfn.XLOOKUP($D$14,$D157:$D163,AS155:AS161,,0,-1),'Verwachte Resultaten'!$C$1:$BT$1,0))*_xlfn.XLOOKUP($E163,$K$2:$K$6,$L$2:$L$6,,0))),$D163,""),"")</f>
        <v/>
      </c>
      <c r="AT163" s="19" t="str">
        <f>IFERROR(IF(AND(_xlfn.XLOOKUP($D$14,$D157:$D163,AT157:AT163,,0,-1)&lt;=(INDEX('Verwachte Resultaten'!$C$2:$BT$31,MATCH(_xlfn.XLOOKUP($D$14,$D157:$D163,$E157:$E163,,0,-1),'Verwachte Resultaten'!$B$2:$B$31,0),MATCH(_xlfn.XLOOKUP($D$14,$D157:$D163,AT155:AT161,,0,-1),'Verwachte Resultaten'!$C$1:$BT$1,0))*_xlfn.XLOOKUP($E163,$K$2:$K$6,$J$2:$J$6,,0)),_xlfn.XLOOKUP($D$14,$D157:$D163,AT157:AT163,,0,-1)&gt;(INDEX('Verwachte Resultaten'!$C$2:$BT$31,MATCH(_xlfn.XLOOKUP($D$14,$D157:$D163,$E157:$E163,,0,-1),'Verwachte Resultaten'!$B$2:$B$31,0),MATCH(_xlfn.XLOOKUP($D$14,$D157:$D163,AT155:AT161,,0,-1),'Verwachte Resultaten'!$C$1:$BT$1,0))*_xlfn.XLOOKUP($E163,$K$2:$K$6,$L$2:$L$6,,0))),$D163,""),"")</f>
        <v/>
      </c>
      <c r="AU163" s="19" t="str">
        <f>IFERROR(IF(AND(_xlfn.XLOOKUP($D$14,$D157:$D163,AU157:AU163,,0,-1)&lt;=(INDEX('Verwachte Resultaten'!$C$2:$BT$31,MATCH(_xlfn.XLOOKUP($D$14,$D157:$D163,$E157:$E163,,0,-1),'Verwachte Resultaten'!$B$2:$B$31,0),MATCH(_xlfn.XLOOKUP($D$14,$D157:$D163,AU155:AU161,,0,-1),'Verwachte Resultaten'!$C$1:$BT$1,0))*_xlfn.XLOOKUP($E163,$K$2:$K$6,$J$2:$J$6,,0)),_xlfn.XLOOKUP($D$14,$D157:$D163,AU157:AU163,,0,-1)&gt;(INDEX('Verwachte Resultaten'!$C$2:$BT$31,MATCH(_xlfn.XLOOKUP($D$14,$D157:$D163,$E157:$E163,,0,-1),'Verwachte Resultaten'!$B$2:$B$31,0),MATCH(_xlfn.XLOOKUP($D$14,$D157:$D163,AU155:AU161,,0,-1),'Verwachte Resultaten'!$C$1:$BT$1,0))*_xlfn.XLOOKUP($E163,$K$2:$K$6,$L$2:$L$6,,0))),$D163,""),"")</f>
        <v/>
      </c>
      <c r="AV163" s="19" t="str">
        <f>IFERROR(IF(AND(_xlfn.XLOOKUP($D$14,$D157:$D163,AV157:AV163,,0,-1)&lt;=(INDEX('Verwachte Resultaten'!$C$2:$BT$31,MATCH(_xlfn.XLOOKUP($D$14,$D157:$D163,$E157:$E163,,0,-1),'Verwachte Resultaten'!$B$2:$B$31,0),MATCH(_xlfn.XLOOKUP($D$14,$D157:$D163,AV155:AV161,,0,-1),'Verwachte Resultaten'!$C$1:$BT$1,0))*_xlfn.XLOOKUP($E163,$K$2:$K$6,$J$2:$J$6,,0)),_xlfn.XLOOKUP($D$14,$D157:$D163,AV157:AV163,,0,-1)&gt;(INDEX('Verwachte Resultaten'!$C$2:$BT$31,MATCH(_xlfn.XLOOKUP($D$14,$D157:$D163,$E157:$E163,,0,-1),'Verwachte Resultaten'!$B$2:$B$31,0),MATCH(_xlfn.XLOOKUP($D$14,$D157:$D163,AV155:AV161,,0,-1),'Verwachte Resultaten'!$C$1:$BT$1,0))*_xlfn.XLOOKUP($E163,$K$2:$K$6,$L$2:$L$6,,0))),$D163,""),"")</f>
        <v/>
      </c>
      <c r="AW163" s="19" t="str">
        <f>IFERROR(IF(AND(_xlfn.XLOOKUP($D$14,$D157:$D163,AW157:AW163,,0,-1)&lt;=(INDEX('Verwachte Resultaten'!$C$2:$BT$31,MATCH(_xlfn.XLOOKUP($D$14,$D157:$D163,$E157:$E163,,0,-1),'Verwachte Resultaten'!$B$2:$B$31,0),MATCH(_xlfn.XLOOKUP($D$14,$D157:$D163,AW155:AW161,,0,-1),'Verwachte Resultaten'!$C$1:$BT$1,0))*_xlfn.XLOOKUP($E163,$K$2:$K$6,$J$2:$J$6,,0)),_xlfn.XLOOKUP($D$14,$D157:$D163,AW157:AW163,,0,-1)&gt;(INDEX('Verwachte Resultaten'!$C$2:$BT$31,MATCH(_xlfn.XLOOKUP($D$14,$D157:$D163,$E157:$E163,,0,-1),'Verwachte Resultaten'!$B$2:$B$31,0),MATCH(_xlfn.XLOOKUP($D$14,$D157:$D163,AW155:AW161,,0,-1),'Verwachte Resultaten'!$C$1:$BT$1,0))*_xlfn.XLOOKUP($E163,$K$2:$K$6,$L$2:$L$6,,0))),$D163,""),"")</f>
        <v/>
      </c>
      <c r="AX163" s="19" t="str">
        <f>IFERROR(IF(AND(_xlfn.XLOOKUP($D$14,$D157:$D163,AX157:AX163,,0,-1)&lt;=(INDEX('Verwachte Resultaten'!$C$2:$BT$31,MATCH(_xlfn.XLOOKUP($D$14,$D157:$D163,$E157:$E163,,0,-1),'Verwachte Resultaten'!$B$2:$B$31,0),MATCH(_xlfn.XLOOKUP($D$14,$D157:$D163,AX155:AX161,,0,-1),'Verwachte Resultaten'!$C$1:$BT$1,0))*_xlfn.XLOOKUP($E163,$K$2:$K$6,$J$2:$J$6,,0)),_xlfn.XLOOKUP($D$14,$D157:$D163,AX157:AX163,,0,-1)&gt;(INDEX('Verwachte Resultaten'!$C$2:$BT$31,MATCH(_xlfn.XLOOKUP($D$14,$D157:$D163,$E157:$E163,,0,-1),'Verwachte Resultaten'!$B$2:$B$31,0),MATCH(_xlfn.XLOOKUP($D$14,$D157:$D163,AX155:AX161,,0,-1),'Verwachte Resultaten'!$C$1:$BT$1,0))*_xlfn.XLOOKUP($E163,$K$2:$K$6,$L$2:$L$6,,0))),$D163,""),"")</f>
        <v/>
      </c>
      <c r="AY163" s="19" t="str">
        <f>IFERROR(IF(AND(_xlfn.XLOOKUP($D$14,$D157:$D163,AY157:AY163,,0,-1)&lt;=(INDEX('Verwachte Resultaten'!$C$2:$BT$31,MATCH(_xlfn.XLOOKUP($D$14,$D157:$D163,$E157:$E163,,0,-1),'Verwachte Resultaten'!$B$2:$B$31,0),MATCH(_xlfn.XLOOKUP($D$14,$D157:$D163,AY155:AY161,,0,-1),'Verwachte Resultaten'!$C$1:$BT$1,0))*_xlfn.XLOOKUP($E163,$K$2:$K$6,$J$2:$J$6,,0)),_xlfn.XLOOKUP($D$14,$D157:$D163,AY157:AY163,,0,-1)&gt;(INDEX('Verwachte Resultaten'!$C$2:$BT$31,MATCH(_xlfn.XLOOKUP($D$14,$D157:$D163,$E157:$E163,,0,-1),'Verwachte Resultaten'!$B$2:$B$31,0),MATCH(_xlfn.XLOOKUP($D$14,$D157:$D163,AY155:AY161,,0,-1),'Verwachte Resultaten'!$C$1:$BT$1,0))*_xlfn.XLOOKUP($E163,$K$2:$K$6,$L$2:$L$6,,0))),$D163,""),"")</f>
        <v/>
      </c>
      <c r="AZ163" s="19" t="str">
        <f>IFERROR(IF(AND(_xlfn.XLOOKUP($D$14,$D157:$D163,AZ157:AZ163,,0,-1)&lt;=(INDEX('Verwachte Resultaten'!$C$2:$BT$31,MATCH(_xlfn.XLOOKUP($D$14,$D157:$D163,$E157:$E163,,0,-1),'Verwachte Resultaten'!$B$2:$B$31,0),MATCH(_xlfn.XLOOKUP($D$14,$D157:$D163,AZ155:AZ161,,0,-1),'Verwachte Resultaten'!$C$1:$BT$1,0))*_xlfn.XLOOKUP($E163,$K$2:$K$6,$J$2:$J$6,,0)),_xlfn.XLOOKUP($D$14,$D157:$D163,AZ157:AZ163,,0,-1)&gt;(INDEX('Verwachte Resultaten'!$C$2:$BT$31,MATCH(_xlfn.XLOOKUP($D$14,$D157:$D163,$E157:$E163,,0,-1),'Verwachte Resultaten'!$B$2:$B$31,0),MATCH(_xlfn.XLOOKUP($D$14,$D157:$D163,AZ155:AZ161,,0,-1),'Verwachte Resultaten'!$C$1:$BT$1,0))*_xlfn.XLOOKUP($E163,$K$2:$K$6,$L$2:$L$6,,0))),$D163,""),"")</f>
        <v/>
      </c>
      <c r="BA163" s="19" t="str">
        <f>IFERROR(IF(AND(_xlfn.XLOOKUP($D$14,$D157:$D163,BA157:BA163,,0,-1)&lt;=(INDEX('Verwachte Resultaten'!$C$2:$BT$31,MATCH(_xlfn.XLOOKUP($D$14,$D157:$D163,$E157:$E163,,0,-1),'Verwachte Resultaten'!$B$2:$B$31,0),MATCH(_xlfn.XLOOKUP($D$14,$D157:$D163,BA155:BA161,,0,-1),'Verwachte Resultaten'!$C$1:$BT$1,0))*_xlfn.XLOOKUP($E163,$K$2:$K$6,$J$2:$J$6,,0)),_xlfn.XLOOKUP($D$14,$D157:$D163,BA157:BA163,,0,-1)&gt;(INDEX('Verwachte Resultaten'!$C$2:$BT$31,MATCH(_xlfn.XLOOKUP($D$14,$D157:$D163,$E157:$E163,,0,-1),'Verwachte Resultaten'!$B$2:$B$31,0),MATCH(_xlfn.XLOOKUP($D$14,$D157:$D163,BA155:BA161,,0,-1),'Verwachte Resultaten'!$C$1:$BT$1,0))*_xlfn.XLOOKUP($E163,$K$2:$K$6,$L$2:$L$6,,0))),$D163,""),"")</f>
        <v/>
      </c>
      <c r="BB163" s="19" t="str">
        <f>IFERROR(IF(AND(_xlfn.XLOOKUP($D$14,$D157:$D163,BB157:BB163,,0,-1)&lt;=(INDEX('Verwachte Resultaten'!$C$2:$BT$31,MATCH(_xlfn.XLOOKUP($D$14,$D157:$D163,$E157:$E163,,0,-1),'Verwachte Resultaten'!$B$2:$B$31,0),MATCH(_xlfn.XLOOKUP($D$14,$D157:$D163,BB155:BB161,,0,-1),'Verwachte Resultaten'!$C$1:$BT$1,0))*_xlfn.XLOOKUP($E163,$K$2:$K$6,$J$2:$J$6,,0)),_xlfn.XLOOKUP($D$14,$D157:$D163,BB157:BB163,,0,-1)&gt;(INDEX('Verwachte Resultaten'!$C$2:$BT$31,MATCH(_xlfn.XLOOKUP($D$14,$D157:$D163,$E157:$E163,,0,-1),'Verwachte Resultaten'!$B$2:$B$31,0),MATCH(_xlfn.XLOOKUP($D$14,$D157:$D163,BB155:BB161,,0,-1),'Verwachte Resultaten'!$C$1:$BT$1,0))*_xlfn.XLOOKUP($E163,$K$2:$K$6,$L$2:$L$6,,0))),$D163,""),"")</f>
        <v/>
      </c>
      <c r="BC163" s="19" t="str">
        <f>IFERROR(IF(AND(_xlfn.XLOOKUP($D$14,$D157:$D163,BC157:BC163,,0,-1)&lt;=(INDEX('Verwachte Resultaten'!$C$2:$BT$31,MATCH(_xlfn.XLOOKUP($D$14,$D157:$D163,$E157:$E163,,0,-1),'Verwachte Resultaten'!$B$2:$B$31,0),MATCH(_xlfn.XLOOKUP($D$14,$D157:$D163,BC155:BC161,,0,-1),'Verwachte Resultaten'!$C$1:$BT$1,0))*_xlfn.XLOOKUP($E163,$K$2:$K$6,$J$2:$J$6,,0)),_xlfn.XLOOKUP($D$14,$D157:$D163,BC157:BC163,,0,-1)&gt;(INDEX('Verwachte Resultaten'!$C$2:$BT$31,MATCH(_xlfn.XLOOKUP($D$14,$D157:$D163,$E157:$E163,,0,-1),'Verwachte Resultaten'!$B$2:$B$31,0),MATCH(_xlfn.XLOOKUP($D$14,$D157:$D163,BC155:BC161,,0,-1),'Verwachte Resultaten'!$C$1:$BT$1,0))*_xlfn.XLOOKUP($E163,$K$2:$K$6,$L$2:$L$6,,0))),$D163,""),"")</f>
        <v/>
      </c>
      <c r="BD163" s="19" t="str">
        <f>IFERROR(IF(AND(_xlfn.XLOOKUP($D$14,$D157:$D163,BD157:BD163,,0,-1)&lt;=(INDEX('Verwachte Resultaten'!$C$2:$BT$31,MATCH(_xlfn.XLOOKUP($D$14,$D157:$D163,$E157:$E163,,0,-1),'Verwachte Resultaten'!$B$2:$B$31,0),MATCH(_xlfn.XLOOKUP($D$14,$D157:$D163,BD155:BD161,,0,-1),'Verwachte Resultaten'!$C$1:$BT$1,0))*_xlfn.XLOOKUP($E163,$K$2:$K$6,$J$2:$J$6,,0)),_xlfn.XLOOKUP($D$14,$D157:$D163,BD157:BD163,,0,-1)&gt;(INDEX('Verwachte Resultaten'!$C$2:$BT$31,MATCH(_xlfn.XLOOKUP($D$14,$D157:$D163,$E157:$E163,,0,-1),'Verwachte Resultaten'!$B$2:$B$31,0),MATCH(_xlfn.XLOOKUP($D$14,$D157:$D163,BD155:BD161,,0,-1),'Verwachte Resultaten'!$C$1:$BT$1,0))*_xlfn.XLOOKUP($E163,$K$2:$K$6,$L$2:$L$6,,0))),$D163,""),"")</f>
        <v/>
      </c>
      <c r="BE163" s="19" t="str">
        <f>IFERROR(IF(AND(_xlfn.XLOOKUP($D$14,$D157:$D163,BE157:BE163,,0,-1)&lt;=(INDEX('Verwachte Resultaten'!$C$2:$BT$31,MATCH(_xlfn.XLOOKUP($D$14,$D157:$D163,$E157:$E163,,0,-1),'Verwachte Resultaten'!$B$2:$B$31,0),MATCH(_xlfn.XLOOKUP($D$14,$D157:$D163,BE155:BE161,,0,-1),'Verwachte Resultaten'!$C$1:$BT$1,0))*_xlfn.XLOOKUP($E163,$K$2:$K$6,$J$2:$J$6,,0)),_xlfn.XLOOKUP($D$14,$D157:$D163,BE157:BE163,,0,-1)&gt;(INDEX('Verwachte Resultaten'!$C$2:$BT$31,MATCH(_xlfn.XLOOKUP($D$14,$D157:$D163,$E157:$E163,,0,-1),'Verwachte Resultaten'!$B$2:$B$31,0),MATCH(_xlfn.XLOOKUP($D$14,$D157:$D163,BE155:BE161,,0,-1),'Verwachte Resultaten'!$C$1:$BT$1,0))*_xlfn.XLOOKUP($E163,$K$2:$K$6,$L$2:$L$6,,0))),$D163,""),"")</f>
        <v/>
      </c>
      <c r="BF163" s="19" t="str">
        <f>IFERROR(IF(AND(_xlfn.XLOOKUP($D$14,$D157:$D163,BF157:BF163,,0,-1)&lt;=(INDEX('Verwachte Resultaten'!$C$2:$BT$31,MATCH(_xlfn.XLOOKUP($D$14,$D157:$D163,$E157:$E163,,0,-1),'Verwachte Resultaten'!$B$2:$B$31,0),MATCH(_xlfn.XLOOKUP($D$14,$D157:$D163,BF155:BF161,,0,-1),'Verwachte Resultaten'!$C$1:$BT$1,0))*_xlfn.XLOOKUP($E163,$K$2:$K$6,$J$2:$J$6,,0)),_xlfn.XLOOKUP($D$14,$D157:$D163,BF157:BF163,,0,-1)&gt;(INDEX('Verwachte Resultaten'!$C$2:$BT$31,MATCH(_xlfn.XLOOKUP($D$14,$D157:$D163,$E157:$E163,,0,-1),'Verwachte Resultaten'!$B$2:$B$31,0),MATCH(_xlfn.XLOOKUP($D$14,$D157:$D163,BF155:BF161,,0,-1),'Verwachte Resultaten'!$C$1:$BT$1,0))*_xlfn.XLOOKUP($E163,$K$2:$K$6,$L$2:$L$6,,0))),$D163,""),"")</f>
        <v/>
      </c>
      <c r="BG163" s="19" t="str">
        <f>IFERROR(IF(AND(_xlfn.XLOOKUP($D$14,$D157:$D163,BG157:BG163,,0,-1)&lt;=(INDEX('Verwachte Resultaten'!$C$2:$BT$31,MATCH(_xlfn.XLOOKUP($D$14,$D157:$D163,$E157:$E163,,0,-1),'Verwachte Resultaten'!$B$2:$B$31,0),MATCH(_xlfn.XLOOKUP($D$14,$D157:$D163,BG155:BG161,,0,-1),'Verwachte Resultaten'!$C$1:$BT$1,0))*_xlfn.XLOOKUP($E163,$K$2:$K$6,$J$2:$J$6,,0)),_xlfn.XLOOKUP($D$14,$D157:$D163,BG157:BG163,,0,-1)&gt;(INDEX('Verwachte Resultaten'!$C$2:$BT$31,MATCH(_xlfn.XLOOKUP($D$14,$D157:$D163,$E157:$E163,,0,-1),'Verwachte Resultaten'!$B$2:$B$31,0),MATCH(_xlfn.XLOOKUP($D$14,$D157:$D163,BG155:BG161,,0,-1),'Verwachte Resultaten'!$C$1:$BT$1,0))*_xlfn.XLOOKUP($E163,$K$2:$K$6,$L$2:$L$6,,0))),$D163,""),"")</f>
        <v/>
      </c>
      <c r="BH163" s="19" t="str">
        <f>IFERROR(IF(AND(_xlfn.XLOOKUP($D$14,$D157:$D163,BH157:BH163,,0,-1)&lt;=(INDEX('Verwachte Resultaten'!$C$2:$BT$31,MATCH(_xlfn.XLOOKUP($D$14,$D157:$D163,$E157:$E163,,0,-1),'Verwachte Resultaten'!$B$2:$B$31,0),MATCH(_xlfn.XLOOKUP($D$14,$D157:$D163,BH155:BH161,,0,-1),'Verwachte Resultaten'!$C$1:$BT$1,0))*_xlfn.XLOOKUP($E163,$K$2:$K$6,$J$2:$J$6,,0)),_xlfn.XLOOKUP($D$14,$D157:$D163,BH157:BH163,,0,-1)&gt;(INDEX('Verwachte Resultaten'!$C$2:$BT$31,MATCH(_xlfn.XLOOKUP($D$14,$D157:$D163,$E157:$E163,,0,-1),'Verwachte Resultaten'!$B$2:$B$31,0),MATCH(_xlfn.XLOOKUP($D$14,$D157:$D163,BH155:BH161,,0,-1),'Verwachte Resultaten'!$C$1:$BT$1,0))*_xlfn.XLOOKUP($E163,$K$2:$K$6,$L$2:$L$6,,0))),$D163,""),"")</f>
        <v/>
      </c>
      <c r="BI163" s="19" t="str">
        <f>IFERROR(IF(AND(_xlfn.XLOOKUP($D$14,$D157:$D163,BI157:BI163,,0,-1)&lt;=(INDEX('Verwachte Resultaten'!$C$2:$BT$31,MATCH(_xlfn.XLOOKUP($D$14,$D157:$D163,$E157:$E163,,0,-1),'Verwachte Resultaten'!$B$2:$B$31,0),MATCH(_xlfn.XLOOKUP($D$14,$D157:$D163,BI155:BI161,,0,-1),'Verwachte Resultaten'!$C$1:$BT$1,0))*_xlfn.XLOOKUP($E163,$K$2:$K$6,$J$2:$J$6,,0)),_xlfn.XLOOKUP($D$14,$D157:$D163,BI157:BI163,,0,-1)&gt;(INDEX('Verwachte Resultaten'!$C$2:$BT$31,MATCH(_xlfn.XLOOKUP($D$14,$D157:$D163,$E157:$E163,,0,-1),'Verwachte Resultaten'!$B$2:$B$31,0),MATCH(_xlfn.XLOOKUP($D$14,$D157:$D163,BI155:BI161,,0,-1),'Verwachte Resultaten'!$C$1:$BT$1,0))*_xlfn.XLOOKUP($E163,$K$2:$K$6,$L$2:$L$6,,0))),$D163,""),"")</f>
        <v/>
      </c>
      <c r="BJ163" s="19" t="str">
        <f>IFERROR(IF(AND(_xlfn.XLOOKUP($D$14,$D157:$D163,BJ157:BJ163,,0,-1)&lt;=(INDEX('Verwachte Resultaten'!$C$2:$BT$31,MATCH(_xlfn.XLOOKUP($D$14,$D157:$D163,$E157:$E163,,0,-1),'Verwachte Resultaten'!$B$2:$B$31,0),MATCH(_xlfn.XLOOKUP($D$14,$D157:$D163,BJ155:BJ161,,0,-1),'Verwachte Resultaten'!$C$1:$BT$1,0))*_xlfn.XLOOKUP($E163,$K$2:$K$6,$J$2:$J$6,,0)),_xlfn.XLOOKUP($D$14,$D157:$D163,BJ157:BJ163,,0,-1)&gt;(INDEX('Verwachte Resultaten'!$C$2:$BT$31,MATCH(_xlfn.XLOOKUP($D$14,$D157:$D163,$E157:$E163,,0,-1),'Verwachte Resultaten'!$B$2:$B$31,0),MATCH(_xlfn.XLOOKUP($D$14,$D157:$D163,BJ155:BJ161,,0,-1),'Verwachte Resultaten'!$C$1:$BT$1,0))*_xlfn.XLOOKUP($E163,$K$2:$K$6,$L$2:$L$6,,0))),$D163,""),"")</f>
        <v/>
      </c>
      <c r="BK163" s="45" t="str">
        <f>IFERROR(IF(AND(_xlfn.XLOOKUP($D$14,$D157:$D163,BK157:BK163,,0,-1)&lt;=(INDEX('Verwachte Resultaten'!$C$2:$BT$31,MATCH(_xlfn.XLOOKUP($D$14,$D157:$D163,$E157:$E163,,0,-1),'Verwachte Resultaten'!$B$2:$B$31,0),MATCH(_xlfn.XLOOKUP($D$14,$D157:$D163,BK155:BK161,,0,-1),'Verwachte Resultaten'!$C$1:$BT$1,0))*_xlfn.XLOOKUP($E163,$K$2:$K$6,$J$2:$J$6,,0)),_xlfn.XLOOKUP($D$14,$D157:$D163,BK157:BK163,,0,-1)&gt;(INDEX('Verwachte Resultaten'!$C$2:$BT$31,MATCH(_xlfn.XLOOKUP($D$14,$D157:$D163,$E157:$E163,,0,-1),'Verwachte Resultaten'!$B$2:$B$31,0),MATCH(_xlfn.XLOOKUP($D$14,$D157:$D163,BK155:BK161,,0,-1),'Verwachte Resultaten'!$C$1:$BT$1,0))*_xlfn.XLOOKUP($E163,$K$2:$K$6,$L$2:$L$6,,0))),$D163,""),"")</f>
        <v/>
      </c>
    </row>
    <row r="164" spans="1:63" ht="15.75" thickBot="1">
      <c r="A164" s="85"/>
      <c r="C164" s="23"/>
      <c r="D164" s="44"/>
      <c r="E164" s="20" t="s">
        <v>170</v>
      </c>
      <c r="F164" s="21">
        <f>SUM(F159:AZ163)</f>
        <v>0</v>
      </c>
      <c r="AZ164"/>
    </row>
    <row r="165" spans="1:63" ht="15.75" thickBot="1">
      <c r="A165" s="85"/>
      <c r="C165" s="23"/>
      <c r="D165" s="44"/>
      <c r="AZ165"/>
    </row>
    <row r="166" spans="1:63" ht="15.75" thickBot="1">
      <c r="A166" s="85" t="s">
        <v>119</v>
      </c>
      <c r="B166" s="24">
        <f>COUNTA(F166:BK166)-COUNTIF(F166:BK166,"")</f>
        <v>0</v>
      </c>
      <c r="C166" s="23"/>
      <c r="D166" s="128"/>
      <c r="E166" s="5" t="s">
        <v>0</v>
      </c>
      <c r="F166" s="5" t="str">
        <f>IF($D166="","",IF(_xlfn.XLOOKUP($D166,Matrix!$A$9:$A$24,Matrix!B$9:B$24,"",0)="","",_xlfn.XLOOKUP($D166,Matrix!$A$9:$A$24,Matrix!B$9:B$24,"",0)))</f>
        <v/>
      </c>
      <c r="G166" s="5" t="str">
        <f>IF($D166="","",IF(_xlfn.XLOOKUP($D166,Matrix!$A$9:$A$24,Matrix!C$9:C$24,"",0)="","",_xlfn.XLOOKUP($D166,Matrix!$A$9:$A$24,Matrix!C$9:C$24,"",0)))</f>
        <v/>
      </c>
      <c r="H166" s="5" t="str">
        <f>IF($D166="","",IF(_xlfn.XLOOKUP($D166,Matrix!$A$9:$A$24,Matrix!D$9:D$24,"",0)="","",_xlfn.XLOOKUP($D166,Matrix!$A$9:$A$24,Matrix!D$9:D$24,"",0)))</f>
        <v/>
      </c>
      <c r="I166" s="5" t="str">
        <f>IF($D166="","",IF(_xlfn.XLOOKUP($D166,Matrix!$A$9:$A$24,Matrix!E$9:E$24,"",0)="","",_xlfn.XLOOKUP($D166,Matrix!$A$9:$A$24,Matrix!E$9:E$24,"",0)))</f>
        <v/>
      </c>
      <c r="J166" s="5" t="str">
        <f>IF($D166="","",IF(_xlfn.XLOOKUP($D166,Matrix!$A$9:$A$24,Matrix!F$9:F$24,"",0)="","",_xlfn.XLOOKUP($D166,Matrix!$A$9:$A$24,Matrix!F$9:F$24,"",0)))</f>
        <v/>
      </c>
      <c r="K166" s="5" t="str">
        <f>IF($D166="","",IF(_xlfn.XLOOKUP($D166,Matrix!$A$9:$A$24,Matrix!G$9:G$24,"",0)="","",_xlfn.XLOOKUP($D166,Matrix!$A$9:$A$24,Matrix!G$9:G$24,"",0)))</f>
        <v/>
      </c>
      <c r="L166" s="5" t="str">
        <f>IF($D166="","",IF(_xlfn.XLOOKUP($D166,Matrix!$A$9:$A$24,Matrix!H$9:H$24,"",0)="","",_xlfn.XLOOKUP($D166,Matrix!$A$9:$A$24,Matrix!H$9:H$24,"",0)))</f>
        <v/>
      </c>
      <c r="M166" s="5" t="str">
        <f>IF($D166="","",IF(_xlfn.XLOOKUP($D166,Matrix!$A$9:$A$24,Matrix!I$9:I$24,"",0)="","",_xlfn.XLOOKUP($D166,Matrix!$A$9:$A$24,Matrix!I$9:I$24,"",0)))</f>
        <v/>
      </c>
      <c r="N166" s="5" t="str">
        <f>IF($D166="","",IF(_xlfn.XLOOKUP($D166,Matrix!$A$9:$A$24,Matrix!J$9:J$24,"",0)="","",_xlfn.XLOOKUP($D166,Matrix!$A$9:$A$24,Matrix!J$9:J$24,"",0)))</f>
        <v/>
      </c>
      <c r="O166" s="5" t="str">
        <f>IF($D166="","",IF(_xlfn.XLOOKUP($D166,Matrix!$A$9:$A$24,Matrix!K$9:K$24,"",0)="","",_xlfn.XLOOKUP($D166,Matrix!$A$9:$A$24,Matrix!K$9:K$24,"",0)))</f>
        <v/>
      </c>
      <c r="P166" s="5" t="str">
        <f>IF($D166="","",IF(_xlfn.XLOOKUP($D166,Matrix!$A$9:$A$24,Matrix!L$9:L$24,"",0)="","",_xlfn.XLOOKUP($D166,Matrix!$A$9:$A$24,Matrix!L$9:L$24,"",0)))</f>
        <v/>
      </c>
      <c r="Q166" s="5" t="str">
        <f>IF($D166="","",IF(_xlfn.XLOOKUP($D166,Matrix!$A$9:$A$24,Matrix!M$9:M$24,"",0)="","",_xlfn.XLOOKUP($D166,Matrix!$A$9:$A$24,Matrix!M$9:M$24,"",0)))</f>
        <v/>
      </c>
      <c r="R166" s="5" t="str">
        <f>IF($D166="","",IF(_xlfn.XLOOKUP($D166,Matrix!$A$9:$A$24,Matrix!N$9:N$24,"",0)="","",_xlfn.XLOOKUP($D166,Matrix!$A$9:$A$24,Matrix!N$9:N$24,"",0)))</f>
        <v/>
      </c>
      <c r="S166" s="5" t="str">
        <f>IF($D166="","",IF(_xlfn.XLOOKUP($D166,Matrix!$A$9:$A$24,Matrix!O$9:O$24,"",0)="","",_xlfn.XLOOKUP($D166,Matrix!$A$9:$A$24,Matrix!O$9:O$24,"",0)))</f>
        <v/>
      </c>
      <c r="T166" s="5" t="str">
        <f>IF($D166="","",IF(_xlfn.XLOOKUP($D166,Matrix!$A$9:$A$24,Matrix!P$9:P$24,"",0)="","",_xlfn.XLOOKUP($D166,Matrix!$A$9:$A$24,Matrix!P$9:P$24,"",0)))</f>
        <v/>
      </c>
      <c r="U166" s="5" t="str">
        <f>IF($D166="","",IF(_xlfn.XLOOKUP($D166,Matrix!$A$9:$A$24,Matrix!Q$9:Q$24,"",0)="","",_xlfn.XLOOKUP($D166,Matrix!$A$9:$A$24,Matrix!Q$9:Q$24,"",0)))</f>
        <v/>
      </c>
      <c r="V166" s="5" t="str">
        <f>IF($D166="","",IF(_xlfn.XLOOKUP($D166,Matrix!$A$9:$A$24,Matrix!R$9:R$24,"",0)="","",_xlfn.XLOOKUP($D166,Matrix!$A$9:$A$24,Matrix!R$9:R$24,"",0)))</f>
        <v/>
      </c>
      <c r="W166" s="5" t="str">
        <f>IF($D166="","",IF(_xlfn.XLOOKUP($D166,Matrix!$A$9:$A$24,Matrix!S$9:S$24,"",0)="","",_xlfn.XLOOKUP($D166,Matrix!$A$9:$A$24,Matrix!S$9:S$24,"",0)))</f>
        <v/>
      </c>
      <c r="X166" s="5" t="str">
        <f>IF($D166="","",IF(_xlfn.XLOOKUP($D166,Matrix!$A$9:$A$24,Matrix!T$9:T$24,"",0)="","",_xlfn.XLOOKUP($D166,Matrix!$A$9:$A$24,Matrix!T$9:T$24,"",0)))</f>
        <v/>
      </c>
      <c r="Y166" s="5" t="str">
        <f>IF($D166="","",IF(_xlfn.XLOOKUP($D166,Matrix!$A$9:$A$24,Matrix!U$9:U$24,"",0)="","",_xlfn.XLOOKUP($D166,Matrix!$A$9:$A$24,Matrix!U$9:U$24,"",0)))</f>
        <v/>
      </c>
      <c r="Z166" s="5" t="str">
        <f>IF($D166="","",IF(_xlfn.XLOOKUP($D166,Matrix!$A$9:$A$24,Matrix!V$9:V$24,"",0)="","",_xlfn.XLOOKUP($D166,Matrix!$A$9:$A$24,Matrix!V$9:V$24,"",0)))</f>
        <v/>
      </c>
      <c r="AA166" s="5" t="str">
        <f>IF($D166="","",IF(_xlfn.XLOOKUP($D166,Matrix!$A$9:$A$24,Matrix!W$9:W$24,"",0)="","",_xlfn.XLOOKUP($D166,Matrix!$A$9:$A$24,Matrix!W$9:W$24,"",0)))</f>
        <v/>
      </c>
      <c r="AB166" s="5" t="str">
        <f>IF($D166="","",IF(_xlfn.XLOOKUP($D166,Matrix!$A$9:$A$24,Matrix!X$9:X$24,"",0)="","",_xlfn.XLOOKUP($D166,Matrix!$A$9:$A$24,Matrix!X$9:X$24,"",0)))</f>
        <v/>
      </c>
      <c r="AC166" s="5" t="str">
        <f>IF($D166="","",IF(_xlfn.XLOOKUP($D166,Matrix!$A$9:$A$24,Matrix!Y$9:Y$24,"",0)="","",_xlfn.XLOOKUP($D166,Matrix!$A$9:$A$24,Matrix!Y$9:Y$24,"",0)))</f>
        <v/>
      </c>
      <c r="AD166" s="5" t="str">
        <f>IF($D166="","",IF(_xlfn.XLOOKUP($D166,Matrix!$A$9:$A$24,Matrix!Z$9:Z$24,"",0)="","",_xlfn.XLOOKUP($D166,Matrix!$A$9:$A$24,Matrix!Z$9:Z$24,"",0)))</f>
        <v/>
      </c>
      <c r="AE166" s="5" t="str">
        <f>IF($D166="","",IF(_xlfn.XLOOKUP($D166,Matrix!$A$9:$A$24,Matrix!AA$9:AA$24,"",0)="","",_xlfn.XLOOKUP($D166,Matrix!$A$9:$A$24,Matrix!AA$9:AA$24,"",0)))</f>
        <v/>
      </c>
      <c r="AF166" s="5" t="str">
        <f>IF($D166="","",IF(_xlfn.XLOOKUP($D166,Matrix!$A$9:$A$24,Matrix!AB$9:AB$24,"",0)="","",_xlfn.XLOOKUP($D166,Matrix!$A$9:$A$24,Matrix!AB$9:AB$24,"",0)))</f>
        <v/>
      </c>
      <c r="AG166" s="5" t="str">
        <f>IF($D166="","",IF(_xlfn.XLOOKUP($D166,Matrix!$A$9:$A$24,Matrix!AC$9:AC$24,"",0)="","",_xlfn.XLOOKUP($D166,Matrix!$A$9:$A$24,Matrix!AC$9:AC$24,"",0)))</f>
        <v/>
      </c>
      <c r="AH166" s="5" t="str">
        <f>IF($D166="","",IF(_xlfn.XLOOKUP($D166,Matrix!$A$9:$A$24,Matrix!AD$9:AD$24,"",0)="","",_xlfn.XLOOKUP($D166,Matrix!$A$9:$A$24,Matrix!AD$9:AD$24,"",0)))</f>
        <v/>
      </c>
      <c r="AI166" s="5" t="str">
        <f>IF($D166="","",IF(_xlfn.XLOOKUP($D166,Matrix!$A$9:$A$24,Matrix!AE$9:AE$24,"",0)="","",_xlfn.XLOOKUP($D166,Matrix!$A$9:$A$24,Matrix!AE$9:AE$24,"",0)))</f>
        <v/>
      </c>
      <c r="AJ166" s="5" t="str">
        <f>IF($D166="","",IF(_xlfn.XLOOKUP($D166,Matrix!$A$9:$A$24,Matrix!AF$9:AF$24,"",0)="","",_xlfn.XLOOKUP($D166,Matrix!$A$9:$A$24,Matrix!AF$9:AF$24,"",0)))</f>
        <v/>
      </c>
      <c r="AK166" s="5" t="str">
        <f>IF($D166="","",IF(_xlfn.XLOOKUP($D166,Matrix!$A$9:$A$24,Matrix!AG$9:AG$24,"",0)="","",_xlfn.XLOOKUP($D166,Matrix!$A$9:$A$24,Matrix!AG$9:AG$24,"",0)))</f>
        <v/>
      </c>
      <c r="AL166" s="5" t="str">
        <f>IF($D166="","",IF(_xlfn.XLOOKUP($D166,Matrix!$A$9:$A$24,Matrix!AH$9:AH$24,"",0)="","",_xlfn.XLOOKUP($D166,Matrix!$A$9:$A$24,Matrix!AH$9:AH$24,"",0)))</f>
        <v/>
      </c>
      <c r="AM166" s="5" t="str">
        <f>IF($D166="","",IF(_xlfn.XLOOKUP($D166,Matrix!$A$9:$A$24,Matrix!AI$9:AI$24,"",0)="","",_xlfn.XLOOKUP($D166,Matrix!$A$9:$A$24,Matrix!AI$9:AI$24,"",0)))</f>
        <v/>
      </c>
      <c r="AN166" s="5" t="str">
        <f>IF($D166="","",IF(_xlfn.XLOOKUP($D166,Matrix!$A$9:$A$24,Matrix!AJ$9:AJ$24,"",0)="","",_xlfn.XLOOKUP($D166,Matrix!$A$9:$A$24,Matrix!AJ$9:AJ$24,"",0)))</f>
        <v/>
      </c>
      <c r="AO166" s="5" t="str">
        <f>IF($D166="","",IF(_xlfn.XLOOKUP($D166,Matrix!$A$9:$A$24,Matrix!AK$9:AK$24,"",0)="","",_xlfn.XLOOKUP($D166,Matrix!$A$9:$A$24,Matrix!AK$9:AK$24,"",0)))</f>
        <v/>
      </c>
      <c r="AP166" s="5" t="str">
        <f>IF($D166="","",IF(_xlfn.XLOOKUP($D166,Matrix!$A$9:$A$24,Matrix!AL$9:AL$24,"",0)="","",_xlfn.XLOOKUP($D166,Matrix!$A$9:$A$24,Matrix!AL$9:AL$24,"",0)))</f>
        <v/>
      </c>
      <c r="AQ166" s="5" t="str">
        <f>IF($D166="","",IF(_xlfn.XLOOKUP($D166,Matrix!$A$9:$A$24,Matrix!AM$9:AM$24,"",0)="","",_xlfn.XLOOKUP($D166,Matrix!$A$9:$A$24,Matrix!AM$9:AM$24,"",0)))</f>
        <v/>
      </c>
      <c r="AR166" s="5" t="str">
        <f>IF($D166="","",IF(_xlfn.XLOOKUP($D166,Matrix!$A$9:$A$24,Matrix!AN$9:AN$24,"",0)="","",_xlfn.XLOOKUP($D166,Matrix!$A$9:$A$24,Matrix!AN$9:AN$24,"",0)))</f>
        <v/>
      </c>
      <c r="AS166" s="5" t="str">
        <f>IF($D166="","",IF(_xlfn.XLOOKUP($D166,Matrix!$A$9:$A$24,Matrix!AO$9:AO$24,"",0)="","",_xlfn.XLOOKUP($D166,Matrix!$A$9:$A$24,Matrix!AO$9:AO$24,"",0)))</f>
        <v/>
      </c>
      <c r="AT166" s="5" t="str">
        <f>IF($D166="","",IF(_xlfn.XLOOKUP($D166,Matrix!$A$9:$A$24,Matrix!AP$9:AP$24,"",0)="","",_xlfn.XLOOKUP($D166,Matrix!$A$9:$A$24,Matrix!AP$9:AP$24,"",0)))</f>
        <v/>
      </c>
      <c r="AU166" s="5" t="str">
        <f>IF($D166="","",IF(_xlfn.XLOOKUP($D166,Matrix!$A$9:$A$24,Matrix!AQ$9:AQ$24,"",0)="","",_xlfn.XLOOKUP($D166,Matrix!$A$9:$A$24,Matrix!AQ$9:AQ$24,"",0)))</f>
        <v/>
      </c>
      <c r="AV166" s="5" t="str">
        <f>IF($D166="","",IF(_xlfn.XLOOKUP($D166,Matrix!$A$9:$A$24,Matrix!AR$9:AR$24,"",0)="","",_xlfn.XLOOKUP($D166,Matrix!$A$9:$A$24,Matrix!AR$9:AR$24,"",0)))</f>
        <v/>
      </c>
      <c r="AW166" s="5" t="str">
        <f>IF($D166="","",IF(_xlfn.XLOOKUP($D166,Matrix!$A$9:$A$24,Matrix!AS$9:AS$24,"",0)="","",_xlfn.XLOOKUP($D166,Matrix!$A$9:$A$24,Matrix!AS$9:AS$24,"",0)))</f>
        <v/>
      </c>
      <c r="AX166" s="5" t="str">
        <f>IF($D166="","",IF(_xlfn.XLOOKUP($D166,Matrix!$A$9:$A$24,Matrix!AT$9:AT$24,"",0)="","",_xlfn.XLOOKUP($D166,Matrix!$A$9:$A$24,Matrix!AT$9:AT$24,"",0)))</f>
        <v/>
      </c>
      <c r="AY166" s="5" t="str">
        <f>IF($D166="","",IF(_xlfn.XLOOKUP($D166,Matrix!$A$9:$A$24,Matrix!AU$9:AU$24,"",0)="","",_xlfn.XLOOKUP($D166,Matrix!$A$9:$A$24,Matrix!AU$9:AU$24,"",0)))</f>
        <v/>
      </c>
      <c r="AZ166" s="5" t="str">
        <f>IF($D166="","",IF(_xlfn.XLOOKUP($D166,Matrix!$A$9:$A$24,Matrix!AV$9:AV$24,"",0)="","",_xlfn.XLOOKUP($D166,Matrix!$A$9:$A$24,Matrix!AV$9:AV$24,"",0)))</f>
        <v/>
      </c>
      <c r="BA166" s="5" t="str">
        <f>IF($D166="","",IF(_xlfn.XLOOKUP($D166,Matrix!$A$9:$A$24,Matrix!AW$9:AW$24,"",0)="","",_xlfn.XLOOKUP($D166,Matrix!$A$9:$A$24,Matrix!AW$9:AW$24,"",0)))</f>
        <v/>
      </c>
      <c r="BB166" s="5" t="str">
        <f>IF($D166="","",IF(_xlfn.XLOOKUP($D166,Matrix!$A$9:$A$24,Matrix!AX$9:AX$24,"",0)="","",_xlfn.XLOOKUP($D166,Matrix!$A$9:$A$24,Matrix!AX$9:AX$24,"",0)))</f>
        <v/>
      </c>
      <c r="BC166" s="5" t="str">
        <f>IF($D166="","",IF(_xlfn.XLOOKUP($D166,Matrix!$A$9:$A$24,Matrix!AY$9:AY$24,"",0)="","",_xlfn.XLOOKUP($D166,Matrix!$A$9:$A$24,Matrix!AY$9:AY$24,"",0)))</f>
        <v/>
      </c>
      <c r="BD166" s="5" t="str">
        <f>IF($D166="","",IF(_xlfn.XLOOKUP($D166,Matrix!$A$9:$A$24,Matrix!AZ$9:AZ$24,"",0)="","",_xlfn.XLOOKUP($D166,Matrix!$A$9:$A$24,Matrix!AZ$9:AZ$24,"",0)))</f>
        <v/>
      </c>
      <c r="BE166" s="5" t="str">
        <f>IF($D166="","",IF(_xlfn.XLOOKUP($D166,Matrix!$A$9:$A$24,Matrix!BA$9:BA$24,"",0)="","",_xlfn.XLOOKUP($D166,Matrix!$A$9:$A$24,Matrix!BA$9:BA$24,"",0)))</f>
        <v/>
      </c>
      <c r="BF166" s="5" t="str">
        <f>IF($D166="","",IF(_xlfn.XLOOKUP($D166,Matrix!$A$9:$A$24,Matrix!BB$9:BB$24,"",0)="","",_xlfn.XLOOKUP($D166,Matrix!$A$9:$A$24,Matrix!BB$9:BB$24,"",0)))</f>
        <v/>
      </c>
      <c r="BG166" s="5" t="str">
        <f>IF($D166="","",IF(_xlfn.XLOOKUP($D166,Matrix!$A$9:$A$24,Matrix!BC$9:BC$24,"",0)="","",_xlfn.XLOOKUP($D166,Matrix!$A$9:$A$24,Matrix!BC$9:BC$24,"",0)))</f>
        <v/>
      </c>
      <c r="BH166" s="5" t="str">
        <f>IF($D166="","",IF(_xlfn.XLOOKUP($D166,Matrix!$A$9:$A$24,Matrix!BD$9:BD$24,"",0)="","",_xlfn.XLOOKUP($D166,Matrix!$A$9:$A$24,Matrix!BD$9:BD$24,"",0)))</f>
        <v/>
      </c>
      <c r="BI166" s="5" t="str">
        <f>IF($D166="","",IF(_xlfn.XLOOKUP($D166,Matrix!$A$9:$A$24,Matrix!BE$9:BE$24,"",0)="","",_xlfn.XLOOKUP($D166,Matrix!$A$9:$A$24,Matrix!BE$9:BE$24,"",0)))</f>
        <v/>
      </c>
      <c r="BJ166" s="5" t="str">
        <f>IF($D166="","",IF(_xlfn.XLOOKUP($D166,Matrix!$A$9:$A$24,Matrix!BF$9:BF$24,"",0)="","",_xlfn.XLOOKUP($D166,Matrix!$A$9:$A$24,Matrix!BF$9:BF$24,"",0)))</f>
        <v/>
      </c>
      <c r="BK166" s="32" t="str">
        <f>IF($D166="","",IF(_xlfn.XLOOKUP($D166,Matrix!$A$9:$A$24,Matrix!BG$9:BG$24,"",0)="","",_xlfn.XLOOKUP($D166,Matrix!$A$9:$A$24,Matrix!BG$9:BG$24,"",0)))</f>
        <v/>
      </c>
    </row>
    <row r="167" spans="1:63" ht="15.75" thickBot="1">
      <c r="A167" s="85" t="s">
        <v>167</v>
      </c>
      <c r="B167" s="24" t="e">
        <f>B$4/B166</f>
        <v>#DIV/0!</v>
      </c>
      <c r="C167" s="23">
        <f>_xlfn.XLOOKUP("Sample",D157:D166,C157:C166,"",0)+1</f>
        <v>18</v>
      </c>
      <c r="D167" s="59" t="s">
        <v>168</v>
      </c>
      <c r="E167" s="57" t="str">
        <f>_xlfn.XLOOKUP('4.Score &amp; Vergelijking'!C167,'1.Invul Blad'!$A$2:$A$31,'1.Invul Blad'!$B$2:$B$31,"",0)</f>
        <v>MO-14</v>
      </c>
      <c r="F167" s="58" t="str" cm="1">
        <f t="array" ref="F167">IFERROR(IF(IF(LEFT(E167,2)="BS",INDEX('1.Invul Blad'!$1:$1048576,MATCH('4.Score &amp; Vergelijking'!$E167,'1.Invul Blad'!$B$36:$B$9000,0)+35,MATCH('4.Score &amp; Vergelijking'!F166,'1.Invul Blad'!$36:$36,0))="",INDEX('1.Invul Blad'!$1:$1048576,MATCH('4.Score &amp; Vergelijking'!$E167,'1.Invul Blad'!$B:$B,0),MATCH('4.Score &amp; Vergelijking'!F166,'1.Invul Blad'!$1:$1,0))=""),"",IF(LEFT(E167,2)="BS",INDEX('1.Invul Blad'!$1:$1048576,MATCH('4.Score &amp; Vergelijking'!$E167,'1.Invul Blad'!$B$36:$B$9000,0)+35,MATCH('4.Score &amp; Vergelijking'!F166,'1.Invul Blad'!$36:$36,0)),INDEX('1.Invul Blad'!$1:$1048576,MATCH('4.Score &amp; Vergelijking'!$E167,'1.Invul Blad'!$B:$B,0),MATCH('4.Score &amp; Vergelijking'!F166,'1.Invul Blad'!$1:$1,0)))),"")</f>
        <v/>
      </c>
      <c r="G167" s="57" t="str" cm="1">
        <f t="array" ref="G167">IFERROR(IF(IF(LEFT(F167,2)="BS",INDEX('1.Invul Blad'!$1:$1048576,MATCH('4.Score &amp; Vergelijking'!$E167,'1.Invul Blad'!$B$36:$B$9000,0)+35,MATCH('4.Score &amp; Vergelijking'!G166,'1.Invul Blad'!$36:$36,0))="",INDEX('1.Invul Blad'!$1:$1048576,MATCH('4.Score &amp; Vergelijking'!$E167,'1.Invul Blad'!$B:$B,0),MATCH('4.Score &amp; Vergelijking'!G166,'1.Invul Blad'!$1:$1,0))=""),"",IF(LEFT(F167,2)="BS",INDEX('1.Invul Blad'!$1:$1048576,MATCH('4.Score &amp; Vergelijking'!$E167,'1.Invul Blad'!$B$36:$B$9000,0)+35,MATCH('4.Score &amp; Vergelijking'!G166,'1.Invul Blad'!$36:$36,0)),INDEX('1.Invul Blad'!$1:$1048576,MATCH('4.Score &amp; Vergelijking'!$E167,'1.Invul Blad'!$B:$B,0),MATCH('4.Score &amp; Vergelijking'!G166,'1.Invul Blad'!$1:$1,0)))),"")</f>
        <v/>
      </c>
      <c r="H167" s="57" t="str" cm="1">
        <f t="array" ref="H167">IFERROR(IF(IF(LEFT(G167,2)="BS",INDEX('1.Invul Blad'!$1:$1048576,MATCH('4.Score &amp; Vergelijking'!$E167,'1.Invul Blad'!$B$36:$B$9000,0)+35,MATCH('4.Score &amp; Vergelijking'!H166,'1.Invul Blad'!$36:$36,0))="",INDEX('1.Invul Blad'!$1:$1048576,MATCH('4.Score &amp; Vergelijking'!$E167,'1.Invul Blad'!$B:$B,0),MATCH('4.Score &amp; Vergelijking'!H166,'1.Invul Blad'!$1:$1,0))=""),"",IF(LEFT(G167,2)="BS",INDEX('1.Invul Blad'!$1:$1048576,MATCH('4.Score &amp; Vergelijking'!$E167,'1.Invul Blad'!$B$36:$B$9000,0)+35,MATCH('4.Score &amp; Vergelijking'!H166,'1.Invul Blad'!$36:$36,0)),INDEX('1.Invul Blad'!$1:$1048576,MATCH('4.Score &amp; Vergelijking'!$E167,'1.Invul Blad'!$B:$B,0),MATCH('4.Score &amp; Vergelijking'!H166,'1.Invul Blad'!$1:$1,0)))),"")</f>
        <v/>
      </c>
      <c r="I167" s="57" t="str" cm="1">
        <f t="array" ref="I167">IFERROR(IF(IF(LEFT(H167,2)="BS",INDEX('1.Invul Blad'!$1:$1048576,MATCH('4.Score &amp; Vergelijking'!$E167,'1.Invul Blad'!$B$36:$B$9000,0)+35,MATCH('4.Score &amp; Vergelijking'!I166,'1.Invul Blad'!$36:$36,0))="",INDEX('1.Invul Blad'!$1:$1048576,MATCH('4.Score &amp; Vergelijking'!$E167,'1.Invul Blad'!$B:$B,0),MATCH('4.Score &amp; Vergelijking'!I166,'1.Invul Blad'!$1:$1,0))=""),"",IF(LEFT(H167,2)="BS",INDEX('1.Invul Blad'!$1:$1048576,MATCH('4.Score &amp; Vergelijking'!$E167,'1.Invul Blad'!$B$36:$B$9000,0)+35,MATCH('4.Score &amp; Vergelijking'!I166,'1.Invul Blad'!$36:$36,0)),INDEX('1.Invul Blad'!$1:$1048576,MATCH('4.Score &amp; Vergelijking'!$E167,'1.Invul Blad'!$B:$B,0),MATCH('4.Score &amp; Vergelijking'!I166,'1.Invul Blad'!$1:$1,0)))),"")</f>
        <v/>
      </c>
      <c r="J167" s="57" t="str" cm="1">
        <f t="array" ref="J167">IFERROR(IF(IF(LEFT(I167,2)="BS",INDEX('1.Invul Blad'!$1:$1048576,MATCH('4.Score &amp; Vergelijking'!$E167,'1.Invul Blad'!$B$36:$B$9000,0)+35,MATCH('4.Score &amp; Vergelijking'!J166,'1.Invul Blad'!$36:$36,0))="",INDEX('1.Invul Blad'!$1:$1048576,MATCH('4.Score &amp; Vergelijking'!$E167,'1.Invul Blad'!$B:$B,0),MATCH('4.Score &amp; Vergelijking'!J166,'1.Invul Blad'!$1:$1,0))=""),"",IF(LEFT(I167,2)="BS",INDEX('1.Invul Blad'!$1:$1048576,MATCH('4.Score &amp; Vergelijking'!$E167,'1.Invul Blad'!$B$36:$B$9000,0)+35,MATCH('4.Score &amp; Vergelijking'!J166,'1.Invul Blad'!$36:$36,0)),INDEX('1.Invul Blad'!$1:$1048576,MATCH('4.Score &amp; Vergelijking'!$E167,'1.Invul Blad'!$B:$B,0),MATCH('4.Score &amp; Vergelijking'!J166,'1.Invul Blad'!$1:$1,0)))),"")</f>
        <v/>
      </c>
      <c r="K167" s="57" t="str" cm="1">
        <f t="array" ref="K167">IFERROR(IF(IF(LEFT(J167,2)="BS",INDEX('1.Invul Blad'!$1:$1048576,MATCH('4.Score &amp; Vergelijking'!$E167,'1.Invul Blad'!$B$36:$B$9000,0)+35,MATCH('4.Score &amp; Vergelijking'!K166,'1.Invul Blad'!$36:$36,0))="",INDEX('1.Invul Blad'!$1:$1048576,MATCH('4.Score &amp; Vergelijking'!$E167,'1.Invul Blad'!$B:$B,0),MATCH('4.Score &amp; Vergelijking'!K166,'1.Invul Blad'!$1:$1,0))=""),"",IF(LEFT(J167,2)="BS",INDEX('1.Invul Blad'!$1:$1048576,MATCH('4.Score &amp; Vergelijking'!$E167,'1.Invul Blad'!$B$36:$B$9000,0)+35,MATCH('4.Score &amp; Vergelijking'!K166,'1.Invul Blad'!$36:$36,0)),INDEX('1.Invul Blad'!$1:$1048576,MATCH('4.Score &amp; Vergelijking'!$E167,'1.Invul Blad'!$B:$B,0),MATCH('4.Score &amp; Vergelijking'!K166,'1.Invul Blad'!$1:$1,0)))),"")</f>
        <v/>
      </c>
      <c r="L167" s="57" t="str" cm="1">
        <f t="array" ref="L167">IFERROR(IF(IF(LEFT(K167,2)="BS",INDEX('1.Invul Blad'!$1:$1048576,MATCH('4.Score &amp; Vergelijking'!$E167,'1.Invul Blad'!$B$36:$B$9000,0)+35,MATCH('4.Score &amp; Vergelijking'!L166,'1.Invul Blad'!$36:$36,0))="",INDEX('1.Invul Blad'!$1:$1048576,MATCH('4.Score &amp; Vergelijking'!$E167,'1.Invul Blad'!$B:$B,0),MATCH('4.Score &amp; Vergelijking'!L166,'1.Invul Blad'!$1:$1,0))=""),"",IF(LEFT(K167,2)="BS",INDEX('1.Invul Blad'!$1:$1048576,MATCH('4.Score &amp; Vergelijking'!$E167,'1.Invul Blad'!$B$36:$B$9000,0)+35,MATCH('4.Score &amp; Vergelijking'!L166,'1.Invul Blad'!$36:$36,0)),INDEX('1.Invul Blad'!$1:$1048576,MATCH('4.Score &amp; Vergelijking'!$E167,'1.Invul Blad'!$B:$B,0),MATCH('4.Score &amp; Vergelijking'!L166,'1.Invul Blad'!$1:$1,0)))),"")</f>
        <v/>
      </c>
      <c r="M167" s="57" t="str" cm="1">
        <f t="array" ref="M167">IFERROR(IF(IF(LEFT(L167,2)="BS",INDEX('1.Invul Blad'!$1:$1048576,MATCH('4.Score &amp; Vergelijking'!$E167,'1.Invul Blad'!$B$36:$B$9000,0)+35,MATCH('4.Score &amp; Vergelijking'!M166,'1.Invul Blad'!$36:$36,0))="",INDEX('1.Invul Blad'!$1:$1048576,MATCH('4.Score &amp; Vergelijking'!$E167,'1.Invul Blad'!$B:$B,0),MATCH('4.Score &amp; Vergelijking'!M166,'1.Invul Blad'!$1:$1,0))=""),"",IF(LEFT(L167,2)="BS",INDEX('1.Invul Blad'!$1:$1048576,MATCH('4.Score &amp; Vergelijking'!$E167,'1.Invul Blad'!$B$36:$B$9000,0)+35,MATCH('4.Score &amp; Vergelijking'!M166,'1.Invul Blad'!$36:$36,0)),INDEX('1.Invul Blad'!$1:$1048576,MATCH('4.Score &amp; Vergelijking'!$E167,'1.Invul Blad'!$B:$B,0),MATCH('4.Score &amp; Vergelijking'!M166,'1.Invul Blad'!$1:$1,0)))),"")</f>
        <v/>
      </c>
      <c r="N167" s="57" t="str" cm="1">
        <f t="array" ref="N167">IFERROR(IF(IF(LEFT(M167,2)="BS",INDEX('1.Invul Blad'!$1:$1048576,MATCH('4.Score &amp; Vergelijking'!$E167,'1.Invul Blad'!$B$36:$B$9000,0)+35,MATCH('4.Score &amp; Vergelijking'!N166,'1.Invul Blad'!$36:$36,0))="",INDEX('1.Invul Blad'!$1:$1048576,MATCH('4.Score &amp; Vergelijking'!$E167,'1.Invul Blad'!$B:$B,0),MATCH('4.Score &amp; Vergelijking'!N166,'1.Invul Blad'!$1:$1,0))=""),"",IF(LEFT(M167,2)="BS",INDEX('1.Invul Blad'!$1:$1048576,MATCH('4.Score &amp; Vergelijking'!$E167,'1.Invul Blad'!$B$36:$B$9000,0)+35,MATCH('4.Score &amp; Vergelijking'!N166,'1.Invul Blad'!$36:$36,0)),INDEX('1.Invul Blad'!$1:$1048576,MATCH('4.Score &amp; Vergelijking'!$E167,'1.Invul Blad'!$B:$B,0),MATCH('4.Score &amp; Vergelijking'!N166,'1.Invul Blad'!$1:$1,0)))),"")</f>
        <v/>
      </c>
      <c r="O167" s="57" t="str" cm="1">
        <f t="array" ref="O167">IFERROR(IF(IF(LEFT(N167,2)="BS",INDEX('1.Invul Blad'!$1:$1048576,MATCH('4.Score &amp; Vergelijking'!$E167,'1.Invul Blad'!$B$36:$B$9000,0)+35,MATCH('4.Score &amp; Vergelijking'!O166,'1.Invul Blad'!$36:$36,0))="",INDEX('1.Invul Blad'!$1:$1048576,MATCH('4.Score &amp; Vergelijking'!$E167,'1.Invul Blad'!$B:$B,0),MATCH('4.Score &amp; Vergelijking'!O166,'1.Invul Blad'!$1:$1,0))=""),"",IF(LEFT(N167,2)="BS",INDEX('1.Invul Blad'!$1:$1048576,MATCH('4.Score &amp; Vergelijking'!$E167,'1.Invul Blad'!$B$36:$B$9000,0)+35,MATCH('4.Score &amp; Vergelijking'!O166,'1.Invul Blad'!$36:$36,0)),INDEX('1.Invul Blad'!$1:$1048576,MATCH('4.Score &amp; Vergelijking'!$E167,'1.Invul Blad'!$B:$B,0),MATCH('4.Score &amp; Vergelijking'!O166,'1.Invul Blad'!$1:$1,0)))),"")</f>
        <v/>
      </c>
      <c r="P167" s="57" t="str" cm="1">
        <f t="array" ref="P167">IFERROR(IF(IF(LEFT(O167,2)="BS",INDEX('1.Invul Blad'!$1:$1048576,MATCH('4.Score &amp; Vergelijking'!$E167,'1.Invul Blad'!$B$36:$B$9000,0)+35,MATCH('4.Score &amp; Vergelijking'!P166,'1.Invul Blad'!$36:$36,0))="",INDEX('1.Invul Blad'!$1:$1048576,MATCH('4.Score &amp; Vergelijking'!$E167,'1.Invul Blad'!$B:$B,0),MATCH('4.Score &amp; Vergelijking'!P166,'1.Invul Blad'!$1:$1,0))=""),"",IF(LEFT(O167,2)="BS",INDEX('1.Invul Blad'!$1:$1048576,MATCH('4.Score &amp; Vergelijking'!$E167,'1.Invul Blad'!$B$36:$B$9000,0)+35,MATCH('4.Score &amp; Vergelijking'!P166,'1.Invul Blad'!$36:$36,0)),INDEX('1.Invul Blad'!$1:$1048576,MATCH('4.Score &amp; Vergelijking'!$E167,'1.Invul Blad'!$B:$B,0),MATCH('4.Score &amp; Vergelijking'!P166,'1.Invul Blad'!$1:$1,0)))),"")</f>
        <v/>
      </c>
      <c r="Q167" s="57" t="str" cm="1">
        <f t="array" ref="Q167">IFERROR(IF(IF(LEFT(P167,2)="BS",INDEX('1.Invul Blad'!$1:$1048576,MATCH('4.Score &amp; Vergelijking'!$E167,'1.Invul Blad'!$B$36:$B$9000,0)+35,MATCH('4.Score &amp; Vergelijking'!Q166,'1.Invul Blad'!$36:$36,0))="",INDEX('1.Invul Blad'!$1:$1048576,MATCH('4.Score &amp; Vergelijking'!$E167,'1.Invul Blad'!$B:$B,0),MATCH('4.Score &amp; Vergelijking'!Q166,'1.Invul Blad'!$1:$1,0))=""),"",IF(LEFT(P167,2)="BS",INDEX('1.Invul Blad'!$1:$1048576,MATCH('4.Score &amp; Vergelijking'!$E167,'1.Invul Blad'!$B$36:$B$9000,0)+35,MATCH('4.Score &amp; Vergelijking'!Q166,'1.Invul Blad'!$36:$36,0)),INDEX('1.Invul Blad'!$1:$1048576,MATCH('4.Score &amp; Vergelijking'!$E167,'1.Invul Blad'!$B:$B,0),MATCH('4.Score &amp; Vergelijking'!Q166,'1.Invul Blad'!$1:$1,0)))),"")</f>
        <v/>
      </c>
      <c r="R167" s="57" t="str" cm="1">
        <f t="array" ref="R167">IFERROR(IF(IF(LEFT(Q167,2)="BS",INDEX('1.Invul Blad'!$1:$1048576,MATCH('4.Score &amp; Vergelijking'!$E167,'1.Invul Blad'!$B$36:$B$9000,0)+35,MATCH('4.Score &amp; Vergelijking'!R166,'1.Invul Blad'!$36:$36,0))="",INDEX('1.Invul Blad'!$1:$1048576,MATCH('4.Score &amp; Vergelijking'!$E167,'1.Invul Blad'!$B:$B,0),MATCH('4.Score &amp; Vergelijking'!R166,'1.Invul Blad'!$1:$1,0))=""),"",IF(LEFT(Q167,2)="BS",INDEX('1.Invul Blad'!$1:$1048576,MATCH('4.Score &amp; Vergelijking'!$E167,'1.Invul Blad'!$B$36:$B$9000,0)+35,MATCH('4.Score &amp; Vergelijking'!R166,'1.Invul Blad'!$36:$36,0)),INDEX('1.Invul Blad'!$1:$1048576,MATCH('4.Score &amp; Vergelijking'!$E167,'1.Invul Blad'!$B:$B,0),MATCH('4.Score &amp; Vergelijking'!R166,'1.Invul Blad'!$1:$1,0)))),"")</f>
        <v/>
      </c>
      <c r="S167" s="57" t="str" cm="1">
        <f t="array" ref="S167">IFERROR(IF(IF(LEFT(R167,2)="BS",INDEX('1.Invul Blad'!$1:$1048576,MATCH('4.Score &amp; Vergelijking'!$E167,'1.Invul Blad'!$B$36:$B$9000,0)+35,MATCH('4.Score &amp; Vergelijking'!S166,'1.Invul Blad'!$36:$36,0))="",INDEX('1.Invul Blad'!$1:$1048576,MATCH('4.Score &amp; Vergelijking'!$E167,'1.Invul Blad'!$B:$B,0),MATCH('4.Score &amp; Vergelijking'!S166,'1.Invul Blad'!$1:$1,0))=""),"",IF(LEFT(R167,2)="BS",INDEX('1.Invul Blad'!$1:$1048576,MATCH('4.Score &amp; Vergelijking'!$E167,'1.Invul Blad'!$B$36:$B$9000,0)+35,MATCH('4.Score &amp; Vergelijking'!S166,'1.Invul Blad'!$36:$36,0)),INDEX('1.Invul Blad'!$1:$1048576,MATCH('4.Score &amp; Vergelijking'!$E167,'1.Invul Blad'!$B:$B,0),MATCH('4.Score &amp; Vergelijking'!S166,'1.Invul Blad'!$1:$1,0)))),"")</f>
        <v/>
      </c>
      <c r="T167" s="57" t="str" cm="1">
        <f t="array" ref="T167">IFERROR(IF(IF(LEFT(S167,2)="BS",INDEX('1.Invul Blad'!$1:$1048576,MATCH('4.Score &amp; Vergelijking'!$E167,'1.Invul Blad'!$B$36:$B$9000,0)+35,MATCH('4.Score &amp; Vergelijking'!T166,'1.Invul Blad'!$36:$36,0))="",INDEX('1.Invul Blad'!$1:$1048576,MATCH('4.Score &amp; Vergelijking'!$E167,'1.Invul Blad'!$B:$B,0),MATCH('4.Score &amp; Vergelijking'!T166,'1.Invul Blad'!$1:$1,0))=""),"",IF(LEFT(S167,2)="BS",INDEX('1.Invul Blad'!$1:$1048576,MATCH('4.Score &amp; Vergelijking'!$E167,'1.Invul Blad'!$B$36:$B$9000,0)+35,MATCH('4.Score &amp; Vergelijking'!T166,'1.Invul Blad'!$36:$36,0)),INDEX('1.Invul Blad'!$1:$1048576,MATCH('4.Score &amp; Vergelijking'!$E167,'1.Invul Blad'!$B:$B,0),MATCH('4.Score &amp; Vergelijking'!T166,'1.Invul Blad'!$1:$1,0)))),"")</f>
        <v/>
      </c>
      <c r="U167" s="57" t="str" cm="1">
        <f t="array" ref="U167">IFERROR(IF(IF(LEFT(T167,2)="BS",INDEX('1.Invul Blad'!$1:$1048576,MATCH('4.Score &amp; Vergelijking'!$E167,'1.Invul Blad'!$B$36:$B$9000,0)+35,MATCH('4.Score &amp; Vergelijking'!U166,'1.Invul Blad'!$36:$36,0))="",INDEX('1.Invul Blad'!$1:$1048576,MATCH('4.Score &amp; Vergelijking'!$E167,'1.Invul Blad'!$B:$B,0),MATCH('4.Score &amp; Vergelijking'!U166,'1.Invul Blad'!$1:$1,0))=""),"",IF(LEFT(T167,2)="BS",INDEX('1.Invul Blad'!$1:$1048576,MATCH('4.Score &amp; Vergelijking'!$E167,'1.Invul Blad'!$B$36:$B$9000,0)+35,MATCH('4.Score &amp; Vergelijking'!U166,'1.Invul Blad'!$36:$36,0)),INDEX('1.Invul Blad'!$1:$1048576,MATCH('4.Score &amp; Vergelijking'!$E167,'1.Invul Blad'!$B:$B,0),MATCH('4.Score &amp; Vergelijking'!U166,'1.Invul Blad'!$1:$1,0)))),"")</f>
        <v/>
      </c>
      <c r="V167" s="57" t="str" cm="1">
        <f t="array" ref="V167">IFERROR(IF(IF(LEFT(U167,2)="BS",INDEX('1.Invul Blad'!$1:$1048576,MATCH('4.Score &amp; Vergelijking'!$E167,'1.Invul Blad'!$B$36:$B$9000,0)+35,MATCH('4.Score &amp; Vergelijking'!V166,'1.Invul Blad'!$36:$36,0))="",INDEX('1.Invul Blad'!$1:$1048576,MATCH('4.Score &amp; Vergelijking'!$E167,'1.Invul Blad'!$B:$B,0),MATCH('4.Score &amp; Vergelijking'!V166,'1.Invul Blad'!$1:$1,0))=""),"",IF(LEFT(U167,2)="BS",INDEX('1.Invul Blad'!$1:$1048576,MATCH('4.Score &amp; Vergelijking'!$E167,'1.Invul Blad'!$B$36:$B$9000,0)+35,MATCH('4.Score &amp; Vergelijking'!V166,'1.Invul Blad'!$36:$36,0)),INDEX('1.Invul Blad'!$1:$1048576,MATCH('4.Score &amp; Vergelijking'!$E167,'1.Invul Blad'!$B:$B,0),MATCH('4.Score &amp; Vergelijking'!V166,'1.Invul Blad'!$1:$1,0)))),"")</f>
        <v/>
      </c>
      <c r="W167" s="57" t="str" cm="1">
        <f t="array" ref="W167">IFERROR(IF(IF(LEFT(V167,2)="BS",INDEX('1.Invul Blad'!$1:$1048576,MATCH('4.Score &amp; Vergelijking'!$E167,'1.Invul Blad'!$B$36:$B$9000,0)+35,MATCH('4.Score &amp; Vergelijking'!W166,'1.Invul Blad'!$36:$36,0))="",INDEX('1.Invul Blad'!$1:$1048576,MATCH('4.Score &amp; Vergelijking'!$E167,'1.Invul Blad'!$B:$B,0),MATCH('4.Score &amp; Vergelijking'!W166,'1.Invul Blad'!$1:$1,0))=""),"",IF(LEFT(V167,2)="BS",INDEX('1.Invul Blad'!$1:$1048576,MATCH('4.Score &amp; Vergelijking'!$E167,'1.Invul Blad'!$B$36:$B$9000,0)+35,MATCH('4.Score &amp; Vergelijking'!W166,'1.Invul Blad'!$36:$36,0)),INDEX('1.Invul Blad'!$1:$1048576,MATCH('4.Score &amp; Vergelijking'!$E167,'1.Invul Blad'!$B:$B,0),MATCH('4.Score &amp; Vergelijking'!W166,'1.Invul Blad'!$1:$1,0)))),"")</f>
        <v/>
      </c>
      <c r="X167" s="57" t="str" cm="1">
        <f t="array" ref="X167">IFERROR(IF(IF(LEFT(W167,2)="BS",INDEX('1.Invul Blad'!$1:$1048576,MATCH('4.Score &amp; Vergelijking'!$E167,'1.Invul Blad'!$B$36:$B$9000,0)+35,MATCH('4.Score &amp; Vergelijking'!X166,'1.Invul Blad'!$36:$36,0))="",INDEX('1.Invul Blad'!$1:$1048576,MATCH('4.Score &amp; Vergelijking'!$E167,'1.Invul Blad'!$B:$B,0),MATCH('4.Score &amp; Vergelijking'!X166,'1.Invul Blad'!$1:$1,0))=""),"",IF(LEFT(W167,2)="BS",INDEX('1.Invul Blad'!$1:$1048576,MATCH('4.Score &amp; Vergelijking'!$E167,'1.Invul Blad'!$B$36:$B$9000,0)+35,MATCH('4.Score &amp; Vergelijking'!X166,'1.Invul Blad'!$36:$36,0)),INDEX('1.Invul Blad'!$1:$1048576,MATCH('4.Score &amp; Vergelijking'!$E167,'1.Invul Blad'!$B:$B,0),MATCH('4.Score &amp; Vergelijking'!X166,'1.Invul Blad'!$1:$1,0)))),"")</f>
        <v/>
      </c>
      <c r="Y167" s="57" t="str" cm="1">
        <f t="array" ref="Y167">IFERROR(IF(IF(LEFT(X167,2)="BS",INDEX('1.Invul Blad'!$1:$1048576,MATCH('4.Score &amp; Vergelijking'!$E167,'1.Invul Blad'!$B$36:$B$9000,0)+35,MATCH('4.Score &amp; Vergelijking'!Y166,'1.Invul Blad'!$36:$36,0))="",INDEX('1.Invul Blad'!$1:$1048576,MATCH('4.Score &amp; Vergelijking'!$E167,'1.Invul Blad'!$B:$B,0),MATCH('4.Score &amp; Vergelijking'!Y166,'1.Invul Blad'!$1:$1,0))=""),"",IF(LEFT(X167,2)="BS",INDEX('1.Invul Blad'!$1:$1048576,MATCH('4.Score &amp; Vergelijking'!$E167,'1.Invul Blad'!$B$36:$B$9000,0)+35,MATCH('4.Score &amp; Vergelijking'!Y166,'1.Invul Blad'!$36:$36,0)),INDEX('1.Invul Blad'!$1:$1048576,MATCH('4.Score &amp; Vergelijking'!$E167,'1.Invul Blad'!$B:$B,0),MATCH('4.Score &amp; Vergelijking'!Y166,'1.Invul Blad'!$1:$1,0)))),"")</f>
        <v/>
      </c>
      <c r="Z167" s="57" t="str" cm="1">
        <f t="array" ref="Z167">IFERROR(IF(IF(LEFT(Y167,2)="BS",INDEX('1.Invul Blad'!$1:$1048576,MATCH('4.Score &amp; Vergelijking'!$E167,'1.Invul Blad'!$B$36:$B$9000,0)+35,MATCH('4.Score &amp; Vergelijking'!Z166,'1.Invul Blad'!$36:$36,0))="",INDEX('1.Invul Blad'!$1:$1048576,MATCH('4.Score &amp; Vergelijking'!$E167,'1.Invul Blad'!$B:$B,0),MATCH('4.Score &amp; Vergelijking'!Z166,'1.Invul Blad'!$1:$1,0))=""),"",IF(LEFT(Y167,2)="BS",INDEX('1.Invul Blad'!$1:$1048576,MATCH('4.Score &amp; Vergelijking'!$E167,'1.Invul Blad'!$B$36:$B$9000,0)+35,MATCH('4.Score &amp; Vergelijking'!Z166,'1.Invul Blad'!$36:$36,0)),INDEX('1.Invul Blad'!$1:$1048576,MATCH('4.Score &amp; Vergelijking'!$E167,'1.Invul Blad'!$B:$B,0),MATCH('4.Score &amp; Vergelijking'!Z166,'1.Invul Blad'!$1:$1,0)))),"")</f>
        <v/>
      </c>
      <c r="AA167" s="57" t="str" cm="1">
        <f t="array" ref="AA167">IFERROR(IF(IF(LEFT(Z167,2)="BS",INDEX('1.Invul Blad'!$1:$1048576,MATCH('4.Score &amp; Vergelijking'!$E167,'1.Invul Blad'!$B$36:$B$9000,0)+35,MATCH('4.Score &amp; Vergelijking'!AA166,'1.Invul Blad'!$36:$36,0))="",INDEX('1.Invul Blad'!$1:$1048576,MATCH('4.Score &amp; Vergelijking'!$E167,'1.Invul Blad'!$B:$B,0),MATCH('4.Score &amp; Vergelijking'!AA166,'1.Invul Blad'!$1:$1,0))=""),"",IF(LEFT(Z167,2)="BS",INDEX('1.Invul Blad'!$1:$1048576,MATCH('4.Score &amp; Vergelijking'!$E167,'1.Invul Blad'!$B$36:$B$9000,0)+35,MATCH('4.Score &amp; Vergelijking'!AA166,'1.Invul Blad'!$36:$36,0)),INDEX('1.Invul Blad'!$1:$1048576,MATCH('4.Score &amp; Vergelijking'!$E167,'1.Invul Blad'!$B:$B,0),MATCH('4.Score &amp; Vergelijking'!AA166,'1.Invul Blad'!$1:$1,0)))),"")</f>
        <v/>
      </c>
      <c r="AB167" s="57" t="str" cm="1">
        <f t="array" ref="AB167">IFERROR(IF(IF(LEFT(AA167,2)="BS",INDEX('1.Invul Blad'!$1:$1048576,MATCH('4.Score &amp; Vergelijking'!$E167,'1.Invul Blad'!$B$36:$B$9000,0)+35,MATCH('4.Score &amp; Vergelijking'!AB166,'1.Invul Blad'!$36:$36,0))="",INDEX('1.Invul Blad'!$1:$1048576,MATCH('4.Score &amp; Vergelijking'!$E167,'1.Invul Blad'!$B:$B,0),MATCH('4.Score &amp; Vergelijking'!AB166,'1.Invul Blad'!$1:$1,0))=""),"",IF(LEFT(AA167,2)="BS",INDEX('1.Invul Blad'!$1:$1048576,MATCH('4.Score &amp; Vergelijking'!$E167,'1.Invul Blad'!$B$36:$B$9000,0)+35,MATCH('4.Score &amp; Vergelijking'!AB166,'1.Invul Blad'!$36:$36,0)),INDEX('1.Invul Blad'!$1:$1048576,MATCH('4.Score &amp; Vergelijking'!$E167,'1.Invul Blad'!$B:$B,0),MATCH('4.Score &amp; Vergelijking'!AB166,'1.Invul Blad'!$1:$1,0)))),"")</f>
        <v/>
      </c>
      <c r="AC167" s="57" t="str" cm="1">
        <f t="array" ref="AC167">IFERROR(IF(IF(LEFT(AB167,2)="BS",INDEX('1.Invul Blad'!$1:$1048576,MATCH('4.Score &amp; Vergelijking'!$E167,'1.Invul Blad'!$B$36:$B$9000,0)+35,MATCH('4.Score &amp; Vergelijking'!AC166,'1.Invul Blad'!$36:$36,0))="",INDEX('1.Invul Blad'!$1:$1048576,MATCH('4.Score &amp; Vergelijking'!$E167,'1.Invul Blad'!$B:$B,0),MATCH('4.Score &amp; Vergelijking'!AC166,'1.Invul Blad'!$1:$1,0))=""),"",IF(LEFT(AB167,2)="BS",INDEX('1.Invul Blad'!$1:$1048576,MATCH('4.Score &amp; Vergelijking'!$E167,'1.Invul Blad'!$B$36:$B$9000,0)+35,MATCH('4.Score &amp; Vergelijking'!AC166,'1.Invul Blad'!$36:$36,0)),INDEX('1.Invul Blad'!$1:$1048576,MATCH('4.Score &amp; Vergelijking'!$E167,'1.Invul Blad'!$B:$B,0),MATCH('4.Score &amp; Vergelijking'!AC166,'1.Invul Blad'!$1:$1,0)))),"")</f>
        <v/>
      </c>
      <c r="AD167" s="57" t="str" cm="1">
        <f t="array" ref="AD167">IFERROR(IF(IF(LEFT(AC167,2)="BS",INDEX('1.Invul Blad'!$1:$1048576,MATCH('4.Score &amp; Vergelijking'!$E167,'1.Invul Blad'!$B$36:$B$9000,0)+35,MATCH('4.Score &amp; Vergelijking'!AD166,'1.Invul Blad'!$36:$36,0))="",INDEX('1.Invul Blad'!$1:$1048576,MATCH('4.Score &amp; Vergelijking'!$E167,'1.Invul Blad'!$B:$B,0),MATCH('4.Score &amp; Vergelijking'!AD166,'1.Invul Blad'!$1:$1,0))=""),"",IF(LEFT(AC167,2)="BS",INDEX('1.Invul Blad'!$1:$1048576,MATCH('4.Score &amp; Vergelijking'!$E167,'1.Invul Blad'!$B$36:$B$9000,0)+35,MATCH('4.Score &amp; Vergelijking'!AD166,'1.Invul Blad'!$36:$36,0)),INDEX('1.Invul Blad'!$1:$1048576,MATCH('4.Score &amp; Vergelijking'!$E167,'1.Invul Blad'!$B:$B,0),MATCH('4.Score &amp; Vergelijking'!AD166,'1.Invul Blad'!$1:$1,0)))),"")</f>
        <v/>
      </c>
      <c r="AE167" s="57" t="str" cm="1">
        <f t="array" ref="AE167">IFERROR(IF(IF(LEFT(AD167,2)="BS",INDEX('1.Invul Blad'!$1:$1048576,MATCH('4.Score &amp; Vergelijking'!$E167,'1.Invul Blad'!$B$36:$B$9000,0)+35,MATCH('4.Score &amp; Vergelijking'!AE166,'1.Invul Blad'!$36:$36,0))="",INDEX('1.Invul Blad'!$1:$1048576,MATCH('4.Score &amp; Vergelijking'!$E167,'1.Invul Blad'!$B:$B,0),MATCH('4.Score &amp; Vergelijking'!AE166,'1.Invul Blad'!$1:$1,0))=""),"",IF(LEFT(AD167,2)="BS",INDEX('1.Invul Blad'!$1:$1048576,MATCH('4.Score &amp; Vergelijking'!$E167,'1.Invul Blad'!$B$36:$B$9000,0)+35,MATCH('4.Score &amp; Vergelijking'!AE166,'1.Invul Blad'!$36:$36,0)),INDEX('1.Invul Blad'!$1:$1048576,MATCH('4.Score &amp; Vergelijking'!$E167,'1.Invul Blad'!$B:$B,0),MATCH('4.Score &amp; Vergelijking'!AE166,'1.Invul Blad'!$1:$1,0)))),"")</f>
        <v/>
      </c>
      <c r="AF167" s="57" t="str" cm="1">
        <f t="array" ref="AF167">IFERROR(IF(IF(LEFT(AE167,2)="BS",INDEX('1.Invul Blad'!$1:$1048576,MATCH('4.Score &amp; Vergelijking'!$E167,'1.Invul Blad'!$B$36:$B$9000,0)+35,MATCH('4.Score &amp; Vergelijking'!AF166,'1.Invul Blad'!$36:$36,0))="",INDEX('1.Invul Blad'!$1:$1048576,MATCH('4.Score &amp; Vergelijking'!$E167,'1.Invul Blad'!$B:$B,0),MATCH('4.Score &amp; Vergelijking'!AF166,'1.Invul Blad'!$1:$1,0))=""),"",IF(LEFT(AE167,2)="BS",INDEX('1.Invul Blad'!$1:$1048576,MATCH('4.Score &amp; Vergelijking'!$E167,'1.Invul Blad'!$B$36:$B$9000,0)+35,MATCH('4.Score &amp; Vergelijking'!AF166,'1.Invul Blad'!$36:$36,0)),INDEX('1.Invul Blad'!$1:$1048576,MATCH('4.Score &amp; Vergelijking'!$E167,'1.Invul Blad'!$B:$B,0),MATCH('4.Score &amp; Vergelijking'!AF166,'1.Invul Blad'!$1:$1,0)))),"")</f>
        <v/>
      </c>
      <c r="AG167" s="57" t="str" cm="1">
        <f t="array" ref="AG167">IFERROR(IF(IF(LEFT(AF167,2)="BS",INDEX('1.Invul Blad'!$1:$1048576,MATCH('4.Score &amp; Vergelijking'!$E167,'1.Invul Blad'!$B$36:$B$9000,0)+35,MATCH('4.Score &amp; Vergelijking'!AG166,'1.Invul Blad'!$36:$36,0))="",INDEX('1.Invul Blad'!$1:$1048576,MATCH('4.Score &amp; Vergelijking'!$E167,'1.Invul Blad'!$B:$B,0),MATCH('4.Score &amp; Vergelijking'!AG166,'1.Invul Blad'!$1:$1,0))=""),"",IF(LEFT(AF167,2)="BS",INDEX('1.Invul Blad'!$1:$1048576,MATCH('4.Score &amp; Vergelijking'!$E167,'1.Invul Blad'!$B$36:$B$9000,0)+35,MATCH('4.Score &amp; Vergelijking'!AG166,'1.Invul Blad'!$36:$36,0)),INDEX('1.Invul Blad'!$1:$1048576,MATCH('4.Score &amp; Vergelijking'!$E167,'1.Invul Blad'!$B:$B,0),MATCH('4.Score &amp; Vergelijking'!AG166,'1.Invul Blad'!$1:$1,0)))),"")</f>
        <v/>
      </c>
      <c r="AH167" s="57" t="str" cm="1">
        <f t="array" ref="AH167">IFERROR(IF(IF(LEFT(AG167,2)="BS",INDEX('1.Invul Blad'!$1:$1048576,MATCH('4.Score &amp; Vergelijking'!$E167,'1.Invul Blad'!$B$36:$B$9000,0)+35,MATCH('4.Score &amp; Vergelijking'!AH166,'1.Invul Blad'!$36:$36,0))="",INDEX('1.Invul Blad'!$1:$1048576,MATCH('4.Score &amp; Vergelijking'!$E167,'1.Invul Blad'!$B:$B,0),MATCH('4.Score &amp; Vergelijking'!AH166,'1.Invul Blad'!$1:$1,0))=""),"",IF(LEFT(AG167,2)="BS",INDEX('1.Invul Blad'!$1:$1048576,MATCH('4.Score &amp; Vergelijking'!$E167,'1.Invul Blad'!$B$36:$B$9000,0)+35,MATCH('4.Score &amp; Vergelijking'!AH166,'1.Invul Blad'!$36:$36,0)),INDEX('1.Invul Blad'!$1:$1048576,MATCH('4.Score &amp; Vergelijking'!$E167,'1.Invul Blad'!$B:$B,0),MATCH('4.Score &amp; Vergelijking'!AH166,'1.Invul Blad'!$1:$1,0)))),"")</f>
        <v/>
      </c>
      <c r="AI167" s="57" t="str" cm="1">
        <f t="array" ref="AI167">IFERROR(IF(IF(LEFT(AH167,2)="BS",INDEX('1.Invul Blad'!$1:$1048576,MATCH('4.Score &amp; Vergelijking'!$E167,'1.Invul Blad'!$B$36:$B$9000,0)+35,MATCH('4.Score &amp; Vergelijking'!AI166,'1.Invul Blad'!$36:$36,0))="",INDEX('1.Invul Blad'!$1:$1048576,MATCH('4.Score &amp; Vergelijking'!$E167,'1.Invul Blad'!$B:$B,0),MATCH('4.Score &amp; Vergelijking'!AI166,'1.Invul Blad'!$1:$1,0))=""),"",IF(LEFT(AH167,2)="BS",INDEX('1.Invul Blad'!$1:$1048576,MATCH('4.Score &amp; Vergelijking'!$E167,'1.Invul Blad'!$B$36:$B$9000,0)+35,MATCH('4.Score &amp; Vergelijking'!AI166,'1.Invul Blad'!$36:$36,0)),INDEX('1.Invul Blad'!$1:$1048576,MATCH('4.Score &amp; Vergelijking'!$E167,'1.Invul Blad'!$B:$B,0),MATCH('4.Score &amp; Vergelijking'!AI166,'1.Invul Blad'!$1:$1,0)))),"")</f>
        <v/>
      </c>
      <c r="AJ167" s="57" t="str" cm="1">
        <f t="array" ref="AJ167">IFERROR(IF(IF(LEFT(AI167,2)="BS",INDEX('1.Invul Blad'!$1:$1048576,MATCH('4.Score &amp; Vergelijking'!$E167,'1.Invul Blad'!$B$36:$B$9000,0)+35,MATCH('4.Score &amp; Vergelijking'!AJ166,'1.Invul Blad'!$36:$36,0))="",INDEX('1.Invul Blad'!$1:$1048576,MATCH('4.Score &amp; Vergelijking'!$E167,'1.Invul Blad'!$B:$B,0),MATCH('4.Score &amp; Vergelijking'!AJ166,'1.Invul Blad'!$1:$1,0))=""),"",IF(LEFT(AI167,2)="BS",INDEX('1.Invul Blad'!$1:$1048576,MATCH('4.Score &amp; Vergelijking'!$E167,'1.Invul Blad'!$B$36:$B$9000,0)+35,MATCH('4.Score &amp; Vergelijking'!AJ166,'1.Invul Blad'!$36:$36,0)),INDEX('1.Invul Blad'!$1:$1048576,MATCH('4.Score &amp; Vergelijking'!$E167,'1.Invul Blad'!$B:$B,0),MATCH('4.Score &amp; Vergelijking'!AJ166,'1.Invul Blad'!$1:$1,0)))),"")</f>
        <v/>
      </c>
      <c r="AK167" s="57" t="str" cm="1">
        <f t="array" ref="AK167">IFERROR(IF(IF(LEFT(AJ167,2)="BS",INDEX('1.Invul Blad'!$1:$1048576,MATCH('4.Score &amp; Vergelijking'!$E167,'1.Invul Blad'!$B$36:$B$9000,0)+35,MATCH('4.Score &amp; Vergelijking'!AK166,'1.Invul Blad'!$36:$36,0))="",INDEX('1.Invul Blad'!$1:$1048576,MATCH('4.Score &amp; Vergelijking'!$E167,'1.Invul Blad'!$B:$B,0),MATCH('4.Score &amp; Vergelijking'!AK166,'1.Invul Blad'!$1:$1,0))=""),"",IF(LEFT(AJ167,2)="BS",INDEX('1.Invul Blad'!$1:$1048576,MATCH('4.Score &amp; Vergelijking'!$E167,'1.Invul Blad'!$B$36:$B$9000,0)+35,MATCH('4.Score &amp; Vergelijking'!AK166,'1.Invul Blad'!$36:$36,0)),INDEX('1.Invul Blad'!$1:$1048576,MATCH('4.Score &amp; Vergelijking'!$E167,'1.Invul Blad'!$B:$B,0),MATCH('4.Score &amp; Vergelijking'!AK166,'1.Invul Blad'!$1:$1,0)))),"")</f>
        <v/>
      </c>
      <c r="AL167" s="57" t="str" cm="1">
        <f t="array" ref="AL167">IFERROR(IF(IF(LEFT(AK167,2)="BS",INDEX('1.Invul Blad'!$1:$1048576,MATCH('4.Score &amp; Vergelijking'!$E167,'1.Invul Blad'!$B$36:$B$9000,0)+35,MATCH('4.Score &amp; Vergelijking'!AL166,'1.Invul Blad'!$36:$36,0))="",INDEX('1.Invul Blad'!$1:$1048576,MATCH('4.Score &amp; Vergelijking'!$E167,'1.Invul Blad'!$B:$B,0),MATCH('4.Score &amp; Vergelijking'!AL166,'1.Invul Blad'!$1:$1,0))=""),"",IF(LEFT(AK167,2)="BS",INDEX('1.Invul Blad'!$1:$1048576,MATCH('4.Score &amp; Vergelijking'!$E167,'1.Invul Blad'!$B$36:$B$9000,0)+35,MATCH('4.Score &amp; Vergelijking'!AL166,'1.Invul Blad'!$36:$36,0)),INDEX('1.Invul Blad'!$1:$1048576,MATCH('4.Score &amp; Vergelijking'!$E167,'1.Invul Blad'!$B:$B,0),MATCH('4.Score &amp; Vergelijking'!AL166,'1.Invul Blad'!$1:$1,0)))),"")</f>
        <v/>
      </c>
      <c r="AM167" s="57" t="str" cm="1">
        <f t="array" ref="AM167">IFERROR(IF(IF(LEFT(AL167,2)="BS",INDEX('1.Invul Blad'!$1:$1048576,MATCH('4.Score &amp; Vergelijking'!$E167,'1.Invul Blad'!$B$36:$B$9000,0)+35,MATCH('4.Score &amp; Vergelijking'!AM166,'1.Invul Blad'!$36:$36,0))="",INDEX('1.Invul Blad'!$1:$1048576,MATCH('4.Score &amp; Vergelijking'!$E167,'1.Invul Blad'!$B:$B,0),MATCH('4.Score &amp; Vergelijking'!AM166,'1.Invul Blad'!$1:$1,0))=""),"",IF(LEFT(AL167,2)="BS",INDEX('1.Invul Blad'!$1:$1048576,MATCH('4.Score &amp; Vergelijking'!$E167,'1.Invul Blad'!$B$36:$B$9000,0)+35,MATCH('4.Score &amp; Vergelijking'!AM166,'1.Invul Blad'!$36:$36,0)),INDEX('1.Invul Blad'!$1:$1048576,MATCH('4.Score &amp; Vergelijking'!$E167,'1.Invul Blad'!$B:$B,0),MATCH('4.Score &amp; Vergelijking'!AM166,'1.Invul Blad'!$1:$1,0)))),"")</f>
        <v/>
      </c>
      <c r="AN167" s="57" t="str" cm="1">
        <f t="array" ref="AN167">IFERROR(IF(IF(LEFT(AM167,2)="BS",INDEX('1.Invul Blad'!$1:$1048576,MATCH('4.Score &amp; Vergelijking'!$E167,'1.Invul Blad'!$B$36:$B$9000,0)+35,MATCH('4.Score &amp; Vergelijking'!AN166,'1.Invul Blad'!$36:$36,0))="",INDEX('1.Invul Blad'!$1:$1048576,MATCH('4.Score &amp; Vergelijking'!$E167,'1.Invul Blad'!$B:$B,0),MATCH('4.Score &amp; Vergelijking'!AN166,'1.Invul Blad'!$1:$1,0))=""),"",IF(LEFT(AM167,2)="BS",INDEX('1.Invul Blad'!$1:$1048576,MATCH('4.Score &amp; Vergelijking'!$E167,'1.Invul Blad'!$B$36:$B$9000,0)+35,MATCH('4.Score &amp; Vergelijking'!AN166,'1.Invul Blad'!$36:$36,0)),INDEX('1.Invul Blad'!$1:$1048576,MATCH('4.Score &amp; Vergelijking'!$E167,'1.Invul Blad'!$B:$B,0),MATCH('4.Score &amp; Vergelijking'!AN166,'1.Invul Blad'!$1:$1,0)))),"")</f>
        <v/>
      </c>
      <c r="AO167" s="57" t="str" cm="1">
        <f t="array" ref="AO167">IFERROR(IF(IF(LEFT(AN167,2)="BS",INDEX('1.Invul Blad'!$1:$1048576,MATCH('4.Score &amp; Vergelijking'!$E167,'1.Invul Blad'!$B$36:$B$9000,0)+35,MATCH('4.Score &amp; Vergelijking'!AO166,'1.Invul Blad'!$36:$36,0))="",INDEX('1.Invul Blad'!$1:$1048576,MATCH('4.Score &amp; Vergelijking'!$E167,'1.Invul Blad'!$B:$B,0),MATCH('4.Score &amp; Vergelijking'!AO166,'1.Invul Blad'!$1:$1,0))=""),"",IF(LEFT(AN167,2)="BS",INDEX('1.Invul Blad'!$1:$1048576,MATCH('4.Score &amp; Vergelijking'!$E167,'1.Invul Blad'!$B$36:$B$9000,0)+35,MATCH('4.Score &amp; Vergelijking'!AO166,'1.Invul Blad'!$36:$36,0)),INDEX('1.Invul Blad'!$1:$1048576,MATCH('4.Score &amp; Vergelijking'!$E167,'1.Invul Blad'!$B:$B,0),MATCH('4.Score &amp; Vergelijking'!AO166,'1.Invul Blad'!$1:$1,0)))),"")</f>
        <v/>
      </c>
      <c r="AP167" s="57" t="str" cm="1">
        <f t="array" ref="AP167">IFERROR(IF(IF(LEFT(AO167,2)="BS",INDEX('1.Invul Blad'!$1:$1048576,MATCH('4.Score &amp; Vergelijking'!$E167,'1.Invul Blad'!$B$36:$B$9000,0)+35,MATCH('4.Score &amp; Vergelijking'!AP166,'1.Invul Blad'!$36:$36,0))="",INDEX('1.Invul Blad'!$1:$1048576,MATCH('4.Score &amp; Vergelijking'!$E167,'1.Invul Blad'!$B:$B,0),MATCH('4.Score &amp; Vergelijking'!AP166,'1.Invul Blad'!$1:$1,0))=""),"",IF(LEFT(AO167,2)="BS",INDEX('1.Invul Blad'!$1:$1048576,MATCH('4.Score &amp; Vergelijking'!$E167,'1.Invul Blad'!$B$36:$B$9000,0)+35,MATCH('4.Score &amp; Vergelijking'!AP166,'1.Invul Blad'!$36:$36,0)),INDEX('1.Invul Blad'!$1:$1048576,MATCH('4.Score &amp; Vergelijking'!$E167,'1.Invul Blad'!$B:$B,0),MATCH('4.Score &amp; Vergelijking'!AP166,'1.Invul Blad'!$1:$1,0)))),"")</f>
        <v/>
      </c>
      <c r="AQ167" s="57" t="str" cm="1">
        <f t="array" ref="AQ167">IFERROR(IF(IF(LEFT(AP167,2)="BS",INDEX('1.Invul Blad'!$1:$1048576,MATCH('4.Score &amp; Vergelijking'!$E167,'1.Invul Blad'!$B$36:$B$9000,0)+35,MATCH('4.Score &amp; Vergelijking'!AQ166,'1.Invul Blad'!$36:$36,0))="",INDEX('1.Invul Blad'!$1:$1048576,MATCH('4.Score &amp; Vergelijking'!$E167,'1.Invul Blad'!$B:$B,0),MATCH('4.Score &amp; Vergelijking'!AQ166,'1.Invul Blad'!$1:$1,0))=""),"",IF(LEFT(AP167,2)="BS",INDEX('1.Invul Blad'!$1:$1048576,MATCH('4.Score &amp; Vergelijking'!$E167,'1.Invul Blad'!$B$36:$B$9000,0)+35,MATCH('4.Score &amp; Vergelijking'!AQ166,'1.Invul Blad'!$36:$36,0)),INDEX('1.Invul Blad'!$1:$1048576,MATCH('4.Score &amp; Vergelijking'!$E167,'1.Invul Blad'!$B:$B,0),MATCH('4.Score &amp; Vergelijking'!AQ166,'1.Invul Blad'!$1:$1,0)))),"")</f>
        <v/>
      </c>
      <c r="AR167" s="57" t="str" cm="1">
        <f t="array" ref="AR167">IFERROR(IF(IF(LEFT(AQ167,2)="BS",INDEX('1.Invul Blad'!$1:$1048576,MATCH('4.Score &amp; Vergelijking'!$E167,'1.Invul Blad'!$B$36:$B$9000,0)+35,MATCH('4.Score &amp; Vergelijking'!AR166,'1.Invul Blad'!$36:$36,0))="",INDEX('1.Invul Blad'!$1:$1048576,MATCH('4.Score &amp; Vergelijking'!$E167,'1.Invul Blad'!$B:$B,0),MATCH('4.Score &amp; Vergelijking'!AR166,'1.Invul Blad'!$1:$1,0))=""),"",IF(LEFT(AQ167,2)="BS",INDEX('1.Invul Blad'!$1:$1048576,MATCH('4.Score &amp; Vergelijking'!$E167,'1.Invul Blad'!$B$36:$B$9000,0)+35,MATCH('4.Score &amp; Vergelijking'!AR166,'1.Invul Blad'!$36:$36,0)),INDEX('1.Invul Blad'!$1:$1048576,MATCH('4.Score &amp; Vergelijking'!$E167,'1.Invul Blad'!$B:$B,0),MATCH('4.Score &amp; Vergelijking'!AR166,'1.Invul Blad'!$1:$1,0)))),"")</f>
        <v/>
      </c>
      <c r="AS167" s="57" t="str" cm="1">
        <f t="array" ref="AS167">IFERROR(IF(IF(LEFT(AR167,2)="BS",INDEX('1.Invul Blad'!$1:$1048576,MATCH('4.Score &amp; Vergelijking'!$E167,'1.Invul Blad'!$B$36:$B$9000,0)+35,MATCH('4.Score &amp; Vergelijking'!AS166,'1.Invul Blad'!$36:$36,0))="",INDEX('1.Invul Blad'!$1:$1048576,MATCH('4.Score &amp; Vergelijking'!$E167,'1.Invul Blad'!$B:$B,0),MATCH('4.Score &amp; Vergelijking'!AS166,'1.Invul Blad'!$1:$1,0))=""),"",IF(LEFT(AR167,2)="BS",INDEX('1.Invul Blad'!$1:$1048576,MATCH('4.Score &amp; Vergelijking'!$E167,'1.Invul Blad'!$B$36:$B$9000,0)+35,MATCH('4.Score &amp; Vergelijking'!AS166,'1.Invul Blad'!$36:$36,0)),INDEX('1.Invul Blad'!$1:$1048576,MATCH('4.Score &amp; Vergelijking'!$E167,'1.Invul Blad'!$B:$B,0),MATCH('4.Score &amp; Vergelijking'!AS166,'1.Invul Blad'!$1:$1,0)))),"")</f>
        <v/>
      </c>
      <c r="AT167" s="57" t="str" cm="1">
        <f t="array" ref="AT167">IFERROR(IF(IF(LEFT(AS167,2)="BS",INDEX('1.Invul Blad'!$1:$1048576,MATCH('4.Score &amp; Vergelijking'!$E167,'1.Invul Blad'!$B$36:$B$9000,0)+35,MATCH('4.Score &amp; Vergelijking'!AT166,'1.Invul Blad'!$36:$36,0))="",INDEX('1.Invul Blad'!$1:$1048576,MATCH('4.Score &amp; Vergelijking'!$E167,'1.Invul Blad'!$B:$B,0),MATCH('4.Score &amp; Vergelijking'!AT166,'1.Invul Blad'!$1:$1,0))=""),"",IF(LEFT(AS167,2)="BS",INDEX('1.Invul Blad'!$1:$1048576,MATCH('4.Score &amp; Vergelijking'!$E167,'1.Invul Blad'!$B$36:$B$9000,0)+35,MATCH('4.Score &amp; Vergelijking'!AT166,'1.Invul Blad'!$36:$36,0)),INDEX('1.Invul Blad'!$1:$1048576,MATCH('4.Score &amp; Vergelijking'!$E167,'1.Invul Blad'!$B:$B,0),MATCH('4.Score &amp; Vergelijking'!AT166,'1.Invul Blad'!$1:$1,0)))),"")</f>
        <v/>
      </c>
      <c r="AU167" s="57" t="str" cm="1">
        <f t="array" ref="AU167">IFERROR(IF(IF(LEFT(AT167,2)="BS",INDEX('1.Invul Blad'!$1:$1048576,MATCH('4.Score &amp; Vergelijking'!$E167,'1.Invul Blad'!$B$36:$B$9000,0)+35,MATCH('4.Score &amp; Vergelijking'!AU166,'1.Invul Blad'!$36:$36,0))="",INDEX('1.Invul Blad'!$1:$1048576,MATCH('4.Score &amp; Vergelijking'!$E167,'1.Invul Blad'!$B:$B,0),MATCH('4.Score &amp; Vergelijking'!AU166,'1.Invul Blad'!$1:$1,0))=""),"",IF(LEFT(AT167,2)="BS",INDEX('1.Invul Blad'!$1:$1048576,MATCH('4.Score &amp; Vergelijking'!$E167,'1.Invul Blad'!$B$36:$B$9000,0)+35,MATCH('4.Score &amp; Vergelijking'!AU166,'1.Invul Blad'!$36:$36,0)),INDEX('1.Invul Blad'!$1:$1048576,MATCH('4.Score &amp; Vergelijking'!$E167,'1.Invul Blad'!$B:$B,0),MATCH('4.Score &amp; Vergelijking'!AU166,'1.Invul Blad'!$1:$1,0)))),"")</f>
        <v/>
      </c>
      <c r="AV167" s="57" t="str" cm="1">
        <f t="array" ref="AV167">IFERROR(IF(IF(LEFT(AU167,2)="BS",INDEX('1.Invul Blad'!$1:$1048576,MATCH('4.Score &amp; Vergelijking'!$E167,'1.Invul Blad'!$B$36:$B$9000,0)+35,MATCH('4.Score &amp; Vergelijking'!AV166,'1.Invul Blad'!$36:$36,0))="",INDEX('1.Invul Blad'!$1:$1048576,MATCH('4.Score &amp; Vergelijking'!$E167,'1.Invul Blad'!$B:$B,0),MATCH('4.Score &amp; Vergelijking'!AV166,'1.Invul Blad'!$1:$1,0))=""),"",IF(LEFT(AU167,2)="BS",INDEX('1.Invul Blad'!$1:$1048576,MATCH('4.Score &amp; Vergelijking'!$E167,'1.Invul Blad'!$B$36:$B$9000,0)+35,MATCH('4.Score &amp; Vergelijking'!AV166,'1.Invul Blad'!$36:$36,0)),INDEX('1.Invul Blad'!$1:$1048576,MATCH('4.Score &amp; Vergelijking'!$E167,'1.Invul Blad'!$B:$B,0),MATCH('4.Score &amp; Vergelijking'!AV166,'1.Invul Blad'!$1:$1,0)))),"")</f>
        <v/>
      </c>
      <c r="AW167" s="57" t="str" cm="1">
        <f t="array" ref="AW167">IFERROR(IF(IF(LEFT(AV167,2)="BS",INDEX('1.Invul Blad'!$1:$1048576,MATCH('4.Score &amp; Vergelijking'!$E167,'1.Invul Blad'!$B$36:$B$9000,0)+35,MATCH('4.Score &amp; Vergelijking'!AW166,'1.Invul Blad'!$36:$36,0))="",INDEX('1.Invul Blad'!$1:$1048576,MATCH('4.Score &amp; Vergelijking'!$E167,'1.Invul Blad'!$B:$B,0),MATCH('4.Score &amp; Vergelijking'!AW166,'1.Invul Blad'!$1:$1,0))=""),"",IF(LEFT(AV167,2)="BS",INDEX('1.Invul Blad'!$1:$1048576,MATCH('4.Score &amp; Vergelijking'!$E167,'1.Invul Blad'!$B$36:$B$9000,0)+35,MATCH('4.Score &amp; Vergelijking'!AW166,'1.Invul Blad'!$36:$36,0)),INDEX('1.Invul Blad'!$1:$1048576,MATCH('4.Score &amp; Vergelijking'!$E167,'1.Invul Blad'!$B:$B,0),MATCH('4.Score &amp; Vergelijking'!AW166,'1.Invul Blad'!$1:$1,0)))),"")</f>
        <v/>
      </c>
      <c r="AX167" s="57" t="str" cm="1">
        <f t="array" ref="AX167">IFERROR(IF(IF(LEFT(AW167,2)="BS",INDEX('1.Invul Blad'!$1:$1048576,MATCH('4.Score &amp; Vergelijking'!$E167,'1.Invul Blad'!$B$36:$B$9000,0)+35,MATCH('4.Score &amp; Vergelijking'!AX166,'1.Invul Blad'!$36:$36,0))="",INDEX('1.Invul Blad'!$1:$1048576,MATCH('4.Score &amp; Vergelijking'!$E167,'1.Invul Blad'!$B:$B,0),MATCH('4.Score &amp; Vergelijking'!AX166,'1.Invul Blad'!$1:$1,0))=""),"",IF(LEFT(AW167,2)="BS",INDEX('1.Invul Blad'!$1:$1048576,MATCH('4.Score &amp; Vergelijking'!$E167,'1.Invul Blad'!$B$36:$B$9000,0)+35,MATCH('4.Score &amp; Vergelijking'!AX166,'1.Invul Blad'!$36:$36,0)),INDEX('1.Invul Blad'!$1:$1048576,MATCH('4.Score &amp; Vergelijking'!$E167,'1.Invul Blad'!$B:$B,0),MATCH('4.Score &amp; Vergelijking'!AX166,'1.Invul Blad'!$1:$1,0)))),"")</f>
        <v/>
      </c>
      <c r="AY167" s="57" t="str" cm="1">
        <f t="array" ref="AY167">IFERROR(IF(IF(LEFT(AX167,2)="BS",INDEX('1.Invul Blad'!$1:$1048576,MATCH('4.Score &amp; Vergelijking'!$E167,'1.Invul Blad'!$B$36:$B$9000,0)+35,MATCH('4.Score &amp; Vergelijking'!AY166,'1.Invul Blad'!$36:$36,0))="",INDEX('1.Invul Blad'!$1:$1048576,MATCH('4.Score &amp; Vergelijking'!$E167,'1.Invul Blad'!$B:$B,0),MATCH('4.Score &amp; Vergelijking'!AY166,'1.Invul Blad'!$1:$1,0))=""),"",IF(LEFT(AX167,2)="BS",INDEX('1.Invul Blad'!$1:$1048576,MATCH('4.Score &amp; Vergelijking'!$E167,'1.Invul Blad'!$B$36:$B$9000,0)+35,MATCH('4.Score &amp; Vergelijking'!AY166,'1.Invul Blad'!$36:$36,0)),INDEX('1.Invul Blad'!$1:$1048576,MATCH('4.Score &amp; Vergelijking'!$E167,'1.Invul Blad'!$B:$B,0),MATCH('4.Score &amp; Vergelijking'!AY166,'1.Invul Blad'!$1:$1,0)))),"")</f>
        <v/>
      </c>
      <c r="AZ167" s="57" t="str" cm="1">
        <f t="array" ref="AZ167">IFERROR(IF(IF(LEFT(AY167,2)="BS",INDEX('1.Invul Blad'!$1:$1048576,MATCH('4.Score &amp; Vergelijking'!$E167,'1.Invul Blad'!$B$36:$B$9000,0)+35,MATCH('4.Score &amp; Vergelijking'!AZ166,'1.Invul Blad'!$36:$36,0))="",INDEX('1.Invul Blad'!$1:$1048576,MATCH('4.Score &amp; Vergelijking'!$E167,'1.Invul Blad'!$B:$B,0),MATCH('4.Score &amp; Vergelijking'!AZ166,'1.Invul Blad'!$1:$1,0))=""),"",IF(LEFT(AY167,2)="BS",INDEX('1.Invul Blad'!$1:$1048576,MATCH('4.Score &amp; Vergelijking'!$E167,'1.Invul Blad'!$B$36:$B$9000,0)+35,MATCH('4.Score &amp; Vergelijking'!AZ166,'1.Invul Blad'!$36:$36,0)),INDEX('1.Invul Blad'!$1:$1048576,MATCH('4.Score &amp; Vergelijking'!$E167,'1.Invul Blad'!$B:$B,0),MATCH('4.Score &amp; Vergelijking'!AZ166,'1.Invul Blad'!$1:$1,0)))),"")</f>
        <v/>
      </c>
      <c r="BA167" s="57" t="str" cm="1">
        <f t="array" ref="BA167">IFERROR(IF(IF(LEFT(AZ167,2)="BS",INDEX('1.Invul Blad'!$1:$1048576,MATCH('4.Score &amp; Vergelijking'!$E167,'1.Invul Blad'!$B$36:$B$9000,0)+35,MATCH('4.Score &amp; Vergelijking'!BA166,'1.Invul Blad'!$36:$36,0))="",INDEX('1.Invul Blad'!$1:$1048576,MATCH('4.Score &amp; Vergelijking'!$E167,'1.Invul Blad'!$B:$B,0),MATCH('4.Score &amp; Vergelijking'!BA166,'1.Invul Blad'!$1:$1,0))=""),"",IF(LEFT(AZ167,2)="BS",INDEX('1.Invul Blad'!$1:$1048576,MATCH('4.Score &amp; Vergelijking'!$E167,'1.Invul Blad'!$B$36:$B$9000,0)+35,MATCH('4.Score &amp; Vergelijking'!BA166,'1.Invul Blad'!$36:$36,0)),INDEX('1.Invul Blad'!$1:$1048576,MATCH('4.Score &amp; Vergelijking'!$E167,'1.Invul Blad'!$B:$B,0),MATCH('4.Score &amp; Vergelijking'!BA166,'1.Invul Blad'!$1:$1,0)))),"")</f>
        <v/>
      </c>
      <c r="BB167" s="57" t="str" cm="1">
        <f t="array" ref="BB167">IFERROR(IF(IF(LEFT(BA167,2)="BS",INDEX('1.Invul Blad'!$1:$1048576,MATCH('4.Score &amp; Vergelijking'!$E167,'1.Invul Blad'!$B$36:$B$9000,0)+35,MATCH('4.Score &amp; Vergelijking'!BB166,'1.Invul Blad'!$36:$36,0))="",INDEX('1.Invul Blad'!$1:$1048576,MATCH('4.Score &amp; Vergelijking'!$E167,'1.Invul Blad'!$B:$B,0),MATCH('4.Score &amp; Vergelijking'!BB166,'1.Invul Blad'!$1:$1,0))=""),"",IF(LEFT(BA167,2)="BS",INDEX('1.Invul Blad'!$1:$1048576,MATCH('4.Score &amp; Vergelijking'!$E167,'1.Invul Blad'!$B$36:$B$9000,0)+35,MATCH('4.Score &amp; Vergelijking'!BB166,'1.Invul Blad'!$36:$36,0)),INDEX('1.Invul Blad'!$1:$1048576,MATCH('4.Score &amp; Vergelijking'!$E167,'1.Invul Blad'!$B:$B,0),MATCH('4.Score &amp; Vergelijking'!BB166,'1.Invul Blad'!$1:$1,0)))),"")</f>
        <v/>
      </c>
      <c r="BC167" s="57" t="str" cm="1">
        <f t="array" ref="BC167">IFERROR(IF(IF(LEFT(BB167,2)="BS",INDEX('1.Invul Blad'!$1:$1048576,MATCH('4.Score &amp; Vergelijking'!$E167,'1.Invul Blad'!$B$36:$B$9000,0)+35,MATCH('4.Score &amp; Vergelijking'!BC166,'1.Invul Blad'!$36:$36,0))="",INDEX('1.Invul Blad'!$1:$1048576,MATCH('4.Score &amp; Vergelijking'!$E167,'1.Invul Blad'!$B:$B,0),MATCH('4.Score &amp; Vergelijking'!BC166,'1.Invul Blad'!$1:$1,0))=""),"",IF(LEFT(BB167,2)="BS",INDEX('1.Invul Blad'!$1:$1048576,MATCH('4.Score &amp; Vergelijking'!$E167,'1.Invul Blad'!$B$36:$B$9000,0)+35,MATCH('4.Score &amp; Vergelijking'!BC166,'1.Invul Blad'!$36:$36,0)),INDEX('1.Invul Blad'!$1:$1048576,MATCH('4.Score &amp; Vergelijking'!$E167,'1.Invul Blad'!$B:$B,0),MATCH('4.Score &amp; Vergelijking'!BC166,'1.Invul Blad'!$1:$1,0)))),"")</f>
        <v/>
      </c>
      <c r="BD167" s="57" t="str" cm="1">
        <f t="array" ref="BD167">IFERROR(IF(IF(LEFT(BC167,2)="BS",INDEX('1.Invul Blad'!$1:$1048576,MATCH('4.Score &amp; Vergelijking'!$E167,'1.Invul Blad'!$B$36:$B$9000,0)+35,MATCH('4.Score &amp; Vergelijking'!BD166,'1.Invul Blad'!$36:$36,0))="",INDEX('1.Invul Blad'!$1:$1048576,MATCH('4.Score &amp; Vergelijking'!$E167,'1.Invul Blad'!$B:$B,0),MATCH('4.Score &amp; Vergelijking'!BD166,'1.Invul Blad'!$1:$1,0))=""),"",IF(LEFT(BC167,2)="BS",INDEX('1.Invul Blad'!$1:$1048576,MATCH('4.Score &amp; Vergelijking'!$E167,'1.Invul Blad'!$B$36:$B$9000,0)+35,MATCH('4.Score &amp; Vergelijking'!BD166,'1.Invul Blad'!$36:$36,0)),INDEX('1.Invul Blad'!$1:$1048576,MATCH('4.Score &amp; Vergelijking'!$E167,'1.Invul Blad'!$B:$B,0),MATCH('4.Score &amp; Vergelijking'!BD166,'1.Invul Blad'!$1:$1,0)))),"")</f>
        <v/>
      </c>
      <c r="BE167" s="57" t="str" cm="1">
        <f t="array" ref="BE167">IFERROR(IF(IF(LEFT(BD167,2)="BS",INDEX('1.Invul Blad'!$1:$1048576,MATCH('4.Score &amp; Vergelijking'!$E167,'1.Invul Blad'!$B$36:$B$9000,0)+35,MATCH('4.Score &amp; Vergelijking'!BE166,'1.Invul Blad'!$36:$36,0))="",INDEX('1.Invul Blad'!$1:$1048576,MATCH('4.Score &amp; Vergelijking'!$E167,'1.Invul Blad'!$B:$B,0),MATCH('4.Score &amp; Vergelijking'!BE166,'1.Invul Blad'!$1:$1,0))=""),"",IF(LEFT(BD167,2)="BS",INDEX('1.Invul Blad'!$1:$1048576,MATCH('4.Score &amp; Vergelijking'!$E167,'1.Invul Blad'!$B$36:$B$9000,0)+35,MATCH('4.Score &amp; Vergelijking'!BE166,'1.Invul Blad'!$36:$36,0)),INDEX('1.Invul Blad'!$1:$1048576,MATCH('4.Score &amp; Vergelijking'!$E167,'1.Invul Blad'!$B:$B,0),MATCH('4.Score &amp; Vergelijking'!BE166,'1.Invul Blad'!$1:$1,0)))),"")</f>
        <v/>
      </c>
      <c r="BF167" s="57" t="str" cm="1">
        <f t="array" ref="BF167">IFERROR(IF(IF(LEFT(BE167,2)="BS",INDEX('1.Invul Blad'!$1:$1048576,MATCH('4.Score &amp; Vergelijking'!$E167,'1.Invul Blad'!$B$36:$B$9000,0)+35,MATCH('4.Score &amp; Vergelijking'!BF166,'1.Invul Blad'!$36:$36,0))="",INDEX('1.Invul Blad'!$1:$1048576,MATCH('4.Score &amp; Vergelijking'!$E167,'1.Invul Blad'!$B:$B,0),MATCH('4.Score &amp; Vergelijking'!BF166,'1.Invul Blad'!$1:$1,0))=""),"",IF(LEFT(BE167,2)="BS",INDEX('1.Invul Blad'!$1:$1048576,MATCH('4.Score &amp; Vergelijking'!$E167,'1.Invul Blad'!$B$36:$B$9000,0)+35,MATCH('4.Score &amp; Vergelijking'!BF166,'1.Invul Blad'!$36:$36,0)),INDEX('1.Invul Blad'!$1:$1048576,MATCH('4.Score &amp; Vergelijking'!$E167,'1.Invul Blad'!$B:$B,0),MATCH('4.Score &amp; Vergelijking'!BF166,'1.Invul Blad'!$1:$1,0)))),"")</f>
        <v/>
      </c>
      <c r="BG167" s="57" t="str" cm="1">
        <f t="array" ref="BG167">IFERROR(IF(IF(LEFT(BF167,2)="BS",INDEX('1.Invul Blad'!$1:$1048576,MATCH('4.Score &amp; Vergelijking'!$E167,'1.Invul Blad'!$B$36:$B$9000,0)+35,MATCH('4.Score &amp; Vergelijking'!BG166,'1.Invul Blad'!$36:$36,0))="",INDEX('1.Invul Blad'!$1:$1048576,MATCH('4.Score &amp; Vergelijking'!$E167,'1.Invul Blad'!$B:$B,0),MATCH('4.Score &amp; Vergelijking'!BG166,'1.Invul Blad'!$1:$1,0))=""),"",IF(LEFT(BF167,2)="BS",INDEX('1.Invul Blad'!$1:$1048576,MATCH('4.Score &amp; Vergelijking'!$E167,'1.Invul Blad'!$B$36:$B$9000,0)+35,MATCH('4.Score &amp; Vergelijking'!BG166,'1.Invul Blad'!$36:$36,0)),INDEX('1.Invul Blad'!$1:$1048576,MATCH('4.Score &amp; Vergelijking'!$E167,'1.Invul Blad'!$B:$B,0),MATCH('4.Score &amp; Vergelijking'!BG166,'1.Invul Blad'!$1:$1,0)))),"")</f>
        <v/>
      </c>
      <c r="BH167" s="57" t="str" cm="1">
        <f t="array" ref="BH167">IFERROR(IF(IF(LEFT(BG167,2)="BS",INDEX('1.Invul Blad'!$1:$1048576,MATCH('4.Score &amp; Vergelijking'!$E167,'1.Invul Blad'!$B$36:$B$9000,0)+35,MATCH('4.Score &amp; Vergelijking'!BH166,'1.Invul Blad'!$36:$36,0))="",INDEX('1.Invul Blad'!$1:$1048576,MATCH('4.Score &amp; Vergelijking'!$E167,'1.Invul Blad'!$B:$B,0),MATCH('4.Score &amp; Vergelijking'!BH166,'1.Invul Blad'!$1:$1,0))=""),"",IF(LEFT(BG167,2)="BS",INDEX('1.Invul Blad'!$1:$1048576,MATCH('4.Score &amp; Vergelijking'!$E167,'1.Invul Blad'!$B$36:$B$9000,0)+35,MATCH('4.Score &amp; Vergelijking'!BH166,'1.Invul Blad'!$36:$36,0)),INDEX('1.Invul Blad'!$1:$1048576,MATCH('4.Score &amp; Vergelijking'!$E167,'1.Invul Blad'!$B:$B,0),MATCH('4.Score &amp; Vergelijking'!BH166,'1.Invul Blad'!$1:$1,0)))),"")</f>
        <v/>
      </c>
      <c r="BI167" s="57" t="str" cm="1">
        <f t="array" ref="BI167">IFERROR(IF(IF(LEFT(BH167,2)="BS",INDEX('1.Invul Blad'!$1:$1048576,MATCH('4.Score &amp; Vergelijking'!$E167,'1.Invul Blad'!$B$36:$B$9000,0)+35,MATCH('4.Score &amp; Vergelijking'!BI166,'1.Invul Blad'!$36:$36,0))="",INDEX('1.Invul Blad'!$1:$1048576,MATCH('4.Score &amp; Vergelijking'!$E167,'1.Invul Blad'!$B:$B,0),MATCH('4.Score &amp; Vergelijking'!BI166,'1.Invul Blad'!$1:$1,0))=""),"",IF(LEFT(BH167,2)="BS",INDEX('1.Invul Blad'!$1:$1048576,MATCH('4.Score &amp; Vergelijking'!$E167,'1.Invul Blad'!$B$36:$B$9000,0)+35,MATCH('4.Score &amp; Vergelijking'!BI166,'1.Invul Blad'!$36:$36,0)),INDEX('1.Invul Blad'!$1:$1048576,MATCH('4.Score &amp; Vergelijking'!$E167,'1.Invul Blad'!$B:$B,0),MATCH('4.Score &amp; Vergelijking'!BI166,'1.Invul Blad'!$1:$1,0)))),"")</f>
        <v/>
      </c>
      <c r="BJ167" s="57" t="str" cm="1">
        <f t="array" ref="BJ167">IFERROR(IF(IF(LEFT(BI167,2)="BS",INDEX('1.Invul Blad'!$1:$1048576,MATCH('4.Score &amp; Vergelijking'!$E167,'1.Invul Blad'!$B$36:$B$9000,0)+35,MATCH('4.Score &amp; Vergelijking'!BJ166,'1.Invul Blad'!$36:$36,0))="",INDEX('1.Invul Blad'!$1:$1048576,MATCH('4.Score &amp; Vergelijking'!$E167,'1.Invul Blad'!$B:$B,0),MATCH('4.Score &amp; Vergelijking'!BJ166,'1.Invul Blad'!$1:$1,0))=""),"",IF(LEFT(BI167,2)="BS",INDEX('1.Invul Blad'!$1:$1048576,MATCH('4.Score &amp; Vergelijking'!$E167,'1.Invul Blad'!$B$36:$B$9000,0)+35,MATCH('4.Score &amp; Vergelijking'!BJ166,'1.Invul Blad'!$36:$36,0)),INDEX('1.Invul Blad'!$1:$1048576,MATCH('4.Score &amp; Vergelijking'!$E167,'1.Invul Blad'!$B:$B,0),MATCH('4.Score &amp; Vergelijking'!BJ166,'1.Invul Blad'!$1:$1,0)))),"")</f>
        <v/>
      </c>
      <c r="BK167" s="59" t="str" cm="1">
        <f t="array" ref="BK167">IFERROR(IF(IF(LEFT(BJ167,2)="BS",INDEX('1.Invul Blad'!$1:$1048576,MATCH('4.Score &amp; Vergelijking'!$E167,'1.Invul Blad'!$B$36:$B$9000,0)+35,MATCH('4.Score &amp; Vergelijking'!BK166,'1.Invul Blad'!$36:$36,0))="",INDEX('1.Invul Blad'!$1:$1048576,MATCH('4.Score &amp; Vergelijking'!$E167,'1.Invul Blad'!$B:$B,0),MATCH('4.Score &amp; Vergelijking'!BK166,'1.Invul Blad'!$1:$1,0))=""),"",IF(LEFT(BJ167,2)="BS",INDEX('1.Invul Blad'!$1:$1048576,MATCH('4.Score &amp; Vergelijking'!$E167,'1.Invul Blad'!$B$36:$B$9000,0)+35,MATCH('4.Score &amp; Vergelijking'!BK166,'1.Invul Blad'!$36:$36,0)),INDEX('1.Invul Blad'!$1:$1048576,MATCH('4.Score &amp; Vergelijking'!$E167,'1.Invul Blad'!$B:$B,0),MATCH('4.Score &amp; Vergelijking'!BK166,'1.Invul Blad'!$1:$1,0)))),"")</f>
        <v/>
      </c>
    </row>
    <row r="168" spans="1:63">
      <c r="A168" s="85"/>
      <c r="C168" s="23"/>
      <c r="D168" s="82" t="str">
        <f>IFERROR($B167*$B$6,"")</f>
        <v/>
      </c>
      <c r="E168" s="10" t="s">
        <v>152</v>
      </c>
      <c r="F168" s="11" t="str">
        <f>IFERROR(IF(AND(_xlfn.XLOOKUP($D$14,$D162:$D168,F162:F168,,0,-1)&lt;(INDEX('Verwachte Resultaten'!$C$2:$BT$31,MATCH(_xlfn.XLOOKUP($D$14,$D162:$D168,$E162:$E168,,0,-1),'Verwachte Resultaten'!$B$2:$B$31,0),MATCH(_xlfn.XLOOKUP($D$14,$D162:$D168,F161:F167,,0,-1),'Verwachte Resultaten'!$C$1:$BT$1,0))*_xlfn.XLOOKUP($E168,$G$2:$G$6,$F$2:$F$6,,0)),_xlfn.XLOOKUP($D$14,$D162:$D168,F162:F168,,0,-1)&gt;=(INDEX('Verwachte Resultaten'!$C$2:$BT$31,MATCH(_xlfn.XLOOKUP($D$14,$D162:$D168,$E162:$E168,,0,-1),'Verwachte Resultaten'!$B$2:$B$31,0),MATCH(_xlfn.XLOOKUP($D$14,$D162:$D168,F161:F167,,0,-1),'Verwachte Resultaten'!$C$1:$BT$1,0))*_xlfn.XLOOKUP($E168,$G$2:$G$6,$H$2:$H$6,,0))),$D168,""),"")</f>
        <v/>
      </c>
      <c r="G168" s="12" t="str">
        <f>IFERROR(IF(AND(_xlfn.XLOOKUP($D$14,$D162:$D168,G162:G168,,0,-1)&lt;(INDEX('Verwachte Resultaten'!$C$2:$BT$31,MATCH(_xlfn.XLOOKUP($D$14,$D162:$D168,$E162:$E168,,0,-1),'Verwachte Resultaten'!$B$2:$B$31,0),MATCH(_xlfn.XLOOKUP($D$14,$D162:$D168,G161:G167,,0,-1),'Verwachte Resultaten'!$C$1:$BT$1,0))*_xlfn.XLOOKUP($E168,$G$2:$G$6,$F$2:$F$6,,0)),_xlfn.XLOOKUP($D$14,$D162:$D168,G162:G168,,0,-1)&gt;=(INDEX('Verwachte Resultaten'!$C$2:$BT$31,MATCH(_xlfn.XLOOKUP($D$14,$D162:$D168,$E162:$E168,,0,-1),'Verwachte Resultaten'!$B$2:$B$31,0),MATCH(_xlfn.XLOOKUP($D$14,$D162:$D168,G161:G167,,0,-1),'Verwachte Resultaten'!$C$1:$BT$1,0))*_xlfn.XLOOKUP($E168,$G$2:$G$6,$H$2:$H$6,,0))),$D168,""),"")</f>
        <v/>
      </c>
      <c r="H168" s="12" t="str">
        <f>IFERROR(IF(AND(_xlfn.XLOOKUP($D$14,$D162:$D168,H162:H168,,0,-1)&lt;(INDEX('Verwachte Resultaten'!$C$2:$BT$31,MATCH(_xlfn.XLOOKUP($D$14,$D162:$D168,$E162:$E168,,0,-1),'Verwachte Resultaten'!$B$2:$B$31,0),MATCH(_xlfn.XLOOKUP($D$14,$D162:$D168,H161:H167,,0,-1),'Verwachte Resultaten'!$C$1:$BT$1,0))*_xlfn.XLOOKUP($E168,$G$2:$G$6,$F$2:$F$6,,0)),_xlfn.XLOOKUP($D$14,$D162:$D168,H162:H168,,0,-1)&gt;=(INDEX('Verwachte Resultaten'!$C$2:$BT$31,MATCH(_xlfn.XLOOKUP($D$14,$D162:$D168,$E162:$E168,,0,-1),'Verwachte Resultaten'!$B$2:$B$31,0),MATCH(_xlfn.XLOOKUP($D$14,$D162:$D168,H161:H167,,0,-1),'Verwachte Resultaten'!$C$1:$BT$1,0))*_xlfn.XLOOKUP($E168,$G$2:$G$6,$H$2:$H$6,,0))),$D168,""),"")</f>
        <v/>
      </c>
      <c r="I168" s="12" t="str">
        <f>IFERROR(IF(AND(_xlfn.XLOOKUP($D$14,$D162:$D168,I162:I168,,0,-1)&lt;(INDEX('Verwachte Resultaten'!$C$2:$BT$31,MATCH(_xlfn.XLOOKUP($D$14,$D162:$D168,$E162:$E168,,0,-1),'Verwachte Resultaten'!$B$2:$B$31,0),MATCH(_xlfn.XLOOKUP($D$14,$D162:$D168,I161:I167,,0,-1),'Verwachte Resultaten'!$C$1:$BT$1,0))*_xlfn.XLOOKUP($E168,$G$2:$G$6,$F$2:$F$6,,0)),_xlfn.XLOOKUP($D$14,$D162:$D168,I162:I168,,0,-1)&gt;=(INDEX('Verwachte Resultaten'!$C$2:$BT$31,MATCH(_xlfn.XLOOKUP($D$14,$D162:$D168,$E162:$E168,,0,-1),'Verwachte Resultaten'!$B$2:$B$31,0),MATCH(_xlfn.XLOOKUP($D$14,$D162:$D168,I161:I167,,0,-1),'Verwachte Resultaten'!$C$1:$BT$1,0))*_xlfn.XLOOKUP($E168,$G$2:$G$6,$H$2:$H$6,,0))),$D168,""),"")</f>
        <v/>
      </c>
      <c r="J168" s="12" t="str">
        <f>IFERROR(IF(AND(_xlfn.XLOOKUP($D$14,$D162:$D168,J162:J168,,0,-1)&lt;(INDEX('Verwachte Resultaten'!$C$2:$BT$31,MATCH(_xlfn.XLOOKUP($D$14,$D162:$D168,$E162:$E168,,0,-1),'Verwachte Resultaten'!$B$2:$B$31,0),MATCH(_xlfn.XLOOKUP($D$14,$D162:$D168,J161:J167,,0,-1),'Verwachte Resultaten'!$C$1:$BT$1,0))*_xlfn.XLOOKUP($E168,$G$2:$G$6,$F$2:$F$6,,0)),_xlfn.XLOOKUP($D$14,$D162:$D168,J162:J168,,0,-1)&gt;=(INDEX('Verwachte Resultaten'!$C$2:$BT$31,MATCH(_xlfn.XLOOKUP($D$14,$D162:$D168,$E162:$E168,,0,-1),'Verwachte Resultaten'!$B$2:$B$31,0),MATCH(_xlfn.XLOOKUP($D$14,$D162:$D168,J161:J167,,0,-1),'Verwachte Resultaten'!$C$1:$BT$1,0))*_xlfn.XLOOKUP($E168,$G$2:$G$6,$H$2:$H$6,,0))),$D168,""),"")</f>
        <v/>
      </c>
      <c r="K168" s="12" t="str">
        <f>IFERROR(IF(AND(_xlfn.XLOOKUP($D$14,$D162:$D168,K162:K168,,0,-1)&lt;(INDEX('Verwachte Resultaten'!$C$2:$BT$31,MATCH(_xlfn.XLOOKUP($D$14,$D162:$D168,$E162:$E168,,0,-1),'Verwachte Resultaten'!$B$2:$B$31,0),MATCH(_xlfn.XLOOKUP($D$14,$D162:$D168,K161:K167,,0,-1),'Verwachte Resultaten'!$C$1:$BT$1,0))*_xlfn.XLOOKUP($E168,$G$2:$G$6,$F$2:$F$6,,0)),_xlfn.XLOOKUP($D$14,$D162:$D168,K162:K168,,0,-1)&gt;=(INDEX('Verwachte Resultaten'!$C$2:$BT$31,MATCH(_xlfn.XLOOKUP($D$14,$D162:$D168,$E162:$E168,,0,-1),'Verwachte Resultaten'!$B$2:$B$31,0),MATCH(_xlfn.XLOOKUP($D$14,$D162:$D168,K161:K167,,0,-1),'Verwachte Resultaten'!$C$1:$BT$1,0))*_xlfn.XLOOKUP($E168,$G$2:$G$6,$H$2:$H$6,,0))),$D168,""),"")</f>
        <v/>
      </c>
      <c r="L168" s="12" t="str">
        <f>IFERROR(IF(AND(_xlfn.XLOOKUP($D$14,$D162:$D168,L162:L168,,0,-1)&lt;(INDEX('Verwachte Resultaten'!$C$2:$BT$31,MATCH(_xlfn.XLOOKUP($D$14,$D162:$D168,$E162:$E168,,0,-1),'Verwachte Resultaten'!$B$2:$B$31,0),MATCH(_xlfn.XLOOKUP($D$14,$D162:$D168,L161:L167,,0,-1),'Verwachte Resultaten'!$C$1:$BT$1,0))*_xlfn.XLOOKUP($E168,$G$2:$G$6,$F$2:$F$6,,0)),_xlfn.XLOOKUP($D$14,$D162:$D168,L162:L168,,0,-1)&gt;=(INDEX('Verwachte Resultaten'!$C$2:$BT$31,MATCH(_xlfn.XLOOKUP($D$14,$D162:$D168,$E162:$E168,,0,-1),'Verwachte Resultaten'!$B$2:$B$31,0),MATCH(_xlfn.XLOOKUP($D$14,$D162:$D168,L161:L167,,0,-1),'Verwachte Resultaten'!$C$1:$BT$1,0))*_xlfn.XLOOKUP($E168,$G$2:$G$6,$H$2:$H$6,,0))),$D168,""),"")</f>
        <v/>
      </c>
      <c r="M168" s="12" t="str">
        <f>IFERROR(IF(AND(_xlfn.XLOOKUP($D$14,$D162:$D168,M162:M168,,0,-1)&lt;(INDEX('Verwachte Resultaten'!$C$2:$BT$31,MATCH(_xlfn.XLOOKUP($D$14,$D162:$D168,$E162:$E168,,0,-1),'Verwachte Resultaten'!$B$2:$B$31,0),MATCH(_xlfn.XLOOKUP($D$14,$D162:$D168,M161:M167,,0,-1),'Verwachte Resultaten'!$C$1:$BT$1,0))*_xlfn.XLOOKUP($E168,$G$2:$G$6,$F$2:$F$6,,0)),_xlfn.XLOOKUP($D$14,$D162:$D168,M162:M168,,0,-1)&gt;=(INDEX('Verwachte Resultaten'!$C$2:$BT$31,MATCH(_xlfn.XLOOKUP($D$14,$D162:$D168,$E162:$E168,,0,-1),'Verwachte Resultaten'!$B$2:$B$31,0),MATCH(_xlfn.XLOOKUP($D$14,$D162:$D168,M161:M167,,0,-1),'Verwachte Resultaten'!$C$1:$BT$1,0))*_xlfn.XLOOKUP($E168,$G$2:$G$6,$H$2:$H$6,,0))),$D168,""),"")</f>
        <v/>
      </c>
      <c r="N168" s="12" t="str">
        <f>IFERROR(IF(AND(_xlfn.XLOOKUP($D$14,$D162:$D168,N162:N168,,0,-1)&lt;(INDEX('Verwachte Resultaten'!$C$2:$BT$31,MATCH(_xlfn.XLOOKUP($D$14,$D162:$D168,$E162:$E168,,0,-1),'Verwachte Resultaten'!$B$2:$B$31,0),MATCH(_xlfn.XLOOKUP($D$14,$D162:$D168,N161:N167,,0,-1),'Verwachte Resultaten'!$C$1:$BT$1,0))*_xlfn.XLOOKUP($E168,$G$2:$G$6,$F$2:$F$6,,0)),_xlfn.XLOOKUP($D$14,$D162:$D168,N162:N168,,0,-1)&gt;=(INDEX('Verwachte Resultaten'!$C$2:$BT$31,MATCH(_xlfn.XLOOKUP($D$14,$D162:$D168,$E162:$E168,,0,-1),'Verwachte Resultaten'!$B$2:$B$31,0),MATCH(_xlfn.XLOOKUP($D$14,$D162:$D168,N161:N167,,0,-1),'Verwachte Resultaten'!$C$1:$BT$1,0))*_xlfn.XLOOKUP($E168,$G$2:$G$6,$H$2:$H$6,,0))),$D168,""),"")</f>
        <v/>
      </c>
      <c r="O168" s="12" t="str">
        <f>IFERROR(IF(AND(_xlfn.XLOOKUP($D$14,$D162:$D168,O162:O168,,0,-1)&lt;(INDEX('Verwachte Resultaten'!$C$2:$BT$31,MATCH(_xlfn.XLOOKUP($D$14,$D162:$D168,$E162:$E168,,0,-1),'Verwachte Resultaten'!$B$2:$B$31,0),MATCH(_xlfn.XLOOKUP($D$14,$D162:$D168,O161:O167,,0,-1),'Verwachte Resultaten'!$C$1:$BT$1,0))*_xlfn.XLOOKUP($E168,$G$2:$G$6,$F$2:$F$6,,0)),_xlfn.XLOOKUP($D$14,$D162:$D168,O162:O168,,0,-1)&gt;=(INDEX('Verwachte Resultaten'!$C$2:$BT$31,MATCH(_xlfn.XLOOKUP($D$14,$D162:$D168,$E162:$E168,,0,-1),'Verwachte Resultaten'!$B$2:$B$31,0),MATCH(_xlfn.XLOOKUP($D$14,$D162:$D168,O161:O167,,0,-1),'Verwachte Resultaten'!$C$1:$BT$1,0))*_xlfn.XLOOKUP($E168,$G$2:$G$6,$H$2:$H$6,,0))),$D168,""),"")</f>
        <v/>
      </c>
      <c r="P168" s="12" t="str">
        <f>IFERROR(IF(AND(_xlfn.XLOOKUP($D$14,$D162:$D168,P162:P168,,0,-1)&lt;(INDEX('Verwachte Resultaten'!$C$2:$BT$31,MATCH(_xlfn.XLOOKUP($D$14,$D162:$D168,$E162:$E168,,0,-1),'Verwachte Resultaten'!$B$2:$B$31,0),MATCH(_xlfn.XLOOKUP($D$14,$D162:$D168,P161:P167,,0,-1),'Verwachte Resultaten'!$C$1:$BT$1,0))*_xlfn.XLOOKUP($E168,$G$2:$G$6,$F$2:$F$6,,0)),_xlfn.XLOOKUP($D$14,$D162:$D168,P162:P168,,0,-1)&gt;=(INDEX('Verwachte Resultaten'!$C$2:$BT$31,MATCH(_xlfn.XLOOKUP($D$14,$D162:$D168,$E162:$E168,,0,-1),'Verwachte Resultaten'!$B$2:$B$31,0),MATCH(_xlfn.XLOOKUP($D$14,$D162:$D168,P161:P167,,0,-1),'Verwachte Resultaten'!$C$1:$BT$1,0))*_xlfn.XLOOKUP($E168,$G$2:$G$6,$H$2:$H$6,,0))),$D168,""),"")</f>
        <v/>
      </c>
      <c r="Q168" s="12" t="str">
        <f>IFERROR(IF(AND(_xlfn.XLOOKUP($D$14,$D162:$D168,Q162:Q168,,0,-1)&lt;(INDEX('Verwachte Resultaten'!$C$2:$BT$31,MATCH(_xlfn.XLOOKUP($D$14,$D162:$D168,$E162:$E168,,0,-1),'Verwachte Resultaten'!$B$2:$B$31,0),MATCH(_xlfn.XLOOKUP($D$14,$D162:$D168,Q161:Q167,,0,-1),'Verwachte Resultaten'!$C$1:$BT$1,0))*_xlfn.XLOOKUP($E168,$G$2:$G$6,$F$2:$F$6,,0)),_xlfn.XLOOKUP($D$14,$D162:$D168,Q162:Q168,,0,-1)&gt;=(INDEX('Verwachte Resultaten'!$C$2:$BT$31,MATCH(_xlfn.XLOOKUP($D$14,$D162:$D168,$E162:$E168,,0,-1),'Verwachte Resultaten'!$B$2:$B$31,0),MATCH(_xlfn.XLOOKUP($D$14,$D162:$D168,Q161:Q167,,0,-1),'Verwachte Resultaten'!$C$1:$BT$1,0))*_xlfn.XLOOKUP($E168,$G$2:$G$6,$H$2:$H$6,,0))),$D168,""),"")</f>
        <v/>
      </c>
      <c r="R168" s="12" t="str">
        <f>IFERROR(IF(AND(_xlfn.XLOOKUP($D$14,$D162:$D168,R162:R168,,0,-1)&lt;(INDEX('Verwachte Resultaten'!$C$2:$BT$31,MATCH(_xlfn.XLOOKUP($D$14,$D162:$D168,$E162:$E168,,0,-1),'Verwachte Resultaten'!$B$2:$B$31,0),MATCH(_xlfn.XLOOKUP($D$14,$D162:$D168,R161:R167,,0,-1),'Verwachte Resultaten'!$C$1:$BT$1,0))*_xlfn.XLOOKUP($E168,$G$2:$G$6,$F$2:$F$6,,0)),_xlfn.XLOOKUP($D$14,$D162:$D168,R162:R168,,0,-1)&gt;=(INDEX('Verwachte Resultaten'!$C$2:$BT$31,MATCH(_xlfn.XLOOKUP($D$14,$D162:$D168,$E162:$E168,,0,-1),'Verwachte Resultaten'!$B$2:$B$31,0),MATCH(_xlfn.XLOOKUP($D$14,$D162:$D168,R161:R167,,0,-1),'Verwachte Resultaten'!$C$1:$BT$1,0))*_xlfn.XLOOKUP($E168,$G$2:$G$6,$H$2:$H$6,,0))),$D168,""),"")</f>
        <v/>
      </c>
      <c r="S168" s="12" t="str">
        <f>IFERROR(IF(AND(_xlfn.XLOOKUP($D$14,$D162:$D168,S162:S168,,0,-1)&lt;(INDEX('Verwachte Resultaten'!$C$2:$BT$31,MATCH(_xlfn.XLOOKUP($D$14,$D162:$D168,$E162:$E168,,0,-1),'Verwachte Resultaten'!$B$2:$B$31,0),MATCH(_xlfn.XLOOKUP($D$14,$D162:$D168,S161:S167,,0,-1),'Verwachte Resultaten'!$C$1:$BT$1,0))*_xlfn.XLOOKUP($E168,$G$2:$G$6,$F$2:$F$6,,0)),_xlfn.XLOOKUP($D$14,$D162:$D168,S162:S168,,0,-1)&gt;=(INDEX('Verwachte Resultaten'!$C$2:$BT$31,MATCH(_xlfn.XLOOKUP($D$14,$D162:$D168,$E162:$E168,,0,-1),'Verwachte Resultaten'!$B$2:$B$31,0),MATCH(_xlfn.XLOOKUP($D$14,$D162:$D168,S161:S167,,0,-1),'Verwachte Resultaten'!$C$1:$BT$1,0))*_xlfn.XLOOKUP($E168,$G$2:$G$6,$H$2:$H$6,,0))),$D168,""),"")</f>
        <v/>
      </c>
      <c r="T168" s="12" t="str">
        <f>IFERROR(IF(AND(_xlfn.XLOOKUP($D$14,$D162:$D168,T162:T168,,0,-1)&lt;(INDEX('Verwachte Resultaten'!$C$2:$BT$31,MATCH(_xlfn.XLOOKUP($D$14,$D162:$D168,$E162:$E168,,0,-1),'Verwachte Resultaten'!$B$2:$B$31,0),MATCH(_xlfn.XLOOKUP($D$14,$D162:$D168,T161:T167,,0,-1),'Verwachte Resultaten'!$C$1:$BT$1,0))*_xlfn.XLOOKUP($E168,$G$2:$G$6,$F$2:$F$6,,0)),_xlfn.XLOOKUP($D$14,$D162:$D168,T162:T168,,0,-1)&gt;=(INDEX('Verwachte Resultaten'!$C$2:$BT$31,MATCH(_xlfn.XLOOKUP($D$14,$D162:$D168,$E162:$E168,,0,-1),'Verwachte Resultaten'!$B$2:$B$31,0),MATCH(_xlfn.XLOOKUP($D$14,$D162:$D168,T161:T167,,0,-1),'Verwachte Resultaten'!$C$1:$BT$1,0))*_xlfn.XLOOKUP($E168,$G$2:$G$6,$H$2:$H$6,,0))),$D168,""),"")</f>
        <v/>
      </c>
      <c r="U168" s="12" t="str">
        <f>IFERROR(IF(AND(_xlfn.XLOOKUP($D$14,$D162:$D168,U162:U168,,0,-1)&lt;(INDEX('Verwachte Resultaten'!$C$2:$BT$31,MATCH(_xlfn.XLOOKUP($D$14,$D162:$D168,$E162:$E168,,0,-1),'Verwachte Resultaten'!$B$2:$B$31,0),MATCH(_xlfn.XLOOKUP($D$14,$D162:$D168,U161:U167,,0,-1),'Verwachte Resultaten'!$C$1:$BT$1,0))*_xlfn.XLOOKUP($E168,$G$2:$G$6,$F$2:$F$6,,0)),_xlfn.XLOOKUP($D$14,$D162:$D168,U162:U168,,0,-1)&gt;=(INDEX('Verwachte Resultaten'!$C$2:$BT$31,MATCH(_xlfn.XLOOKUP($D$14,$D162:$D168,$E162:$E168,,0,-1),'Verwachte Resultaten'!$B$2:$B$31,0),MATCH(_xlfn.XLOOKUP($D$14,$D162:$D168,U161:U167,,0,-1),'Verwachte Resultaten'!$C$1:$BT$1,0))*_xlfn.XLOOKUP($E168,$G$2:$G$6,$H$2:$H$6,,0))),$D168,""),"")</f>
        <v/>
      </c>
      <c r="V168" s="12" t="str">
        <f>IFERROR(IF(AND(_xlfn.XLOOKUP($D$14,$D162:$D168,V162:V168,,0,-1)&lt;(INDEX('Verwachte Resultaten'!$C$2:$BT$31,MATCH(_xlfn.XLOOKUP($D$14,$D162:$D168,$E162:$E168,,0,-1),'Verwachte Resultaten'!$B$2:$B$31,0),MATCH(_xlfn.XLOOKUP($D$14,$D162:$D168,V161:V167,,0,-1),'Verwachte Resultaten'!$C$1:$BT$1,0))*_xlfn.XLOOKUP($E168,$G$2:$G$6,$F$2:$F$6,,0)),_xlfn.XLOOKUP($D$14,$D162:$D168,V162:V168,,0,-1)&gt;=(INDEX('Verwachte Resultaten'!$C$2:$BT$31,MATCH(_xlfn.XLOOKUP($D$14,$D162:$D168,$E162:$E168,,0,-1),'Verwachte Resultaten'!$B$2:$B$31,0),MATCH(_xlfn.XLOOKUP($D$14,$D162:$D168,V161:V167,,0,-1),'Verwachte Resultaten'!$C$1:$BT$1,0))*_xlfn.XLOOKUP($E168,$G$2:$G$6,$H$2:$H$6,,0))),$D168,""),"")</f>
        <v/>
      </c>
      <c r="W168" s="12" t="str">
        <f>IFERROR(IF(AND(_xlfn.XLOOKUP($D$14,$D162:$D168,W162:W168,,0,-1)&lt;(INDEX('Verwachte Resultaten'!$C$2:$BT$31,MATCH(_xlfn.XLOOKUP($D$14,$D162:$D168,$E162:$E168,,0,-1),'Verwachte Resultaten'!$B$2:$B$31,0),MATCH(_xlfn.XLOOKUP($D$14,$D162:$D168,W161:W167,,0,-1),'Verwachte Resultaten'!$C$1:$BT$1,0))*_xlfn.XLOOKUP($E168,$G$2:$G$6,$F$2:$F$6,,0)),_xlfn.XLOOKUP($D$14,$D162:$D168,W162:W168,,0,-1)&gt;=(INDEX('Verwachte Resultaten'!$C$2:$BT$31,MATCH(_xlfn.XLOOKUP($D$14,$D162:$D168,$E162:$E168,,0,-1),'Verwachte Resultaten'!$B$2:$B$31,0),MATCH(_xlfn.XLOOKUP($D$14,$D162:$D168,W161:W167,,0,-1),'Verwachte Resultaten'!$C$1:$BT$1,0))*_xlfn.XLOOKUP($E168,$G$2:$G$6,$H$2:$H$6,,0))),$D168,""),"")</f>
        <v/>
      </c>
      <c r="X168" s="12" t="str">
        <f>IFERROR(IF(AND(_xlfn.XLOOKUP($D$14,$D162:$D168,X162:X168,,0,-1)&lt;(INDEX('Verwachte Resultaten'!$C$2:$BT$31,MATCH(_xlfn.XLOOKUP($D$14,$D162:$D168,$E162:$E168,,0,-1),'Verwachte Resultaten'!$B$2:$B$31,0),MATCH(_xlfn.XLOOKUP($D$14,$D162:$D168,X161:X167,,0,-1),'Verwachte Resultaten'!$C$1:$BT$1,0))*_xlfn.XLOOKUP($E168,$G$2:$G$6,$F$2:$F$6,,0)),_xlfn.XLOOKUP($D$14,$D162:$D168,X162:X168,,0,-1)&gt;=(INDEX('Verwachte Resultaten'!$C$2:$BT$31,MATCH(_xlfn.XLOOKUP($D$14,$D162:$D168,$E162:$E168,,0,-1),'Verwachte Resultaten'!$B$2:$B$31,0),MATCH(_xlfn.XLOOKUP($D$14,$D162:$D168,X161:X167,,0,-1),'Verwachte Resultaten'!$C$1:$BT$1,0))*_xlfn.XLOOKUP($E168,$G$2:$G$6,$H$2:$H$6,,0))),$D168,""),"")</f>
        <v/>
      </c>
      <c r="Y168" s="12" t="str">
        <f>IFERROR(IF(AND(_xlfn.XLOOKUP($D$14,$D162:$D168,Y162:Y168,,0,-1)&lt;(INDEX('Verwachte Resultaten'!$C$2:$BT$31,MATCH(_xlfn.XLOOKUP($D$14,$D162:$D168,$E162:$E168,,0,-1),'Verwachte Resultaten'!$B$2:$B$31,0),MATCH(_xlfn.XLOOKUP($D$14,$D162:$D168,Y161:Y167,,0,-1),'Verwachte Resultaten'!$C$1:$BT$1,0))*_xlfn.XLOOKUP($E168,$G$2:$G$6,$F$2:$F$6,,0)),_xlfn.XLOOKUP($D$14,$D162:$D168,Y162:Y168,,0,-1)&gt;=(INDEX('Verwachte Resultaten'!$C$2:$BT$31,MATCH(_xlfn.XLOOKUP($D$14,$D162:$D168,$E162:$E168,,0,-1),'Verwachte Resultaten'!$B$2:$B$31,0),MATCH(_xlfn.XLOOKUP($D$14,$D162:$D168,Y161:Y167,,0,-1),'Verwachte Resultaten'!$C$1:$BT$1,0))*_xlfn.XLOOKUP($E168,$G$2:$G$6,$H$2:$H$6,,0))),$D168,""),"")</f>
        <v/>
      </c>
      <c r="Z168" s="12" t="str">
        <f>IFERROR(IF(AND(_xlfn.XLOOKUP($D$14,$D162:$D168,Z162:Z168,,0,-1)&lt;(INDEX('Verwachte Resultaten'!$C$2:$BT$31,MATCH(_xlfn.XLOOKUP($D$14,$D162:$D168,$E162:$E168,,0,-1),'Verwachte Resultaten'!$B$2:$B$31,0),MATCH(_xlfn.XLOOKUP($D$14,$D162:$D168,Z161:Z167,,0,-1),'Verwachte Resultaten'!$C$1:$BT$1,0))*_xlfn.XLOOKUP($E168,$G$2:$G$6,$F$2:$F$6,,0)),_xlfn.XLOOKUP($D$14,$D162:$D168,Z162:Z168,,0,-1)&gt;=(INDEX('Verwachte Resultaten'!$C$2:$BT$31,MATCH(_xlfn.XLOOKUP($D$14,$D162:$D168,$E162:$E168,,0,-1),'Verwachte Resultaten'!$B$2:$B$31,0),MATCH(_xlfn.XLOOKUP($D$14,$D162:$D168,Z161:Z167,,0,-1),'Verwachte Resultaten'!$C$1:$BT$1,0))*_xlfn.XLOOKUP($E168,$G$2:$G$6,$H$2:$H$6,,0))),$D168,""),"")</f>
        <v/>
      </c>
      <c r="AA168" s="12" t="str">
        <f>IFERROR(IF(AND(_xlfn.XLOOKUP($D$14,$D162:$D168,AA162:AA168,,0,-1)&lt;(INDEX('Verwachte Resultaten'!$C$2:$BT$31,MATCH(_xlfn.XLOOKUP($D$14,$D162:$D168,$E162:$E168,,0,-1),'Verwachte Resultaten'!$B$2:$B$31,0),MATCH(_xlfn.XLOOKUP($D$14,$D162:$D168,AA161:AA167,,0,-1),'Verwachte Resultaten'!$C$1:$BT$1,0))*_xlfn.XLOOKUP($E168,$G$2:$G$6,$F$2:$F$6,,0)),_xlfn.XLOOKUP($D$14,$D162:$D168,AA162:AA168,,0,-1)&gt;=(INDEX('Verwachte Resultaten'!$C$2:$BT$31,MATCH(_xlfn.XLOOKUP($D$14,$D162:$D168,$E162:$E168,,0,-1),'Verwachte Resultaten'!$B$2:$B$31,0),MATCH(_xlfn.XLOOKUP($D$14,$D162:$D168,AA161:AA167,,0,-1),'Verwachte Resultaten'!$C$1:$BT$1,0))*_xlfn.XLOOKUP($E168,$G$2:$G$6,$H$2:$H$6,,0))),$D168,""),"")</f>
        <v/>
      </c>
      <c r="AB168" s="12" t="str">
        <f>IFERROR(IF(AND(_xlfn.XLOOKUP($D$14,$D162:$D168,AB162:AB168,,0,-1)&lt;(INDEX('Verwachte Resultaten'!$C$2:$BT$31,MATCH(_xlfn.XLOOKUP($D$14,$D162:$D168,$E162:$E168,,0,-1),'Verwachte Resultaten'!$B$2:$B$31,0),MATCH(_xlfn.XLOOKUP($D$14,$D162:$D168,AB161:AB167,,0,-1),'Verwachte Resultaten'!$C$1:$BT$1,0))*_xlfn.XLOOKUP($E168,$G$2:$G$6,$F$2:$F$6,,0)),_xlfn.XLOOKUP($D$14,$D162:$D168,AB162:AB168,,0,-1)&gt;=(INDEX('Verwachte Resultaten'!$C$2:$BT$31,MATCH(_xlfn.XLOOKUP($D$14,$D162:$D168,$E162:$E168,,0,-1),'Verwachte Resultaten'!$B$2:$B$31,0),MATCH(_xlfn.XLOOKUP($D$14,$D162:$D168,AB161:AB167,,0,-1),'Verwachte Resultaten'!$C$1:$BT$1,0))*_xlfn.XLOOKUP($E168,$G$2:$G$6,$H$2:$H$6,,0))),$D168,""),"")</f>
        <v/>
      </c>
      <c r="AC168" s="12" t="str">
        <f>IFERROR(IF(AND(_xlfn.XLOOKUP($D$14,$D162:$D168,AC162:AC168,,0,-1)&lt;(INDEX('Verwachte Resultaten'!$C$2:$BT$31,MATCH(_xlfn.XLOOKUP($D$14,$D162:$D168,$E162:$E168,,0,-1),'Verwachte Resultaten'!$B$2:$B$31,0),MATCH(_xlfn.XLOOKUP($D$14,$D162:$D168,AC161:AC167,,0,-1),'Verwachte Resultaten'!$C$1:$BT$1,0))*_xlfn.XLOOKUP($E168,$G$2:$G$6,$F$2:$F$6,,0)),_xlfn.XLOOKUP($D$14,$D162:$D168,AC162:AC168,,0,-1)&gt;=(INDEX('Verwachte Resultaten'!$C$2:$BT$31,MATCH(_xlfn.XLOOKUP($D$14,$D162:$D168,$E162:$E168,,0,-1),'Verwachte Resultaten'!$B$2:$B$31,0),MATCH(_xlfn.XLOOKUP($D$14,$D162:$D168,AC161:AC167,,0,-1),'Verwachte Resultaten'!$C$1:$BT$1,0))*_xlfn.XLOOKUP($E168,$G$2:$G$6,$H$2:$H$6,,0))),$D168,""),"")</f>
        <v/>
      </c>
      <c r="AD168" s="12" t="str">
        <f>IFERROR(IF(AND(_xlfn.XLOOKUP($D$14,$D162:$D168,AD162:AD168,,0,-1)&lt;(INDEX('Verwachte Resultaten'!$C$2:$BT$31,MATCH(_xlfn.XLOOKUP($D$14,$D162:$D168,$E162:$E168,,0,-1),'Verwachte Resultaten'!$B$2:$B$31,0),MATCH(_xlfn.XLOOKUP($D$14,$D162:$D168,AD161:AD167,,0,-1),'Verwachte Resultaten'!$C$1:$BT$1,0))*_xlfn.XLOOKUP($E168,$G$2:$G$6,$F$2:$F$6,,0)),_xlfn.XLOOKUP($D$14,$D162:$D168,AD162:AD168,,0,-1)&gt;=(INDEX('Verwachte Resultaten'!$C$2:$BT$31,MATCH(_xlfn.XLOOKUP($D$14,$D162:$D168,$E162:$E168,,0,-1),'Verwachte Resultaten'!$B$2:$B$31,0),MATCH(_xlfn.XLOOKUP($D$14,$D162:$D168,AD161:AD167,,0,-1),'Verwachte Resultaten'!$C$1:$BT$1,0))*_xlfn.XLOOKUP($E168,$G$2:$G$6,$H$2:$H$6,,0))),$D168,""),"")</f>
        <v/>
      </c>
      <c r="AE168" s="12" t="str">
        <f>IFERROR(IF(AND(_xlfn.XLOOKUP($D$14,$D162:$D168,AE162:AE168,,0,-1)&lt;(INDEX('Verwachte Resultaten'!$C$2:$BT$31,MATCH(_xlfn.XLOOKUP($D$14,$D162:$D168,$E162:$E168,,0,-1),'Verwachte Resultaten'!$B$2:$B$31,0),MATCH(_xlfn.XLOOKUP($D$14,$D162:$D168,AE161:AE167,,0,-1),'Verwachte Resultaten'!$C$1:$BT$1,0))*_xlfn.XLOOKUP($E168,$G$2:$G$6,$F$2:$F$6,,0)),_xlfn.XLOOKUP($D$14,$D162:$D168,AE162:AE168,,0,-1)&gt;=(INDEX('Verwachte Resultaten'!$C$2:$BT$31,MATCH(_xlfn.XLOOKUP($D$14,$D162:$D168,$E162:$E168,,0,-1),'Verwachte Resultaten'!$B$2:$B$31,0),MATCH(_xlfn.XLOOKUP($D$14,$D162:$D168,AE161:AE167,,0,-1),'Verwachte Resultaten'!$C$1:$BT$1,0))*_xlfn.XLOOKUP($E168,$G$2:$G$6,$H$2:$H$6,,0))),$D168,""),"")</f>
        <v/>
      </c>
      <c r="AF168" s="12" t="str">
        <f>IFERROR(IF(AND(_xlfn.XLOOKUP($D$14,$D162:$D168,AF162:AF168,,0,-1)&lt;(INDEX('Verwachte Resultaten'!$C$2:$BT$31,MATCH(_xlfn.XLOOKUP($D$14,$D162:$D168,$E162:$E168,,0,-1),'Verwachte Resultaten'!$B$2:$B$31,0),MATCH(_xlfn.XLOOKUP($D$14,$D162:$D168,AF161:AF167,,0,-1),'Verwachte Resultaten'!$C$1:$BT$1,0))*_xlfn.XLOOKUP($E168,$G$2:$G$6,$F$2:$F$6,,0)),_xlfn.XLOOKUP($D$14,$D162:$D168,AF162:AF168,,0,-1)&gt;=(INDEX('Verwachte Resultaten'!$C$2:$BT$31,MATCH(_xlfn.XLOOKUP($D$14,$D162:$D168,$E162:$E168,,0,-1),'Verwachte Resultaten'!$B$2:$B$31,0),MATCH(_xlfn.XLOOKUP($D$14,$D162:$D168,AF161:AF167,,0,-1),'Verwachte Resultaten'!$C$1:$BT$1,0))*_xlfn.XLOOKUP($E168,$G$2:$G$6,$H$2:$H$6,,0))),$D168,""),"")</f>
        <v/>
      </c>
      <c r="AG168" s="12" t="str">
        <f>IFERROR(IF(AND(_xlfn.XLOOKUP($D$14,$D162:$D168,AG162:AG168,,0,-1)&lt;(INDEX('Verwachte Resultaten'!$C$2:$BT$31,MATCH(_xlfn.XLOOKUP($D$14,$D162:$D168,$E162:$E168,,0,-1),'Verwachte Resultaten'!$B$2:$B$31,0),MATCH(_xlfn.XLOOKUP($D$14,$D162:$D168,AG161:AG167,,0,-1),'Verwachte Resultaten'!$C$1:$BT$1,0))*_xlfn.XLOOKUP($E168,$G$2:$G$6,$F$2:$F$6,,0)),_xlfn.XLOOKUP($D$14,$D162:$D168,AG162:AG168,,0,-1)&gt;=(INDEX('Verwachte Resultaten'!$C$2:$BT$31,MATCH(_xlfn.XLOOKUP($D$14,$D162:$D168,$E162:$E168,,0,-1),'Verwachte Resultaten'!$B$2:$B$31,0),MATCH(_xlfn.XLOOKUP($D$14,$D162:$D168,AG161:AG167,,0,-1),'Verwachte Resultaten'!$C$1:$BT$1,0))*_xlfn.XLOOKUP($E168,$G$2:$G$6,$H$2:$H$6,,0))),$D168,""),"")</f>
        <v/>
      </c>
      <c r="AH168" s="12" t="str">
        <f>IFERROR(IF(AND(_xlfn.XLOOKUP($D$14,$D162:$D168,AH162:AH168,,0,-1)&lt;(INDEX('Verwachte Resultaten'!$C$2:$BT$31,MATCH(_xlfn.XLOOKUP($D$14,$D162:$D168,$E162:$E168,,0,-1),'Verwachte Resultaten'!$B$2:$B$31,0),MATCH(_xlfn.XLOOKUP($D$14,$D162:$D168,AH161:AH167,,0,-1),'Verwachte Resultaten'!$C$1:$BT$1,0))*_xlfn.XLOOKUP($E168,$G$2:$G$6,$F$2:$F$6,,0)),_xlfn.XLOOKUP($D$14,$D162:$D168,AH162:AH168,,0,-1)&gt;=(INDEX('Verwachte Resultaten'!$C$2:$BT$31,MATCH(_xlfn.XLOOKUP($D$14,$D162:$D168,$E162:$E168,,0,-1),'Verwachte Resultaten'!$B$2:$B$31,0),MATCH(_xlfn.XLOOKUP($D$14,$D162:$D168,AH161:AH167,,0,-1),'Verwachte Resultaten'!$C$1:$BT$1,0))*_xlfn.XLOOKUP($E168,$G$2:$G$6,$H$2:$H$6,,0))),$D168,""),"")</f>
        <v/>
      </c>
      <c r="AI168" s="12" t="str">
        <f>IFERROR(IF(AND(_xlfn.XLOOKUP($D$14,$D162:$D168,AI162:AI168,,0,-1)&lt;(INDEX('Verwachte Resultaten'!$C$2:$BT$31,MATCH(_xlfn.XLOOKUP($D$14,$D162:$D168,$E162:$E168,,0,-1),'Verwachte Resultaten'!$B$2:$B$31,0),MATCH(_xlfn.XLOOKUP($D$14,$D162:$D168,AI161:AI167,,0,-1),'Verwachte Resultaten'!$C$1:$BT$1,0))*_xlfn.XLOOKUP($E168,$G$2:$G$6,$F$2:$F$6,,0)),_xlfn.XLOOKUP($D$14,$D162:$D168,AI162:AI168,,0,-1)&gt;=(INDEX('Verwachte Resultaten'!$C$2:$BT$31,MATCH(_xlfn.XLOOKUP($D$14,$D162:$D168,$E162:$E168,,0,-1),'Verwachte Resultaten'!$B$2:$B$31,0),MATCH(_xlfn.XLOOKUP($D$14,$D162:$D168,AI161:AI167,,0,-1),'Verwachte Resultaten'!$C$1:$BT$1,0))*_xlfn.XLOOKUP($E168,$G$2:$G$6,$H$2:$H$6,,0))),$D168,""),"")</f>
        <v/>
      </c>
      <c r="AJ168" s="12" t="str">
        <f>IFERROR(IF(AND(_xlfn.XLOOKUP($D$14,$D162:$D168,AJ162:AJ168,,0,-1)&lt;(INDEX('Verwachte Resultaten'!$C$2:$BT$31,MATCH(_xlfn.XLOOKUP($D$14,$D162:$D168,$E162:$E168,,0,-1),'Verwachte Resultaten'!$B$2:$B$31,0),MATCH(_xlfn.XLOOKUP($D$14,$D162:$D168,AJ161:AJ167,,0,-1),'Verwachte Resultaten'!$C$1:$BT$1,0))*_xlfn.XLOOKUP($E168,$G$2:$G$6,$F$2:$F$6,,0)),_xlfn.XLOOKUP($D$14,$D162:$D168,AJ162:AJ168,,0,-1)&gt;=(INDEX('Verwachte Resultaten'!$C$2:$BT$31,MATCH(_xlfn.XLOOKUP($D$14,$D162:$D168,$E162:$E168,,0,-1),'Verwachte Resultaten'!$B$2:$B$31,0),MATCH(_xlfn.XLOOKUP($D$14,$D162:$D168,AJ161:AJ167,,0,-1),'Verwachte Resultaten'!$C$1:$BT$1,0))*_xlfn.XLOOKUP($E168,$G$2:$G$6,$H$2:$H$6,,0))),$D168,""),"")</f>
        <v/>
      </c>
      <c r="AK168" s="12" t="str">
        <f>IFERROR(IF(AND(_xlfn.XLOOKUP($D$14,$D162:$D168,AK162:AK168,,0,-1)&lt;(INDEX('Verwachte Resultaten'!$C$2:$BT$31,MATCH(_xlfn.XLOOKUP($D$14,$D162:$D168,$E162:$E168,,0,-1),'Verwachte Resultaten'!$B$2:$B$31,0),MATCH(_xlfn.XLOOKUP($D$14,$D162:$D168,AK161:AK167,,0,-1),'Verwachte Resultaten'!$C$1:$BT$1,0))*_xlfn.XLOOKUP($E168,$G$2:$G$6,$F$2:$F$6,,0)),_xlfn.XLOOKUP($D$14,$D162:$D168,AK162:AK168,,0,-1)&gt;=(INDEX('Verwachte Resultaten'!$C$2:$BT$31,MATCH(_xlfn.XLOOKUP($D$14,$D162:$D168,$E162:$E168,,0,-1),'Verwachte Resultaten'!$B$2:$B$31,0),MATCH(_xlfn.XLOOKUP($D$14,$D162:$D168,AK161:AK167,,0,-1),'Verwachte Resultaten'!$C$1:$BT$1,0))*_xlfn.XLOOKUP($E168,$G$2:$G$6,$H$2:$H$6,,0))),$D168,""),"")</f>
        <v/>
      </c>
      <c r="AL168" s="12" t="str">
        <f>IFERROR(IF(AND(_xlfn.XLOOKUP($D$14,$D162:$D168,AL162:AL168,,0,-1)&lt;(INDEX('Verwachte Resultaten'!$C$2:$BT$31,MATCH(_xlfn.XLOOKUP($D$14,$D162:$D168,$E162:$E168,,0,-1),'Verwachte Resultaten'!$B$2:$B$31,0),MATCH(_xlfn.XLOOKUP($D$14,$D162:$D168,AL161:AL167,,0,-1),'Verwachte Resultaten'!$C$1:$BT$1,0))*_xlfn.XLOOKUP($E168,$G$2:$G$6,$F$2:$F$6,,0)),_xlfn.XLOOKUP($D$14,$D162:$D168,AL162:AL168,,0,-1)&gt;=(INDEX('Verwachte Resultaten'!$C$2:$BT$31,MATCH(_xlfn.XLOOKUP($D$14,$D162:$D168,$E162:$E168,,0,-1),'Verwachte Resultaten'!$B$2:$B$31,0),MATCH(_xlfn.XLOOKUP($D$14,$D162:$D168,AL161:AL167,,0,-1),'Verwachte Resultaten'!$C$1:$BT$1,0))*_xlfn.XLOOKUP($E168,$G$2:$G$6,$H$2:$H$6,,0))),$D168,""),"")</f>
        <v/>
      </c>
      <c r="AM168" s="12" t="str">
        <f>IFERROR(IF(AND(_xlfn.XLOOKUP($D$14,$D162:$D168,AM162:AM168,,0,-1)&lt;(INDEX('Verwachte Resultaten'!$C$2:$BT$31,MATCH(_xlfn.XLOOKUP($D$14,$D162:$D168,$E162:$E168,,0,-1),'Verwachte Resultaten'!$B$2:$B$31,0),MATCH(_xlfn.XLOOKUP($D$14,$D162:$D168,AM161:AM167,,0,-1),'Verwachte Resultaten'!$C$1:$BT$1,0))*_xlfn.XLOOKUP($E168,$G$2:$G$6,$F$2:$F$6,,0)),_xlfn.XLOOKUP($D$14,$D162:$D168,AM162:AM168,,0,-1)&gt;=(INDEX('Verwachte Resultaten'!$C$2:$BT$31,MATCH(_xlfn.XLOOKUP($D$14,$D162:$D168,$E162:$E168,,0,-1),'Verwachte Resultaten'!$B$2:$B$31,0),MATCH(_xlfn.XLOOKUP($D$14,$D162:$D168,AM161:AM167,,0,-1),'Verwachte Resultaten'!$C$1:$BT$1,0))*_xlfn.XLOOKUP($E168,$G$2:$G$6,$H$2:$H$6,,0))),$D168,""),"")</f>
        <v/>
      </c>
      <c r="AN168" s="12" t="str">
        <f>IFERROR(IF(AND(_xlfn.XLOOKUP($D$14,$D162:$D168,AN162:AN168,,0,-1)&lt;(INDEX('Verwachte Resultaten'!$C$2:$BT$31,MATCH(_xlfn.XLOOKUP($D$14,$D162:$D168,$E162:$E168,,0,-1),'Verwachte Resultaten'!$B$2:$B$31,0),MATCH(_xlfn.XLOOKUP($D$14,$D162:$D168,AN161:AN167,,0,-1),'Verwachte Resultaten'!$C$1:$BT$1,0))*_xlfn.XLOOKUP($E168,$G$2:$G$6,$F$2:$F$6,,0)),_xlfn.XLOOKUP($D$14,$D162:$D168,AN162:AN168,,0,-1)&gt;=(INDEX('Verwachte Resultaten'!$C$2:$BT$31,MATCH(_xlfn.XLOOKUP($D$14,$D162:$D168,$E162:$E168,,0,-1),'Verwachte Resultaten'!$B$2:$B$31,0),MATCH(_xlfn.XLOOKUP($D$14,$D162:$D168,AN161:AN167,,0,-1),'Verwachte Resultaten'!$C$1:$BT$1,0))*_xlfn.XLOOKUP($E168,$G$2:$G$6,$H$2:$H$6,,0))),$D168,""),"")</f>
        <v/>
      </c>
      <c r="AO168" s="12" t="str">
        <f>IFERROR(IF(AND(_xlfn.XLOOKUP($D$14,$D162:$D168,AO162:AO168,,0,-1)&lt;(INDEX('Verwachte Resultaten'!$C$2:$BT$31,MATCH(_xlfn.XLOOKUP($D$14,$D162:$D168,$E162:$E168,,0,-1),'Verwachte Resultaten'!$B$2:$B$31,0),MATCH(_xlfn.XLOOKUP($D$14,$D162:$D168,AO161:AO167,,0,-1),'Verwachte Resultaten'!$C$1:$BT$1,0))*_xlfn.XLOOKUP($E168,$G$2:$G$6,$F$2:$F$6,,0)),_xlfn.XLOOKUP($D$14,$D162:$D168,AO162:AO168,,0,-1)&gt;=(INDEX('Verwachte Resultaten'!$C$2:$BT$31,MATCH(_xlfn.XLOOKUP($D$14,$D162:$D168,$E162:$E168,,0,-1),'Verwachte Resultaten'!$B$2:$B$31,0),MATCH(_xlfn.XLOOKUP($D$14,$D162:$D168,AO161:AO167,,0,-1),'Verwachte Resultaten'!$C$1:$BT$1,0))*_xlfn.XLOOKUP($E168,$G$2:$G$6,$H$2:$H$6,,0))),$D168,""),"")</f>
        <v/>
      </c>
      <c r="AP168" s="12" t="str">
        <f>IFERROR(IF(AND(_xlfn.XLOOKUP($D$14,$D162:$D168,AP162:AP168,,0,-1)&lt;(INDEX('Verwachte Resultaten'!$C$2:$BT$31,MATCH(_xlfn.XLOOKUP($D$14,$D162:$D168,$E162:$E168,,0,-1),'Verwachte Resultaten'!$B$2:$B$31,0),MATCH(_xlfn.XLOOKUP($D$14,$D162:$D168,AP161:AP167,,0,-1),'Verwachte Resultaten'!$C$1:$BT$1,0))*_xlfn.XLOOKUP($E168,$G$2:$G$6,$F$2:$F$6,,0)),_xlfn.XLOOKUP($D$14,$D162:$D168,AP162:AP168,,0,-1)&gt;=(INDEX('Verwachte Resultaten'!$C$2:$BT$31,MATCH(_xlfn.XLOOKUP($D$14,$D162:$D168,$E162:$E168,,0,-1),'Verwachte Resultaten'!$B$2:$B$31,0),MATCH(_xlfn.XLOOKUP($D$14,$D162:$D168,AP161:AP167,,0,-1),'Verwachte Resultaten'!$C$1:$BT$1,0))*_xlfn.XLOOKUP($E168,$G$2:$G$6,$H$2:$H$6,,0))),$D168,""),"")</f>
        <v/>
      </c>
      <c r="AQ168" s="12" t="str">
        <f>IFERROR(IF(AND(_xlfn.XLOOKUP($D$14,$D162:$D168,AQ162:AQ168,,0,-1)&lt;(INDEX('Verwachte Resultaten'!$C$2:$BT$31,MATCH(_xlfn.XLOOKUP($D$14,$D162:$D168,$E162:$E168,,0,-1),'Verwachte Resultaten'!$B$2:$B$31,0),MATCH(_xlfn.XLOOKUP($D$14,$D162:$D168,AQ161:AQ167,,0,-1),'Verwachte Resultaten'!$C$1:$BT$1,0))*_xlfn.XLOOKUP($E168,$G$2:$G$6,$F$2:$F$6,,0)),_xlfn.XLOOKUP($D$14,$D162:$D168,AQ162:AQ168,,0,-1)&gt;=(INDEX('Verwachte Resultaten'!$C$2:$BT$31,MATCH(_xlfn.XLOOKUP($D$14,$D162:$D168,$E162:$E168,,0,-1),'Verwachte Resultaten'!$B$2:$B$31,0),MATCH(_xlfn.XLOOKUP($D$14,$D162:$D168,AQ161:AQ167,,0,-1),'Verwachte Resultaten'!$C$1:$BT$1,0))*_xlfn.XLOOKUP($E168,$G$2:$G$6,$H$2:$H$6,,0))),$D168,""),"")</f>
        <v/>
      </c>
      <c r="AR168" s="12" t="str">
        <f>IFERROR(IF(AND(_xlfn.XLOOKUP($D$14,$D162:$D168,AR162:AR168,,0,-1)&lt;(INDEX('Verwachte Resultaten'!$C$2:$BT$31,MATCH(_xlfn.XLOOKUP($D$14,$D162:$D168,$E162:$E168,,0,-1),'Verwachte Resultaten'!$B$2:$B$31,0),MATCH(_xlfn.XLOOKUP($D$14,$D162:$D168,AR161:AR167,,0,-1),'Verwachte Resultaten'!$C$1:$BT$1,0))*_xlfn.XLOOKUP($E168,$G$2:$G$6,$F$2:$F$6,,0)),_xlfn.XLOOKUP($D$14,$D162:$D168,AR162:AR168,,0,-1)&gt;=(INDEX('Verwachte Resultaten'!$C$2:$BT$31,MATCH(_xlfn.XLOOKUP($D$14,$D162:$D168,$E162:$E168,,0,-1),'Verwachte Resultaten'!$B$2:$B$31,0),MATCH(_xlfn.XLOOKUP($D$14,$D162:$D168,AR161:AR167,,0,-1),'Verwachte Resultaten'!$C$1:$BT$1,0))*_xlfn.XLOOKUP($E168,$G$2:$G$6,$H$2:$H$6,,0))),$D168,""),"")</f>
        <v/>
      </c>
      <c r="AS168" s="12" t="str">
        <f>IFERROR(IF(AND(_xlfn.XLOOKUP($D$14,$D162:$D168,AS162:AS168,,0,-1)&lt;(INDEX('Verwachte Resultaten'!$C$2:$BT$31,MATCH(_xlfn.XLOOKUP($D$14,$D162:$D168,$E162:$E168,,0,-1),'Verwachte Resultaten'!$B$2:$B$31,0),MATCH(_xlfn.XLOOKUP($D$14,$D162:$D168,AS161:AS167,,0,-1),'Verwachte Resultaten'!$C$1:$BT$1,0))*_xlfn.XLOOKUP($E168,$G$2:$G$6,$F$2:$F$6,,0)),_xlfn.XLOOKUP($D$14,$D162:$D168,AS162:AS168,,0,-1)&gt;=(INDEX('Verwachte Resultaten'!$C$2:$BT$31,MATCH(_xlfn.XLOOKUP($D$14,$D162:$D168,$E162:$E168,,0,-1),'Verwachte Resultaten'!$B$2:$B$31,0),MATCH(_xlfn.XLOOKUP($D$14,$D162:$D168,AS161:AS167,,0,-1),'Verwachte Resultaten'!$C$1:$BT$1,0))*_xlfn.XLOOKUP($E168,$G$2:$G$6,$H$2:$H$6,,0))),$D168,""),"")</f>
        <v/>
      </c>
      <c r="AT168" s="12" t="str">
        <f>IFERROR(IF(AND(_xlfn.XLOOKUP($D$14,$D162:$D168,AT162:AT168,,0,-1)&lt;(INDEX('Verwachte Resultaten'!$C$2:$BT$31,MATCH(_xlfn.XLOOKUP($D$14,$D162:$D168,$E162:$E168,,0,-1),'Verwachte Resultaten'!$B$2:$B$31,0),MATCH(_xlfn.XLOOKUP($D$14,$D162:$D168,AT161:AT167,,0,-1),'Verwachte Resultaten'!$C$1:$BT$1,0))*_xlfn.XLOOKUP($E168,$G$2:$G$6,$F$2:$F$6,,0)),_xlfn.XLOOKUP($D$14,$D162:$D168,AT162:AT168,,0,-1)&gt;=(INDEX('Verwachte Resultaten'!$C$2:$BT$31,MATCH(_xlfn.XLOOKUP($D$14,$D162:$D168,$E162:$E168,,0,-1),'Verwachte Resultaten'!$B$2:$B$31,0),MATCH(_xlfn.XLOOKUP($D$14,$D162:$D168,AT161:AT167,,0,-1),'Verwachte Resultaten'!$C$1:$BT$1,0))*_xlfn.XLOOKUP($E168,$G$2:$G$6,$H$2:$H$6,,0))),$D168,""),"")</f>
        <v/>
      </c>
      <c r="AU168" s="12" t="str">
        <f>IFERROR(IF(AND(_xlfn.XLOOKUP($D$14,$D162:$D168,AU162:AU168,,0,-1)&lt;(INDEX('Verwachte Resultaten'!$C$2:$BT$31,MATCH(_xlfn.XLOOKUP($D$14,$D162:$D168,$E162:$E168,,0,-1),'Verwachte Resultaten'!$B$2:$B$31,0),MATCH(_xlfn.XLOOKUP($D$14,$D162:$D168,AU161:AU167,,0,-1),'Verwachte Resultaten'!$C$1:$BT$1,0))*_xlfn.XLOOKUP($E168,$G$2:$G$6,$F$2:$F$6,,0)),_xlfn.XLOOKUP($D$14,$D162:$D168,AU162:AU168,,0,-1)&gt;=(INDEX('Verwachte Resultaten'!$C$2:$BT$31,MATCH(_xlfn.XLOOKUP($D$14,$D162:$D168,$E162:$E168,,0,-1),'Verwachte Resultaten'!$B$2:$B$31,0),MATCH(_xlfn.XLOOKUP($D$14,$D162:$D168,AU161:AU167,,0,-1),'Verwachte Resultaten'!$C$1:$BT$1,0))*_xlfn.XLOOKUP($E168,$G$2:$G$6,$H$2:$H$6,,0))),$D168,""),"")</f>
        <v/>
      </c>
      <c r="AV168" s="12" t="str">
        <f>IFERROR(IF(AND(_xlfn.XLOOKUP($D$14,$D162:$D168,AV162:AV168,,0,-1)&lt;(INDEX('Verwachte Resultaten'!$C$2:$BT$31,MATCH(_xlfn.XLOOKUP($D$14,$D162:$D168,$E162:$E168,,0,-1),'Verwachte Resultaten'!$B$2:$B$31,0),MATCH(_xlfn.XLOOKUP($D$14,$D162:$D168,AV161:AV167,,0,-1),'Verwachte Resultaten'!$C$1:$BT$1,0))*_xlfn.XLOOKUP($E168,$G$2:$G$6,$F$2:$F$6,,0)),_xlfn.XLOOKUP($D$14,$D162:$D168,AV162:AV168,,0,-1)&gt;=(INDEX('Verwachte Resultaten'!$C$2:$BT$31,MATCH(_xlfn.XLOOKUP($D$14,$D162:$D168,$E162:$E168,,0,-1),'Verwachte Resultaten'!$B$2:$B$31,0),MATCH(_xlfn.XLOOKUP($D$14,$D162:$D168,AV161:AV167,,0,-1),'Verwachte Resultaten'!$C$1:$BT$1,0))*_xlfn.XLOOKUP($E168,$G$2:$G$6,$H$2:$H$6,,0))),$D168,""),"")</f>
        <v/>
      </c>
      <c r="AW168" s="12" t="str">
        <f>IFERROR(IF(AND(_xlfn.XLOOKUP($D$14,$D162:$D168,AW162:AW168,,0,-1)&lt;(INDEX('Verwachte Resultaten'!$C$2:$BT$31,MATCH(_xlfn.XLOOKUP($D$14,$D162:$D168,$E162:$E168,,0,-1),'Verwachte Resultaten'!$B$2:$B$31,0),MATCH(_xlfn.XLOOKUP($D$14,$D162:$D168,AW161:AW167,,0,-1),'Verwachte Resultaten'!$C$1:$BT$1,0))*_xlfn.XLOOKUP($E168,$G$2:$G$6,$F$2:$F$6,,0)),_xlfn.XLOOKUP($D$14,$D162:$D168,AW162:AW168,,0,-1)&gt;=(INDEX('Verwachte Resultaten'!$C$2:$BT$31,MATCH(_xlfn.XLOOKUP($D$14,$D162:$D168,$E162:$E168,,0,-1),'Verwachte Resultaten'!$B$2:$B$31,0),MATCH(_xlfn.XLOOKUP($D$14,$D162:$D168,AW161:AW167,,0,-1),'Verwachte Resultaten'!$C$1:$BT$1,0))*_xlfn.XLOOKUP($E168,$G$2:$G$6,$H$2:$H$6,,0))),$D168,""),"")</f>
        <v/>
      </c>
      <c r="AX168" s="12" t="str">
        <f>IFERROR(IF(AND(_xlfn.XLOOKUP($D$14,$D162:$D168,AX162:AX168,,0,-1)&lt;(INDEX('Verwachte Resultaten'!$C$2:$BT$31,MATCH(_xlfn.XLOOKUP($D$14,$D162:$D168,$E162:$E168,,0,-1),'Verwachte Resultaten'!$B$2:$B$31,0),MATCH(_xlfn.XLOOKUP($D$14,$D162:$D168,AX161:AX167,,0,-1),'Verwachte Resultaten'!$C$1:$BT$1,0))*_xlfn.XLOOKUP($E168,$G$2:$G$6,$F$2:$F$6,,0)),_xlfn.XLOOKUP($D$14,$D162:$D168,AX162:AX168,,0,-1)&gt;=(INDEX('Verwachte Resultaten'!$C$2:$BT$31,MATCH(_xlfn.XLOOKUP($D$14,$D162:$D168,$E162:$E168,,0,-1),'Verwachte Resultaten'!$B$2:$B$31,0),MATCH(_xlfn.XLOOKUP($D$14,$D162:$D168,AX161:AX167,,0,-1),'Verwachte Resultaten'!$C$1:$BT$1,0))*_xlfn.XLOOKUP($E168,$G$2:$G$6,$H$2:$H$6,,0))),$D168,""),"")</f>
        <v/>
      </c>
      <c r="AY168" s="12" t="str">
        <f>IFERROR(IF(AND(_xlfn.XLOOKUP($D$14,$D162:$D168,AY162:AY168,,0,-1)&lt;(INDEX('Verwachte Resultaten'!$C$2:$BT$31,MATCH(_xlfn.XLOOKUP($D$14,$D162:$D168,$E162:$E168,,0,-1),'Verwachte Resultaten'!$B$2:$B$31,0),MATCH(_xlfn.XLOOKUP($D$14,$D162:$D168,AY161:AY167,,0,-1),'Verwachte Resultaten'!$C$1:$BT$1,0))*_xlfn.XLOOKUP($E168,$G$2:$G$6,$F$2:$F$6,,0)),_xlfn.XLOOKUP($D$14,$D162:$D168,AY162:AY168,,0,-1)&gt;=(INDEX('Verwachte Resultaten'!$C$2:$BT$31,MATCH(_xlfn.XLOOKUP($D$14,$D162:$D168,$E162:$E168,,0,-1),'Verwachte Resultaten'!$B$2:$B$31,0),MATCH(_xlfn.XLOOKUP($D$14,$D162:$D168,AY161:AY167,,0,-1),'Verwachte Resultaten'!$C$1:$BT$1,0))*_xlfn.XLOOKUP($E168,$G$2:$G$6,$H$2:$H$6,,0))),$D168,""),"")</f>
        <v/>
      </c>
      <c r="AZ168" s="12" t="str">
        <f>IFERROR(IF(AND(_xlfn.XLOOKUP($D$14,$D162:$D168,AZ162:AZ168,,0,-1)&lt;(INDEX('Verwachte Resultaten'!$C$2:$BT$31,MATCH(_xlfn.XLOOKUP($D$14,$D162:$D168,$E162:$E168,,0,-1),'Verwachte Resultaten'!$B$2:$B$31,0),MATCH(_xlfn.XLOOKUP($D$14,$D162:$D168,AZ161:AZ167,,0,-1),'Verwachte Resultaten'!$C$1:$BT$1,0))*_xlfn.XLOOKUP($E168,$G$2:$G$6,$F$2:$F$6,,0)),_xlfn.XLOOKUP($D$14,$D162:$D168,AZ162:AZ168,,0,-1)&gt;=(INDEX('Verwachte Resultaten'!$C$2:$BT$31,MATCH(_xlfn.XLOOKUP($D$14,$D162:$D168,$E162:$E168,,0,-1),'Verwachte Resultaten'!$B$2:$B$31,0),MATCH(_xlfn.XLOOKUP($D$14,$D162:$D168,AZ161:AZ167,,0,-1),'Verwachte Resultaten'!$C$1:$BT$1,0))*_xlfn.XLOOKUP($E168,$G$2:$G$6,$H$2:$H$6,,0))),$D168,""),"")</f>
        <v/>
      </c>
      <c r="BA168" s="12" t="str">
        <f>IFERROR(IF(AND(_xlfn.XLOOKUP($D$14,$D162:$D168,BA162:BA168,,0,-1)&lt;(INDEX('Verwachte Resultaten'!$C$2:$BT$31,MATCH(_xlfn.XLOOKUP($D$14,$D162:$D168,$E162:$E168,,0,-1),'Verwachte Resultaten'!$B$2:$B$31,0),MATCH(_xlfn.XLOOKUP($D$14,$D162:$D168,BA161:BA167,,0,-1),'Verwachte Resultaten'!$C$1:$BT$1,0))*_xlfn.XLOOKUP($E168,$G$2:$G$6,$F$2:$F$6,,0)),_xlfn.XLOOKUP($D$14,$D162:$D168,BA162:BA168,,0,-1)&gt;=(INDEX('Verwachte Resultaten'!$C$2:$BT$31,MATCH(_xlfn.XLOOKUP($D$14,$D162:$D168,$E162:$E168,,0,-1),'Verwachte Resultaten'!$B$2:$B$31,0),MATCH(_xlfn.XLOOKUP($D$14,$D162:$D168,BA161:BA167,,0,-1),'Verwachte Resultaten'!$C$1:$BT$1,0))*_xlfn.XLOOKUP($E168,$G$2:$G$6,$H$2:$H$6,,0))),$D168,""),"")</f>
        <v/>
      </c>
      <c r="BB168" s="12" t="str">
        <f>IFERROR(IF(AND(_xlfn.XLOOKUP($D$14,$D162:$D168,BB162:BB168,,0,-1)&lt;(INDEX('Verwachte Resultaten'!$C$2:$BT$31,MATCH(_xlfn.XLOOKUP($D$14,$D162:$D168,$E162:$E168,,0,-1),'Verwachte Resultaten'!$B$2:$B$31,0),MATCH(_xlfn.XLOOKUP($D$14,$D162:$D168,BB161:BB167,,0,-1),'Verwachte Resultaten'!$C$1:$BT$1,0))*_xlfn.XLOOKUP($E168,$G$2:$G$6,$F$2:$F$6,,0)),_xlfn.XLOOKUP($D$14,$D162:$D168,BB162:BB168,,0,-1)&gt;=(INDEX('Verwachte Resultaten'!$C$2:$BT$31,MATCH(_xlfn.XLOOKUP($D$14,$D162:$D168,$E162:$E168,,0,-1),'Verwachte Resultaten'!$B$2:$B$31,0),MATCH(_xlfn.XLOOKUP($D$14,$D162:$D168,BB161:BB167,,0,-1),'Verwachte Resultaten'!$C$1:$BT$1,0))*_xlfn.XLOOKUP($E168,$G$2:$G$6,$H$2:$H$6,,0))),$D168,""),"")</f>
        <v/>
      </c>
      <c r="BC168" s="12" t="str">
        <f>IFERROR(IF(AND(_xlfn.XLOOKUP($D$14,$D162:$D168,BC162:BC168,,0,-1)&lt;(INDEX('Verwachte Resultaten'!$C$2:$BT$31,MATCH(_xlfn.XLOOKUP($D$14,$D162:$D168,$E162:$E168,,0,-1),'Verwachte Resultaten'!$B$2:$B$31,0),MATCH(_xlfn.XLOOKUP($D$14,$D162:$D168,BC161:BC167,,0,-1),'Verwachte Resultaten'!$C$1:$BT$1,0))*_xlfn.XLOOKUP($E168,$G$2:$G$6,$F$2:$F$6,,0)),_xlfn.XLOOKUP($D$14,$D162:$D168,BC162:BC168,,0,-1)&gt;=(INDEX('Verwachte Resultaten'!$C$2:$BT$31,MATCH(_xlfn.XLOOKUP($D$14,$D162:$D168,$E162:$E168,,0,-1),'Verwachte Resultaten'!$B$2:$B$31,0),MATCH(_xlfn.XLOOKUP($D$14,$D162:$D168,BC161:BC167,,0,-1),'Verwachte Resultaten'!$C$1:$BT$1,0))*_xlfn.XLOOKUP($E168,$G$2:$G$6,$H$2:$H$6,,0))),$D168,""),"")</f>
        <v/>
      </c>
      <c r="BD168" s="12" t="str">
        <f>IFERROR(IF(AND(_xlfn.XLOOKUP($D$14,$D162:$D168,BD162:BD168,,0,-1)&lt;(INDEX('Verwachte Resultaten'!$C$2:$BT$31,MATCH(_xlfn.XLOOKUP($D$14,$D162:$D168,$E162:$E168,,0,-1),'Verwachte Resultaten'!$B$2:$B$31,0),MATCH(_xlfn.XLOOKUP($D$14,$D162:$D168,BD161:BD167,,0,-1),'Verwachte Resultaten'!$C$1:$BT$1,0))*_xlfn.XLOOKUP($E168,$G$2:$G$6,$F$2:$F$6,,0)),_xlfn.XLOOKUP($D$14,$D162:$D168,BD162:BD168,,0,-1)&gt;=(INDEX('Verwachte Resultaten'!$C$2:$BT$31,MATCH(_xlfn.XLOOKUP($D$14,$D162:$D168,$E162:$E168,,0,-1),'Verwachte Resultaten'!$B$2:$B$31,0),MATCH(_xlfn.XLOOKUP($D$14,$D162:$D168,BD161:BD167,,0,-1),'Verwachte Resultaten'!$C$1:$BT$1,0))*_xlfn.XLOOKUP($E168,$G$2:$G$6,$H$2:$H$6,,0))),$D168,""),"")</f>
        <v/>
      </c>
      <c r="BE168" s="12" t="str">
        <f>IFERROR(IF(AND(_xlfn.XLOOKUP($D$14,$D162:$D168,BE162:BE168,,0,-1)&lt;(INDEX('Verwachte Resultaten'!$C$2:$BT$31,MATCH(_xlfn.XLOOKUP($D$14,$D162:$D168,$E162:$E168,,0,-1),'Verwachte Resultaten'!$B$2:$B$31,0),MATCH(_xlfn.XLOOKUP($D$14,$D162:$D168,BE161:BE167,,0,-1),'Verwachte Resultaten'!$C$1:$BT$1,0))*_xlfn.XLOOKUP($E168,$G$2:$G$6,$F$2:$F$6,,0)),_xlfn.XLOOKUP($D$14,$D162:$D168,BE162:BE168,,0,-1)&gt;=(INDEX('Verwachte Resultaten'!$C$2:$BT$31,MATCH(_xlfn.XLOOKUP($D$14,$D162:$D168,$E162:$E168,,0,-1),'Verwachte Resultaten'!$B$2:$B$31,0),MATCH(_xlfn.XLOOKUP($D$14,$D162:$D168,BE161:BE167,,0,-1),'Verwachte Resultaten'!$C$1:$BT$1,0))*_xlfn.XLOOKUP($E168,$G$2:$G$6,$H$2:$H$6,,0))),$D168,""),"")</f>
        <v/>
      </c>
      <c r="BF168" s="12" t="str">
        <f>IFERROR(IF(AND(_xlfn.XLOOKUP($D$14,$D162:$D168,BF162:BF168,,0,-1)&lt;(INDEX('Verwachte Resultaten'!$C$2:$BT$31,MATCH(_xlfn.XLOOKUP($D$14,$D162:$D168,$E162:$E168,,0,-1),'Verwachte Resultaten'!$B$2:$B$31,0),MATCH(_xlfn.XLOOKUP($D$14,$D162:$D168,BF161:BF167,,0,-1),'Verwachte Resultaten'!$C$1:$BT$1,0))*_xlfn.XLOOKUP($E168,$G$2:$G$6,$F$2:$F$6,,0)),_xlfn.XLOOKUP($D$14,$D162:$D168,BF162:BF168,,0,-1)&gt;=(INDEX('Verwachte Resultaten'!$C$2:$BT$31,MATCH(_xlfn.XLOOKUP($D$14,$D162:$D168,$E162:$E168,,0,-1),'Verwachte Resultaten'!$B$2:$B$31,0),MATCH(_xlfn.XLOOKUP($D$14,$D162:$D168,BF161:BF167,,0,-1),'Verwachte Resultaten'!$C$1:$BT$1,0))*_xlfn.XLOOKUP($E168,$G$2:$G$6,$H$2:$H$6,,0))),$D168,""),"")</f>
        <v/>
      </c>
      <c r="BG168" s="12" t="str">
        <f>IFERROR(IF(AND(_xlfn.XLOOKUP($D$14,$D162:$D168,BG162:BG168,,0,-1)&lt;(INDEX('Verwachte Resultaten'!$C$2:$BT$31,MATCH(_xlfn.XLOOKUP($D$14,$D162:$D168,$E162:$E168,,0,-1),'Verwachte Resultaten'!$B$2:$B$31,0),MATCH(_xlfn.XLOOKUP($D$14,$D162:$D168,BG161:BG167,,0,-1),'Verwachte Resultaten'!$C$1:$BT$1,0))*_xlfn.XLOOKUP($E168,$G$2:$G$6,$F$2:$F$6,,0)),_xlfn.XLOOKUP($D$14,$D162:$D168,BG162:BG168,,0,-1)&gt;=(INDEX('Verwachte Resultaten'!$C$2:$BT$31,MATCH(_xlfn.XLOOKUP($D$14,$D162:$D168,$E162:$E168,,0,-1),'Verwachte Resultaten'!$B$2:$B$31,0),MATCH(_xlfn.XLOOKUP($D$14,$D162:$D168,BG161:BG167,,0,-1),'Verwachte Resultaten'!$C$1:$BT$1,0))*_xlfn.XLOOKUP($E168,$G$2:$G$6,$H$2:$H$6,,0))),$D168,""),"")</f>
        <v/>
      </c>
      <c r="BH168" s="12" t="str">
        <f>IFERROR(IF(AND(_xlfn.XLOOKUP($D$14,$D162:$D168,BH162:BH168,,0,-1)&lt;(INDEX('Verwachte Resultaten'!$C$2:$BT$31,MATCH(_xlfn.XLOOKUP($D$14,$D162:$D168,$E162:$E168,,0,-1),'Verwachte Resultaten'!$B$2:$B$31,0),MATCH(_xlfn.XLOOKUP($D$14,$D162:$D168,BH161:BH167,,0,-1),'Verwachte Resultaten'!$C$1:$BT$1,0))*_xlfn.XLOOKUP($E168,$G$2:$G$6,$F$2:$F$6,,0)),_xlfn.XLOOKUP($D$14,$D162:$D168,BH162:BH168,,0,-1)&gt;=(INDEX('Verwachte Resultaten'!$C$2:$BT$31,MATCH(_xlfn.XLOOKUP($D$14,$D162:$D168,$E162:$E168,,0,-1),'Verwachte Resultaten'!$B$2:$B$31,0),MATCH(_xlfn.XLOOKUP($D$14,$D162:$D168,BH161:BH167,,0,-1),'Verwachte Resultaten'!$C$1:$BT$1,0))*_xlfn.XLOOKUP($E168,$G$2:$G$6,$H$2:$H$6,,0))),$D168,""),"")</f>
        <v/>
      </c>
      <c r="BI168" s="12" t="str">
        <f>IFERROR(IF(AND(_xlfn.XLOOKUP($D$14,$D162:$D168,BI162:BI168,,0,-1)&lt;(INDEX('Verwachte Resultaten'!$C$2:$BT$31,MATCH(_xlfn.XLOOKUP($D$14,$D162:$D168,$E162:$E168,,0,-1),'Verwachte Resultaten'!$B$2:$B$31,0),MATCH(_xlfn.XLOOKUP($D$14,$D162:$D168,BI161:BI167,,0,-1),'Verwachte Resultaten'!$C$1:$BT$1,0))*_xlfn.XLOOKUP($E168,$G$2:$G$6,$F$2:$F$6,,0)),_xlfn.XLOOKUP($D$14,$D162:$D168,BI162:BI168,,0,-1)&gt;=(INDEX('Verwachte Resultaten'!$C$2:$BT$31,MATCH(_xlfn.XLOOKUP($D$14,$D162:$D168,$E162:$E168,,0,-1),'Verwachte Resultaten'!$B$2:$B$31,0),MATCH(_xlfn.XLOOKUP($D$14,$D162:$D168,BI161:BI167,,0,-1),'Verwachte Resultaten'!$C$1:$BT$1,0))*_xlfn.XLOOKUP($E168,$G$2:$G$6,$H$2:$H$6,,0))),$D168,""),"")</f>
        <v/>
      </c>
      <c r="BJ168" s="12" t="str">
        <f>IFERROR(IF(AND(_xlfn.XLOOKUP($D$14,$D162:$D168,BJ162:BJ168,,0,-1)&lt;(INDEX('Verwachte Resultaten'!$C$2:$BT$31,MATCH(_xlfn.XLOOKUP($D$14,$D162:$D168,$E162:$E168,,0,-1),'Verwachte Resultaten'!$B$2:$B$31,0),MATCH(_xlfn.XLOOKUP($D$14,$D162:$D168,BJ161:BJ167,,0,-1),'Verwachte Resultaten'!$C$1:$BT$1,0))*_xlfn.XLOOKUP($E168,$G$2:$G$6,$F$2:$F$6,,0)),_xlfn.XLOOKUP($D$14,$D162:$D168,BJ162:BJ168,,0,-1)&gt;=(INDEX('Verwachte Resultaten'!$C$2:$BT$31,MATCH(_xlfn.XLOOKUP($D$14,$D162:$D168,$E162:$E168,,0,-1),'Verwachte Resultaten'!$B$2:$B$31,0),MATCH(_xlfn.XLOOKUP($D$14,$D162:$D168,BJ161:BJ167,,0,-1),'Verwachte Resultaten'!$C$1:$BT$1,0))*_xlfn.XLOOKUP($E168,$G$2:$G$6,$H$2:$H$6,,0))),$D168,""),"")</f>
        <v/>
      </c>
      <c r="BK168" s="39" t="str">
        <f>IFERROR(IF(AND(_xlfn.XLOOKUP($D$14,$D162:$D168,BK162:BK168,,0,-1)&lt;(INDEX('Verwachte Resultaten'!$C$2:$BT$31,MATCH(_xlfn.XLOOKUP($D$14,$D162:$D168,$E162:$E168,,0,-1),'Verwachte Resultaten'!$B$2:$B$31,0),MATCH(_xlfn.XLOOKUP($D$14,$D162:$D168,BK161:BK167,,0,-1),'Verwachte Resultaten'!$C$1:$BT$1,0))*_xlfn.XLOOKUP($E168,$G$2:$G$6,$F$2:$F$6,,0)),_xlfn.XLOOKUP($D$14,$D162:$D168,BK162:BK168,,0,-1)&gt;=(INDEX('Verwachte Resultaten'!$C$2:$BT$31,MATCH(_xlfn.XLOOKUP($D$14,$D162:$D168,$E162:$E168,,0,-1),'Verwachte Resultaten'!$B$2:$B$31,0),MATCH(_xlfn.XLOOKUP($D$14,$D162:$D168,BK161:BK167,,0,-1),'Verwachte Resultaten'!$C$1:$BT$1,0))*_xlfn.XLOOKUP($E168,$G$2:$G$6,$H$2:$H$6,,0))),$D168,""),"")</f>
        <v/>
      </c>
    </row>
    <row r="169" spans="1:63">
      <c r="A169" s="85"/>
      <c r="C169" s="23"/>
      <c r="D169" s="44" t="str">
        <f>IFERROR($B167*$B$7,"")</f>
        <v/>
      </c>
      <c r="E169" s="40" t="s">
        <v>153</v>
      </c>
      <c r="F169" s="13" t="str">
        <f>IFERROR(IF(AND(_xlfn.XLOOKUP($D$14,$D163:$D169,F163:F169,,0,-1)&lt;(INDEX('Verwachte Resultaten'!$C$2:$BT$31,MATCH(_xlfn.XLOOKUP($D$14,$D163:$D169,$E163:$E169,,0,-1),'Verwachte Resultaten'!$B$2:$B$31,0),MATCH(_xlfn.XLOOKUP($D$14,$D163:$D169,F162:F168,,0,-1),'Verwachte Resultaten'!$C$1:$BT$1,0))*_xlfn.XLOOKUP($E169,$G$2:$G$6,$F$2:$F$6,,0)),_xlfn.XLOOKUP($D$14,$D163:$D169,F163:F169,,0,-1)&gt;=(INDEX('Verwachte Resultaten'!$C$2:$BT$31,MATCH(_xlfn.XLOOKUP($D$14,$D163:$D169,$E163:$E169,,0,-1),'Verwachte Resultaten'!$B$2:$B$31,0),MATCH(_xlfn.XLOOKUP($D$14,$D163:$D169,F162:F168,,0,-1),'Verwachte Resultaten'!$C$1:$BT$1,0))*_xlfn.XLOOKUP($E169,$G$2:$G$6,$H$2:$H$6,,0))),$D169,""),"")</f>
        <v/>
      </c>
      <c r="G169" s="14" t="str">
        <f>IFERROR(IF(AND(_xlfn.XLOOKUP($D$14,$D163:$D169,G163:G169,,0,-1)&lt;(INDEX('Verwachte Resultaten'!$C$2:$BT$31,MATCH(_xlfn.XLOOKUP($D$14,$D163:$D169,$E163:$E169,,0,-1),'Verwachte Resultaten'!$B$2:$B$31,0),MATCH(_xlfn.XLOOKUP($D$14,$D163:$D169,G162:G168,,0,-1),'Verwachte Resultaten'!$C$1:$BT$1,0))*_xlfn.XLOOKUP($E169,$G$2:$G$6,$F$2:$F$6,,0)),_xlfn.XLOOKUP($D$14,$D163:$D169,G163:G169,,0,-1)&gt;=(INDEX('Verwachte Resultaten'!$C$2:$BT$31,MATCH(_xlfn.XLOOKUP($D$14,$D163:$D169,$E163:$E169,,0,-1),'Verwachte Resultaten'!$B$2:$B$31,0),MATCH(_xlfn.XLOOKUP($D$14,$D163:$D169,G162:G168,,0,-1),'Verwachte Resultaten'!$C$1:$BT$1,0))*_xlfn.XLOOKUP($E169,$G$2:$G$6,$H$2:$H$6,,0))),$D169,""),"")</f>
        <v/>
      </c>
      <c r="H169" s="14" t="str">
        <f>IFERROR(IF(AND(_xlfn.XLOOKUP($D$14,$D163:$D169,H163:H169,,0,-1)&lt;(INDEX('Verwachte Resultaten'!$C$2:$BT$31,MATCH(_xlfn.XLOOKUP($D$14,$D163:$D169,$E163:$E169,,0,-1),'Verwachte Resultaten'!$B$2:$B$31,0),MATCH(_xlfn.XLOOKUP($D$14,$D163:$D169,H162:H168,,0,-1),'Verwachte Resultaten'!$C$1:$BT$1,0))*_xlfn.XLOOKUP($E169,$G$2:$G$6,$F$2:$F$6,,0)),_xlfn.XLOOKUP($D$14,$D163:$D169,H163:H169,,0,-1)&gt;=(INDEX('Verwachte Resultaten'!$C$2:$BT$31,MATCH(_xlfn.XLOOKUP($D$14,$D163:$D169,$E163:$E169,,0,-1),'Verwachte Resultaten'!$B$2:$B$31,0),MATCH(_xlfn.XLOOKUP($D$14,$D163:$D169,H162:H168,,0,-1),'Verwachte Resultaten'!$C$1:$BT$1,0))*_xlfn.XLOOKUP($E169,$G$2:$G$6,$H$2:$H$6,,0))),$D169,""),"")</f>
        <v/>
      </c>
      <c r="I169" s="14" t="str">
        <f>IFERROR(IF(AND(_xlfn.XLOOKUP($D$14,$D163:$D169,I163:I169,,0,-1)&lt;(INDEX('Verwachte Resultaten'!$C$2:$BT$31,MATCH(_xlfn.XLOOKUP($D$14,$D163:$D169,$E163:$E169,,0,-1),'Verwachte Resultaten'!$B$2:$B$31,0),MATCH(_xlfn.XLOOKUP($D$14,$D163:$D169,I162:I168,,0,-1),'Verwachte Resultaten'!$C$1:$BT$1,0))*_xlfn.XLOOKUP($E169,$G$2:$G$6,$F$2:$F$6,,0)),_xlfn.XLOOKUP($D$14,$D163:$D169,I163:I169,,0,-1)&gt;=(INDEX('Verwachte Resultaten'!$C$2:$BT$31,MATCH(_xlfn.XLOOKUP($D$14,$D163:$D169,$E163:$E169,,0,-1),'Verwachte Resultaten'!$B$2:$B$31,0),MATCH(_xlfn.XLOOKUP($D$14,$D163:$D169,I162:I168,,0,-1),'Verwachte Resultaten'!$C$1:$BT$1,0))*_xlfn.XLOOKUP($E169,$G$2:$G$6,$H$2:$H$6,,0))),$D169,""),"")</f>
        <v/>
      </c>
      <c r="J169" s="14" t="str">
        <f>IFERROR(IF(AND(_xlfn.XLOOKUP($D$14,$D163:$D169,J163:J169,,0,-1)&lt;(INDEX('Verwachte Resultaten'!$C$2:$BT$31,MATCH(_xlfn.XLOOKUP($D$14,$D163:$D169,$E163:$E169,,0,-1),'Verwachte Resultaten'!$B$2:$B$31,0),MATCH(_xlfn.XLOOKUP($D$14,$D163:$D169,J162:J168,,0,-1),'Verwachte Resultaten'!$C$1:$BT$1,0))*_xlfn.XLOOKUP($E169,$G$2:$G$6,$F$2:$F$6,,0)),_xlfn.XLOOKUP($D$14,$D163:$D169,J163:J169,,0,-1)&gt;=(INDEX('Verwachte Resultaten'!$C$2:$BT$31,MATCH(_xlfn.XLOOKUP($D$14,$D163:$D169,$E163:$E169,,0,-1),'Verwachte Resultaten'!$B$2:$B$31,0),MATCH(_xlfn.XLOOKUP($D$14,$D163:$D169,J162:J168,,0,-1),'Verwachte Resultaten'!$C$1:$BT$1,0))*_xlfn.XLOOKUP($E169,$G$2:$G$6,$H$2:$H$6,,0))),$D169,""),"")</f>
        <v/>
      </c>
      <c r="K169" s="14" t="str">
        <f>IFERROR(IF(AND(_xlfn.XLOOKUP($D$14,$D163:$D169,K163:K169,,0,-1)&lt;(INDEX('Verwachte Resultaten'!$C$2:$BT$31,MATCH(_xlfn.XLOOKUP($D$14,$D163:$D169,$E163:$E169,,0,-1),'Verwachte Resultaten'!$B$2:$B$31,0),MATCH(_xlfn.XLOOKUP($D$14,$D163:$D169,K162:K168,,0,-1),'Verwachte Resultaten'!$C$1:$BT$1,0))*_xlfn.XLOOKUP($E169,$G$2:$G$6,$F$2:$F$6,,0)),_xlfn.XLOOKUP($D$14,$D163:$D169,K163:K169,,0,-1)&gt;=(INDEX('Verwachte Resultaten'!$C$2:$BT$31,MATCH(_xlfn.XLOOKUP($D$14,$D163:$D169,$E163:$E169,,0,-1),'Verwachte Resultaten'!$B$2:$B$31,0),MATCH(_xlfn.XLOOKUP($D$14,$D163:$D169,K162:K168,,0,-1),'Verwachte Resultaten'!$C$1:$BT$1,0))*_xlfn.XLOOKUP($E169,$G$2:$G$6,$H$2:$H$6,,0))),$D169,""),"")</f>
        <v/>
      </c>
      <c r="L169" s="14" t="str">
        <f>IFERROR(IF(AND(_xlfn.XLOOKUP($D$14,$D163:$D169,L163:L169,,0,-1)&lt;(INDEX('Verwachte Resultaten'!$C$2:$BT$31,MATCH(_xlfn.XLOOKUP($D$14,$D163:$D169,$E163:$E169,,0,-1),'Verwachte Resultaten'!$B$2:$B$31,0),MATCH(_xlfn.XLOOKUP($D$14,$D163:$D169,L162:L168,,0,-1),'Verwachte Resultaten'!$C$1:$BT$1,0))*_xlfn.XLOOKUP($E169,$G$2:$G$6,$F$2:$F$6,,0)),_xlfn.XLOOKUP($D$14,$D163:$D169,L163:L169,,0,-1)&gt;=(INDEX('Verwachte Resultaten'!$C$2:$BT$31,MATCH(_xlfn.XLOOKUP($D$14,$D163:$D169,$E163:$E169,,0,-1),'Verwachte Resultaten'!$B$2:$B$31,0),MATCH(_xlfn.XLOOKUP($D$14,$D163:$D169,L162:L168,,0,-1),'Verwachte Resultaten'!$C$1:$BT$1,0))*_xlfn.XLOOKUP($E169,$G$2:$G$6,$H$2:$H$6,,0))),$D169,""),"")</f>
        <v/>
      </c>
      <c r="M169" s="14" t="str">
        <f>IFERROR(IF(AND(_xlfn.XLOOKUP($D$14,$D163:$D169,M163:M169,,0,-1)&lt;(INDEX('Verwachte Resultaten'!$C$2:$BT$31,MATCH(_xlfn.XLOOKUP($D$14,$D163:$D169,$E163:$E169,,0,-1),'Verwachte Resultaten'!$B$2:$B$31,0),MATCH(_xlfn.XLOOKUP($D$14,$D163:$D169,M162:M168,,0,-1),'Verwachte Resultaten'!$C$1:$BT$1,0))*_xlfn.XLOOKUP($E169,$G$2:$G$6,$F$2:$F$6,,0)),_xlfn.XLOOKUP($D$14,$D163:$D169,M163:M169,,0,-1)&gt;=(INDEX('Verwachte Resultaten'!$C$2:$BT$31,MATCH(_xlfn.XLOOKUP($D$14,$D163:$D169,$E163:$E169,,0,-1),'Verwachte Resultaten'!$B$2:$B$31,0),MATCH(_xlfn.XLOOKUP($D$14,$D163:$D169,M162:M168,,0,-1),'Verwachte Resultaten'!$C$1:$BT$1,0))*_xlfn.XLOOKUP($E169,$G$2:$G$6,$H$2:$H$6,,0))),$D169,""),"")</f>
        <v/>
      </c>
      <c r="N169" s="14" t="str">
        <f>IFERROR(IF(AND(_xlfn.XLOOKUP($D$14,$D163:$D169,N163:N169,,0,-1)&lt;(INDEX('Verwachte Resultaten'!$C$2:$BT$31,MATCH(_xlfn.XLOOKUP($D$14,$D163:$D169,$E163:$E169,,0,-1),'Verwachte Resultaten'!$B$2:$B$31,0),MATCH(_xlfn.XLOOKUP($D$14,$D163:$D169,N162:N168,,0,-1),'Verwachte Resultaten'!$C$1:$BT$1,0))*_xlfn.XLOOKUP($E169,$G$2:$G$6,$F$2:$F$6,,0)),_xlfn.XLOOKUP($D$14,$D163:$D169,N163:N169,,0,-1)&gt;=(INDEX('Verwachte Resultaten'!$C$2:$BT$31,MATCH(_xlfn.XLOOKUP($D$14,$D163:$D169,$E163:$E169,,0,-1),'Verwachte Resultaten'!$B$2:$B$31,0),MATCH(_xlfn.XLOOKUP($D$14,$D163:$D169,N162:N168,,0,-1),'Verwachte Resultaten'!$C$1:$BT$1,0))*_xlfn.XLOOKUP($E169,$G$2:$G$6,$H$2:$H$6,,0))),$D169,""),"")</f>
        <v/>
      </c>
      <c r="O169" s="14" t="str">
        <f>IFERROR(IF(AND(_xlfn.XLOOKUP($D$14,$D163:$D169,O163:O169,,0,-1)&lt;(INDEX('Verwachte Resultaten'!$C$2:$BT$31,MATCH(_xlfn.XLOOKUP($D$14,$D163:$D169,$E163:$E169,,0,-1),'Verwachte Resultaten'!$B$2:$B$31,0),MATCH(_xlfn.XLOOKUP($D$14,$D163:$D169,O162:O168,,0,-1),'Verwachte Resultaten'!$C$1:$BT$1,0))*_xlfn.XLOOKUP($E169,$G$2:$G$6,$F$2:$F$6,,0)),_xlfn.XLOOKUP($D$14,$D163:$D169,O163:O169,,0,-1)&gt;=(INDEX('Verwachte Resultaten'!$C$2:$BT$31,MATCH(_xlfn.XLOOKUP($D$14,$D163:$D169,$E163:$E169,,0,-1),'Verwachte Resultaten'!$B$2:$B$31,0),MATCH(_xlfn.XLOOKUP($D$14,$D163:$D169,O162:O168,,0,-1),'Verwachte Resultaten'!$C$1:$BT$1,0))*_xlfn.XLOOKUP($E169,$G$2:$G$6,$H$2:$H$6,,0))),$D169,""),"")</f>
        <v/>
      </c>
      <c r="P169" s="14" t="str">
        <f>IFERROR(IF(AND(_xlfn.XLOOKUP($D$14,$D163:$D169,P163:P169,,0,-1)&lt;(INDEX('Verwachte Resultaten'!$C$2:$BT$31,MATCH(_xlfn.XLOOKUP($D$14,$D163:$D169,$E163:$E169,,0,-1),'Verwachte Resultaten'!$B$2:$B$31,0),MATCH(_xlfn.XLOOKUP($D$14,$D163:$D169,P162:P168,,0,-1),'Verwachte Resultaten'!$C$1:$BT$1,0))*_xlfn.XLOOKUP($E169,$G$2:$G$6,$F$2:$F$6,,0)),_xlfn.XLOOKUP($D$14,$D163:$D169,P163:P169,,0,-1)&gt;=(INDEX('Verwachte Resultaten'!$C$2:$BT$31,MATCH(_xlfn.XLOOKUP($D$14,$D163:$D169,$E163:$E169,,0,-1),'Verwachte Resultaten'!$B$2:$B$31,0),MATCH(_xlfn.XLOOKUP($D$14,$D163:$D169,P162:P168,,0,-1),'Verwachte Resultaten'!$C$1:$BT$1,0))*_xlfn.XLOOKUP($E169,$G$2:$G$6,$H$2:$H$6,,0))),$D169,""),"")</f>
        <v/>
      </c>
      <c r="Q169" s="14" t="str">
        <f>IFERROR(IF(AND(_xlfn.XLOOKUP($D$14,$D163:$D169,Q163:Q169,,0,-1)&lt;(INDEX('Verwachte Resultaten'!$C$2:$BT$31,MATCH(_xlfn.XLOOKUP($D$14,$D163:$D169,$E163:$E169,,0,-1),'Verwachte Resultaten'!$B$2:$B$31,0),MATCH(_xlfn.XLOOKUP($D$14,$D163:$D169,Q162:Q168,,0,-1),'Verwachte Resultaten'!$C$1:$BT$1,0))*_xlfn.XLOOKUP($E169,$G$2:$G$6,$F$2:$F$6,,0)),_xlfn.XLOOKUP($D$14,$D163:$D169,Q163:Q169,,0,-1)&gt;=(INDEX('Verwachte Resultaten'!$C$2:$BT$31,MATCH(_xlfn.XLOOKUP($D$14,$D163:$D169,$E163:$E169,,0,-1),'Verwachte Resultaten'!$B$2:$B$31,0),MATCH(_xlfn.XLOOKUP($D$14,$D163:$D169,Q162:Q168,,0,-1),'Verwachte Resultaten'!$C$1:$BT$1,0))*_xlfn.XLOOKUP($E169,$G$2:$G$6,$H$2:$H$6,,0))),$D169,""),"")</f>
        <v/>
      </c>
      <c r="R169" s="14" t="str">
        <f>IFERROR(IF(AND(_xlfn.XLOOKUP($D$14,$D163:$D169,R163:R169,,0,-1)&lt;(INDEX('Verwachte Resultaten'!$C$2:$BT$31,MATCH(_xlfn.XLOOKUP($D$14,$D163:$D169,$E163:$E169,,0,-1),'Verwachte Resultaten'!$B$2:$B$31,0),MATCH(_xlfn.XLOOKUP($D$14,$D163:$D169,R162:R168,,0,-1),'Verwachte Resultaten'!$C$1:$BT$1,0))*_xlfn.XLOOKUP($E169,$G$2:$G$6,$F$2:$F$6,,0)),_xlfn.XLOOKUP($D$14,$D163:$D169,R163:R169,,0,-1)&gt;=(INDEX('Verwachte Resultaten'!$C$2:$BT$31,MATCH(_xlfn.XLOOKUP($D$14,$D163:$D169,$E163:$E169,,0,-1),'Verwachte Resultaten'!$B$2:$B$31,0),MATCH(_xlfn.XLOOKUP($D$14,$D163:$D169,R162:R168,,0,-1),'Verwachte Resultaten'!$C$1:$BT$1,0))*_xlfn.XLOOKUP($E169,$G$2:$G$6,$H$2:$H$6,,0))),$D169,""),"")</f>
        <v/>
      </c>
      <c r="S169" s="14" t="str">
        <f>IFERROR(IF(AND(_xlfn.XLOOKUP($D$14,$D163:$D169,S163:S169,,0,-1)&lt;(INDEX('Verwachte Resultaten'!$C$2:$BT$31,MATCH(_xlfn.XLOOKUP($D$14,$D163:$D169,$E163:$E169,,0,-1),'Verwachte Resultaten'!$B$2:$B$31,0),MATCH(_xlfn.XLOOKUP($D$14,$D163:$D169,S162:S168,,0,-1),'Verwachte Resultaten'!$C$1:$BT$1,0))*_xlfn.XLOOKUP($E169,$G$2:$G$6,$F$2:$F$6,,0)),_xlfn.XLOOKUP($D$14,$D163:$D169,S163:S169,,0,-1)&gt;=(INDEX('Verwachte Resultaten'!$C$2:$BT$31,MATCH(_xlfn.XLOOKUP($D$14,$D163:$D169,$E163:$E169,,0,-1),'Verwachte Resultaten'!$B$2:$B$31,0),MATCH(_xlfn.XLOOKUP($D$14,$D163:$D169,S162:S168,,0,-1),'Verwachte Resultaten'!$C$1:$BT$1,0))*_xlfn.XLOOKUP($E169,$G$2:$G$6,$H$2:$H$6,,0))),$D169,""),"")</f>
        <v/>
      </c>
      <c r="T169" s="14" t="str">
        <f>IFERROR(IF(AND(_xlfn.XLOOKUP($D$14,$D163:$D169,T163:T169,,0,-1)&lt;(INDEX('Verwachte Resultaten'!$C$2:$BT$31,MATCH(_xlfn.XLOOKUP($D$14,$D163:$D169,$E163:$E169,,0,-1),'Verwachte Resultaten'!$B$2:$B$31,0),MATCH(_xlfn.XLOOKUP($D$14,$D163:$D169,T162:T168,,0,-1),'Verwachte Resultaten'!$C$1:$BT$1,0))*_xlfn.XLOOKUP($E169,$G$2:$G$6,$F$2:$F$6,,0)),_xlfn.XLOOKUP($D$14,$D163:$D169,T163:T169,,0,-1)&gt;=(INDEX('Verwachte Resultaten'!$C$2:$BT$31,MATCH(_xlfn.XLOOKUP($D$14,$D163:$D169,$E163:$E169,,0,-1),'Verwachte Resultaten'!$B$2:$B$31,0),MATCH(_xlfn.XLOOKUP($D$14,$D163:$D169,T162:T168,,0,-1),'Verwachte Resultaten'!$C$1:$BT$1,0))*_xlfn.XLOOKUP($E169,$G$2:$G$6,$H$2:$H$6,,0))),$D169,""),"")</f>
        <v/>
      </c>
      <c r="U169" s="14" t="str">
        <f>IFERROR(IF(AND(_xlfn.XLOOKUP($D$14,$D163:$D169,U163:U169,,0,-1)&lt;(INDEX('Verwachte Resultaten'!$C$2:$BT$31,MATCH(_xlfn.XLOOKUP($D$14,$D163:$D169,$E163:$E169,,0,-1),'Verwachte Resultaten'!$B$2:$B$31,0),MATCH(_xlfn.XLOOKUP($D$14,$D163:$D169,U162:U168,,0,-1),'Verwachte Resultaten'!$C$1:$BT$1,0))*_xlfn.XLOOKUP($E169,$G$2:$G$6,$F$2:$F$6,,0)),_xlfn.XLOOKUP($D$14,$D163:$D169,U163:U169,,0,-1)&gt;=(INDEX('Verwachte Resultaten'!$C$2:$BT$31,MATCH(_xlfn.XLOOKUP($D$14,$D163:$D169,$E163:$E169,,0,-1),'Verwachte Resultaten'!$B$2:$B$31,0),MATCH(_xlfn.XLOOKUP($D$14,$D163:$D169,U162:U168,,0,-1),'Verwachte Resultaten'!$C$1:$BT$1,0))*_xlfn.XLOOKUP($E169,$G$2:$G$6,$H$2:$H$6,,0))),$D169,""),"")</f>
        <v/>
      </c>
      <c r="V169" s="14" t="str">
        <f>IFERROR(IF(AND(_xlfn.XLOOKUP($D$14,$D163:$D169,V163:V169,,0,-1)&lt;(INDEX('Verwachte Resultaten'!$C$2:$BT$31,MATCH(_xlfn.XLOOKUP($D$14,$D163:$D169,$E163:$E169,,0,-1),'Verwachte Resultaten'!$B$2:$B$31,0),MATCH(_xlfn.XLOOKUP($D$14,$D163:$D169,V162:V168,,0,-1),'Verwachte Resultaten'!$C$1:$BT$1,0))*_xlfn.XLOOKUP($E169,$G$2:$G$6,$F$2:$F$6,,0)),_xlfn.XLOOKUP($D$14,$D163:$D169,V163:V169,,0,-1)&gt;=(INDEX('Verwachte Resultaten'!$C$2:$BT$31,MATCH(_xlfn.XLOOKUP($D$14,$D163:$D169,$E163:$E169,,0,-1),'Verwachte Resultaten'!$B$2:$B$31,0),MATCH(_xlfn.XLOOKUP($D$14,$D163:$D169,V162:V168,,0,-1),'Verwachte Resultaten'!$C$1:$BT$1,0))*_xlfn.XLOOKUP($E169,$G$2:$G$6,$H$2:$H$6,,0))),$D169,""),"")</f>
        <v/>
      </c>
      <c r="W169" s="14" t="str">
        <f>IFERROR(IF(AND(_xlfn.XLOOKUP($D$14,$D163:$D169,W163:W169,,0,-1)&lt;(INDEX('Verwachte Resultaten'!$C$2:$BT$31,MATCH(_xlfn.XLOOKUP($D$14,$D163:$D169,$E163:$E169,,0,-1),'Verwachte Resultaten'!$B$2:$B$31,0),MATCH(_xlfn.XLOOKUP($D$14,$D163:$D169,W162:W168,,0,-1),'Verwachte Resultaten'!$C$1:$BT$1,0))*_xlfn.XLOOKUP($E169,$G$2:$G$6,$F$2:$F$6,,0)),_xlfn.XLOOKUP($D$14,$D163:$D169,W163:W169,,0,-1)&gt;=(INDEX('Verwachte Resultaten'!$C$2:$BT$31,MATCH(_xlfn.XLOOKUP($D$14,$D163:$D169,$E163:$E169,,0,-1),'Verwachte Resultaten'!$B$2:$B$31,0),MATCH(_xlfn.XLOOKUP($D$14,$D163:$D169,W162:W168,,0,-1),'Verwachte Resultaten'!$C$1:$BT$1,0))*_xlfn.XLOOKUP($E169,$G$2:$G$6,$H$2:$H$6,,0))),$D169,""),"")</f>
        <v/>
      </c>
      <c r="X169" s="14" t="str">
        <f>IFERROR(IF(AND(_xlfn.XLOOKUP($D$14,$D163:$D169,X163:X169,,0,-1)&lt;(INDEX('Verwachte Resultaten'!$C$2:$BT$31,MATCH(_xlfn.XLOOKUP($D$14,$D163:$D169,$E163:$E169,,0,-1),'Verwachte Resultaten'!$B$2:$B$31,0),MATCH(_xlfn.XLOOKUP($D$14,$D163:$D169,X162:X168,,0,-1),'Verwachte Resultaten'!$C$1:$BT$1,0))*_xlfn.XLOOKUP($E169,$G$2:$G$6,$F$2:$F$6,,0)),_xlfn.XLOOKUP($D$14,$D163:$D169,X163:X169,,0,-1)&gt;=(INDEX('Verwachte Resultaten'!$C$2:$BT$31,MATCH(_xlfn.XLOOKUP($D$14,$D163:$D169,$E163:$E169,,0,-1),'Verwachte Resultaten'!$B$2:$B$31,0),MATCH(_xlfn.XLOOKUP($D$14,$D163:$D169,X162:X168,,0,-1),'Verwachte Resultaten'!$C$1:$BT$1,0))*_xlfn.XLOOKUP($E169,$G$2:$G$6,$H$2:$H$6,,0))),$D169,""),"")</f>
        <v/>
      </c>
      <c r="Y169" s="14" t="str">
        <f>IFERROR(IF(AND(_xlfn.XLOOKUP($D$14,$D163:$D169,Y163:Y169,,0,-1)&lt;(INDEX('Verwachte Resultaten'!$C$2:$BT$31,MATCH(_xlfn.XLOOKUP($D$14,$D163:$D169,$E163:$E169,,0,-1),'Verwachte Resultaten'!$B$2:$B$31,0),MATCH(_xlfn.XLOOKUP($D$14,$D163:$D169,Y162:Y168,,0,-1),'Verwachte Resultaten'!$C$1:$BT$1,0))*_xlfn.XLOOKUP($E169,$G$2:$G$6,$F$2:$F$6,,0)),_xlfn.XLOOKUP($D$14,$D163:$D169,Y163:Y169,,0,-1)&gt;=(INDEX('Verwachte Resultaten'!$C$2:$BT$31,MATCH(_xlfn.XLOOKUP($D$14,$D163:$D169,$E163:$E169,,0,-1),'Verwachte Resultaten'!$B$2:$B$31,0),MATCH(_xlfn.XLOOKUP($D$14,$D163:$D169,Y162:Y168,,0,-1),'Verwachte Resultaten'!$C$1:$BT$1,0))*_xlfn.XLOOKUP($E169,$G$2:$G$6,$H$2:$H$6,,0))),$D169,""),"")</f>
        <v/>
      </c>
      <c r="Z169" s="14" t="str">
        <f>IFERROR(IF(AND(_xlfn.XLOOKUP($D$14,$D163:$D169,Z163:Z169,,0,-1)&lt;(INDEX('Verwachte Resultaten'!$C$2:$BT$31,MATCH(_xlfn.XLOOKUP($D$14,$D163:$D169,$E163:$E169,,0,-1),'Verwachte Resultaten'!$B$2:$B$31,0),MATCH(_xlfn.XLOOKUP($D$14,$D163:$D169,Z162:Z168,,0,-1),'Verwachte Resultaten'!$C$1:$BT$1,0))*_xlfn.XLOOKUP($E169,$G$2:$G$6,$F$2:$F$6,,0)),_xlfn.XLOOKUP($D$14,$D163:$D169,Z163:Z169,,0,-1)&gt;=(INDEX('Verwachte Resultaten'!$C$2:$BT$31,MATCH(_xlfn.XLOOKUP($D$14,$D163:$D169,$E163:$E169,,0,-1),'Verwachte Resultaten'!$B$2:$B$31,0),MATCH(_xlfn.XLOOKUP($D$14,$D163:$D169,Z162:Z168,,0,-1),'Verwachte Resultaten'!$C$1:$BT$1,0))*_xlfn.XLOOKUP($E169,$G$2:$G$6,$H$2:$H$6,,0))),$D169,""),"")</f>
        <v/>
      </c>
      <c r="AA169" s="14" t="str">
        <f>IFERROR(IF(AND(_xlfn.XLOOKUP($D$14,$D163:$D169,AA163:AA169,,0,-1)&lt;(INDEX('Verwachte Resultaten'!$C$2:$BT$31,MATCH(_xlfn.XLOOKUP($D$14,$D163:$D169,$E163:$E169,,0,-1),'Verwachte Resultaten'!$B$2:$B$31,0),MATCH(_xlfn.XLOOKUP($D$14,$D163:$D169,AA162:AA168,,0,-1),'Verwachte Resultaten'!$C$1:$BT$1,0))*_xlfn.XLOOKUP($E169,$G$2:$G$6,$F$2:$F$6,,0)),_xlfn.XLOOKUP($D$14,$D163:$D169,AA163:AA169,,0,-1)&gt;=(INDEX('Verwachte Resultaten'!$C$2:$BT$31,MATCH(_xlfn.XLOOKUP($D$14,$D163:$D169,$E163:$E169,,0,-1),'Verwachte Resultaten'!$B$2:$B$31,0),MATCH(_xlfn.XLOOKUP($D$14,$D163:$D169,AA162:AA168,,0,-1),'Verwachte Resultaten'!$C$1:$BT$1,0))*_xlfn.XLOOKUP($E169,$G$2:$G$6,$H$2:$H$6,,0))),$D169,""),"")</f>
        <v/>
      </c>
      <c r="AB169" s="14" t="str">
        <f>IFERROR(IF(AND(_xlfn.XLOOKUP($D$14,$D163:$D169,AB163:AB169,,0,-1)&lt;(INDEX('Verwachte Resultaten'!$C$2:$BT$31,MATCH(_xlfn.XLOOKUP($D$14,$D163:$D169,$E163:$E169,,0,-1),'Verwachte Resultaten'!$B$2:$B$31,0),MATCH(_xlfn.XLOOKUP($D$14,$D163:$D169,AB162:AB168,,0,-1),'Verwachte Resultaten'!$C$1:$BT$1,0))*_xlfn.XLOOKUP($E169,$G$2:$G$6,$F$2:$F$6,,0)),_xlfn.XLOOKUP($D$14,$D163:$D169,AB163:AB169,,0,-1)&gt;=(INDEX('Verwachte Resultaten'!$C$2:$BT$31,MATCH(_xlfn.XLOOKUP($D$14,$D163:$D169,$E163:$E169,,0,-1),'Verwachte Resultaten'!$B$2:$B$31,0),MATCH(_xlfn.XLOOKUP($D$14,$D163:$D169,AB162:AB168,,0,-1),'Verwachte Resultaten'!$C$1:$BT$1,0))*_xlfn.XLOOKUP($E169,$G$2:$G$6,$H$2:$H$6,,0))),$D169,""),"")</f>
        <v/>
      </c>
      <c r="AC169" s="14" t="str">
        <f>IFERROR(IF(AND(_xlfn.XLOOKUP($D$14,$D163:$D169,AC163:AC169,,0,-1)&lt;(INDEX('Verwachte Resultaten'!$C$2:$BT$31,MATCH(_xlfn.XLOOKUP($D$14,$D163:$D169,$E163:$E169,,0,-1),'Verwachte Resultaten'!$B$2:$B$31,0),MATCH(_xlfn.XLOOKUP($D$14,$D163:$D169,AC162:AC168,,0,-1),'Verwachte Resultaten'!$C$1:$BT$1,0))*_xlfn.XLOOKUP($E169,$G$2:$G$6,$F$2:$F$6,,0)),_xlfn.XLOOKUP($D$14,$D163:$D169,AC163:AC169,,0,-1)&gt;=(INDEX('Verwachte Resultaten'!$C$2:$BT$31,MATCH(_xlfn.XLOOKUP($D$14,$D163:$D169,$E163:$E169,,0,-1),'Verwachte Resultaten'!$B$2:$B$31,0),MATCH(_xlfn.XLOOKUP($D$14,$D163:$D169,AC162:AC168,,0,-1),'Verwachte Resultaten'!$C$1:$BT$1,0))*_xlfn.XLOOKUP($E169,$G$2:$G$6,$H$2:$H$6,,0))),$D169,""),"")</f>
        <v/>
      </c>
      <c r="AD169" s="14" t="str">
        <f>IFERROR(IF(AND(_xlfn.XLOOKUP($D$14,$D163:$D169,AD163:AD169,,0,-1)&lt;(INDEX('Verwachte Resultaten'!$C$2:$BT$31,MATCH(_xlfn.XLOOKUP($D$14,$D163:$D169,$E163:$E169,,0,-1),'Verwachte Resultaten'!$B$2:$B$31,0),MATCH(_xlfn.XLOOKUP($D$14,$D163:$D169,AD162:AD168,,0,-1),'Verwachte Resultaten'!$C$1:$BT$1,0))*_xlfn.XLOOKUP($E169,$G$2:$G$6,$F$2:$F$6,,0)),_xlfn.XLOOKUP($D$14,$D163:$D169,AD163:AD169,,0,-1)&gt;=(INDEX('Verwachte Resultaten'!$C$2:$BT$31,MATCH(_xlfn.XLOOKUP($D$14,$D163:$D169,$E163:$E169,,0,-1),'Verwachte Resultaten'!$B$2:$B$31,0),MATCH(_xlfn.XLOOKUP($D$14,$D163:$D169,AD162:AD168,,0,-1),'Verwachte Resultaten'!$C$1:$BT$1,0))*_xlfn.XLOOKUP($E169,$G$2:$G$6,$H$2:$H$6,,0))),$D169,""),"")</f>
        <v/>
      </c>
      <c r="AE169" s="14" t="str">
        <f>IFERROR(IF(AND(_xlfn.XLOOKUP($D$14,$D163:$D169,AE163:AE169,,0,-1)&lt;(INDEX('Verwachte Resultaten'!$C$2:$BT$31,MATCH(_xlfn.XLOOKUP($D$14,$D163:$D169,$E163:$E169,,0,-1),'Verwachte Resultaten'!$B$2:$B$31,0),MATCH(_xlfn.XLOOKUP($D$14,$D163:$D169,AE162:AE168,,0,-1),'Verwachte Resultaten'!$C$1:$BT$1,0))*_xlfn.XLOOKUP($E169,$G$2:$G$6,$F$2:$F$6,,0)),_xlfn.XLOOKUP($D$14,$D163:$D169,AE163:AE169,,0,-1)&gt;=(INDEX('Verwachte Resultaten'!$C$2:$BT$31,MATCH(_xlfn.XLOOKUP($D$14,$D163:$D169,$E163:$E169,,0,-1),'Verwachte Resultaten'!$B$2:$B$31,0),MATCH(_xlfn.XLOOKUP($D$14,$D163:$D169,AE162:AE168,,0,-1),'Verwachte Resultaten'!$C$1:$BT$1,0))*_xlfn.XLOOKUP($E169,$G$2:$G$6,$H$2:$H$6,,0))),$D169,""),"")</f>
        <v/>
      </c>
      <c r="AF169" s="14" t="str">
        <f>IFERROR(IF(AND(_xlfn.XLOOKUP($D$14,$D163:$D169,AF163:AF169,,0,-1)&lt;(INDEX('Verwachte Resultaten'!$C$2:$BT$31,MATCH(_xlfn.XLOOKUP($D$14,$D163:$D169,$E163:$E169,,0,-1),'Verwachte Resultaten'!$B$2:$B$31,0),MATCH(_xlfn.XLOOKUP($D$14,$D163:$D169,AF162:AF168,,0,-1),'Verwachte Resultaten'!$C$1:$BT$1,0))*_xlfn.XLOOKUP($E169,$G$2:$G$6,$F$2:$F$6,,0)),_xlfn.XLOOKUP($D$14,$D163:$D169,AF163:AF169,,0,-1)&gt;=(INDEX('Verwachte Resultaten'!$C$2:$BT$31,MATCH(_xlfn.XLOOKUP($D$14,$D163:$D169,$E163:$E169,,0,-1),'Verwachte Resultaten'!$B$2:$B$31,0),MATCH(_xlfn.XLOOKUP($D$14,$D163:$D169,AF162:AF168,,0,-1),'Verwachte Resultaten'!$C$1:$BT$1,0))*_xlfn.XLOOKUP($E169,$G$2:$G$6,$H$2:$H$6,,0))),$D169,""),"")</f>
        <v/>
      </c>
      <c r="AG169" s="14" t="str">
        <f>IFERROR(IF(AND(_xlfn.XLOOKUP($D$14,$D163:$D169,AG163:AG169,,0,-1)&lt;(INDEX('Verwachte Resultaten'!$C$2:$BT$31,MATCH(_xlfn.XLOOKUP($D$14,$D163:$D169,$E163:$E169,,0,-1),'Verwachte Resultaten'!$B$2:$B$31,0),MATCH(_xlfn.XLOOKUP($D$14,$D163:$D169,AG162:AG168,,0,-1),'Verwachte Resultaten'!$C$1:$BT$1,0))*_xlfn.XLOOKUP($E169,$G$2:$G$6,$F$2:$F$6,,0)),_xlfn.XLOOKUP($D$14,$D163:$D169,AG163:AG169,,0,-1)&gt;=(INDEX('Verwachte Resultaten'!$C$2:$BT$31,MATCH(_xlfn.XLOOKUP($D$14,$D163:$D169,$E163:$E169,,0,-1),'Verwachte Resultaten'!$B$2:$B$31,0),MATCH(_xlfn.XLOOKUP($D$14,$D163:$D169,AG162:AG168,,0,-1),'Verwachte Resultaten'!$C$1:$BT$1,0))*_xlfn.XLOOKUP($E169,$G$2:$G$6,$H$2:$H$6,,0))),$D169,""),"")</f>
        <v/>
      </c>
      <c r="AH169" s="14" t="str">
        <f>IFERROR(IF(AND(_xlfn.XLOOKUP($D$14,$D163:$D169,AH163:AH169,,0,-1)&lt;(INDEX('Verwachte Resultaten'!$C$2:$BT$31,MATCH(_xlfn.XLOOKUP($D$14,$D163:$D169,$E163:$E169,,0,-1),'Verwachte Resultaten'!$B$2:$B$31,0),MATCH(_xlfn.XLOOKUP($D$14,$D163:$D169,AH162:AH168,,0,-1),'Verwachte Resultaten'!$C$1:$BT$1,0))*_xlfn.XLOOKUP($E169,$G$2:$G$6,$F$2:$F$6,,0)),_xlfn.XLOOKUP($D$14,$D163:$D169,AH163:AH169,,0,-1)&gt;=(INDEX('Verwachte Resultaten'!$C$2:$BT$31,MATCH(_xlfn.XLOOKUP($D$14,$D163:$D169,$E163:$E169,,0,-1),'Verwachte Resultaten'!$B$2:$B$31,0),MATCH(_xlfn.XLOOKUP($D$14,$D163:$D169,AH162:AH168,,0,-1),'Verwachte Resultaten'!$C$1:$BT$1,0))*_xlfn.XLOOKUP($E169,$G$2:$G$6,$H$2:$H$6,,0))),$D169,""),"")</f>
        <v/>
      </c>
      <c r="AI169" s="14" t="str">
        <f>IFERROR(IF(AND(_xlfn.XLOOKUP($D$14,$D163:$D169,AI163:AI169,,0,-1)&lt;(INDEX('Verwachte Resultaten'!$C$2:$BT$31,MATCH(_xlfn.XLOOKUP($D$14,$D163:$D169,$E163:$E169,,0,-1),'Verwachte Resultaten'!$B$2:$B$31,0),MATCH(_xlfn.XLOOKUP($D$14,$D163:$D169,AI162:AI168,,0,-1),'Verwachte Resultaten'!$C$1:$BT$1,0))*_xlfn.XLOOKUP($E169,$G$2:$G$6,$F$2:$F$6,,0)),_xlfn.XLOOKUP($D$14,$D163:$D169,AI163:AI169,,0,-1)&gt;=(INDEX('Verwachte Resultaten'!$C$2:$BT$31,MATCH(_xlfn.XLOOKUP($D$14,$D163:$D169,$E163:$E169,,0,-1),'Verwachte Resultaten'!$B$2:$B$31,0),MATCH(_xlfn.XLOOKUP($D$14,$D163:$D169,AI162:AI168,,0,-1),'Verwachte Resultaten'!$C$1:$BT$1,0))*_xlfn.XLOOKUP($E169,$G$2:$G$6,$H$2:$H$6,,0))),$D169,""),"")</f>
        <v/>
      </c>
      <c r="AJ169" s="14" t="str">
        <f>IFERROR(IF(AND(_xlfn.XLOOKUP($D$14,$D163:$D169,AJ163:AJ169,,0,-1)&lt;(INDEX('Verwachte Resultaten'!$C$2:$BT$31,MATCH(_xlfn.XLOOKUP($D$14,$D163:$D169,$E163:$E169,,0,-1),'Verwachte Resultaten'!$B$2:$B$31,0),MATCH(_xlfn.XLOOKUP($D$14,$D163:$D169,AJ162:AJ168,,0,-1),'Verwachte Resultaten'!$C$1:$BT$1,0))*_xlfn.XLOOKUP($E169,$G$2:$G$6,$F$2:$F$6,,0)),_xlfn.XLOOKUP($D$14,$D163:$D169,AJ163:AJ169,,0,-1)&gt;=(INDEX('Verwachte Resultaten'!$C$2:$BT$31,MATCH(_xlfn.XLOOKUP($D$14,$D163:$D169,$E163:$E169,,0,-1),'Verwachte Resultaten'!$B$2:$B$31,0),MATCH(_xlfn.XLOOKUP($D$14,$D163:$D169,AJ162:AJ168,,0,-1),'Verwachte Resultaten'!$C$1:$BT$1,0))*_xlfn.XLOOKUP($E169,$G$2:$G$6,$H$2:$H$6,,0))),$D169,""),"")</f>
        <v/>
      </c>
      <c r="AK169" s="14" t="str">
        <f>IFERROR(IF(AND(_xlfn.XLOOKUP($D$14,$D163:$D169,AK163:AK169,,0,-1)&lt;(INDEX('Verwachte Resultaten'!$C$2:$BT$31,MATCH(_xlfn.XLOOKUP($D$14,$D163:$D169,$E163:$E169,,0,-1),'Verwachte Resultaten'!$B$2:$B$31,0),MATCH(_xlfn.XLOOKUP($D$14,$D163:$D169,AK162:AK168,,0,-1),'Verwachte Resultaten'!$C$1:$BT$1,0))*_xlfn.XLOOKUP($E169,$G$2:$G$6,$F$2:$F$6,,0)),_xlfn.XLOOKUP($D$14,$D163:$D169,AK163:AK169,,0,-1)&gt;=(INDEX('Verwachte Resultaten'!$C$2:$BT$31,MATCH(_xlfn.XLOOKUP($D$14,$D163:$D169,$E163:$E169,,0,-1),'Verwachte Resultaten'!$B$2:$B$31,0),MATCH(_xlfn.XLOOKUP($D$14,$D163:$D169,AK162:AK168,,0,-1),'Verwachte Resultaten'!$C$1:$BT$1,0))*_xlfn.XLOOKUP($E169,$G$2:$G$6,$H$2:$H$6,,0))),$D169,""),"")</f>
        <v/>
      </c>
      <c r="AL169" s="14" t="str">
        <f>IFERROR(IF(AND(_xlfn.XLOOKUP($D$14,$D163:$D169,AL163:AL169,,0,-1)&lt;(INDEX('Verwachte Resultaten'!$C$2:$BT$31,MATCH(_xlfn.XLOOKUP($D$14,$D163:$D169,$E163:$E169,,0,-1),'Verwachte Resultaten'!$B$2:$B$31,0),MATCH(_xlfn.XLOOKUP($D$14,$D163:$D169,AL162:AL168,,0,-1),'Verwachte Resultaten'!$C$1:$BT$1,0))*_xlfn.XLOOKUP($E169,$G$2:$G$6,$F$2:$F$6,,0)),_xlfn.XLOOKUP($D$14,$D163:$D169,AL163:AL169,,0,-1)&gt;=(INDEX('Verwachte Resultaten'!$C$2:$BT$31,MATCH(_xlfn.XLOOKUP($D$14,$D163:$D169,$E163:$E169,,0,-1),'Verwachte Resultaten'!$B$2:$B$31,0),MATCH(_xlfn.XLOOKUP($D$14,$D163:$D169,AL162:AL168,,0,-1),'Verwachte Resultaten'!$C$1:$BT$1,0))*_xlfn.XLOOKUP($E169,$G$2:$G$6,$H$2:$H$6,,0))),$D169,""),"")</f>
        <v/>
      </c>
      <c r="AM169" s="14" t="str">
        <f>IFERROR(IF(AND(_xlfn.XLOOKUP($D$14,$D163:$D169,AM163:AM169,,0,-1)&lt;(INDEX('Verwachte Resultaten'!$C$2:$BT$31,MATCH(_xlfn.XLOOKUP($D$14,$D163:$D169,$E163:$E169,,0,-1),'Verwachte Resultaten'!$B$2:$B$31,0),MATCH(_xlfn.XLOOKUP($D$14,$D163:$D169,AM162:AM168,,0,-1),'Verwachte Resultaten'!$C$1:$BT$1,0))*_xlfn.XLOOKUP($E169,$G$2:$G$6,$F$2:$F$6,,0)),_xlfn.XLOOKUP($D$14,$D163:$D169,AM163:AM169,,0,-1)&gt;=(INDEX('Verwachte Resultaten'!$C$2:$BT$31,MATCH(_xlfn.XLOOKUP($D$14,$D163:$D169,$E163:$E169,,0,-1),'Verwachte Resultaten'!$B$2:$B$31,0),MATCH(_xlfn.XLOOKUP($D$14,$D163:$D169,AM162:AM168,,0,-1),'Verwachte Resultaten'!$C$1:$BT$1,0))*_xlfn.XLOOKUP($E169,$G$2:$G$6,$H$2:$H$6,,0))),$D169,""),"")</f>
        <v/>
      </c>
      <c r="AN169" s="14" t="str">
        <f>IFERROR(IF(AND(_xlfn.XLOOKUP($D$14,$D163:$D169,AN163:AN169,,0,-1)&lt;(INDEX('Verwachte Resultaten'!$C$2:$BT$31,MATCH(_xlfn.XLOOKUP($D$14,$D163:$D169,$E163:$E169,,0,-1),'Verwachte Resultaten'!$B$2:$B$31,0),MATCH(_xlfn.XLOOKUP($D$14,$D163:$D169,AN162:AN168,,0,-1),'Verwachte Resultaten'!$C$1:$BT$1,0))*_xlfn.XLOOKUP($E169,$G$2:$G$6,$F$2:$F$6,,0)),_xlfn.XLOOKUP($D$14,$D163:$D169,AN163:AN169,,0,-1)&gt;=(INDEX('Verwachte Resultaten'!$C$2:$BT$31,MATCH(_xlfn.XLOOKUP($D$14,$D163:$D169,$E163:$E169,,0,-1),'Verwachte Resultaten'!$B$2:$B$31,0),MATCH(_xlfn.XLOOKUP($D$14,$D163:$D169,AN162:AN168,,0,-1),'Verwachte Resultaten'!$C$1:$BT$1,0))*_xlfn.XLOOKUP($E169,$G$2:$G$6,$H$2:$H$6,,0))),$D169,""),"")</f>
        <v/>
      </c>
      <c r="AO169" s="14" t="str">
        <f>IFERROR(IF(AND(_xlfn.XLOOKUP($D$14,$D163:$D169,AO163:AO169,,0,-1)&lt;(INDEX('Verwachte Resultaten'!$C$2:$BT$31,MATCH(_xlfn.XLOOKUP($D$14,$D163:$D169,$E163:$E169,,0,-1),'Verwachte Resultaten'!$B$2:$B$31,0),MATCH(_xlfn.XLOOKUP($D$14,$D163:$D169,AO162:AO168,,0,-1),'Verwachte Resultaten'!$C$1:$BT$1,0))*_xlfn.XLOOKUP($E169,$G$2:$G$6,$F$2:$F$6,,0)),_xlfn.XLOOKUP($D$14,$D163:$D169,AO163:AO169,,0,-1)&gt;=(INDEX('Verwachte Resultaten'!$C$2:$BT$31,MATCH(_xlfn.XLOOKUP($D$14,$D163:$D169,$E163:$E169,,0,-1),'Verwachte Resultaten'!$B$2:$B$31,0),MATCH(_xlfn.XLOOKUP($D$14,$D163:$D169,AO162:AO168,,0,-1),'Verwachte Resultaten'!$C$1:$BT$1,0))*_xlfn.XLOOKUP($E169,$G$2:$G$6,$H$2:$H$6,,0))),$D169,""),"")</f>
        <v/>
      </c>
      <c r="AP169" s="14" t="str">
        <f>IFERROR(IF(AND(_xlfn.XLOOKUP($D$14,$D163:$D169,AP163:AP169,,0,-1)&lt;(INDEX('Verwachte Resultaten'!$C$2:$BT$31,MATCH(_xlfn.XLOOKUP($D$14,$D163:$D169,$E163:$E169,,0,-1),'Verwachte Resultaten'!$B$2:$B$31,0),MATCH(_xlfn.XLOOKUP($D$14,$D163:$D169,AP162:AP168,,0,-1),'Verwachte Resultaten'!$C$1:$BT$1,0))*_xlfn.XLOOKUP($E169,$G$2:$G$6,$F$2:$F$6,,0)),_xlfn.XLOOKUP($D$14,$D163:$D169,AP163:AP169,,0,-1)&gt;=(INDEX('Verwachte Resultaten'!$C$2:$BT$31,MATCH(_xlfn.XLOOKUP($D$14,$D163:$D169,$E163:$E169,,0,-1),'Verwachte Resultaten'!$B$2:$B$31,0),MATCH(_xlfn.XLOOKUP($D$14,$D163:$D169,AP162:AP168,,0,-1),'Verwachte Resultaten'!$C$1:$BT$1,0))*_xlfn.XLOOKUP($E169,$G$2:$G$6,$H$2:$H$6,,0))),$D169,""),"")</f>
        <v/>
      </c>
      <c r="AQ169" s="14" t="str">
        <f>IFERROR(IF(AND(_xlfn.XLOOKUP($D$14,$D163:$D169,AQ163:AQ169,,0,-1)&lt;(INDEX('Verwachte Resultaten'!$C$2:$BT$31,MATCH(_xlfn.XLOOKUP($D$14,$D163:$D169,$E163:$E169,,0,-1),'Verwachte Resultaten'!$B$2:$B$31,0),MATCH(_xlfn.XLOOKUP($D$14,$D163:$D169,AQ162:AQ168,,0,-1),'Verwachte Resultaten'!$C$1:$BT$1,0))*_xlfn.XLOOKUP($E169,$G$2:$G$6,$F$2:$F$6,,0)),_xlfn.XLOOKUP($D$14,$D163:$D169,AQ163:AQ169,,0,-1)&gt;=(INDEX('Verwachte Resultaten'!$C$2:$BT$31,MATCH(_xlfn.XLOOKUP($D$14,$D163:$D169,$E163:$E169,,0,-1),'Verwachte Resultaten'!$B$2:$B$31,0),MATCH(_xlfn.XLOOKUP($D$14,$D163:$D169,AQ162:AQ168,,0,-1),'Verwachte Resultaten'!$C$1:$BT$1,0))*_xlfn.XLOOKUP($E169,$G$2:$G$6,$H$2:$H$6,,0))),$D169,""),"")</f>
        <v/>
      </c>
      <c r="AR169" s="14" t="str">
        <f>IFERROR(IF(AND(_xlfn.XLOOKUP($D$14,$D163:$D169,AR163:AR169,,0,-1)&lt;(INDEX('Verwachte Resultaten'!$C$2:$BT$31,MATCH(_xlfn.XLOOKUP($D$14,$D163:$D169,$E163:$E169,,0,-1),'Verwachte Resultaten'!$B$2:$B$31,0),MATCH(_xlfn.XLOOKUP($D$14,$D163:$D169,AR162:AR168,,0,-1),'Verwachte Resultaten'!$C$1:$BT$1,0))*_xlfn.XLOOKUP($E169,$G$2:$G$6,$F$2:$F$6,,0)),_xlfn.XLOOKUP($D$14,$D163:$D169,AR163:AR169,,0,-1)&gt;=(INDEX('Verwachte Resultaten'!$C$2:$BT$31,MATCH(_xlfn.XLOOKUP($D$14,$D163:$D169,$E163:$E169,,0,-1),'Verwachte Resultaten'!$B$2:$B$31,0),MATCH(_xlfn.XLOOKUP($D$14,$D163:$D169,AR162:AR168,,0,-1),'Verwachte Resultaten'!$C$1:$BT$1,0))*_xlfn.XLOOKUP($E169,$G$2:$G$6,$H$2:$H$6,,0))),$D169,""),"")</f>
        <v/>
      </c>
      <c r="AS169" s="14" t="str">
        <f>IFERROR(IF(AND(_xlfn.XLOOKUP($D$14,$D163:$D169,AS163:AS169,,0,-1)&lt;(INDEX('Verwachte Resultaten'!$C$2:$BT$31,MATCH(_xlfn.XLOOKUP($D$14,$D163:$D169,$E163:$E169,,0,-1),'Verwachte Resultaten'!$B$2:$B$31,0),MATCH(_xlfn.XLOOKUP($D$14,$D163:$D169,AS162:AS168,,0,-1),'Verwachte Resultaten'!$C$1:$BT$1,0))*_xlfn.XLOOKUP($E169,$G$2:$G$6,$F$2:$F$6,,0)),_xlfn.XLOOKUP($D$14,$D163:$D169,AS163:AS169,,0,-1)&gt;=(INDEX('Verwachte Resultaten'!$C$2:$BT$31,MATCH(_xlfn.XLOOKUP($D$14,$D163:$D169,$E163:$E169,,0,-1),'Verwachte Resultaten'!$B$2:$B$31,0),MATCH(_xlfn.XLOOKUP($D$14,$D163:$D169,AS162:AS168,,0,-1),'Verwachte Resultaten'!$C$1:$BT$1,0))*_xlfn.XLOOKUP($E169,$G$2:$G$6,$H$2:$H$6,,0))),$D169,""),"")</f>
        <v/>
      </c>
      <c r="AT169" s="14" t="str">
        <f>IFERROR(IF(AND(_xlfn.XLOOKUP($D$14,$D163:$D169,AT163:AT169,,0,-1)&lt;(INDEX('Verwachte Resultaten'!$C$2:$BT$31,MATCH(_xlfn.XLOOKUP($D$14,$D163:$D169,$E163:$E169,,0,-1),'Verwachte Resultaten'!$B$2:$B$31,0),MATCH(_xlfn.XLOOKUP($D$14,$D163:$D169,AT162:AT168,,0,-1),'Verwachte Resultaten'!$C$1:$BT$1,0))*_xlfn.XLOOKUP($E169,$G$2:$G$6,$F$2:$F$6,,0)),_xlfn.XLOOKUP($D$14,$D163:$D169,AT163:AT169,,0,-1)&gt;=(INDEX('Verwachte Resultaten'!$C$2:$BT$31,MATCH(_xlfn.XLOOKUP($D$14,$D163:$D169,$E163:$E169,,0,-1),'Verwachte Resultaten'!$B$2:$B$31,0),MATCH(_xlfn.XLOOKUP($D$14,$D163:$D169,AT162:AT168,,0,-1),'Verwachte Resultaten'!$C$1:$BT$1,0))*_xlfn.XLOOKUP($E169,$G$2:$G$6,$H$2:$H$6,,0))),$D169,""),"")</f>
        <v/>
      </c>
      <c r="AU169" s="14" t="str">
        <f>IFERROR(IF(AND(_xlfn.XLOOKUP($D$14,$D163:$D169,AU163:AU169,,0,-1)&lt;(INDEX('Verwachte Resultaten'!$C$2:$BT$31,MATCH(_xlfn.XLOOKUP($D$14,$D163:$D169,$E163:$E169,,0,-1),'Verwachte Resultaten'!$B$2:$B$31,0),MATCH(_xlfn.XLOOKUP($D$14,$D163:$D169,AU162:AU168,,0,-1),'Verwachte Resultaten'!$C$1:$BT$1,0))*_xlfn.XLOOKUP($E169,$G$2:$G$6,$F$2:$F$6,,0)),_xlfn.XLOOKUP($D$14,$D163:$D169,AU163:AU169,,0,-1)&gt;=(INDEX('Verwachte Resultaten'!$C$2:$BT$31,MATCH(_xlfn.XLOOKUP($D$14,$D163:$D169,$E163:$E169,,0,-1),'Verwachte Resultaten'!$B$2:$B$31,0),MATCH(_xlfn.XLOOKUP($D$14,$D163:$D169,AU162:AU168,,0,-1),'Verwachte Resultaten'!$C$1:$BT$1,0))*_xlfn.XLOOKUP($E169,$G$2:$G$6,$H$2:$H$6,,0))),$D169,""),"")</f>
        <v/>
      </c>
      <c r="AV169" s="14" t="str">
        <f>IFERROR(IF(AND(_xlfn.XLOOKUP($D$14,$D163:$D169,AV163:AV169,,0,-1)&lt;(INDEX('Verwachte Resultaten'!$C$2:$BT$31,MATCH(_xlfn.XLOOKUP($D$14,$D163:$D169,$E163:$E169,,0,-1),'Verwachte Resultaten'!$B$2:$B$31,0),MATCH(_xlfn.XLOOKUP($D$14,$D163:$D169,AV162:AV168,,0,-1),'Verwachte Resultaten'!$C$1:$BT$1,0))*_xlfn.XLOOKUP($E169,$G$2:$G$6,$F$2:$F$6,,0)),_xlfn.XLOOKUP($D$14,$D163:$D169,AV163:AV169,,0,-1)&gt;=(INDEX('Verwachte Resultaten'!$C$2:$BT$31,MATCH(_xlfn.XLOOKUP($D$14,$D163:$D169,$E163:$E169,,0,-1),'Verwachte Resultaten'!$B$2:$B$31,0),MATCH(_xlfn.XLOOKUP($D$14,$D163:$D169,AV162:AV168,,0,-1),'Verwachte Resultaten'!$C$1:$BT$1,0))*_xlfn.XLOOKUP($E169,$G$2:$G$6,$H$2:$H$6,,0))),$D169,""),"")</f>
        <v/>
      </c>
      <c r="AW169" s="14" t="str">
        <f>IFERROR(IF(AND(_xlfn.XLOOKUP($D$14,$D163:$D169,AW163:AW169,,0,-1)&lt;(INDEX('Verwachte Resultaten'!$C$2:$BT$31,MATCH(_xlfn.XLOOKUP($D$14,$D163:$D169,$E163:$E169,,0,-1),'Verwachte Resultaten'!$B$2:$B$31,0),MATCH(_xlfn.XLOOKUP($D$14,$D163:$D169,AW162:AW168,,0,-1),'Verwachte Resultaten'!$C$1:$BT$1,0))*_xlfn.XLOOKUP($E169,$G$2:$G$6,$F$2:$F$6,,0)),_xlfn.XLOOKUP($D$14,$D163:$D169,AW163:AW169,,0,-1)&gt;=(INDEX('Verwachte Resultaten'!$C$2:$BT$31,MATCH(_xlfn.XLOOKUP($D$14,$D163:$D169,$E163:$E169,,0,-1),'Verwachte Resultaten'!$B$2:$B$31,0),MATCH(_xlfn.XLOOKUP($D$14,$D163:$D169,AW162:AW168,,0,-1),'Verwachte Resultaten'!$C$1:$BT$1,0))*_xlfn.XLOOKUP($E169,$G$2:$G$6,$H$2:$H$6,,0))),$D169,""),"")</f>
        <v/>
      </c>
      <c r="AX169" s="14" t="str">
        <f>IFERROR(IF(AND(_xlfn.XLOOKUP($D$14,$D163:$D169,AX163:AX169,,0,-1)&lt;(INDEX('Verwachte Resultaten'!$C$2:$BT$31,MATCH(_xlfn.XLOOKUP($D$14,$D163:$D169,$E163:$E169,,0,-1),'Verwachte Resultaten'!$B$2:$B$31,0),MATCH(_xlfn.XLOOKUP($D$14,$D163:$D169,AX162:AX168,,0,-1),'Verwachte Resultaten'!$C$1:$BT$1,0))*_xlfn.XLOOKUP($E169,$G$2:$G$6,$F$2:$F$6,,0)),_xlfn.XLOOKUP($D$14,$D163:$D169,AX163:AX169,,0,-1)&gt;=(INDEX('Verwachte Resultaten'!$C$2:$BT$31,MATCH(_xlfn.XLOOKUP($D$14,$D163:$D169,$E163:$E169,,0,-1),'Verwachte Resultaten'!$B$2:$B$31,0),MATCH(_xlfn.XLOOKUP($D$14,$D163:$D169,AX162:AX168,,0,-1),'Verwachte Resultaten'!$C$1:$BT$1,0))*_xlfn.XLOOKUP($E169,$G$2:$G$6,$H$2:$H$6,,0))),$D169,""),"")</f>
        <v/>
      </c>
      <c r="AY169" s="14" t="str">
        <f>IFERROR(IF(AND(_xlfn.XLOOKUP($D$14,$D163:$D169,AY163:AY169,,0,-1)&lt;(INDEX('Verwachte Resultaten'!$C$2:$BT$31,MATCH(_xlfn.XLOOKUP($D$14,$D163:$D169,$E163:$E169,,0,-1),'Verwachte Resultaten'!$B$2:$B$31,0),MATCH(_xlfn.XLOOKUP($D$14,$D163:$D169,AY162:AY168,,0,-1),'Verwachte Resultaten'!$C$1:$BT$1,0))*_xlfn.XLOOKUP($E169,$G$2:$G$6,$F$2:$F$6,,0)),_xlfn.XLOOKUP($D$14,$D163:$D169,AY163:AY169,,0,-1)&gt;=(INDEX('Verwachte Resultaten'!$C$2:$BT$31,MATCH(_xlfn.XLOOKUP($D$14,$D163:$D169,$E163:$E169,,0,-1),'Verwachte Resultaten'!$B$2:$B$31,0),MATCH(_xlfn.XLOOKUP($D$14,$D163:$D169,AY162:AY168,,0,-1),'Verwachte Resultaten'!$C$1:$BT$1,0))*_xlfn.XLOOKUP($E169,$G$2:$G$6,$H$2:$H$6,,0))),$D169,""),"")</f>
        <v/>
      </c>
      <c r="AZ169" s="14" t="str">
        <f>IFERROR(IF(AND(_xlfn.XLOOKUP($D$14,$D163:$D169,AZ163:AZ169,,0,-1)&lt;(INDEX('Verwachte Resultaten'!$C$2:$BT$31,MATCH(_xlfn.XLOOKUP($D$14,$D163:$D169,$E163:$E169,,0,-1),'Verwachte Resultaten'!$B$2:$B$31,0),MATCH(_xlfn.XLOOKUP($D$14,$D163:$D169,AZ162:AZ168,,0,-1),'Verwachte Resultaten'!$C$1:$BT$1,0))*_xlfn.XLOOKUP($E169,$G$2:$G$6,$F$2:$F$6,,0)),_xlfn.XLOOKUP($D$14,$D163:$D169,AZ163:AZ169,,0,-1)&gt;=(INDEX('Verwachte Resultaten'!$C$2:$BT$31,MATCH(_xlfn.XLOOKUP($D$14,$D163:$D169,$E163:$E169,,0,-1),'Verwachte Resultaten'!$B$2:$B$31,0),MATCH(_xlfn.XLOOKUP($D$14,$D163:$D169,AZ162:AZ168,,0,-1),'Verwachte Resultaten'!$C$1:$BT$1,0))*_xlfn.XLOOKUP($E169,$G$2:$G$6,$H$2:$H$6,,0))),$D169,""),"")</f>
        <v/>
      </c>
      <c r="BA169" s="14" t="str">
        <f>IFERROR(IF(AND(_xlfn.XLOOKUP($D$14,$D163:$D169,BA163:BA169,,0,-1)&lt;(INDEX('Verwachte Resultaten'!$C$2:$BT$31,MATCH(_xlfn.XLOOKUP($D$14,$D163:$D169,$E163:$E169,,0,-1),'Verwachte Resultaten'!$B$2:$B$31,0),MATCH(_xlfn.XLOOKUP($D$14,$D163:$D169,BA162:BA168,,0,-1),'Verwachte Resultaten'!$C$1:$BT$1,0))*_xlfn.XLOOKUP($E169,$G$2:$G$6,$F$2:$F$6,,0)),_xlfn.XLOOKUP($D$14,$D163:$D169,BA163:BA169,,0,-1)&gt;=(INDEX('Verwachte Resultaten'!$C$2:$BT$31,MATCH(_xlfn.XLOOKUP($D$14,$D163:$D169,$E163:$E169,,0,-1),'Verwachte Resultaten'!$B$2:$B$31,0),MATCH(_xlfn.XLOOKUP($D$14,$D163:$D169,BA162:BA168,,0,-1),'Verwachte Resultaten'!$C$1:$BT$1,0))*_xlfn.XLOOKUP($E169,$G$2:$G$6,$H$2:$H$6,,0))),$D169,""),"")</f>
        <v/>
      </c>
      <c r="BB169" s="14" t="str">
        <f>IFERROR(IF(AND(_xlfn.XLOOKUP($D$14,$D163:$D169,BB163:BB169,,0,-1)&lt;(INDEX('Verwachte Resultaten'!$C$2:$BT$31,MATCH(_xlfn.XLOOKUP($D$14,$D163:$D169,$E163:$E169,,0,-1),'Verwachte Resultaten'!$B$2:$B$31,0),MATCH(_xlfn.XLOOKUP($D$14,$D163:$D169,BB162:BB168,,0,-1),'Verwachte Resultaten'!$C$1:$BT$1,0))*_xlfn.XLOOKUP($E169,$G$2:$G$6,$F$2:$F$6,,0)),_xlfn.XLOOKUP($D$14,$D163:$D169,BB163:BB169,,0,-1)&gt;=(INDEX('Verwachte Resultaten'!$C$2:$BT$31,MATCH(_xlfn.XLOOKUP($D$14,$D163:$D169,$E163:$E169,,0,-1),'Verwachte Resultaten'!$B$2:$B$31,0),MATCH(_xlfn.XLOOKUP($D$14,$D163:$D169,BB162:BB168,,0,-1),'Verwachte Resultaten'!$C$1:$BT$1,0))*_xlfn.XLOOKUP($E169,$G$2:$G$6,$H$2:$H$6,,0))),$D169,""),"")</f>
        <v/>
      </c>
      <c r="BC169" s="14" t="str">
        <f>IFERROR(IF(AND(_xlfn.XLOOKUP($D$14,$D163:$D169,BC163:BC169,,0,-1)&lt;(INDEX('Verwachte Resultaten'!$C$2:$BT$31,MATCH(_xlfn.XLOOKUP($D$14,$D163:$D169,$E163:$E169,,0,-1),'Verwachte Resultaten'!$B$2:$B$31,0),MATCH(_xlfn.XLOOKUP($D$14,$D163:$D169,BC162:BC168,,0,-1),'Verwachte Resultaten'!$C$1:$BT$1,0))*_xlfn.XLOOKUP($E169,$G$2:$G$6,$F$2:$F$6,,0)),_xlfn.XLOOKUP($D$14,$D163:$D169,BC163:BC169,,0,-1)&gt;=(INDEX('Verwachte Resultaten'!$C$2:$BT$31,MATCH(_xlfn.XLOOKUP($D$14,$D163:$D169,$E163:$E169,,0,-1),'Verwachte Resultaten'!$B$2:$B$31,0),MATCH(_xlfn.XLOOKUP($D$14,$D163:$D169,BC162:BC168,,0,-1),'Verwachte Resultaten'!$C$1:$BT$1,0))*_xlfn.XLOOKUP($E169,$G$2:$G$6,$H$2:$H$6,,0))),$D169,""),"")</f>
        <v/>
      </c>
      <c r="BD169" s="14" t="str">
        <f>IFERROR(IF(AND(_xlfn.XLOOKUP($D$14,$D163:$D169,BD163:BD169,,0,-1)&lt;(INDEX('Verwachte Resultaten'!$C$2:$BT$31,MATCH(_xlfn.XLOOKUP($D$14,$D163:$D169,$E163:$E169,,0,-1),'Verwachte Resultaten'!$B$2:$B$31,0),MATCH(_xlfn.XLOOKUP($D$14,$D163:$D169,BD162:BD168,,0,-1),'Verwachte Resultaten'!$C$1:$BT$1,0))*_xlfn.XLOOKUP($E169,$G$2:$G$6,$F$2:$F$6,,0)),_xlfn.XLOOKUP($D$14,$D163:$D169,BD163:BD169,,0,-1)&gt;=(INDEX('Verwachte Resultaten'!$C$2:$BT$31,MATCH(_xlfn.XLOOKUP($D$14,$D163:$D169,$E163:$E169,,0,-1),'Verwachte Resultaten'!$B$2:$B$31,0),MATCH(_xlfn.XLOOKUP($D$14,$D163:$D169,BD162:BD168,,0,-1),'Verwachte Resultaten'!$C$1:$BT$1,0))*_xlfn.XLOOKUP($E169,$G$2:$G$6,$H$2:$H$6,,0))),$D169,""),"")</f>
        <v/>
      </c>
      <c r="BE169" s="14" t="str">
        <f>IFERROR(IF(AND(_xlfn.XLOOKUP($D$14,$D163:$D169,BE163:BE169,,0,-1)&lt;(INDEX('Verwachte Resultaten'!$C$2:$BT$31,MATCH(_xlfn.XLOOKUP($D$14,$D163:$D169,$E163:$E169,,0,-1),'Verwachte Resultaten'!$B$2:$B$31,0),MATCH(_xlfn.XLOOKUP($D$14,$D163:$D169,BE162:BE168,,0,-1),'Verwachte Resultaten'!$C$1:$BT$1,0))*_xlfn.XLOOKUP($E169,$G$2:$G$6,$F$2:$F$6,,0)),_xlfn.XLOOKUP($D$14,$D163:$D169,BE163:BE169,,0,-1)&gt;=(INDEX('Verwachte Resultaten'!$C$2:$BT$31,MATCH(_xlfn.XLOOKUP($D$14,$D163:$D169,$E163:$E169,,0,-1),'Verwachte Resultaten'!$B$2:$B$31,0),MATCH(_xlfn.XLOOKUP($D$14,$D163:$D169,BE162:BE168,,0,-1),'Verwachte Resultaten'!$C$1:$BT$1,0))*_xlfn.XLOOKUP($E169,$G$2:$G$6,$H$2:$H$6,,0))),$D169,""),"")</f>
        <v/>
      </c>
      <c r="BF169" s="14" t="str">
        <f>IFERROR(IF(AND(_xlfn.XLOOKUP($D$14,$D163:$D169,BF163:BF169,,0,-1)&lt;(INDEX('Verwachte Resultaten'!$C$2:$BT$31,MATCH(_xlfn.XLOOKUP($D$14,$D163:$D169,$E163:$E169,,0,-1),'Verwachte Resultaten'!$B$2:$B$31,0),MATCH(_xlfn.XLOOKUP($D$14,$D163:$D169,BF162:BF168,,0,-1),'Verwachte Resultaten'!$C$1:$BT$1,0))*_xlfn.XLOOKUP($E169,$G$2:$G$6,$F$2:$F$6,,0)),_xlfn.XLOOKUP($D$14,$D163:$D169,BF163:BF169,,0,-1)&gt;=(INDEX('Verwachte Resultaten'!$C$2:$BT$31,MATCH(_xlfn.XLOOKUP($D$14,$D163:$D169,$E163:$E169,,0,-1),'Verwachte Resultaten'!$B$2:$B$31,0),MATCH(_xlfn.XLOOKUP($D$14,$D163:$D169,BF162:BF168,,0,-1),'Verwachte Resultaten'!$C$1:$BT$1,0))*_xlfn.XLOOKUP($E169,$G$2:$G$6,$H$2:$H$6,,0))),$D169,""),"")</f>
        <v/>
      </c>
      <c r="BG169" s="14" t="str">
        <f>IFERROR(IF(AND(_xlfn.XLOOKUP($D$14,$D163:$D169,BG163:BG169,,0,-1)&lt;(INDEX('Verwachte Resultaten'!$C$2:$BT$31,MATCH(_xlfn.XLOOKUP($D$14,$D163:$D169,$E163:$E169,,0,-1),'Verwachte Resultaten'!$B$2:$B$31,0),MATCH(_xlfn.XLOOKUP($D$14,$D163:$D169,BG162:BG168,,0,-1),'Verwachte Resultaten'!$C$1:$BT$1,0))*_xlfn.XLOOKUP($E169,$G$2:$G$6,$F$2:$F$6,,0)),_xlfn.XLOOKUP($D$14,$D163:$D169,BG163:BG169,,0,-1)&gt;=(INDEX('Verwachte Resultaten'!$C$2:$BT$31,MATCH(_xlfn.XLOOKUP($D$14,$D163:$D169,$E163:$E169,,0,-1),'Verwachte Resultaten'!$B$2:$B$31,0),MATCH(_xlfn.XLOOKUP($D$14,$D163:$D169,BG162:BG168,,0,-1),'Verwachte Resultaten'!$C$1:$BT$1,0))*_xlfn.XLOOKUP($E169,$G$2:$G$6,$H$2:$H$6,,0))),$D169,""),"")</f>
        <v/>
      </c>
      <c r="BH169" s="14" t="str">
        <f>IFERROR(IF(AND(_xlfn.XLOOKUP($D$14,$D163:$D169,BH163:BH169,,0,-1)&lt;(INDEX('Verwachte Resultaten'!$C$2:$BT$31,MATCH(_xlfn.XLOOKUP($D$14,$D163:$D169,$E163:$E169,,0,-1),'Verwachte Resultaten'!$B$2:$B$31,0),MATCH(_xlfn.XLOOKUP($D$14,$D163:$D169,BH162:BH168,,0,-1),'Verwachte Resultaten'!$C$1:$BT$1,0))*_xlfn.XLOOKUP($E169,$G$2:$G$6,$F$2:$F$6,,0)),_xlfn.XLOOKUP($D$14,$D163:$D169,BH163:BH169,,0,-1)&gt;=(INDEX('Verwachte Resultaten'!$C$2:$BT$31,MATCH(_xlfn.XLOOKUP($D$14,$D163:$D169,$E163:$E169,,0,-1),'Verwachte Resultaten'!$B$2:$B$31,0),MATCH(_xlfn.XLOOKUP($D$14,$D163:$D169,BH162:BH168,,0,-1),'Verwachte Resultaten'!$C$1:$BT$1,0))*_xlfn.XLOOKUP($E169,$G$2:$G$6,$H$2:$H$6,,0))),$D169,""),"")</f>
        <v/>
      </c>
      <c r="BI169" s="14" t="str">
        <f>IFERROR(IF(AND(_xlfn.XLOOKUP($D$14,$D163:$D169,BI163:BI169,,0,-1)&lt;(INDEX('Verwachte Resultaten'!$C$2:$BT$31,MATCH(_xlfn.XLOOKUP($D$14,$D163:$D169,$E163:$E169,,0,-1),'Verwachte Resultaten'!$B$2:$B$31,0),MATCH(_xlfn.XLOOKUP($D$14,$D163:$D169,BI162:BI168,,0,-1),'Verwachte Resultaten'!$C$1:$BT$1,0))*_xlfn.XLOOKUP($E169,$G$2:$G$6,$F$2:$F$6,,0)),_xlfn.XLOOKUP($D$14,$D163:$D169,BI163:BI169,,0,-1)&gt;=(INDEX('Verwachte Resultaten'!$C$2:$BT$31,MATCH(_xlfn.XLOOKUP($D$14,$D163:$D169,$E163:$E169,,0,-1),'Verwachte Resultaten'!$B$2:$B$31,0),MATCH(_xlfn.XLOOKUP($D$14,$D163:$D169,BI162:BI168,,0,-1),'Verwachte Resultaten'!$C$1:$BT$1,0))*_xlfn.XLOOKUP($E169,$G$2:$G$6,$H$2:$H$6,,0))),$D169,""),"")</f>
        <v/>
      </c>
      <c r="BJ169" s="14" t="str">
        <f>IFERROR(IF(AND(_xlfn.XLOOKUP($D$14,$D163:$D169,BJ163:BJ169,,0,-1)&lt;(INDEX('Verwachte Resultaten'!$C$2:$BT$31,MATCH(_xlfn.XLOOKUP($D$14,$D163:$D169,$E163:$E169,,0,-1),'Verwachte Resultaten'!$B$2:$B$31,0),MATCH(_xlfn.XLOOKUP($D$14,$D163:$D169,BJ162:BJ168,,0,-1),'Verwachte Resultaten'!$C$1:$BT$1,0))*_xlfn.XLOOKUP($E169,$G$2:$G$6,$F$2:$F$6,,0)),_xlfn.XLOOKUP($D$14,$D163:$D169,BJ163:BJ169,,0,-1)&gt;=(INDEX('Verwachte Resultaten'!$C$2:$BT$31,MATCH(_xlfn.XLOOKUP($D$14,$D163:$D169,$E163:$E169,,0,-1),'Verwachte Resultaten'!$B$2:$B$31,0),MATCH(_xlfn.XLOOKUP($D$14,$D163:$D169,BJ162:BJ168,,0,-1),'Verwachte Resultaten'!$C$1:$BT$1,0))*_xlfn.XLOOKUP($E169,$G$2:$G$6,$H$2:$H$6,,0))),$D169,""),"")</f>
        <v/>
      </c>
      <c r="BK169" s="41" t="str">
        <f>IFERROR(IF(AND(_xlfn.XLOOKUP($D$14,$D163:$D169,BK163:BK169,,0,-1)&lt;(INDEX('Verwachte Resultaten'!$C$2:$BT$31,MATCH(_xlfn.XLOOKUP($D$14,$D163:$D169,$E163:$E169,,0,-1),'Verwachte Resultaten'!$B$2:$B$31,0),MATCH(_xlfn.XLOOKUP($D$14,$D163:$D169,BK162:BK168,,0,-1),'Verwachte Resultaten'!$C$1:$BT$1,0))*_xlfn.XLOOKUP($E169,$G$2:$G$6,$F$2:$F$6,,0)),_xlfn.XLOOKUP($D$14,$D163:$D169,BK163:BK169,,0,-1)&gt;=(INDEX('Verwachte Resultaten'!$C$2:$BT$31,MATCH(_xlfn.XLOOKUP($D$14,$D163:$D169,$E163:$E169,,0,-1),'Verwachte Resultaten'!$B$2:$B$31,0),MATCH(_xlfn.XLOOKUP($D$14,$D163:$D169,BK162:BK168,,0,-1),'Verwachte Resultaten'!$C$1:$BT$1,0))*_xlfn.XLOOKUP($E169,$G$2:$G$6,$H$2:$H$6,,0))),$D169,""),"")</f>
        <v/>
      </c>
    </row>
    <row r="170" spans="1:63">
      <c r="A170" s="85"/>
      <c r="C170" s="23"/>
      <c r="D170" s="44" t="str">
        <f>IFERROR($B167*$B$8,"")</f>
        <v/>
      </c>
      <c r="E170" s="42" t="s">
        <v>157</v>
      </c>
      <c r="F170" s="16" t="str">
        <f>IFERROR(IF(AND(_xlfn.XLOOKUP($D$14,$D164:$D170,F164:F170,,0,-1)&lt;=(INDEX('Verwachte Resultaten'!$C$2:$BT$31,MATCH(_xlfn.XLOOKUP($D$14,$D164:$D170,$E164:$E170,,0,-1),'Verwachte Resultaten'!$B$2:$B$31,0),MATCH(_xlfn.XLOOKUP($D$14,$D164:$D170,F163:F169,,0,-1),'Verwachte Resultaten'!$C$1:$BT$1,0))*_xlfn.XLOOKUP($E170,$G$2:$G$6,$F$2:$F$6,,0)),_xlfn.XLOOKUP($D$14,$D164:$D170,F164:F170,,0,-1)&gt;=(INDEX('Verwachte Resultaten'!$C$2:$BT$31,MATCH(_xlfn.XLOOKUP($D$14,$D164:$D170,$E164:$E170,,0,-1),'Verwachte Resultaten'!$B$2:$B$31,0),MATCH(_xlfn.XLOOKUP($D$14,$D164:$D170,F163:F169,,0,-1),'Verwachte Resultaten'!$C$1:$BT$1,0))*_xlfn.XLOOKUP($E170,$G$2:$G$6,$H$2:$H$6,,0))),$D170,""),"")</f>
        <v/>
      </c>
      <c r="G170" s="43" t="str">
        <f>IFERROR(IF(AND(_xlfn.XLOOKUP($D$14,$D164:$D170,G164:G170,,0,-1)&lt;=(INDEX('Verwachte Resultaten'!$C$2:$BT$31,MATCH(_xlfn.XLOOKUP($D$14,$D164:$D170,$E164:$E170,,0,-1),'Verwachte Resultaten'!$B$2:$B$31,0),MATCH(_xlfn.XLOOKUP($D$14,$D164:$D170,G163:G169,,0,-1),'Verwachte Resultaten'!$C$1:$BT$1,0))*_xlfn.XLOOKUP($E170,$G$2:$G$6,$F$2:$F$6,,0)),_xlfn.XLOOKUP($D$14,$D164:$D170,G164:G170,,0,-1)&gt;=(INDEX('Verwachte Resultaten'!$C$2:$BT$31,MATCH(_xlfn.XLOOKUP($D$14,$D164:$D170,$E164:$E170,,0,-1),'Verwachte Resultaten'!$B$2:$B$31,0),MATCH(_xlfn.XLOOKUP($D$14,$D164:$D170,G163:G169,,0,-1),'Verwachte Resultaten'!$C$1:$BT$1,0))*_xlfn.XLOOKUP($E170,$G$2:$G$6,$H$2:$H$6,,0))),$D170,""),"")</f>
        <v/>
      </c>
      <c r="H170" s="43" t="str">
        <f>IFERROR(IF(AND(_xlfn.XLOOKUP($D$14,$D164:$D170,H164:H170,,0,-1)&lt;=(INDEX('Verwachte Resultaten'!$C$2:$BT$31,MATCH(_xlfn.XLOOKUP($D$14,$D164:$D170,$E164:$E170,,0,-1),'Verwachte Resultaten'!$B$2:$B$31,0),MATCH(_xlfn.XLOOKUP($D$14,$D164:$D170,H163:H169,,0,-1),'Verwachte Resultaten'!$C$1:$BT$1,0))*_xlfn.XLOOKUP($E170,$G$2:$G$6,$F$2:$F$6,,0)),_xlfn.XLOOKUP($D$14,$D164:$D170,H164:H170,,0,-1)&gt;=(INDEX('Verwachte Resultaten'!$C$2:$BT$31,MATCH(_xlfn.XLOOKUP($D$14,$D164:$D170,$E164:$E170,,0,-1),'Verwachte Resultaten'!$B$2:$B$31,0),MATCH(_xlfn.XLOOKUP($D$14,$D164:$D170,H163:H169,,0,-1),'Verwachte Resultaten'!$C$1:$BT$1,0))*_xlfn.XLOOKUP($E170,$G$2:$G$6,$H$2:$H$6,,0))),$D170,""),"")</f>
        <v/>
      </c>
      <c r="I170" s="43" t="str">
        <f>IFERROR(IF(AND(_xlfn.XLOOKUP($D$14,$D164:$D170,I164:I170,,0,-1)&lt;=(INDEX('Verwachte Resultaten'!$C$2:$BT$31,MATCH(_xlfn.XLOOKUP($D$14,$D164:$D170,$E164:$E170,,0,-1),'Verwachte Resultaten'!$B$2:$B$31,0),MATCH(_xlfn.XLOOKUP($D$14,$D164:$D170,I163:I169,,0,-1),'Verwachte Resultaten'!$C$1:$BT$1,0))*_xlfn.XLOOKUP($E170,$G$2:$G$6,$F$2:$F$6,,0)),_xlfn.XLOOKUP($D$14,$D164:$D170,I164:I170,,0,-1)&gt;=(INDEX('Verwachte Resultaten'!$C$2:$BT$31,MATCH(_xlfn.XLOOKUP($D$14,$D164:$D170,$E164:$E170,,0,-1),'Verwachte Resultaten'!$B$2:$B$31,0),MATCH(_xlfn.XLOOKUP($D$14,$D164:$D170,I163:I169,,0,-1),'Verwachte Resultaten'!$C$1:$BT$1,0))*_xlfn.XLOOKUP($E170,$G$2:$G$6,$H$2:$H$6,,0))),$D170,""),"")</f>
        <v/>
      </c>
      <c r="J170" s="43" t="str">
        <f>IFERROR(IF(AND(_xlfn.XLOOKUP($D$14,$D164:$D170,J164:J170,,0,-1)&lt;=(INDEX('Verwachte Resultaten'!$C$2:$BT$31,MATCH(_xlfn.XLOOKUP($D$14,$D164:$D170,$E164:$E170,,0,-1),'Verwachte Resultaten'!$B$2:$B$31,0),MATCH(_xlfn.XLOOKUP($D$14,$D164:$D170,J163:J169,,0,-1),'Verwachte Resultaten'!$C$1:$BT$1,0))*_xlfn.XLOOKUP($E170,$G$2:$G$6,$F$2:$F$6,,0)),_xlfn.XLOOKUP($D$14,$D164:$D170,J164:J170,,0,-1)&gt;=(INDEX('Verwachte Resultaten'!$C$2:$BT$31,MATCH(_xlfn.XLOOKUP($D$14,$D164:$D170,$E164:$E170,,0,-1),'Verwachte Resultaten'!$B$2:$B$31,0),MATCH(_xlfn.XLOOKUP($D$14,$D164:$D170,J163:J169,,0,-1),'Verwachte Resultaten'!$C$1:$BT$1,0))*_xlfn.XLOOKUP($E170,$G$2:$G$6,$H$2:$H$6,,0))),$D170,""),"")</f>
        <v/>
      </c>
      <c r="K170" s="43" t="str">
        <f>IFERROR(IF(AND(_xlfn.XLOOKUP($D$14,$D164:$D170,K164:K170,,0,-1)&lt;=(INDEX('Verwachte Resultaten'!$C$2:$BT$31,MATCH(_xlfn.XLOOKUP($D$14,$D164:$D170,$E164:$E170,,0,-1),'Verwachte Resultaten'!$B$2:$B$31,0),MATCH(_xlfn.XLOOKUP($D$14,$D164:$D170,K163:K169,,0,-1),'Verwachte Resultaten'!$C$1:$BT$1,0))*_xlfn.XLOOKUP($E170,$G$2:$G$6,$F$2:$F$6,,0)),_xlfn.XLOOKUP($D$14,$D164:$D170,K164:K170,,0,-1)&gt;=(INDEX('Verwachte Resultaten'!$C$2:$BT$31,MATCH(_xlfn.XLOOKUP($D$14,$D164:$D170,$E164:$E170,,0,-1),'Verwachte Resultaten'!$B$2:$B$31,0),MATCH(_xlfn.XLOOKUP($D$14,$D164:$D170,K163:K169,,0,-1),'Verwachte Resultaten'!$C$1:$BT$1,0))*_xlfn.XLOOKUP($E170,$G$2:$G$6,$H$2:$H$6,,0))),$D170,""),"")</f>
        <v/>
      </c>
      <c r="L170" s="43" t="str">
        <f>IFERROR(IF(AND(_xlfn.XLOOKUP($D$14,$D164:$D170,L164:L170,,0,-1)&lt;=(INDEX('Verwachte Resultaten'!$C$2:$BT$31,MATCH(_xlfn.XLOOKUP($D$14,$D164:$D170,$E164:$E170,,0,-1),'Verwachte Resultaten'!$B$2:$B$31,0),MATCH(_xlfn.XLOOKUP($D$14,$D164:$D170,L163:L169,,0,-1),'Verwachte Resultaten'!$C$1:$BT$1,0))*_xlfn.XLOOKUP($E170,$G$2:$G$6,$F$2:$F$6,,0)),_xlfn.XLOOKUP($D$14,$D164:$D170,L164:L170,,0,-1)&gt;=(INDEX('Verwachte Resultaten'!$C$2:$BT$31,MATCH(_xlfn.XLOOKUP($D$14,$D164:$D170,$E164:$E170,,0,-1),'Verwachte Resultaten'!$B$2:$B$31,0),MATCH(_xlfn.XLOOKUP($D$14,$D164:$D170,L163:L169,,0,-1),'Verwachte Resultaten'!$C$1:$BT$1,0))*_xlfn.XLOOKUP($E170,$G$2:$G$6,$H$2:$H$6,,0))),$D170,""),"")</f>
        <v/>
      </c>
      <c r="M170" s="43" t="str">
        <f>IFERROR(IF(AND(_xlfn.XLOOKUP($D$14,$D164:$D170,M164:M170,,0,-1)&lt;=(INDEX('Verwachte Resultaten'!$C$2:$BT$31,MATCH(_xlfn.XLOOKUP($D$14,$D164:$D170,$E164:$E170,,0,-1),'Verwachte Resultaten'!$B$2:$B$31,0),MATCH(_xlfn.XLOOKUP($D$14,$D164:$D170,M163:M169,,0,-1),'Verwachte Resultaten'!$C$1:$BT$1,0))*_xlfn.XLOOKUP($E170,$G$2:$G$6,$F$2:$F$6,,0)),_xlfn.XLOOKUP($D$14,$D164:$D170,M164:M170,,0,-1)&gt;=(INDEX('Verwachte Resultaten'!$C$2:$BT$31,MATCH(_xlfn.XLOOKUP($D$14,$D164:$D170,$E164:$E170,,0,-1),'Verwachte Resultaten'!$B$2:$B$31,0),MATCH(_xlfn.XLOOKUP($D$14,$D164:$D170,M163:M169,,0,-1),'Verwachte Resultaten'!$C$1:$BT$1,0))*_xlfn.XLOOKUP($E170,$G$2:$G$6,$H$2:$H$6,,0))),$D170,""),"")</f>
        <v/>
      </c>
      <c r="N170" s="43" t="str">
        <f>IFERROR(IF(AND(_xlfn.XLOOKUP($D$14,$D164:$D170,N164:N170,,0,-1)&lt;=(INDEX('Verwachte Resultaten'!$C$2:$BT$31,MATCH(_xlfn.XLOOKUP($D$14,$D164:$D170,$E164:$E170,,0,-1),'Verwachte Resultaten'!$B$2:$B$31,0),MATCH(_xlfn.XLOOKUP($D$14,$D164:$D170,N163:N169,,0,-1),'Verwachte Resultaten'!$C$1:$BT$1,0))*_xlfn.XLOOKUP($E170,$G$2:$G$6,$F$2:$F$6,,0)),_xlfn.XLOOKUP($D$14,$D164:$D170,N164:N170,,0,-1)&gt;=(INDEX('Verwachte Resultaten'!$C$2:$BT$31,MATCH(_xlfn.XLOOKUP($D$14,$D164:$D170,$E164:$E170,,0,-1),'Verwachte Resultaten'!$B$2:$B$31,0),MATCH(_xlfn.XLOOKUP($D$14,$D164:$D170,N163:N169,,0,-1),'Verwachte Resultaten'!$C$1:$BT$1,0))*_xlfn.XLOOKUP($E170,$G$2:$G$6,$H$2:$H$6,,0))),$D170,""),"")</f>
        <v/>
      </c>
      <c r="O170" s="43" t="str">
        <f>IFERROR(IF(AND(_xlfn.XLOOKUP($D$14,$D164:$D170,O164:O170,,0,-1)&lt;=(INDEX('Verwachte Resultaten'!$C$2:$BT$31,MATCH(_xlfn.XLOOKUP($D$14,$D164:$D170,$E164:$E170,,0,-1),'Verwachte Resultaten'!$B$2:$B$31,0),MATCH(_xlfn.XLOOKUP($D$14,$D164:$D170,O163:O169,,0,-1),'Verwachte Resultaten'!$C$1:$BT$1,0))*_xlfn.XLOOKUP($E170,$G$2:$G$6,$F$2:$F$6,,0)),_xlfn.XLOOKUP($D$14,$D164:$D170,O164:O170,,0,-1)&gt;=(INDEX('Verwachte Resultaten'!$C$2:$BT$31,MATCH(_xlfn.XLOOKUP($D$14,$D164:$D170,$E164:$E170,,0,-1),'Verwachte Resultaten'!$B$2:$B$31,0),MATCH(_xlfn.XLOOKUP($D$14,$D164:$D170,O163:O169,,0,-1),'Verwachte Resultaten'!$C$1:$BT$1,0))*_xlfn.XLOOKUP($E170,$G$2:$G$6,$H$2:$H$6,,0))),$D170,""),"")</f>
        <v/>
      </c>
      <c r="P170" s="43" t="str">
        <f>IFERROR(IF(AND(_xlfn.XLOOKUP($D$14,$D164:$D170,P164:P170,,0,-1)&lt;=(INDEX('Verwachte Resultaten'!$C$2:$BT$31,MATCH(_xlfn.XLOOKUP($D$14,$D164:$D170,$E164:$E170,,0,-1),'Verwachte Resultaten'!$B$2:$B$31,0),MATCH(_xlfn.XLOOKUP($D$14,$D164:$D170,P163:P169,,0,-1),'Verwachte Resultaten'!$C$1:$BT$1,0))*_xlfn.XLOOKUP($E170,$G$2:$G$6,$F$2:$F$6,,0)),_xlfn.XLOOKUP($D$14,$D164:$D170,P164:P170,,0,-1)&gt;=(INDEX('Verwachte Resultaten'!$C$2:$BT$31,MATCH(_xlfn.XLOOKUP($D$14,$D164:$D170,$E164:$E170,,0,-1),'Verwachte Resultaten'!$B$2:$B$31,0),MATCH(_xlfn.XLOOKUP($D$14,$D164:$D170,P163:P169,,0,-1),'Verwachte Resultaten'!$C$1:$BT$1,0))*_xlfn.XLOOKUP($E170,$G$2:$G$6,$H$2:$H$6,,0))),$D170,""),"")</f>
        <v/>
      </c>
      <c r="Q170" s="43" t="str">
        <f>IFERROR(IF(AND(_xlfn.XLOOKUP($D$14,$D164:$D170,Q164:Q170,,0,-1)&lt;=(INDEX('Verwachte Resultaten'!$C$2:$BT$31,MATCH(_xlfn.XLOOKUP($D$14,$D164:$D170,$E164:$E170,,0,-1),'Verwachte Resultaten'!$B$2:$B$31,0),MATCH(_xlfn.XLOOKUP($D$14,$D164:$D170,Q163:Q169,,0,-1),'Verwachte Resultaten'!$C$1:$BT$1,0))*_xlfn.XLOOKUP($E170,$G$2:$G$6,$F$2:$F$6,,0)),_xlfn.XLOOKUP($D$14,$D164:$D170,Q164:Q170,,0,-1)&gt;=(INDEX('Verwachte Resultaten'!$C$2:$BT$31,MATCH(_xlfn.XLOOKUP($D$14,$D164:$D170,$E164:$E170,,0,-1),'Verwachte Resultaten'!$B$2:$B$31,0),MATCH(_xlfn.XLOOKUP($D$14,$D164:$D170,Q163:Q169,,0,-1),'Verwachte Resultaten'!$C$1:$BT$1,0))*_xlfn.XLOOKUP($E170,$G$2:$G$6,$H$2:$H$6,,0))),$D170,""),"")</f>
        <v/>
      </c>
      <c r="R170" s="43" t="str">
        <f>IFERROR(IF(AND(_xlfn.XLOOKUP($D$14,$D164:$D170,R164:R170,,0,-1)&lt;=(INDEX('Verwachte Resultaten'!$C$2:$BT$31,MATCH(_xlfn.XLOOKUP($D$14,$D164:$D170,$E164:$E170,,0,-1),'Verwachte Resultaten'!$B$2:$B$31,0),MATCH(_xlfn.XLOOKUP($D$14,$D164:$D170,R163:R169,,0,-1),'Verwachte Resultaten'!$C$1:$BT$1,0))*_xlfn.XLOOKUP($E170,$G$2:$G$6,$F$2:$F$6,,0)),_xlfn.XLOOKUP($D$14,$D164:$D170,R164:R170,,0,-1)&gt;=(INDEX('Verwachte Resultaten'!$C$2:$BT$31,MATCH(_xlfn.XLOOKUP($D$14,$D164:$D170,$E164:$E170,,0,-1),'Verwachte Resultaten'!$B$2:$B$31,0),MATCH(_xlfn.XLOOKUP($D$14,$D164:$D170,R163:R169,,0,-1),'Verwachte Resultaten'!$C$1:$BT$1,0))*_xlfn.XLOOKUP($E170,$G$2:$G$6,$H$2:$H$6,,0))),$D170,""),"")</f>
        <v/>
      </c>
      <c r="S170" s="43" t="str">
        <f>IFERROR(IF(AND(_xlfn.XLOOKUP($D$14,$D164:$D170,S164:S170,,0,-1)&lt;=(INDEX('Verwachte Resultaten'!$C$2:$BT$31,MATCH(_xlfn.XLOOKUP($D$14,$D164:$D170,$E164:$E170,,0,-1),'Verwachte Resultaten'!$B$2:$B$31,0),MATCH(_xlfn.XLOOKUP($D$14,$D164:$D170,S163:S169,,0,-1),'Verwachte Resultaten'!$C$1:$BT$1,0))*_xlfn.XLOOKUP($E170,$G$2:$G$6,$F$2:$F$6,,0)),_xlfn.XLOOKUP($D$14,$D164:$D170,S164:S170,,0,-1)&gt;=(INDEX('Verwachte Resultaten'!$C$2:$BT$31,MATCH(_xlfn.XLOOKUP($D$14,$D164:$D170,$E164:$E170,,0,-1),'Verwachte Resultaten'!$B$2:$B$31,0),MATCH(_xlfn.XLOOKUP($D$14,$D164:$D170,S163:S169,,0,-1),'Verwachte Resultaten'!$C$1:$BT$1,0))*_xlfn.XLOOKUP($E170,$G$2:$G$6,$H$2:$H$6,,0))),$D170,""),"")</f>
        <v/>
      </c>
      <c r="T170" s="43" t="str">
        <f>IFERROR(IF(AND(_xlfn.XLOOKUP($D$14,$D164:$D170,T164:T170,,0,-1)&lt;=(INDEX('Verwachte Resultaten'!$C$2:$BT$31,MATCH(_xlfn.XLOOKUP($D$14,$D164:$D170,$E164:$E170,,0,-1),'Verwachte Resultaten'!$B$2:$B$31,0),MATCH(_xlfn.XLOOKUP($D$14,$D164:$D170,T163:T169,,0,-1),'Verwachte Resultaten'!$C$1:$BT$1,0))*_xlfn.XLOOKUP($E170,$G$2:$G$6,$F$2:$F$6,,0)),_xlfn.XLOOKUP($D$14,$D164:$D170,T164:T170,,0,-1)&gt;=(INDEX('Verwachte Resultaten'!$C$2:$BT$31,MATCH(_xlfn.XLOOKUP($D$14,$D164:$D170,$E164:$E170,,0,-1),'Verwachte Resultaten'!$B$2:$B$31,0),MATCH(_xlfn.XLOOKUP($D$14,$D164:$D170,T163:T169,,0,-1),'Verwachte Resultaten'!$C$1:$BT$1,0))*_xlfn.XLOOKUP($E170,$G$2:$G$6,$H$2:$H$6,,0))),$D170,""),"")</f>
        <v/>
      </c>
      <c r="U170" s="43" t="str">
        <f>IFERROR(IF(AND(_xlfn.XLOOKUP($D$14,$D164:$D170,U164:U170,,0,-1)&lt;=(INDEX('Verwachte Resultaten'!$C$2:$BT$31,MATCH(_xlfn.XLOOKUP($D$14,$D164:$D170,$E164:$E170,,0,-1),'Verwachte Resultaten'!$B$2:$B$31,0),MATCH(_xlfn.XLOOKUP($D$14,$D164:$D170,U163:U169,,0,-1),'Verwachte Resultaten'!$C$1:$BT$1,0))*_xlfn.XLOOKUP($E170,$G$2:$G$6,$F$2:$F$6,,0)),_xlfn.XLOOKUP($D$14,$D164:$D170,U164:U170,,0,-1)&gt;=(INDEX('Verwachte Resultaten'!$C$2:$BT$31,MATCH(_xlfn.XLOOKUP($D$14,$D164:$D170,$E164:$E170,,0,-1),'Verwachte Resultaten'!$B$2:$B$31,0),MATCH(_xlfn.XLOOKUP($D$14,$D164:$D170,U163:U169,,0,-1),'Verwachte Resultaten'!$C$1:$BT$1,0))*_xlfn.XLOOKUP($E170,$G$2:$G$6,$H$2:$H$6,,0))),$D170,""),"")</f>
        <v/>
      </c>
      <c r="V170" s="43" t="str">
        <f>IFERROR(IF(AND(_xlfn.XLOOKUP($D$14,$D164:$D170,V164:V170,,0,-1)&lt;=(INDEX('Verwachte Resultaten'!$C$2:$BT$31,MATCH(_xlfn.XLOOKUP($D$14,$D164:$D170,$E164:$E170,,0,-1),'Verwachte Resultaten'!$B$2:$B$31,0),MATCH(_xlfn.XLOOKUP($D$14,$D164:$D170,V163:V169,,0,-1),'Verwachte Resultaten'!$C$1:$BT$1,0))*_xlfn.XLOOKUP($E170,$G$2:$G$6,$F$2:$F$6,,0)),_xlfn.XLOOKUP($D$14,$D164:$D170,V164:V170,,0,-1)&gt;=(INDEX('Verwachte Resultaten'!$C$2:$BT$31,MATCH(_xlfn.XLOOKUP($D$14,$D164:$D170,$E164:$E170,,0,-1),'Verwachte Resultaten'!$B$2:$B$31,0),MATCH(_xlfn.XLOOKUP($D$14,$D164:$D170,V163:V169,,0,-1),'Verwachte Resultaten'!$C$1:$BT$1,0))*_xlfn.XLOOKUP($E170,$G$2:$G$6,$H$2:$H$6,,0))),$D170,""),"")</f>
        <v/>
      </c>
      <c r="W170" s="43" t="str">
        <f>IFERROR(IF(AND(_xlfn.XLOOKUP($D$14,$D164:$D170,W164:W170,,0,-1)&lt;=(INDEX('Verwachte Resultaten'!$C$2:$BT$31,MATCH(_xlfn.XLOOKUP($D$14,$D164:$D170,$E164:$E170,,0,-1),'Verwachte Resultaten'!$B$2:$B$31,0),MATCH(_xlfn.XLOOKUP($D$14,$D164:$D170,W163:W169,,0,-1),'Verwachte Resultaten'!$C$1:$BT$1,0))*_xlfn.XLOOKUP($E170,$G$2:$G$6,$F$2:$F$6,,0)),_xlfn.XLOOKUP($D$14,$D164:$D170,W164:W170,,0,-1)&gt;=(INDEX('Verwachte Resultaten'!$C$2:$BT$31,MATCH(_xlfn.XLOOKUP($D$14,$D164:$D170,$E164:$E170,,0,-1),'Verwachte Resultaten'!$B$2:$B$31,0),MATCH(_xlfn.XLOOKUP($D$14,$D164:$D170,W163:W169,,0,-1),'Verwachte Resultaten'!$C$1:$BT$1,0))*_xlfn.XLOOKUP($E170,$G$2:$G$6,$H$2:$H$6,,0))),$D170,""),"")</f>
        <v/>
      </c>
      <c r="X170" s="43" t="str">
        <f>IFERROR(IF(AND(_xlfn.XLOOKUP($D$14,$D164:$D170,X164:X170,,0,-1)&lt;=(INDEX('Verwachte Resultaten'!$C$2:$BT$31,MATCH(_xlfn.XLOOKUP($D$14,$D164:$D170,$E164:$E170,,0,-1),'Verwachte Resultaten'!$B$2:$B$31,0),MATCH(_xlfn.XLOOKUP($D$14,$D164:$D170,X163:X169,,0,-1),'Verwachte Resultaten'!$C$1:$BT$1,0))*_xlfn.XLOOKUP($E170,$G$2:$G$6,$F$2:$F$6,,0)),_xlfn.XLOOKUP($D$14,$D164:$D170,X164:X170,,0,-1)&gt;=(INDEX('Verwachte Resultaten'!$C$2:$BT$31,MATCH(_xlfn.XLOOKUP($D$14,$D164:$D170,$E164:$E170,,0,-1),'Verwachte Resultaten'!$B$2:$B$31,0),MATCH(_xlfn.XLOOKUP($D$14,$D164:$D170,X163:X169,,0,-1),'Verwachte Resultaten'!$C$1:$BT$1,0))*_xlfn.XLOOKUP($E170,$G$2:$G$6,$H$2:$H$6,,0))),$D170,""),"")</f>
        <v/>
      </c>
      <c r="Y170" s="43" t="str">
        <f>IFERROR(IF(AND(_xlfn.XLOOKUP($D$14,$D164:$D170,Y164:Y170,,0,-1)&lt;=(INDEX('Verwachte Resultaten'!$C$2:$BT$31,MATCH(_xlfn.XLOOKUP($D$14,$D164:$D170,$E164:$E170,,0,-1),'Verwachte Resultaten'!$B$2:$B$31,0),MATCH(_xlfn.XLOOKUP($D$14,$D164:$D170,Y163:Y169,,0,-1),'Verwachte Resultaten'!$C$1:$BT$1,0))*_xlfn.XLOOKUP($E170,$G$2:$G$6,$F$2:$F$6,,0)),_xlfn.XLOOKUP($D$14,$D164:$D170,Y164:Y170,,0,-1)&gt;=(INDEX('Verwachte Resultaten'!$C$2:$BT$31,MATCH(_xlfn.XLOOKUP($D$14,$D164:$D170,$E164:$E170,,0,-1),'Verwachte Resultaten'!$B$2:$B$31,0),MATCH(_xlfn.XLOOKUP($D$14,$D164:$D170,Y163:Y169,,0,-1),'Verwachte Resultaten'!$C$1:$BT$1,0))*_xlfn.XLOOKUP($E170,$G$2:$G$6,$H$2:$H$6,,0))),$D170,""),"")</f>
        <v/>
      </c>
      <c r="Z170" s="43" t="str">
        <f>IFERROR(IF(AND(_xlfn.XLOOKUP($D$14,$D164:$D170,Z164:Z170,,0,-1)&lt;=(INDEX('Verwachte Resultaten'!$C$2:$BT$31,MATCH(_xlfn.XLOOKUP($D$14,$D164:$D170,$E164:$E170,,0,-1),'Verwachte Resultaten'!$B$2:$B$31,0),MATCH(_xlfn.XLOOKUP($D$14,$D164:$D170,Z163:Z169,,0,-1),'Verwachte Resultaten'!$C$1:$BT$1,0))*_xlfn.XLOOKUP($E170,$G$2:$G$6,$F$2:$F$6,,0)),_xlfn.XLOOKUP($D$14,$D164:$D170,Z164:Z170,,0,-1)&gt;=(INDEX('Verwachte Resultaten'!$C$2:$BT$31,MATCH(_xlfn.XLOOKUP($D$14,$D164:$D170,$E164:$E170,,0,-1),'Verwachte Resultaten'!$B$2:$B$31,0),MATCH(_xlfn.XLOOKUP($D$14,$D164:$D170,Z163:Z169,,0,-1),'Verwachte Resultaten'!$C$1:$BT$1,0))*_xlfn.XLOOKUP($E170,$G$2:$G$6,$H$2:$H$6,,0))),$D170,""),"")</f>
        <v/>
      </c>
      <c r="AA170" s="43" t="str">
        <f>IFERROR(IF(AND(_xlfn.XLOOKUP($D$14,$D164:$D170,AA164:AA170,,0,-1)&lt;=(INDEX('Verwachte Resultaten'!$C$2:$BT$31,MATCH(_xlfn.XLOOKUP($D$14,$D164:$D170,$E164:$E170,,0,-1),'Verwachte Resultaten'!$B$2:$B$31,0),MATCH(_xlfn.XLOOKUP($D$14,$D164:$D170,AA163:AA169,,0,-1),'Verwachte Resultaten'!$C$1:$BT$1,0))*_xlfn.XLOOKUP($E170,$G$2:$G$6,$F$2:$F$6,,0)),_xlfn.XLOOKUP($D$14,$D164:$D170,AA164:AA170,,0,-1)&gt;=(INDEX('Verwachte Resultaten'!$C$2:$BT$31,MATCH(_xlfn.XLOOKUP($D$14,$D164:$D170,$E164:$E170,,0,-1),'Verwachte Resultaten'!$B$2:$B$31,0),MATCH(_xlfn.XLOOKUP($D$14,$D164:$D170,AA163:AA169,,0,-1),'Verwachte Resultaten'!$C$1:$BT$1,0))*_xlfn.XLOOKUP($E170,$G$2:$G$6,$H$2:$H$6,,0))),$D170,""),"")</f>
        <v/>
      </c>
      <c r="AB170" s="43" t="str">
        <f>IFERROR(IF(AND(_xlfn.XLOOKUP($D$14,$D164:$D170,AB164:AB170,,0,-1)&lt;=(INDEX('Verwachte Resultaten'!$C$2:$BT$31,MATCH(_xlfn.XLOOKUP($D$14,$D164:$D170,$E164:$E170,,0,-1),'Verwachte Resultaten'!$B$2:$B$31,0),MATCH(_xlfn.XLOOKUP($D$14,$D164:$D170,AB163:AB169,,0,-1),'Verwachte Resultaten'!$C$1:$BT$1,0))*_xlfn.XLOOKUP($E170,$G$2:$G$6,$F$2:$F$6,,0)),_xlfn.XLOOKUP($D$14,$D164:$D170,AB164:AB170,,0,-1)&gt;=(INDEX('Verwachte Resultaten'!$C$2:$BT$31,MATCH(_xlfn.XLOOKUP($D$14,$D164:$D170,$E164:$E170,,0,-1),'Verwachte Resultaten'!$B$2:$B$31,0),MATCH(_xlfn.XLOOKUP($D$14,$D164:$D170,AB163:AB169,,0,-1),'Verwachte Resultaten'!$C$1:$BT$1,0))*_xlfn.XLOOKUP($E170,$G$2:$G$6,$H$2:$H$6,,0))),$D170,""),"")</f>
        <v/>
      </c>
      <c r="AC170" s="43" t="str">
        <f>IFERROR(IF(AND(_xlfn.XLOOKUP($D$14,$D164:$D170,AC164:AC170,,0,-1)&lt;=(INDEX('Verwachte Resultaten'!$C$2:$BT$31,MATCH(_xlfn.XLOOKUP($D$14,$D164:$D170,$E164:$E170,,0,-1),'Verwachte Resultaten'!$B$2:$B$31,0),MATCH(_xlfn.XLOOKUP($D$14,$D164:$D170,AC163:AC169,,0,-1),'Verwachte Resultaten'!$C$1:$BT$1,0))*_xlfn.XLOOKUP($E170,$G$2:$G$6,$F$2:$F$6,,0)),_xlfn.XLOOKUP($D$14,$D164:$D170,AC164:AC170,,0,-1)&gt;=(INDEX('Verwachte Resultaten'!$C$2:$BT$31,MATCH(_xlfn.XLOOKUP($D$14,$D164:$D170,$E164:$E170,,0,-1),'Verwachte Resultaten'!$B$2:$B$31,0),MATCH(_xlfn.XLOOKUP($D$14,$D164:$D170,AC163:AC169,,0,-1),'Verwachte Resultaten'!$C$1:$BT$1,0))*_xlfn.XLOOKUP($E170,$G$2:$G$6,$H$2:$H$6,,0))),$D170,""),"")</f>
        <v/>
      </c>
      <c r="AD170" s="43" t="str">
        <f>IFERROR(IF(AND(_xlfn.XLOOKUP($D$14,$D164:$D170,AD164:AD170,,0,-1)&lt;=(INDEX('Verwachte Resultaten'!$C$2:$BT$31,MATCH(_xlfn.XLOOKUP($D$14,$D164:$D170,$E164:$E170,,0,-1),'Verwachte Resultaten'!$B$2:$B$31,0),MATCH(_xlfn.XLOOKUP($D$14,$D164:$D170,AD163:AD169,,0,-1),'Verwachte Resultaten'!$C$1:$BT$1,0))*_xlfn.XLOOKUP($E170,$G$2:$G$6,$F$2:$F$6,,0)),_xlfn.XLOOKUP($D$14,$D164:$D170,AD164:AD170,,0,-1)&gt;=(INDEX('Verwachte Resultaten'!$C$2:$BT$31,MATCH(_xlfn.XLOOKUP($D$14,$D164:$D170,$E164:$E170,,0,-1),'Verwachte Resultaten'!$B$2:$B$31,0),MATCH(_xlfn.XLOOKUP($D$14,$D164:$D170,AD163:AD169,,0,-1),'Verwachte Resultaten'!$C$1:$BT$1,0))*_xlfn.XLOOKUP($E170,$G$2:$G$6,$H$2:$H$6,,0))),$D170,""),"")</f>
        <v/>
      </c>
      <c r="AE170" s="43" t="str">
        <f>IFERROR(IF(AND(_xlfn.XLOOKUP($D$14,$D164:$D170,AE164:AE170,,0,-1)&lt;=(INDEX('Verwachte Resultaten'!$C$2:$BT$31,MATCH(_xlfn.XLOOKUP($D$14,$D164:$D170,$E164:$E170,,0,-1),'Verwachte Resultaten'!$B$2:$B$31,0),MATCH(_xlfn.XLOOKUP($D$14,$D164:$D170,AE163:AE169,,0,-1),'Verwachte Resultaten'!$C$1:$BT$1,0))*_xlfn.XLOOKUP($E170,$G$2:$G$6,$F$2:$F$6,,0)),_xlfn.XLOOKUP($D$14,$D164:$D170,AE164:AE170,,0,-1)&gt;=(INDEX('Verwachte Resultaten'!$C$2:$BT$31,MATCH(_xlfn.XLOOKUP($D$14,$D164:$D170,$E164:$E170,,0,-1),'Verwachte Resultaten'!$B$2:$B$31,0),MATCH(_xlfn.XLOOKUP($D$14,$D164:$D170,AE163:AE169,,0,-1),'Verwachte Resultaten'!$C$1:$BT$1,0))*_xlfn.XLOOKUP($E170,$G$2:$G$6,$H$2:$H$6,,0))),$D170,""),"")</f>
        <v/>
      </c>
      <c r="AF170" s="43" t="str">
        <f>IFERROR(IF(AND(_xlfn.XLOOKUP($D$14,$D164:$D170,AF164:AF170,,0,-1)&lt;=(INDEX('Verwachte Resultaten'!$C$2:$BT$31,MATCH(_xlfn.XLOOKUP($D$14,$D164:$D170,$E164:$E170,,0,-1),'Verwachte Resultaten'!$B$2:$B$31,0),MATCH(_xlfn.XLOOKUP($D$14,$D164:$D170,AF163:AF169,,0,-1),'Verwachte Resultaten'!$C$1:$BT$1,0))*_xlfn.XLOOKUP($E170,$G$2:$G$6,$F$2:$F$6,,0)),_xlfn.XLOOKUP($D$14,$D164:$D170,AF164:AF170,,0,-1)&gt;=(INDEX('Verwachte Resultaten'!$C$2:$BT$31,MATCH(_xlfn.XLOOKUP($D$14,$D164:$D170,$E164:$E170,,0,-1),'Verwachte Resultaten'!$B$2:$B$31,0),MATCH(_xlfn.XLOOKUP($D$14,$D164:$D170,AF163:AF169,,0,-1),'Verwachte Resultaten'!$C$1:$BT$1,0))*_xlfn.XLOOKUP($E170,$G$2:$G$6,$H$2:$H$6,,0))),$D170,""),"")</f>
        <v/>
      </c>
      <c r="AG170" s="43" t="str">
        <f>IFERROR(IF(AND(_xlfn.XLOOKUP($D$14,$D164:$D170,AG164:AG170,,0,-1)&lt;=(INDEX('Verwachte Resultaten'!$C$2:$BT$31,MATCH(_xlfn.XLOOKUP($D$14,$D164:$D170,$E164:$E170,,0,-1),'Verwachte Resultaten'!$B$2:$B$31,0),MATCH(_xlfn.XLOOKUP($D$14,$D164:$D170,AG163:AG169,,0,-1),'Verwachte Resultaten'!$C$1:$BT$1,0))*_xlfn.XLOOKUP($E170,$G$2:$G$6,$F$2:$F$6,,0)),_xlfn.XLOOKUP($D$14,$D164:$D170,AG164:AG170,,0,-1)&gt;=(INDEX('Verwachte Resultaten'!$C$2:$BT$31,MATCH(_xlfn.XLOOKUP($D$14,$D164:$D170,$E164:$E170,,0,-1),'Verwachte Resultaten'!$B$2:$B$31,0),MATCH(_xlfn.XLOOKUP($D$14,$D164:$D170,AG163:AG169,,0,-1),'Verwachte Resultaten'!$C$1:$BT$1,0))*_xlfn.XLOOKUP($E170,$G$2:$G$6,$H$2:$H$6,,0))),$D170,""),"")</f>
        <v/>
      </c>
      <c r="AH170" s="43" t="str">
        <f>IFERROR(IF(AND(_xlfn.XLOOKUP($D$14,$D164:$D170,AH164:AH170,,0,-1)&lt;=(INDEX('Verwachte Resultaten'!$C$2:$BT$31,MATCH(_xlfn.XLOOKUP($D$14,$D164:$D170,$E164:$E170,,0,-1),'Verwachte Resultaten'!$B$2:$B$31,0),MATCH(_xlfn.XLOOKUP($D$14,$D164:$D170,AH163:AH169,,0,-1),'Verwachte Resultaten'!$C$1:$BT$1,0))*_xlfn.XLOOKUP($E170,$G$2:$G$6,$F$2:$F$6,,0)),_xlfn.XLOOKUP($D$14,$D164:$D170,AH164:AH170,,0,-1)&gt;=(INDEX('Verwachte Resultaten'!$C$2:$BT$31,MATCH(_xlfn.XLOOKUP($D$14,$D164:$D170,$E164:$E170,,0,-1),'Verwachte Resultaten'!$B$2:$B$31,0),MATCH(_xlfn.XLOOKUP($D$14,$D164:$D170,AH163:AH169,,0,-1),'Verwachte Resultaten'!$C$1:$BT$1,0))*_xlfn.XLOOKUP($E170,$G$2:$G$6,$H$2:$H$6,,0))),$D170,""),"")</f>
        <v/>
      </c>
      <c r="AI170" s="43" t="str">
        <f>IFERROR(IF(AND(_xlfn.XLOOKUP($D$14,$D164:$D170,AI164:AI170,,0,-1)&lt;=(INDEX('Verwachte Resultaten'!$C$2:$BT$31,MATCH(_xlfn.XLOOKUP($D$14,$D164:$D170,$E164:$E170,,0,-1),'Verwachte Resultaten'!$B$2:$B$31,0),MATCH(_xlfn.XLOOKUP($D$14,$D164:$D170,AI163:AI169,,0,-1),'Verwachte Resultaten'!$C$1:$BT$1,0))*_xlfn.XLOOKUP($E170,$G$2:$G$6,$F$2:$F$6,,0)),_xlfn.XLOOKUP($D$14,$D164:$D170,AI164:AI170,,0,-1)&gt;=(INDEX('Verwachte Resultaten'!$C$2:$BT$31,MATCH(_xlfn.XLOOKUP($D$14,$D164:$D170,$E164:$E170,,0,-1),'Verwachte Resultaten'!$B$2:$B$31,0),MATCH(_xlfn.XLOOKUP($D$14,$D164:$D170,AI163:AI169,,0,-1),'Verwachte Resultaten'!$C$1:$BT$1,0))*_xlfn.XLOOKUP($E170,$G$2:$G$6,$H$2:$H$6,,0))),$D170,""),"")</f>
        <v/>
      </c>
      <c r="AJ170" s="43" t="str">
        <f>IFERROR(IF(AND(_xlfn.XLOOKUP($D$14,$D164:$D170,AJ164:AJ170,,0,-1)&lt;=(INDEX('Verwachte Resultaten'!$C$2:$BT$31,MATCH(_xlfn.XLOOKUP($D$14,$D164:$D170,$E164:$E170,,0,-1),'Verwachte Resultaten'!$B$2:$B$31,0),MATCH(_xlfn.XLOOKUP($D$14,$D164:$D170,AJ163:AJ169,,0,-1),'Verwachte Resultaten'!$C$1:$BT$1,0))*_xlfn.XLOOKUP($E170,$G$2:$G$6,$F$2:$F$6,,0)),_xlfn.XLOOKUP($D$14,$D164:$D170,AJ164:AJ170,,0,-1)&gt;=(INDEX('Verwachte Resultaten'!$C$2:$BT$31,MATCH(_xlfn.XLOOKUP($D$14,$D164:$D170,$E164:$E170,,0,-1),'Verwachte Resultaten'!$B$2:$B$31,0),MATCH(_xlfn.XLOOKUP($D$14,$D164:$D170,AJ163:AJ169,,0,-1),'Verwachte Resultaten'!$C$1:$BT$1,0))*_xlfn.XLOOKUP($E170,$G$2:$G$6,$H$2:$H$6,,0))),$D170,""),"")</f>
        <v/>
      </c>
      <c r="AK170" s="43" t="str">
        <f>IFERROR(IF(AND(_xlfn.XLOOKUP($D$14,$D164:$D170,AK164:AK170,,0,-1)&lt;=(INDEX('Verwachte Resultaten'!$C$2:$BT$31,MATCH(_xlfn.XLOOKUP($D$14,$D164:$D170,$E164:$E170,,0,-1),'Verwachte Resultaten'!$B$2:$B$31,0),MATCH(_xlfn.XLOOKUP($D$14,$D164:$D170,AK163:AK169,,0,-1),'Verwachte Resultaten'!$C$1:$BT$1,0))*_xlfn.XLOOKUP($E170,$G$2:$G$6,$F$2:$F$6,,0)),_xlfn.XLOOKUP($D$14,$D164:$D170,AK164:AK170,,0,-1)&gt;=(INDEX('Verwachte Resultaten'!$C$2:$BT$31,MATCH(_xlfn.XLOOKUP($D$14,$D164:$D170,$E164:$E170,,0,-1),'Verwachte Resultaten'!$B$2:$B$31,0),MATCH(_xlfn.XLOOKUP($D$14,$D164:$D170,AK163:AK169,,0,-1),'Verwachte Resultaten'!$C$1:$BT$1,0))*_xlfn.XLOOKUP($E170,$G$2:$G$6,$H$2:$H$6,,0))),$D170,""),"")</f>
        <v/>
      </c>
      <c r="AL170" s="43" t="str">
        <f>IFERROR(IF(AND(_xlfn.XLOOKUP($D$14,$D164:$D170,AL164:AL170,,0,-1)&lt;=(INDEX('Verwachte Resultaten'!$C$2:$BT$31,MATCH(_xlfn.XLOOKUP($D$14,$D164:$D170,$E164:$E170,,0,-1),'Verwachte Resultaten'!$B$2:$B$31,0),MATCH(_xlfn.XLOOKUP($D$14,$D164:$D170,AL163:AL169,,0,-1),'Verwachte Resultaten'!$C$1:$BT$1,0))*_xlfn.XLOOKUP($E170,$G$2:$G$6,$F$2:$F$6,,0)),_xlfn.XLOOKUP($D$14,$D164:$D170,AL164:AL170,,0,-1)&gt;=(INDEX('Verwachte Resultaten'!$C$2:$BT$31,MATCH(_xlfn.XLOOKUP($D$14,$D164:$D170,$E164:$E170,,0,-1),'Verwachte Resultaten'!$B$2:$B$31,0),MATCH(_xlfn.XLOOKUP($D$14,$D164:$D170,AL163:AL169,,0,-1),'Verwachte Resultaten'!$C$1:$BT$1,0))*_xlfn.XLOOKUP($E170,$G$2:$G$6,$H$2:$H$6,,0))),$D170,""),"")</f>
        <v/>
      </c>
      <c r="AM170" s="43" t="str">
        <f>IFERROR(IF(AND(_xlfn.XLOOKUP($D$14,$D164:$D170,AM164:AM170,,0,-1)&lt;=(INDEX('Verwachte Resultaten'!$C$2:$BT$31,MATCH(_xlfn.XLOOKUP($D$14,$D164:$D170,$E164:$E170,,0,-1),'Verwachte Resultaten'!$B$2:$B$31,0),MATCH(_xlfn.XLOOKUP($D$14,$D164:$D170,AM163:AM169,,0,-1),'Verwachte Resultaten'!$C$1:$BT$1,0))*_xlfn.XLOOKUP($E170,$G$2:$G$6,$F$2:$F$6,,0)),_xlfn.XLOOKUP($D$14,$D164:$D170,AM164:AM170,,0,-1)&gt;=(INDEX('Verwachte Resultaten'!$C$2:$BT$31,MATCH(_xlfn.XLOOKUP($D$14,$D164:$D170,$E164:$E170,,0,-1),'Verwachte Resultaten'!$B$2:$B$31,0),MATCH(_xlfn.XLOOKUP($D$14,$D164:$D170,AM163:AM169,,0,-1),'Verwachte Resultaten'!$C$1:$BT$1,0))*_xlfn.XLOOKUP($E170,$G$2:$G$6,$H$2:$H$6,,0))),$D170,""),"")</f>
        <v/>
      </c>
      <c r="AN170" s="43" t="str">
        <f>IFERROR(IF(AND(_xlfn.XLOOKUP($D$14,$D164:$D170,AN164:AN170,,0,-1)&lt;=(INDEX('Verwachte Resultaten'!$C$2:$BT$31,MATCH(_xlfn.XLOOKUP($D$14,$D164:$D170,$E164:$E170,,0,-1),'Verwachte Resultaten'!$B$2:$B$31,0),MATCH(_xlfn.XLOOKUP($D$14,$D164:$D170,AN163:AN169,,0,-1),'Verwachte Resultaten'!$C$1:$BT$1,0))*_xlfn.XLOOKUP($E170,$G$2:$G$6,$F$2:$F$6,,0)),_xlfn.XLOOKUP($D$14,$D164:$D170,AN164:AN170,,0,-1)&gt;=(INDEX('Verwachte Resultaten'!$C$2:$BT$31,MATCH(_xlfn.XLOOKUP($D$14,$D164:$D170,$E164:$E170,,0,-1),'Verwachte Resultaten'!$B$2:$B$31,0),MATCH(_xlfn.XLOOKUP($D$14,$D164:$D170,AN163:AN169,,0,-1),'Verwachte Resultaten'!$C$1:$BT$1,0))*_xlfn.XLOOKUP($E170,$G$2:$G$6,$H$2:$H$6,,0))),$D170,""),"")</f>
        <v/>
      </c>
      <c r="AO170" s="43" t="str">
        <f>IFERROR(IF(AND(_xlfn.XLOOKUP($D$14,$D164:$D170,AO164:AO170,,0,-1)&lt;=(INDEX('Verwachte Resultaten'!$C$2:$BT$31,MATCH(_xlfn.XLOOKUP($D$14,$D164:$D170,$E164:$E170,,0,-1),'Verwachte Resultaten'!$B$2:$B$31,0),MATCH(_xlfn.XLOOKUP($D$14,$D164:$D170,AO163:AO169,,0,-1),'Verwachte Resultaten'!$C$1:$BT$1,0))*_xlfn.XLOOKUP($E170,$G$2:$G$6,$F$2:$F$6,,0)),_xlfn.XLOOKUP($D$14,$D164:$D170,AO164:AO170,,0,-1)&gt;=(INDEX('Verwachte Resultaten'!$C$2:$BT$31,MATCH(_xlfn.XLOOKUP($D$14,$D164:$D170,$E164:$E170,,0,-1),'Verwachte Resultaten'!$B$2:$B$31,0),MATCH(_xlfn.XLOOKUP($D$14,$D164:$D170,AO163:AO169,,0,-1),'Verwachte Resultaten'!$C$1:$BT$1,0))*_xlfn.XLOOKUP($E170,$G$2:$G$6,$H$2:$H$6,,0))),$D170,""),"")</f>
        <v/>
      </c>
      <c r="AP170" s="43" t="str">
        <f>IFERROR(IF(AND(_xlfn.XLOOKUP($D$14,$D164:$D170,AP164:AP170,,0,-1)&lt;=(INDEX('Verwachte Resultaten'!$C$2:$BT$31,MATCH(_xlfn.XLOOKUP($D$14,$D164:$D170,$E164:$E170,,0,-1),'Verwachte Resultaten'!$B$2:$B$31,0),MATCH(_xlfn.XLOOKUP($D$14,$D164:$D170,AP163:AP169,,0,-1),'Verwachte Resultaten'!$C$1:$BT$1,0))*_xlfn.XLOOKUP($E170,$G$2:$G$6,$F$2:$F$6,,0)),_xlfn.XLOOKUP($D$14,$D164:$D170,AP164:AP170,,0,-1)&gt;=(INDEX('Verwachte Resultaten'!$C$2:$BT$31,MATCH(_xlfn.XLOOKUP($D$14,$D164:$D170,$E164:$E170,,0,-1),'Verwachte Resultaten'!$B$2:$B$31,0),MATCH(_xlfn.XLOOKUP($D$14,$D164:$D170,AP163:AP169,,0,-1),'Verwachte Resultaten'!$C$1:$BT$1,0))*_xlfn.XLOOKUP($E170,$G$2:$G$6,$H$2:$H$6,,0))),$D170,""),"")</f>
        <v/>
      </c>
      <c r="AQ170" s="43" t="str">
        <f>IFERROR(IF(AND(_xlfn.XLOOKUP($D$14,$D164:$D170,AQ164:AQ170,,0,-1)&lt;=(INDEX('Verwachte Resultaten'!$C$2:$BT$31,MATCH(_xlfn.XLOOKUP($D$14,$D164:$D170,$E164:$E170,,0,-1),'Verwachte Resultaten'!$B$2:$B$31,0),MATCH(_xlfn.XLOOKUP($D$14,$D164:$D170,AQ163:AQ169,,0,-1),'Verwachte Resultaten'!$C$1:$BT$1,0))*_xlfn.XLOOKUP($E170,$G$2:$G$6,$F$2:$F$6,,0)),_xlfn.XLOOKUP($D$14,$D164:$D170,AQ164:AQ170,,0,-1)&gt;=(INDEX('Verwachte Resultaten'!$C$2:$BT$31,MATCH(_xlfn.XLOOKUP($D$14,$D164:$D170,$E164:$E170,,0,-1),'Verwachte Resultaten'!$B$2:$B$31,0),MATCH(_xlfn.XLOOKUP($D$14,$D164:$D170,AQ163:AQ169,,0,-1),'Verwachte Resultaten'!$C$1:$BT$1,0))*_xlfn.XLOOKUP($E170,$G$2:$G$6,$H$2:$H$6,,0))),$D170,""),"")</f>
        <v/>
      </c>
      <c r="AR170" s="43" t="str">
        <f>IFERROR(IF(AND(_xlfn.XLOOKUP($D$14,$D164:$D170,AR164:AR170,,0,-1)&lt;=(INDEX('Verwachte Resultaten'!$C$2:$BT$31,MATCH(_xlfn.XLOOKUP($D$14,$D164:$D170,$E164:$E170,,0,-1),'Verwachte Resultaten'!$B$2:$B$31,0),MATCH(_xlfn.XLOOKUP($D$14,$D164:$D170,AR163:AR169,,0,-1),'Verwachte Resultaten'!$C$1:$BT$1,0))*_xlfn.XLOOKUP($E170,$G$2:$G$6,$F$2:$F$6,,0)),_xlfn.XLOOKUP($D$14,$D164:$D170,AR164:AR170,,0,-1)&gt;=(INDEX('Verwachte Resultaten'!$C$2:$BT$31,MATCH(_xlfn.XLOOKUP($D$14,$D164:$D170,$E164:$E170,,0,-1),'Verwachte Resultaten'!$B$2:$B$31,0),MATCH(_xlfn.XLOOKUP($D$14,$D164:$D170,AR163:AR169,,0,-1),'Verwachte Resultaten'!$C$1:$BT$1,0))*_xlfn.XLOOKUP($E170,$G$2:$G$6,$H$2:$H$6,,0))),$D170,""),"")</f>
        <v/>
      </c>
      <c r="AS170" s="43" t="str">
        <f>IFERROR(IF(AND(_xlfn.XLOOKUP($D$14,$D164:$D170,AS164:AS170,,0,-1)&lt;=(INDEX('Verwachte Resultaten'!$C$2:$BT$31,MATCH(_xlfn.XLOOKUP($D$14,$D164:$D170,$E164:$E170,,0,-1),'Verwachte Resultaten'!$B$2:$B$31,0),MATCH(_xlfn.XLOOKUP($D$14,$D164:$D170,AS163:AS169,,0,-1),'Verwachte Resultaten'!$C$1:$BT$1,0))*_xlfn.XLOOKUP($E170,$G$2:$G$6,$F$2:$F$6,,0)),_xlfn.XLOOKUP($D$14,$D164:$D170,AS164:AS170,,0,-1)&gt;=(INDEX('Verwachte Resultaten'!$C$2:$BT$31,MATCH(_xlfn.XLOOKUP($D$14,$D164:$D170,$E164:$E170,,0,-1),'Verwachte Resultaten'!$B$2:$B$31,0),MATCH(_xlfn.XLOOKUP($D$14,$D164:$D170,AS163:AS169,,0,-1),'Verwachte Resultaten'!$C$1:$BT$1,0))*_xlfn.XLOOKUP($E170,$G$2:$G$6,$H$2:$H$6,,0))),$D170,""),"")</f>
        <v/>
      </c>
      <c r="AT170" s="43" t="str">
        <f>IFERROR(IF(AND(_xlfn.XLOOKUP($D$14,$D164:$D170,AT164:AT170,,0,-1)&lt;=(INDEX('Verwachte Resultaten'!$C$2:$BT$31,MATCH(_xlfn.XLOOKUP($D$14,$D164:$D170,$E164:$E170,,0,-1),'Verwachte Resultaten'!$B$2:$B$31,0),MATCH(_xlfn.XLOOKUP($D$14,$D164:$D170,AT163:AT169,,0,-1),'Verwachte Resultaten'!$C$1:$BT$1,0))*_xlfn.XLOOKUP($E170,$G$2:$G$6,$F$2:$F$6,,0)),_xlfn.XLOOKUP($D$14,$D164:$D170,AT164:AT170,,0,-1)&gt;=(INDEX('Verwachte Resultaten'!$C$2:$BT$31,MATCH(_xlfn.XLOOKUP($D$14,$D164:$D170,$E164:$E170,,0,-1),'Verwachte Resultaten'!$B$2:$B$31,0),MATCH(_xlfn.XLOOKUP($D$14,$D164:$D170,AT163:AT169,,0,-1),'Verwachte Resultaten'!$C$1:$BT$1,0))*_xlfn.XLOOKUP($E170,$G$2:$G$6,$H$2:$H$6,,0))),$D170,""),"")</f>
        <v/>
      </c>
      <c r="AU170" s="43" t="str">
        <f>IFERROR(IF(AND(_xlfn.XLOOKUP($D$14,$D164:$D170,AU164:AU170,,0,-1)&lt;=(INDEX('Verwachte Resultaten'!$C$2:$BT$31,MATCH(_xlfn.XLOOKUP($D$14,$D164:$D170,$E164:$E170,,0,-1),'Verwachte Resultaten'!$B$2:$B$31,0),MATCH(_xlfn.XLOOKUP($D$14,$D164:$D170,AU163:AU169,,0,-1),'Verwachte Resultaten'!$C$1:$BT$1,0))*_xlfn.XLOOKUP($E170,$G$2:$G$6,$F$2:$F$6,,0)),_xlfn.XLOOKUP($D$14,$D164:$D170,AU164:AU170,,0,-1)&gt;=(INDEX('Verwachte Resultaten'!$C$2:$BT$31,MATCH(_xlfn.XLOOKUP($D$14,$D164:$D170,$E164:$E170,,0,-1),'Verwachte Resultaten'!$B$2:$B$31,0),MATCH(_xlfn.XLOOKUP($D$14,$D164:$D170,AU163:AU169,,0,-1),'Verwachte Resultaten'!$C$1:$BT$1,0))*_xlfn.XLOOKUP($E170,$G$2:$G$6,$H$2:$H$6,,0))),$D170,""),"")</f>
        <v/>
      </c>
      <c r="AV170" s="43" t="str">
        <f>IFERROR(IF(AND(_xlfn.XLOOKUP($D$14,$D164:$D170,AV164:AV170,,0,-1)&lt;=(INDEX('Verwachte Resultaten'!$C$2:$BT$31,MATCH(_xlfn.XLOOKUP($D$14,$D164:$D170,$E164:$E170,,0,-1),'Verwachte Resultaten'!$B$2:$B$31,0),MATCH(_xlfn.XLOOKUP($D$14,$D164:$D170,AV163:AV169,,0,-1),'Verwachte Resultaten'!$C$1:$BT$1,0))*_xlfn.XLOOKUP($E170,$G$2:$G$6,$F$2:$F$6,,0)),_xlfn.XLOOKUP($D$14,$D164:$D170,AV164:AV170,,0,-1)&gt;=(INDEX('Verwachte Resultaten'!$C$2:$BT$31,MATCH(_xlfn.XLOOKUP($D$14,$D164:$D170,$E164:$E170,,0,-1),'Verwachte Resultaten'!$B$2:$B$31,0),MATCH(_xlfn.XLOOKUP($D$14,$D164:$D170,AV163:AV169,,0,-1),'Verwachte Resultaten'!$C$1:$BT$1,0))*_xlfn.XLOOKUP($E170,$G$2:$G$6,$H$2:$H$6,,0))),$D170,""),"")</f>
        <v/>
      </c>
      <c r="AW170" s="43" t="str">
        <f>IFERROR(IF(AND(_xlfn.XLOOKUP($D$14,$D164:$D170,AW164:AW170,,0,-1)&lt;=(INDEX('Verwachte Resultaten'!$C$2:$BT$31,MATCH(_xlfn.XLOOKUP($D$14,$D164:$D170,$E164:$E170,,0,-1),'Verwachte Resultaten'!$B$2:$B$31,0),MATCH(_xlfn.XLOOKUP($D$14,$D164:$D170,AW163:AW169,,0,-1),'Verwachte Resultaten'!$C$1:$BT$1,0))*_xlfn.XLOOKUP($E170,$G$2:$G$6,$F$2:$F$6,,0)),_xlfn.XLOOKUP($D$14,$D164:$D170,AW164:AW170,,0,-1)&gt;=(INDEX('Verwachte Resultaten'!$C$2:$BT$31,MATCH(_xlfn.XLOOKUP($D$14,$D164:$D170,$E164:$E170,,0,-1),'Verwachte Resultaten'!$B$2:$B$31,0),MATCH(_xlfn.XLOOKUP($D$14,$D164:$D170,AW163:AW169,,0,-1),'Verwachte Resultaten'!$C$1:$BT$1,0))*_xlfn.XLOOKUP($E170,$G$2:$G$6,$H$2:$H$6,,0))),$D170,""),"")</f>
        <v/>
      </c>
      <c r="AX170" s="43" t="str">
        <f>IFERROR(IF(AND(_xlfn.XLOOKUP($D$14,$D164:$D170,AX164:AX170,,0,-1)&lt;=(INDEX('Verwachte Resultaten'!$C$2:$BT$31,MATCH(_xlfn.XLOOKUP($D$14,$D164:$D170,$E164:$E170,,0,-1),'Verwachte Resultaten'!$B$2:$B$31,0),MATCH(_xlfn.XLOOKUP($D$14,$D164:$D170,AX163:AX169,,0,-1),'Verwachte Resultaten'!$C$1:$BT$1,0))*_xlfn.XLOOKUP($E170,$G$2:$G$6,$F$2:$F$6,,0)),_xlfn.XLOOKUP($D$14,$D164:$D170,AX164:AX170,,0,-1)&gt;=(INDEX('Verwachte Resultaten'!$C$2:$BT$31,MATCH(_xlfn.XLOOKUP($D$14,$D164:$D170,$E164:$E170,,0,-1),'Verwachte Resultaten'!$B$2:$B$31,0),MATCH(_xlfn.XLOOKUP($D$14,$D164:$D170,AX163:AX169,,0,-1),'Verwachte Resultaten'!$C$1:$BT$1,0))*_xlfn.XLOOKUP($E170,$G$2:$G$6,$H$2:$H$6,,0))),$D170,""),"")</f>
        <v/>
      </c>
      <c r="AY170" s="43" t="str">
        <f>IFERROR(IF(AND(_xlfn.XLOOKUP($D$14,$D164:$D170,AY164:AY170,,0,-1)&lt;=(INDEX('Verwachte Resultaten'!$C$2:$BT$31,MATCH(_xlfn.XLOOKUP($D$14,$D164:$D170,$E164:$E170,,0,-1),'Verwachte Resultaten'!$B$2:$B$31,0),MATCH(_xlfn.XLOOKUP($D$14,$D164:$D170,AY163:AY169,,0,-1),'Verwachte Resultaten'!$C$1:$BT$1,0))*_xlfn.XLOOKUP($E170,$G$2:$G$6,$F$2:$F$6,,0)),_xlfn.XLOOKUP($D$14,$D164:$D170,AY164:AY170,,0,-1)&gt;=(INDEX('Verwachte Resultaten'!$C$2:$BT$31,MATCH(_xlfn.XLOOKUP($D$14,$D164:$D170,$E164:$E170,,0,-1),'Verwachte Resultaten'!$B$2:$B$31,0),MATCH(_xlfn.XLOOKUP($D$14,$D164:$D170,AY163:AY169,,0,-1),'Verwachte Resultaten'!$C$1:$BT$1,0))*_xlfn.XLOOKUP($E170,$G$2:$G$6,$H$2:$H$6,,0))),$D170,""),"")</f>
        <v/>
      </c>
      <c r="AZ170" s="43" t="str">
        <f>IFERROR(IF(AND(_xlfn.XLOOKUP($D$14,$D164:$D170,AZ164:AZ170,,0,-1)&lt;=(INDEX('Verwachte Resultaten'!$C$2:$BT$31,MATCH(_xlfn.XLOOKUP($D$14,$D164:$D170,$E164:$E170,,0,-1),'Verwachte Resultaten'!$B$2:$B$31,0),MATCH(_xlfn.XLOOKUP($D$14,$D164:$D170,AZ163:AZ169,,0,-1),'Verwachte Resultaten'!$C$1:$BT$1,0))*_xlfn.XLOOKUP($E170,$G$2:$G$6,$F$2:$F$6,,0)),_xlfn.XLOOKUP($D$14,$D164:$D170,AZ164:AZ170,,0,-1)&gt;=(INDEX('Verwachte Resultaten'!$C$2:$BT$31,MATCH(_xlfn.XLOOKUP($D$14,$D164:$D170,$E164:$E170,,0,-1),'Verwachte Resultaten'!$B$2:$B$31,0),MATCH(_xlfn.XLOOKUP($D$14,$D164:$D170,AZ163:AZ169,,0,-1),'Verwachte Resultaten'!$C$1:$BT$1,0))*_xlfn.XLOOKUP($E170,$G$2:$G$6,$H$2:$H$6,,0))),$D170,""),"")</f>
        <v/>
      </c>
      <c r="BA170" s="43" t="str">
        <f>IFERROR(IF(AND(_xlfn.XLOOKUP($D$14,$D164:$D170,BA164:BA170,,0,-1)&lt;=(INDEX('Verwachte Resultaten'!$C$2:$BT$31,MATCH(_xlfn.XLOOKUP($D$14,$D164:$D170,$E164:$E170,,0,-1),'Verwachte Resultaten'!$B$2:$B$31,0),MATCH(_xlfn.XLOOKUP($D$14,$D164:$D170,BA163:BA169,,0,-1),'Verwachte Resultaten'!$C$1:$BT$1,0))*_xlfn.XLOOKUP($E170,$G$2:$G$6,$F$2:$F$6,,0)),_xlfn.XLOOKUP($D$14,$D164:$D170,BA164:BA170,,0,-1)&gt;=(INDEX('Verwachte Resultaten'!$C$2:$BT$31,MATCH(_xlfn.XLOOKUP($D$14,$D164:$D170,$E164:$E170,,0,-1),'Verwachte Resultaten'!$B$2:$B$31,0),MATCH(_xlfn.XLOOKUP($D$14,$D164:$D170,BA163:BA169,,0,-1),'Verwachte Resultaten'!$C$1:$BT$1,0))*_xlfn.XLOOKUP($E170,$G$2:$G$6,$H$2:$H$6,,0))),$D170,""),"")</f>
        <v/>
      </c>
      <c r="BB170" s="43" t="str">
        <f>IFERROR(IF(AND(_xlfn.XLOOKUP($D$14,$D164:$D170,BB164:BB170,,0,-1)&lt;=(INDEX('Verwachte Resultaten'!$C$2:$BT$31,MATCH(_xlfn.XLOOKUP($D$14,$D164:$D170,$E164:$E170,,0,-1),'Verwachte Resultaten'!$B$2:$B$31,0),MATCH(_xlfn.XLOOKUP($D$14,$D164:$D170,BB163:BB169,,0,-1),'Verwachte Resultaten'!$C$1:$BT$1,0))*_xlfn.XLOOKUP($E170,$G$2:$G$6,$F$2:$F$6,,0)),_xlfn.XLOOKUP($D$14,$D164:$D170,BB164:BB170,,0,-1)&gt;=(INDEX('Verwachte Resultaten'!$C$2:$BT$31,MATCH(_xlfn.XLOOKUP($D$14,$D164:$D170,$E164:$E170,,0,-1),'Verwachte Resultaten'!$B$2:$B$31,0),MATCH(_xlfn.XLOOKUP($D$14,$D164:$D170,BB163:BB169,,0,-1),'Verwachte Resultaten'!$C$1:$BT$1,0))*_xlfn.XLOOKUP($E170,$G$2:$G$6,$H$2:$H$6,,0))),$D170,""),"")</f>
        <v/>
      </c>
      <c r="BC170" s="43" t="str">
        <f>IFERROR(IF(AND(_xlfn.XLOOKUP($D$14,$D164:$D170,BC164:BC170,,0,-1)&lt;=(INDEX('Verwachte Resultaten'!$C$2:$BT$31,MATCH(_xlfn.XLOOKUP($D$14,$D164:$D170,$E164:$E170,,0,-1),'Verwachte Resultaten'!$B$2:$B$31,0),MATCH(_xlfn.XLOOKUP($D$14,$D164:$D170,BC163:BC169,,0,-1),'Verwachte Resultaten'!$C$1:$BT$1,0))*_xlfn.XLOOKUP($E170,$G$2:$G$6,$F$2:$F$6,,0)),_xlfn.XLOOKUP($D$14,$D164:$D170,BC164:BC170,,0,-1)&gt;=(INDEX('Verwachte Resultaten'!$C$2:$BT$31,MATCH(_xlfn.XLOOKUP($D$14,$D164:$D170,$E164:$E170,,0,-1),'Verwachte Resultaten'!$B$2:$B$31,0),MATCH(_xlfn.XLOOKUP($D$14,$D164:$D170,BC163:BC169,,0,-1),'Verwachte Resultaten'!$C$1:$BT$1,0))*_xlfn.XLOOKUP($E170,$G$2:$G$6,$H$2:$H$6,,0))),$D170,""),"")</f>
        <v/>
      </c>
      <c r="BD170" s="43" t="str">
        <f>IFERROR(IF(AND(_xlfn.XLOOKUP($D$14,$D164:$D170,BD164:BD170,,0,-1)&lt;=(INDEX('Verwachte Resultaten'!$C$2:$BT$31,MATCH(_xlfn.XLOOKUP($D$14,$D164:$D170,$E164:$E170,,0,-1),'Verwachte Resultaten'!$B$2:$B$31,0),MATCH(_xlfn.XLOOKUP($D$14,$D164:$D170,BD163:BD169,,0,-1),'Verwachte Resultaten'!$C$1:$BT$1,0))*_xlfn.XLOOKUP($E170,$G$2:$G$6,$F$2:$F$6,,0)),_xlfn.XLOOKUP($D$14,$D164:$D170,BD164:BD170,,0,-1)&gt;=(INDEX('Verwachte Resultaten'!$C$2:$BT$31,MATCH(_xlfn.XLOOKUP($D$14,$D164:$D170,$E164:$E170,,0,-1),'Verwachte Resultaten'!$B$2:$B$31,0),MATCH(_xlfn.XLOOKUP($D$14,$D164:$D170,BD163:BD169,,0,-1),'Verwachte Resultaten'!$C$1:$BT$1,0))*_xlfn.XLOOKUP($E170,$G$2:$G$6,$H$2:$H$6,,0))),$D170,""),"")</f>
        <v/>
      </c>
      <c r="BE170" s="43" t="str">
        <f>IFERROR(IF(AND(_xlfn.XLOOKUP($D$14,$D164:$D170,BE164:BE170,,0,-1)&lt;=(INDEX('Verwachte Resultaten'!$C$2:$BT$31,MATCH(_xlfn.XLOOKUP($D$14,$D164:$D170,$E164:$E170,,0,-1),'Verwachte Resultaten'!$B$2:$B$31,0),MATCH(_xlfn.XLOOKUP($D$14,$D164:$D170,BE163:BE169,,0,-1),'Verwachte Resultaten'!$C$1:$BT$1,0))*_xlfn.XLOOKUP($E170,$G$2:$G$6,$F$2:$F$6,,0)),_xlfn.XLOOKUP($D$14,$D164:$D170,BE164:BE170,,0,-1)&gt;=(INDEX('Verwachte Resultaten'!$C$2:$BT$31,MATCH(_xlfn.XLOOKUP($D$14,$D164:$D170,$E164:$E170,,0,-1),'Verwachte Resultaten'!$B$2:$B$31,0),MATCH(_xlfn.XLOOKUP($D$14,$D164:$D170,BE163:BE169,,0,-1),'Verwachte Resultaten'!$C$1:$BT$1,0))*_xlfn.XLOOKUP($E170,$G$2:$G$6,$H$2:$H$6,,0))),$D170,""),"")</f>
        <v/>
      </c>
      <c r="BF170" s="43" t="str">
        <f>IFERROR(IF(AND(_xlfn.XLOOKUP($D$14,$D164:$D170,BF164:BF170,,0,-1)&lt;=(INDEX('Verwachte Resultaten'!$C$2:$BT$31,MATCH(_xlfn.XLOOKUP($D$14,$D164:$D170,$E164:$E170,,0,-1),'Verwachte Resultaten'!$B$2:$B$31,0),MATCH(_xlfn.XLOOKUP($D$14,$D164:$D170,BF163:BF169,,0,-1),'Verwachte Resultaten'!$C$1:$BT$1,0))*_xlfn.XLOOKUP($E170,$G$2:$G$6,$F$2:$F$6,,0)),_xlfn.XLOOKUP($D$14,$D164:$D170,BF164:BF170,,0,-1)&gt;=(INDEX('Verwachte Resultaten'!$C$2:$BT$31,MATCH(_xlfn.XLOOKUP($D$14,$D164:$D170,$E164:$E170,,0,-1),'Verwachte Resultaten'!$B$2:$B$31,0),MATCH(_xlfn.XLOOKUP($D$14,$D164:$D170,BF163:BF169,,0,-1),'Verwachte Resultaten'!$C$1:$BT$1,0))*_xlfn.XLOOKUP($E170,$G$2:$G$6,$H$2:$H$6,,0))),$D170,""),"")</f>
        <v/>
      </c>
      <c r="BG170" s="43" t="str">
        <f>IFERROR(IF(AND(_xlfn.XLOOKUP($D$14,$D164:$D170,BG164:BG170,,0,-1)&lt;=(INDEX('Verwachte Resultaten'!$C$2:$BT$31,MATCH(_xlfn.XLOOKUP($D$14,$D164:$D170,$E164:$E170,,0,-1),'Verwachte Resultaten'!$B$2:$B$31,0),MATCH(_xlfn.XLOOKUP($D$14,$D164:$D170,BG163:BG169,,0,-1),'Verwachte Resultaten'!$C$1:$BT$1,0))*_xlfn.XLOOKUP($E170,$G$2:$G$6,$F$2:$F$6,,0)),_xlfn.XLOOKUP($D$14,$D164:$D170,BG164:BG170,,0,-1)&gt;=(INDEX('Verwachte Resultaten'!$C$2:$BT$31,MATCH(_xlfn.XLOOKUP($D$14,$D164:$D170,$E164:$E170,,0,-1),'Verwachte Resultaten'!$B$2:$B$31,0),MATCH(_xlfn.XLOOKUP($D$14,$D164:$D170,BG163:BG169,,0,-1),'Verwachte Resultaten'!$C$1:$BT$1,0))*_xlfn.XLOOKUP($E170,$G$2:$G$6,$H$2:$H$6,,0))),$D170,""),"")</f>
        <v/>
      </c>
      <c r="BH170" s="43" t="str">
        <f>IFERROR(IF(AND(_xlfn.XLOOKUP($D$14,$D164:$D170,BH164:BH170,,0,-1)&lt;=(INDEX('Verwachte Resultaten'!$C$2:$BT$31,MATCH(_xlfn.XLOOKUP($D$14,$D164:$D170,$E164:$E170,,0,-1),'Verwachte Resultaten'!$B$2:$B$31,0),MATCH(_xlfn.XLOOKUP($D$14,$D164:$D170,BH163:BH169,,0,-1),'Verwachte Resultaten'!$C$1:$BT$1,0))*_xlfn.XLOOKUP($E170,$G$2:$G$6,$F$2:$F$6,,0)),_xlfn.XLOOKUP($D$14,$D164:$D170,BH164:BH170,,0,-1)&gt;=(INDEX('Verwachte Resultaten'!$C$2:$BT$31,MATCH(_xlfn.XLOOKUP($D$14,$D164:$D170,$E164:$E170,,0,-1),'Verwachte Resultaten'!$B$2:$B$31,0),MATCH(_xlfn.XLOOKUP($D$14,$D164:$D170,BH163:BH169,,0,-1),'Verwachte Resultaten'!$C$1:$BT$1,0))*_xlfn.XLOOKUP($E170,$G$2:$G$6,$H$2:$H$6,,0))),$D170,""),"")</f>
        <v/>
      </c>
      <c r="BI170" s="43" t="str">
        <f>IFERROR(IF(AND(_xlfn.XLOOKUP($D$14,$D164:$D170,BI164:BI170,,0,-1)&lt;=(INDEX('Verwachte Resultaten'!$C$2:$BT$31,MATCH(_xlfn.XLOOKUP($D$14,$D164:$D170,$E164:$E170,,0,-1),'Verwachte Resultaten'!$B$2:$B$31,0),MATCH(_xlfn.XLOOKUP($D$14,$D164:$D170,BI163:BI169,,0,-1),'Verwachte Resultaten'!$C$1:$BT$1,0))*_xlfn.XLOOKUP($E170,$G$2:$G$6,$F$2:$F$6,,0)),_xlfn.XLOOKUP($D$14,$D164:$D170,BI164:BI170,,0,-1)&gt;=(INDEX('Verwachte Resultaten'!$C$2:$BT$31,MATCH(_xlfn.XLOOKUP($D$14,$D164:$D170,$E164:$E170,,0,-1),'Verwachte Resultaten'!$B$2:$B$31,0),MATCH(_xlfn.XLOOKUP($D$14,$D164:$D170,BI163:BI169,,0,-1),'Verwachte Resultaten'!$C$1:$BT$1,0))*_xlfn.XLOOKUP($E170,$G$2:$G$6,$H$2:$H$6,,0))),$D170,""),"")</f>
        <v/>
      </c>
      <c r="BJ170" s="43" t="str">
        <f>IFERROR(IF(AND(_xlfn.XLOOKUP($D$14,$D164:$D170,BJ164:BJ170,,0,-1)&lt;=(INDEX('Verwachte Resultaten'!$C$2:$BT$31,MATCH(_xlfn.XLOOKUP($D$14,$D164:$D170,$E164:$E170,,0,-1),'Verwachte Resultaten'!$B$2:$B$31,0),MATCH(_xlfn.XLOOKUP($D$14,$D164:$D170,BJ163:BJ169,,0,-1),'Verwachte Resultaten'!$C$1:$BT$1,0))*_xlfn.XLOOKUP($E170,$G$2:$G$6,$F$2:$F$6,,0)),_xlfn.XLOOKUP($D$14,$D164:$D170,BJ164:BJ170,,0,-1)&gt;=(INDEX('Verwachte Resultaten'!$C$2:$BT$31,MATCH(_xlfn.XLOOKUP($D$14,$D164:$D170,$E164:$E170,,0,-1),'Verwachte Resultaten'!$B$2:$B$31,0),MATCH(_xlfn.XLOOKUP($D$14,$D164:$D170,BJ163:BJ169,,0,-1),'Verwachte Resultaten'!$C$1:$BT$1,0))*_xlfn.XLOOKUP($E170,$G$2:$G$6,$H$2:$H$6,,0))),$D170,""),"")</f>
        <v/>
      </c>
      <c r="BK170" s="44" t="str">
        <f>IFERROR(IF(AND(_xlfn.XLOOKUP($D$14,$D164:$D170,BK164:BK170,,0,-1)&lt;=(INDEX('Verwachte Resultaten'!$C$2:$BT$31,MATCH(_xlfn.XLOOKUP($D$14,$D164:$D170,$E164:$E170,,0,-1),'Verwachte Resultaten'!$B$2:$B$31,0),MATCH(_xlfn.XLOOKUP($D$14,$D164:$D170,BK163:BK169,,0,-1),'Verwachte Resultaten'!$C$1:$BT$1,0))*_xlfn.XLOOKUP($E170,$G$2:$G$6,$F$2:$F$6,,0)),_xlfn.XLOOKUP($D$14,$D164:$D170,BK164:BK170,,0,-1)&gt;=(INDEX('Verwachte Resultaten'!$C$2:$BT$31,MATCH(_xlfn.XLOOKUP($D$14,$D164:$D170,$E164:$E170,,0,-1),'Verwachte Resultaten'!$B$2:$B$31,0),MATCH(_xlfn.XLOOKUP($D$14,$D164:$D170,BK163:BK169,,0,-1),'Verwachte Resultaten'!$C$1:$BT$1,0))*_xlfn.XLOOKUP($E170,$G$2:$G$6,$H$2:$H$6,,0))),$D170,""),"")</f>
        <v/>
      </c>
    </row>
    <row r="171" spans="1:63">
      <c r="A171" s="85"/>
      <c r="C171" s="23"/>
      <c r="D171" s="44" t="str">
        <f>IFERROR($B167*$B$7,"")</f>
        <v/>
      </c>
      <c r="E171" s="40" t="s">
        <v>159</v>
      </c>
      <c r="F171" s="13" t="str">
        <f>IFERROR(IF(AND(_xlfn.XLOOKUP($D$14,$D165:$D171,F165:F171,,0,-1)&lt;=(INDEX('Verwachte Resultaten'!$C$2:$BT$31,MATCH(_xlfn.XLOOKUP($D$14,$D165:$D171,$E165:$E171,,0,-1),'Verwachte Resultaten'!$B$2:$B$31,0),MATCH(_xlfn.XLOOKUP($D$14,$D165:$D171,F164:F170,,0,-1),'Verwachte Resultaten'!$C$1:$BT$1,0))*_xlfn.XLOOKUP($E171,$G$2:$G$6,$F$2:$F$6,,0)),_xlfn.XLOOKUP($D$14,$D165:$D171,F165:F171,,0,-1)&gt;(INDEX('Verwachte Resultaten'!$C$2:$BT$31,MATCH(_xlfn.XLOOKUP($D$14,$D165:$D171,$E165:$E171,,0,-1),'Verwachte Resultaten'!$B$2:$B$31,0),MATCH(_xlfn.XLOOKUP($D$14,$D165:$D171,F164:F170,,0,-1),'Verwachte Resultaten'!$C$1:$BT$1,0))*_xlfn.XLOOKUP($E171,$G$2:$G$6,$H$2:$H$6,,0))),$D171,""),"")</f>
        <v/>
      </c>
      <c r="G171" s="14" t="str">
        <f>IFERROR(IF(AND(_xlfn.XLOOKUP($D$14,$D165:$D171,G165:G171,,0,-1)&lt;=(INDEX('Verwachte Resultaten'!$C$2:$BT$31,MATCH(_xlfn.XLOOKUP($D$14,$D165:$D171,$E165:$E171,,0,-1),'Verwachte Resultaten'!$B$2:$B$31,0),MATCH(_xlfn.XLOOKUP($D$14,$D165:$D171,G164:G170,,0,-1),'Verwachte Resultaten'!$C$1:$BT$1,0))*_xlfn.XLOOKUP($E171,$G$2:$G$6,$F$2:$F$6,,0)),_xlfn.XLOOKUP($D$14,$D165:$D171,G165:G171,,0,-1)&gt;(INDEX('Verwachte Resultaten'!$C$2:$BT$31,MATCH(_xlfn.XLOOKUP($D$14,$D165:$D171,$E165:$E171,,0,-1),'Verwachte Resultaten'!$B$2:$B$31,0),MATCH(_xlfn.XLOOKUP($D$14,$D165:$D171,G164:G170,,0,-1),'Verwachte Resultaten'!$C$1:$BT$1,0))*_xlfn.XLOOKUP($E171,$G$2:$G$6,$H$2:$H$6,,0))),$D171,""),"")</f>
        <v/>
      </c>
      <c r="H171" s="14" t="str">
        <f>IFERROR(IF(AND(_xlfn.XLOOKUP($D$14,$D165:$D171,H165:H171,,0,-1)&lt;=(INDEX('Verwachte Resultaten'!$C$2:$BT$31,MATCH(_xlfn.XLOOKUP($D$14,$D165:$D171,$E165:$E171,,0,-1),'Verwachte Resultaten'!$B$2:$B$31,0),MATCH(_xlfn.XLOOKUP($D$14,$D165:$D171,H164:H170,,0,-1),'Verwachte Resultaten'!$C$1:$BT$1,0))*_xlfn.XLOOKUP($E171,$G$2:$G$6,$F$2:$F$6,,0)),_xlfn.XLOOKUP($D$14,$D165:$D171,H165:H171,,0,-1)&gt;(INDEX('Verwachte Resultaten'!$C$2:$BT$31,MATCH(_xlfn.XLOOKUP($D$14,$D165:$D171,$E165:$E171,,0,-1),'Verwachte Resultaten'!$B$2:$B$31,0),MATCH(_xlfn.XLOOKUP($D$14,$D165:$D171,H164:H170,,0,-1),'Verwachte Resultaten'!$C$1:$BT$1,0))*_xlfn.XLOOKUP($E171,$G$2:$G$6,$H$2:$H$6,,0))),$D171,""),"")</f>
        <v/>
      </c>
      <c r="I171" s="14" t="str">
        <f>IFERROR(IF(AND(_xlfn.XLOOKUP($D$14,$D165:$D171,I165:I171,,0,-1)&lt;=(INDEX('Verwachte Resultaten'!$C$2:$BT$31,MATCH(_xlfn.XLOOKUP($D$14,$D165:$D171,$E165:$E171,,0,-1),'Verwachte Resultaten'!$B$2:$B$31,0),MATCH(_xlfn.XLOOKUP($D$14,$D165:$D171,I164:I170,,0,-1),'Verwachte Resultaten'!$C$1:$BT$1,0))*_xlfn.XLOOKUP($E171,$G$2:$G$6,$F$2:$F$6,,0)),_xlfn.XLOOKUP($D$14,$D165:$D171,I165:I171,,0,-1)&gt;(INDEX('Verwachte Resultaten'!$C$2:$BT$31,MATCH(_xlfn.XLOOKUP($D$14,$D165:$D171,$E165:$E171,,0,-1),'Verwachte Resultaten'!$B$2:$B$31,0),MATCH(_xlfn.XLOOKUP($D$14,$D165:$D171,I164:I170,,0,-1),'Verwachte Resultaten'!$C$1:$BT$1,0))*_xlfn.XLOOKUP($E171,$G$2:$G$6,$H$2:$H$6,,0))),$D171,""),"")</f>
        <v/>
      </c>
      <c r="J171" s="14" t="str">
        <f>IFERROR(IF(AND(_xlfn.XLOOKUP($D$14,$D165:$D171,J165:J171,,0,-1)&lt;=(INDEX('Verwachte Resultaten'!$C$2:$BT$31,MATCH(_xlfn.XLOOKUP($D$14,$D165:$D171,$E165:$E171,,0,-1),'Verwachte Resultaten'!$B$2:$B$31,0),MATCH(_xlfn.XLOOKUP($D$14,$D165:$D171,J164:J170,,0,-1),'Verwachte Resultaten'!$C$1:$BT$1,0))*_xlfn.XLOOKUP($E171,$G$2:$G$6,$F$2:$F$6,,0)),_xlfn.XLOOKUP($D$14,$D165:$D171,J165:J171,,0,-1)&gt;(INDEX('Verwachte Resultaten'!$C$2:$BT$31,MATCH(_xlfn.XLOOKUP($D$14,$D165:$D171,$E165:$E171,,0,-1),'Verwachte Resultaten'!$B$2:$B$31,0),MATCH(_xlfn.XLOOKUP($D$14,$D165:$D171,J164:J170,,0,-1),'Verwachte Resultaten'!$C$1:$BT$1,0))*_xlfn.XLOOKUP($E171,$G$2:$G$6,$H$2:$H$6,,0))),$D171,""),"")</f>
        <v/>
      </c>
      <c r="K171" s="14" t="str">
        <f>IFERROR(IF(AND(_xlfn.XLOOKUP($D$14,$D165:$D171,K165:K171,,0,-1)&lt;=(INDEX('Verwachte Resultaten'!$C$2:$BT$31,MATCH(_xlfn.XLOOKUP($D$14,$D165:$D171,$E165:$E171,,0,-1),'Verwachte Resultaten'!$B$2:$B$31,0),MATCH(_xlfn.XLOOKUP($D$14,$D165:$D171,K164:K170,,0,-1),'Verwachte Resultaten'!$C$1:$BT$1,0))*_xlfn.XLOOKUP($E171,$G$2:$G$6,$F$2:$F$6,,0)),_xlfn.XLOOKUP($D$14,$D165:$D171,K165:K171,,0,-1)&gt;(INDEX('Verwachte Resultaten'!$C$2:$BT$31,MATCH(_xlfn.XLOOKUP($D$14,$D165:$D171,$E165:$E171,,0,-1),'Verwachte Resultaten'!$B$2:$B$31,0),MATCH(_xlfn.XLOOKUP($D$14,$D165:$D171,K164:K170,,0,-1),'Verwachte Resultaten'!$C$1:$BT$1,0))*_xlfn.XLOOKUP($E171,$G$2:$G$6,$H$2:$H$6,,0))),$D171,""),"")</f>
        <v/>
      </c>
      <c r="L171" s="14" t="str">
        <f>IFERROR(IF(AND(_xlfn.XLOOKUP($D$14,$D165:$D171,L165:L171,,0,-1)&lt;=(INDEX('Verwachte Resultaten'!$C$2:$BT$31,MATCH(_xlfn.XLOOKUP($D$14,$D165:$D171,$E165:$E171,,0,-1),'Verwachte Resultaten'!$B$2:$B$31,0),MATCH(_xlfn.XLOOKUP($D$14,$D165:$D171,L164:L170,,0,-1),'Verwachte Resultaten'!$C$1:$BT$1,0))*_xlfn.XLOOKUP($E171,$G$2:$G$6,$F$2:$F$6,,0)),_xlfn.XLOOKUP($D$14,$D165:$D171,L165:L171,,0,-1)&gt;(INDEX('Verwachte Resultaten'!$C$2:$BT$31,MATCH(_xlfn.XLOOKUP($D$14,$D165:$D171,$E165:$E171,,0,-1),'Verwachte Resultaten'!$B$2:$B$31,0),MATCH(_xlfn.XLOOKUP($D$14,$D165:$D171,L164:L170,,0,-1),'Verwachte Resultaten'!$C$1:$BT$1,0))*_xlfn.XLOOKUP($E171,$G$2:$G$6,$H$2:$H$6,,0))),$D171,""),"")</f>
        <v/>
      </c>
      <c r="M171" s="14" t="str">
        <f>IFERROR(IF(AND(_xlfn.XLOOKUP($D$14,$D165:$D171,M165:M171,,0,-1)&lt;=(INDEX('Verwachte Resultaten'!$C$2:$BT$31,MATCH(_xlfn.XLOOKUP($D$14,$D165:$D171,$E165:$E171,,0,-1),'Verwachte Resultaten'!$B$2:$B$31,0),MATCH(_xlfn.XLOOKUP($D$14,$D165:$D171,M164:M170,,0,-1),'Verwachte Resultaten'!$C$1:$BT$1,0))*_xlfn.XLOOKUP($E171,$G$2:$G$6,$F$2:$F$6,,0)),_xlfn.XLOOKUP($D$14,$D165:$D171,M165:M171,,0,-1)&gt;(INDEX('Verwachte Resultaten'!$C$2:$BT$31,MATCH(_xlfn.XLOOKUP($D$14,$D165:$D171,$E165:$E171,,0,-1),'Verwachte Resultaten'!$B$2:$B$31,0),MATCH(_xlfn.XLOOKUP($D$14,$D165:$D171,M164:M170,,0,-1),'Verwachte Resultaten'!$C$1:$BT$1,0))*_xlfn.XLOOKUP($E171,$G$2:$G$6,$H$2:$H$6,,0))),$D171,""),"")</f>
        <v/>
      </c>
      <c r="N171" s="14" t="str">
        <f>IFERROR(IF(AND(_xlfn.XLOOKUP($D$14,$D165:$D171,N165:N171,,0,-1)&lt;=(INDEX('Verwachte Resultaten'!$C$2:$BT$31,MATCH(_xlfn.XLOOKUP($D$14,$D165:$D171,$E165:$E171,,0,-1),'Verwachte Resultaten'!$B$2:$B$31,0),MATCH(_xlfn.XLOOKUP($D$14,$D165:$D171,N164:N170,,0,-1),'Verwachte Resultaten'!$C$1:$BT$1,0))*_xlfn.XLOOKUP($E171,$G$2:$G$6,$F$2:$F$6,,0)),_xlfn.XLOOKUP($D$14,$D165:$D171,N165:N171,,0,-1)&gt;(INDEX('Verwachte Resultaten'!$C$2:$BT$31,MATCH(_xlfn.XLOOKUP($D$14,$D165:$D171,$E165:$E171,,0,-1),'Verwachte Resultaten'!$B$2:$B$31,0),MATCH(_xlfn.XLOOKUP($D$14,$D165:$D171,N164:N170,,0,-1),'Verwachte Resultaten'!$C$1:$BT$1,0))*_xlfn.XLOOKUP($E171,$G$2:$G$6,$H$2:$H$6,,0))),$D171,""),"")</f>
        <v/>
      </c>
      <c r="O171" s="14" t="str">
        <f>IFERROR(IF(AND(_xlfn.XLOOKUP($D$14,$D165:$D171,O165:O171,,0,-1)&lt;=(INDEX('Verwachte Resultaten'!$C$2:$BT$31,MATCH(_xlfn.XLOOKUP($D$14,$D165:$D171,$E165:$E171,,0,-1),'Verwachte Resultaten'!$B$2:$B$31,0),MATCH(_xlfn.XLOOKUP($D$14,$D165:$D171,O164:O170,,0,-1),'Verwachte Resultaten'!$C$1:$BT$1,0))*_xlfn.XLOOKUP($E171,$G$2:$G$6,$F$2:$F$6,,0)),_xlfn.XLOOKUP($D$14,$D165:$D171,O165:O171,,0,-1)&gt;(INDEX('Verwachte Resultaten'!$C$2:$BT$31,MATCH(_xlfn.XLOOKUP($D$14,$D165:$D171,$E165:$E171,,0,-1),'Verwachte Resultaten'!$B$2:$B$31,0),MATCH(_xlfn.XLOOKUP($D$14,$D165:$D171,O164:O170,,0,-1),'Verwachte Resultaten'!$C$1:$BT$1,0))*_xlfn.XLOOKUP($E171,$G$2:$G$6,$H$2:$H$6,,0))),$D171,""),"")</f>
        <v/>
      </c>
      <c r="P171" s="14" t="str">
        <f>IFERROR(IF(AND(_xlfn.XLOOKUP($D$14,$D165:$D171,P165:P171,,0,-1)&lt;=(INDEX('Verwachte Resultaten'!$C$2:$BT$31,MATCH(_xlfn.XLOOKUP($D$14,$D165:$D171,$E165:$E171,,0,-1),'Verwachte Resultaten'!$B$2:$B$31,0),MATCH(_xlfn.XLOOKUP($D$14,$D165:$D171,P164:P170,,0,-1),'Verwachte Resultaten'!$C$1:$BT$1,0))*_xlfn.XLOOKUP($E171,$G$2:$G$6,$F$2:$F$6,,0)),_xlfn.XLOOKUP($D$14,$D165:$D171,P165:P171,,0,-1)&gt;(INDEX('Verwachte Resultaten'!$C$2:$BT$31,MATCH(_xlfn.XLOOKUP($D$14,$D165:$D171,$E165:$E171,,0,-1),'Verwachte Resultaten'!$B$2:$B$31,0),MATCH(_xlfn.XLOOKUP($D$14,$D165:$D171,P164:P170,,0,-1),'Verwachte Resultaten'!$C$1:$BT$1,0))*_xlfn.XLOOKUP($E171,$G$2:$G$6,$H$2:$H$6,,0))),$D171,""),"")</f>
        <v/>
      </c>
      <c r="Q171" s="14" t="str">
        <f>IFERROR(IF(AND(_xlfn.XLOOKUP($D$14,$D165:$D171,Q165:Q171,,0,-1)&lt;=(INDEX('Verwachte Resultaten'!$C$2:$BT$31,MATCH(_xlfn.XLOOKUP($D$14,$D165:$D171,$E165:$E171,,0,-1),'Verwachte Resultaten'!$B$2:$B$31,0),MATCH(_xlfn.XLOOKUP($D$14,$D165:$D171,Q164:Q170,,0,-1),'Verwachte Resultaten'!$C$1:$BT$1,0))*_xlfn.XLOOKUP($E171,$G$2:$G$6,$F$2:$F$6,,0)),_xlfn.XLOOKUP($D$14,$D165:$D171,Q165:Q171,,0,-1)&gt;(INDEX('Verwachte Resultaten'!$C$2:$BT$31,MATCH(_xlfn.XLOOKUP($D$14,$D165:$D171,$E165:$E171,,0,-1),'Verwachte Resultaten'!$B$2:$B$31,0),MATCH(_xlfn.XLOOKUP($D$14,$D165:$D171,Q164:Q170,,0,-1),'Verwachte Resultaten'!$C$1:$BT$1,0))*_xlfn.XLOOKUP($E171,$G$2:$G$6,$H$2:$H$6,,0))),$D171,""),"")</f>
        <v/>
      </c>
      <c r="R171" s="14" t="str">
        <f>IFERROR(IF(AND(_xlfn.XLOOKUP($D$14,$D165:$D171,R165:R171,,0,-1)&lt;=(INDEX('Verwachte Resultaten'!$C$2:$BT$31,MATCH(_xlfn.XLOOKUP($D$14,$D165:$D171,$E165:$E171,,0,-1),'Verwachte Resultaten'!$B$2:$B$31,0),MATCH(_xlfn.XLOOKUP($D$14,$D165:$D171,R164:R170,,0,-1),'Verwachte Resultaten'!$C$1:$BT$1,0))*_xlfn.XLOOKUP($E171,$G$2:$G$6,$F$2:$F$6,,0)),_xlfn.XLOOKUP($D$14,$D165:$D171,R165:R171,,0,-1)&gt;(INDEX('Verwachte Resultaten'!$C$2:$BT$31,MATCH(_xlfn.XLOOKUP($D$14,$D165:$D171,$E165:$E171,,0,-1),'Verwachte Resultaten'!$B$2:$B$31,0),MATCH(_xlfn.XLOOKUP($D$14,$D165:$D171,R164:R170,,0,-1),'Verwachte Resultaten'!$C$1:$BT$1,0))*_xlfn.XLOOKUP($E171,$G$2:$G$6,$H$2:$H$6,,0))),$D171,""),"")</f>
        <v/>
      </c>
      <c r="S171" s="14" t="str">
        <f>IFERROR(IF(AND(_xlfn.XLOOKUP($D$14,$D165:$D171,S165:S171,,0,-1)&lt;=(INDEX('Verwachte Resultaten'!$C$2:$BT$31,MATCH(_xlfn.XLOOKUP($D$14,$D165:$D171,$E165:$E171,,0,-1),'Verwachte Resultaten'!$B$2:$B$31,0),MATCH(_xlfn.XLOOKUP($D$14,$D165:$D171,S164:S170,,0,-1),'Verwachte Resultaten'!$C$1:$BT$1,0))*_xlfn.XLOOKUP($E171,$G$2:$G$6,$F$2:$F$6,,0)),_xlfn.XLOOKUP($D$14,$D165:$D171,S165:S171,,0,-1)&gt;(INDEX('Verwachte Resultaten'!$C$2:$BT$31,MATCH(_xlfn.XLOOKUP($D$14,$D165:$D171,$E165:$E171,,0,-1),'Verwachte Resultaten'!$B$2:$B$31,0),MATCH(_xlfn.XLOOKUP($D$14,$D165:$D171,S164:S170,,0,-1),'Verwachte Resultaten'!$C$1:$BT$1,0))*_xlfn.XLOOKUP($E171,$G$2:$G$6,$H$2:$H$6,,0))),$D171,""),"")</f>
        <v/>
      </c>
      <c r="T171" s="14" t="str">
        <f>IFERROR(IF(AND(_xlfn.XLOOKUP($D$14,$D165:$D171,T165:T171,,0,-1)&lt;=(INDEX('Verwachte Resultaten'!$C$2:$BT$31,MATCH(_xlfn.XLOOKUP($D$14,$D165:$D171,$E165:$E171,,0,-1),'Verwachte Resultaten'!$B$2:$B$31,0),MATCH(_xlfn.XLOOKUP($D$14,$D165:$D171,T164:T170,,0,-1),'Verwachte Resultaten'!$C$1:$BT$1,0))*_xlfn.XLOOKUP($E171,$G$2:$G$6,$F$2:$F$6,,0)),_xlfn.XLOOKUP($D$14,$D165:$D171,T165:T171,,0,-1)&gt;(INDEX('Verwachte Resultaten'!$C$2:$BT$31,MATCH(_xlfn.XLOOKUP($D$14,$D165:$D171,$E165:$E171,,0,-1),'Verwachte Resultaten'!$B$2:$B$31,0),MATCH(_xlfn.XLOOKUP($D$14,$D165:$D171,T164:T170,,0,-1),'Verwachte Resultaten'!$C$1:$BT$1,0))*_xlfn.XLOOKUP($E171,$G$2:$G$6,$H$2:$H$6,,0))),$D171,""),"")</f>
        <v/>
      </c>
      <c r="U171" s="14" t="str">
        <f>IFERROR(IF(AND(_xlfn.XLOOKUP($D$14,$D165:$D171,U165:U171,,0,-1)&lt;=(INDEX('Verwachte Resultaten'!$C$2:$BT$31,MATCH(_xlfn.XLOOKUP($D$14,$D165:$D171,$E165:$E171,,0,-1),'Verwachte Resultaten'!$B$2:$B$31,0),MATCH(_xlfn.XLOOKUP($D$14,$D165:$D171,U164:U170,,0,-1),'Verwachte Resultaten'!$C$1:$BT$1,0))*_xlfn.XLOOKUP($E171,$G$2:$G$6,$F$2:$F$6,,0)),_xlfn.XLOOKUP($D$14,$D165:$D171,U165:U171,,0,-1)&gt;(INDEX('Verwachte Resultaten'!$C$2:$BT$31,MATCH(_xlfn.XLOOKUP($D$14,$D165:$D171,$E165:$E171,,0,-1),'Verwachte Resultaten'!$B$2:$B$31,0),MATCH(_xlfn.XLOOKUP($D$14,$D165:$D171,U164:U170,,0,-1),'Verwachte Resultaten'!$C$1:$BT$1,0))*_xlfn.XLOOKUP($E171,$G$2:$G$6,$H$2:$H$6,,0))),$D171,""),"")</f>
        <v/>
      </c>
      <c r="V171" s="14" t="str">
        <f>IFERROR(IF(AND(_xlfn.XLOOKUP($D$14,$D165:$D171,V165:V171,,0,-1)&lt;=(INDEX('Verwachte Resultaten'!$C$2:$BT$31,MATCH(_xlfn.XLOOKUP($D$14,$D165:$D171,$E165:$E171,,0,-1),'Verwachte Resultaten'!$B$2:$B$31,0),MATCH(_xlfn.XLOOKUP($D$14,$D165:$D171,V164:V170,,0,-1),'Verwachte Resultaten'!$C$1:$BT$1,0))*_xlfn.XLOOKUP($E171,$G$2:$G$6,$F$2:$F$6,,0)),_xlfn.XLOOKUP($D$14,$D165:$D171,V165:V171,,0,-1)&gt;(INDEX('Verwachte Resultaten'!$C$2:$BT$31,MATCH(_xlfn.XLOOKUP($D$14,$D165:$D171,$E165:$E171,,0,-1),'Verwachte Resultaten'!$B$2:$B$31,0),MATCH(_xlfn.XLOOKUP($D$14,$D165:$D171,V164:V170,,0,-1),'Verwachte Resultaten'!$C$1:$BT$1,0))*_xlfn.XLOOKUP($E171,$G$2:$G$6,$H$2:$H$6,,0))),$D171,""),"")</f>
        <v/>
      </c>
      <c r="W171" s="14" t="str">
        <f>IFERROR(IF(AND(_xlfn.XLOOKUP($D$14,$D165:$D171,W165:W171,,0,-1)&lt;=(INDEX('Verwachte Resultaten'!$C$2:$BT$31,MATCH(_xlfn.XLOOKUP($D$14,$D165:$D171,$E165:$E171,,0,-1),'Verwachte Resultaten'!$B$2:$B$31,0),MATCH(_xlfn.XLOOKUP($D$14,$D165:$D171,W164:W170,,0,-1),'Verwachte Resultaten'!$C$1:$BT$1,0))*_xlfn.XLOOKUP($E171,$G$2:$G$6,$F$2:$F$6,,0)),_xlfn.XLOOKUP($D$14,$D165:$D171,W165:W171,,0,-1)&gt;(INDEX('Verwachte Resultaten'!$C$2:$BT$31,MATCH(_xlfn.XLOOKUP($D$14,$D165:$D171,$E165:$E171,,0,-1),'Verwachte Resultaten'!$B$2:$B$31,0),MATCH(_xlfn.XLOOKUP($D$14,$D165:$D171,W164:W170,,0,-1),'Verwachte Resultaten'!$C$1:$BT$1,0))*_xlfn.XLOOKUP($E171,$G$2:$G$6,$H$2:$H$6,,0))),$D171,""),"")</f>
        <v/>
      </c>
      <c r="X171" s="14" t="str">
        <f>IFERROR(IF(AND(_xlfn.XLOOKUP($D$14,$D165:$D171,X165:X171,,0,-1)&lt;=(INDEX('Verwachte Resultaten'!$C$2:$BT$31,MATCH(_xlfn.XLOOKUP($D$14,$D165:$D171,$E165:$E171,,0,-1),'Verwachte Resultaten'!$B$2:$B$31,0),MATCH(_xlfn.XLOOKUP($D$14,$D165:$D171,X164:X170,,0,-1),'Verwachte Resultaten'!$C$1:$BT$1,0))*_xlfn.XLOOKUP($E171,$G$2:$G$6,$F$2:$F$6,,0)),_xlfn.XLOOKUP($D$14,$D165:$D171,X165:X171,,0,-1)&gt;(INDEX('Verwachte Resultaten'!$C$2:$BT$31,MATCH(_xlfn.XLOOKUP($D$14,$D165:$D171,$E165:$E171,,0,-1),'Verwachte Resultaten'!$B$2:$B$31,0),MATCH(_xlfn.XLOOKUP($D$14,$D165:$D171,X164:X170,,0,-1),'Verwachte Resultaten'!$C$1:$BT$1,0))*_xlfn.XLOOKUP($E171,$G$2:$G$6,$H$2:$H$6,,0))),$D171,""),"")</f>
        <v/>
      </c>
      <c r="Y171" s="14" t="str">
        <f>IFERROR(IF(AND(_xlfn.XLOOKUP($D$14,$D165:$D171,Y165:Y171,,0,-1)&lt;=(INDEX('Verwachte Resultaten'!$C$2:$BT$31,MATCH(_xlfn.XLOOKUP($D$14,$D165:$D171,$E165:$E171,,0,-1),'Verwachte Resultaten'!$B$2:$B$31,0),MATCH(_xlfn.XLOOKUP($D$14,$D165:$D171,Y164:Y170,,0,-1),'Verwachte Resultaten'!$C$1:$BT$1,0))*_xlfn.XLOOKUP($E171,$G$2:$G$6,$F$2:$F$6,,0)),_xlfn.XLOOKUP($D$14,$D165:$D171,Y165:Y171,,0,-1)&gt;(INDEX('Verwachte Resultaten'!$C$2:$BT$31,MATCH(_xlfn.XLOOKUP($D$14,$D165:$D171,$E165:$E171,,0,-1),'Verwachte Resultaten'!$B$2:$B$31,0),MATCH(_xlfn.XLOOKUP($D$14,$D165:$D171,Y164:Y170,,0,-1),'Verwachte Resultaten'!$C$1:$BT$1,0))*_xlfn.XLOOKUP($E171,$G$2:$G$6,$H$2:$H$6,,0))),$D171,""),"")</f>
        <v/>
      </c>
      <c r="Z171" s="14" t="str">
        <f>IFERROR(IF(AND(_xlfn.XLOOKUP($D$14,$D165:$D171,Z165:Z171,,0,-1)&lt;=(INDEX('Verwachte Resultaten'!$C$2:$BT$31,MATCH(_xlfn.XLOOKUP($D$14,$D165:$D171,$E165:$E171,,0,-1),'Verwachte Resultaten'!$B$2:$B$31,0),MATCH(_xlfn.XLOOKUP($D$14,$D165:$D171,Z164:Z170,,0,-1),'Verwachte Resultaten'!$C$1:$BT$1,0))*_xlfn.XLOOKUP($E171,$G$2:$G$6,$F$2:$F$6,,0)),_xlfn.XLOOKUP($D$14,$D165:$D171,Z165:Z171,,0,-1)&gt;(INDEX('Verwachte Resultaten'!$C$2:$BT$31,MATCH(_xlfn.XLOOKUP($D$14,$D165:$D171,$E165:$E171,,0,-1),'Verwachte Resultaten'!$B$2:$B$31,0),MATCH(_xlfn.XLOOKUP($D$14,$D165:$D171,Z164:Z170,,0,-1),'Verwachte Resultaten'!$C$1:$BT$1,0))*_xlfn.XLOOKUP($E171,$G$2:$G$6,$H$2:$H$6,,0))),$D171,""),"")</f>
        <v/>
      </c>
      <c r="AA171" s="14" t="str">
        <f>IFERROR(IF(AND(_xlfn.XLOOKUP($D$14,$D165:$D171,AA165:AA171,,0,-1)&lt;=(INDEX('Verwachte Resultaten'!$C$2:$BT$31,MATCH(_xlfn.XLOOKUP($D$14,$D165:$D171,$E165:$E171,,0,-1),'Verwachte Resultaten'!$B$2:$B$31,0),MATCH(_xlfn.XLOOKUP($D$14,$D165:$D171,AA164:AA170,,0,-1),'Verwachte Resultaten'!$C$1:$BT$1,0))*_xlfn.XLOOKUP($E171,$G$2:$G$6,$F$2:$F$6,,0)),_xlfn.XLOOKUP($D$14,$D165:$D171,AA165:AA171,,0,-1)&gt;(INDEX('Verwachte Resultaten'!$C$2:$BT$31,MATCH(_xlfn.XLOOKUP($D$14,$D165:$D171,$E165:$E171,,0,-1),'Verwachte Resultaten'!$B$2:$B$31,0),MATCH(_xlfn.XLOOKUP($D$14,$D165:$D171,AA164:AA170,,0,-1),'Verwachte Resultaten'!$C$1:$BT$1,0))*_xlfn.XLOOKUP($E171,$G$2:$G$6,$H$2:$H$6,,0))),$D171,""),"")</f>
        <v/>
      </c>
      <c r="AB171" s="14" t="str">
        <f>IFERROR(IF(AND(_xlfn.XLOOKUP($D$14,$D165:$D171,AB165:AB171,,0,-1)&lt;=(INDEX('Verwachte Resultaten'!$C$2:$BT$31,MATCH(_xlfn.XLOOKUP($D$14,$D165:$D171,$E165:$E171,,0,-1),'Verwachte Resultaten'!$B$2:$B$31,0),MATCH(_xlfn.XLOOKUP($D$14,$D165:$D171,AB164:AB170,,0,-1),'Verwachte Resultaten'!$C$1:$BT$1,0))*_xlfn.XLOOKUP($E171,$G$2:$G$6,$F$2:$F$6,,0)),_xlfn.XLOOKUP($D$14,$D165:$D171,AB165:AB171,,0,-1)&gt;(INDEX('Verwachte Resultaten'!$C$2:$BT$31,MATCH(_xlfn.XLOOKUP($D$14,$D165:$D171,$E165:$E171,,0,-1),'Verwachte Resultaten'!$B$2:$B$31,0),MATCH(_xlfn.XLOOKUP($D$14,$D165:$D171,AB164:AB170,,0,-1),'Verwachte Resultaten'!$C$1:$BT$1,0))*_xlfn.XLOOKUP($E171,$G$2:$G$6,$H$2:$H$6,,0))),$D171,""),"")</f>
        <v/>
      </c>
      <c r="AC171" s="14" t="str">
        <f>IFERROR(IF(AND(_xlfn.XLOOKUP($D$14,$D165:$D171,AC165:AC171,,0,-1)&lt;=(INDEX('Verwachte Resultaten'!$C$2:$BT$31,MATCH(_xlfn.XLOOKUP($D$14,$D165:$D171,$E165:$E171,,0,-1),'Verwachte Resultaten'!$B$2:$B$31,0),MATCH(_xlfn.XLOOKUP($D$14,$D165:$D171,AC164:AC170,,0,-1),'Verwachte Resultaten'!$C$1:$BT$1,0))*_xlfn.XLOOKUP($E171,$G$2:$G$6,$F$2:$F$6,,0)),_xlfn.XLOOKUP($D$14,$D165:$D171,AC165:AC171,,0,-1)&gt;(INDEX('Verwachte Resultaten'!$C$2:$BT$31,MATCH(_xlfn.XLOOKUP($D$14,$D165:$D171,$E165:$E171,,0,-1),'Verwachte Resultaten'!$B$2:$B$31,0),MATCH(_xlfn.XLOOKUP($D$14,$D165:$D171,AC164:AC170,,0,-1),'Verwachte Resultaten'!$C$1:$BT$1,0))*_xlfn.XLOOKUP($E171,$G$2:$G$6,$H$2:$H$6,,0))),$D171,""),"")</f>
        <v/>
      </c>
      <c r="AD171" s="14" t="str">
        <f>IFERROR(IF(AND(_xlfn.XLOOKUP($D$14,$D165:$D171,AD165:AD171,,0,-1)&lt;=(INDEX('Verwachte Resultaten'!$C$2:$BT$31,MATCH(_xlfn.XLOOKUP($D$14,$D165:$D171,$E165:$E171,,0,-1),'Verwachte Resultaten'!$B$2:$B$31,0),MATCH(_xlfn.XLOOKUP($D$14,$D165:$D171,AD164:AD170,,0,-1),'Verwachte Resultaten'!$C$1:$BT$1,0))*_xlfn.XLOOKUP($E171,$G$2:$G$6,$F$2:$F$6,,0)),_xlfn.XLOOKUP($D$14,$D165:$D171,AD165:AD171,,0,-1)&gt;(INDEX('Verwachte Resultaten'!$C$2:$BT$31,MATCH(_xlfn.XLOOKUP($D$14,$D165:$D171,$E165:$E171,,0,-1),'Verwachte Resultaten'!$B$2:$B$31,0),MATCH(_xlfn.XLOOKUP($D$14,$D165:$D171,AD164:AD170,,0,-1),'Verwachte Resultaten'!$C$1:$BT$1,0))*_xlfn.XLOOKUP($E171,$G$2:$G$6,$H$2:$H$6,,0))),$D171,""),"")</f>
        <v/>
      </c>
      <c r="AE171" s="14" t="str">
        <f>IFERROR(IF(AND(_xlfn.XLOOKUP($D$14,$D165:$D171,AE165:AE171,,0,-1)&lt;=(INDEX('Verwachte Resultaten'!$C$2:$BT$31,MATCH(_xlfn.XLOOKUP($D$14,$D165:$D171,$E165:$E171,,0,-1),'Verwachte Resultaten'!$B$2:$B$31,0),MATCH(_xlfn.XLOOKUP($D$14,$D165:$D171,AE164:AE170,,0,-1),'Verwachte Resultaten'!$C$1:$BT$1,0))*_xlfn.XLOOKUP($E171,$G$2:$G$6,$F$2:$F$6,,0)),_xlfn.XLOOKUP($D$14,$D165:$D171,AE165:AE171,,0,-1)&gt;(INDEX('Verwachte Resultaten'!$C$2:$BT$31,MATCH(_xlfn.XLOOKUP($D$14,$D165:$D171,$E165:$E171,,0,-1),'Verwachte Resultaten'!$B$2:$B$31,0),MATCH(_xlfn.XLOOKUP($D$14,$D165:$D171,AE164:AE170,,0,-1),'Verwachte Resultaten'!$C$1:$BT$1,0))*_xlfn.XLOOKUP($E171,$G$2:$G$6,$H$2:$H$6,,0))),$D171,""),"")</f>
        <v/>
      </c>
      <c r="AF171" s="14" t="str">
        <f>IFERROR(IF(AND(_xlfn.XLOOKUP($D$14,$D165:$D171,AF165:AF171,,0,-1)&lt;=(INDEX('Verwachte Resultaten'!$C$2:$BT$31,MATCH(_xlfn.XLOOKUP($D$14,$D165:$D171,$E165:$E171,,0,-1),'Verwachte Resultaten'!$B$2:$B$31,0),MATCH(_xlfn.XLOOKUP($D$14,$D165:$D171,AF164:AF170,,0,-1),'Verwachte Resultaten'!$C$1:$BT$1,0))*_xlfn.XLOOKUP($E171,$G$2:$G$6,$F$2:$F$6,,0)),_xlfn.XLOOKUP($D$14,$D165:$D171,AF165:AF171,,0,-1)&gt;(INDEX('Verwachte Resultaten'!$C$2:$BT$31,MATCH(_xlfn.XLOOKUP($D$14,$D165:$D171,$E165:$E171,,0,-1),'Verwachte Resultaten'!$B$2:$B$31,0),MATCH(_xlfn.XLOOKUP($D$14,$D165:$D171,AF164:AF170,,0,-1),'Verwachte Resultaten'!$C$1:$BT$1,0))*_xlfn.XLOOKUP($E171,$G$2:$G$6,$H$2:$H$6,,0))),$D171,""),"")</f>
        <v/>
      </c>
      <c r="AG171" s="14" t="str">
        <f>IFERROR(IF(AND(_xlfn.XLOOKUP($D$14,$D165:$D171,AG165:AG171,,0,-1)&lt;=(INDEX('Verwachte Resultaten'!$C$2:$BT$31,MATCH(_xlfn.XLOOKUP($D$14,$D165:$D171,$E165:$E171,,0,-1),'Verwachte Resultaten'!$B$2:$B$31,0),MATCH(_xlfn.XLOOKUP($D$14,$D165:$D171,AG164:AG170,,0,-1),'Verwachte Resultaten'!$C$1:$BT$1,0))*_xlfn.XLOOKUP($E171,$G$2:$G$6,$F$2:$F$6,,0)),_xlfn.XLOOKUP($D$14,$D165:$D171,AG165:AG171,,0,-1)&gt;(INDEX('Verwachte Resultaten'!$C$2:$BT$31,MATCH(_xlfn.XLOOKUP($D$14,$D165:$D171,$E165:$E171,,0,-1),'Verwachte Resultaten'!$B$2:$B$31,0),MATCH(_xlfn.XLOOKUP($D$14,$D165:$D171,AG164:AG170,,0,-1),'Verwachte Resultaten'!$C$1:$BT$1,0))*_xlfn.XLOOKUP($E171,$G$2:$G$6,$H$2:$H$6,,0))),$D171,""),"")</f>
        <v/>
      </c>
      <c r="AH171" s="14" t="str">
        <f>IFERROR(IF(AND(_xlfn.XLOOKUP($D$14,$D165:$D171,AH165:AH171,,0,-1)&lt;=(INDEX('Verwachte Resultaten'!$C$2:$BT$31,MATCH(_xlfn.XLOOKUP($D$14,$D165:$D171,$E165:$E171,,0,-1),'Verwachte Resultaten'!$B$2:$B$31,0),MATCH(_xlfn.XLOOKUP($D$14,$D165:$D171,AH164:AH170,,0,-1),'Verwachte Resultaten'!$C$1:$BT$1,0))*_xlfn.XLOOKUP($E171,$G$2:$G$6,$F$2:$F$6,,0)),_xlfn.XLOOKUP($D$14,$D165:$D171,AH165:AH171,,0,-1)&gt;(INDEX('Verwachte Resultaten'!$C$2:$BT$31,MATCH(_xlfn.XLOOKUP($D$14,$D165:$D171,$E165:$E171,,0,-1),'Verwachte Resultaten'!$B$2:$B$31,0),MATCH(_xlfn.XLOOKUP($D$14,$D165:$D171,AH164:AH170,,0,-1),'Verwachte Resultaten'!$C$1:$BT$1,0))*_xlfn.XLOOKUP($E171,$G$2:$G$6,$H$2:$H$6,,0))),$D171,""),"")</f>
        <v/>
      </c>
      <c r="AI171" s="14" t="str">
        <f>IFERROR(IF(AND(_xlfn.XLOOKUP($D$14,$D165:$D171,AI165:AI171,,0,-1)&lt;=(INDEX('Verwachte Resultaten'!$C$2:$BT$31,MATCH(_xlfn.XLOOKUP($D$14,$D165:$D171,$E165:$E171,,0,-1),'Verwachte Resultaten'!$B$2:$B$31,0),MATCH(_xlfn.XLOOKUP($D$14,$D165:$D171,AI164:AI170,,0,-1),'Verwachte Resultaten'!$C$1:$BT$1,0))*_xlfn.XLOOKUP($E171,$G$2:$G$6,$F$2:$F$6,,0)),_xlfn.XLOOKUP($D$14,$D165:$D171,AI165:AI171,,0,-1)&gt;(INDEX('Verwachte Resultaten'!$C$2:$BT$31,MATCH(_xlfn.XLOOKUP($D$14,$D165:$D171,$E165:$E171,,0,-1),'Verwachte Resultaten'!$B$2:$B$31,0),MATCH(_xlfn.XLOOKUP($D$14,$D165:$D171,AI164:AI170,,0,-1),'Verwachte Resultaten'!$C$1:$BT$1,0))*_xlfn.XLOOKUP($E171,$G$2:$G$6,$H$2:$H$6,,0))),$D171,""),"")</f>
        <v/>
      </c>
      <c r="AJ171" s="14" t="str">
        <f>IFERROR(IF(AND(_xlfn.XLOOKUP($D$14,$D165:$D171,AJ165:AJ171,,0,-1)&lt;=(INDEX('Verwachte Resultaten'!$C$2:$BT$31,MATCH(_xlfn.XLOOKUP($D$14,$D165:$D171,$E165:$E171,,0,-1),'Verwachte Resultaten'!$B$2:$B$31,0),MATCH(_xlfn.XLOOKUP($D$14,$D165:$D171,AJ164:AJ170,,0,-1),'Verwachte Resultaten'!$C$1:$BT$1,0))*_xlfn.XLOOKUP($E171,$G$2:$G$6,$F$2:$F$6,,0)),_xlfn.XLOOKUP($D$14,$D165:$D171,AJ165:AJ171,,0,-1)&gt;(INDEX('Verwachte Resultaten'!$C$2:$BT$31,MATCH(_xlfn.XLOOKUP($D$14,$D165:$D171,$E165:$E171,,0,-1),'Verwachte Resultaten'!$B$2:$B$31,0),MATCH(_xlfn.XLOOKUP($D$14,$D165:$D171,AJ164:AJ170,,0,-1),'Verwachte Resultaten'!$C$1:$BT$1,0))*_xlfn.XLOOKUP($E171,$G$2:$G$6,$H$2:$H$6,,0))),$D171,""),"")</f>
        <v/>
      </c>
      <c r="AK171" s="14" t="str">
        <f>IFERROR(IF(AND(_xlfn.XLOOKUP($D$14,$D165:$D171,AK165:AK171,,0,-1)&lt;=(INDEX('Verwachte Resultaten'!$C$2:$BT$31,MATCH(_xlfn.XLOOKUP($D$14,$D165:$D171,$E165:$E171,,0,-1),'Verwachte Resultaten'!$B$2:$B$31,0),MATCH(_xlfn.XLOOKUP($D$14,$D165:$D171,AK164:AK170,,0,-1),'Verwachte Resultaten'!$C$1:$BT$1,0))*_xlfn.XLOOKUP($E171,$G$2:$G$6,$F$2:$F$6,,0)),_xlfn.XLOOKUP($D$14,$D165:$D171,AK165:AK171,,0,-1)&gt;(INDEX('Verwachte Resultaten'!$C$2:$BT$31,MATCH(_xlfn.XLOOKUP($D$14,$D165:$D171,$E165:$E171,,0,-1),'Verwachte Resultaten'!$B$2:$B$31,0),MATCH(_xlfn.XLOOKUP($D$14,$D165:$D171,AK164:AK170,,0,-1),'Verwachte Resultaten'!$C$1:$BT$1,0))*_xlfn.XLOOKUP($E171,$G$2:$G$6,$H$2:$H$6,,0))),$D171,""),"")</f>
        <v/>
      </c>
      <c r="AL171" s="14" t="str">
        <f>IFERROR(IF(AND(_xlfn.XLOOKUP($D$14,$D165:$D171,AL165:AL171,,0,-1)&lt;=(INDEX('Verwachte Resultaten'!$C$2:$BT$31,MATCH(_xlfn.XLOOKUP($D$14,$D165:$D171,$E165:$E171,,0,-1),'Verwachte Resultaten'!$B$2:$B$31,0),MATCH(_xlfn.XLOOKUP($D$14,$D165:$D171,AL164:AL170,,0,-1),'Verwachte Resultaten'!$C$1:$BT$1,0))*_xlfn.XLOOKUP($E171,$G$2:$G$6,$F$2:$F$6,,0)),_xlfn.XLOOKUP($D$14,$D165:$D171,AL165:AL171,,0,-1)&gt;(INDEX('Verwachte Resultaten'!$C$2:$BT$31,MATCH(_xlfn.XLOOKUP($D$14,$D165:$D171,$E165:$E171,,0,-1),'Verwachte Resultaten'!$B$2:$B$31,0),MATCH(_xlfn.XLOOKUP($D$14,$D165:$D171,AL164:AL170,,0,-1),'Verwachte Resultaten'!$C$1:$BT$1,0))*_xlfn.XLOOKUP($E171,$G$2:$G$6,$H$2:$H$6,,0))),$D171,""),"")</f>
        <v/>
      </c>
      <c r="AM171" s="14" t="str">
        <f>IFERROR(IF(AND(_xlfn.XLOOKUP($D$14,$D165:$D171,AM165:AM171,,0,-1)&lt;=(INDEX('Verwachte Resultaten'!$C$2:$BT$31,MATCH(_xlfn.XLOOKUP($D$14,$D165:$D171,$E165:$E171,,0,-1),'Verwachte Resultaten'!$B$2:$B$31,0),MATCH(_xlfn.XLOOKUP($D$14,$D165:$D171,AM164:AM170,,0,-1),'Verwachte Resultaten'!$C$1:$BT$1,0))*_xlfn.XLOOKUP($E171,$G$2:$G$6,$F$2:$F$6,,0)),_xlfn.XLOOKUP($D$14,$D165:$D171,AM165:AM171,,0,-1)&gt;(INDEX('Verwachte Resultaten'!$C$2:$BT$31,MATCH(_xlfn.XLOOKUP($D$14,$D165:$D171,$E165:$E171,,0,-1),'Verwachte Resultaten'!$B$2:$B$31,0),MATCH(_xlfn.XLOOKUP($D$14,$D165:$D171,AM164:AM170,,0,-1),'Verwachte Resultaten'!$C$1:$BT$1,0))*_xlfn.XLOOKUP($E171,$G$2:$G$6,$H$2:$H$6,,0))),$D171,""),"")</f>
        <v/>
      </c>
      <c r="AN171" s="14" t="str">
        <f>IFERROR(IF(AND(_xlfn.XLOOKUP($D$14,$D165:$D171,AN165:AN171,,0,-1)&lt;=(INDEX('Verwachte Resultaten'!$C$2:$BT$31,MATCH(_xlfn.XLOOKUP($D$14,$D165:$D171,$E165:$E171,,0,-1),'Verwachte Resultaten'!$B$2:$B$31,0),MATCH(_xlfn.XLOOKUP($D$14,$D165:$D171,AN164:AN170,,0,-1),'Verwachte Resultaten'!$C$1:$BT$1,0))*_xlfn.XLOOKUP($E171,$G$2:$G$6,$F$2:$F$6,,0)),_xlfn.XLOOKUP($D$14,$D165:$D171,AN165:AN171,,0,-1)&gt;(INDEX('Verwachte Resultaten'!$C$2:$BT$31,MATCH(_xlfn.XLOOKUP($D$14,$D165:$D171,$E165:$E171,,0,-1),'Verwachte Resultaten'!$B$2:$B$31,0),MATCH(_xlfn.XLOOKUP($D$14,$D165:$D171,AN164:AN170,,0,-1),'Verwachte Resultaten'!$C$1:$BT$1,0))*_xlfn.XLOOKUP($E171,$G$2:$G$6,$H$2:$H$6,,0))),$D171,""),"")</f>
        <v/>
      </c>
      <c r="AO171" s="14" t="str">
        <f>IFERROR(IF(AND(_xlfn.XLOOKUP($D$14,$D165:$D171,AO165:AO171,,0,-1)&lt;=(INDEX('Verwachte Resultaten'!$C$2:$BT$31,MATCH(_xlfn.XLOOKUP($D$14,$D165:$D171,$E165:$E171,,0,-1),'Verwachte Resultaten'!$B$2:$B$31,0),MATCH(_xlfn.XLOOKUP($D$14,$D165:$D171,AO164:AO170,,0,-1),'Verwachte Resultaten'!$C$1:$BT$1,0))*_xlfn.XLOOKUP($E171,$G$2:$G$6,$F$2:$F$6,,0)),_xlfn.XLOOKUP($D$14,$D165:$D171,AO165:AO171,,0,-1)&gt;(INDEX('Verwachte Resultaten'!$C$2:$BT$31,MATCH(_xlfn.XLOOKUP($D$14,$D165:$D171,$E165:$E171,,0,-1),'Verwachte Resultaten'!$B$2:$B$31,0),MATCH(_xlfn.XLOOKUP($D$14,$D165:$D171,AO164:AO170,,0,-1),'Verwachte Resultaten'!$C$1:$BT$1,0))*_xlfn.XLOOKUP($E171,$G$2:$G$6,$H$2:$H$6,,0))),$D171,""),"")</f>
        <v/>
      </c>
      <c r="AP171" s="14" t="str">
        <f>IFERROR(IF(AND(_xlfn.XLOOKUP($D$14,$D165:$D171,AP165:AP171,,0,-1)&lt;=(INDEX('Verwachte Resultaten'!$C$2:$BT$31,MATCH(_xlfn.XLOOKUP($D$14,$D165:$D171,$E165:$E171,,0,-1),'Verwachte Resultaten'!$B$2:$B$31,0),MATCH(_xlfn.XLOOKUP($D$14,$D165:$D171,AP164:AP170,,0,-1),'Verwachte Resultaten'!$C$1:$BT$1,0))*_xlfn.XLOOKUP($E171,$G$2:$G$6,$F$2:$F$6,,0)),_xlfn.XLOOKUP($D$14,$D165:$D171,AP165:AP171,,0,-1)&gt;(INDEX('Verwachte Resultaten'!$C$2:$BT$31,MATCH(_xlfn.XLOOKUP($D$14,$D165:$D171,$E165:$E171,,0,-1),'Verwachte Resultaten'!$B$2:$B$31,0),MATCH(_xlfn.XLOOKUP($D$14,$D165:$D171,AP164:AP170,,0,-1),'Verwachte Resultaten'!$C$1:$BT$1,0))*_xlfn.XLOOKUP($E171,$G$2:$G$6,$H$2:$H$6,,0))),$D171,""),"")</f>
        <v/>
      </c>
      <c r="AQ171" s="14" t="str">
        <f>IFERROR(IF(AND(_xlfn.XLOOKUP($D$14,$D165:$D171,AQ165:AQ171,,0,-1)&lt;=(INDEX('Verwachte Resultaten'!$C$2:$BT$31,MATCH(_xlfn.XLOOKUP($D$14,$D165:$D171,$E165:$E171,,0,-1),'Verwachte Resultaten'!$B$2:$B$31,0),MATCH(_xlfn.XLOOKUP($D$14,$D165:$D171,AQ164:AQ170,,0,-1),'Verwachte Resultaten'!$C$1:$BT$1,0))*_xlfn.XLOOKUP($E171,$G$2:$G$6,$F$2:$F$6,,0)),_xlfn.XLOOKUP($D$14,$D165:$D171,AQ165:AQ171,,0,-1)&gt;(INDEX('Verwachte Resultaten'!$C$2:$BT$31,MATCH(_xlfn.XLOOKUP($D$14,$D165:$D171,$E165:$E171,,0,-1),'Verwachte Resultaten'!$B$2:$B$31,0),MATCH(_xlfn.XLOOKUP($D$14,$D165:$D171,AQ164:AQ170,,0,-1),'Verwachte Resultaten'!$C$1:$BT$1,0))*_xlfn.XLOOKUP($E171,$G$2:$G$6,$H$2:$H$6,,0))),$D171,""),"")</f>
        <v/>
      </c>
      <c r="AR171" s="14" t="str">
        <f>IFERROR(IF(AND(_xlfn.XLOOKUP($D$14,$D165:$D171,AR165:AR171,,0,-1)&lt;=(INDEX('Verwachte Resultaten'!$C$2:$BT$31,MATCH(_xlfn.XLOOKUP($D$14,$D165:$D171,$E165:$E171,,0,-1),'Verwachte Resultaten'!$B$2:$B$31,0),MATCH(_xlfn.XLOOKUP($D$14,$D165:$D171,AR164:AR170,,0,-1),'Verwachte Resultaten'!$C$1:$BT$1,0))*_xlfn.XLOOKUP($E171,$G$2:$G$6,$F$2:$F$6,,0)),_xlfn.XLOOKUP($D$14,$D165:$D171,AR165:AR171,,0,-1)&gt;(INDEX('Verwachte Resultaten'!$C$2:$BT$31,MATCH(_xlfn.XLOOKUP($D$14,$D165:$D171,$E165:$E171,,0,-1),'Verwachte Resultaten'!$B$2:$B$31,0),MATCH(_xlfn.XLOOKUP($D$14,$D165:$D171,AR164:AR170,,0,-1),'Verwachte Resultaten'!$C$1:$BT$1,0))*_xlfn.XLOOKUP($E171,$G$2:$G$6,$H$2:$H$6,,0))),$D171,""),"")</f>
        <v/>
      </c>
      <c r="AS171" s="14" t="str">
        <f>IFERROR(IF(AND(_xlfn.XLOOKUP($D$14,$D165:$D171,AS165:AS171,,0,-1)&lt;=(INDEX('Verwachte Resultaten'!$C$2:$BT$31,MATCH(_xlfn.XLOOKUP($D$14,$D165:$D171,$E165:$E171,,0,-1),'Verwachte Resultaten'!$B$2:$B$31,0),MATCH(_xlfn.XLOOKUP($D$14,$D165:$D171,AS164:AS170,,0,-1),'Verwachte Resultaten'!$C$1:$BT$1,0))*_xlfn.XLOOKUP($E171,$G$2:$G$6,$F$2:$F$6,,0)),_xlfn.XLOOKUP($D$14,$D165:$D171,AS165:AS171,,0,-1)&gt;(INDEX('Verwachte Resultaten'!$C$2:$BT$31,MATCH(_xlfn.XLOOKUP($D$14,$D165:$D171,$E165:$E171,,0,-1),'Verwachte Resultaten'!$B$2:$B$31,0),MATCH(_xlfn.XLOOKUP($D$14,$D165:$D171,AS164:AS170,,0,-1),'Verwachte Resultaten'!$C$1:$BT$1,0))*_xlfn.XLOOKUP($E171,$G$2:$G$6,$H$2:$H$6,,0))),$D171,""),"")</f>
        <v/>
      </c>
      <c r="AT171" s="14" t="str">
        <f>IFERROR(IF(AND(_xlfn.XLOOKUP($D$14,$D165:$D171,AT165:AT171,,0,-1)&lt;=(INDEX('Verwachte Resultaten'!$C$2:$BT$31,MATCH(_xlfn.XLOOKUP($D$14,$D165:$D171,$E165:$E171,,0,-1),'Verwachte Resultaten'!$B$2:$B$31,0),MATCH(_xlfn.XLOOKUP($D$14,$D165:$D171,AT164:AT170,,0,-1),'Verwachte Resultaten'!$C$1:$BT$1,0))*_xlfn.XLOOKUP($E171,$G$2:$G$6,$F$2:$F$6,,0)),_xlfn.XLOOKUP($D$14,$D165:$D171,AT165:AT171,,0,-1)&gt;(INDEX('Verwachte Resultaten'!$C$2:$BT$31,MATCH(_xlfn.XLOOKUP($D$14,$D165:$D171,$E165:$E171,,0,-1),'Verwachte Resultaten'!$B$2:$B$31,0),MATCH(_xlfn.XLOOKUP($D$14,$D165:$D171,AT164:AT170,,0,-1),'Verwachte Resultaten'!$C$1:$BT$1,0))*_xlfn.XLOOKUP($E171,$G$2:$G$6,$H$2:$H$6,,0))),$D171,""),"")</f>
        <v/>
      </c>
      <c r="AU171" s="14" t="str">
        <f>IFERROR(IF(AND(_xlfn.XLOOKUP($D$14,$D165:$D171,AU165:AU171,,0,-1)&lt;=(INDEX('Verwachte Resultaten'!$C$2:$BT$31,MATCH(_xlfn.XLOOKUP($D$14,$D165:$D171,$E165:$E171,,0,-1),'Verwachte Resultaten'!$B$2:$B$31,0),MATCH(_xlfn.XLOOKUP($D$14,$D165:$D171,AU164:AU170,,0,-1),'Verwachte Resultaten'!$C$1:$BT$1,0))*_xlfn.XLOOKUP($E171,$G$2:$G$6,$F$2:$F$6,,0)),_xlfn.XLOOKUP($D$14,$D165:$D171,AU165:AU171,,0,-1)&gt;(INDEX('Verwachte Resultaten'!$C$2:$BT$31,MATCH(_xlfn.XLOOKUP($D$14,$D165:$D171,$E165:$E171,,0,-1),'Verwachte Resultaten'!$B$2:$B$31,0),MATCH(_xlfn.XLOOKUP($D$14,$D165:$D171,AU164:AU170,,0,-1),'Verwachte Resultaten'!$C$1:$BT$1,0))*_xlfn.XLOOKUP($E171,$G$2:$G$6,$H$2:$H$6,,0))),$D171,""),"")</f>
        <v/>
      </c>
      <c r="AV171" s="14" t="str">
        <f>IFERROR(IF(AND(_xlfn.XLOOKUP($D$14,$D165:$D171,AV165:AV171,,0,-1)&lt;=(INDEX('Verwachte Resultaten'!$C$2:$BT$31,MATCH(_xlfn.XLOOKUP($D$14,$D165:$D171,$E165:$E171,,0,-1),'Verwachte Resultaten'!$B$2:$B$31,0),MATCH(_xlfn.XLOOKUP($D$14,$D165:$D171,AV164:AV170,,0,-1),'Verwachte Resultaten'!$C$1:$BT$1,0))*_xlfn.XLOOKUP($E171,$G$2:$G$6,$F$2:$F$6,,0)),_xlfn.XLOOKUP($D$14,$D165:$D171,AV165:AV171,,0,-1)&gt;(INDEX('Verwachte Resultaten'!$C$2:$BT$31,MATCH(_xlfn.XLOOKUP($D$14,$D165:$D171,$E165:$E171,,0,-1),'Verwachte Resultaten'!$B$2:$B$31,0),MATCH(_xlfn.XLOOKUP($D$14,$D165:$D171,AV164:AV170,,0,-1),'Verwachte Resultaten'!$C$1:$BT$1,0))*_xlfn.XLOOKUP($E171,$G$2:$G$6,$H$2:$H$6,,0))),$D171,""),"")</f>
        <v/>
      </c>
      <c r="AW171" s="14" t="str">
        <f>IFERROR(IF(AND(_xlfn.XLOOKUP($D$14,$D165:$D171,AW165:AW171,,0,-1)&lt;=(INDEX('Verwachte Resultaten'!$C$2:$BT$31,MATCH(_xlfn.XLOOKUP($D$14,$D165:$D171,$E165:$E171,,0,-1),'Verwachte Resultaten'!$B$2:$B$31,0),MATCH(_xlfn.XLOOKUP($D$14,$D165:$D171,AW164:AW170,,0,-1),'Verwachte Resultaten'!$C$1:$BT$1,0))*_xlfn.XLOOKUP($E171,$G$2:$G$6,$F$2:$F$6,,0)),_xlfn.XLOOKUP($D$14,$D165:$D171,AW165:AW171,,0,-1)&gt;(INDEX('Verwachte Resultaten'!$C$2:$BT$31,MATCH(_xlfn.XLOOKUP($D$14,$D165:$D171,$E165:$E171,,0,-1),'Verwachte Resultaten'!$B$2:$B$31,0),MATCH(_xlfn.XLOOKUP($D$14,$D165:$D171,AW164:AW170,,0,-1),'Verwachte Resultaten'!$C$1:$BT$1,0))*_xlfn.XLOOKUP($E171,$G$2:$G$6,$H$2:$H$6,,0))),$D171,""),"")</f>
        <v/>
      </c>
      <c r="AX171" s="14" t="str">
        <f>IFERROR(IF(AND(_xlfn.XLOOKUP($D$14,$D165:$D171,AX165:AX171,,0,-1)&lt;=(INDEX('Verwachte Resultaten'!$C$2:$BT$31,MATCH(_xlfn.XLOOKUP($D$14,$D165:$D171,$E165:$E171,,0,-1),'Verwachte Resultaten'!$B$2:$B$31,0),MATCH(_xlfn.XLOOKUP($D$14,$D165:$D171,AX164:AX170,,0,-1),'Verwachte Resultaten'!$C$1:$BT$1,0))*_xlfn.XLOOKUP($E171,$G$2:$G$6,$F$2:$F$6,,0)),_xlfn.XLOOKUP($D$14,$D165:$D171,AX165:AX171,,0,-1)&gt;(INDEX('Verwachte Resultaten'!$C$2:$BT$31,MATCH(_xlfn.XLOOKUP($D$14,$D165:$D171,$E165:$E171,,0,-1),'Verwachte Resultaten'!$B$2:$B$31,0),MATCH(_xlfn.XLOOKUP($D$14,$D165:$D171,AX164:AX170,,0,-1),'Verwachte Resultaten'!$C$1:$BT$1,0))*_xlfn.XLOOKUP($E171,$G$2:$G$6,$H$2:$H$6,,0))),$D171,""),"")</f>
        <v/>
      </c>
      <c r="AY171" s="14" t="str">
        <f>IFERROR(IF(AND(_xlfn.XLOOKUP($D$14,$D165:$D171,AY165:AY171,,0,-1)&lt;=(INDEX('Verwachte Resultaten'!$C$2:$BT$31,MATCH(_xlfn.XLOOKUP($D$14,$D165:$D171,$E165:$E171,,0,-1),'Verwachte Resultaten'!$B$2:$B$31,0),MATCH(_xlfn.XLOOKUP($D$14,$D165:$D171,AY164:AY170,,0,-1),'Verwachte Resultaten'!$C$1:$BT$1,0))*_xlfn.XLOOKUP($E171,$G$2:$G$6,$F$2:$F$6,,0)),_xlfn.XLOOKUP($D$14,$D165:$D171,AY165:AY171,,0,-1)&gt;(INDEX('Verwachte Resultaten'!$C$2:$BT$31,MATCH(_xlfn.XLOOKUP($D$14,$D165:$D171,$E165:$E171,,0,-1),'Verwachte Resultaten'!$B$2:$B$31,0),MATCH(_xlfn.XLOOKUP($D$14,$D165:$D171,AY164:AY170,,0,-1),'Verwachte Resultaten'!$C$1:$BT$1,0))*_xlfn.XLOOKUP($E171,$G$2:$G$6,$H$2:$H$6,,0))),$D171,""),"")</f>
        <v/>
      </c>
      <c r="AZ171" s="14" t="str">
        <f>IFERROR(IF(AND(_xlfn.XLOOKUP($D$14,$D165:$D171,AZ165:AZ171,,0,-1)&lt;=(INDEX('Verwachte Resultaten'!$C$2:$BT$31,MATCH(_xlfn.XLOOKUP($D$14,$D165:$D171,$E165:$E171,,0,-1),'Verwachte Resultaten'!$B$2:$B$31,0),MATCH(_xlfn.XLOOKUP($D$14,$D165:$D171,AZ164:AZ170,,0,-1),'Verwachte Resultaten'!$C$1:$BT$1,0))*_xlfn.XLOOKUP($E171,$G$2:$G$6,$F$2:$F$6,,0)),_xlfn.XLOOKUP($D$14,$D165:$D171,AZ165:AZ171,,0,-1)&gt;(INDEX('Verwachte Resultaten'!$C$2:$BT$31,MATCH(_xlfn.XLOOKUP($D$14,$D165:$D171,$E165:$E171,,0,-1),'Verwachte Resultaten'!$B$2:$B$31,0),MATCH(_xlfn.XLOOKUP($D$14,$D165:$D171,AZ164:AZ170,,0,-1),'Verwachte Resultaten'!$C$1:$BT$1,0))*_xlfn.XLOOKUP($E171,$G$2:$G$6,$H$2:$H$6,,0))),$D171,""),"")</f>
        <v/>
      </c>
      <c r="BA171" s="14" t="str">
        <f>IFERROR(IF(AND(_xlfn.XLOOKUP($D$14,$D165:$D171,BA165:BA171,,0,-1)&lt;=(INDEX('Verwachte Resultaten'!$C$2:$BT$31,MATCH(_xlfn.XLOOKUP($D$14,$D165:$D171,$E165:$E171,,0,-1),'Verwachte Resultaten'!$B$2:$B$31,0),MATCH(_xlfn.XLOOKUP($D$14,$D165:$D171,BA164:BA170,,0,-1),'Verwachte Resultaten'!$C$1:$BT$1,0))*_xlfn.XLOOKUP($E171,$G$2:$G$6,$F$2:$F$6,,0)),_xlfn.XLOOKUP($D$14,$D165:$D171,BA165:BA171,,0,-1)&gt;(INDEX('Verwachte Resultaten'!$C$2:$BT$31,MATCH(_xlfn.XLOOKUP($D$14,$D165:$D171,$E165:$E171,,0,-1),'Verwachte Resultaten'!$B$2:$B$31,0),MATCH(_xlfn.XLOOKUP($D$14,$D165:$D171,BA164:BA170,,0,-1),'Verwachte Resultaten'!$C$1:$BT$1,0))*_xlfn.XLOOKUP($E171,$G$2:$G$6,$H$2:$H$6,,0))),$D171,""),"")</f>
        <v/>
      </c>
      <c r="BB171" s="14" t="str">
        <f>IFERROR(IF(AND(_xlfn.XLOOKUP($D$14,$D165:$D171,BB165:BB171,,0,-1)&lt;=(INDEX('Verwachte Resultaten'!$C$2:$BT$31,MATCH(_xlfn.XLOOKUP($D$14,$D165:$D171,$E165:$E171,,0,-1),'Verwachte Resultaten'!$B$2:$B$31,0),MATCH(_xlfn.XLOOKUP($D$14,$D165:$D171,BB164:BB170,,0,-1),'Verwachte Resultaten'!$C$1:$BT$1,0))*_xlfn.XLOOKUP($E171,$G$2:$G$6,$F$2:$F$6,,0)),_xlfn.XLOOKUP($D$14,$D165:$D171,BB165:BB171,,0,-1)&gt;(INDEX('Verwachte Resultaten'!$C$2:$BT$31,MATCH(_xlfn.XLOOKUP($D$14,$D165:$D171,$E165:$E171,,0,-1),'Verwachte Resultaten'!$B$2:$B$31,0),MATCH(_xlfn.XLOOKUP($D$14,$D165:$D171,BB164:BB170,,0,-1),'Verwachte Resultaten'!$C$1:$BT$1,0))*_xlfn.XLOOKUP($E171,$G$2:$G$6,$H$2:$H$6,,0))),$D171,""),"")</f>
        <v/>
      </c>
      <c r="BC171" s="14" t="str">
        <f>IFERROR(IF(AND(_xlfn.XLOOKUP($D$14,$D165:$D171,BC165:BC171,,0,-1)&lt;=(INDEX('Verwachte Resultaten'!$C$2:$BT$31,MATCH(_xlfn.XLOOKUP($D$14,$D165:$D171,$E165:$E171,,0,-1),'Verwachte Resultaten'!$B$2:$B$31,0),MATCH(_xlfn.XLOOKUP($D$14,$D165:$D171,BC164:BC170,,0,-1),'Verwachte Resultaten'!$C$1:$BT$1,0))*_xlfn.XLOOKUP($E171,$G$2:$G$6,$F$2:$F$6,,0)),_xlfn.XLOOKUP($D$14,$D165:$D171,BC165:BC171,,0,-1)&gt;(INDEX('Verwachte Resultaten'!$C$2:$BT$31,MATCH(_xlfn.XLOOKUP($D$14,$D165:$D171,$E165:$E171,,0,-1),'Verwachte Resultaten'!$B$2:$B$31,0),MATCH(_xlfn.XLOOKUP($D$14,$D165:$D171,BC164:BC170,,0,-1),'Verwachte Resultaten'!$C$1:$BT$1,0))*_xlfn.XLOOKUP($E171,$G$2:$G$6,$H$2:$H$6,,0))),$D171,""),"")</f>
        <v/>
      </c>
      <c r="BD171" s="14" t="str">
        <f>IFERROR(IF(AND(_xlfn.XLOOKUP($D$14,$D165:$D171,BD165:BD171,,0,-1)&lt;=(INDEX('Verwachte Resultaten'!$C$2:$BT$31,MATCH(_xlfn.XLOOKUP($D$14,$D165:$D171,$E165:$E171,,0,-1),'Verwachte Resultaten'!$B$2:$B$31,0),MATCH(_xlfn.XLOOKUP($D$14,$D165:$D171,BD164:BD170,,0,-1),'Verwachte Resultaten'!$C$1:$BT$1,0))*_xlfn.XLOOKUP($E171,$G$2:$G$6,$F$2:$F$6,,0)),_xlfn.XLOOKUP($D$14,$D165:$D171,BD165:BD171,,0,-1)&gt;(INDEX('Verwachte Resultaten'!$C$2:$BT$31,MATCH(_xlfn.XLOOKUP($D$14,$D165:$D171,$E165:$E171,,0,-1),'Verwachte Resultaten'!$B$2:$B$31,0),MATCH(_xlfn.XLOOKUP($D$14,$D165:$D171,BD164:BD170,,0,-1),'Verwachte Resultaten'!$C$1:$BT$1,0))*_xlfn.XLOOKUP($E171,$G$2:$G$6,$H$2:$H$6,,0))),$D171,""),"")</f>
        <v/>
      </c>
      <c r="BE171" s="14" t="str">
        <f>IFERROR(IF(AND(_xlfn.XLOOKUP($D$14,$D165:$D171,BE165:BE171,,0,-1)&lt;=(INDEX('Verwachte Resultaten'!$C$2:$BT$31,MATCH(_xlfn.XLOOKUP($D$14,$D165:$D171,$E165:$E171,,0,-1),'Verwachte Resultaten'!$B$2:$B$31,0),MATCH(_xlfn.XLOOKUP($D$14,$D165:$D171,BE164:BE170,,0,-1),'Verwachte Resultaten'!$C$1:$BT$1,0))*_xlfn.XLOOKUP($E171,$G$2:$G$6,$F$2:$F$6,,0)),_xlfn.XLOOKUP($D$14,$D165:$D171,BE165:BE171,,0,-1)&gt;(INDEX('Verwachte Resultaten'!$C$2:$BT$31,MATCH(_xlfn.XLOOKUP($D$14,$D165:$D171,$E165:$E171,,0,-1),'Verwachte Resultaten'!$B$2:$B$31,0),MATCH(_xlfn.XLOOKUP($D$14,$D165:$D171,BE164:BE170,,0,-1),'Verwachte Resultaten'!$C$1:$BT$1,0))*_xlfn.XLOOKUP($E171,$G$2:$G$6,$H$2:$H$6,,0))),$D171,""),"")</f>
        <v/>
      </c>
      <c r="BF171" s="14" t="str">
        <f>IFERROR(IF(AND(_xlfn.XLOOKUP($D$14,$D165:$D171,BF165:BF171,,0,-1)&lt;=(INDEX('Verwachte Resultaten'!$C$2:$BT$31,MATCH(_xlfn.XLOOKUP($D$14,$D165:$D171,$E165:$E171,,0,-1),'Verwachte Resultaten'!$B$2:$B$31,0),MATCH(_xlfn.XLOOKUP($D$14,$D165:$D171,BF164:BF170,,0,-1),'Verwachte Resultaten'!$C$1:$BT$1,0))*_xlfn.XLOOKUP($E171,$G$2:$G$6,$F$2:$F$6,,0)),_xlfn.XLOOKUP($D$14,$D165:$D171,BF165:BF171,,0,-1)&gt;(INDEX('Verwachte Resultaten'!$C$2:$BT$31,MATCH(_xlfn.XLOOKUP($D$14,$D165:$D171,$E165:$E171,,0,-1),'Verwachte Resultaten'!$B$2:$B$31,0),MATCH(_xlfn.XLOOKUP($D$14,$D165:$D171,BF164:BF170,,0,-1),'Verwachte Resultaten'!$C$1:$BT$1,0))*_xlfn.XLOOKUP($E171,$G$2:$G$6,$H$2:$H$6,,0))),$D171,""),"")</f>
        <v/>
      </c>
      <c r="BG171" s="14" t="str">
        <f>IFERROR(IF(AND(_xlfn.XLOOKUP($D$14,$D165:$D171,BG165:BG171,,0,-1)&lt;=(INDEX('Verwachte Resultaten'!$C$2:$BT$31,MATCH(_xlfn.XLOOKUP($D$14,$D165:$D171,$E165:$E171,,0,-1),'Verwachte Resultaten'!$B$2:$B$31,0),MATCH(_xlfn.XLOOKUP($D$14,$D165:$D171,BG164:BG170,,0,-1),'Verwachte Resultaten'!$C$1:$BT$1,0))*_xlfn.XLOOKUP($E171,$G$2:$G$6,$F$2:$F$6,,0)),_xlfn.XLOOKUP($D$14,$D165:$D171,BG165:BG171,,0,-1)&gt;(INDEX('Verwachte Resultaten'!$C$2:$BT$31,MATCH(_xlfn.XLOOKUP($D$14,$D165:$D171,$E165:$E171,,0,-1),'Verwachte Resultaten'!$B$2:$B$31,0),MATCH(_xlfn.XLOOKUP($D$14,$D165:$D171,BG164:BG170,,0,-1),'Verwachte Resultaten'!$C$1:$BT$1,0))*_xlfn.XLOOKUP($E171,$G$2:$G$6,$H$2:$H$6,,0))),$D171,""),"")</f>
        <v/>
      </c>
      <c r="BH171" s="14" t="str">
        <f>IFERROR(IF(AND(_xlfn.XLOOKUP($D$14,$D165:$D171,BH165:BH171,,0,-1)&lt;=(INDEX('Verwachte Resultaten'!$C$2:$BT$31,MATCH(_xlfn.XLOOKUP($D$14,$D165:$D171,$E165:$E171,,0,-1),'Verwachte Resultaten'!$B$2:$B$31,0),MATCH(_xlfn.XLOOKUP($D$14,$D165:$D171,BH164:BH170,,0,-1),'Verwachte Resultaten'!$C$1:$BT$1,0))*_xlfn.XLOOKUP($E171,$G$2:$G$6,$F$2:$F$6,,0)),_xlfn.XLOOKUP($D$14,$D165:$D171,BH165:BH171,,0,-1)&gt;(INDEX('Verwachte Resultaten'!$C$2:$BT$31,MATCH(_xlfn.XLOOKUP($D$14,$D165:$D171,$E165:$E171,,0,-1),'Verwachte Resultaten'!$B$2:$B$31,0),MATCH(_xlfn.XLOOKUP($D$14,$D165:$D171,BH164:BH170,,0,-1),'Verwachte Resultaten'!$C$1:$BT$1,0))*_xlfn.XLOOKUP($E171,$G$2:$G$6,$H$2:$H$6,,0))),$D171,""),"")</f>
        <v/>
      </c>
      <c r="BI171" s="14" t="str">
        <f>IFERROR(IF(AND(_xlfn.XLOOKUP($D$14,$D165:$D171,BI165:BI171,,0,-1)&lt;=(INDEX('Verwachte Resultaten'!$C$2:$BT$31,MATCH(_xlfn.XLOOKUP($D$14,$D165:$D171,$E165:$E171,,0,-1),'Verwachte Resultaten'!$B$2:$B$31,0),MATCH(_xlfn.XLOOKUP($D$14,$D165:$D171,BI164:BI170,,0,-1),'Verwachte Resultaten'!$C$1:$BT$1,0))*_xlfn.XLOOKUP($E171,$G$2:$G$6,$F$2:$F$6,,0)),_xlfn.XLOOKUP($D$14,$D165:$D171,BI165:BI171,,0,-1)&gt;(INDEX('Verwachte Resultaten'!$C$2:$BT$31,MATCH(_xlfn.XLOOKUP($D$14,$D165:$D171,$E165:$E171,,0,-1),'Verwachte Resultaten'!$B$2:$B$31,0),MATCH(_xlfn.XLOOKUP($D$14,$D165:$D171,BI164:BI170,,0,-1),'Verwachte Resultaten'!$C$1:$BT$1,0))*_xlfn.XLOOKUP($E171,$G$2:$G$6,$H$2:$H$6,,0))),$D171,""),"")</f>
        <v/>
      </c>
      <c r="BJ171" s="14" t="str">
        <f>IFERROR(IF(AND(_xlfn.XLOOKUP($D$14,$D165:$D171,BJ165:BJ171,,0,-1)&lt;=(INDEX('Verwachte Resultaten'!$C$2:$BT$31,MATCH(_xlfn.XLOOKUP($D$14,$D165:$D171,$E165:$E171,,0,-1),'Verwachte Resultaten'!$B$2:$B$31,0),MATCH(_xlfn.XLOOKUP($D$14,$D165:$D171,BJ164:BJ170,,0,-1),'Verwachte Resultaten'!$C$1:$BT$1,0))*_xlfn.XLOOKUP($E171,$G$2:$G$6,$F$2:$F$6,,0)),_xlfn.XLOOKUP($D$14,$D165:$D171,BJ165:BJ171,,0,-1)&gt;(INDEX('Verwachte Resultaten'!$C$2:$BT$31,MATCH(_xlfn.XLOOKUP($D$14,$D165:$D171,$E165:$E171,,0,-1),'Verwachte Resultaten'!$B$2:$B$31,0),MATCH(_xlfn.XLOOKUP($D$14,$D165:$D171,BJ164:BJ170,,0,-1),'Verwachte Resultaten'!$C$1:$BT$1,0))*_xlfn.XLOOKUP($E171,$G$2:$G$6,$H$2:$H$6,,0))),$D171,""),"")</f>
        <v/>
      </c>
      <c r="BK171" s="41" t="str">
        <f>IFERROR(IF(AND(_xlfn.XLOOKUP($D$14,$D165:$D171,BK165:BK171,,0,-1)&lt;=(INDEX('Verwachte Resultaten'!$C$2:$BT$31,MATCH(_xlfn.XLOOKUP($D$14,$D165:$D171,$E165:$E171,,0,-1),'Verwachte Resultaten'!$B$2:$B$31,0),MATCH(_xlfn.XLOOKUP($D$14,$D165:$D171,BK164:BK170,,0,-1),'Verwachte Resultaten'!$C$1:$BT$1,0))*_xlfn.XLOOKUP($E171,$G$2:$G$6,$F$2:$F$6,,0)),_xlfn.XLOOKUP($D$14,$D165:$D171,BK165:BK171,,0,-1)&gt;(INDEX('Verwachte Resultaten'!$C$2:$BT$31,MATCH(_xlfn.XLOOKUP($D$14,$D165:$D171,$E165:$E171,,0,-1),'Verwachte Resultaten'!$B$2:$B$31,0),MATCH(_xlfn.XLOOKUP($D$14,$D165:$D171,BK164:BK170,,0,-1),'Verwachte Resultaten'!$C$1:$BT$1,0))*_xlfn.XLOOKUP($E171,$G$2:$G$6,$H$2:$H$6,,0))),$D171,""),"")</f>
        <v/>
      </c>
    </row>
    <row r="172" spans="1:63" ht="15.75" thickBot="1">
      <c r="A172" s="85"/>
      <c r="C172" s="23"/>
      <c r="D172" s="83" t="str">
        <f>IFERROR($B167*$B$6,"")</f>
        <v/>
      </c>
      <c r="E172" s="17" t="s">
        <v>162</v>
      </c>
      <c r="F172" s="18" t="str">
        <f>IFERROR(IF(AND(_xlfn.XLOOKUP($D$14,$D166:$D172,F166:F172,,0,-1)&lt;=(INDEX('Verwachte Resultaten'!$C$2:$BT$31,MATCH(_xlfn.XLOOKUP($D$14,$D166:$D172,$E166:$E172,,0,-1),'Verwachte Resultaten'!$B$2:$B$31,0),MATCH(_xlfn.XLOOKUP($D$14,$D166:$D172,F165:F171,,0,-1),'Verwachte Resultaten'!$C$1:$BT$1,0))*_xlfn.XLOOKUP($E172,$G$2:$G$6,$F$2:$F$6,,0)),_xlfn.XLOOKUP($D$14,$D166:$D172,F166:F172,,0,-1)&gt;(INDEX('Verwachte Resultaten'!$C$2:$BT$31,MATCH(_xlfn.XLOOKUP($D$14,$D166:$D172,$E166:$E172,,0,-1),'Verwachte Resultaten'!$B$2:$B$31,0),MATCH(_xlfn.XLOOKUP($D$14,$D166:$D172,F165:F171,,0,-1),'Verwachte Resultaten'!$C$1:$BT$1,0))*_xlfn.XLOOKUP($E172,$G$2:$G$6,$H$2:$H$6,,0))),$D172,""),"")</f>
        <v/>
      </c>
      <c r="G172" s="19" t="str">
        <f>IFERROR(IF(AND(_xlfn.XLOOKUP($D$14,$D166:$D172,G166:G172,,0,-1)&lt;=(INDEX('Verwachte Resultaten'!$C$2:$BT$31,MATCH(_xlfn.XLOOKUP($D$14,$D166:$D172,$E166:$E172,,0,-1),'Verwachte Resultaten'!$B$2:$B$31,0),MATCH(_xlfn.XLOOKUP($D$14,$D166:$D172,G165:G171,,0,-1),'Verwachte Resultaten'!$C$1:$BT$1,0))*_xlfn.XLOOKUP($E172,$G$2:$G$6,$F$2:$F$6,,0)),_xlfn.XLOOKUP($D$14,$D166:$D172,G166:G172,,0,-1)&gt;(INDEX('Verwachte Resultaten'!$C$2:$BT$31,MATCH(_xlfn.XLOOKUP($D$14,$D166:$D172,$E166:$E172,,0,-1),'Verwachte Resultaten'!$B$2:$B$31,0),MATCH(_xlfn.XLOOKUP($D$14,$D166:$D172,G165:G171,,0,-1),'Verwachte Resultaten'!$C$1:$BT$1,0))*_xlfn.XLOOKUP($E172,$G$2:$G$6,$H$2:$H$6,,0))),$D172,""),"")</f>
        <v/>
      </c>
      <c r="H172" s="19" t="str">
        <f>IFERROR(IF(AND(_xlfn.XLOOKUP($D$14,$D166:$D172,H166:H172,,0,-1)&lt;=(INDEX('Verwachte Resultaten'!$C$2:$BT$31,MATCH(_xlfn.XLOOKUP($D$14,$D166:$D172,$E166:$E172,,0,-1),'Verwachte Resultaten'!$B$2:$B$31,0),MATCH(_xlfn.XLOOKUP($D$14,$D166:$D172,H165:H171,,0,-1),'Verwachte Resultaten'!$C$1:$BT$1,0))*_xlfn.XLOOKUP($E172,$G$2:$G$6,$F$2:$F$6,,0)),_xlfn.XLOOKUP($D$14,$D166:$D172,H166:H172,,0,-1)&gt;(INDEX('Verwachte Resultaten'!$C$2:$BT$31,MATCH(_xlfn.XLOOKUP($D$14,$D166:$D172,$E166:$E172,,0,-1),'Verwachte Resultaten'!$B$2:$B$31,0),MATCH(_xlfn.XLOOKUP($D$14,$D166:$D172,H165:H171,,0,-1),'Verwachte Resultaten'!$C$1:$BT$1,0))*_xlfn.XLOOKUP($E172,$G$2:$G$6,$H$2:$H$6,,0))),$D172,""),"")</f>
        <v/>
      </c>
      <c r="I172" s="19" t="str">
        <f>IFERROR(IF(AND(_xlfn.XLOOKUP($D$14,$D166:$D172,I166:I172,,0,-1)&lt;=(INDEX('Verwachte Resultaten'!$C$2:$BT$31,MATCH(_xlfn.XLOOKUP($D$14,$D166:$D172,$E166:$E172,,0,-1),'Verwachte Resultaten'!$B$2:$B$31,0),MATCH(_xlfn.XLOOKUP($D$14,$D166:$D172,I165:I171,,0,-1),'Verwachte Resultaten'!$C$1:$BT$1,0))*_xlfn.XLOOKUP($E172,$G$2:$G$6,$F$2:$F$6,,0)),_xlfn.XLOOKUP($D$14,$D166:$D172,I166:I172,,0,-1)&gt;(INDEX('Verwachte Resultaten'!$C$2:$BT$31,MATCH(_xlfn.XLOOKUP($D$14,$D166:$D172,$E166:$E172,,0,-1),'Verwachte Resultaten'!$B$2:$B$31,0),MATCH(_xlfn.XLOOKUP($D$14,$D166:$D172,I165:I171,,0,-1),'Verwachte Resultaten'!$C$1:$BT$1,0))*_xlfn.XLOOKUP($E172,$G$2:$G$6,$H$2:$H$6,,0))),$D172,""),"")</f>
        <v/>
      </c>
      <c r="J172" s="19" t="str">
        <f>IFERROR(IF(AND(_xlfn.XLOOKUP($D$14,$D166:$D172,J166:J172,,0,-1)&lt;=(INDEX('Verwachte Resultaten'!$C$2:$BT$31,MATCH(_xlfn.XLOOKUP($D$14,$D166:$D172,$E166:$E172,,0,-1),'Verwachte Resultaten'!$B$2:$B$31,0),MATCH(_xlfn.XLOOKUP($D$14,$D166:$D172,J165:J171,,0,-1),'Verwachte Resultaten'!$C$1:$BT$1,0))*_xlfn.XLOOKUP($E172,$G$2:$G$6,$F$2:$F$6,,0)),_xlfn.XLOOKUP($D$14,$D166:$D172,J166:J172,,0,-1)&gt;(INDEX('Verwachte Resultaten'!$C$2:$BT$31,MATCH(_xlfn.XLOOKUP($D$14,$D166:$D172,$E166:$E172,,0,-1),'Verwachte Resultaten'!$B$2:$B$31,0),MATCH(_xlfn.XLOOKUP($D$14,$D166:$D172,J165:J171,,0,-1),'Verwachte Resultaten'!$C$1:$BT$1,0))*_xlfn.XLOOKUP($E172,$G$2:$G$6,$H$2:$H$6,,0))),$D172,""),"")</f>
        <v/>
      </c>
      <c r="K172" s="19" t="str">
        <f>IFERROR(IF(AND(_xlfn.XLOOKUP($D$14,$D166:$D172,K166:K172,,0,-1)&lt;=(INDEX('Verwachte Resultaten'!$C$2:$BT$31,MATCH(_xlfn.XLOOKUP($D$14,$D166:$D172,$E166:$E172,,0,-1),'Verwachte Resultaten'!$B$2:$B$31,0),MATCH(_xlfn.XLOOKUP($D$14,$D166:$D172,K165:K171,,0,-1),'Verwachte Resultaten'!$C$1:$BT$1,0))*_xlfn.XLOOKUP($E172,$G$2:$G$6,$F$2:$F$6,,0)),_xlfn.XLOOKUP($D$14,$D166:$D172,K166:K172,,0,-1)&gt;(INDEX('Verwachte Resultaten'!$C$2:$BT$31,MATCH(_xlfn.XLOOKUP($D$14,$D166:$D172,$E166:$E172,,0,-1),'Verwachte Resultaten'!$B$2:$B$31,0),MATCH(_xlfn.XLOOKUP($D$14,$D166:$D172,K165:K171,,0,-1),'Verwachte Resultaten'!$C$1:$BT$1,0))*_xlfn.XLOOKUP($E172,$G$2:$G$6,$H$2:$H$6,,0))),$D172,""),"")</f>
        <v/>
      </c>
      <c r="L172" s="19" t="str">
        <f>IFERROR(IF(AND(_xlfn.XLOOKUP($D$14,$D166:$D172,L166:L172,,0,-1)&lt;=(INDEX('Verwachte Resultaten'!$C$2:$BT$31,MATCH(_xlfn.XLOOKUP($D$14,$D166:$D172,$E166:$E172,,0,-1),'Verwachte Resultaten'!$B$2:$B$31,0),MATCH(_xlfn.XLOOKUP($D$14,$D166:$D172,L165:L171,,0,-1),'Verwachte Resultaten'!$C$1:$BT$1,0))*_xlfn.XLOOKUP($E172,$G$2:$G$6,$F$2:$F$6,,0)),_xlfn.XLOOKUP($D$14,$D166:$D172,L166:L172,,0,-1)&gt;(INDEX('Verwachte Resultaten'!$C$2:$BT$31,MATCH(_xlfn.XLOOKUP($D$14,$D166:$D172,$E166:$E172,,0,-1),'Verwachte Resultaten'!$B$2:$B$31,0),MATCH(_xlfn.XLOOKUP($D$14,$D166:$D172,L165:L171,,0,-1),'Verwachte Resultaten'!$C$1:$BT$1,0))*_xlfn.XLOOKUP($E172,$G$2:$G$6,$H$2:$H$6,,0))),$D172,""),"")</f>
        <v/>
      </c>
      <c r="M172" s="19" t="str">
        <f>IFERROR(IF(AND(_xlfn.XLOOKUP($D$14,$D166:$D172,M166:M172,,0,-1)&lt;=(INDEX('Verwachte Resultaten'!$C$2:$BT$31,MATCH(_xlfn.XLOOKUP($D$14,$D166:$D172,$E166:$E172,,0,-1),'Verwachte Resultaten'!$B$2:$B$31,0),MATCH(_xlfn.XLOOKUP($D$14,$D166:$D172,M165:M171,,0,-1),'Verwachte Resultaten'!$C$1:$BT$1,0))*_xlfn.XLOOKUP($E172,$G$2:$G$6,$F$2:$F$6,,0)),_xlfn.XLOOKUP($D$14,$D166:$D172,M166:M172,,0,-1)&gt;(INDEX('Verwachte Resultaten'!$C$2:$BT$31,MATCH(_xlfn.XLOOKUP($D$14,$D166:$D172,$E166:$E172,,0,-1),'Verwachte Resultaten'!$B$2:$B$31,0),MATCH(_xlfn.XLOOKUP($D$14,$D166:$D172,M165:M171,,0,-1),'Verwachte Resultaten'!$C$1:$BT$1,0))*_xlfn.XLOOKUP($E172,$G$2:$G$6,$H$2:$H$6,,0))),$D172,""),"")</f>
        <v/>
      </c>
      <c r="N172" s="19" t="str">
        <f>IFERROR(IF(AND(_xlfn.XLOOKUP($D$14,$D166:$D172,N166:N172,,0,-1)&lt;=(INDEX('Verwachte Resultaten'!$C$2:$BT$31,MATCH(_xlfn.XLOOKUP($D$14,$D166:$D172,$E166:$E172,,0,-1),'Verwachte Resultaten'!$B$2:$B$31,0),MATCH(_xlfn.XLOOKUP($D$14,$D166:$D172,N165:N171,,0,-1),'Verwachte Resultaten'!$C$1:$BT$1,0))*_xlfn.XLOOKUP($E172,$G$2:$G$6,$F$2:$F$6,,0)),_xlfn.XLOOKUP($D$14,$D166:$D172,N166:N172,,0,-1)&gt;(INDEX('Verwachte Resultaten'!$C$2:$BT$31,MATCH(_xlfn.XLOOKUP($D$14,$D166:$D172,$E166:$E172,,0,-1),'Verwachte Resultaten'!$B$2:$B$31,0),MATCH(_xlfn.XLOOKUP($D$14,$D166:$D172,N165:N171,,0,-1),'Verwachte Resultaten'!$C$1:$BT$1,0))*_xlfn.XLOOKUP($E172,$G$2:$G$6,$H$2:$H$6,,0))),$D172,""),"")</f>
        <v/>
      </c>
      <c r="O172" s="19" t="str">
        <f>IFERROR(IF(AND(_xlfn.XLOOKUP($D$14,$D166:$D172,O166:O172,,0,-1)&lt;=(INDEX('Verwachte Resultaten'!$C$2:$BT$31,MATCH(_xlfn.XLOOKUP($D$14,$D166:$D172,$E166:$E172,,0,-1),'Verwachte Resultaten'!$B$2:$B$31,0),MATCH(_xlfn.XLOOKUP($D$14,$D166:$D172,O165:O171,,0,-1),'Verwachte Resultaten'!$C$1:$BT$1,0))*_xlfn.XLOOKUP($E172,$G$2:$G$6,$F$2:$F$6,,0)),_xlfn.XLOOKUP($D$14,$D166:$D172,O166:O172,,0,-1)&gt;(INDEX('Verwachte Resultaten'!$C$2:$BT$31,MATCH(_xlfn.XLOOKUP($D$14,$D166:$D172,$E166:$E172,,0,-1),'Verwachte Resultaten'!$B$2:$B$31,0),MATCH(_xlfn.XLOOKUP($D$14,$D166:$D172,O165:O171,,0,-1),'Verwachte Resultaten'!$C$1:$BT$1,0))*_xlfn.XLOOKUP($E172,$G$2:$G$6,$H$2:$H$6,,0))),$D172,""),"")</f>
        <v/>
      </c>
      <c r="P172" s="19" t="str">
        <f>IFERROR(IF(AND(_xlfn.XLOOKUP($D$14,$D166:$D172,P166:P172,,0,-1)&lt;=(INDEX('Verwachte Resultaten'!$C$2:$BT$31,MATCH(_xlfn.XLOOKUP($D$14,$D166:$D172,$E166:$E172,,0,-1),'Verwachte Resultaten'!$B$2:$B$31,0),MATCH(_xlfn.XLOOKUP($D$14,$D166:$D172,P165:P171,,0,-1),'Verwachte Resultaten'!$C$1:$BT$1,0))*_xlfn.XLOOKUP($E172,$G$2:$G$6,$F$2:$F$6,,0)),_xlfn.XLOOKUP($D$14,$D166:$D172,P166:P172,,0,-1)&gt;(INDEX('Verwachte Resultaten'!$C$2:$BT$31,MATCH(_xlfn.XLOOKUP($D$14,$D166:$D172,$E166:$E172,,0,-1),'Verwachte Resultaten'!$B$2:$B$31,0),MATCH(_xlfn.XLOOKUP($D$14,$D166:$D172,P165:P171,,0,-1),'Verwachte Resultaten'!$C$1:$BT$1,0))*_xlfn.XLOOKUP($E172,$G$2:$G$6,$H$2:$H$6,,0))),$D172,""),"")</f>
        <v/>
      </c>
      <c r="Q172" s="19" t="str">
        <f>IFERROR(IF(AND(_xlfn.XLOOKUP($D$14,$D166:$D172,Q166:Q172,,0,-1)&lt;=(INDEX('Verwachte Resultaten'!$C$2:$BT$31,MATCH(_xlfn.XLOOKUP($D$14,$D166:$D172,$E166:$E172,,0,-1),'Verwachte Resultaten'!$B$2:$B$31,0),MATCH(_xlfn.XLOOKUP($D$14,$D166:$D172,Q165:Q171,,0,-1),'Verwachte Resultaten'!$C$1:$BT$1,0))*_xlfn.XLOOKUP($E172,$G$2:$G$6,$F$2:$F$6,,0)),_xlfn.XLOOKUP($D$14,$D166:$D172,Q166:Q172,,0,-1)&gt;(INDEX('Verwachte Resultaten'!$C$2:$BT$31,MATCH(_xlfn.XLOOKUP($D$14,$D166:$D172,$E166:$E172,,0,-1),'Verwachte Resultaten'!$B$2:$B$31,0),MATCH(_xlfn.XLOOKUP($D$14,$D166:$D172,Q165:Q171,,0,-1),'Verwachte Resultaten'!$C$1:$BT$1,0))*_xlfn.XLOOKUP($E172,$G$2:$G$6,$H$2:$H$6,,0))),$D172,""),"")</f>
        <v/>
      </c>
      <c r="R172" s="19" t="str">
        <f>IFERROR(IF(AND(_xlfn.XLOOKUP($D$14,$D166:$D172,R166:R172,,0,-1)&lt;=(INDEX('Verwachte Resultaten'!$C$2:$BT$31,MATCH(_xlfn.XLOOKUP($D$14,$D166:$D172,$E166:$E172,,0,-1),'Verwachte Resultaten'!$B$2:$B$31,0),MATCH(_xlfn.XLOOKUP($D$14,$D166:$D172,R165:R171,,0,-1),'Verwachte Resultaten'!$C$1:$BT$1,0))*_xlfn.XLOOKUP($E172,$G$2:$G$6,$F$2:$F$6,,0)),_xlfn.XLOOKUP($D$14,$D166:$D172,R166:R172,,0,-1)&gt;(INDEX('Verwachte Resultaten'!$C$2:$BT$31,MATCH(_xlfn.XLOOKUP($D$14,$D166:$D172,$E166:$E172,,0,-1),'Verwachte Resultaten'!$B$2:$B$31,0),MATCH(_xlfn.XLOOKUP($D$14,$D166:$D172,R165:R171,,0,-1),'Verwachte Resultaten'!$C$1:$BT$1,0))*_xlfn.XLOOKUP($E172,$G$2:$G$6,$H$2:$H$6,,0))),$D172,""),"")</f>
        <v/>
      </c>
      <c r="S172" s="19" t="str">
        <f>IFERROR(IF(AND(_xlfn.XLOOKUP($D$14,$D166:$D172,S166:S172,,0,-1)&lt;=(INDEX('Verwachte Resultaten'!$C$2:$BT$31,MATCH(_xlfn.XLOOKUP($D$14,$D166:$D172,$E166:$E172,,0,-1),'Verwachte Resultaten'!$B$2:$B$31,0),MATCH(_xlfn.XLOOKUP($D$14,$D166:$D172,S165:S171,,0,-1),'Verwachte Resultaten'!$C$1:$BT$1,0))*_xlfn.XLOOKUP($E172,$G$2:$G$6,$F$2:$F$6,,0)),_xlfn.XLOOKUP($D$14,$D166:$D172,S166:S172,,0,-1)&gt;(INDEX('Verwachte Resultaten'!$C$2:$BT$31,MATCH(_xlfn.XLOOKUP($D$14,$D166:$D172,$E166:$E172,,0,-1),'Verwachte Resultaten'!$B$2:$B$31,0),MATCH(_xlfn.XLOOKUP($D$14,$D166:$D172,S165:S171,,0,-1),'Verwachte Resultaten'!$C$1:$BT$1,0))*_xlfn.XLOOKUP($E172,$G$2:$G$6,$H$2:$H$6,,0))),$D172,""),"")</f>
        <v/>
      </c>
      <c r="T172" s="19" t="str">
        <f>IFERROR(IF(AND(_xlfn.XLOOKUP($D$14,$D166:$D172,T166:T172,,0,-1)&lt;=(INDEX('Verwachte Resultaten'!$C$2:$BT$31,MATCH(_xlfn.XLOOKUP($D$14,$D166:$D172,$E166:$E172,,0,-1),'Verwachte Resultaten'!$B$2:$B$31,0),MATCH(_xlfn.XLOOKUP($D$14,$D166:$D172,T165:T171,,0,-1),'Verwachte Resultaten'!$C$1:$BT$1,0))*_xlfn.XLOOKUP($E172,$G$2:$G$6,$F$2:$F$6,,0)),_xlfn.XLOOKUP($D$14,$D166:$D172,T166:T172,,0,-1)&gt;(INDEX('Verwachte Resultaten'!$C$2:$BT$31,MATCH(_xlfn.XLOOKUP($D$14,$D166:$D172,$E166:$E172,,0,-1),'Verwachte Resultaten'!$B$2:$B$31,0),MATCH(_xlfn.XLOOKUP($D$14,$D166:$D172,T165:T171,,0,-1),'Verwachte Resultaten'!$C$1:$BT$1,0))*_xlfn.XLOOKUP($E172,$G$2:$G$6,$H$2:$H$6,,0))),$D172,""),"")</f>
        <v/>
      </c>
      <c r="U172" s="19" t="str">
        <f>IFERROR(IF(AND(_xlfn.XLOOKUP($D$14,$D166:$D172,U166:U172,,0,-1)&lt;=(INDEX('Verwachte Resultaten'!$C$2:$BT$31,MATCH(_xlfn.XLOOKUP($D$14,$D166:$D172,$E166:$E172,,0,-1),'Verwachte Resultaten'!$B$2:$B$31,0),MATCH(_xlfn.XLOOKUP($D$14,$D166:$D172,U165:U171,,0,-1),'Verwachte Resultaten'!$C$1:$BT$1,0))*_xlfn.XLOOKUP($E172,$G$2:$G$6,$F$2:$F$6,,0)),_xlfn.XLOOKUP($D$14,$D166:$D172,U166:U172,,0,-1)&gt;(INDEX('Verwachte Resultaten'!$C$2:$BT$31,MATCH(_xlfn.XLOOKUP($D$14,$D166:$D172,$E166:$E172,,0,-1),'Verwachte Resultaten'!$B$2:$B$31,0),MATCH(_xlfn.XLOOKUP($D$14,$D166:$D172,U165:U171,,0,-1),'Verwachte Resultaten'!$C$1:$BT$1,0))*_xlfn.XLOOKUP($E172,$G$2:$G$6,$H$2:$H$6,,0))),$D172,""),"")</f>
        <v/>
      </c>
      <c r="V172" s="19" t="str">
        <f>IFERROR(IF(AND(_xlfn.XLOOKUP($D$14,$D166:$D172,V166:V172,,0,-1)&lt;=(INDEX('Verwachte Resultaten'!$C$2:$BT$31,MATCH(_xlfn.XLOOKUP($D$14,$D166:$D172,$E166:$E172,,0,-1),'Verwachte Resultaten'!$B$2:$B$31,0),MATCH(_xlfn.XLOOKUP($D$14,$D166:$D172,V165:V171,,0,-1),'Verwachte Resultaten'!$C$1:$BT$1,0))*_xlfn.XLOOKUP($E172,$G$2:$G$6,$F$2:$F$6,,0)),_xlfn.XLOOKUP($D$14,$D166:$D172,V166:V172,,0,-1)&gt;(INDEX('Verwachte Resultaten'!$C$2:$BT$31,MATCH(_xlfn.XLOOKUP($D$14,$D166:$D172,$E166:$E172,,0,-1),'Verwachte Resultaten'!$B$2:$B$31,0),MATCH(_xlfn.XLOOKUP($D$14,$D166:$D172,V165:V171,,0,-1),'Verwachte Resultaten'!$C$1:$BT$1,0))*_xlfn.XLOOKUP($E172,$G$2:$G$6,$H$2:$H$6,,0))),$D172,""),"")</f>
        <v/>
      </c>
      <c r="W172" s="19" t="str">
        <f>IFERROR(IF(AND(_xlfn.XLOOKUP($D$14,$D166:$D172,W166:W172,,0,-1)&lt;=(INDEX('Verwachte Resultaten'!$C$2:$BT$31,MATCH(_xlfn.XLOOKUP($D$14,$D166:$D172,$E166:$E172,,0,-1),'Verwachte Resultaten'!$B$2:$B$31,0),MATCH(_xlfn.XLOOKUP($D$14,$D166:$D172,W165:W171,,0,-1),'Verwachte Resultaten'!$C$1:$BT$1,0))*_xlfn.XLOOKUP($E172,$G$2:$G$6,$F$2:$F$6,,0)),_xlfn.XLOOKUP($D$14,$D166:$D172,W166:W172,,0,-1)&gt;(INDEX('Verwachte Resultaten'!$C$2:$BT$31,MATCH(_xlfn.XLOOKUP($D$14,$D166:$D172,$E166:$E172,,0,-1),'Verwachte Resultaten'!$B$2:$B$31,0),MATCH(_xlfn.XLOOKUP($D$14,$D166:$D172,W165:W171,,0,-1),'Verwachte Resultaten'!$C$1:$BT$1,0))*_xlfn.XLOOKUP($E172,$G$2:$G$6,$H$2:$H$6,,0))),$D172,""),"")</f>
        <v/>
      </c>
      <c r="X172" s="19" t="str">
        <f>IFERROR(IF(AND(_xlfn.XLOOKUP($D$14,$D166:$D172,X166:X172,,0,-1)&lt;=(INDEX('Verwachte Resultaten'!$C$2:$BT$31,MATCH(_xlfn.XLOOKUP($D$14,$D166:$D172,$E166:$E172,,0,-1),'Verwachte Resultaten'!$B$2:$B$31,0),MATCH(_xlfn.XLOOKUP($D$14,$D166:$D172,X165:X171,,0,-1),'Verwachte Resultaten'!$C$1:$BT$1,0))*_xlfn.XLOOKUP($E172,$G$2:$G$6,$F$2:$F$6,,0)),_xlfn.XLOOKUP($D$14,$D166:$D172,X166:X172,,0,-1)&gt;(INDEX('Verwachte Resultaten'!$C$2:$BT$31,MATCH(_xlfn.XLOOKUP($D$14,$D166:$D172,$E166:$E172,,0,-1),'Verwachte Resultaten'!$B$2:$B$31,0),MATCH(_xlfn.XLOOKUP($D$14,$D166:$D172,X165:X171,,0,-1),'Verwachte Resultaten'!$C$1:$BT$1,0))*_xlfn.XLOOKUP($E172,$G$2:$G$6,$H$2:$H$6,,0))),$D172,""),"")</f>
        <v/>
      </c>
      <c r="Y172" s="19" t="str">
        <f>IFERROR(IF(AND(_xlfn.XLOOKUP($D$14,$D166:$D172,Y166:Y172,,0,-1)&lt;=(INDEX('Verwachte Resultaten'!$C$2:$BT$31,MATCH(_xlfn.XLOOKUP($D$14,$D166:$D172,$E166:$E172,,0,-1),'Verwachte Resultaten'!$B$2:$B$31,0),MATCH(_xlfn.XLOOKUP($D$14,$D166:$D172,Y165:Y171,,0,-1),'Verwachte Resultaten'!$C$1:$BT$1,0))*_xlfn.XLOOKUP($E172,$G$2:$G$6,$F$2:$F$6,,0)),_xlfn.XLOOKUP($D$14,$D166:$D172,Y166:Y172,,0,-1)&gt;(INDEX('Verwachte Resultaten'!$C$2:$BT$31,MATCH(_xlfn.XLOOKUP($D$14,$D166:$D172,$E166:$E172,,0,-1),'Verwachte Resultaten'!$B$2:$B$31,0),MATCH(_xlfn.XLOOKUP($D$14,$D166:$D172,Y165:Y171,,0,-1),'Verwachte Resultaten'!$C$1:$BT$1,0))*_xlfn.XLOOKUP($E172,$G$2:$G$6,$H$2:$H$6,,0))),$D172,""),"")</f>
        <v/>
      </c>
      <c r="Z172" s="19" t="str">
        <f>IFERROR(IF(AND(_xlfn.XLOOKUP($D$14,$D166:$D172,Z166:Z172,,0,-1)&lt;=(INDEX('Verwachte Resultaten'!$C$2:$BT$31,MATCH(_xlfn.XLOOKUP($D$14,$D166:$D172,$E166:$E172,,0,-1),'Verwachte Resultaten'!$B$2:$B$31,0),MATCH(_xlfn.XLOOKUP($D$14,$D166:$D172,Z165:Z171,,0,-1),'Verwachte Resultaten'!$C$1:$BT$1,0))*_xlfn.XLOOKUP($E172,$G$2:$G$6,$F$2:$F$6,,0)),_xlfn.XLOOKUP($D$14,$D166:$D172,Z166:Z172,,0,-1)&gt;(INDEX('Verwachte Resultaten'!$C$2:$BT$31,MATCH(_xlfn.XLOOKUP($D$14,$D166:$D172,$E166:$E172,,0,-1),'Verwachte Resultaten'!$B$2:$B$31,0),MATCH(_xlfn.XLOOKUP($D$14,$D166:$D172,Z165:Z171,,0,-1),'Verwachte Resultaten'!$C$1:$BT$1,0))*_xlfn.XLOOKUP($E172,$G$2:$G$6,$H$2:$H$6,,0))),$D172,""),"")</f>
        <v/>
      </c>
      <c r="AA172" s="19" t="str">
        <f>IFERROR(IF(AND(_xlfn.XLOOKUP($D$14,$D166:$D172,AA166:AA172,,0,-1)&lt;=(INDEX('Verwachte Resultaten'!$C$2:$BT$31,MATCH(_xlfn.XLOOKUP($D$14,$D166:$D172,$E166:$E172,,0,-1),'Verwachte Resultaten'!$B$2:$B$31,0),MATCH(_xlfn.XLOOKUP($D$14,$D166:$D172,AA165:AA171,,0,-1),'Verwachte Resultaten'!$C$1:$BT$1,0))*_xlfn.XLOOKUP($E172,$G$2:$G$6,$F$2:$F$6,,0)),_xlfn.XLOOKUP($D$14,$D166:$D172,AA166:AA172,,0,-1)&gt;(INDEX('Verwachte Resultaten'!$C$2:$BT$31,MATCH(_xlfn.XLOOKUP($D$14,$D166:$D172,$E166:$E172,,0,-1),'Verwachte Resultaten'!$B$2:$B$31,0),MATCH(_xlfn.XLOOKUP($D$14,$D166:$D172,AA165:AA171,,0,-1),'Verwachte Resultaten'!$C$1:$BT$1,0))*_xlfn.XLOOKUP($E172,$G$2:$G$6,$H$2:$H$6,,0))),$D172,""),"")</f>
        <v/>
      </c>
      <c r="AB172" s="19" t="str">
        <f>IFERROR(IF(AND(_xlfn.XLOOKUP($D$14,$D166:$D172,AB166:AB172,,0,-1)&lt;=(INDEX('Verwachte Resultaten'!$C$2:$BT$31,MATCH(_xlfn.XLOOKUP($D$14,$D166:$D172,$E166:$E172,,0,-1),'Verwachte Resultaten'!$B$2:$B$31,0),MATCH(_xlfn.XLOOKUP($D$14,$D166:$D172,AB165:AB171,,0,-1),'Verwachte Resultaten'!$C$1:$BT$1,0))*_xlfn.XLOOKUP($E172,$G$2:$G$6,$F$2:$F$6,,0)),_xlfn.XLOOKUP($D$14,$D166:$D172,AB166:AB172,,0,-1)&gt;(INDEX('Verwachte Resultaten'!$C$2:$BT$31,MATCH(_xlfn.XLOOKUP($D$14,$D166:$D172,$E166:$E172,,0,-1),'Verwachte Resultaten'!$B$2:$B$31,0),MATCH(_xlfn.XLOOKUP($D$14,$D166:$D172,AB165:AB171,,0,-1),'Verwachte Resultaten'!$C$1:$BT$1,0))*_xlfn.XLOOKUP($E172,$G$2:$G$6,$H$2:$H$6,,0))),$D172,""),"")</f>
        <v/>
      </c>
      <c r="AC172" s="19" t="str">
        <f>IFERROR(IF(AND(_xlfn.XLOOKUP($D$14,$D166:$D172,AC166:AC172,,0,-1)&lt;=(INDEX('Verwachte Resultaten'!$C$2:$BT$31,MATCH(_xlfn.XLOOKUP($D$14,$D166:$D172,$E166:$E172,,0,-1),'Verwachte Resultaten'!$B$2:$B$31,0),MATCH(_xlfn.XLOOKUP($D$14,$D166:$D172,AC165:AC171,,0,-1),'Verwachte Resultaten'!$C$1:$BT$1,0))*_xlfn.XLOOKUP($E172,$G$2:$G$6,$F$2:$F$6,,0)),_xlfn.XLOOKUP($D$14,$D166:$D172,AC166:AC172,,0,-1)&gt;(INDEX('Verwachte Resultaten'!$C$2:$BT$31,MATCH(_xlfn.XLOOKUP($D$14,$D166:$D172,$E166:$E172,,0,-1),'Verwachte Resultaten'!$B$2:$B$31,0),MATCH(_xlfn.XLOOKUP($D$14,$D166:$D172,AC165:AC171,,0,-1),'Verwachte Resultaten'!$C$1:$BT$1,0))*_xlfn.XLOOKUP($E172,$G$2:$G$6,$H$2:$H$6,,0))),$D172,""),"")</f>
        <v/>
      </c>
      <c r="AD172" s="19" t="str">
        <f>IFERROR(IF(AND(_xlfn.XLOOKUP($D$14,$D166:$D172,AD166:AD172,,0,-1)&lt;=(INDEX('Verwachte Resultaten'!$C$2:$BT$31,MATCH(_xlfn.XLOOKUP($D$14,$D166:$D172,$E166:$E172,,0,-1),'Verwachte Resultaten'!$B$2:$B$31,0),MATCH(_xlfn.XLOOKUP($D$14,$D166:$D172,AD165:AD171,,0,-1),'Verwachte Resultaten'!$C$1:$BT$1,0))*_xlfn.XLOOKUP($E172,$G$2:$G$6,$F$2:$F$6,,0)),_xlfn.XLOOKUP($D$14,$D166:$D172,AD166:AD172,,0,-1)&gt;(INDEX('Verwachte Resultaten'!$C$2:$BT$31,MATCH(_xlfn.XLOOKUP($D$14,$D166:$D172,$E166:$E172,,0,-1),'Verwachte Resultaten'!$B$2:$B$31,0),MATCH(_xlfn.XLOOKUP($D$14,$D166:$D172,AD165:AD171,,0,-1),'Verwachte Resultaten'!$C$1:$BT$1,0))*_xlfn.XLOOKUP($E172,$G$2:$G$6,$H$2:$H$6,,0))),$D172,""),"")</f>
        <v/>
      </c>
      <c r="AE172" s="19" t="str">
        <f>IFERROR(IF(AND(_xlfn.XLOOKUP($D$14,$D166:$D172,AE166:AE172,,0,-1)&lt;=(INDEX('Verwachte Resultaten'!$C$2:$BT$31,MATCH(_xlfn.XLOOKUP($D$14,$D166:$D172,$E166:$E172,,0,-1),'Verwachte Resultaten'!$B$2:$B$31,0),MATCH(_xlfn.XLOOKUP($D$14,$D166:$D172,AE165:AE171,,0,-1),'Verwachte Resultaten'!$C$1:$BT$1,0))*_xlfn.XLOOKUP($E172,$G$2:$G$6,$F$2:$F$6,,0)),_xlfn.XLOOKUP($D$14,$D166:$D172,AE166:AE172,,0,-1)&gt;(INDEX('Verwachte Resultaten'!$C$2:$BT$31,MATCH(_xlfn.XLOOKUP($D$14,$D166:$D172,$E166:$E172,,0,-1),'Verwachte Resultaten'!$B$2:$B$31,0),MATCH(_xlfn.XLOOKUP($D$14,$D166:$D172,AE165:AE171,,0,-1),'Verwachte Resultaten'!$C$1:$BT$1,0))*_xlfn.XLOOKUP($E172,$G$2:$G$6,$H$2:$H$6,,0))),$D172,""),"")</f>
        <v/>
      </c>
      <c r="AF172" s="19" t="str">
        <f>IFERROR(IF(AND(_xlfn.XLOOKUP($D$14,$D166:$D172,AF166:AF172,,0,-1)&lt;=(INDEX('Verwachte Resultaten'!$C$2:$BT$31,MATCH(_xlfn.XLOOKUP($D$14,$D166:$D172,$E166:$E172,,0,-1),'Verwachte Resultaten'!$B$2:$B$31,0),MATCH(_xlfn.XLOOKUP($D$14,$D166:$D172,AF165:AF171,,0,-1),'Verwachte Resultaten'!$C$1:$BT$1,0))*_xlfn.XLOOKUP($E172,$G$2:$G$6,$F$2:$F$6,,0)),_xlfn.XLOOKUP($D$14,$D166:$D172,AF166:AF172,,0,-1)&gt;(INDEX('Verwachte Resultaten'!$C$2:$BT$31,MATCH(_xlfn.XLOOKUP($D$14,$D166:$D172,$E166:$E172,,0,-1),'Verwachte Resultaten'!$B$2:$B$31,0),MATCH(_xlfn.XLOOKUP($D$14,$D166:$D172,AF165:AF171,,0,-1),'Verwachte Resultaten'!$C$1:$BT$1,0))*_xlfn.XLOOKUP($E172,$G$2:$G$6,$H$2:$H$6,,0))),$D172,""),"")</f>
        <v/>
      </c>
      <c r="AG172" s="19" t="str">
        <f>IFERROR(IF(AND(_xlfn.XLOOKUP($D$14,$D166:$D172,AG166:AG172,,0,-1)&lt;=(INDEX('Verwachte Resultaten'!$C$2:$BT$31,MATCH(_xlfn.XLOOKUP($D$14,$D166:$D172,$E166:$E172,,0,-1),'Verwachte Resultaten'!$B$2:$B$31,0),MATCH(_xlfn.XLOOKUP($D$14,$D166:$D172,AG165:AG171,,0,-1),'Verwachte Resultaten'!$C$1:$BT$1,0))*_xlfn.XLOOKUP($E172,$G$2:$G$6,$F$2:$F$6,,0)),_xlfn.XLOOKUP($D$14,$D166:$D172,AG166:AG172,,0,-1)&gt;(INDEX('Verwachte Resultaten'!$C$2:$BT$31,MATCH(_xlfn.XLOOKUP($D$14,$D166:$D172,$E166:$E172,,0,-1),'Verwachte Resultaten'!$B$2:$B$31,0),MATCH(_xlfn.XLOOKUP($D$14,$D166:$D172,AG165:AG171,,0,-1),'Verwachte Resultaten'!$C$1:$BT$1,0))*_xlfn.XLOOKUP($E172,$G$2:$G$6,$H$2:$H$6,,0))),$D172,""),"")</f>
        <v/>
      </c>
      <c r="AH172" s="19" t="str">
        <f>IFERROR(IF(AND(_xlfn.XLOOKUP($D$14,$D166:$D172,AH166:AH172,,0,-1)&lt;=(INDEX('Verwachte Resultaten'!$C$2:$BT$31,MATCH(_xlfn.XLOOKUP($D$14,$D166:$D172,$E166:$E172,,0,-1),'Verwachte Resultaten'!$B$2:$B$31,0),MATCH(_xlfn.XLOOKUP($D$14,$D166:$D172,AH165:AH171,,0,-1),'Verwachte Resultaten'!$C$1:$BT$1,0))*_xlfn.XLOOKUP($E172,$G$2:$G$6,$F$2:$F$6,,0)),_xlfn.XLOOKUP($D$14,$D166:$D172,AH166:AH172,,0,-1)&gt;(INDEX('Verwachte Resultaten'!$C$2:$BT$31,MATCH(_xlfn.XLOOKUP($D$14,$D166:$D172,$E166:$E172,,0,-1),'Verwachte Resultaten'!$B$2:$B$31,0),MATCH(_xlfn.XLOOKUP($D$14,$D166:$D172,AH165:AH171,,0,-1),'Verwachte Resultaten'!$C$1:$BT$1,0))*_xlfn.XLOOKUP($E172,$G$2:$G$6,$H$2:$H$6,,0))),$D172,""),"")</f>
        <v/>
      </c>
      <c r="AI172" s="19" t="str">
        <f>IFERROR(IF(AND(_xlfn.XLOOKUP($D$14,$D166:$D172,AI166:AI172,,0,-1)&lt;=(INDEX('Verwachte Resultaten'!$C$2:$BT$31,MATCH(_xlfn.XLOOKUP($D$14,$D166:$D172,$E166:$E172,,0,-1),'Verwachte Resultaten'!$B$2:$B$31,0),MATCH(_xlfn.XLOOKUP($D$14,$D166:$D172,AI165:AI171,,0,-1),'Verwachte Resultaten'!$C$1:$BT$1,0))*_xlfn.XLOOKUP($E172,$G$2:$G$6,$F$2:$F$6,,0)),_xlfn.XLOOKUP($D$14,$D166:$D172,AI166:AI172,,0,-1)&gt;(INDEX('Verwachte Resultaten'!$C$2:$BT$31,MATCH(_xlfn.XLOOKUP($D$14,$D166:$D172,$E166:$E172,,0,-1),'Verwachte Resultaten'!$B$2:$B$31,0),MATCH(_xlfn.XLOOKUP($D$14,$D166:$D172,AI165:AI171,,0,-1),'Verwachte Resultaten'!$C$1:$BT$1,0))*_xlfn.XLOOKUP($E172,$G$2:$G$6,$H$2:$H$6,,0))),$D172,""),"")</f>
        <v/>
      </c>
      <c r="AJ172" s="19" t="str">
        <f>IFERROR(IF(AND(_xlfn.XLOOKUP($D$14,$D166:$D172,AJ166:AJ172,,0,-1)&lt;=(INDEX('Verwachte Resultaten'!$C$2:$BT$31,MATCH(_xlfn.XLOOKUP($D$14,$D166:$D172,$E166:$E172,,0,-1),'Verwachte Resultaten'!$B$2:$B$31,0),MATCH(_xlfn.XLOOKUP($D$14,$D166:$D172,AJ165:AJ171,,0,-1),'Verwachte Resultaten'!$C$1:$BT$1,0))*_xlfn.XLOOKUP($E172,$G$2:$G$6,$F$2:$F$6,,0)),_xlfn.XLOOKUP($D$14,$D166:$D172,AJ166:AJ172,,0,-1)&gt;(INDEX('Verwachte Resultaten'!$C$2:$BT$31,MATCH(_xlfn.XLOOKUP($D$14,$D166:$D172,$E166:$E172,,0,-1),'Verwachte Resultaten'!$B$2:$B$31,0),MATCH(_xlfn.XLOOKUP($D$14,$D166:$D172,AJ165:AJ171,,0,-1),'Verwachte Resultaten'!$C$1:$BT$1,0))*_xlfn.XLOOKUP($E172,$G$2:$G$6,$H$2:$H$6,,0))),$D172,""),"")</f>
        <v/>
      </c>
      <c r="AK172" s="19" t="str">
        <f>IFERROR(IF(AND(_xlfn.XLOOKUP($D$14,$D166:$D172,AK166:AK172,,0,-1)&lt;=(INDEX('Verwachte Resultaten'!$C$2:$BT$31,MATCH(_xlfn.XLOOKUP($D$14,$D166:$D172,$E166:$E172,,0,-1),'Verwachte Resultaten'!$B$2:$B$31,0),MATCH(_xlfn.XLOOKUP($D$14,$D166:$D172,AK165:AK171,,0,-1),'Verwachte Resultaten'!$C$1:$BT$1,0))*_xlfn.XLOOKUP($E172,$G$2:$G$6,$F$2:$F$6,,0)),_xlfn.XLOOKUP($D$14,$D166:$D172,AK166:AK172,,0,-1)&gt;(INDEX('Verwachte Resultaten'!$C$2:$BT$31,MATCH(_xlfn.XLOOKUP($D$14,$D166:$D172,$E166:$E172,,0,-1),'Verwachte Resultaten'!$B$2:$B$31,0),MATCH(_xlfn.XLOOKUP($D$14,$D166:$D172,AK165:AK171,,0,-1),'Verwachte Resultaten'!$C$1:$BT$1,0))*_xlfn.XLOOKUP($E172,$G$2:$G$6,$H$2:$H$6,,0))),$D172,""),"")</f>
        <v/>
      </c>
      <c r="AL172" s="19" t="str">
        <f>IFERROR(IF(AND(_xlfn.XLOOKUP($D$14,$D166:$D172,AL166:AL172,,0,-1)&lt;=(INDEX('Verwachte Resultaten'!$C$2:$BT$31,MATCH(_xlfn.XLOOKUP($D$14,$D166:$D172,$E166:$E172,,0,-1),'Verwachte Resultaten'!$B$2:$B$31,0),MATCH(_xlfn.XLOOKUP($D$14,$D166:$D172,AL165:AL171,,0,-1),'Verwachte Resultaten'!$C$1:$BT$1,0))*_xlfn.XLOOKUP($E172,$G$2:$G$6,$F$2:$F$6,,0)),_xlfn.XLOOKUP($D$14,$D166:$D172,AL166:AL172,,0,-1)&gt;(INDEX('Verwachte Resultaten'!$C$2:$BT$31,MATCH(_xlfn.XLOOKUP($D$14,$D166:$D172,$E166:$E172,,0,-1),'Verwachte Resultaten'!$B$2:$B$31,0),MATCH(_xlfn.XLOOKUP($D$14,$D166:$D172,AL165:AL171,,0,-1),'Verwachte Resultaten'!$C$1:$BT$1,0))*_xlfn.XLOOKUP($E172,$G$2:$G$6,$H$2:$H$6,,0))),$D172,""),"")</f>
        <v/>
      </c>
      <c r="AM172" s="19" t="str">
        <f>IFERROR(IF(AND(_xlfn.XLOOKUP($D$14,$D166:$D172,AM166:AM172,,0,-1)&lt;=(INDEX('Verwachte Resultaten'!$C$2:$BT$31,MATCH(_xlfn.XLOOKUP($D$14,$D166:$D172,$E166:$E172,,0,-1),'Verwachte Resultaten'!$B$2:$B$31,0),MATCH(_xlfn.XLOOKUP($D$14,$D166:$D172,AM165:AM171,,0,-1),'Verwachte Resultaten'!$C$1:$BT$1,0))*_xlfn.XLOOKUP($E172,$G$2:$G$6,$F$2:$F$6,,0)),_xlfn.XLOOKUP($D$14,$D166:$D172,AM166:AM172,,0,-1)&gt;(INDEX('Verwachte Resultaten'!$C$2:$BT$31,MATCH(_xlfn.XLOOKUP($D$14,$D166:$D172,$E166:$E172,,0,-1),'Verwachte Resultaten'!$B$2:$B$31,0),MATCH(_xlfn.XLOOKUP($D$14,$D166:$D172,AM165:AM171,,0,-1),'Verwachte Resultaten'!$C$1:$BT$1,0))*_xlfn.XLOOKUP($E172,$G$2:$G$6,$H$2:$H$6,,0))),$D172,""),"")</f>
        <v/>
      </c>
      <c r="AN172" s="19" t="str">
        <f>IFERROR(IF(AND(_xlfn.XLOOKUP($D$14,$D166:$D172,AN166:AN172,,0,-1)&lt;=(INDEX('Verwachte Resultaten'!$C$2:$BT$31,MATCH(_xlfn.XLOOKUP($D$14,$D166:$D172,$E166:$E172,,0,-1),'Verwachte Resultaten'!$B$2:$B$31,0),MATCH(_xlfn.XLOOKUP($D$14,$D166:$D172,AN165:AN171,,0,-1),'Verwachte Resultaten'!$C$1:$BT$1,0))*_xlfn.XLOOKUP($E172,$G$2:$G$6,$F$2:$F$6,,0)),_xlfn.XLOOKUP($D$14,$D166:$D172,AN166:AN172,,0,-1)&gt;(INDEX('Verwachte Resultaten'!$C$2:$BT$31,MATCH(_xlfn.XLOOKUP($D$14,$D166:$D172,$E166:$E172,,0,-1),'Verwachte Resultaten'!$B$2:$B$31,0),MATCH(_xlfn.XLOOKUP($D$14,$D166:$D172,AN165:AN171,,0,-1),'Verwachte Resultaten'!$C$1:$BT$1,0))*_xlfn.XLOOKUP($E172,$G$2:$G$6,$H$2:$H$6,,0))),$D172,""),"")</f>
        <v/>
      </c>
      <c r="AO172" s="19" t="str">
        <f>IFERROR(IF(AND(_xlfn.XLOOKUP($D$14,$D166:$D172,AO166:AO172,,0,-1)&lt;=(INDEX('Verwachte Resultaten'!$C$2:$BT$31,MATCH(_xlfn.XLOOKUP($D$14,$D166:$D172,$E166:$E172,,0,-1),'Verwachte Resultaten'!$B$2:$B$31,0),MATCH(_xlfn.XLOOKUP($D$14,$D166:$D172,AO165:AO171,,0,-1),'Verwachte Resultaten'!$C$1:$BT$1,0))*_xlfn.XLOOKUP($E172,$G$2:$G$6,$F$2:$F$6,,0)),_xlfn.XLOOKUP($D$14,$D166:$D172,AO166:AO172,,0,-1)&gt;(INDEX('Verwachte Resultaten'!$C$2:$BT$31,MATCH(_xlfn.XLOOKUP($D$14,$D166:$D172,$E166:$E172,,0,-1),'Verwachte Resultaten'!$B$2:$B$31,0),MATCH(_xlfn.XLOOKUP($D$14,$D166:$D172,AO165:AO171,,0,-1),'Verwachte Resultaten'!$C$1:$BT$1,0))*_xlfn.XLOOKUP($E172,$G$2:$G$6,$H$2:$H$6,,0))),$D172,""),"")</f>
        <v/>
      </c>
      <c r="AP172" s="19" t="str">
        <f>IFERROR(IF(AND(_xlfn.XLOOKUP($D$14,$D166:$D172,AP166:AP172,,0,-1)&lt;=(INDEX('Verwachte Resultaten'!$C$2:$BT$31,MATCH(_xlfn.XLOOKUP($D$14,$D166:$D172,$E166:$E172,,0,-1),'Verwachte Resultaten'!$B$2:$B$31,0),MATCH(_xlfn.XLOOKUP($D$14,$D166:$D172,AP165:AP171,,0,-1),'Verwachte Resultaten'!$C$1:$BT$1,0))*_xlfn.XLOOKUP($E172,$G$2:$G$6,$F$2:$F$6,,0)),_xlfn.XLOOKUP($D$14,$D166:$D172,AP166:AP172,,0,-1)&gt;(INDEX('Verwachte Resultaten'!$C$2:$BT$31,MATCH(_xlfn.XLOOKUP($D$14,$D166:$D172,$E166:$E172,,0,-1),'Verwachte Resultaten'!$B$2:$B$31,0),MATCH(_xlfn.XLOOKUP($D$14,$D166:$D172,AP165:AP171,,0,-1),'Verwachte Resultaten'!$C$1:$BT$1,0))*_xlfn.XLOOKUP($E172,$G$2:$G$6,$H$2:$H$6,,0))),$D172,""),"")</f>
        <v/>
      </c>
      <c r="AQ172" s="19" t="str">
        <f>IFERROR(IF(AND(_xlfn.XLOOKUP($D$14,$D166:$D172,AQ166:AQ172,,0,-1)&lt;=(INDEX('Verwachte Resultaten'!$C$2:$BT$31,MATCH(_xlfn.XLOOKUP($D$14,$D166:$D172,$E166:$E172,,0,-1),'Verwachte Resultaten'!$B$2:$B$31,0),MATCH(_xlfn.XLOOKUP($D$14,$D166:$D172,AQ165:AQ171,,0,-1),'Verwachte Resultaten'!$C$1:$BT$1,0))*_xlfn.XLOOKUP($E172,$G$2:$G$6,$F$2:$F$6,,0)),_xlfn.XLOOKUP($D$14,$D166:$D172,AQ166:AQ172,,0,-1)&gt;(INDEX('Verwachte Resultaten'!$C$2:$BT$31,MATCH(_xlfn.XLOOKUP($D$14,$D166:$D172,$E166:$E172,,0,-1),'Verwachte Resultaten'!$B$2:$B$31,0),MATCH(_xlfn.XLOOKUP($D$14,$D166:$D172,AQ165:AQ171,,0,-1),'Verwachte Resultaten'!$C$1:$BT$1,0))*_xlfn.XLOOKUP($E172,$G$2:$G$6,$H$2:$H$6,,0))),$D172,""),"")</f>
        <v/>
      </c>
      <c r="AR172" s="19" t="str">
        <f>IFERROR(IF(AND(_xlfn.XLOOKUP($D$14,$D166:$D172,AR166:AR172,,0,-1)&lt;=(INDEX('Verwachte Resultaten'!$C$2:$BT$31,MATCH(_xlfn.XLOOKUP($D$14,$D166:$D172,$E166:$E172,,0,-1),'Verwachte Resultaten'!$B$2:$B$31,0),MATCH(_xlfn.XLOOKUP($D$14,$D166:$D172,AR165:AR171,,0,-1),'Verwachte Resultaten'!$C$1:$BT$1,0))*_xlfn.XLOOKUP($E172,$G$2:$G$6,$F$2:$F$6,,0)),_xlfn.XLOOKUP($D$14,$D166:$D172,AR166:AR172,,0,-1)&gt;(INDEX('Verwachte Resultaten'!$C$2:$BT$31,MATCH(_xlfn.XLOOKUP($D$14,$D166:$D172,$E166:$E172,,0,-1),'Verwachte Resultaten'!$B$2:$B$31,0),MATCH(_xlfn.XLOOKUP($D$14,$D166:$D172,AR165:AR171,,0,-1),'Verwachte Resultaten'!$C$1:$BT$1,0))*_xlfn.XLOOKUP($E172,$G$2:$G$6,$H$2:$H$6,,0))),$D172,""),"")</f>
        <v/>
      </c>
      <c r="AS172" s="19" t="str">
        <f>IFERROR(IF(AND(_xlfn.XLOOKUP($D$14,$D166:$D172,AS166:AS172,,0,-1)&lt;=(INDEX('Verwachte Resultaten'!$C$2:$BT$31,MATCH(_xlfn.XLOOKUP($D$14,$D166:$D172,$E166:$E172,,0,-1),'Verwachte Resultaten'!$B$2:$B$31,0),MATCH(_xlfn.XLOOKUP($D$14,$D166:$D172,AS165:AS171,,0,-1),'Verwachte Resultaten'!$C$1:$BT$1,0))*_xlfn.XLOOKUP($E172,$G$2:$G$6,$F$2:$F$6,,0)),_xlfn.XLOOKUP($D$14,$D166:$D172,AS166:AS172,,0,-1)&gt;(INDEX('Verwachte Resultaten'!$C$2:$BT$31,MATCH(_xlfn.XLOOKUP($D$14,$D166:$D172,$E166:$E172,,0,-1),'Verwachte Resultaten'!$B$2:$B$31,0),MATCH(_xlfn.XLOOKUP($D$14,$D166:$D172,AS165:AS171,,0,-1),'Verwachte Resultaten'!$C$1:$BT$1,0))*_xlfn.XLOOKUP($E172,$G$2:$G$6,$H$2:$H$6,,0))),$D172,""),"")</f>
        <v/>
      </c>
      <c r="AT172" s="19" t="str">
        <f>IFERROR(IF(AND(_xlfn.XLOOKUP($D$14,$D166:$D172,AT166:AT172,,0,-1)&lt;=(INDEX('Verwachte Resultaten'!$C$2:$BT$31,MATCH(_xlfn.XLOOKUP($D$14,$D166:$D172,$E166:$E172,,0,-1),'Verwachte Resultaten'!$B$2:$B$31,0),MATCH(_xlfn.XLOOKUP($D$14,$D166:$D172,AT165:AT171,,0,-1),'Verwachte Resultaten'!$C$1:$BT$1,0))*_xlfn.XLOOKUP($E172,$G$2:$G$6,$F$2:$F$6,,0)),_xlfn.XLOOKUP($D$14,$D166:$D172,AT166:AT172,,0,-1)&gt;(INDEX('Verwachte Resultaten'!$C$2:$BT$31,MATCH(_xlfn.XLOOKUP($D$14,$D166:$D172,$E166:$E172,,0,-1),'Verwachte Resultaten'!$B$2:$B$31,0),MATCH(_xlfn.XLOOKUP($D$14,$D166:$D172,AT165:AT171,,0,-1),'Verwachte Resultaten'!$C$1:$BT$1,0))*_xlfn.XLOOKUP($E172,$G$2:$G$6,$H$2:$H$6,,0))),$D172,""),"")</f>
        <v/>
      </c>
      <c r="AU172" s="19" t="str">
        <f>IFERROR(IF(AND(_xlfn.XLOOKUP($D$14,$D166:$D172,AU166:AU172,,0,-1)&lt;=(INDEX('Verwachte Resultaten'!$C$2:$BT$31,MATCH(_xlfn.XLOOKUP($D$14,$D166:$D172,$E166:$E172,,0,-1),'Verwachte Resultaten'!$B$2:$B$31,0),MATCH(_xlfn.XLOOKUP($D$14,$D166:$D172,AU165:AU171,,0,-1),'Verwachte Resultaten'!$C$1:$BT$1,0))*_xlfn.XLOOKUP($E172,$G$2:$G$6,$F$2:$F$6,,0)),_xlfn.XLOOKUP($D$14,$D166:$D172,AU166:AU172,,0,-1)&gt;(INDEX('Verwachte Resultaten'!$C$2:$BT$31,MATCH(_xlfn.XLOOKUP($D$14,$D166:$D172,$E166:$E172,,0,-1),'Verwachte Resultaten'!$B$2:$B$31,0),MATCH(_xlfn.XLOOKUP($D$14,$D166:$D172,AU165:AU171,,0,-1),'Verwachte Resultaten'!$C$1:$BT$1,0))*_xlfn.XLOOKUP($E172,$G$2:$G$6,$H$2:$H$6,,0))),$D172,""),"")</f>
        <v/>
      </c>
      <c r="AV172" s="19" t="str">
        <f>IFERROR(IF(AND(_xlfn.XLOOKUP($D$14,$D166:$D172,AV166:AV172,,0,-1)&lt;=(INDEX('Verwachte Resultaten'!$C$2:$BT$31,MATCH(_xlfn.XLOOKUP($D$14,$D166:$D172,$E166:$E172,,0,-1),'Verwachte Resultaten'!$B$2:$B$31,0),MATCH(_xlfn.XLOOKUP($D$14,$D166:$D172,AV165:AV171,,0,-1),'Verwachte Resultaten'!$C$1:$BT$1,0))*_xlfn.XLOOKUP($E172,$G$2:$G$6,$F$2:$F$6,,0)),_xlfn.XLOOKUP($D$14,$D166:$D172,AV166:AV172,,0,-1)&gt;(INDEX('Verwachte Resultaten'!$C$2:$BT$31,MATCH(_xlfn.XLOOKUP($D$14,$D166:$D172,$E166:$E172,,0,-1),'Verwachte Resultaten'!$B$2:$B$31,0),MATCH(_xlfn.XLOOKUP($D$14,$D166:$D172,AV165:AV171,,0,-1),'Verwachte Resultaten'!$C$1:$BT$1,0))*_xlfn.XLOOKUP($E172,$G$2:$G$6,$H$2:$H$6,,0))),$D172,""),"")</f>
        <v/>
      </c>
      <c r="AW172" s="19" t="str">
        <f>IFERROR(IF(AND(_xlfn.XLOOKUP($D$14,$D166:$D172,AW166:AW172,,0,-1)&lt;=(INDEX('Verwachte Resultaten'!$C$2:$BT$31,MATCH(_xlfn.XLOOKUP($D$14,$D166:$D172,$E166:$E172,,0,-1),'Verwachte Resultaten'!$B$2:$B$31,0),MATCH(_xlfn.XLOOKUP($D$14,$D166:$D172,AW165:AW171,,0,-1),'Verwachte Resultaten'!$C$1:$BT$1,0))*_xlfn.XLOOKUP($E172,$G$2:$G$6,$F$2:$F$6,,0)),_xlfn.XLOOKUP($D$14,$D166:$D172,AW166:AW172,,0,-1)&gt;(INDEX('Verwachte Resultaten'!$C$2:$BT$31,MATCH(_xlfn.XLOOKUP($D$14,$D166:$D172,$E166:$E172,,0,-1),'Verwachte Resultaten'!$B$2:$B$31,0),MATCH(_xlfn.XLOOKUP($D$14,$D166:$D172,AW165:AW171,,0,-1),'Verwachte Resultaten'!$C$1:$BT$1,0))*_xlfn.XLOOKUP($E172,$G$2:$G$6,$H$2:$H$6,,0))),$D172,""),"")</f>
        <v/>
      </c>
      <c r="AX172" s="19" t="str">
        <f>IFERROR(IF(AND(_xlfn.XLOOKUP($D$14,$D166:$D172,AX166:AX172,,0,-1)&lt;=(INDEX('Verwachte Resultaten'!$C$2:$BT$31,MATCH(_xlfn.XLOOKUP($D$14,$D166:$D172,$E166:$E172,,0,-1),'Verwachte Resultaten'!$B$2:$B$31,0),MATCH(_xlfn.XLOOKUP($D$14,$D166:$D172,AX165:AX171,,0,-1),'Verwachte Resultaten'!$C$1:$BT$1,0))*_xlfn.XLOOKUP($E172,$G$2:$G$6,$F$2:$F$6,,0)),_xlfn.XLOOKUP($D$14,$D166:$D172,AX166:AX172,,0,-1)&gt;(INDEX('Verwachte Resultaten'!$C$2:$BT$31,MATCH(_xlfn.XLOOKUP($D$14,$D166:$D172,$E166:$E172,,0,-1),'Verwachte Resultaten'!$B$2:$B$31,0),MATCH(_xlfn.XLOOKUP($D$14,$D166:$D172,AX165:AX171,,0,-1),'Verwachte Resultaten'!$C$1:$BT$1,0))*_xlfn.XLOOKUP($E172,$G$2:$G$6,$H$2:$H$6,,0))),$D172,""),"")</f>
        <v/>
      </c>
      <c r="AY172" s="19" t="str">
        <f>IFERROR(IF(AND(_xlfn.XLOOKUP($D$14,$D166:$D172,AY166:AY172,,0,-1)&lt;=(INDEX('Verwachte Resultaten'!$C$2:$BT$31,MATCH(_xlfn.XLOOKUP($D$14,$D166:$D172,$E166:$E172,,0,-1),'Verwachte Resultaten'!$B$2:$B$31,0),MATCH(_xlfn.XLOOKUP($D$14,$D166:$D172,AY165:AY171,,0,-1),'Verwachte Resultaten'!$C$1:$BT$1,0))*_xlfn.XLOOKUP($E172,$G$2:$G$6,$F$2:$F$6,,0)),_xlfn.XLOOKUP($D$14,$D166:$D172,AY166:AY172,,0,-1)&gt;(INDEX('Verwachte Resultaten'!$C$2:$BT$31,MATCH(_xlfn.XLOOKUP($D$14,$D166:$D172,$E166:$E172,,0,-1),'Verwachte Resultaten'!$B$2:$B$31,0),MATCH(_xlfn.XLOOKUP($D$14,$D166:$D172,AY165:AY171,,0,-1),'Verwachte Resultaten'!$C$1:$BT$1,0))*_xlfn.XLOOKUP($E172,$G$2:$G$6,$H$2:$H$6,,0))),$D172,""),"")</f>
        <v/>
      </c>
      <c r="AZ172" s="19" t="str">
        <f>IFERROR(IF(AND(_xlfn.XLOOKUP($D$14,$D166:$D172,AZ166:AZ172,,0,-1)&lt;=(INDEX('Verwachte Resultaten'!$C$2:$BT$31,MATCH(_xlfn.XLOOKUP($D$14,$D166:$D172,$E166:$E172,,0,-1),'Verwachte Resultaten'!$B$2:$B$31,0),MATCH(_xlfn.XLOOKUP($D$14,$D166:$D172,AZ165:AZ171,,0,-1),'Verwachte Resultaten'!$C$1:$BT$1,0))*_xlfn.XLOOKUP($E172,$G$2:$G$6,$F$2:$F$6,,0)),_xlfn.XLOOKUP($D$14,$D166:$D172,AZ166:AZ172,,0,-1)&gt;(INDEX('Verwachte Resultaten'!$C$2:$BT$31,MATCH(_xlfn.XLOOKUP($D$14,$D166:$D172,$E166:$E172,,0,-1),'Verwachte Resultaten'!$B$2:$B$31,0),MATCH(_xlfn.XLOOKUP($D$14,$D166:$D172,AZ165:AZ171,,0,-1),'Verwachte Resultaten'!$C$1:$BT$1,0))*_xlfn.XLOOKUP($E172,$G$2:$G$6,$H$2:$H$6,,0))),$D172,""),"")</f>
        <v/>
      </c>
      <c r="BA172" s="19" t="str">
        <f>IFERROR(IF(AND(_xlfn.XLOOKUP($D$14,$D166:$D172,BA166:BA172,,0,-1)&lt;=(INDEX('Verwachte Resultaten'!$C$2:$BT$31,MATCH(_xlfn.XLOOKUP($D$14,$D166:$D172,$E166:$E172,,0,-1),'Verwachte Resultaten'!$B$2:$B$31,0),MATCH(_xlfn.XLOOKUP($D$14,$D166:$D172,BA165:BA171,,0,-1),'Verwachte Resultaten'!$C$1:$BT$1,0))*_xlfn.XLOOKUP($E172,$G$2:$G$6,$F$2:$F$6,,0)),_xlfn.XLOOKUP($D$14,$D166:$D172,BA166:BA172,,0,-1)&gt;(INDEX('Verwachte Resultaten'!$C$2:$BT$31,MATCH(_xlfn.XLOOKUP($D$14,$D166:$D172,$E166:$E172,,0,-1),'Verwachte Resultaten'!$B$2:$B$31,0),MATCH(_xlfn.XLOOKUP($D$14,$D166:$D172,BA165:BA171,,0,-1),'Verwachte Resultaten'!$C$1:$BT$1,0))*_xlfn.XLOOKUP($E172,$G$2:$G$6,$H$2:$H$6,,0))),$D172,""),"")</f>
        <v/>
      </c>
      <c r="BB172" s="19" t="str">
        <f>IFERROR(IF(AND(_xlfn.XLOOKUP($D$14,$D166:$D172,BB166:BB172,,0,-1)&lt;=(INDEX('Verwachte Resultaten'!$C$2:$BT$31,MATCH(_xlfn.XLOOKUP($D$14,$D166:$D172,$E166:$E172,,0,-1),'Verwachte Resultaten'!$B$2:$B$31,0),MATCH(_xlfn.XLOOKUP($D$14,$D166:$D172,BB165:BB171,,0,-1),'Verwachte Resultaten'!$C$1:$BT$1,0))*_xlfn.XLOOKUP($E172,$G$2:$G$6,$F$2:$F$6,,0)),_xlfn.XLOOKUP($D$14,$D166:$D172,BB166:BB172,,0,-1)&gt;(INDEX('Verwachte Resultaten'!$C$2:$BT$31,MATCH(_xlfn.XLOOKUP($D$14,$D166:$D172,$E166:$E172,,0,-1),'Verwachte Resultaten'!$B$2:$B$31,0),MATCH(_xlfn.XLOOKUP($D$14,$D166:$D172,BB165:BB171,,0,-1),'Verwachte Resultaten'!$C$1:$BT$1,0))*_xlfn.XLOOKUP($E172,$G$2:$G$6,$H$2:$H$6,,0))),$D172,""),"")</f>
        <v/>
      </c>
      <c r="BC172" s="19" t="str">
        <f>IFERROR(IF(AND(_xlfn.XLOOKUP($D$14,$D166:$D172,BC166:BC172,,0,-1)&lt;=(INDEX('Verwachte Resultaten'!$C$2:$BT$31,MATCH(_xlfn.XLOOKUP($D$14,$D166:$D172,$E166:$E172,,0,-1),'Verwachte Resultaten'!$B$2:$B$31,0),MATCH(_xlfn.XLOOKUP($D$14,$D166:$D172,BC165:BC171,,0,-1),'Verwachte Resultaten'!$C$1:$BT$1,0))*_xlfn.XLOOKUP($E172,$G$2:$G$6,$F$2:$F$6,,0)),_xlfn.XLOOKUP($D$14,$D166:$D172,BC166:BC172,,0,-1)&gt;(INDEX('Verwachte Resultaten'!$C$2:$BT$31,MATCH(_xlfn.XLOOKUP($D$14,$D166:$D172,$E166:$E172,,0,-1),'Verwachte Resultaten'!$B$2:$B$31,0),MATCH(_xlfn.XLOOKUP($D$14,$D166:$D172,BC165:BC171,,0,-1),'Verwachte Resultaten'!$C$1:$BT$1,0))*_xlfn.XLOOKUP($E172,$G$2:$G$6,$H$2:$H$6,,0))),$D172,""),"")</f>
        <v/>
      </c>
      <c r="BD172" s="19" t="str">
        <f>IFERROR(IF(AND(_xlfn.XLOOKUP($D$14,$D166:$D172,BD166:BD172,,0,-1)&lt;=(INDEX('Verwachte Resultaten'!$C$2:$BT$31,MATCH(_xlfn.XLOOKUP($D$14,$D166:$D172,$E166:$E172,,0,-1),'Verwachte Resultaten'!$B$2:$B$31,0),MATCH(_xlfn.XLOOKUP($D$14,$D166:$D172,BD165:BD171,,0,-1),'Verwachte Resultaten'!$C$1:$BT$1,0))*_xlfn.XLOOKUP($E172,$G$2:$G$6,$F$2:$F$6,,0)),_xlfn.XLOOKUP($D$14,$D166:$D172,BD166:BD172,,0,-1)&gt;(INDEX('Verwachte Resultaten'!$C$2:$BT$31,MATCH(_xlfn.XLOOKUP($D$14,$D166:$D172,$E166:$E172,,0,-1),'Verwachte Resultaten'!$B$2:$B$31,0),MATCH(_xlfn.XLOOKUP($D$14,$D166:$D172,BD165:BD171,,0,-1),'Verwachte Resultaten'!$C$1:$BT$1,0))*_xlfn.XLOOKUP($E172,$G$2:$G$6,$H$2:$H$6,,0))),$D172,""),"")</f>
        <v/>
      </c>
      <c r="BE172" s="19" t="str">
        <f>IFERROR(IF(AND(_xlfn.XLOOKUP($D$14,$D166:$D172,BE166:BE172,,0,-1)&lt;=(INDEX('Verwachte Resultaten'!$C$2:$BT$31,MATCH(_xlfn.XLOOKUP($D$14,$D166:$D172,$E166:$E172,,0,-1),'Verwachte Resultaten'!$B$2:$B$31,0),MATCH(_xlfn.XLOOKUP($D$14,$D166:$D172,BE165:BE171,,0,-1),'Verwachte Resultaten'!$C$1:$BT$1,0))*_xlfn.XLOOKUP($E172,$G$2:$G$6,$F$2:$F$6,,0)),_xlfn.XLOOKUP($D$14,$D166:$D172,BE166:BE172,,0,-1)&gt;(INDEX('Verwachte Resultaten'!$C$2:$BT$31,MATCH(_xlfn.XLOOKUP($D$14,$D166:$D172,$E166:$E172,,0,-1),'Verwachte Resultaten'!$B$2:$B$31,0),MATCH(_xlfn.XLOOKUP($D$14,$D166:$D172,BE165:BE171,,0,-1),'Verwachte Resultaten'!$C$1:$BT$1,0))*_xlfn.XLOOKUP($E172,$G$2:$G$6,$H$2:$H$6,,0))),$D172,""),"")</f>
        <v/>
      </c>
      <c r="BF172" s="19" t="str">
        <f>IFERROR(IF(AND(_xlfn.XLOOKUP($D$14,$D166:$D172,BF166:BF172,,0,-1)&lt;=(INDEX('Verwachte Resultaten'!$C$2:$BT$31,MATCH(_xlfn.XLOOKUP($D$14,$D166:$D172,$E166:$E172,,0,-1),'Verwachte Resultaten'!$B$2:$B$31,0),MATCH(_xlfn.XLOOKUP($D$14,$D166:$D172,BF165:BF171,,0,-1),'Verwachte Resultaten'!$C$1:$BT$1,0))*_xlfn.XLOOKUP($E172,$G$2:$G$6,$F$2:$F$6,,0)),_xlfn.XLOOKUP($D$14,$D166:$D172,BF166:BF172,,0,-1)&gt;(INDEX('Verwachte Resultaten'!$C$2:$BT$31,MATCH(_xlfn.XLOOKUP($D$14,$D166:$D172,$E166:$E172,,0,-1),'Verwachte Resultaten'!$B$2:$B$31,0),MATCH(_xlfn.XLOOKUP($D$14,$D166:$D172,BF165:BF171,,0,-1),'Verwachte Resultaten'!$C$1:$BT$1,0))*_xlfn.XLOOKUP($E172,$G$2:$G$6,$H$2:$H$6,,0))),$D172,""),"")</f>
        <v/>
      </c>
      <c r="BG172" s="19" t="str">
        <f>IFERROR(IF(AND(_xlfn.XLOOKUP($D$14,$D166:$D172,BG166:BG172,,0,-1)&lt;=(INDEX('Verwachte Resultaten'!$C$2:$BT$31,MATCH(_xlfn.XLOOKUP($D$14,$D166:$D172,$E166:$E172,,0,-1),'Verwachte Resultaten'!$B$2:$B$31,0),MATCH(_xlfn.XLOOKUP($D$14,$D166:$D172,BG165:BG171,,0,-1),'Verwachte Resultaten'!$C$1:$BT$1,0))*_xlfn.XLOOKUP($E172,$G$2:$G$6,$F$2:$F$6,,0)),_xlfn.XLOOKUP($D$14,$D166:$D172,BG166:BG172,,0,-1)&gt;(INDEX('Verwachte Resultaten'!$C$2:$BT$31,MATCH(_xlfn.XLOOKUP($D$14,$D166:$D172,$E166:$E172,,0,-1),'Verwachte Resultaten'!$B$2:$B$31,0),MATCH(_xlfn.XLOOKUP($D$14,$D166:$D172,BG165:BG171,,0,-1),'Verwachte Resultaten'!$C$1:$BT$1,0))*_xlfn.XLOOKUP($E172,$G$2:$G$6,$H$2:$H$6,,0))),$D172,""),"")</f>
        <v/>
      </c>
      <c r="BH172" s="19" t="str">
        <f>IFERROR(IF(AND(_xlfn.XLOOKUP($D$14,$D166:$D172,BH166:BH172,,0,-1)&lt;=(INDEX('Verwachte Resultaten'!$C$2:$BT$31,MATCH(_xlfn.XLOOKUP($D$14,$D166:$D172,$E166:$E172,,0,-1),'Verwachte Resultaten'!$B$2:$B$31,0),MATCH(_xlfn.XLOOKUP($D$14,$D166:$D172,BH165:BH171,,0,-1),'Verwachte Resultaten'!$C$1:$BT$1,0))*_xlfn.XLOOKUP($E172,$G$2:$G$6,$F$2:$F$6,,0)),_xlfn.XLOOKUP($D$14,$D166:$D172,BH166:BH172,,0,-1)&gt;(INDEX('Verwachte Resultaten'!$C$2:$BT$31,MATCH(_xlfn.XLOOKUP($D$14,$D166:$D172,$E166:$E172,,0,-1),'Verwachte Resultaten'!$B$2:$B$31,0),MATCH(_xlfn.XLOOKUP($D$14,$D166:$D172,BH165:BH171,,0,-1),'Verwachte Resultaten'!$C$1:$BT$1,0))*_xlfn.XLOOKUP($E172,$G$2:$G$6,$H$2:$H$6,,0))),$D172,""),"")</f>
        <v/>
      </c>
      <c r="BI172" s="19" t="str">
        <f>IFERROR(IF(AND(_xlfn.XLOOKUP($D$14,$D166:$D172,BI166:BI172,,0,-1)&lt;=(INDEX('Verwachte Resultaten'!$C$2:$BT$31,MATCH(_xlfn.XLOOKUP($D$14,$D166:$D172,$E166:$E172,,0,-1),'Verwachte Resultaten'!$B$2:$B$31,0),MATCH(_xlfn.XLOOKUP($D$14,$D166:$D172,BI165:BI171,,0,-1),'Verwachte Resultaten'!$C$1:$BT$1,0))*_xlfn.XLOOKUP($E172,$G$2:$G$6,$F$2:$F$6,,0)),_xlfn.XLOOKUP($D$14,$D166:$D172,BI166:BI172,,0,-1)&gt;(INDEX('Verwachte Resultaten'!$C$2:$BT$31,MATCH(_xlfn.XLOOKUP($D$14,$D166:$D172,$E166:$E172,,0,-1),'Verwachte Resultaten'!$B$2:$B$31,0),MATCH(_xlfn.XLOOKUP($D$14,$D166:$D172,BI165:BI171,,0,-1),'Verwachte Resultaten'!$C$1:$BT$1,0))*_xlfn.XLOOKUP($E172,$G$2:$G$6,$H$2:$H$6,,0))),$D172,""),"")</f>
        <v/>
      </c>
      <c r="BJ172" s="19" t="str">
        <f>IFERROR(IF(AND(_xlfn.XLOOKUP($D$14,$D166:$D172,BJ166:BJ172,,0,-1)&lt;=(INDEX('Verwachte Resultaten'!$C$2:$BT$31,MATCH(_xlfn.XLOOKUP($D$14,$D166:$D172,$E166:$E172,,0,-1),'Verwachte Resultaten'!$B$2:$B$31,0),MATCH(_xlfn.XLOOKUP($D$14,$D166:$D172,BJ165:BJ171,,0,-1),'Verwachte Resultaten'!$C$1:$BT$1,0))*_xlfn.XLOOKUP($E172,$G$2:$G$6,$F$2:$F$6,,0)),_xlfn.XLOOKUP($D$14,$D166:$D172,BJ166:BJ172,,0,-1)&gt;(INDEX('Verwachte Resultaten'!$C$2:$BT$31,MATCH(_xlfn.XLOOKUP($D$14,$D166:$D172,$E166:$E172,,0,-1),'Verwachte Resultaten'!$B$2:$B$31,0),MATCH(_xlfn.XLOOKUP($D$14,$D166:$D172,BJ165:BJ171,,0,-1),'Verwachte Resultaten'!$C$1:$BT$1,0))*_xlfn.XLOOKUP($E172,$G$2:$G$6,$H$2:$H$6,,0))),$D172,""),"")</f>
        <v/>
      </c>
      <c r="BK172" s="45" t="str">
        <f>IFERROR(IF(AND(_xlfn.XLOOKUP($D$14,$D166:$D172,BK166:BK172,,0,-1)&lt;=(INDEX('Verwachte Resultaten'!$C$2:$BT$31,MATCH(_xlfn.XLOOKUP($D$14,$D166:$D172,$E166:$E172,,0,-1),'Verwachte Resultaten'!$B$2:$B$31,0),MATCH(_xlfn.XLOOKUP($D$14,$D166:$D172,BK165:BK171,,0,-1),'Verwachte Resultaten'!$C$1:$BT$1,0))*_xlfn.XLOOKUP($E172,$G$2:$G$6,$F$2:$F$6,,0)),_xlfn.XLOOKUP($D$14,$D166:$D172,BK166:BK172,,0,-1)&gt;(INDEX('Verwachte Resultaten'!$C$2:$BT$31,MATCH(_xlfn.XLOOKUP($D$14,$D166:$D172,$E166:$E172,,0,-1),'Verwachte Resultaten'!$B$2:$B$31,0),MATCH(_xlfn.XLOOKUP($D$14,$D166:$D172,BK165:BK171,,0,-1),'Verwachte Resultaten'!$C$1:$BT$1,0))*_xlfn.XLOOKUP($E172,$G$2:$G$6,$H$2:$H$6,,0))),$D172,""),"")</f>
        <v/>
      </c>
    </row>
    <row r="173" spans="1:63" ht="15.75" thickBot="1">
      <c r="A173" s="85"/>
      <c r="C173" s="23"/>
      <c r="D173" s="44"/>
      <c r="E173" s="20" t="s">
        <v>170</v>
      </c>
      <c r="F173" s="21">
        <f>SUM(F168:AZ172)</f>
        <v>0</v>
      </c>
      <c r="AZ173"/>
    </row>
    <row r="174" spans="1:63" ht="15.75" thickBot="1">
      <c r="A174" s="85"/>
      <c r="C174" s="23"/>
      <c r="D174" s="44"/>
      <c r="AZ174"/>
    </row>
    <row r="175" spans="1:63" ht="15.75" thickBot="1">
      <c r="A175" s="85" t="s">
        <v>119</v>
      </c>
      <c r="B175" s="24">
        <f>COUNTA(F175:BK175)-COUNTIF(F175:BK175,"")</f>
        <v>0</v>
      </c>
      <c r="C175" s="23"/>
      <c r="D175" s="128"/>
      <c r="E175" s="5" t="s">
        <v>0</v>
      </c>
      <c r="F175" s="5" t="str">
        <f>IF($D175="","",IF(_xlfn.XLOOKUP($D175,Matrix!$A$10:$A$11,Matrix!B$10:B$11,"",0)="","",_xlfn.XLOOKUP($D175,Matrix!$A$10:$A$11,Matrix!B$10:B$11,"",0)))</f>
        <v/>
      </c>
      <c r="G175" s="5" t="str">
        <f>IF($D175="","",IF(_xlfn.XLOOKUP($D175,Matrix!$A$10:$A$11,Matrix!C$10:C$11,"",0)="","",_xlfn.XLOOKUP($D175,Matrix!$A$10:$A$11,Matrix!C$10:C$11,"",0)))</f>
        <v/>
      </c>
      <c r="H175" s="5" t="str">
        <f>IF($D175="","",IF(_xlfn.XLOOKUP($D175,Matrix!$A$10:$A$11,Matrix!D$10:D$11,"",0)="","",_xlfn.XLOOKUP($D175,Matrix!$A$10:$A$11,Matrix!D$10:D$11,"",0)))</f>
        <v/>
      </c>
      <c r="I175" s="5" t="str">
        <f>IF($D175="","",IF(_xlfn.XLOOKUP($D175,Matrix!$A$10:$A$11,Matrix!E$10:E$11,"",0)="","",_xlfn.XLOOKUP($D175,Matrix!$A$10:$A$11,Matrix!E$10:E$11,"",0)))</f>
        <v/>
      </c>
      <c r="J175" s="5" t="str">
        <f>IF($D175="","",IF(_xlfn.XLOOKUP($D175,Matrix!$A$10:$A$11,Matrix!F$10:F$11,"",0)="","",_xlfn.XLOOKUP($D175,Matrix!$A$10:$A$11,Matrix!F$10:F$11,"",0)))</f>
        <v/>
      </c>
      <c r="K175" s="5" t="str">
        <f>IF($D175="","",IF(_xlfn.XLOOKUP($D175,Matrix!$A$10:$A$11,Matrix!G$10:G$11,"",0)="","",_xlfn.XLOOKUP($D175,Matrix!$A$10:$A$11,Matrix!G$10:G$11,"",0)))</f>
        <v/>
      </c>
      <c r="L175" s="5" t="str">
        <f>IF($D175="","",IF(_xlfn.XLOOKUP($D175,Matrix!$A$10:$A$11,Matrix!H$10:H$11,"",0)="","",_xlfn.XLOOKUP($D175,Matrix!$A$10:$A$11,Matrix!H$10:H$11,"",0)))</f>
        <v/>
      </c>
      <c r="M175" s="5" t="str">
        <f>IF($D175="","",IF(_xlfn.XLOOKUP($D175,Matrix!$A$10:$A$11,Matrix!I$10:I$11,"",0)="","",_xlfn.XLOOKUP($D175,Matrix!$A$10:$A$11,Matrix!I$10:I$11,"",0)))</f>
        <v/>
      </c>
      <c r="N175" s="5" t="str">
        <f>IF($D175="","",IF(_xlfn.XLOOKUP($D175,Matrix!$A$10:$A$11,Matrix!J$10:J$11,"",0)="","",_xlfn.XLOOKUP($D175,Matrix!$A$10:$A$11,Matrix!J$10:J$11,"",0)))</f>
        <v/>
      </c>
      <c r="O175" s="5" t="str">
        <f>IF($D175="","",IF(_xlfn.XLOOKUP($D175,Matrix!$A$10:$A$11,Matrix!K$10:K$11,"",0)="","",_xlfn.XLOOKUP($D175,Matrix!$A$10:$A$11,Matrix!K$10:K$11,"",0)))</f>
        <v/>
      </c>
      <c r="P175" s="5" t="str">
        <f>IF($D175="","",IF(_xlfn.XLOOKUP($D175,Matrix!$A$10:$A$11,Matrix!L$10:L$11,"",0)="","",_xlfn.XLOOKUP($D175,Matrix!$A$10:$A$11,Matrix!L$10:L$11,"",0)))</f>
        <v/>
      </c>
      <c r="Q175" s="5" t="str">
        <f>IF($D175="","",IF(_xlfn.XLOOKUP($D175,Matrix!$A$10:$A$11,Matrix!M$10:M$11,"",0)="","",_xlfn.XLOOKUP($D175,Matrix!$A$10:$A$11,Matrix!M$10:M$11,"",0)))</f>
        <v/>
      </c>
      <c r="R175" s="5" t="str">
        <f>IF($D175="","",IF(_xlfn.XLOOKUP($D175,Matrix!$A$10:$A$11,Matrix!N$10:N$11,"",0)="","",_xlfn.XLOOKUP($D175,Matrix!$A$10:$A$11,Matrix!N$10:N$11,"",0)))</f>
        <v/>
      </c>
      <c r="S175" s="5" t="str">
        <f>IF($D175="","",IF(_xlfn.XLOOKUP($D175,Matrix!$A$10:$A$11,Matrix!O$10:O$11,"",0)="","",_xlfn.XLOOKUP($D175,Matrix!$A$10:$A$11,Matrix!O$10:O$11,"",0)))</f>
        <v/>
      </c>
      <c r="T175" s="5" t="str">
        <f>IF($D175="","",IF(_xlfn.XLOOKUP($D175,Matrix!$A$10:$A$11,Matrix!P$10:P$11,"",0)="","",_xlfn.XLOOKUP($D175,Matrix!$A$10:$A$11,Matrix!P$10:P$11,"",0)))</f>
        <v/>
      </c>
      <c r="U175" s="5" t="str">
        <f>IF($D175="","",IF(_xlfn.XLOOKUP($D175,Matrix!$A$10:$A$11,Matrix!Q$10:Q$11,"",0)="","",_xlfn.XLOOKUP($D175,Matrix!$A$10:$A$11,Matrix!Q$10:Q$11,"",0)))</f>
        <v/>
      </c>
      <c r="V175" s="5" t="str">
        <f>IF($D175="","",IF(_xlfn.XLOOKUP($D175,Matrix!$A$10:$A$11,Matrix!R$10:R$11,"",0)="","",_xlfn.XLOOKUP($D175,Matrix!$A$10:$A$11,Matrix!R$10:R$11,"",0)))</f>
        <v/>
      </c>
      <c r="W175" s="5" t="str">
        <f>IF($D175="","",IF(_xlfn.XLOOKUP($D175,Matrix!$A$10:$A$11,Matrix!S$10:S$11,"",0)="","",_xlfn.XLOOKUP($D175,Matrix!$A$10:$A$11,Matrix!S$10:S$11,"",0)))</f>
        <v/>
      </c>
      <c r="X175" s="5" t="str">
        <f>IF($D175="","",IF(_xlfn.XLOOKUP($D175,Matrix!$A$10:$A$11,Matrix!T$10:T$11,"",0)="","",_xlfn.XLOOKUP($D175,Matrix!$A$10:$A$11,Matrix!T$10:T$11,"",0)))</f>
        <v/>
      </c>
      <c r="Y175" s="5" t="str">
        <f>IF($D175="","",IF(_xlfn.XLOOKUP($D175,Matrix!$A$10:$A$11,Matrix!U$10:U$11,"",0)="","",_xlfn.XLOOKUP($D175,Matrix!$A$10:$A$11,Matrix!U$10:U$11,"",0)))</f>
        <v/>
      </c>
      <c r="Z175" s="5" t="str">
        <f>IF($D175="","",IF(_xlfn.XLOOKUP($D175,Matrix!$A$10:$A$11,Matrix!V$10:V$11,"",0)="","",_xlfn.XLOOKUP($D175,Matrix!$A$10:$A$11,Matrix!V$10:V$11,"",0)))</f>
        <v/>
      </c>
      <c r="AA175" s="5" t="str">
        <f>IF($D175="","",IF(_xlfn.XLOOKUP($D175,Matrix!$A$10:$A$11,Matrix!W$10:W$11,"",0)="","",_xlfn.XLOOKUP($D175,Matrix!$A$10:$A$11,Matrix!W$10:W$11,"",0)))</f>
        <v/>
      </c>
      <c r="AB175" s="5" t="str">
        <f>IF($D175="","",IF(_xlfn.XLOOKUP($D175,Matrix!$A$10:$A$11,Matrix!X$10:X$11,"",0)="","",_xlfn.XLOOKUP($D175,Matrix!$A$10:$A$11,Matrix!X$10:X$11,"",0)))</f>
        <v/>
      </c>
      <c r="AC175" s="5" t="str">
        <f>IF($D175="","",IF(_xlfn.XLOOKUP($D175,Matrix!$A$10:$A$11,Matrix!Y$10:Y$11,"",0)="","",_xlfn.XLOOKUP($D175,Matrix!$A$10:$A$11,Matrix!Y$10:Y$11,"",0)))</f>
        <v/>
      </c>
      <c r="AD175" s="5" t="str">
        <f>IF($D175="","",IF(_xlfn.XLOOKUP($D175,Matrix!$A$10:$A$11,Matrix!Z$10:Z$11,"",0)="","",_xlfn.XLOOKUP($D175,Matrix!$A$10:$A$11,Matrix!Z$10:Z$11,"",0)))</f>
        <v/>
      </c>
      <c r="AE175" s="5" t="str">
        <f>IF($D175="","",IF(_xlfn.XLOOKUP($D175,Matrix!$A$10:$A$11,Matrix!AA$10:AA$11,"",0)="","",_xlfn.XLOOKUP($D175,Matrix!$A$10:$A$11,Matrix!AA$10:AA$11,"",0)))</f>
        <v/>
      </c>
      <c r="AF175" s="5" t="str">
        <f>IF($D175="","",IF(_xlfn.XLOOKUP($D175,Matrix!$A$10:$A$11,Matrix!AB$10:AB$11,"",0)="","",_xlfn.XLOOKUP($D175,Matrix!$A$10:$A$11,Matrix!AB$10:AB$11,"",0)))</f>
        <v/>
      </c>
      <c r="AG175" s="5" t="str">
        <f>IF($D175="","",IF(_xlfn.XLOOKUP($D175,Matrix!$A$10:$A$11,Matrix!AC$10:AC$11,"",0)="","",_xlfn.XLOOKUP($D175,Matrix!$A$10:$A$11,Matrix!AC$10:AC$11,"",0)))</f>
        <v/>
      </c>
      <c r="AH175" s="5" t="str">
        <f>IF($D175="","",IF(_xlfn.XLOOKUP($D175,Matrix!$A$10:$A$11,Matrix!AD$10:AD$11,"",0)="","",_xlfn.XLOOKUP($D175,Matrix!$A$10:$A$11,Matrix!AD$10:AD$11,"",0)))</f>
        <v/>
      </c>
      <c r="AI175" s="5" t="str">
        <f>IF($D175="","",IF(_xlfn.XLOOKUP($D175,Matrix!$A$10:$A$11,Matrix!AE$10:AE$11,"",0)="","",_xlfn.XLOOKUP($D175,Matrix!$A$10:$A$11,Matrix!AE$10:AE$11,"",0)))</f>
        <v/>
      </c>
      <c r="AJ175" s="5" t="str">
        <f>IF($D175="","",IF(_xlfn.XLOOKUP($D175,Matrix!$A$10:$A$11,Matrix!AF$10:AF$11,"",0)="","",_xlfn.XLOOKUP($D175,Matrix!$A$10:$A$11,Matrix!AF$10:AF$11,"",0)))</f>
        <v/>
      </c>
      <c r="AK175" s="5" t="str">
        <f>IF($D175="","",IF(_xlfn.XLOOKUP($D175,Matrix!$A$10:$A$11,Matrix!AG$10:AG$11,"",0)="","",_xlfn.XLOOKUP($D175,Matrix!$A$10:$A$11,Matrix!AG$10:AG$11,"",0)))</f>
        <v/>
      </c>
      <c r="AL175" s="5" t="str">
        <f>IF($D175="","",IF(_xlfn.XLOOKUP($D175,Matrix!$A$10:$A$11,Matrix!AH$10:AH$11,"",0)="","",_xlfn.XLOOKUP($D175,Matrix!$A$10:$A$11,Matrix!AH$10:AH$11,"",0)))</f>
        <v/>
      </c>
      <c r="AM175" s="5" t="str">
        <f>IF($D175="","",IF(_xlfn.XLOOKUP($D175,Matrix!$A$10:$A$11,Matrix!AI$10:AI$11,"",0)="","",_xlfn.XLOOKUP($D175,Matrix!$A$10:$A$11,Matrix!AI$10:AI$11,"",0)))</f>
        <v/>
      </c>
      <c r="AN175" s="5" t="str">
        <f>IF($D175="","",IF(_xlfn.XLOOKUP($D175,Matrix!$A$10:$A$11,Matrix!AJ$10:AJ$11,"",0)="","",_xlfn.XLOOKUP($D175,Matrix!$A$10:$A$11,Matrix!AJ$10:AJ$11,"",0)))</f>
        <v/>
      </c>
      <c r="AO175" s="5" t="str">
        <f>IF($D175="","",IF(_xlfn.XLOOKUP($D175,Matrix!$A$10:$A$11,Matrix!AK$10:AK$11,"",0)="","",_xlfn.XLOOKUP($D175,Matrix!$A$10:$A$11,Matrix!AK$10:AK$11,"",0)))</f>
        <v/>
      </c>
      <c r="AP175" s="5" t="str">
        <f>IF($D175="","",IF(_xlfn.XLOOKUP($D175,Matrix!$A$10:$A$11,Matrix!AL$10:AL$11,"",0)="","",_xlfn.XLOOKUP($D175,Matrix!$A$10:$A$11,Matrix!AL$10:AL$11,"",0)))</f>
        <v/>
      </c>
      <c r="AQ175" s="5" t="str">
        <f>IF($D175="","",IF(_xlfn.XLOOKUP($D175,Matrix!$A$10:$A$11,Matrix!AM$10:AM$11,"",0)="","",_xlfn.XLOOKUP($D175,Matrix!$A$10:$A$11,Matrix!AM$10:AM$11,"",0)))</f>
        <v/>
      </c>
      <c r="AR175" s="5" t="str">
        <f>IF($D175="","",IF(_xlfn.XLOOKUP($D175,Matrix!$A$10:$A$11,Matrix!AN$10:AN$11,"",0)="","",_xlfn.XLOOKUP($D175,Matrix!$A$10:$A$11,Matrix!AN$10:AN$11,"",0)))</f>
        <v/>
      </c>
      <c r="AS175" s="5" t="str">
        <f>IF($D175="","",IF(_xlfn.XLOOKUP($D175,Matrix!$A$10:$A$11,Matrix!AO$10:AO$11,"",0)="","",_xlfn.XLOOKUP($D175,Matrix!$A$10:$A$11,Matrix!AO$10:AO$11,"",0)))</f>
        <v/>
      </c>
      <c r="AT175" s="5" t="str">
        <f>IF($D175="","",IF(_xlfn.XLOOKUP($D175,Matrix!$A$10:$A$11,Matrix!AP$10:AP$11,"",0)="","",_xlfn.XLOOKUP($D175,Matrix!$A$10:$A$11,Matrix!AP$10:AP$11,"",0)))</f>
        <v/>
      </c>
      <c r="AU175" s="5" t="str">
        <f>IF($D175="","",IF(_xlfn.XLOOKUP($D175,Matrix!$A$10:$A$11,Matrix!AQ$10:AQ$11,"",0)="","",_xlfn.XLOOKUP($D175,Matrix!$A$10:$A$11,Matrix!AQ$10:AQ$11,"",0)))</f>
        <v/>
      </c>
      <c r="AV175" s="5" t="str">
        <f>IF($D175="","",IF(_xlfn.XLOOKUP($D175,Matrix!$A$10:$A$11,Matrix!AR$10:AR$11,"",0)="","",_xlfn.XLOOKUP($D175,Matrix!$A$10:$A$11,Matrix!AR$10:AR$11,"",0)))</f>
        <v/>
      </c>
      <c r="AW175" s="5" t="str">
        <f>IF($D175="","",IF(_xlfn.XLOOKUP($D175,Matrix!$A$10:$A$11,Matrix!AS$10:AS$11,"",0)="","",_xlfn.XLOOKUP($D175,Matrix!$A$10:$A$11,Matrix!AS$10:AS$11,"",0)))</f>
        <v/>
      </c>
      <c r="AX175" s="5" t="str">
        <f>IF($D175="","",IF(_xlfn.XLOOKUP($D175,Matrix!$A$10:$A$11,Matrix!AT$10:AT$11,"",0)="","",_xlfn.XLOOKUP($D175,Matrix!$A$10:$A$11,Matrix!AT$10:AT$11,"",0)))</f>
        <v/>
      </c>
      <c r="AY175" s="5" t="str">
        <f>IF($D175="","",IF(_xlfn.XLOOKUP($D175,Matrix!$A$10:$A$11,Matrix!AU$10:AU$11,"",0)="","",_xlfn.XLOOKUP($D175,Matrix!$A$10:$A$11,Matrix!AU$10:AU$11,"",0)))</f>
        <v/>
      </c>
      <c r="AZ175" s="5" t="str">
        <f>IF($D175="","",IF(_xlfn.XLOOKUP($D175,Matrix!$A$10:$A$11,Matrix!AV$10:AV$11,"",0)="","",_xlfn.XLOOKUP($D175,Matrix!$A$10:$A$11,Matrix!AV$10:AV$11,"",0)))</f>
        <v/>
      </c>
      <c r="BA175" s="5" t="str">
        <f>IF($D175="","",IF(_xlfn.XLOOKUP($D175,Matrix!$A$10:$A$11,Matrix!AW$10:AW$11,"",0)="","",_xlfn.XLOOKUP($D175,Matrix!$A$10:$A$11,Matrix!AW$10:AW$11,"",0)))</f>
        <v/>
      </c>
      <c r="BB175" s="5" t="str">
        <f>IF($D175="","",IF(_xlfn.XLOOKUP($D175,Matrix!$A$10:$A$11,Matrix!AX$10:AX$11,"",0)="","",_xlfn.XLOOKUP($D175,Matrix!$A$10:$A$11,Matrix!AX$10:AX$11,"",0)))</f>
        <v/>
      </c>
      <c r="BC175" s="5" t="str">
        <f>IF($D175="","",IF(_xlfn.XLOOKUP($D175,Matrix!$A$10:$A$11,Matrix!AY$10:AY$11,"",0)="","",_xlfn.XLOOKUP($D175,Matrix!$A$10:$A$11,Matrix!AY$10:AY$11,"",0)))</f>
        <v/>
      </c>
      <c r="BD175" s="5" t="str">
        <f>IF($D175="","",IF(_xlfn.XLOOKUP($D175,Matrix!$A$10:$A$11,Matrix!AZ$10:AZ$11,"",0)="","",_xlfn.XLOOKUP($D175,Matrix!$A$10:$A$11,Matrix!AZ$10:AZ$11,"",0)))</f>
        <v/>
      </c>
      <c r="BE175" s="5" t="str">
        <f>IF($D175="","",IF(_xlfn.XLOOKUP($D175,Matrix!$A$10:$A$11,Matrix!BA$10:BA$11,"",0)="","",_xlfn.XLOOKUP($D175,Matrix!$A$10:$A$11,Matrix!BA$10:BA$11,"",0)))</f>
        <v/>
      </c>
      <c r="BF175" s="5" t="str">
        <f>IF($D175="","",IF(_xlfn.XLOOKUP($D175,Matrix!$A$10:$A$11,Matrix!BB$10:BB$11,"",0)="","",_xlfn.XLOOKUP($D175,Matrix!$A$10:$A$11,Matrix!BB$10:BB$11,"",0)))</f>
        <v/>
      </c>
      <c r="BG175" s="5" t="str">
        <f>IF($D175="","",IF(_xlfn.XLOOKUP($D175,Matrix!$A$10:$A$11,Matrix!BC$10:BC$11,"",0)="","",_xlfn.XLOOKUP($D175,Matrix!$A$10:$A$11,Matrix!BC$10:BC$11,"",0)))</f>
        <v/>
      </c>
      <c r="BH175" s="5" t="str">
        <f>IF($D175="","",IF(_xlfn.XLOOKUP($D175,Matrix!$A$10:$A$11,Matrix!BD$10:BD$11,"",0)="","",_xlfn.XLOOKUP($D175,Matrix!$A$10:$A$11,Matrix!BD$10:BD$11,"",0)))</f>
        <v/>
      </c>
      <c r="BI175" s="5" t="str">
        <f>IF($D175="","",IF(_xlfn.XLOOKUP($D175,Matrix!$A$10:$A$11,Matrix!BE$10:BE$11,"",0)="","",_xlfn.XLOOKUP($D175,Matrix!$A$10:$A$11,Matrix!BE$10:BE$11,"",0)))</f>
        <v/>
      </c>
      <c r="BJ175" s="5" t="str">
        <f>IF($D175="","",IF(_xlfn.XLOOKUP($D175,Matrix!$A$10:$A$11,Matrix!BF$10:BF$11,"",0)="","",_xlfn.XLOOKUP($D175,Matrix!$A$10:$A$11,Matrix!BF$10:BF$11,"",0)))</f>
        <v/>
      </c>
      <c r="BK175" s="32" t="str">
        <f>IF($D175="","",IF(_xlfn.XLOOKUP($D175,Matrix!$A$10:$A$11,Matrix!BG$10:BG$11,"",0)="","",_xlfn.XLOOKUP($D175,Matrix!$A$10:$A$11,Matrix!BG$10:BG$11,"",0)))</f>
        <v/>
      </c>
    </row>
    <row r="176" spans="1:63" ht="15.75" thickBot="1">
      <c r="A176" s="85" t="s">
        <v>167</v>
      </c>
      <c r="B176" s="24" t="e">
        <f>B$4/B175</f>
        <v>#DIV/0!</v>
      </c>
      <c r="C176" s="23">
        <f>_xlfn.XLOOKUP("Sample",D166:D175,C166:C175,"",0)+1</f>
        <v>19</v>
      </c>
      <c r="D176" s="59" t="s">
        <v>168</v>
      </c>
      <c r="E176" s="57" t="str">
        <f>_xlfn.XLOOKUP('4.Score &amp; Vergelijking'!C176,'1.Invul Blad'!$A$2:$A$31,'1.Invul Blad'!$B$2:$B$31,"",0)</f>
        <v>BS-01</v>
      </c>
      <c r="F176" s="58" t="str" cm="1">
        <f t="array" ref="F176">IFERROR(IF(IF(LEFT(E176,2)="BS",INDEX('1.Invul Blad'!$1:$1048576,MATCH('4.Score &amp; Vergelijking'!$E176,'1.Invul Blad'!$B$36:$B$9000,0)+35,MATCH('4.Score &amp; Vergelijking'!F175,'1.Invul Blad'!$36:$36,0))="",INDEX('1.Invul Blad'!$1:$1048576,MATCH('4.Score &amp; Vergelijking'!$E176,'1.Invul Blad'!$B:$B,0),MATCH('4.Score &amp; Vergelijking'!F175,'1.Invul Blad'!$1:$1,0))=""),"",IF(LEFT(E176,2)="BS",INDEX('1.Invul Blad'!$1:$1048576,MATCH('4.Score &amp; Vergelijking'!$E176,'1.Invul Blad'!$B$36:$B$9000,0)+35,MATCH('4.Score &amp; Vergelijking'!F175,'1.Invul Blad'!$36:$36,0)),INDEX('1.Invul Blad'!$1:$1048576,MATCH('4.Score &amp; Vergelijking'!$E176,'1.Invul Blad'!$B:$B,0),MATCH('4.Score &amp; Vergelijking'!F175,'1.Invul Blad'!$1:$1,0)))),"")</f>
        <v/>
      </c>
      <c r="G176" s="57" t="str" cm="1">
        <f t="array" ref="G176">IFERROR(IF(IF(LEFT(F176,2)="BS",INDEX('1.Invul Blad'!$1:$1048576,MATCH('4.Score &amp; Vergelijking'!$E176,'1.Invul Blad'!$B$36:$B$9000,0)+35,MATCH('4.Score &amp; Vergelijking'!G175,'1.Invul Blad'!$36:$36,0))="",INDEX('1.Invul Blad'!$1:$1048576,MATCH('4.Score &amp; Vergelijking'!$E176,'1.Invul Blad'!$B:$B,0),MATCH('4.Score &amp; Vergelijking'!G175,'1.Invul Blad'!$1:$1,0))=""),"",IF(LEFT(F176,2)="BS",INDEX('1.Invul Blad'!$1:$1048576,MATCH('4.Score &amp; Vergelijking'!$E176,'1.Invul Blad'!$B$36:$B$9000,0)+35,MATCH('4.Score &amp; Vergelijking'!G175,'1.Invul Blad'!$36:$36,0)),INDEX('1.Invul Blad'!$1:$1048576,MATCH('4.Score &amp; Vergelijking'!$E176,'1.Invul Blad'!$B:$B,0),MATCH('4.Score &amp; Vergelijking'!G175,'1.Invul Blad'!$1:$1,0)))),"")</f>
        <v/>
      </c>
      <c r="H176" s="57" t="str" cm="1">
        <f t="array" ref="H176">IFERROR(IF(IF(LEFT(G176,2)="BS",INDEX('1.Invul Blad'!$1:$1048576,MATCH('4.Score &amp; Vergelijking'!$E176,'1.Invul Blad'!$B$36:$B$9000,0)+35,MATCH('4.Score &amp; Vergelijking'!H175,'1.Invul Blad'!$36:$36,0))="",INDEX('1.Invul Blad'!$1:$1048576,MATCH('4.Score &amp; Vergelijking'!$E176,'1.Invul Blad'!$B:$B,0),MATCH('4.Score &amp; Vergelijking'!H175,'1.Invul Blad'!$1:$1,0))=""),"",IF(LEFT(G176,2)="BS",INDEX('1.Invul Blad'!$1:$1048576,MATCH('4.Score &amp; Vergelijking'!$E176,'1.Invul Blad'!$B$36:$B$9000,0)+35,MATCH('4.Score &amp; Vergelijking'!H175,'1.Invul Blad'!$36:$36,0)),INDEX('1.Invul Blad'!$1:$1048576,MATCH('4.Score &amp; Vergelijking'!$E176,'1.Invul Blad'!$B:$B,0),MATCH('4.Score &amp; Vergelijking'!H175,'1.Invul Blad'!$1:$1,0)))),"")</f>
        <v/>
      </c>
      <c r="I176" s="57" t="str" cm="1">
        <f t="array" ref="I176">IFERROR(IF(IF(LEFT(H176,2)="BS",INDEX('1.Invul Blad'!$1:$1048576,MATCH('4.Score &amp; Vergelijking'!$E176,'1.Invul Blad'!$B$36:$B$9000,0)+35,MATCH('4.Score &amp; Vergelijking'!I175,'1.Invul Blad'!$36:$36,0))="",INDEX('1.Invul Blad'!$1:$1048576,MATCH('4.Score &amp; Vergelijking'!$E176,'1.Invul Blad'!$B:$B,0),MATCH('4.Score &amp; Vergelijking'!I175,'1.Invul Blad'!$1:$1,0))=""),"",IF(LEFT(H176,2)="BS",INDEX('1.Invul Blad'!$1:$1048576,MATCH('4.Score &amp; Vergelijking'!$E176,'1.Invul Blad'!$B$36:$B$9000,0)+35,MATCH('4.Score &amp; Vergelijking'!I175,'1.Invul Blad'!$36:$36,0)),INDEX('1.Invul Blad'!$1:$1048576,MATCH('4.Score &amp; Vergelijking'!$E176,'1.Invul Blad'!$B:$B,0),MATCH('4.Score &amp; Vergelijking'!I175,'1.Invul Blad'!$1:$1,0)))),"")</f>
        <v/>
      </c>
      <c r="J176" s="57" t="str" cm="1">
        <f t="array" ref="J176">IFERROR(IF(IF(LEFT(I176,2)="BS",INDEX('1.Invul Blad'!$1:$1048576,MATCH('4.Score &amp; Vergelijking'!$E176,'1.Invul Blad'!$B$36:$B$9000,0)+35,MATCH('4.Score &amp; Vergelijking'!J175,'1.Invul Blad'!$36:$36,0))="",INDEX('1.Invul Blad'!$1:$1048576,MATCH('4.Score &amp; Vergelijking'!$E176,'1.Invul Blad'!$B:$B,0),MATCH('4.Score &amp; Vergelijking'!J175,'1.Invul Blad'!$1:$1,0))=""),"",IF(LEFT(I176,2)="BS",INDEX('1.Invul Blad'!$1:$1048576,MATCH('4.Score &amp; Vergelijking'!$E176,'1.Invul Blad'!$B$36:$B$9000,0)+35,MATCH('4.Score &amp; Vergelijking'!J175,'1.Invul Blad'!$36:$36,0)),INDEX('1.Invul Blad'!$1:$1048576,MATCH('4.Score &amp; Vergelijking'!$E176,'1.Invul Blad'!$B:$B,0),MATCH('4.Score &amp; Vergelijking'!J175,'1.Invul Blad'!$1:$1,0)))),"")</f>
        <v/>
      </c>
      <c r="K176" s="57" t="str" cm="1">
        <f t="array" ref="K176">IFERROR(IF(IF(LEFT(J176,2)="BS",INDEX('1.Invul Blad'!$1:$1048576,MATCH('4.Score &amp; Vergelijking'!$E176,'1.Invul Blad'!$B$36:$B$9000,0)+35,MATCH('4.Score &amp; Vergelijking'!K175,'1.Invul Blad'!$36:$36,0))="",INDEX('1.Invul Blad'!$1:$1048576,MATCH('4.Score &amp; Vergelijking'!$E176,'1.Invul Blad'!$B:$B,0),MATCH('4.Score &amp; Vergelijking'!K175,'1.Invul Blad'!$1:$1,0))=""),"",IF(LEFT(J176,2)="BS",INDEX('1.Invul Blad'!$1:$1048576,MATCH('4.Score &amp; Vergelijking'!$E176,'1.Invul Blad'!$B$36:$B$9000,0)+35,MATCH('4.Score &amp; Vergelijking'!K175,'1.Invul Blad'!$36:$36,0)),INDEX('1.Invul Blad'!$1:$1048576,MATCH('4.Score &amp; Vergelijking'!$E176,'1.Invul Blad'!$B:$B,0),MATCH('4.Score &amp; Vergelijking'!K175,'1.Invul Blad'!$1:$1,0)))),"")</f>
        <v/>
      </c>
      <c r="L176" s="57" t="str" cm="1">
        <f t="array" ref="L176">IFERROR(IF(IF(LEFT(K176,2)="BS",INDEX('1.Invul Blad'!$1:$1048576,MATCH('4.Score &amp; Vergelijking'!$E176,'1.Invul Blad'!$B$36:$B$9000,0)+35,MATCH('4.Score &amp; Vergelijking'!L175,'1.Invul Blad'!$36:$36,0))="",INDEX('1.Invul Blad'!$1:$1048576,MATCH('4.Score &amp; Vergelijking'!$E176,'1.Invul Blad'!$B:$B,0),MATCH('4.Score &amp; Vergelijking'!L175,'1.Invul Blad'!$1:$1,0))=""),"",IF(LEFT(K176,2)="BS",INDEX('1.Invul Blad'!$1:$1048576,MATCH('4.Score &amp; Vergelijking'!$E176,'1.Invul Blad'!$B$36:$B$9000,0)+35,MATCH('4.Score &amp; Vergelijking'!L175,'1.Invul Blad'!$36:$36,0)),INDEX('1.Invul Blad'!$1:$1048576,MATCH('4.Score &amp; Vergelijking'!$E176,'1.Invul Blad'!$B:$B,0),MATCH('4.Score &amp; Vergelijking'!L175,'1.Invul Blad'!$1:$1,0)))),"")</f>
        <v/>
      </c>
      <c r="M176" s="57" t="str" cm="1">
        <f t="array" ref="M176">IFERROR(IF(IF(LEFT(L176,2)="BS",INDEX('1.Invul Blad'!$1:$1048576,MATCH('4.Score &amp; Vergelijking'!$E176,'1.Invul Blad'!$B$36:$B$9000,0)+35,MATCH('4.Score &amp; Vergelijking'!M175,'1.Invul Blad'!$36:$36,0))="",INDEX('1.Invul Blad'!$1:$1048576,MATCH('4.Score &amp; Vergelijking'!$E176,'1.Invul Blad'!$B:$B,0),MATCH('4.Score &amp; Vergelijking'!M175,'1.Invul Blad'!$1:$1,0))=""),"",IF(LEFT(L176,2)="BS",INDEX('1.Invul Blad'!$1:$1048576,MATCH('4.Score &amp; Vergelijking'!$E176,'1.Invul Blad'!$B$36:$B$9000,0)+35,MATCH('4.Score &amp; Vergelijking'!M175,'1.Invul Blad'!$36:$36,0)),INDEX('1.Invul Blad'!$1:$1048576,MATCH('4.Score &amp; Vergelijking'!$E176,'1.Invul Blad'!$B:$B,0),MATCH('4.Score &amp; Vergelijking'!M175,'1.Invul Blad'!$1:$1,0)))),"")</f>
        <v/>
      </c>
      <c r="N176" s="57" t="str" cm="1">
        <f t="array" ref="N176">IFERROR(IF(IF(LEFT(M176,2)="BS",INDEX('1.Invul Blad'!$1:$1048576,MATCH('4.Score &amp; Vergelijking'!$E176,'1.Invul Blad'!$B$36:$B$9000,0)+35,MATCH('4.Score &amp; Vergelijking'!N175,'1.Invul Blad'!$36:$36,0))="",INDEX('1.Invul Blad'!$1:$1048576,MATCH('4.Score &amp; Vergelijking'!$E176,'1.Invul Blad'!$B:$B,0),MATCH('4.Score &amp; Vergelijking'!N175,'1.Invul Blad'!$1:$1,0))=""),"",IF(LEFT(M176,2)="BS",INDEX('1.Invul Blad'!$1:$1048576,MATCH('4.Score &amp; Vergelijking'!$E176,'1.Invul Blad'!$B$36:$B$9000,0)+35,MATCH('4.Score &amp; Vergelijking'!N175,'1.Invul Blad'!$36:$36,0)),INDEX('1.Invul Blad'!$1:$1048576,MATCH('4.Score &amp; Vergelijking'!$E176,'1.Invul Blad'!$B:$B,0),MATCH('4.Score &amp; Vergelijking'!N175,'1.Invul Blad'!$1:$1,0)))),"")</f>
        <v/>
      </c>
      <c r="O176" s="57" t="str" cm="1">
        <f t="array" ref="O176">IFERROR(IF(IF(LEFT(N176,2)="BS",INDEX('1.Invul Blad'!$1:$1048576,MATCH('4.Score &amp; Vergelijking'!$E176,'1.Invul Blad'!$B$36:$B$9000,0)+35,MATCH('4.Score &amp; Vergelijking'!O175,'1.Invul Blad'!$36:$36,0))="",INDEX('1.Invul Blad'!$1:$1048576,MATCH('4.Score &amp; Vergelijking'!$E176,'1.Invul Blad'!$B:$B,0),MATCH('4.Score &amp; Vergelijking'!O175,'1.Invul Blad'!$1:$1,0))=""),"",IF(LEFT(N176,2)="BS",INDEX('1.Invul Blad'!$1:$1048576,MATCH('4.Score &amp; Vergelijking'!$E176,'1.Invul Blad'!$B$36:$B$9000,0)+35,MATCH('4.Score &amp; Vergelijking'!O175,'1.Invul Blad'!$36:$36,0)),INDEX('1.Invul Blad'!$1:$1048576,MATCH('4.Score &amp; Vergelijking'!$E176,'1.Invul Blad'!$B:$B,0),MATCH('4.Score &amp; Vergelijking'!O175,'1.Invul Blad'!$1:$1,0)))),"")</f>
        <v/>
      </c>
      <c r="P176" s="57" t="str" cm="1">
        <f t="array" ref="P176">IFERROR(IF(IF(LEFT(O176,2)="BS",INDEX('1.Invul Blad'!$1:$1048576,MATCH('4.Score &amp; Vergelijking'!$E176,'1.Invul Blad'!$B$36:$B$9000,0)+35,MATCH('4.Score &amp; Vergelijking'!P175,'1.Invul Blad'!$36:$36,0))="",INDEX('1.Invul Blad'!$1:$1048576,MATCH('4.Score &amp; Vergelijking'!$E176,'1.Invul Blad'!$B:$B,0),MATCH('4.Score &amp; Vergelijking'!P175,'1.Invul Blad'!$1:$1,0))=""),"",IF(LEFT(O176,2)="BS",INDEX('1.Invul Blad'!$1:$1048576,MATCH('4.Score &amp; Vergelijking'!$E176,'1.Invul Blad'!$B$36:$B$9000,0)+35,MATCH('4.Score &amp; Vergelijking'!P175,'1.Invul Blad'!$36:$36,0)),INDEX('1.Invul Blad'!$1:$1048576,MATCH('4.Score &amp; Vergelijking'!$E176,'1.Invul Blad'!$B:$B,0),MATCH('4.Score &amp; Vergelijking'!P175,'1.Invul Blad'!$1:$1,0)))),"")</f>
        <v/>
      </c>
      <c r="Q176" s="57" t="str" cm="1">
        <f t="array" ref="Q176">IFERROR(IF(IF(LEFT(P176,2)="BS",INDEX('1.Invul Blad'!$1:$1048576,MATCH('4.Score &amp; Vergelijking'!$E176,'1.Invul Blad'!$B$36:$B$9000,0)+35,MATCH('4.Score &amp; Vergelijking'!Q175,'1.Invul Blad'!$36:$36,0))="",INDEX('1.Invul Blad'!$1:$1048576,MATCH('4.Score &amp; Vergelijking'!$E176,'1.Invul Blad'!$B:$B,0),MATCH('4.Score &amp; Vergelijking'!Q175,'1.Invul Blad'!$1:$1,0))=""),"",IF(LEFT(P176,2)="BS",INDEX('1.Invul Blad'!$1:$1048576,MATCH('4.Score &amp; Vergelijking'!$E176,'1.Invul Blad'!$B$36:$B$9000,0)+35,MATCH('4.Score &amp; Vergelijking'!Q175,'1.Invul Blad'!$36:$36,0)),INDEX('1.Invul Blad'!$1:$1048576,MATCH('4.Score &amp; Vergelijking'!$E176,'1.Invul Blad'!$B:$B,0),MATCH('4.Score &amp; Vergelijking'!Q175,'1.Invul Blad'!$1:$1,0)))),"")</f>
        <v/>
      </c>
      <c r="R176" s="57" t="str" cm="1">
        <f t="array" ref="R176">IFERROR(IF(IF(LEFT(Q176,2)="BS",INDEX('1.Invul Blad'!$1:$1048576,MATCH('4.Score &amp; Vergelijking'!$E176,'1.Invul Blad'!$B$36:$B$9000,0)+35,MATCH('4.Score &amp; Vergelijking'!R175,'1.Invul Blad'!$36:$36,0))="",INDEX('1.Invul Blad'!$1:$1048576,MATCH('4.Score &amp; Vergelijking'!$E176,'1.Invul Blad'!$B:$B,0),MATCH('4.Score &amp; Vergelijking'!R175,'1.Invul Blad'!$1:$1,0))=""),"",IF(LEFT(Q176,2)="BS",INDEX('1.Invul Blad'!$1:$1048576,MATCH('4.Score &amp; Vergelijking'!$E176,'1.Invul Blad'!$B$36:$B$9000,0)+35,MATCH('4.Score &amp; Vergelijking'!R175,'1.Invul Blad'!$36:$36,0)),INDEX('1.Invul Blad'!$1:$1048576,MATCH('4.Score &amp; Vergelijking'!$E176,'1.Invul Blad'!$B:$B,0),MATCH('4.Score &amp; Vergelijking'!R175,'1.Invul Blad'!$1:$1,0)))),"")</f>
        <v/>
      </c>
      <c r="S176" s="57" t="str" cm="1">
        <f t="array" ref="S176">IFERROR(IF(IF(LEFT(R176,2)="BS",INDEX('1.Invul Blad'!$1:$1048576,MATCH('4.Score &amp; Vergelijking'!$E176,'1.Invul Blad'!$B$36:$B$9000,0)+35,MATCH('4.Score &amp; Vergelijking'!S175,'1.Invul Blad'!$36:$36,0))="",INDEX('1.Invul Blad'!$1:$1048576,MATCH('4.Score &amp; Vergelijking'!$E176,'1.Invul Blad'!$B:$B,0),MATCH('4.Score &amp; Vergelijking'!S175,'1.Invul Blad'!$1:$1,0))=""),"",IF(LEFT(R176,2)="BS",INDEX('1.Invul Blad'!$1:$1048576,MATCH('4.Score &amp; Vergelijking'!$E176,'1.Invul Blad'!$B$36:$B$9000,0)+35,MATCH('4.Score &amp; Vergelijking'!S175,'1.Invul Blad'!$36:$36,0)),INDEX('1.Invul Blad'!$1:$1048576,MATCH('4.Score &amp; Vergelijking'!$E176,'1.Invul Blad'!$B:$B,0),MATCH('4.Score &amp; Vergelijking'!S175,'1.Invul Blad'!$1:$1,0)))),"")</f>
        <v/>
      </c>
      <c r="T176" s="57" t="str" cm="1">
        <f t="array" ref="T176">IFERROR(IF(IF(LEFT(S176,2)="BS",INDEX('1.Invul Blad'!$1:$1048576,MATCH('4.Score &amp; Vergelijking'!$E176,'1.Invul Blad'!$B$36:$B$9000,0)+35,MATCH('4.Score &amp; Vergelijking'!T175,'1.Invul Blad'!$36:$36,0))="",INDEX('1.Invul Blad'!$1:$1048576,MATCH('4.Score &amp; Vergelijking'!$E176,'1.Invul Blad'!$B:$B,0),MATCH('4.Score &amp; Vergelijking'!T175,'1.Invul Blad'!$1:$1,0))=""),"",IF(LEFT(S176,2)="BS",INDEX('1.Invul Blad'!$1:$1048576,MATCH('4.Score &amp; Vergelijking'!$E176,'1.Invul Blad'!$B$36:$B$9000,0)+35,MATCH('4.Score &amp; Vergelijking'!T175,'1.Invul Blad'!$36:$36,0)),INDEX('1.Invul Blad'!$1:$1048576,MATCH('4.Score &amp; Vergelijking'!$E176,'1.Invul Blad'!$B:$B,0),MATCH('4.Score &amp; Vergelijking'!T175,'1.Invul Blad'!$1:$1,0)))),"")</f>
        <v/>
      </c>
      <c r="U176" s="57" t="str" cm="1">
        <f t="array" ref="U176">IFERROR(IF(IF(LEFT(T176,2)="BS",INDEX('1.Invul Blad'!$1:$1048576,MATCH('4.Score &amp; Vergelijking'!$E176,'1.Invul Blad'!$B$36:$B$9000,0)+35,MATCH('4.Score &amp; Vergelijking'!U175,'1.Invul Blad'!$36:$36,0))="",INDEX('1.Invul Blad'!$1:$1048576,MATCH('4.Score &amp; Vergelijking'!$E176,'1.Invul Blad'!$B:$B,0),MATCH('4.Score &amp; Vergelijking'!U175,'1.Invul Blad'!$1:$1,0))=""),"",IF(LEFT(T176,2)="BS",INDEX('1.Invul Blad'!$1:$1048576,MATCH('4.Score &amp; Vergelijking'!$E176,'1.Invul Blad'!$B$36:$B$9000,0)+35,MATCH('4.Score &amp; Vergelijking'!U175,'1.Invul Blad'!$36:$36,0)),INDEX('1.Invul Blad'!$1:$1048576,MATCH('4.Score &amp; Vergelijking'!$E176,'1.Invul Blad'!$B:$B,0),MATCH('4.Score &amp; Vergelijking'!U175,'1.Invul Blad'!$1:$1,0)))),"")</f>
        <v/>
      </c>
      <c r="V176" s="57" t="str" cm="1">
        <f t="array" ref="V176">IFERROR(IF(IF(LEFT(U176,2)="BS",INDEX('1.Invul Blad'!$1:$1048576,MATCH('4.Score &amp; Vergelijking'!$E176,'1.Invul Blad'!$B$36:$B$9000,0)+35,MATCH('4.Score &amp; Vergelijking'!V175,'1.Invul Blad'!$36:$36,0))="",INDEX('1.Invul Blad'!$1:$1048576,MATCH('4.Score &amp; Vergelijking'!$E176,'1.Invul Blad'!$B:$B,0),MATCH('4.Score &amp; Vergelijking'!V175,'1.Invul Blad'!$1:$1,0))=""),"",IF(LEFT(U176,2)="BS",INDEX('1.Invul Blad'!$1:$1048576,MATCH('4.Score &amp; Vergelijking'!$E176,'1.Invul Blad'!$B$36:$B$9000,0)+35,MATCH('4.Score &amp; Vergelijking'!V175,'1.Invul Blad'!$36:$36,0)),INDEX('1.Invul Blad'!$1:$1048576,MATCH('4.Score &amp; Vergelijking'!$E176,'1.Invul Blad'!$B:$B,0),MATCH('4.Score &amp; Vergelijking'!V175,'1.Invul Blad'!$1:$1,0)))),"")</f>
        <v/>
      </c>
      <c r="W176" s="57" t="str" cm="1">
        <f t="array" ref="W176">IFERROR(IF(IF(LEFT(V176,2)="BS",INDEX('1.Invul Blad'!$1:$1048576,MATCH('4.Score &amp; Vergelijking'!$E176,'1.Invul Blad'!$B$36:$B$9000,0)+35,MATCH('4.Score &amp; Vergelijking'!W175,'1.Invul Blad'!$36:$36,0))="",INDEX('1.Invul Blad'!$1:$1048576,MATCH('4.Score &amp; Vergelijking'!$E176,'1.Invul Blad'!$B:$B,0),MATCH('4.Score &amp; Vergelijking'!W175,'1.Invul Blad'!$1:$1,0))=""),"",IF(LEFT(V176,2)="BS",INDEX('1.Invul Blad'!$1:$1048576,MATCH('4.Score &amp; Vergelijking'!$E176,'1.Invul Blad'!$B$36:$B$9000,0)+35,MATCH('4.Score &amp; Vergelijking'!W175,'1.Invul Blad'!$36:$36,0)),INDEX('1.Invul Blad'!$1:$1048576,MATCH('4.Score &amp; Vergelijking'!$E176,'1.Invul Blad'!$B:$B,0),MATCH('4.Score &amp; Vergelijking'!W175,'1.Invul Blad'!$1:$1,0)))),"")</f>
        <v/>
      </c>
      <c r="X176" s="57" t="str" cm="1">
        <f t="array" ref="X176">IFERROR(IF(IF(LEFT(W176,2)="BS",INDEX('1.Invul Blad'!$1:$1048576,MATCH('4.Score &amp; Vergelijking'!$E176,'1.Invul Blad'!$B$36:$B$9000,0)+35,MATCH('4.Score &amp; Vergelijking'!X175,'1.Invul Blad'!$36:$36,0))="",INDEX('1.Invul Blad'!$1:$1048576,MATCH('4.Score &amp; Vergelijking'!$E176,'1.Invul Blad'!$B:$B,0),MATCH('4.Score &amp; Vergelijking'!X175,'1.Invul Blad'!$1:$1,0))=""),"",IF(LEFT(W176,2)="BS",INDEX('1.Invul Blad'!$1:$1048576,MATCH('4.Score &amp; Vergelijking'!$E176,'1.Invul Blad'!$B$36:$B$9000,0)+35,MATCH('4.Score &amp; Vergelijking'!X175,'1.Invul Blad'!$36:$36,0)),INDEX('1.Invul Blad'!$1:$1048576,MATCH('4.Score &amp; Vergelijking'!$E176,'1.Invul Blad'!$B:$B,0),MATCH('4.Score &amp; Vergelijking'!X175,'1.Invul Blad'!$1:$1,0)))),"")</f>
        <v/>
      </c>
      <c r="Y176" s="57" t="str" cm="1">
        <f t="array" ref="Y176">IFERROR(IF(IF(LEFT(X176,2)="BS",INDEX('1.Invul Blad'!$1:$1048576,MATCH('4.Score &amp; Vergelijking'!$E176,'1.Invul Blad'!$B$36:$B$9000,0)+35,MATCH('4.Score &amp; Vergelijking'!Y175,'1.Invul Blad'!$36:$36,0))="",INDEX('1.Invul Blad'!$1:$1048576,MATCH('4.Score &amp; Vergelijking'!$E176,'1.Invul Blad'!$B:$B,0),MATCH('4.Score &amp; Vergelijking'!Y175,'1.Invul Blad'!$1:$1,0))=""),"",IF(LEFT(X176,2)="BS",INDEX('1.Invul Blad'!$1:$1048576,MATCH('4.Score &amp; Vergelijking'!$E176,'1.Invul Blad'!$B$36:$B$9000,0)+35,MATCH('4.Score &amp; Vergelijking'!Y175,'1.Invul Blad'!$36:$36,0)),INDEX('1.Invul Blad'!$1:$1048576,MATCH('4.Score &amp; Vergelijking'!$E176,'1.Invul Blad'!$B:$B,0),MATCH('4.Score &amp; Vergelijking'!Y175,'1.Invul Blad'!$1:$1,0)))),"")</f>
        <v/>
      </c>
      <c r="Z176" s="57" t="str" cm="1">
        <f t="array" ref="Z176">IFERROR(IF(IF(LEFT(Y176,2)="BS",INDEX('1.Invul Blad'!$1:$1048576,MATCH('4.Score &amp; Vergelijking'!$E176,'1.Invul Blad'!$B$36:$B$9000,0)+35,MATCH('4.Score &amp; Vergelijking'!Z175,'1.Invul Blad'!$36:$36,0))="",INDEX('1.Invul Blad'!$1:$1048576,MATCH('4.Score &amp; Vergelijking'!$E176,'1.Invul Blad'!$B:$B,0),MATCH('4.Score &amp; Vergelijking'!Z175,'1.Invul Blad'!$1:$1,0))=""),"",IF(LEFT(Y176,2)="BS",INDEX('1.Invul Blad'!$1:$1048576,MATCH('4.Score &amp; Vergelijking'!$E176,'1.Invul Blad'!$B$36:$B$9000,0)+35,MATCH('4.Score &amp; Vergelijking'!Z175,'1.Invul Blad'!$36:$36,0)),INDEX('1.Invul Blad'!$1:$1048576,MATCH('4.Score &amp; Vergelijking'!$E176,'1.Invul Blad'!$B:$B,0),MATCH('4.Score &amp; Vergelijking'!Z175,'1.Invul Blad'!$1:$1,0)))),"")</f>
        <v/>
      </c>
      <c r="AA176" s="57" t="str" cm="1">
        <f t="array" ref="AA176">IFERROR(IF(IF(LEFT(Z176,2)="BS",INDEX('1.Invul Blad'!$1:$1048576,MATCH('4.Score &amp; Vergelijking'!$E176,'1.Invul Blad'!$B$36:$B$9000,0)+35,MATCH('4.Score &amp; Vergelijking'!AA175,'1.Invul Blad'!$36:$36,0))="",INDEX('1.Invul Blad'!$1:$1048576,MATCH('4.Score &amp; Vergelijking'!$E176,'1.Invul Blad'!$B:$B,0),MATCH('4.Score &amp; Vergelijking'!AA175,'1.Invul Blad'!$1:$1,0))=""),"",IF(LEFT(Z176,2)="BS",INDEX('1.Invul Blad'!$1:$1048576,MATCH('4.Score &amp; Vergelijking'!$E176,'1.Invul Blad'!$B$36:$B$9000,0)+35,MATCH('4.Score &amp; Vergelijking'!AA175,'1.Invul Blad'!$36:$36,0)),INDEX('1.Invul Blad'!$1:$1048576,MATCH('4.Score &amp; Vergelijking'!$E176,'1.Invul Blad'!$B:$B,0),MATCH('4.Score &amp; Vergelijking'!AA175,'1.Invul Blad'!$1:$1,0)))),"")</f>
        <v/>
      </c>
      <c r="AB176" s="57" t="str" cm="1">
        <f t="array" ref="AB176">IFERROR(IF(IF(LEFT(AA176,2)="BS",INDEX('1.Invul Blad'!$1:$1048576,MATCH('4.Score &amp; Vergelijking'!$E176,'1.Invul Blad'!$B$36:$B$9000,0)+35,MATCH('4.Score &amp; Vergelijking'!AB175,'1.Invul Blad'!$36:$36,0))="",INDEX('1.Invul Blad'!$1:$1048576,MATCH('4.Score &amp; Vergelijking'!$E176,'1.Invul Blad'!$B:$B,0),MATCH('4.Score &amp; Vergelijking'!AB175,'1.Invul Blad'!$1:$1,0))=""),"",IF(LEFT(AA176,2)="BS",INDEX('1.Invul Blad'!$1:$1048576,MATCH('4.Score &amp; Vergelijking'!$E176,'1.Invul Blad'!$B$36:$B$9000,0)+35,MATCH('4.Score &amp; Vergelijking'!AB175,'1.Invul Blad'!$36:$36,0)),INDEX('1.Invul Blad'!$1:$1048576,MATCH('4.Score &amp; Vergelijking'!$E176,'1.Invul Blad'!$B:$B,0),MATCH('4.Score &amp; Vergelijking'!AB175,'1.Invul Blad'!$1:$1,0)))),"")</f>
        <v/>
      </c>
      <c r="AC176" s="57" t="str" cm="1">
        <f t="array" ref="AC176">IFERROR(IF(IF(LEFT(AB176,2)="BS",INDEX('1.Invul Blad'!$1:$1048576,MATCH('4.Score &amp; Vergelijking'!$E176,'1.Invul Blad'!$B$36:$B$9000,0)+35,MATCH('4.Score &amp; Vergelijking'!AC175,'1.Invul Blad'!$36:$36,0))="",INDEX('1.Invul Blad'!$1:$1048576,MATCH('4.Score &amp; Vergelijking'!$E176,'1.Invul Blad'!$B:$B,0),MATCH('4.Score &amp; Vergelijking'!AC175,'1.Invul Blad'!$1:$1,0))=""),"",IF(LEFT(AB176,2)="BS",INDEX('1.Invul Blad'!$1:$1048576,MATCH('4.Score &amp; Vergelijking'!$E176,'1.Invul Blad'!$B$36:$B$9000,0)+35,MATCH('4.Score &amp; Vergelijking'!AC175,'1.Invul Blad'!$36:$36,0)),INDEX('1.Invul Blad'!$1:$1048576,MATCH('4.Score &amp; Vergelijking'!$E176,'1.Invul Blad'!$B:$B,0),MATCH('4.Score &amp; Vergelijking'!AC175,'1.Invul Blad'!$1:$1,0)))),"")</f>
        <v/>
      </c>
      <c r="AD176" s="57" t="str" cm="1">
        <f t="array" ref="AD176">IFERROR(IF(IF(LEFT(AC176,2)="BS",INDEX('1.Invul Blad'!$1:$1048576,MATCH('4.Score &amp; Vergelijking'!$E176,'1.Invul Blad'!$B$36:$B$9000,0)+35,MATCH('4.Score &amp; Vergelijking'!AD175,'1.Invul Blad'!$36:$36,0))="",INDEX('1.Invul Blad'!$1:$1048576,MATCH('4.Score &amp; Vergelijking'!$E176,'1.Invul Blad'!$B:$B,0),MATCH('4.Score &amp; Vergelijking'!AD175,'1.Invul Blad'!$1:$1,0))=""),"",IF(LEFT(AC176,2)="BS",INDEX('1.Invul Blad'!$1:$1048576,MATCH('4.Score &amp; Vergelijking'!$E176,'1.Invul Blad'!$B$36:$B$9000,0)+35,MATCH('4.Score &amp; Vergelijking'!AD175,'1.Invul Blad'!$36:$36,0)),INDEX('1.Invul Blad'!$1:$1048576,MATCH('4.Score &amp; Vergelijking'!$E176,'1.Invul Blad'!$B:$B,0),MATCH('4.Score &amp; Vergelijking'!AD175,'1.Invul Blad'!$1:$1,0)))),"")</f>
        <v/>
      </c>
      <c r="AE176" s="57" t="str" cm="1">
        <f t="array" ref="AE176">IFERROR(IF(IF(LEFT(AD176,2)="BS",INDEX('1.Invul Blad'!$1:$1048576,MATCH('4.Score &amp; Vergelijking'!$E176,'1.Invul Blad'!$B$36:$B$9000,0)+35,MATCH('4.Score &amp; Vergelijking'!AE175,'1.Invul Blad'!$36:$36,0))="",INDEX('1.Invul Blad'!$1:$1048576,MATCH('4.Score &amp; Vergelijking'!$E176,'1.Invul Blad'!$B:$B,0),MATCH('4.Score &amp; Vergelijking'!AE175,'1.Invul Blad'!$1:$1,0))=""),"",IF(LEFT(AD176,2)="BS",INDEX('1.Invul Blad'!$1:$1048576,MATCH('4.Score &amp; Vergelijking'!$E176,'1.Invul Blad'!$B$36:$B$9000,0)+35,MATCH('4.Score &amp; Vergelijking'!AE175,'1.Invul Blad'!$36:$36,0)),INDEX('1.Invul Blad'!$1:$1048576,MATCH('4.Score &amp; Vergelijking'!$E176,'1.Invul Blad'!$B:$B,0),MATCH('4.Score &amp; Vergelijking'!AE175,'1.Invul Blad'!$1:$1,0)))),"")</f>
        <v/>
      </c>
      <c r="AF176" s="57" t="str" cm="1">
        <f t="array" ref="AF176">IFERROR(IF(IF(LEFT(AE176,2)="BS",INDEX('1.Invul Blad'!$1:$1048576,MATCH('4.Score &amp; Vergelijking'!$E176,'1.Invul Blad'!$B$36:$B$9000,0)+35,MATCH('4.Score &amp; Vergelijking'!AF175,'1.Invul Blad'!$36:$36,0))="",INDEX('1.Invul Blad'!$1:$1048576,MATCH('4.Score &amp; Vergelijking'!$E176,'1.Invul Blad'!$B:$B,0),MATCH('4.Score &amp; Vergelijking'!AF175,'1.Invul Blad'!$1:$1,0))=""),"",IF(LEFT(AE176,2)="BS",INDEX('1.Invul Blad'!$1:$1048576,MATCH('4.Score &amp; Vergelijking'!$E176,'1.Invul Blad'!$B$36:$B$9000,0)+35,MATCH('4.Score &amp; Vergelijking'!AF175,'1.Invul Blad'!$36:$36,0)),INDEX('1.Invul Blad'!$1:$1048576,MATCH('4.Score &amp; Vergelijking'!$E176,'1.Invul Blad'!$B:$B,0),MATCH('4.Score &amp; Vergelijking'!AF175,'1.Invul Blad'!$1:$1,0)))),"")</f>
        <v/>
      </c>
      <c r="AG176" s="57" t="str" cm="1">
        <f t="array" ref="AG176">IFERROR(IF(IF(LEFT(AF176,2)="BS",INDEX('1.Invul Blad'!$1:$1048576,MATCH('4.Score &amp; Vergelijking'!$E176,'1.Invul Blad'!$B$36:$B$9000,0)+35,MATCH('4.Score &amp; Vergelijking'!AG175,'1.Invul Blad'!$36:$36,0))="",INDEX('1.Invul Blad'!$1:$1048576,MATCH('4.Score &amp; Vergelijking'!$E176,'1.Invul Blad'!$B:$B,0),MATCH('4.Score &amp; Vergelijking'!AG175,'1.Invul Blad'!$1:$1,0))=""),"",IF(LEFT(AF176,2)="BS",INDEX('1.Invul Blad'!$1:$1048576,MATCH('4.Score &amp; Vergelijking'!$E176,'1.Invul Blad'!$B$36:$B$9000,0)+35,MATCH('4.Score &amp; Vergelijking'!AG175,'1.Invul Blad'!$36:$36,0)),INDEX('1.Invul Blad'!$1:$1048576,MATCH('4.Score &amp; Vergelijking'!$E176,'1.Invul Blad'!$B:$B,0),MATCH('4.Score &amp; Vergelijking'!AG175,'1.Invul Blad'!$1:$1,0)))),"")</f>
        <v/>
      </c>
      <c r="AH176" s="57" t="str" cm="1">
        <f t="array" ref="AH176">IFERROR(IF(IF(LEFT(AG176,2)="BS",INDEX('1.Invul Blad'!$1:$1048576,MATCH('4.Score &amp; Vergelijking'!$E176,'1.Invul Blad'!$B$36:$B$9000,0)+35,MATCH('4.Score &amp; Vergelijking'!AH175,'1.Invul Blad'!$36:$36,0))="",INDEX('1.Invul Blad'!$1:$1048576,MATCH('4.Score &amp; Vergelijking'!$E176,'1.Invul Blad'!$B:$B,0),MATCH('4.Score &amp; Vergelijking'!AH175,'1.Invul Blad'!$1:$1,0))=""),"",IF(LEFT(AG176,2)="BS",INDEX('1.Invul Blad'!$1:$1048576,MATCH('4.Score &amp; Vergelijking'!$E176,'1.Invul Blad'!$B$36:$B$9000,0)+35,MATCH('4.Score &amp; Vergelijking'!AH175,'1.Invul Blad'!$36:$36,0)),INDEX('1.Invul Blad'!$1:$1048576,MATCH('4.Score &amp; Vergelijking'!$E176,'1.Invul Blad'!$B:$B,0),MATCH('4.Score &amp; Vergelijking'!AH175,'1.Invul Blad'!$1:$1,0)))),"")</f>
        <v/>
      </c>
      <c r="AI176" s="57" t="str" cm="1">
        <f t="array" ref="AI176">IFERROR(IF(IF(LEFT(AH176,2)="BS",INDEX('1.Invul Blad'!$1:$1048576,MATCH('4.Score &amp; Vergelijking'!$E176,'1.Invul Blad'!$B$36:$B$9000,0)+35,MATCH('4.Score &amp; Vergelijking'!AI175,'1.Invul Blad'!$36:$36,0))="",INDEX('1.Invul Blad'!$1:$1048576,MATCH('4.Score &amp; Vergelijking'!$E176,'1.Invul Blad'!$B:$B,0),MATCH('4.Score &amp; Vergelijking'!AI175,'1.Invul Blad'!$1:$1,0))=""),"",IF(LEFT(AH176,2)="BS",INDEX('1.Invul Blad'!$1:$1048576,MATCH('4.Score &amp; Vergelijking'!$E176,'1.Invul Blad'!$B$36:$B$9000,0)+35,MATCH('4.Score &amp; Vergelijking'!AI175,'1.Invul Blad'!$36:$36,0)),INDEX('1.Invul Blad'!$1:$1048576,MATCH('4.Score &amp; Vergelijking'!$E176,'1.Invul Blad'!$B:$B,0),MATCH('4.Score &amp; Vergelijking'!AI175,'1.Invul Blad'!$1:$1,0)))),"")</f>
        <v/>
      </c>
      <c r="AJ176" s="57" t="str" cm="1">
        <f t="array" ref="AJ176">IFERROR(IF(IF(LEFT(AI176,2)="BS",INDEX('1.Invul Blad'!$1:$1048576,MATCH('4.Score &amp; Vergelijking'!$E176,'1.Invul Blad'!$B$36:$B$9000,0)+35,MATCH('4.Score &amp; Vergelijking'!AJ175,'1.Invul Blad'!$36:$36,0))="",INDEX('1.Invul Blad'!$1:$1048576,MATCH('4.Score &amp; Vergelijking'!$E176,'1.Invul Blad'!$B:$B,0),MATCH('4.Score &amp; Vergelijking'!AJ175,'1.Invul Blad'!$1:$1,0))=""),"",IF(LEFT(AI176,2)="BS",INDEX('1.Invul Blad'!$1:$1048576,MATCH('4.Score &amp; Vergelijking'!$E176,'1.Invul Blad'!$B$36:$B$9000,0)+35,MATCH('4.Score &amp; Vergelijking'!AJ175,'1.Invul Blad'!$36:$36,0)),INDEX('1.Invul Blad'!$1:$1048576,MATCH('4.Score &amp; Vergelijking'!$E176,'1.Invul Blad'!$B:$B,0),MATCH('4.Score &amp; Vergelijking'!AJ175,'1.Invul Blad'!$1:$1,0)))),"")</f>
        <v/>
      </c>
      <c r="AK176" s="57" t="str" cm="1">
        <f t="array" ref="AK176">IFERROR(IF(IF(LEFT(AJ176,2)="BS",INDEX('1.Invul Blad'!$1:$1048576,MATCH('4.Score &amp; Vergelijking'!$E176,'1.Invul Blad'!$B$36:$B$9000,0)+35,MATCH('4.Score &amp; Vergelijking'!AK175,'1.Invul Blad'!$36:$36,0))="",INDEX('1.Invul Blad'!$1:$1048576,MATCH('4.Score &amp; Vergelijking'!$E176,'1.Invul Blad'!$B:$B,0),MATCH('4.Score &amp; Vergelijking'!AK175,'1.Invul Blad'!$1:$1,0))=""),"",IF(LEFT(AJ176,2)="BS",INDEX('1.Invul Blad'!$1:$1048576,MATCH('4.Score &amp; Vergelijking'!$E176,'1.Invul Blad'!$B$36:$B$9000,0)+35,MATCH('4.Score &amp; Vergelijking'!AK175,'1.Invul Blad'!$36:$36,0)),INDEX('1.Invul Blad'!$1:$1048576,MATCH('4.Score &amp; Vergelijking'!$E176,'1.Invul Blad'!$B:$B,0),MATCH('4.Score &amp; Vergelijking'!AK175,'1.Invul Blad'!$1:$1,0)))),"")</f>
        <v/>
      </c>
      <c r="AL176" s="57" t="str" cm="1">
        <f t="array" ref="AL176">IFERROR(IF(IF(LEFT(AK176,2)="BS",INDEX('1.Invul Blad'!$1:$1048576,MATCH('4.Score &amp; Vergelijking'!$E176,'1.Invul Blad'!$B$36:$B$9000,0)+35,MATCH('4.Score &amp; Vergelijking'!AL175,'1.Invul Blad'!$36:$36,0))="",INDEX('1.Invul Blad'!$1:$1048576,MATCH('4.Score &amp; Vergelijking'!$E176,'1.Invul Blad'!$B:$B,0),MATCH('4.Score &amp; Vergelijking'!AL175,'1.Invul Blad'!$1:$1,0))=""),"",IF(LEFT(AK176,2)="BS",INDEX('1.Invul Blad'!$1:$1048576,MATCH('4.Score &amp; Vergelijking'!$E176,'1.Invul Blad'!$B$36:$B$9000,0)+35,MATCH('4.Score &amp; Vergelijking'!AL175,'1.Invul Blad'!$36:$36,0)),INDEX('1.Invul Blad'!$1:$1048576,MATCH('4.Score &amp; Vergelijking'!$E176,'1.Invul Blad'!$B:$B,0),MATCH('4.Score &amp; Vergelijking'!AL175,'1.Invul Blad'!$1:$1,0)))),"")</f>
        <v/>
      </c>
      <c r="AM176" s="57" t="str" cm="1">
        <f t="array" ref="AM176">IFERROR(IF(IF(LEFT(AL176,2)="BS",INDEX('1.Invul Blad'!$1:$1048576,MATCH('4.Score &amp; Vergelijking'!$E176,'1.Invul Blad'!$B$36:$B$9000,0)+35,MATCH('4.Score &amp; Vergelijking'!AM175,'1.Invul Blad'!$36:$36,0))="",INDEX('1.Invul Blad'!$1:$1048576,MATCH('4.Score &amp; Vergelijking'!$E176,'1.Invul Blad'!$B:$B,0),MATCH('4.Score &amp; Vergelijking'!AM175,'1.Invul Blad'!$1:$1,0))=""),"",IF(LEFT(AL176,2)="BS",INDEX('1.Invul Blad'!$1:$1048576,MATCH('4.Score &amp; Vergelijking'!$E176,'1.Invul Blad'!$B$36:$B$9000,0)+35,MATCH('4.Score &amp; Vergelijking'!AM175,'1.Invul Blad'!$36:$36,0)),INDEX('1.Invul Blad'!$1:$1048576,MATCH('4.Score &amp; Vergelijking'!$E176,'1.Invul Blad'!$B:$B,0),MATCH('4.Score &amp; Vergelijking'!AM175,'1.Invul Blad'!$1:$1,0)))),"")</f>
        <v/>
      </c>
      <c r="AN176" s="57" t="str" cm="1">
        <f t="array" ref="AN176">IFERROR(IF(IF(LEFT(AM176,2)="BS",INDEX('1.Invul Blad'!$1:$1048576,MATCH('4.Score &amp; Vergelijking'!$E176,'1.Invul Blad'!$B$36:$B$9000,0)+35,MATCH('4.Score &amp; Vergelijking'!AN175,'1.Invul Blad'!$36:$36,0))="",INDEX('1.Invul Blad'!$1:$1048576,MATCH('4.Score &amp; Vergelijking'!$E176,'1.Invul Blad'!$B:$B,0),MATCH('4.Score &amp; Vergelijking'!AN175,'1.Invul Blad'!$1:$1,0))=""),"",IF(LEFT(AM176,2)="BS",INDEX('1.Invul Blad'!$1:$1048576,MATCH('4.Score &amp; Vergelijking'!$E176,'1.Invul Blad'!$B$36:$B$9000,0)+35,MATCH('4.Score &amp; Vergelijking'!AN175,'1.Invul Blad'!$36:$36,0)),INDEX('1.Invul Blad'!$1:$1048576,MATCH('4.Score &amp; Vergelijking'!$E176,'1.Invul Blad'!$B:$B,0),MATCH('4.Score &amp; Vergelijking'!AN175,'1.Invul Blad'!$1:$1,0)))),"")</f>
        <v/>
      </c>
      <c r="AO176" s="57" t="str" cm="1">
        <f t="array" ref="AO176">IFERROR(IF(IF(LEFT(AN176,2)="BS",INDEX('1.Invul Blad'!$1:$1048576,MATCH('4.Score &amp; Vergelijking'!$E176,'1.Invul Blad'!$B$36:$B$9000,0)+35,MATCH('4.Score &amp; Vergelijking'!AO175,'1.Invul Blad'!$36:$36,0))="",INDEX('1.Invul Blad'!$1:$1048576,MATCH('4.Score &amp; Vergelijking'!$E176,'1.Invul Blad'!$B:$B,0),MATCH('4.Score &amp; Vergelijking'!AO175,'1.Invul Blad'!$1:$1,0))=""),"",IF(LEFT(AN176,2)="BS",INDEX('1.Invul Blad'!$1:$1048576,MATCH('4.Score &amp; Vergelijking'!$E176,'1.Invul Blad'!$B$36:$B$9000,0)+35,MATCH('4.Score &amp; Vergelijking'!AO175,'1.Invul Blad'!$36:$36,0)),INDEX('1.Invul Blad'!$1:$1048576,MATCH('4.Score &amp; Vergelijking'!$E176,'1.Invul Blad'!$B:$B,0),MATCH('4.Score &amp; Vergelijking'!AO175,'1.Invul Blad'!$1:$1,0)))),"")</f>
        <v/>
      </c>
      <c r="AP176" s="57" t="str" cm="1">
        <f t="array" ref="AP176">IFERROR(IF(IF(LEFT(AO176,2)="BS",INDEX('1.Invul Blad'!$1:$1048576,MATCH('4.Score &amp; Vergelijking'!$E176,'1.Invul Blad'!$B$36:$B$9000,0)+35,MATCH('4.Score &amp; Vergelijking'!AP175,'1.Invul Blad'!$36:$36,0))="",INDEX('1.Invul Blad'!$1:$1048576,MATCH('4.Score &amp; Vergelijking'!$E176,'1.Invul Blad'!$B:$B,0),MATCH('4.Score &amp; Vergelijking'!AP175,'1.Invul Blad'!$1:$1,0))=""),"",IF(LEFT(AO176,2)="BS",INDEX('1.Invul Blad'!$1:$1048576,MATCH('4.Score &amp; Vergelijking'!$E176,'1.Invul Blad'!$B$36:$B$9000,0)+35,MATCH('4.Score &amp; Vergelijking'!AP175,'1.Invul Blad'!$36:$36,0)),INDEX('1.Invul Blad'!$1:$1048576,MATCH('4.Score &amp; Vergelijking'!$E176,'1.Invul Blad'!$B:$B,0),MATCH('4.Score &amp; Vergelijking'!AP175,'1.Invul Blad'!$1:$1,0)))),"")</f>
        <v/>
      </c>
      <c r="AQ176" s="57" t="str" cm="1">
        <f t="array" ref="AQ176">IFERROR(IF(IF(LEFT(AP176,2)="BS",INDEX('1.Invul Blad'!$1:$1048576,MATCH('4.Score &amp; Vergelijking'!$E176,'1.Invul Blad'!$B$36:$B$9000,0)+35,MATCH('4.Score &amp; Vergelijking'!AQ175,'1.Invul Blad'!$36:$36,0))="",INDEX('1.Invul Blad'!$1:$1048576,MATCH('4.Score &amp; Vergelijking'!$E176,'1.Invul Blad'!$B:$B,0),MATCH('4.Score &amp; Vergelijking'!AQ175,'1.Invul Blad'!$1:$1,0))=""),"",IF(LEFT(AP176,2)="BS",INDEX('1.Invul Blad'!$1:$1048576,MATCH('4.Score &amp; Vergelijking'!$E176,'1.Invul Blad'!$B$36:$B$9000,0)+35,MATCH('4.Score &amp; Vergelijking'!AQ175,'1.Invul Blad'!$36:$36,0)),INDEX('1.Invul Blad'!$1:$1048576,MATCH('4.Score &amp; Vergelijking'!$E176,'1.Invul Blad'!$B:$B,0),MATCH('4.Score &amp; Vergelijking'!AQ175,'1.Invul Blad'!$1:$1,0)))),"")</f>
        <v/>
      </c>
      <c r="AR176" s="57" t="str" cm="1">
        <f t="array" ref="AR176">IFERROR(IF(IF(LEFT(AQ176,2)="BS",INDEX('1.Invul Blad'!$1:$1048576,MATCH('4.Score &amp; Vergelijking'!$E176,'1.Invul Blad'!$B$36:$B$9000,0)+35,MATCH('4.Score &amp; Vergelijking'!AR175,'1.Invul Blad'!$36:$36,0))="",INDEX('1.Invul Blad'!$1:$1048576,MATCH('4.Score &amp; Vergelijking'!$E176,'1.Invul Blad'!$B:$B,0),MATCH('4.Score &amp; Vergelijking'!AR175,'1.Invul Blad'!$1:$1,0))=""),"",IF(LEFT(AQ176,2)="BS",INDEX('1.Invul Blad'!$1:$1048576,MATCH('4.Score &amp; Vergelijking'!$E176,'1.Invul Blad'!$B$36:$B$9000,0)+35,MATCH('4.Score &amp; Vergelijking'!AR175,'1.Invul Blad'!$36:$36,0)),INDEX('1.Invul Blad'!$1:$1048576,MATCH('4.Score &amp; Vergelijking'!$E176,'1.Invul Blad'!$B:$B,0),MATCH('4.Score &amp; Vergelijking'!AR175,'1.Invul Blad'!$1:$1,0)))),"")</f>
        <v/>
      </c>
      <c r="AS176" s="57" t="str" cm="1">
        <f t="array" ref="AS176">IFERROR(IF(IF(LEFT(AR176,2)="BS",INDEX('1.Invul Blad'!$1:$1048576,MATCH('4.Score &amp; Vergelijking'!$E176,'1.Invul Blad'!$B$36:$B$9000,0)+35,MATCH('4.Score &amp; Vergelijking'!AS175,'1.Invul Blad'!$36:$36,0))="",INDEX('1.Invul Blad'!$1:$1048576,MATCH('4.Score &amp; Vergelijking'!$E176,'1.Invul Blad'!$B:$B,0),MATCH('4.Score &amp; Vergelijking'!AS175,'1.Invul Blad'!$1:$1,0))=""),"",IF(LEFT(AR176,2)="BS",INDEX('1.Invul Blad'!$1:$1048576,MATCH('4.Score &amp; Vergelijking'!$E176,'1.Invul Blad'!$B$36:$B$9000,0)+35,MATCH('4.Score &amp; Vergelijking'!AS175,'1.Invul Blad'!$36:$36,0)),INDEX('1.Invul Blad'!$1:$1048576,MATCH('4.Score &amp; Vergelijking'!$E176,'1.Invul Blad'!$B:$B,0),MATCH('4.Score &amp; Vergelijking'!AS175,'1.Invul Blad'!$1:$1,0)))),"")</f>
        <v/>
      </c>
      <c r="AT176" s="57" t="str" cm="1">
        <f t="array" ref="AT176">IFERROR(IF(IF(LEFT(AS176,2)="BS",INDEX('1.Invul Blad'!$1:$1048576,MATCH('4.Score &amp; Vergelijking'!$E176,'1.Invul Blad'!$B$36:$B$9000,0)+35,MATCH('4.Score &amp; Vergelijking'!AT175,'1.Invul Blad'!$36:$36,0))="",INDEX('1.Invul Blad'!$1:$1048576,MATCH('4.Score &amp; Vergelijking'!$E176,'1.Invul Blad'!$B:$B,0),MATCH('4.Score &amp; Vergelijking'!AT175,'1.Invul Blad'!$1:$1,0))=""),"",IF(LEFT(AS176,2)="BS",INDEX('1.Invul Blad'!$1:$1048576,MATCH('4.Score &amp; Vergelijking'!$E176,'1.Invul Blad'!$B$36:$B$9000,0)+35,MATCH('4.Score &amp; Vergelijking'!AT175,'1.Invul Blad'!$36:$36,0)),INDEX('1.Invul Blad'!$1:$1048576,MATCH('4.Score &amp; Vergelijking'!$E176,'1.Invul Blad'!$B:$B,0),MATCH('4.Score &amp; Vergelijking'!AT175,'1.Invul Blad'!$1:$1,0)))),"")</f>
        <v/>
      </c>
      <c r="AU176" s="57" t="str" cm="1">
        <f t="array" ref="AU176">IFERROR(IF(IF(LEFT(AT176,2)="BS",INDEX('1.Invul Blad'!$1:$1048576,MATCH('4.Score &amp; Vergelijking'!$E176,'1.Invul Blad'!$B$36:$B$9000,0)+35,MATCH('4.Score &amp; Vergelijking'!AU175,'1.Invul Blad'!$36:$36,0))="",INDEX('1.Invul Blad'!$1:$1048576,MATCH('4.Score &amp; Vergelijking'!$E176,'1.Invul Blad'!$B:$B,0),MATCH('4.Score &amp; Vergelijking'!AU175,'1.Invul Blad'!$1:$1,0))=""),"",IF(LEFT(AT176,2)="BS",INDEX('1.Invul Blad'!$1:$1048576,MATCH('4.Score &amp; Vergelijking'!$E176,'1.Invul Blad'!$B$36:$B$9000,0)+35,MATCH('4.Score &amp; Vergelijking'!AU175,'1.Invul Blad'!$36:$36,0)),INDEX('1.Invul Blad'!$1:$1048576,MATCH('4.Score &amp; Vergelijking'!$E176,'1.Invul Blad'!$B:$B,0),MATCH('4.Score &amp; Vergelijking'!AU175,'1.Invul Blad'!$1:$1,0)))),"")</f>
        <v/>
      </c>
      <c r="AV176" s="57" t="str" cm="1">
        <f t="array" ref="AV176">IFERROR(IF(IF(LEFT(AU176,2)="BS",INDEX('1.Invul Blad'!$1:$1048576,MATCH('4.Score &amp; Vergelijking'!$E176,'1.Invul Blad'!$B$36:$B$9000,0)+35,MATCH('4.Score &amp; Vergelijking'!AV175,'1.Invul Blad'!$36:$36,0))="",INDEX('1.Invul Blad'!$1:$1048576,MATCH('4.Score &amp; Vergelijking'!$E176,'1.Invul Blad'!$B:$B,0),MATCH('4.Score &amp; Vergelijking'!AV175,'1.Invul Blad'!$1:$1,0))=""),"",IF(LEFT(AU176,2)="BS",INDEX('1.Invul Blad'!$1:$1048576,MATCH('4.Score &amp; Vergelijking'!$E176,'1.Invul Blad'!$B$36:$B$9000,0)+35,MATCH('4.Score &amp; Vergelijking'!AV175,'1.Invul Blad'!$36:$36,0)),INDEX('1.Invul Blad'!$1:$1048576,MATCH('4.Score &amp; Vergelijking'!$E176,'1.Invul Blad'!$B:$B,0),MATCH('4.Score &amp; Vergelijking'!AV175,'1.Invul Blad'!$1:$1,0)))),"")</f>
        <v/>
      </c>
      <c r="AW176" s="57" t="str" cm="1">
        <f t="array" ref="AW176">IFERROR(IF(IF(LEFT(AV176,2)="BS",INDEX('1.Invul Blad'!$1:$1048576,MATCH('4.Score &amp; Vergelijking'!$E176,'1.Invul Blad'!$B$36:$B$9000,0)+35,MATCH('4.Score &amp; Vergelijking'!AW175,'1.Invul Blad'!$36:$36,0))="",INDEX('1.Invul Blad'!$1:$1048576,MATCH('4.Score &amp; Vergelijking'!$E176,'1.Invul Blad'!$B:$B,0),MATCH('4.Score &amp; Vergelijking'!AW175,'1.Invul Blad'!$1:$1,0))=""),"",IF(LEFT(AV176,2)="BS",INDEX('1.Invul Blad'!$1:$1048576,MATCH('4.Score &amp; Vergelijking'!$E176,'1.Invul Blad'!$B$36:$B$9000,0)+35,MATCH('4.Score &amp; Vergelijking'!AW175,'1.Invul Blad'!$36:$36,0)),INDEX('1.Invul Blad'!$1:$1048576,MATCH('4.Score &amp; Vergelijking'!$E176,'1.Invul Blad'!$B:$B,0),MATCH('4.Score &amp; Vergelijking'!AW175,'1.Invul Blad'!$1:$1,0)))),"")</f>
        <v/>
      </c>
      <c r="AX176" s="57" t="str" cm="1">
        <f t="array" ref="AX176">IFERROR(IF(IF(LEFT(AW176,2)="BS",INDEX('1.Invul Blad'!$1:$1048576,MATCH('4.Score &amp; Vergelijking'!$E176,'1.Invul Blad'!$B$36:$B$9000,0)+35,MATCH('4.Score &amp; Vergelijking'!AX175,'1.Invul Blad'!$36:$36,0))="",INDEX('1.Invul Blad'!$1:$1048576,MATCH('4.Score &amp; Vergelijking'!$E176,'1.Invul Blad'!$B:$B,0),MATCH('4.Score &amp; Vergelijking'!AX175,'1.Invul Blad'!$1:$1,0))=""),"",IF(LEFT(AW176,2)="BS",INDEX('1.Invul Blad'!$1:$1048576,MATCH('4.Score &amp; Vergelijking'!$E176,'1.Invul Blad'!$B$36:$B$9000,0)+35,MATCH('4.Score &amp; Vergelijking'!AX175,'1.Invul Blad'!$36:$36,0)),INDEX('1.Invul Blad'!$1:$1048576,MATCH('4.Score &amp; Vergelijking'!$E176,'1.Invul Blad'!$B:$B,0),MATCH('4.Score &amp; Vergelijking'!AX175,'1.Invul Blad'!$1:$1,0)))),"")</f>
        <v/>
      </c>
      <c r="AY176" s="57" t="str" cm="1">
        <f t="array" ref="AY176">IFERROR(IF(IF(LEFT(AX176,2)="BS",INDEX('1.Invul Blad'!$1:$1048576,MATCH('4.Score &amp; Vergelijking'!$E176,'1.Invul Blad'!$B$36:$B$9000,0)+35,MATCH('4.Score &amp; Vergelijking'!AY175,'1.Invul Blad'!$36:$36,0))="",INDEX('1.Invul Blad'!$1:$1048576,MATCH('4.Score &amp; Vergelijking'!$E176,'1.Invul Blad'!$B:$B,0),MATCH('4.Score &amp; Vergelijking'!AY175,'1.Invul Blad'!$1:$1,0))=""),"",IF(LEFT(AX176,2)="BS",INDEX('1.Invul Blad'!$1:$1048576,MATCH('4.Score &amp; Vergelijking'!$E176,'1.Invul Blad'!$B$36:$B$9000,0)+35,MATCH('4.Score &amp; Vergelijking'!AY175,'1.Invul Blad'!$36:$36,0)),INDEX('1.Invul Blad'!$1:$1048576,MATCH('4.Score &amp; Vergelijking'!$E176,'1.Invul Blad'!$B:$B,0),MATCH('4.Score &amp; Vergelijking'!AY175,'1.Invul Blad'!$1:$1,0)))),"")</f>
        <v/>
      </c>
      <c r="AZ176" s="57" t="str" cm="1">
        <f t="array" ref="AZ176">IFERROR(IF(IF(LEFT(AY176,2)="BS",INDEX('1.Invul Blad'!$1:$1048576,MATCH('4.Score &amp; Vergelijking'!$E176,'1.Invul Blad'!$B$36:$B$9000,0)+35,MATCH('4.Score &amp; Vergelijking'!AZ175,'1.Invul Blad'!$36:$36,0))="",INDEX('1.Invul Blad'!$1:$1048576,MATCH('4.Score &amp; Vergelijking'!$E176,'1.Invul Blad'!$B:$B,0),MATCH('4.Score &amp; Vergelijking'!AZ175,'1.Invul Blad'!$1:$1,0))=""),"",IF(LEFT(AY176,2)="BS",INDEX('1.Invul Blad'!$1:$1048576,MATCH('4.Score &amp; Vergelijking'!$E176,'1.Invul Blad'!$B$36:$B$9000,0)+35,MATCH('4.Score &amp; Vergelijking'!AZ175,'1.Invul Blad'!$36:$36,0)),INDEX('1.Invul Blad'!$1:$1048576,MATCH('4.Score &amp; Vergelijking'!$E176,'1.Invul Blad'!$B:$B,0),MATCH('4.Score &amp; Vergelijking'!AZ175,'1.Invul Blad'!$1:$1,0)))),"")</f>
        <v/>
      </c>
      <c r="BA176" s="57" t="str" cm="1">
        <f t="array" ref="BA176">IFERROR(IF(IF(LEFT(AZ176,2)="BS",INDEX('1.Invul Blad'!$1:$1048576,MATCH('4.Score &amp; Vergelijking'!$E176,'1.Invul Blad'!$B$36:$B$9000,0)+35,MATCH('4.Score &amp; Vergelijking'!BA175,'1.Invul Blad'!$36:$36,0))="",INDEX('1.Invul Blad'!$1:$1048576,MATCH('4.Score &amp; Vergelijking'!$E176,'1.Invul Blad'!$B:$B,0),MATCH('4.Score &amp; Vergelijking'!BA175,'1.Invul Blad'!$1:$1,0))=""),"",IF(LEFT(AZ176,2)="BS",INDEX('1.Invul Blad'!$1:$1048576,MATCH('4.Score &amp; Vergelijking'!$E176,'1.Invul Blad'!$B$36:$B$9000,0)+35,MATCH('4.Score &amp; Vergelijking'!BA175,'1.Invul Blad'!$36:$36,0)),INDEX('1.Invul Blad'!$1:$1048576,MATCH('4.Score &amp; Vergelijking'!$E176,'1.Invul Blad'!$B:$B,0),MATCH('4.Score &amp; Vergelijking'!BA175,'1.Invul Blad'!$1:$1,0)))),"")</f>
        <v/>
      </c>
      <c r="BB176" s="57" t="str" cm="1">
        <f t="array" ref="BB176">IFERROR(IF(IF(LEFT(BA176,2)="BS",INDEX('1.Invul Blad'!$1:$1048576,MATCH('4.Score &amp; Vergelijking'!$E176,'1.Invul Blad'!$B$36:$B$9000,0)+35,MATCH('4.Score &amp; Vergelijking'!BB175,'1.Invul Blad'!$36:$36,0))="",INDEX('1.Invul Blad'!$1:$1048576,MATCH('4.Score &amp; Vergelijking'!$E176,'1.Invul Blad'!$B:$B,0),MATCH('4.Score &amp; Vergelijking'!BB175,'1.Invul Blad'!$1:$1,0))=""),"",IF(LEFT(BA176,2)="BS",INDEX('1.Invul Blad'!$1:$1048576,MATCH('4.Score &amp; Vergelijking'!$E176,'1.Invul Blad'!$B$36:$B$9000,0)+35,MATCH('4.Score &amp; Vergelijking'!BB175,'1.Invul Blad'!$36:$36,0)),INDEX('1.Invul Blad'!$1:$1048576,MATCH('4.Score &amp; Vergelijking'!$E176,'1.Invul Blad'!$B:$B,0),MATCH('4.Score &amp; Vergelijking'!BB175,'1.Invul Blad'!$1:$1,0)))),"")</f>
        <v/>
      </c>
      <c r="BC176" s="57" t="str" cm="1">
        <f t="array" ref="BC176">IFERROR(IF(IF(LEFT(BB176,2)="BS",INDEX('1.Invul Blad'!$1:$1048576,MATCH('4.Score &amp; Vergelijking'!$E176,'1.Invul Blad'!$B$36:$B$9000,0)+35,MATCH('4.Score &amp; Vergelijking'!BC175,'1.Invul Blad'!$36:$36,0))="",INDEX('1.Invul Blad'!$1:$1048576,MATCH('4.Score &amp; Vergelijking'!$E176,'1.Invul Blad'!$B:$B,0),MATCH('4.Score &amp; Vergelijking'!BC175,'1.Invul Blad'!$1:$1,0))=""),"",IF(LEFT(BB176,2)="BS",INDEX('1.Invul Blad'!$1:$1048576,MATCH('4.Score &amp; Vergelijking'!$E176,'1.Invul Blad'!$B$36:$B$9000,0)+35,MATCH('4.Score &amp; Vergelijking'!BC175,'1.Invul Blad'!$36:$36,0)),INDEX('1.Invul Blad'!$1:$1048576,MATCH('4.Score &amp; Vergelijking'!$E176,'1.Invul Blad'!$B:$B,0),MATCH('4.Score &amp; Vergelijking'!BC175,'1.Invul Blad'!$1:$1,0)))),"")</f>
        <v/>
      </c>
      <c r="BD176" s="57" t="str" cm="1">
        <f t="array" ref="BD176">IFERROR(IF(IF(LEFT(BC176,2)="BS",INDEX('1.Invul Blad'!$1:$1048576,MATCH('4.Score &amp; Vergelijking'!$E176,'1.Invul Blad'!$B$36:$B$9000,0)+35,MATCH('4.Score &amp; Vergelijking'!BD175,'1.Invul Blad'!$36:$36,0))="",INDEX('1.Invul Blad'!$1:$1048576,MATCH('4.Score &amp; Vergelijking'!$E176,'1.Invul Blad'!$B:$B,0),MATCH('4.Score &amp; Vergelijking'!BD175,'1.Invul Blad'!$1:$1,0))=""),"",IF(LEFT(BC176,2)="BS",INDEX('1.Invul Blad'!$1:$1048576,MATCH('4.Score &amp; Vergelijking'!$E176,'1.Invul Blad'!$B$36:$B$9000,0)+35,MATCH('4.Score &amp; Vergelijking'!BD175,'1.Invul Blad'!$36:$36,0)),INDEX('1.Invul Blad'!$1:$1048576,MATCH('4.Score &amp; Vergelijking'!$E176,'1.Invul Blad'!$B:$B,0),MATCH('4.Score &amp; Vergelijking'!BD175,'1.Invul Blad'!$1:$1,0)))),"")</f>
        <v/>
      </c>
      <c r="BE176" s="57" t="str" cm="1">
        <f t="array" ref="BE176">IFERROR(IF(IF(LEFT(BD176,2)="BS",INDEX('1.Invul Blad'!$1:$1048576,MATCH('4.Score &amp; Vergelijking'!$E176,'1.Invul Blad'!$B$36:$B$9000,0)+35,MATCH('4.Score &amp; Vergelijking'!BE175,'1.Invul Blad'!$36:$36,0))="",INDEX('1.Invul Blad'!$1:$1048576,MATCH('4.Score &amp; Vergelijking'!$E176,'1.Invul Blad'!$B:$B,0),MATCH('4.Score &amp; Vergelijking'!BE175,'1.Invul Blad'!$1:$1,0))=""),"",IF(LEFT(BD176,2)="BS",INDEX('1.Invul Blad'!$1:$1048576,MATCH('4.Score &amp; Vergelijking'!$E176,'1.Invul Blad'!$B$36:$B$9000,0)+35,MATCH('4.Score &amp; Vergelijking'!BE175,'1.Invul Blad'!$36:$36,0)),INDEX('1.Invul Blad'!$1:$1048576,MATCH('4.Score &amp; Vergelijking'!$E176,'1.Invul Blad'!$B:$B,0),MATCH('4.Score &amp; Vergelijking'!BE175,'1.Invul Blad'!$1:$1,0)))),"")</f>
        <v/>
      </c>
      <c r="BF176" s="57" t="str" cm="1">
        <f t="array" ref="BF176">IFERROR(IF(IF(LEFT(BE176,2)="BS",INDEX('1.Invul Blad'!$1:$1048576,MATCH('4.Score &amp; Vergelijking'!$E176,'1.Invul Blad'!$B$36:$B$9000,0)+35,MATCH('4.Score &amp; Vergelijking'!BF175,'1.Invul Blad'!$36:$36,0))="",INDEX('1.Invul Blad'!$1:$1048576,MATCH('4.Score &amp; Vergelijking'!$E176,'1.Invul Blad'!$B:$B,0),MATCH('4.Score &amp; Vergelijking'!BF175,'1.Invul Blad'!$1:$1,0))=""),"",IF(LEFT(BE176,2)="BS",INDEX('1.Invul Blad'!$1:$1048576,MATCH('4.Score &amp; Vergelijking'!$E176,'1.Invul Blad'!$B$36:$B$9000,0)+35,MATCH('4.Score &amp; Vergelijking'!BF175,'1.Invul Blad'!$36:$36,0)),INDEX('1.Invul Blad'!$1:$1048576,MATCH('4.Score &amp; Vergelijking'!$E176,'1.Invul Blad'!$B:$B,0),MATCH('4.Score &amp; Vergelijking'!BF175,'1.Invul Blad'!$1:$1,0)))),"")</f>
        <v/>
      </c>
      <c r="BG176" s="57" t="str" cm="1">
        <f t="array" ref="BG176">IFERROR(IF(IF(LEFT(BF176,2)="BS",INDEX('1.Invul Blad'!$1:$1048576,MATCH('4.Score &amp; Vergelijking'!$E176,'1.Invul Blad'!$B$36:$B$9000,0)+35,MATCH('4.Score &amp; Vergelijking'!BG175,'1.Invul Blad'!$36:$36,0))="",INDEX('1.Invul Blad'!$1:$1048576,MATCH('4.Score &amp; Vergelijking'!$E176,'1.Invul Blad'!$B:$B,0),MATCH('4.Score &amp; Vergelijking'!BG175,'1.Invul Blad'!$1:$1,0))=""),"",IF(LEFT(BF176,2)="BS",INDEX('1.Invul Blad'!$1:$1048576,MATCH('4.Score &amp; Vergelijking'!$E176,'1.Invul Blad'!$B$36:$B$9000,0)+35,MATCH('4.Score &amp; Vergelijking'!BG175,'1.Invul Blad'!$36:$36,0)),INDEX('1.Invul Blad'!$1:$1048576,MATCH('4.Score &amp; Vergelijking'!$E176,'1.Invul Blad'!$B:$B,0),MATCH('4.Score &amp; Vergelijking'!BG175,'1.Invul Blad'!$1:$1,0)))),"")</f>
        <v/>
      </c>
      <c r="BH176" s="57" t="str" cm="1">
        <f t="array" ref="BH176">IFERROR(IF(IF(LEFT(BG176,2)="BS",INDEX('1.Invul Blad'!$1:$1048576,MATCH('4.Score &amp; Vergelijking'!$E176,'1.Invul Blad'!$B$36:$B$9000,0)+35,MATCH('4.Score &amp; Vergelijking'!BH175,'1.Invul Blad'!$36:$36,0))="",INDEX('1.Invul Blad'!$1:$1048576,MATCH('4.Score &amp; Vergelijking'!$E176,'1.Invul Blad'!$B:$B,0),MATCH('4.Score &amp; Vergelijking'!BH175,'1.Invul Blad'!$1:$1,0))=""),"",IF(LEFT(BG176,2)="BS",INDEX('1.Invul Blad'!$1:$1048576,MATCH('4.Score &amp; Vergelijking'!$E176,'1.Invul Blad'!$B$36:$B$9000,0)+35,MATCH('4.Score &amp; Vergelijking'!BH175,'1.Invul Blad'!$36:$36,0)),INDEX('1.Invul Blad'!$1:$1048576,MATCH('4.Score &amp; Vergelijking'!$E176,'1.Invul Blad'!$B:$B,0),MATCH('4.Score &amp; Vergelijking'!BH175,'1.Invul Blad'!$1:$1,0)))),"")</f>
        <v/>
      </c>
      <c r="BI176" s="57" t="str" cm="1">
        <f t="array" ref="BI176">IFERROR(IF(IF(LEFT(BH176,2)="BS",INDEX('1.Invul Blad'!$1:$1048576,MATCH('4.Score &amp; Vergelijking'!$E176,'1.Invul Blad'!$B$36:$B$9000,0)+35,MATCH('4.Score &amp; Vergelijking'!BI175,'1.Invul Blad'!$36:$36,0))="",INDEX('1.Invul Blad'!$1:$1048576,MATCH('4.Score &amp; Vergelijking'!$E176,'1.Invul Blad'!$B:$B,0),MATCH('4.Score &amp; Vergelijking'!BI175,'1.Invul Blad'!$1:$1,0))=""),"",IF(LEFT(BH176,2)="BS",INDEX('1.Invul Blad'!$1:$1048576,MATCH('4.Score &amp; Vergelijking'!$E176,'1.Invul Blad'!$B$36:$B$9000,0)+35,MATCH('4.Score &amp; Vergelijking'!BI175,'1.Invul Blad'!$36:$36,0)),INDEX('1.Invul Blad'!$1:$1048576,MATCH('4.Score &amp; Vergelijking'!$E176,'1.Invul Blad'!$B:$B,0),MATCH('4.Score &amp; Vergelijking'!BI175,'1.Invul Blad'!$1:$1,0)))),"")</f>
        <v/>
      </c>
      <c r="BJ176" s="57" t="str" cm="1">
        <f t="array" ref="BJ176">IFERROR(IF(IF(LEFT(BI176,2)="BS",INDEX('1.Invul Blad'!$1:$1048576,MATCH('4.Score &amp; Vergelijking'!$E176,'1.Invul Blad'!$B$36:$B$9000,0)+35,MATCH('4.Score &amp; Vergelijking'!BJ175,'1.Invul Blad'!$36:$36,0))="",INDEX('1.Invul Blad'!$1:$1048576,MATCH('4.Score &amp; Vergelijking'!$E176,'1.Invul Blad'!$B:$B,0),MATCH('4.Score &amp; Vergelijking'!BJ175,'1.Invul Blad'!$1:$1,0))=""),"",IF(LEFT(BI176,2)="BS",INDEX('1.Invul Blad'!$1:$1048576,MATCH('4.Score &amp; Vergelijking'!$E176,'1.Invul Blad'!$B$36:$B$9000,0)+35,MATCH('4.Score &amp; Vergelijking'!BJ175,'1.Invul Blad'!$36:$36,0)),INDEX('1.Invul Blad'!$1:$1048576,MATCH('4.Score &amp; Vergelijking'!$E176,'1.Invul Blad'!$B:$B,0),MATCH('4.Score &amp; Vergelijking'!BJ175,'1.Invul Blad'!$1:$1,0)))),"")</f>
        <v/>
      </c>
      <c r="BK176" s="59" t="str" cm="1">
        <f t="array" ref="BK176">IFERROR(IF(IF(LEFT(BJ176,2)="BS",INDEX('1.Invul Blad'!$1:$1048576,MATCH('4.Score &amp; Vergelijking'!$E176,'1.Invul Blad'!$B$36:$B$9000,0)+35,MATCH('4.Score &amp; Vergelijking'!BK175,'1.Invul Blad'!$36:$36,0))="",INDEX('1.Invul Blad'!$1:$1048576,MATCH('4.Score &amp; Vergelijking'!$E176,'1.Invul Blad'!$B:$B,0),MATCH('4.Score &amp; Vergelijking'!BK175,'1.Invul Blad'!$1:$1,0))=""),"",IF(LEFT(BJ176,2)="BS",INDEX('1.Invul Blad'!$1:$1048576,MATCH('4.Score &amp; Vergelijking'!$E176,'1.Invul Blad'!$B$36:$B$9000,0)+35,MATCH('4.Score &amp; Vergelijking'!BK175,'1.Invul Blad'!$36:$36,0)),INDEX('1.Invul Blad'!$1:$1048576,MATCH('4.Score &amp; Vergelijking'!$E176,'1.Invul Blad'!$B:$B,0),MATCH('4.Score &amp; Vergelijking'!BK175,'1.Invul Blad'!$1:$1,0)))),"")</f>
        <v/>
      </c>
    </row>
    <row r="177" spans="1:63">
      <c r="A177" s="85"/>
      <c r="C177" s="23"/>
      <c r="D177" s="82" t="str">
        <f>IFERROR($B176*$B$6,"")</f>
        <v/>
      </c>
      <c r="E177" s="10" t="s">
        <v>152</v>
      </c>
      <c r="F177" s="11" t="str">
        <f>IFERROR(IF(AND(_xlfn.XLOOKUP($D$14,$D171:$D177,F171:F177,,0,-1)&lt;(INDEX('Verwachte Resultaten'!$C$2:$BT$31,MATCH(_xlfn.XLOOKUP($D$14,$D171:$D177,$E171:$E177,,0,-1),'Verwachte Resultaten'!$B$2:$B$31,0),MATCH(_xlfn.XLOOKUP($D$14,$D171:$D177,F170:F176,,0,-1),'Verwachte Resultaten'!$C$1:$BT$1,0))*_xlfn.XLOOKUP($E177,$G$2:$G$6,$F$2:$F$6,,0)),_xlfn.XLOOKUP($D$14,$D171:$D177,F171:F177,,0,-1)&gt;=(INDEX('Verwachte Resultaten'!$C$2:$BT$31,MATCH(_xlfn.XLOOKUP($D$14,$D171:$D177,$E171:$E177,,0,-1),'Verwachte Resultaten'!$B$2:$B$31,0),MATCH(_xlfn.XLOOKUP($D$14,$D171:$D177,F170:F176,,0,-1),'Verwachte Resultaten'!$C$1:$BT$1,0))*_xlfn.XLOOKUP($E177,$G$2:$G$6,$H$2:$H$6,,0))),$D177,""),"")</f>
        <v/>
      </c>
      <c r="G177" s="12" t="str">
        <f>IFERROR(IF(AND(_xlfn.XLOOKUP($D$14,$D171:$D177,G171:G177,,0,-1)&lt;(INDEX('Verwachte Resultaten'!$C$2:$BT$31,MATCH(_xlfn.XLOOKUP($D$14,$D171:$D177,$E171:$E177,,0,-1),'Verwachte Resultaten'!$B$2:$B$31,0),MATCH(_xlfn.XLOOKUP($D$14,$D171:$D177,G170:G176,,0,-1),'Verwachte Resultaten'!$C$1:$BT$1,0))*_xlfn.XLOOKUP($E177,$G$2:$G$6,$F$2:$F$6,,0)),_xlfn.XLOOKUP($D$14,$D171:$D177,G171:G177,,0,-1)&gt;=(INDEX('Verwachte Resultaten'!$C$2:$BT$31,MATCH(_xlfn.XLOOKUP($D$14,$D171:$D177,$E171:$E177,,0,-1),'Verwachte Resultaten'!$B$2:$B$31,0),MATCH(_xlfn.XLOOKUP($D$14,$D171:$D177,G170:G176,,0,-1),'Verwachte Resultaten'!$C$1:$BT$1,0))*_xlfn.XLOOKUP($E177,$G$2:$G$6,$H$2:$H$6,,0))),$D177,""),"")</f>
        <v/>
      </c>
      <c r="H177" s="12" t="str">
        <f>IFERROR(IF(AND(_xlfn.XLOOKUP($D$14,$D171:$D177,H171:H177,,0,-1)&lt;(INDEX('Verwachte Resultaten'!$C$2:$BT$31,MATCH(_xlfn.XLOOKUP($D$14,$D171:$D177,$E171:$E177,,0,-1),'Verwachte Resultaten'!$B$2:$B$31,0),MATCH(_xlfn.XLOOKUP($D$14,$D171:$D177,H170:H176,,0,-1),'Verwachte Resultaten'!$C$1:$BT$1,0))*_xlfn.XLOOKUP($E177,$G$2:$G$6,$F$2:$F$6,,0)),_xlfn.XLOOKUP($D$14,$D171:$D177,H171:H177,,0,-1)&gt;=(INDEX('Verwachte Resultaten'!$C$2:$BT$31,MATCH(_xlfn.XLOOKUP($D$14,$D171:$D177,$E171:$E177,,0,-1),'Verwachte Resultaten'!$B$2:$B$31,0),MATCH(_xlfn.XLOOKUP($D$14,$D171:$D177,H170:H176,,0,-1),'Verwachte Resultaten'!$C$1:$BT$1,0))*_xlfn.XLOOKUP($E177,$G$2:$G$6,$H$2:$H$6,,0))),$D177,""),"")</f>
        <v/>
      </c>
      <c r="I177" s="12" t="str">
        <f>IFERROR(IF(AND(_xlfn.XLOOKUP($D$14,$D171:$D177,I171:I177,,0,-1)&lt;(INDEX('Verwachte Resultaten'!$C$2:$BT$31,MATCH(_xlfn.XLOOKUP($D$14,$D171:$D177,$E171:$E177,,0,-1),'Verwachte Resultaten'!$B$2:$B$31,0),MATCH(_xlfn.XLOOKUP($D$14,$D171:$D177,I170:I176,,0,-1),'Verwachte Resultaten'!$C$1:$BT$1,0))*_xlfn.XLOOKUP($E177,$G$2:$G$6,$F$2:$F$6,,0)),_xlfn.XLOOKUP($D$14,$D171:$D177,I171:I177,,0,-1)&gt;=(INDEX('Verwachte Resultaten'!$C$2:$BT$31,MATCH(_xlfn.XLOOKUP($D$14,$D171:$D177,$E171:$E177,,0,-1),'Verwachte Resultaten'!$B$2:$B$31,0),MATCH(_xlfn.XLOOKUP($D$14,$D171:$D177,I170:I176,,0,-1),'Verwachte Resultaten'!$C$1:$BT$1,0))*_xlfn.XLOOKUP($E177,$G$2:$G$6,$H$2:$H$6,,0))),$D177,""),"")</f>
        <v/>
      </c>
      <c r="J177" s="12" t="str">
        <f>IFERROR(IF(AND(_xlfn.XLOOKUP($D$14,$D171:$D177,J171:J177,,0,-1)&lt;(INDEX('Verwachte Resultaten'!$C$2:$BT$31,MATCH(_xlfn.XLOOKUP($D$14,$D171:$D177,$E171:$E177,,0,-1),'Verwachte Resultaten'!$B$2:$B$31,0),MATCH(_xlfn.XLOOKUP($D$14,$D171:$D177,J170:J176,,0,-1),'Verwachte Resultaten'!$C$1:$BT$1,0))*_xlfn.XLOOKUP($E177,$G$2:$G$6,$F$2:$F$6,,0)),_xlfn.XLOOKUP($D$14,$D171:$D177,J171:J177,,0,-1)&gt;=(INDEX('Verwachte Resultaten'!$C$2:$BT$31,MATCH(_xlfn.XLOOKUP($D$14,$D171:$D177,$E171:$E177,,0,-1),'Verwachte Resultaten'!$B$2:$B$31,0),MATCH(_xlfn.XLOOKUP($D$14,$D171:$D177,J170:J176,,0,-1),'Verwachte Resultaten'!$C$1:$BT$1,0))*_xlfn.XLOOKUP($E177,$G$2:$G$6,$H$2:$H$6,,0))),$D177,""),"")</f>
        <v/>
      </c>
      <c r="K177" s="12" t="str">
        <f>IFERROR(IF(AND(_xlfn.XLOOKUP($D$14,$D171:$D177,K171:K177,,0,-1)&lt;(INDEX('Verwachte Resultaten'!$C$2:$BT$31,MATCH(_xlfn.XLOOKUP($D$14,$D171:$D177,$E171:$E177,,0,-1),'Verwachte Resultaten'!$B$2:$B$31,0),MATCH(_xlfn.XLOOKUP($D$14,$D171:$D177,K170:K176,,0,-1),'Verwachte Resultaten'!$C$1:$BT$1,0))*_xlfn.XLOOKUP($E177,$G$2:$G$6,$F$2:$F$6,,0)),_xlfn.XLOOKUP($D$14,$D171:$D177,K171:K177,,0,-1)&gt;=(INDEX('Verwachte Resultaten'!$C$2:$BT$31,MATCH(_xlfn.XLOOKUP($D$14,$D171:$D177,$E171:$E177,,0,-1),'Verwachte Resultaten'!$B$2:$B$31,0),MATCH(_xlfn.XLOOKUP($D$14,$D171:$D177,K170:K176,,0,-1),'Verwachte Resultaten'!$C$1:$BT$1,0))*_xlfn.XLOOKUP($E177,$G$2:$G$6,$H$2:$H$6,,0))),$D177,""),"")</f>
        <v/>
      </c>
      <c r="L177" s="12" t="str">
        <f>IFERROR(IF(AND(_xlfn.XLOOKUP($D$14,$D171:$D177,L171:L177,,0,-1)&lt;(INDEX('Verwachte Resultaten'!$C$2:$BT$31,MATCH(_xlfn.XLOOKUP($D$14,$D171:$D177,$E171:$E177,,0,-1),'Verwachte Resultaten'!$B$2:$B$31,0),MATCH(_xlfn.XLOOKUP($D$14,$D171:$D177,L170:L176,,0,-1),'Verwachte Resultaten'!$C$1:$BT$1,0))*_xlfn.XLOOKUP($E177,$G$2:$G$6,$F$2:$F$6,,0)),_xlfn.XLOOKUP($D$14,$D171:$D177,L171:L177,,0,-1)&gt;=(INDEX('Verwachte Resultaten'!$C$2:$BT$31,MATCH(_xlfn.XLOOKUP($D$14,$D171:$D177,$E171:$E177,,0,-1),'Verwachte Resultaten'!$B$2:$B$31,0),MATCH(_xlfn.XLOOKUP($D$14,$D171:$D177,L170:L176,,0,-1),'Verwachte Resultaten'!$C$1:$BT$1,0))*_xlfn.XLOOKUP($E177,$G$2:$G$6,$H$2:$H$6,,0))),$D177,""),"")</f>
        <v/>
      </c>
      <c r="M177" s="12" t="str">
        <f>IFERROR(IF(AND(_xlfn.XLOOKUP($D$14,$D171:$D177,M171:M177,,0,-1)&lt;(INDEX('Verwachte Resultaten'!$C$2:$BT$31,MATCH(_xlfn.XLOOKUP($D$14,$D171:$D177,$E171:$E177,,0,-1),'Verwachte Resultaten'!$B$2:$B$31,0),MATCH(_xlfn.XLOOKUP($D$14,$D171:$D177,M170:M176,,0,-1),'Verwachte Resultaten'!$C$1:$BT$1,0))*_xlfn.XLOOKUP($E177,$G$2:$G$6,$F$2:$F$6,,0)),_xlfn.XLOOKUP($D$14,$D171:$D177,M171:M177,,0,-1)&gt;=(INDEX('Verwachte Resultaten'!$C$2:$BT$31,MATCH(_xlfn.XLOOKUP($D$14,$D171:$D177,$E171:$E177,,0,-1),'Verwachte Resultaten'!$B$2:$B$31,0),MATCH(_xlfn.XLOOKUP($D$14,$D171:$D177,M170:M176,,0,-1),'Verwachte Resultaten'!$C$1:$BT$1,0))*_xlfn.XLOOKUP($E177,$G$2:$G$6,$H$2:$H$6,,0))),$D177,""),"")</f>
        <v/>
      </c>
      <c r="N177" s="12" t="str">
        <f>IFERROR(IF(AND(_xlfn.XLOOKUP($D$14,$D171:$D177,N171:N177,,0,-1)&lt;(INDEX('Verwachte Resultaten'!$C$2:$BT$31,MATCH(_xlfn.XLOOKUP($D$14,$D171:$D177,$E171:$E177,,0,-1),'Verwachte Resultaten'!$B$2:$B$31,0),MATCH(_xlfn.XLOOKUP($D$14,$D171:$D177,N170:N176,,0,-1),'Verwachte Resultaten'!$C$1:$BT$1,0))*_xlfn.XLOOKUP($E177,$G$2:$G$6,$F$2:$F$6,,0)),_xlfn.XLOOKUP($D$14,$D171:$D177,N171:N177,,0,-1)&gt;=(INDEX('Verwachte Resultaten'!$C$2:$BT$31,MATCH(_xlfn.XLOOKUP($D$14,$D171:$D177,$E171:$E177,,0,-1),'Verwachte Resultaten'!$B$2:$B$31,0),MATCH(_xlfn.XLOOKUP($D$14,$D171:$D177,N170:N176,,0,-1),'Verwachte Resultaten'!$C$1:$BT$1,0))*_xlfn.XLOOKUP($E177,$G$2:$G$6,$H$2:$H$6,,0))),$D177,""),"")</f>
        <v/>
      </c>
      <c r="O177" s="12" t="str">
        <f>IFERROR(IF(AND(_xlfn.XLOOKUP($D$14,$D171:$D177,O171:O177,,0,-1)&lt;(INDEX('Verwachte Resultaten'!$C$2:$BT$31,MATCH(_xlfn.XLOOKUP($D$14,$D171:$D177,$E171:$E177,,0,-1),'Verwachte Resultaten'!$B$2:$B$31,0),MATCH(_xlfn.XLOOKUP($D$14,$D171:$D177,O170:O176,,0,-1),'Verwachte Resultaten'!$C$1:$BT$1,0))*_xlfn.XLOOKUP($E177,$G$2:$G$6,$F$2:$F$6,,0)),_xlfn.XLOOKUP($D$14,$D171:$D177,O171:O177,,0,-1)&gt;=(INDEX('Verwachte Resultaten'!$C$2:$BT$31,MATCH(_xlfn.XLOOKUP($D$14,$D171:$D177,$E171:$E177,,0,-1),'Verwachte Resultaten'!$B$2:$B$31,0),MATCH(_xlfn.XLOOKUP($D$14,$D171:$D177,O170:O176,,0,-1),'Verwachte Resultaten'!$C$1:$BT$1,0))*_xlfn.XLOOKUP($E177,$G$2:$G$6,$H$2:$H$6,,0))),$D177,""),"")</f>
        <v/>
      </c>
      <c r="P177" s="12" t="str">
        <f>IFERROR(IF(AND(_xlfn.XLOOKUP($D$14,$D171:$D177,P171:P177,,0,-1)&lt;(INDEX('Verwachte Resultaten'!$C$2:$BT$31,MATCH(_xlfn.XLOOKUP($D$14,$D171:$D177,$E171:$E177,,0,-1),'Verwachte Resultaten'!$B$2:$B$31,0),MATCH(_xlfn.XLOOKUP($D$14,$D171:$D177,P170:P176,,0,-1),'Verwachte Resultaten'!$C$1:$BT$1,0))*_xlfn.XLOOKUP($E177,$G$2:$G$6,$F$2:$F$6,,0)),_xlfn.XLOOKUP($D$14,$D171:$D177,P171:P177,,0,-1)&gt;=(INDEX('Verwachte Resultaten'!$C$2:$BT$31,MATCH(_xlfn.XLOOKUP($D$14,$D171:$D177,$E171:$E177,,0,-1),'Verwachte Resultaten'!$B$2:$B$31,0),MATCH(_xlfn.XLOOKUP($D$14,$D171:$D177,P170:P176,,0,-1),'Verwachte Resultaten'!$C$1:$BT$1,0))*_xlfn.XLOOKUP($E177,$G$2:$G$6,$H$2:$H$6,,0))),$D177,""),"")</f>
        <v/>
      </c>
      <c r="Q177" s="12" t="str">
        <f>IFERROR(IF(AND(_xlfn.XLOOKUP($D$14,$D171:$D177,Q171:Q177,,0,-1)&lt;(INDEX('Verwachte Resultaten'!$C$2:$BT$31,MATCH(_xlfn.XLOOKUP($D$14,$D171:$D177,$E171:$E177,,0,-1),'Verwachte Resultaten'!$B$2:$B$31,0),MATCH(_xlfn.XLOOKUP($D$14,$D171:$D177,Q170:Q176,,0,-1),'Verwachte Resultaten'!$C$1:$BT$1,0))*_xlfn.XLOOKUP($E177,$G$2:$G$6,$F$2:$F$6,,0)),_xlfn.XLOOKUP($D$14,$D171:$D177,Q171:Q177,,0,-1)&gt;=(INDEX('Verwachte Resultaten'!$C$2:$BT$31,MATCH(_xlfn.XLOOKUP($D$14,$D171:$D177,$E171:$E177,,0,-1),'Verwachte Resultaten'!$B$2:$B$31,0),MATCH(_xlfn.XLOOKUP($D$14,$D171:$D177,Q170:Q176,,0,-1),'Verwachte Resultaten'!$C$1:$BT$1,0))*_xlfn.XLOOKUP($E177,$G$2:$G$6,$H$2:$H$6,,0))),$D177,""),"")</f>
        <v/>
      </c>
      <c r="R177" s="12" t="str">
        <f>IFERROR(IF(AND(_xlfn.XLOOKUP($D$14,$D171:$D177,R171:R177,,0,-1)&lt;(INDEX('Verwachte Resultaten'!$C$2:$BT$31,MATCH(_xlfn.XLOOKUP($D$14,$D171:$D177,$E171:$E177,,0,-1),'Verwachte Resultaten'!$B$2:$B$31,0),MATCH(_xlfn.XLOOKUP($D$14,$D171:$D177,R170:R176,,0,-1),'Verwachte Resultaten'!$C$1:$BT$1,0))*_xlfn.XLOOKUP($E177,$G$2:$G$6,$F$2:$F$6,,0)),_xlfn.XLOOKUP($D$14,$D171:$D177,R171:R177,,0,-1)&gt;=(INDEX('Verwachte Resultaten'!$C$2:$BT$31,MATCH(_xlfn.XLOOKUP($D$14,$D171:$D177,$E171:$E177,,0,-1),'Verwachte Resultaten'!$B$2:$B$31,0),MATCH(_xlfn.XLOOKUP($D$14,$D171:$D177,R170:R176,,0,-1),'Verwachte Resultaten'!$C$1:$BT$1,0))*_xlfn.XLOOKUP($E177,$G$2:$G$6,$H$2:$H$6,,0))),$D177,""),"")</f>
        <v/>
      </c>
      <c r="S177" s="12" t="str">
        <f>IFERROR(IF(AND(_xlfn.XLOOKUP($D$14,$D171:$D177,S171:S177,,0,-1)&lt;(INDEX('Verwachte Resultaten'!$C$2:$BT$31,MATCH(_xlfn.XLOOKUP($D$14,$D171:$D177,$E171:$E177,,0,-1),'Verwachte Resultaten'!$B$2:$B$31,0),MATCH(_xlfn.XLOOKUP($D$14,$D171:$D177,S170:S176,,0,-1),'Verwachte Resultaten'!$C$1:$BT$1,0))*_xlfn.XLOOKUP($E177,$G$2:$G$6,$F$2:$F$6,,0)),_xlfn.XLOOKUP($D$14,$D171:$D177,S171:S177,,0,-1)&gt;=(INDEX('Verwachte Resultaten'!$C$2:$BT$31,MATCH(_xlfn.XLOOKUP($D$14,$D171:$D177,$E171:$E177,,0,-1),'Verwachte Resultaten'!$B$2:$B$31,0),MATCH(_xlfn.XLOOKUP($D$14,$D171:$D177,S170:S176,,0,-1),'Verwachte Resultaten'!$C$1:$BT$1,0))*_xlfn.XLOOKUP($E177,$G$2:$G$6,$H$2:$H$6,,0))),$D177,""),"")</f>
        <v/>
      </c>
      <c r="T177" s="12" t="str">
        <f>IFERROR(IF(AND(_xlfn.XLOOKUP($D$14,$D171:$D177,T171:T177,,0,-1)&lt;(INDEX('Verwachte Resultaten'!$C$2:$BT$31,MATCH(_xlfn.XLOOKUP($D$14,$D171:$D177,$E171:$E177,,0,-1),'Verwachte Resultaten'!$B$2:$B$31,0),MATCH(_xlfn.XLOOKUP($D$14,$D171:$D177,T170:T176,,0,-1),'Verwachte Resultaten'!$C$1:$BT$1,0))*_xlfn.XLOOKUP($E177,$G$2:$G$6,$F$2:$F$6,,0)),_xlfn.XLOOKUP($D$14,$D171:$D177,T171:T177,,0,-1)&gt;=(INDEX('Verwachte Resultaten'!$C$2:$BT$31,MATCH(_xlfn.XLOOKUP($D$14,$D171:$D177,$E171:$E177,,0,-1),'Verwachte Resultaten'!$B$2:$B$31,0),MATCH(_xlfn.XLOOKUP($D$14,$D171:$D177,T170:T176,,0,-1),'Verwachte Resultaten'!$C$1:$BT$1,0))*_xlfn.XLOOKUP($E177,$G$2:$G$6,$H$2:$H$6,,0))),$D177,""),"")</f>
        <v/>
      </c>
      <c r="U177" s="12" t="str">
        <f>IFERROR(IF(AND(_xlfn.XLOOKUP($D$14,$D171:$D177,U171:U177,,0,-1)&lt;(INDEX('Verwachte Resultaten'!$C$2:$BT$31,MATCH(_xlfn.XLOOKUP($D$14,$D171:$D177,$E171:$E177,,0,-1),'Verwachte Resultaten'!$B$2:$B$31,0),MATCH(_xlfn.XLOOKUP($D$14,$D171:$D177,U170:U176,,0,-1),'Verwachte Resultaten'!$C$1:$BT$1,0))*_xlfn.XLOOKUP($E177,$G$2:$G$6,$F$2:$F$6,,0)),_xlfn.XLOOKUP($D$14,$D171:$D177,U171:U177,,0,-1)&gt;=(INDEX('Verwachte Resultaten'!$C$2:$BT$31,MATCH(_xlfn.XLOOKUP($D$14,$D171:$D177,$E171:$E177,,0,-1),'Verwachte Resultaten'!$B$2:$B$31,0),MATCH(_xlfn.XLOOKUP($D$14,$D171:$D177,U170:U176,,0,-1),'Verwachte Resultaten'!$C$1:$BT$1,0))*_xlfn.XLOOKUP($E177,$G$2:$G$6,$H$2:$H$6,,0))),$D177,""),"")</f>
        <v/>
      </c>
      <c r="V177" s="12" t="str">
        <f>IFERROR(IF(AND(_xlfn.XLOOKUP($D$14,$D171:$D177,V171:V177,,0,-1)&lt;(INDEX('Verwachte Resultaten'!$C$2:$BT$31,MATCH(_xlfn.XLOOKUP($D$14,$D171:$D177,$E171:$E177,,0,-1),'Verwachte Resultaten'!$B$2:$B$31,0),MATCH(_xlfn.XLOOKUP($D$14,$D171:$D177,V170:V176,,0,-1),'Verwachte Resultaten'!$C$1:$BT$1,0))*_xlfn.XLOOKUP($E177,$G$2:$G$6,$F$2:$F$6,,0)),_xlfn.XLOOKUP($D$14,$D171:$D177,V171:V177,,0,-1)&gt;=(INDEX('Verwachte Resultaten'!$C$2:$BT$31,MATCH(_xlfn.XLOOKUP($D$14,$D171:$D177,$E171:$E177,,0,-1),'Verwachte Resultaten'!$B$2:$B$31,0),MATCH(_xlfn.XLOOKUP($D$14,$D171:$D177,V170:V176,,0,-1),'Verwachte Resultaten'!$C$1:$BT$1,0))*_xlfn.XLOOKUP($E177,$G$2:$G$6,$H$2:$H$6,,0))),$D177,""),"")</f>
        <v/>
      </c>
      <c r="W177" s="12" t="str">
        <f>IFERROR(IF(AND(_xlfn.XLOOKUP($D$14,$D171:$D177,W171:W177,,0,-1)&lt;(INDEX('Verwachte Resultaten'!$C$2:$BT$31,MATCH(_xlfn.XLOOKUP($D$14,$D171:$D177,$E171:$E177,,0,-1),'Verwachte Resultaten'!$B$2:$B$31,0),MATCH(_xlfn.XLOOKUP($D$14,$D171:$D177,W170:W176,,0,-1),'Verwachte Resultaten'!$C$1:$BT$1,0))*_xlfn.XLOOKUP($E177,$G$2:$G$6,$F$2:$F$6,,0)),_xlfn.XLOOKUP($D$14,$D171:$D177,W171:W177,,0,-1)&gt;=(INDEX('Verwachte Resultaten'!$C$2:$BT$31,MATCH(_xlfn.XLOOKUP($D$14,$D171:$D177,$E171:$E177,,0,-1),'Verwachte Resultaten'!$B$2:$B$31,0),MATCH(_xlfn.XLOOKUP($D$14,$D171:$D177,W170:W176,,0,-1),'Verwachte Resultaten'!$C$1:$BT$1,0))*_xlfn.XLOOKUP($E177,$G$2:$G$6,$H$2:$H$6,,0))),$D177,""),"")</f>
        <v/>
      </c>
      <c r="X177" s="12" t="str">
        <f>IFERROR(IF(AND(_xlfn.XLOOKUP($D$14,$D171:$D177,X171:X177,,0,-1)&lt;(INDEX('Verwachte Resultaten'!$C$2:$BT$31,MATCH(_xlfn.XLOOKUP($D$14,$D171:$D177,$E171:$E177,,0,-1),'Verwachte Resultaten'!$B$2:$B$31,0),MATCH(_xlfn.XLOOKUP($D$14,$D171:$D177,X170:X176,,0,-1),'Verwachte Resultaten'!$C$1:$BT$1,0))*_xlfn.XLOOKUP($E177,$G$2:$G$6,$F$2:$F$6,,0)),_xlfn.XLOOKUP($D$14,$D171:$D177,X171:X177,,0,-1)&gt;=(INDEX('Verwachte Resultaten'!$C$2:$BT$31,MATCH(_xlfn.XLOOKUP($D$14,$D171:$D177,$E171:$E177,,0,-1),'Verwachte Resultaten'!$B$2:$B$31,0),MATCH(_xlfn.XLOOKUP($D$14,$D171:$D177,X170:X176,,0,-1),'Verwachte Resultaten'!$C$1:$BT$1,0))*_xlfn.XLOOKUP($E177,$G$2:$G$6,$H$2:$H$6,,0))),$D177,""),"")</f>
        <v/>
      </c>
      <c r="Y177" s="12" t="str">
        <f>IFERROR(IF(AND(_xlfn.XLOOKUP($D$14,$D171:$D177,Y171:Y177,,0,-1)&lt;(INDEX('Verwachte Resultaten'!$C$2:$BT$31,MATCH(_xlfn.XLOOKUP($D$14,$D171:$D177,$E171:$E177,,0,-1),'Verwachte Resultaten'!$B$2:$B$31,0),MATCH(_xlfn.XLOOKUP($D$14,$D171:$D177,Y170:Y176,,0,-1),'Verwachte Resultaten'!$C$1:$BT$1,0))*_xlfn.XLOOKUP($E177,$G$2:$G$6,$F$2:$F$6,,0)),_xlfn.XLOOKUP($D$14,$D171:$D177,Y171:Y177,,0,-1)&gt;=(INDEX('Verwachte Resultaten'!$C$2:$BT$31,MATCH(_xlfn.XLOOKUP($D$14,$D171:$D177,$E171:$E177,,0,-1),'Verwachte Resultaten'!$B$2:$B$31,0),MATCH(_xlfn.XLOOKUP($D$14,$D171:$D177,Y170:Y176,,0,-1),'Verwachte Resultaten'!$C$1:$BT$1,0))*_xlfn.XLOOKUP($E177,$G$2:$G$6,$H$2:$H$6,,0))),$D177,""),"")</f>
        <v/>
      </c>
      <c r="Z177" s="12" t="str">
        <f>IFERROR(IF(AND(_xlfn.XLOOKUP($D$14,$D171:$D177,Z171:Z177,,0,-1)&lt;(INDEX('Verwachte Resultaten'!$C$2:$BT$31,MATCH(_xlfn.XLOOKUP($D$14,$D171:$D177,$E171:$E177,,0,-1),'Verwachte Resultaten'!$B$2:$B$31,0),MATCH(_xlfn.XLOOKUP($D$14,$D171:$D177,Z170:Z176,,0,-1),'Verwachte Resultaten'!$C$1:$BT$1,0))*_xlfn.XLOOKUP($E177,$G$2:$G$6,$F$2:$F$6,,0)),_xlfn.XLOOKUP($D$14,$D171:$D177,Z171:Z177,,0,-1)&gt;=(INDEX('Verwachte Resultaten'!$C$2:$BT$31,MATCH(_xlfn.XLOOKUP($D$14,$D171:$D177,$E171:$E177,,0,-1),'Verwachte Resultaten'!$B$2:$B$31,0),MATCH(_xlfn.XLOOKUP($D$14,$D171:$D177,Z170:Z176,,0,-1),'Verwachte Resultaten'!$C$1:$BT$1,0))*_xlfn.XLOOKUP($E177,$G$2:$G$6,$H$2:$H$6,,0))),$D177,""),"")</f>
        <v/>
      </c>
      <c r="AA177" s="12" t="str">
        <f>IFERROR(IF(AND(_xlfn.XLOOKUP($D$14,$D171:$D177,AA171:AA177,,0,-1)&lt;(INDEX('Verwachte Resultaten'!$C$2:$BT$31,MATCH(_xlfn.XLOOKUP($D$14,$D171:$D177,$E171:$E177,,0,-1),'Verwachte Resultaten'!$B$2:$B$31,0),MATCH(_xlfn.XLOOKUP($D$14,$D171:$D177,AA170:AA176,,0,-1),'Verwachte Resultaten'!$C$1:$BT$1,0))*_xlfn.XLOOKUP($E177,$G$2:$G$6,$F$2:$F$6,,0)),_xlfn.XLOOKUP($D$14,$D171:$D177,AA171:AA177,,0,-1)&gt;=(INDEX('Verwachte Resultaten'!$C$2:$BT$31,MATCH(_xlfn.XLOOKUP($D$14,$D171:$D177,$E171:$E177,,0,-1),'Verwachte Resultaten'!$B$2:$B$31,0),MATCH(_xlfn.XLOOKUP($D$14,$D171:$D177,AA170:AA176,,0,-1),'Verwachte Resultaten'!$C$1:$BT$1,0))*_xlfn.XLOOKUP($E177,$G$2:$G$6,$H$2:$H$6,,0))),$D177,""),"")</f>
        <v/>
      </c>
      <c r="AB177" s="12" t="str">
        <f>IFERROR(IF(AND(_xlfn.XLOOKUP($D$14,$D171:$D177,AB171:AB177,,0,-1)&lt;(INDEX('Verwachte Resultaten'!$C$2:$BT$31,MATCH(_xlfn.XLOOKUP($D$14,$D171:$D177,$E171:$E177,,0,-1),'Verwachte Resultaten'!$B$2:$B$31,0),MATCH(_xlfn.XLOOKUP($D$14,$D171:$D177,AB170:AB176,,0,-1),'Verwachte Resultaten'!$C$1:$BT$1,0))*_xlfn.XLOOKUP($E177,$G$2:$G$6,$F$2:$F$6,,0)),_xlfn.XLOOKUP($D$14,$D171:$D177,AB171:AB177,,0,-1)&gt;=(INDEX('Verwachte Resultaten'!$C$2:$BT$31,MATCH(_xlfn.XLOOKUP($D$14,$D171:$D177,$E171:$E177,,0,-1),'Verwachte Resultaten'!$B$2:$B$31,0),MATCH(_xlfn.XLOOKUP($D$14,$D171:$D177,AB170:AB176,,0,-1),'Verwachte Resultaten'!$C$1:$BT$1,0))*_xlfn.XLOOKUP($E177,$G$2:$G$6,$H$2:$H$6,,0))),$D177,""),"")</f>
        <v/>
      </c>
      <c r="AC177" s="12" t="str">
        <f>IFERROR(IF(AND(_xlfn.XLOOKUP($D$14,$D171:$D177,AC171:AC177,,0,-1)&lt;(INDEX('Verwachte Resultaten'!$C$2:$BT$31,MATCH(_xlfn.XLOOKUP($D$14,$D171:$D177,$E171:$E177,,0,-1),'Verwachte Resultaten'!$B$2:$B$31,0),MATCH(_xlfn.XLOOKUP($D$14,$D171:$D177,AC170:AC176,,0,-1),'Verwachte Resultaten'!$C$1:$BT$1,0))*_xlfn.XLOOKUP($E177,$G$2:$G$6,$F$2:$F$6,,0)),_xlfn.XLOOKUP($D$14,$D171:$D177,AC171:AC177,,0,-1)&gt;=(INDEX('Verwachte Resultaten'!$C$2:$BT$31,MATCH(_xlfn.XLOOKUP($D$14,$D171:$D177,$E171:$E177,,0,-1),'Verwachte Resultaten'!$B$2:$B$31,0),MATCH(_xlfn.XLOOKUP($D$14,$D171:$D177,AC170:AC176,,0,-1),'Verwachte Resultaten'!$C$1:$BT$1,0))*_xlfn.XLOOKUP($E177,$G$2:$G$6,$H$2:$H$6,,0))),$D177,""),"")</f>
        <v/>
      </c>
      <c r="AD177" s="12" t="str">
        <f>IFERROR(IF(AND(_xlfn.XLOOKUP($D$14,$D171:$D177,AD171:AD177,,0,-1)&lt;(INDEX('Verwachte Resultaten'!$C$2:$BT$31,MATCH(_xlfn.XLOOKUP($D$14,$D171:$D177,$E171:$E177,,0,-1),'Verwachte Resultaten'!$B$2:$B$31,0),MATCH(_xlfn.XLOOKUP($D$14,$D171:$D177,AD170:AD176,,0,-1),'Verwachte Resultaten'!$C$1:$BT$1,0))*_xlfn.XLOOKUP($E177,$G$2:$G$6,$F$2:$F$6,,0)),_xlfn.XLOOKUP($D$14,$D171:$D177,AD171:AD177,,0,-1)&gt;=(INDEX('Verwachte Resultaten'!$C$2:$BT$31,MATCH(_xlfn.XLOOKUP($D$14,$D171:$D177,$E171:$E177,,0,-1),'Verwachte Resultaten'!$B$2:$B$31,0),MATCH(_xlfn.XLOOKUP($D$14,$D171:$D177,AD170:AD176,,0,-1),'Verwachte Resultaten'!$C$1:$BT$1,0))*_xlfn.XLOOKUP($E177,$G$2:$G$6,$H$2:$H$6,,0))),$D177,""),"")</f>
        <v/>
      </c>
      <c r="AE177" s="12" t="str">
        <f>IFERROR(IF(AND(_xlfn.XLOOKUP($D$14,$D171:$D177,AE171:AE177,,0,-1)&lt;(INDEX('Verwachte Resultaten'!$C$2:$BT$31,MATCH(_xlfn.XLOOKUP($D$14,$D171:$D177,$E171:$E177,,0,-1),'Verwachte Resultaten'!$B$2:$B$31,0),MATCH(_xlfn.XLOOKUP($D$14,$D171:$D177,AE170:AE176,,0,-1),'Verwachte Resultaten'!$C$1:$BT$1,0))*_xlfn.XLOOKUP($E177,$G$2:$G$6,$F$2:$F$6,,0)),_xlfn.XLOOKUP($D$14,$D171:$D177,AE171:AE177,,0,-1)&gt;=(INDEX('Verwachte Resultaten'!$C$2:$BT$31,MATCH(_xlfn.XLOOKUP($D$14,$D171:$D177,$E171:$E177,,0,-1),'Verwachte Resultaten'!$B$2:$B$31,0),MATCH(_xlfn.XLOOKUP($D$14,$D171:$D177,AE170:AE176,,0,-1),'Verwachte Resultaten'!$C$1:$BT$1,0))*_xlfn.XLOOKUP($E177,$G$2:$G$6,$H$2:$H$6,,0))),$D177,""),"")</f>
        <v/>
      </c>
      <c r="AF177" s="12" t="str">
        <f>IFERROR(IF(AND(_xlfn.XLOOKUP($D$14,$D171:$D177,AF171:AF177,,0,-1)&lt;(INDEX('Verwachte Resultaten'!$C$2:$BT$31,MATCH(_xlfn.XLOOKUP($D$14,$D171:$D177,$E171:$E177,,0,-1),'Verwachte Resultaten'!$B$2:$B$31,0),MATCH(_xlfn.XLOOKUP($D$14,$D171:$D177,AF170:AF176,,0,-1),'Verwachte Resultaten'!$C$1:$BT$1,0))*_xlfn.XLOOKUP($E177,$G$2:$G$6,$F$2:$F$6,,0)),_xlfn.XLOOKUP($D$14,$D171:$D177,AF171:AF177,,0,-1)&gt;=(INDEX('Verwachte Resultaten'!$C$2:$BT$31,MATCH(_xlfn.XLOOKUP($D$14,$D171:$D177,$E171:$E177,,0,-1),'Verwachte Resultaten'!$B$2:$B$31,0),MATCH(_xlfn.XLOOKUP($D$14,$D171:$D177,AF170:AF176,,0,-1),'Verwachte Resultaten'!$C$1:$BT$1,0))*_xlfn.XLOOKUP($E177,$G$2:$G$6,$H$2:$H$6,,0))),$D177,""),"")</f>
        <v/>
      </c>
      <c r="AG177" s="12" t="str">
        <f>IFERROR(IF(AND(_xlfn.XLOOKUP($D$14,$D171:$D177,AG171:AG177,,0,-1)&lt;(INDEX('Verwachte Resultaten'!$C$2:$BT$31,MATCH(_xlfn.XLOOKUP($D$14,$D171:$D177,$E171:$E177,,0,-1),'Verwachte Resultaten'!$B$2:$B$31,0),MATCH(_xlfn.XLOOKUP($D$14,$D171:$D177,AG170:AG176,,0,-1),'Verwachte Resultaten'!$C$1:$BT$1,0))*_xlfn.XLOOKUP($E177,$G$2:$G$6,$F$2:$F$6,,0)),_xlfn.XLOOKUP($D$14,$D171:$D177,AG171:AG177,,0,-1)&gt;=(INDEX('Verwachte Resultaten'!$C$2:$BT$31,MATCH(_xlfn.XLOOKUP($D$14,$D171:$D177,$E171:$E177,,0,-1),'Verwachte Resultaten'!$B$2:$B$31,0),MATCH(_xlfn.XLOOKUP($D$14,$D171:$D177,AG170:AG176,,0,-1),'Verwachte Resultaten'!$C$1:$BT$1,0))*_xlfn.XLOOKUP($E177,$G$2:$G$6,$H$2:$H$6,,0))),$D177,""),"")</f>
        <v/>
      </c>
      <c r="AH177" s="12" t="str">
        <f>IFERROR(IF(AND(_xlfn.XLOOKUP($D$14,$D171:$D177,AH171:AH177,,0,-1)&lt;(INDEX('Verwachte Resultaten'!$C$2:$BT$31,MATCH(_xlfn.XLOOKUP($D$14,$D171:$D177,$E171:$E177,,0,-1),'Verwachte Resultaten'!$B$2:$B$31,0),MATCH(_xlfn.XLOOKUP($D$14,$D171:$D177,AH170:AH176,,0,-1),'Verwachte Resultaten'!$C$1:$BT$1,0))*_xlfn.XLOOKUP($E177,$G$2:$G$6,$F$2:$F$6,,0)),_xlfn.XLOOKUP($D$14,$D171:$D177,AH171:AH177,,0,-1)&gt;=(INDEX('Verwachte Resultaten'!$C$2:$BT$31,MATCH(_xlfn.XLOOKUP($D$14,$D171:$D177,$E171:$E177,,0,-1),'Verwachte Resultaten'!$B$2:$B$31,0),MATCH(_xlfn.XLOOKUP($D$14,$D171:$D177,AH170:AH176,,0,-1),'Verwachte Resultaten'!$C$1:$BT$1,0))*_xlfn.XLOOKUP($E177,$G$2:$G$6,$H$2:$H$6,,0))),$D177,""),"")</f>
        <v/>
      </c>
      <c r="AI177" s="12" t="str">
        <f>IFERROR(IF(AND(_xlfn.XLOOKUP($D$14,$D171:$D177,AI171:AI177,,0,-1)&lt;(INDEX('Verwachte Resultaten'!$C$2:$BT$31,MATCH(_xlfn.XLOOKUP($D$14,$D171:$D177,$E171:$E177,,0,-1),'Verwachte Resultaten'!$B$2:$B$31,0),MATCH(_xlfn.XLOOKUP($D$14,$D171:$D177,AI170:AI176,,0,-1),'Verwachte Resultaten'!$C$1:$BT$1,0))*_xlfn.XLOOKUP($E177,$G$2:$G$6,$F$2:$F$6,,0)),_xlfn.XLOOKUP($D$14,$D171:$D177,AI171:AI177,,0,-1)&gt;=(INDEX('Verwachte Resultaten'!$C$2:$BT$31,MATCH(_xlfn.XLOOKUP($D$14,$D171:$D177,$E171:$E177,,0,-1),'Verwachte Resultaten'!$B$2:$B$31,0),MATCH(_xlfn.XLOOKUP($D$14,$D171:$D177,AI170:AI176,,0,-1),'Verwachte Resultaten'!$C$1:$BT$1,0))*_xlfn.XLOOKUP($E177,$G$2:$G$6,$H$2:$H$6,,0))),$D177,""),"")</f>
        <v/>
      </c>
      <c r="AJ177" s="12" t="str">
        <f>IFERROR(IF(AND(_xlfn.XLOOKUP($D$14,$D171:$D177,AJ171:AJ177,,0,-1)&lt;(INDEX('Verwachte Resultaten'!$C$2:$BT$31,MATCH(_xlfn.XLOOKUP($D$14,$D171:$D177,$E171:$E177,,0,-1),'Verwachte Resultaten'!$B$2:$B$31,0),MATCH(_xlfn.XLOOKUP($D$14,$D171:$D177,AJ170:AJ176,,0,-1),'Verwachte Resultaten'!$C$1:$BT$1,0))*_xlfn.XLOOKUP($E177,$G$2:$G$6,$F$2:$F$6,,0)),_xlfn.XLOOKUP($D$14,$D171:$D177,AJ171:AJ177,,0,-1)&gt;=(INDEX('Verwachte Resultaten'!$C$2:$BT$31,MATCH(_xlfn.XLOOKUP($D$14,$D171:$D177,$E171:$E177,,0,-1),'Verwachte Resultaten'!$B$2:$B$31,0),MATCH(_xlfn.XLOOKUP($D$14,$D171:$D177,AJ170:AJ176,,0,-1),'Verwachte Resultaten'!$C$1:$BT$1,0))*_xlfn.XLOOKUP($E177,$G$2:$G$6,$H$2:$H$6,,0))),$D177,""),"")</f>
        <v/>
      </c>
      <c r="AK177" s="12" t="str">
        <f>IFERROR(IF(AND(_xlfn.XLOOKUP($D$14,$D171:$D177,AK171:AK177,,0,-1)&lt;(INDEX('Verwachte Resultaten'!$C$2:$BT$31,MATCH(_xlfn.XLOOKUP($D$14,$D171:$D177,$E171:$E177,,0,-1),'Verwachte Resultaten'!$B$2:$B$31,0),MATCH(_xlfn.XLOOKUP($D$14,$D171:$D177,AK170:AK176,,0,-1),'Verwachte Resultaten'!$C$1:$BT$1,0))*_xlfn.XLOOKUP($E177,$G$2:$G$6,$F$2:$F$6,,0)),_xlfn.XLOOKUP($D$14,$D171:$D177,AK171:AK177,,0,-1)&gt;=(INDEX('Verwachte Resultaten'!$C$2:$BT$31,MATCH(_xlfn.XLOOKUP($D$14,$D171:$D177,$E171:$E177,,0,-1),'Verwachte Resultaten'!$B$2:$B$31,0),MATCH(_xlfn.XLOOKUP($D$14,$D171:$D177,AK170:AK176,,0,-1),'Verwachte Resultaten'!$C$1:$BT$1,0))*_xlfn.XLOOKUP($E177,$G$2:$G$6,$H$2:$H$6,,0))),$D177,""),"")</f>
        <v/>
      </c>
      <c r="AL177" s="12" t="str">
        <f>IFERROR(IF(AND(_xlfn.XLOOKUP($D$14,$D171:$D177,AL171:AL177,,0,-1)&lt;(INDEX('Verwachte Resultaten'!$C$2:$BT$31,MATCH(_xlfn.XLOOKUP($D$14,$D171:$D177,$E171:$E177,,0,-1),'Verwachte Resultaten'!$B$2:$B$31,0),MATCH(_xlfn.XLOOKUP($D$14,$D171:$D177,AL170:AL176,,0,-1),'Verwachte Resultaten'!$C$1:$BT$1,0))*_xlfn.XLOOKUP($E177,$G$2:$G$6,$F$2:$F$6,,0)),_xlfn.XLOOKUP($D$14,$D171:$D177,AL171:AL177,,0,-1)&gt;=(INDEX('Verwachte Resultaten'!$C$2:$BT$31,MATCH(_xlfn.XLOOKUP($D$14,$D171:$D177,$E171:$E177,,0,-1),'Verwachte Resultaten'!$B$2:$B$31,0),MATCH(_xlfn.XLOOKUP($D$14,$D171:$D177,AL170:AL176,,0,-1),'Verwachte Resultaten'!$C$1:$BT$1,0))*_xlfn.XLOOKUP($E177,$G$2:$G$6,$H$2:$H$6,,0))),$D177,""),"")</f>
        <v/>
      </c>
      <c r="AM177" s="12" t="str">
        <f>IFERROR(IF(AND(_xlfn.XLOOKUP($D$14,$D171:$D177,AM171:AM177,,0,-1)&lt;(INDEX('Verwachte Resultaten'!$C$2:$BT$31,MATCH(_xlfn.XLOOKUP($D$14,$D171:$D177,$E171:$E177,,0,-1),'Verwachte Resultaten'!$B$2:$B$31,0),MATCH(_xlfn.XLOOKUP($D$14,$D171:$D177,AM170:AM176,,0,-1),'Verwachte Resultaten'!$C$1:$BT$1,0))*_xlfn.XLOOKUP($E177,$G$2:$G$6,$F$2:$F$6,,0)),_xlfn.XLOOKUP($D$14,$D171:$D177,AM171:AM177,,0,-1)&gt;=(INDEX('Verwachte Resultaten'!$C$2:$BT$31,MATCH(_xlfn.XLOOKUP($D$14,$D171:$D177,$E171:$E177,,0,-1),'Verwachte Resultaten'!$B$2:$B$31,0),MATCH(_xlfn.XLOOKUP($D$14,$D171:$D177,AM170:AM176,,0,-1),'Verwachte Resultaten'!$C$1:$BT$1,0))*_xlfn.XLOOKUP($E177,$G$2:$G$6,$H$2:$H$6,,0))),$D177,""),"")</f>
        <v/>
      </c>
      <c r="AN177" s="12" t="str">
        <f>IFERROR(IF(AND(_xlfn.XLOOKUP($D$14,$D171:$D177,AN171:AN177,,0,-1)&lt;(INDEX('Verwachte Resultaten'!$C$2:$BT$31,MATCH(_xlfn.XLOOKUP($D$14,$D171:$D177,$E171:$E177,,0,-1),'Verwachte Resultaten'!$B$2:$B$31,0),MATCH(_xlfn.XLOOKUP($D$14,$D171:$D177,AN170:AN176,,0,-1),'Verwachte Resultaten'!$C$1:$BT$1,0))*_xlfn.XLOOKUP($E177,$G$2:$G$6,$F$2:$F$6,,0)),_xlfn.XLOOKUP($D$14,$D171:$D177,AN171:AN177,,0,-1)&gt;=(INDEX('Verwachte Resultaten'!$C$2:$BT$31,MATCH(_xlfn.XLOOKUP($D$14,$D171:$D177,$E171:$E177,,0,-1),'Verwachte Resultaten'!$B$2:$B$31,0),MATCH(_xlfn.XLOOKUP($D$14,$D171:$D177,AN170:AN176,,0,-1),'Verwachte Resultaten'!$C$1:$BT$1,0))*_xlfn.XLOOKUP($E177,$G$2:$G$6,$H$2:$H$6,,0))),$D177,""),"")</f>
        <v/>
      </c>
      <c r="AO177" s="12" t="str">
        <f>IFERROR(IF(AND(_xlfn.XLOOKUP($D$14,$D171:$D177,AO171:AO177,,0,-1)&lt;(INDEX('Verwachte Resultaten'!$C$2:$BT$31,MATCH(_xlfn.XLOOKUP($D$14,$D171:$D177,$E171:$E177,,0,-1),'Verwachte Resultaten'!$B$2:$B$31,0),MATCH(_xlfn.XLOOKUP($D$14,$D171:$D177,AO170:AO176,,0,-1),'Verwachte Resultaten'!$C$1:$BT$1,0))*_xlfn.XLOOKUP($E177,$G$2:$G$6,$F$2:$F$6,,0)),_xlfn.XLOOKUP($D$14,$D171:$D177,AO171:AO177,,0,-1)&gt;=(INDEX('Verwachte Resultaten'!$C$2:$BT$31,MATCH(_xlfn.XLOOKUP($D$14,$D171:$D177,$E171:$E177,,0,-1),'Verwachte Resultaten'!$B$2:$B$31,0),MATCH(_xlfn.XLOOKUP($D$14,$D171:$D177,AO170:AO176,,0,-1),'Verwachte Resultaten'!$C$1:$BT$1,0))*_xlfn.XLOOKUP($E177,$G$2:$G$6,$H$2:$H$6,,0))),$D177,""),"")</f>
        <v/>
      </c>
      <c r="AP177" s="12" t="str">
        <f>IFERROR(IF(AND(_xlfn.XLOOKUP($D$14,$D171:$D177,AP171:AP177,,0,-1)&lt;(INDEX('Verwachte Resultaten'!$C$2:$BT$31,MATCH(_xlfn.XLOOKUP($D$14,$D171:$D177,$E171:$E177,,0,-1),'Verwachte Resultaten'!$B$2:$B$31,0),MATCH(_xlfn.XLOOKUP($D$14,$D171:$D177,AP170:AP176,,0,-1),'Verwachte Resultaten'!$C$1:$BT$1,0))*_xlfn.XLOOKUP($E177,$G$2:$G$6,$F$2:$F$6,,0)),_xlfn.XLOOKUP($D$14,$D171:$D177,AP171:AP177,,0,-1)&gt;=(INDEX('Verwachte Resultaten'!$C$2:$BT$31,MATCH(_xlfn.XLOOKUP($D$14,$D171:$D177,$E171:$E177,,0,-1),'Verwachte Resultaten'!$B$2:$B$31,0),MATCH(_xlfn.XLOOKUP($D$14,$D171:$D177,AP170:AP176,,0,-1),'Verwachte Resultaten'!$C$1:$BT$1,0))*_xlfn.XLOOKUP($E177,$G$2:$G$6,$H$2:$H$6,,0))),$D177,""),"")</f>
        <v/>
      </c>
      <c r="AQ177" s="12" t="str">
        <f>IFERROR(IF(AND(_xlfn.XLOOKUP($D$14,$D171:$D177,AQ171:AQ177,,0,-1)&lt;(INDEX('Verwachte Resultaten'!$C$2:$BT$31,MATCH(_xlfn.XLOOKUP($D$14,$D171:$D177,$E171:$E177,,0,-1),'Verwachte Resultaten'!$B$2:$B$31,0),MATCH(_xlfn.XLOOKUP($D$14,$D171:$D177,AQ170:AQ176,,0,-1),'Verwachte Resultaten'!$C$1:$BT$1,0))*_xlfn.XLOOKUP($E177,$G$2:$G$6,$F$2:$F$6,,0)),_xlfn.XLOOKUP($D$14,$D171:$D177,AQ171:AQ177,,0,-1)&gt;=(INDEX('Verwachte Resultaten'!$C$2:$BT$31,MATCH(_xlfn.XLOOKUP($D$14,$D171:$D177,$E171:$E177,,0,-1),'Verwachte Resultaten'!$B$2:$B$31,0),MATCH(_xlfn.XLOOKUP($D$14,$D171:$D177,AQ170:AQ176,,0,-1),'Verwachte Resultaten'!$C$1:$BT$1,0))*_xlfn.XLOOKUP($E177,$G$2:$G$6,$H$2:$H$6,,0))),$D177,""),"")</f>
        <v/>
      </c>
      <c r="AR177" s="12" t="str">
        <f>IFERROR(IF(AND(_xlfn.XLOOKUP($D$14,$D171:$D177,AR171:AR177,,0,-1)&lt;(INDEX('Verwachte Resultaten'!$C$2:$BT$31,MATCH(_xlfn.XLOOKUP($D$14,$D171:$D177,$E171:$E177,,0,-1),'Verwachte Resultaten'!$B$2:$B$31,0),MATCH(_xlfn.XLOOKUP($D$14,$D171:$D177,AR170:AR176,,0,-1),'Verwachte Resultaten'!$C$1:$BT$1,0))*_xlfn.XLOOKUP($E177,$G$2:$G$6,$F$2:$F$6,,0)),_xlfn.XLOOKUP($D$14,$D171:$D177,AR171:AR177,,0,-1)&gt;=(INDEX('Verwachte Resultaten'!$C$2:$BT$31,MATCH(_xlfn.XLOOKUP($D$14,$D171:$D177,$E171:$E177,,0,-1),'Verwachte Resultaten'!$B$2:$B$31,0),MATCH(_xlfn.XLOOKUP($D$14,$D171:$D177,AR170:AR176,,0,-1),'Verwachte Resultaten'!$C$1:$BT$1,0))*_xlfn.XLOOKUP($E177,$G$2:$G$6,$H$2:$H$6,,0))),$D177,""),"")</f>
        <v/>
      </c>
      <c r="AS177" s="12" t="str">
        <f>IFERROR(IF(AND(_xlfn.XLOOKUP($D$14,$D171:$D177,AS171:AS177,,0,-1)&lt;(INDEX('Verwachte Resultaten'!$C$2:$BT$31,MATCH(_xlfn.XLOOKUP($D$14,$D171:$D177,$E171:$E177,,0,-1),'Verwachte Resultaten'!$B$2:$B$31,0),MATCH(_xlfn.XLOOKUP($D$14,$D171:$D177,AS170:AS176,,0,-1),'Verwachte Resultaten'!$C$1:$BT$1,0))*_xlfn.XLOOKUP($E177,$G$2:$G$6,$F$2:$F$6,,0)),_xlfn.XLOOKUP($D$14,$D171:$D177,AS171:AS177,,0,-1)&gt;=(INDEX('Verwachte Resultaten'!$C$2:$BT$31,MATCH(_xlfn.XLOOKUP($D$14,$D171:$D177,$E171:$E177,,0,-1),'Verwachte Resultaten'!$B$2:$B$31,0),MATCH(_xlfn.XLOOKUP($D$14,$D171:$D177,AS170:AS176,,0,-1),'Verwachte Resultaten'!$C$1:$BT$1,0))*_xlfn.XLOOKUP($E177,$G$2:$G$6,$H$2:$H$6,,0))),$D177,""),"")</f>
        <v/>
      </c>
      <c r="AT177" s="12" t="str">
        <f>IFERROR(IF(AND(_xlfn.XLOOKUP($D$14,$D171:$D177,AT171:AT177,,0,-1)&lt;(INDEX('Verwachte Resultaten'!$C$2:$BT$31,MATCH(_xlfn.XLOOKUP($D$14,$D171:$D177,$E171:$E177,,0,-1),'Verwachte Resultaten'!$B$2:$B$31,0),MATCH(_xlfn.XLOOKUP($D$14,$D171:$D177,AT170:AT176,,0,-1),'Verwachte Resultaten'!$C$1:$BT$1,0))*_xlfn.XLOOKUP($E177,$G$2:$G$6,$F$2:$F$6,,0)),_xlfn.XLOOKUP($D$14,$D171:$D177,AT171:AT177,,0,-1)&gt;=(INDEX('Verwachte Resultaten'!$C$2:$BT$31,MATCH(_xlfn.XLOOKUP($D$14,$D171:$D177,$E171:$E177,,0,-1),'Verwachte Resultaten'!$B$2:$B$31,0),MATCH(_xlfn.XLOOKUP($D$14,$D171:$D177,AT170:AT176,,0,-1),'Verwachte Resultaten'!$C$1:$BT$1,0))*_xlfn.XLOOKUP($E177,$G$2:$G$6,$H$2:$H$6,,0))),$D177,""),"")</f>
        <v/>
      </c>
      <c r="AU177" s="12" t="str">
        <f>IFERROR(IF(AND(_xlfn.XLOOKUP($D$14,$D171:$D177,AU171:AU177,,0,-1)&lt;(INDEX('Verwachte Resultaten'!$C$2:$BT$31,MATCH(_xlfn.XLOOKUP($D$14,$D171:$D177,$E171:$E177,,0,-1),'Verwachte Resultaten'!$B$2:$B$31,0),MATCH(_xlfn.XLOOKUP($D$14,$D171:$D177,AU170:AU176,,0,-1),'Verwachte Resultaten'!$C$1:$BT$1,0))*_xlfn.XLOOKUP($E177,$G$2:$G$6,$F$2:$F$6,,0)),_xlfn.XLOOKUP($D$14,$D171:$D177,AU171:AU177,,0,-1)&gt;=(INDEX('Verwachte Resultaten'!$C$2:$BT$31,MATCH(_xlfn.XLOOKUP($D$14,$D171:$D177,$E171:$E177,,0,-1),'Verwachte Resultaten'!$B$2:$B$31,0),MATCH(_xlfn.XLOOKUP($D$14,$D171:$D177,AU170:AU176,,0,-1),'Verwachte Resultaten'!$C$1:$BT$1,0))*_xlfn.XLOOKUP($E177,$G$2:$G$6,$H$2:$H$6,,0))),$D177,""),"")</f>
        <v/>
      </c>
      <c r="AV177" s="12" t="str">
        <f>IFERROR(IF(AND(_xlfn.XLOOKUP($D$14,$D171:$D177,AV171:AV177,,0,-1)&lt;(INDEX('Verwachte Resultaten'!$C$2:$BT$31,MATCH(_xlfn.XLOOKUP($D$14,$D171:$D177,$E171:$E177,,0,-1),'Verwachte Resultaten'!$B$2:$B$31,0),MATCH(_xlfn.XLOOKUP($D$14,$D171:$D177,AV170:AV176,,0,-1),'Verwachte Resultaten'!$C$1:$BT$1,0))*_xlfn.XLOOKUP($E177,$G$2:$G$6,$F$2:$F$6,,0)),_xlfn.XLOOKUP($D$14,$D171:$D177,AV171:AV177,,0,-1)&gt;=(INDEX('Verwachte Resultaten'!$C$2:$BT$31,MATCH(_xlfn.XLOOKUP($D$14,$D171:$D177,$E171:$E177,,0,-1),'Verwachte Resultaten'!$B$2:$B$31,0),MATCH(_xlfn.XLOOKUP($D$14,$D171:$D177,AV170:AV176,,0,-1),'Verwachte Resultaten'!$C$1:$BT$1,0))*_xlfn.XLOOKUP($E177,$G$2:$G$6,$H$2:$H$6,,0))),$D177,""),"")</f>
        <v/>
      </c>
      <c r="AW177" s="12" t="str">
        <f>IFERROR(IF(AND(_xlfn.XLOOKUP($D$14,$D171:$D177,AW171:AW177,,0,-1)&lt;(INDEX('Verwachte Resultaten'!$C$2:$BT$31,MATCH(_xlfn.XLOOKUP($D$14,$D171:$D177,$E171:$E177,,0,-1),'Verwachte Resultaten'!$B$2:$B$31,0),MATCH(_xlfn.XLOOKUP($D$14,$D171:$D177,AW170:AW176,,0,-1),'Verwachte Resultaten'!$C$1:$BT$1,0))*_xlfn.XLOOKUP($E177,$G$2:$G$6,$F$2:$F$6,,0)),_xlfn.XLOOKUP($D$14,$D171:$D177,AW171:AW177,,0,-1)&gt;=(INDEX('Verwachte Resultaten'!$C$2:$BT$31,MATCH(_xlfn.XLOOKUP($D$14,$D171:$D177,$E171:$E177,,0,-1),'Verwachte Resultaten'!$B$2:$B$31,0),MATCH(_xlfn.XLOOKUP($D$14,$D171:$D177,AW170:AW176,,0,-1),'Verwachte Resultaten'!$C$1:$BT$1,0))*_xlfn.XLOOKUP($E177,$G$2:$G$6,$H$2:$H$6,,0))),$D177,""),"")</f>
        <v/>
      </c>
      <c r="AX177" s="12" t="str">
        <f>IFERROR(IF(AND(_xlfn.XLOOKUP($D$14,$D171:$D177,AX171:AX177,,0,-1)&lt;(INDEX('Verwachte Resultaten'!$C$2:$BT$31,MATCH(_xlfn.XLOOKUP($D$14,$D171:$D177,$E171:$E177,,0,-1),'Verwachte Resultaten'!$B$2:$B$31,0),MATCH(_xlfn.XLOOKUP($D$14,$D171:$D177,AX170:AX176,,0,-1),'Verwachte Resultaten'!$C$1:$BT$1,0))*_xlfn.XLOOKUP($E177,$G$2:$G$6,$F$2:$F$6,,0)),_xlfn.XLOOKUP($D$14,$D171:$D177,AX171:AX177,,0,-1)&gt;=(INDEX('Verwachte Resultaten'!$C$2:$BT$31,MATCH(_xlfn.XLOOKUP($D$14,$D171:$D177,$E171:$E177,,0,-1),'Verwachte Resultaten'!$B$2:$B$31,0),MATCH(_xlfn.XLOOKUP($D$14,$D171:$D177,AX170:AX176,,0,-1),'Verwachte Resultaten'!$C$1:$BT$1,0))*_xlfn.XLOOKUP($E177,$G$2:$G$6,$H$2:$H$6,,0))),$D177,""),"")</f>
        <v/>
      </c>
      <c r="AY177" s="12" t="str">
        <f>IFERROR(IF(AND(_xlfn.XLOOKUP($D$14,$D171:$D177,AY171:AY177,,0,-1)&lt;(INDEX('Verwachte Resultaten'!$C$2:$BT$31,MATCH(_xlfn.XLOOKUP($D$14,$D171:$D177,$E171:$E177,,0,-1),'Verwachte Resultaten'!$B$2:$B$31,0),MATCH(_xlfn.XLOOKUP($D$14,$D171:$D177,AY170:AY176,,0,-1),'Verwachte Resultaten'!$C$1:$BT$1,0))*_xlfn.XLOOKUP($E177,$G$2:$G$6,$F$2:$F$6,,0)),_xlfn.XLOOKUP($D$14,$D171:$D177,AY171:AY177,,0,-1)&gt;=(INDEX('Verwachte Resultaten'!$C$2:$BT$31,MATCH(_xlfn.XLOOKUP($D$14,$D171:$D177,$E171:$E177,,0,-1),'Verwachte Resultaten'!$B$2:$B$31,0),MATCH(_xlfn.XLOOKUP($D$14,$D171:$D177,AY170:AY176,,0,-1),'Verwachte Resultaten'!$C$1:$BT$1,0))*_xlfn.XLOOKUP($E177,$G$2:$G$6,$H$2:$H$6,,0))),$D177,""),"")</f>
        <v/>
      </c>
      <c r="AZ177" s="12" t="str">
        <f>IFERROR(IF(AND(_xlfn.XLOOKUP($D$14,$D171:$D177,AZ171:AZ177,,0,-1)&lt;(INDEX('Verwachte Resultaten'!$C$2:$BT$31,MATCH(_xlfn.XLOOKUP($D$14,$D171:$D177,$E171:$E177,,0,-1),'Verwachte Resultaten'!$B$2:$B$31,0),MATCH(_xlfn.XLOOKUP($D$14,$D171:$D177,AZ170:AZ176,,0,-1),'Verwachte Resultaten'!$C$1:$BT$1,0))*_xlfn.XLOOKUP($E177,$G$2:$G$6,$F$2:$F$6,,0)),_xlfn.XLOOKUP($D$14,$D171:$D177,AZ171:AZ177,,0,-1)&gt;=(INDEX('Verwachte Resultaten'!$C$2:$BT$31,MATCH(_xlfn.XLOOKUP($D$14,$D171:$D177,$E171:$E177,,0,-1),'Verwachte Resultaten'!$B$2:$B$31,0),MATCH(_xlfn.XLOOKUP($D$14,$D171:$D177,AZ170:AZ176,,0,-1),'Verwachte Resultaten'!$C$1:$BT$1,0))*_xlfn.XLOOKUP($E177,$G$2:$G$6,$H$2:$H$6,,0))),$D177,""),"")</f>
        <v/>
      </c>
      <c r="BA177" s="12" t="str">
        <f>IFERROR(IF(AND(_xlfn.XLOOKUP($D$14,$D171:$D177,BA171:BA177,,0,-1)&lt;(INDEX('Verwachte Resultaten'!$C$2:$BT$31,MATCH(_xlfn.XLOOKUP($D$14,$D171:$D177,$E171:$E177,,0,-1),'Verwachte Resultaten'!$B$2:$B$31,0),MATCH(_xlfn.XLOOKUP($D$14,$D171:$D177,BA170:BA176,,0,-1),'Verwachte Resultaten'!$C$1:$BT$1,0))*_xlfn.XLOOKUP($E177,$G$2:$G$6,$F$2:$F$6,,0)),_xlfn.XLOOKUP($D$14,$D171:$D177,BA171:BA177,,0,-1)&gt;=(INDEX('Verwachte Resultaten'!$C$2:$BT$31,MATCH(_xlfn.XLOOKUP($D$14,$D171:$D177,$E171:$E177,,0,-1),'Verwachte Resultaten'!$B$2:$B$31,0),MATCH(_xlfn.XLOOKUP($D$14,$D171:$D177,BA170:BA176,,0,-1),'Verwachte Resultaten'!$C$1:$BT$1,0))*_xlfn.XLOOKUP($E177,$G$2:$G$6,$H$2:$H$6,,0))),$D177,""),"")</f>
        <v/>
      </c>
      <c r="BB177" s="12" t="str">
        <f>IFERROR(IF(AND(_xlfn.XLOOKUP($D$14,$D171:$D177,BB171:BB177,,0,-1)&lt;(INDEX('Verwachte Resultaten'!$C$2:$BT$31,MATCH(_xlfn.XLOOKUP($D$14,$D171:$D177,$E171:$E177,,0,-1),'Verwachte Resultaten'!$B$2:$B$31,0),MATCH(_xlfn.XLOOKUP($D$14,$D171:$D177,BB170:BB176,,0,-1),'Verwachte Resultaten'!$C$1:$BT$1,0))*_xlfn.XLOOKUP($E177,$G$2:$G$6,$F$2:$F$6,,0)),_xlfn.XLOOKUP($D$14,$D171:$D177,BB171:BB177,,0,-1)&gt;=(INDEX('Verwachte Resultaten'!$C$2:$BT$31,MATCH(_xlfn.XLOOKUP($D$14,$D171:$D177,$E171:$E177,,0,-1),'Verwachte Resultaten'!$B$2:$B$31,0),MATCH(_xlfn.XLOOKUP($D$14,$D171:$D177,BB170:BB176,,0,-1),'Verwachte Resultaten'!$C$1:$BT$1,0))*_xlfn.XLOOKUP($E177,$G$2:$G$6,$H$2:$H$6,,0))),$D177,""),"")</f>
        <v/>
      </c>
      <c r="BC177" s="12" t="str">
        <f>IFERROR(IF(AND(_xlfn.XLOOKUP($D$14,$D171:$D177,BC171:BC177,,0,-1)&lt;(INDEX('Verwachte Resultaten'!$C$2:$BT$31,MATCH(_xlfn.XLOOKUP($D$14,$D171:$D177,$E171:$E177,,0,-1),'Verwachte Resultaten'!$B$2:$B$31,0),MATCH(_xlfn.XLOOKUP($D$14,$D171:$D177,BC170:BC176,,0,-1),'Verwachte Resultaten'!$C$1:$BT$1,0))*_xlfn.XLOOKUP($E177,$G$2:$G$6,$F$2:$F$6,,0)),_xlfn.XLOOKUP($D$14,$D171:$D177,BC171:BC177,,0,-1)&gt;=(INDEX('Verwachte Resultaten'!$C$2:$BT$31,MATCH(_xlfn.XLOOKUP($D$14,$D171:$D177,$E171:$E177,,0,-1),'Verwachte Resultaten'!$B$2:$B$31,0),MATCH(_xlfn.XLOOKUP($D$14,$D171:$D177,BC170:BC176,,0,-1),'Verwachte Resultaten'!$C$1:$BT$1,0))*_xlfn.XLOOKUP($E177,$G$2:$G$6,$H$2:$H$6,,0))),$D177,""),"")</f>
        <v/>
      </c>
      <c r="BD177" s="12" t="str">
        <f>IFERROR(IF(AND(_xlfn.XLOOKUP($D$14,$D171:$D177,BD171:BD177,,0,-1)&lt;(INDEX('Verwachte Resultaten'!$C$2:$BT$31,MATCH(_xlfn.XLOOKUP($D$14,$D171:$D177,$E171:$E177,,0,-1),'Verwachte Resultaten'!$B$2:$B$31,0),MATCH(_xlfn.XLOOKUP($D$14,$D171:$D177,BD170:BD176,,0,-1),'Verwachte Resultaten'!$C$1:$BT$1,0))*_xlfn.XLOOKUP($E177,$G$2:$G$6,$F$2:$F$6,,0)),_xlfn.XLOOKUP($D$14,$D171:$D177,BD171:BD177,,0,-1)&gt;=(INDEX('Verwachte Resultaten'!$C$2:$BT$31,MATCH(_xlfn.XLOOKUP($D$14,$D171:$D177,$E171:$E177,,0,-1),'Verwachte Resultaten'!$B$2:$B$31,0),MATCH(_xlfn.XLOOKUP($D$14,$D171:$D177,BD170:BD176,,0,-1),'Verwachte Resultaten'!$C$1:$BT$1,0))*_xlfn.XLOOKUP($E177,$G$2:$G$6,$H$2:$H$6,,0))),$D177,""),"")</f>
        <v/>
      </c>
      <c r="BE177" s="12" t="str">
        <f>IFERROR(IF(AND(_xlfn.XLOOKUP($D$14,$D171:$D177,BE171:BE177,,0,-1)&lt;(INDEX('Verwachte Resultaten'!$C$2:$BT$31,MATCH(_xlfn.XLOOKUP($D$14,$D171:$D177,$E171:$E177,,0,-1),'Verwachte Resultaten'!$B$2:$B$31,0),MATCH(_xlfn.XLOOKUP($D$14,$D171:$D177,BE170:BE176,,0,-1),'Verwachte Resultaten'!$C$1:$BT$1,0))*_xlfn.XLOOKUP($E177,$G$2:$G$6,$F$2:$F$6,,0)),_xlfn.XLOOKUP($D$14,$D171:$D177,BE171:BE177,,0,-1)&gt;=(INDEX('Verwachte Resultaten'!$C$2:$BT$31,MATCH(_xlfn.XLOOKUP($D$14,$D171:$D177,$E171:$E177,,0,-1),'Verwachte Resultaten'!$B$2:$B$31,0),MATCH(_xlfn.XLOOKUP($D$14,$D171:$D177,BE170:BE176,,0,-1),'Verwachte Resultaten'!$C$1:$BT$1,0))*_xlfn.XLOOKUP($E177,$G$2:$G$6,$H$2:$H$6,,0))),$D177,""),"")</f>
        <v/>
      </c>
      <c r="BF177" s="12" t="str">
        <f>IFERROR(IF(AND(_xlfn.XLOOKUP($D$14,$D171:$D177,BF171:BF177,,0,-1)&lt;(INDEX('Verwachte Resultaten'!$C$2:$BT$31,MATCH(_xlfn.XLOOKUP($D$14,$D171:$D177,$E171:$E177,,0,-1),'Verwachte Resultaten'!$B$2:$B$31,0),MATCH(_xlfn.XLOOKUP($D$14,$D171:$D177,BF170:BF176,,0,-1),'Verwachte Resultaten'!$C$1:$BT$1,0))*_xlfn.XLOOKUP($E177,$G$2:$G$6,$F$2:$F$6,,0)),_xlfn.XLOOKUP($D$14,$D171:$D177,BF171:BF177,,0,-1)&gt;=(INDEX('Verwachte Resultaten'!$C$2:$BT$31,MATCH(_xlfn.XLOOKUP($D$14,$D171:$D177,$E171:$E177,,0,-1),'Verwachte Resultaten'!$B$2:$B$31,0),MATCH(_xlfn.XLOOKUP($D$14,$D171:$D177,BF170:BF176,,0,-1),'Verwachte Resultaten'!$C$1:$BT$1,0))*_xlfn.XLOOKUP($E177,$G$2:$G$6,$H$2:$H$6,,0))),$D177,""),"")</f>
        <v/>
      </c>
      <c r="BG177" s="12" t="str">
        <f>IFERROR(IF(AND(_xlfn.XLOOKUP($D$14,$D171:$D177,BG171:BG177,,0,-1)&lt;(INDEX('Verwachte Resultaten'!$C$2:$BT$31,MATCH(_xlfn.XLOOKUP($D$14,$D171:$D177,$E171:$E177,,0,-1),'Verwachte Resultaten'!$B$2:$B$31,0),MATCH(_xlfn.XLOOKUP($D$14,$D171:$D177,BG170:BG176,,0,-1),'Verwachte Resultaten'!$C$1:$BT$1,0))*_xlfn.XLOOKUP($E177,$G$2:$G$6,$F$2:$F$6,,0)),_xlfn.XLOOKUP($D$14,$D171:$D177,BG171:BG177,,0,-1)&gt;=(INDEX('Verwachte Resultaten'!$C$2:$BT$31,MATCH(_xlfn.XLOOKUP($D$14,$D171:$D177,$E171:$E177,,0,-1),'Verwachte Resultaten'!$B$2:$B$31,0),MATCH(_xlfn.XLOOKUP($D$14,$D171:$D177,BG170:BG176,,0,-1),'Verwachte Resultaten'!$C$1:$BT$1,0))*_xlfn.XLOOKUP($E177,$G$2:$G$6,$H$2:$H$6,,0))),$D177,""),"")</f>
        <v/>
      </c>
      <c r="BH177" s="12" t="str">
        <f>IFERROR(IF(AND(_xlfn.XLOOKUP($D$14,$D171:$D177,BH171:BH177,,0,-1)&lt;(INDEX('Verwachte Resultaten'!$C$2:$BT$31,MATCH(_xlfn.XLOOKUP($D$14,$D171:$D177,$E171:$E177,,0,-1),'Verwachte Resultaten'!$B$2:$B$31,0),MATCH(_xlfn.XLOOKUP($D$14,$D171:$D177,BH170:BH176,,0,-1),'Verwachte Resultaten'!$C$1:$BT$1,0))*_xlfn.XLOOKUP($E177,$G$2:$G$6,$F$2:$F$6,,0)),_xlfn.XLOOKUP($D$14,$D171:$D177,BH171:BH177,,0,-1)&gt;=(INDEX('Verwachte Resultaten'!$C$2:$BT$31,MATCH(_xlfn.XLOOKUP($D$14,$D171:$D177,$E171:$E177,,0,-1),'Verwachte Resultaten'!$B$2:$B$31,0),MATCH(_xlfn.XLOOKUP($D$14,$D171:$D177,BH170:BH176,,0,-1),'Verwachte Resultaten'!$C$1:$BT$1,0))*_xlfn.XLOOKUP($E177,$G$2:$G$6,$H$2:$H$6,,0))),$D177,""),"")</f>
        <v/>
      </c>
      <c r="BI177" s="12" t="str">
        <f>IFERROR(IF(AND(_xlfn.XLOOKUP($D$14,$D171:$D177,BI171:BI177,,0,-1)&lt;(INDEX('Verwachte Resultaten'!$C$2:$BT$31,MATCH(_xlfn.XLOOKUP($D$14,$D171:$D177,$E171:$E177,,0,-1),'Verwachte Resultaten'!$B$2:$B$31,0),MATCH(_xlfn.XLOOKUP($D$14,$D171:$D177,BI170:BI176,,0,-1),'Verwachte Resultaten'!$C$1:$BT$1,0))*_xlfn.XLOOKUP($E177,$G$2:$G$6,$F$2:$F$6,,0)),_xlfn.XLOOKUP($D$14,$D171:$D177,BI171:BI177,,0,-1)&gt;=(INDEX('Verwachte Resultaten'!$C$2:$BT$31,MATCH(_xlfn.XLOOKUP($D$14,$D171:$D177,$E171:$E177,,0,-1),'Verwachte Resultaten'!$B$2:$B$31,0),MATCH(_xlfn.XLOOKUP($D$14,$D171:$D177,BI170:BI176,,0,-1),'Verwachte Resultaten'!$C$1:$BT$1,0))*_xlfn.XLOOKUP($E177,$G$2:$G$6,$H$2:$H$6,,0))),$D177,""),"")</f>
        <v/>
      </c>
      <c r="BJ177" s="12" t="str">
        <f>IFERROR(IF(AND(_xlfn.XLOOKUP($D$14,$D171:$D177,BJ171:BJ177,,0,-1)&lt;(INDEX('Verwachte Resultaten'!$C$2:$BT$31,MATCH(_xlfn.XLOOKUP($D$14,$D171:$D177,$E171:$E177,,0,-1),'Verwachte Resultaten'!$B$2:$B$31,0),MATCH(_xlfn.XLOOKUP($D$14,$D171:$D177,BJ170:BJ176,,0,-1),'Verwachte Resultaten'!$C$1:$BT$1,0))*_xlfn.XLOOKUP($E177,$G$2:$G$6,$F$2:$F$6,,0)),_xlfn.XLOOKUP($D$14,$D171:$D177,BJ171:BJ177,,0,-1)&gt;=(INDEX('Verwachte Resultaten'!$C$2:$BT$31,MATCH(_xlfn.XLOOKUP($D$14,$D171:$D177,$E171:$E177,,0,-1),'Verwachte Resultaten'!$B$2:$B$31,0),MATCH(_xlfn.XLOOKUP($D$14,$D171:$D177,BJ170:BJ176,,0,-1),'Verwachte Resultaten'!$C$1:$BT$1,0))*_xlfn.XLOOKUP($E177,$G$2:$G$6,$H$2:$H$6,,0))),$D177,""),"")</f>
        <v/>
      </c>
      <c r="BK177" s="39" t="str">
        <f>IFERROR(IF(AND(_xlfn.XLOOKUP($D$14,$D171:$D177,BK171:BK177,,0,-1)&lt;(INDEX('Verwachte Resultaten'!$C$2:$BT$31,MATCH(_xlfn.XLOOKUP($D$14,$D171:$D177,$E171:$E177,,0,-1),'Verwachte Resultaten'!$B$2:$B$31,0),MATCH(_xlfn.XLOOKUP($D$14,$D171:$D177,BK170:BK176,,0,-1),'Verwachte Resultaten'!$C$1:$BT$1,0))*_xlfn.XLOOKUP($E177,$G$2:$G$6,$F$2:$F$6,,0)),_xlfn.XLOOKUP($D$14,$D171:$D177,BK171:BK177,,0,-1)&gt;=(INDEX('Verwachte Resultaten'!$C$2:$BT$31,MATCH(_xlfn.XLOOKUP($D$14,$D171:$D177,$E171:$E177,,0,-1),'Verwachte Resultaten'!$B$2:$B$31,0),MATCH(_xlfn.XLOOKUP($D$14,$D171:$D177,BK170:BK176,,0,-1),'Verwachte Resultaten'!$C$1:$BT$1,0))*_xlfn.XLOOKUP($E177,$G$2:$G$6,$H$2:$H$6,,0))),$D177,""),"")</f>
        <v/>
      </c>
    </row>
    <row r="178" spans="1:63">
      <c r="A178" s="85"/>
      <c r="C178" s="23"/>
      <c r="D178" s="44" t="str">
        <f>IFERROR($B176*$B$7,"")</f>
        <v/>
      </c>
      <c r="E178" s="40" t="s">
        <v>153</v>
      </c>
      <c r="F178" s="13" t="str">
        <f>IFERROR(IF(AND(_xlfn.XLOOKUP($D$14,$D172:$D178,F172:F178,,0,-1)&lt;(INDEX('Verwachte Resultaten'!$C$2:$BT$31,MATCH(_xlfn.XLOOKUP($D$14,$D172:$D178,$E172:$E178,,0,-1),'Verwachte Resultaten'!$B$2:$B$31,0),MATCH(_xlfn.XLOOKUP($D$14,$D172:$D178,F171:F177,,0,-1),'Verwachte Resultaten'!$C$1:$BT$1,0))*_xlfn.XLOOKUP($E178,$G$2:$G$6,$F$2:$F$6,,0)),_xlfn.XLOOKUP($D$14,$D172:$D178,F172:F178,,0,-1)&gt;=(INDEX('Verwachte Resultaten'!$C$2:$BT$31,MATCH(_xlfn.XLOOKUP($D$14,$D172:$D178,$E172:$E178,,0,-1),'Verwachte Resultaten'!$B$2:$B$31,0),MATCH(_xlfn.XLOOKUP($D$14,$D172:$D178,F171:F177,,0,-1),'Verwachte Resultaten'!$C$1:$BT$1,0))*_xlfn.XLOOKUP($E178,$G$2:$G$6,$H$2:$H$6,,0))),$D178,""),"")</f>
        <v/>
      </c>
      <c r="G178" s="14" t="str">
        <f>IFERROR(IF(AND(_xlfn.XLOOKUP($D$14,$D172:$D178,G172:G178,,0,-1)&lt;(INDEX('Verwachte Resultaten'!$C$2:$BT$31,MATCH(_xlfn.XLOOKUP($D$14,$D172:$D178,$E172:$E178,,0,-1),'Verwachte Resultaten'!$B$2:$B$31,0),MATCH(_xlfn.XLOOKUP($D$14,$D172:$D178,G171:G177,,0,-1),'Verwachte Resultaten'!$C$1:$BT$1,0))*_xlfn.XLOOKUP($E178,$G$2:$G$6,$F$2:$F$6,,0)),_xlfn.XLOOKUP($D$14,$D172:$D178,G172:G178,,0,-1)&gt;=(INDEX('Verwachte Resultaten'!$C$2:$BT$31,MATCH(_xlfn.XLOOKUP($D$14,$D172:$D178,$E172:$E178,,0,-1),'Verwachte Resultaten'!$B$2:$B$31,0),MATCH(_xlfn.XLOOKUP($D$14,$D172:$D178,G171:G177,,0,-1),'Verwachte Resultaten'!$C$1:$BT$1,0))*_xlfn.XLOOKUP($E178,$G$2:$G$6,$H$2:$H$6,,0))),$D178,""),"")</f>
        <v/>
      </c>
      <c r="H178" s="14" t="str">
        <f>IFERROR(IF(AND(_xlfn.XLOOKUP($D$14,$D172:$D178,H172:H178,,0,-1)&lt;(INDEX('Verwachte Resultaten'!$C$2:$BT$31,MATCH(_xlfn.XLOOKUP($D$14,$D172:$D178,$E172:$E178,,0,-1),'Verwachte Resultaten'!$B$2:$B$31,0),MATCH(_xlfn.XLOOKUP($D$14,$D172:$D178,H171:H177,,0,-1),'Verwachte Resultaten'!$C$1:$BT$1,0))*_xlfn.XLOOKUP($E178,$G$2:$G$6,$F$2:$F$6,,0)),_xlfn.XLOOKUP($D$14,$D172:$D178,H172:H178,,0,-1)&gt;=(INDEX('Verwachte Resultaten'!$C$2:$BT$31,MATCH(_xlfn.XLOOKUP($D$14,$D172:$D178,$E172:$E178,,0,-1),'Verwachte Resultaten'!$B$2:$B$31,0),MATCH(_xlfn.XLOOKUP($D$14,$D172:$D178,H171:H177,,0,-1),'Verwachte Resultaten'!$C$1:$BT$1,0))*_xlfn.XLOOKUP($E178,$G$2:$G$6,$H$2:$H$6,,0))),$D178,""),"")</f>
        <v/>
      </c>
      <c r="I178" s="14" t="str">
        <f>IFERROR(IF(AND(_xlfn.XLOOKUP($D$14,$D172:$D178,I172:I178,,0,-1)&lt;(INDEX('Verwachte Resultaten'!$C$2:$BT$31,MATCH(_xlfn.XLOOKUP($D$14,$D172:$D178,$E172:$E178,,0,-1),'Verwachte Resultaten'!$B$2:$B$31,0),MATCH(_xlfn.XLOOKUP($D$14,$D172:$D178,I171:I177,,0,-1),'Verwachte Resultaten'!$C$1:$BT$1,0))*_xlfn.XLOOKUP($E178,$G$2:$G$6,$F$2:$F$6,,0)),_xlfn.XLOOKUP($D$14,$D172:$D178,I172:I178,,0,-1)&gt;=(INDEX('Verwachte Resultaten'!$C$2:$BT$31,MATCH(_xlfn.XLOOKUP($D$14,$D172:$D178,$E172:$E178,,0,-1),'Verwachte Resultaten'!$B$2:$B$31,0),MATCH(_xlfn.XLOOKUP($D$14,$D172:$D178,I171:I177,,0,-1),'Verwachte Resultaten'!$C$1:$BT$1,0))*_xlfn.XLOOKUP($E178,$G$2:$G$6,$H$2:$H$6,,0))),$D178,""),"")</f>
        <v/>
      </c>
      <c r="J178" s="14" t="str">
        <f>IFERROR(IF(AND(_xlfn.XLOOKUP($D$14,$D172:$D178,J172:J178,,0,-1)&lt;(INDEX('Verwachte Resultaten'!$C$2:$BT$31,MATCH(_xlfn.XLOOKUP($D$14,$D172:$D178,$E172:$E178,,0,-1),'Verwachte Resultaten'!$B$2:$B$31,0),MATCH(_xlfn.XLOOKUP($D$14,$D172:$D178,J171:J177,,0,-1),'Verwachte Resultaten'!$C$1:$BT$1,0))*_xlfn.XLOOKUP($E178,$G$2:$G$6,$F$2:$F$6,,0)),_xlfn.XLOOKUP($D$14,$D172:$D178,J172:J178,,0,-1)&gt;=(INDEX('Verwachte Resultaten'!$C$2:$BT$31,MATCH(_xlfn.XLOOKUP($D$14,$D172:$D178,$E172:$E178,,0,-1),'Verwachte Resultaten'!$B$2:$B$31,0),MATCH(_xlfn.XLOOKUP($D$14,$D172:$D178,J171:J177,,0,-1),'Verwachte Resultaten'!$C$1:$BT$1,0))*_xlfn.XLOOKUP($E178,$G$2:$G$6,$H$2:$H$6,,0))),$D178,""),"")</f>
        <v/>
      </c>
      <c r="K178" s="14" t="str">
        <f>IFERROR(IF(AND(_xlfn.XLOOKUP($D$14,$D172:$D178,K172:K178,,0,-1)&lt;(INDEX('Verwachte Resultaten'!$C$2:$BT$31,MATCH(_xlfn.XLOOKUP($D$14,$D172:$D178,$E172:$E178,,0,-1),'Verwachte Resultaten'!$B$2:$B$31,0),MATCH(_xlfn.XLOOKUP($D$14,$D172:$D178,K171:K177,,0,-1),'Verwachte Resultaten'!$C$1:$BT$1,0))*_xlfn.XLOOKUP($E178,$G$2:$G$6,$F$2:$F$6,,0)),_xlfn.XLOOKUP($D$14,$D172:$D178,K172:K178,,0,-1)&gt;=(INDEX('Verwachte Resultaten'!$C$2:$BT$31,MATCH(_xlfn.XLOOKUP($D$14,$D172:$D178,$E172:$E178,,0,-1),'Verwachte Resultaten'!$B$2:$B$31,0),MATCH(_xlfn.XLOOKUP($D$14,$D172:$D178,K171:K177,,0,-1),'Verwachte Resultaten'!$C$1:$BT$1,0))*_xlfn.XLOOKUP($E178,$G$2:$G$6,$H$2:$H$6,,0))),$D178,""),"")</f>
        <v/>
      </c>
      <c r="L178" s="14" t="str">
        <f>IFERROR(IF(AND(_xlfn.XLOOKUP($D$14,$D172:$D178,L172:L178,,0,-1)&lt;(INDEX('Verwachte Resultaten'!$C$2:$BT$31,MATCH(_xlfn.XLOOKUP($D$14,$D172:$D178,$E172:$E178,,0,-1),'Verwachte Resultaten'!$B$2:$B$31,0),MATCH(_xlfn.XLOOKUP($D$14,$D172:$D178,L171:L177,,0,-1),'Verwachte Resultaten'!$C$1:$BT$1,0))*_xlfn.XLOOKUP($E178,$G$2:$G$6,$F$2:$F$6,,0)),_xlfn.XLOOKUP($D$14,$D172:$D178,L172:L178,,0,-1)&gt;=(INDEX('Verwachte Resultaten'!$C$2:$BT$31,MATCH(_xlfn.XLOOKUP($D$14,$D172:$D178,$E172:$E178,,0,-1),'Verwachte Resultaten'!$B$2:$B$31,0),MATCH(_xlfn.XLOOKUP($D$14,$D172:$D178,L171:L177,,0,-1),'Verwachte Resultaten'!$C$1:$BT$1,0))*_xlfn.XLOOKUP($E178,$G$2:$G$6,$H$2:$H$6,,0))),$D178,""),"")</f>
        <v/>
      </c>
      <c r="M178" s="14" t="str">
        <f>IFERROR(IF(AND(_xlfn.XLOOKUP($D$14,$D172:$D178,M172:M178,,0,-1)&lt;(INDEX('Verwachte Resultaten'!$C$2:$BT$31,MATCH(_xlfn.XLOOKUP($D$14,$D172:$D178,$E172:$E178,,0,-1),'Verwachte Resultaten'!$B$2:$B$31,0),MATCH(_xlfn.XLOOKUP($D$14,$D172:$D178,M171:M177,,0,-1),'Verwachte Resultaten'!$C$1:$BT$1,0))*_xlfn.XLOOKUP($E178,$G$2:$G$6,$F$2:$F$6,,0)),_xlfn.XLOOKUP($D$14,$D172:$D178,M172:M178,,0,-1)&gt;=(INDEX('Verwachte Resultaten'!$C$2:$BT$31,MATCH(_xlfn.XLOOKUP($D$14,$D172:$D178,$E172:$E178,,0,-1),'Verwachte Resultaten'!$B$2:$B$31,0),MATCH(_xlfn.XLOOKUP($D$14,$D172:$D178,M171:M177,,0,-1),'Verwachte Resultaten'!$C$1:$BT$1,0))*_xlfn.XLOOKUP($E178,$G$2:$G$6,$H$2:$H$6,,0))),$D178,""),"")</f>
        <v/>
      </c>
      <c r="N178" s="14" t="str">
        <f>IFERROR(IF(AND(_xlfn.XLOOKUP($D$14,$D172:$D178,N172:N178,,0,-1)&lt;(INDEX('Verwachte Resultaten'!$C$2:$BT$31,MATCH(_xlfn.XLOOKUP($D$14,$D172:$D178,$E172:$E178,,0,-1),'Verwachte Resultaten'!$B$2:$B$31,0),MATCH(_xlfn.XLOOKUP($D$14,$D172:$D178,N171:N177,,0,-1),'Verwachte Resultaten'!$C$1:$BT$1,0))*_xlfn.XLOOKUP($E178,$G$2:$G$6,$F$2:$F$6,,0)),_xlfn.XLOOKUP($D$14,$D172:$D178,N172:N178,,0,-1)&gt;=(INDEX('Verwachte Resultaten'!$C$2:$BT$31,MATCH(_xlfn.XLOOKUP($D$14,$D172:$D178,$E172:$E178,,0,-1),'Verwachte Resultaten'!$B$2:$B$31,0),MATCH(_xlfn.XLOOKUP($D$14,$D172:$D178,N171:N177,,0,-1),'Verwachte Resultaten'!$C$1:$BT$1,0))*_xlfn.XLOOKUP($E178,$G$2:$G$6,$H$2:$H$6,,0))),$D178,""),"")</f>
        <v/>
      </c>
      <c r="O178" s="14" t="str">
        <f>IFERROR(IF(AND(_xlfn.XLOOKUP($D$14,$D172:$D178,O172:O178,,0,-1)&lt;(INDEX('Verwachte Resultaten'!$C$2:$BT$31,MATCH(_xlfn.XLOOKUP($D$14,$D172:$D178,$E172:$E178,,0,-1),'Verwachte Resultaten'!$B$2:$B$31,0),MATCH(_xlfn.XLOOKUP($D$14,$D172:$D178,O171:O177,,0,-1),'Verwachte Resultaten'!$C$1:$BT$1,0))*_xlfn.XLOOKUP($E178,$G$2:$G$6,$F$2:$F$6,,0)),_xlfn.XLOOKUP($D$14,$D172:$D178,O172:O178,,0,-1)&gt;=(INDEX('Verwachte Resultaten'!$C$2:$BT$31,MATCH(_xlfn.XLOOKUP($D$14,$D172:$D178,$E172:$E178,,0,-1),'Verwachte Resultaten'!$B$2:$B$31,0),MATCH(_xlfn.XLOOKUP($D$14,$D172:$D178,O171:O177,,0,-1),'Verwachte Resultaten'!$C$1:$BT$1,0))*_xlfn.XLOOKUP($E178,$G$2:$G$6,$H$2:$H$6,,0))),$D178,""),"")</f>
        <v/>
      </c>
      <c r="P178" s="14" t="str">
        <f>IFERROR(IF(AND(_xlfn.XLOOKUP($D$14,$D172:$D178,P172:P178,,0,-1)&lt;(INDEX('Verwachte Resultaten'!$C$2:$BT$31,MATCH(_xlfn.XLOOKUP($D$14,$D172:$D178,$E172:$E178,,0,-1),'Verwachte Resultaten'!$B$2:$B$31,0),MATCH(_xlfn.XLOOKUP($D$14,$D172:$D178,P171:P177,,0,-1),'Verwachte Resultaten'!$C$1:$BT$1,0))*_xlfn.XLOOKUP($E178,$G$2:$G$6,$F$2:$F$6,,0)),_xlfn.XLOOKUP($D$14,$D172:$D178,P172:P178,,0,-1)&gt;=(INDEX('Verwachte Resultaten'!$C$2:$BT$31,MATCH(_xlfn.XLOOKUP($D$14,$D172:$D178,$E172:$E178,,0,-1),'Verwachte Resultaten'!$B$2:$B$31,0),MATCH(_xlfn.XLOOKUP($D$14,$D172:$D178,P171:P177,,0,-1),'Verwachte Resultaten'!$C$1:$BT$1,0))*_xlfn.XLOOKUP($E178,$G$2:$G$6,$H$2:$H$6,,0))),$D178,""),"")</f>
        <v/>
      </c>
      <c r="Q178" s="14" t="str">
        <f>IFERROR(IF(AND(_xlfn.XLOOKUP($D$14,$D172:$D178,Q172:Q178,,0,-1)&lt;(INDEX('Verwachte Resultaten'!$C$2:$BT$31,MATCH(_xlfn.XLOOKUP($D$14,$D172:$D178,$E172:$E178,,0,-1),'Verwachte Resultaten'!$B$2:$B$31,0),MATCH(_xlfn.XLOOKUP($D$14,$D172:$D178,Q171:Q177,,0,-1),'Verwachte Resultaten'!$C$1:$BT$1,0))*_xlfn.XLOOKUP($E178,$G$2:$G$6,$F$2:$F$6,,0)),_xlfn.XLOOKUP($D$14,$D172:$D178,Q172:Q178,,0,-1)&gt;=(INDEX('Verwachte Resultaten'!$C$2:$BT$31,MATCH(_xlfn.XLOOKUP($D$14,$D172:$D178,$E172:$E178,,0,-1),'Verwachte Resultaten'!$B$2:$B$31,0),MATCH(_xlfn.XLOOKUP($D$14,$D172:$D178,Q171:Q177,,0,-1),'Verwachte Resultaten'!$C$1:$BT$1,0))*_xlfn.XLOOKUP($E178,$G$2:$G$6,$H$2:$H$6,,0))),$D178,""),"")</f>
        <v/>
      </c>
      <c r="R178" s="14" t="str">
        <f>IFERROR(IF(AND(_xlfn.XLOOKUP($D$14,$D172:$D178,R172:R178,,0,-1)&lt;(INDEX('Verwachte Resultaten'!$C$2:$BT$31,MATCH(_xlfn.XLOOKUP($D$14,$D172:$D178,$E172:$E178,,0,-1),'Verwachte Resultaten'!$B$2:$B$31,0),MATCH(_xlfn.XLOOKUP($D$14,$D172:$D178,R171:R177,,0,-1),'Verwachte Resultaten'!$C$1:$BT$1,0))*_xlfn.XLOOKUP($E178,$G$2:$G$6,$F$2:$F$6,,0)),_xlfn.XLOOKUP($D$14,$D172:$D178,R172:R178,,0,-1)&gt;=(INDEX('Verwachte Resultaten'!$C$2:$BT$31,MATCH(_xlfn.XLOOKUP($D$14,$D172:$D178,$E172:$E178,,0,-1),'Verwachte Resultaten'!$B$2:$B$31,0),MATCH(_xlfn.XLOOKUP($D$14,$D172:$D178,R171:R177,,0,-1),'Verwachte Resultaten'!$C$1:$BT$1,0))*_xlfn.XLOOKUP($E178,$G$2:$G$6,$H$2:$H$6,,0))),$D178,""),"")</f>
        <v/>
      </c>
      <c r="S178" s="14" t="str">
        <f>IFERROR(IF(AND(_xlfn.XLOOKUP($D$14,$D172:$D178,S172:S178,,0,-1)&lt;(INDEX('Verwachte Resultaten'!$C$2:$BT$31,MATCH(_xlfn.XLOOKUP($D$14,$D172:$D178,$E172:$E178,,0,-1),'Verwachte Resultaten'!$B$2:$B$31,0),MATCH(_xlfn.XLOOKUP($D$14,$D172:$D178,S171:S177,,0,-1),'Verwachte Resultaten'!$C$1:$BT$1,0))*_xlfn.XLOOKUP($E178,$G$2:$G$6,$F$2:$F$6,,0)),_xlfn.XLOOKUP($D$14,$D172:$D178,S172:S178,,0,-1)&gt;=(INDEX('Verwachte Resultaten'!$C$2:$BT$31,MATCH(_xlfn.XLOOKUP($D$14,$D172:$D178,$E172:$E178,,0,-1),'Verwachte Resultaten'!$B$2:$B$31,0),MATCH(_xlfn.XLOOKUP($D$14,$D172:$D178,S171:S177,,0,-1),'Verwachte Resultaten'!$C$1:$BT$1,0))*_xlfn.XLOOKUP($E178,$G$2:$G$6,$H$2:$H$6,,0))),$D178,""),"")</f>
        <v/>
      </c>
      <c r="T178" s="14" t="str">
        <f>IFERROR(IF(AND(_xlfn.XLOOKUP($D$14,$D172:$D178,T172:T178,,0,-1)&lt;(INDEX('Verwachte Resultaten'!$C$2:$BT$31,MATCH(_xlfn.XLOOKUP($D$14,$D172:$D178,$E172:$E178,,0,-1),'Verwachte Resultaten'!$B$2:$B$31,0),MATCH(_xlfn.XLOOKUP($D$14,$D172:$D178,T171:T177,,0,-1),'Verwachte Resultaten'!$C$1:$BT$1,0))*_xlfn.XLOOKUP($E178,$G$2:$G$6,$F$2:$F$6,,0)),_xlfn.XLOOKUP($D$14,$D172:$D178,T172:T178,,0,-1)&gt;=(INDEX('Verwachte Resultaten'!$C$2:$BT$31,MATCH(_xlfn.XLOOKUP($D$14,$D172:$D178,$E172:$E178,,0,-1),'Verwachte Resultaten'!$B$2:$B$31,0),MATCH(_xlfn.XLOOKUP($D$14,$D172:$D178,T171:T177,,0,-1),'Verwachte Resultaten'!$C$1:$BT$1,0))*_xlfn.XLOOKUP($E178,$G$2:$G$6,$H$2:$H$6,,0))),$D178,""),"")</f>
        <v/>
      </c>
      <c r="U178" s="14" t="str">
        <f>IFERROR(IF(AND(_xlfn.XLOOKUP($D$14,$D172:$D178,U172:U178,,0,-1)&lt;(INDEX('Verwachte Resultaten'!$C$2:$BT$31,MATCH(_xlfn.XLOOKUP($D$14,$D172:$D178,$E172:$E178,,0,-1),'Verwachte Resultaten'!$B$2:$B$31,0),MATCH(_xlfn.XLOOKUP($D$14,$D172:$D178,U171:U177,,0,-1),'Verwachte Resultaten'!$C$1:$BT$1,0))*_xlfn.XLOOKUP($E178,$G$2:$G$6,$F$2:$F$6,,0)),_xlfn.XLOOKUP($D$14,$D172:$D178,U172:U178,,0,-1)&gt;=(INDEX('Verwachte Resultaten'!$C$2:$BT$31,MATCH(_xlfn.XLOOKUP($D$14,$D172:$D178,$E172:$E178,,0,-1),'Verwachte Resultaten'!$B$2:$B$31,0),MATCH(_xlfn.XLOOKUP($D$14,$D172:$D178,U171:U177,,0,-1),'Verwachte Resultaten'!$C$1:$BT$1,0))*_xlfn.XLOOKUP($E178,$G$2:$G$6,$H$2:$H$6,,0))),$D178,""),"")</f>
        <v/>
      </c>
      <c r="V178" s="14" t="str">
        <f>IFERROR(IF(AND(_xlfn.XLOOKUP($D$14,$D172:$D178,V172:V178,,0,-1)&lt;(INDEX('Verwachte Resultaten'!$C$2:$BT$31,MATCH(_xlfn.XLOOKUP($D$14,$D172:$D178,$E172:$E178,,0,-1),'Verwachte Resultaten'!$B$2:$B$31,0),MATCH(_xlfn.XLOOKUP($D$14,$D172:$D178,V171:V177,,0,-1),'Verwachte Resultaten'!$C$1:$BT$1,0))*_xlfn.XLOOKUP($E178,$G$2:$G$6,$F$2:$F$6,,0)),_xlfn.XLOOKUP($D$14,$D172:$D178,V172:V178,,0,-1)&gt;=(INDEX('Verwachte Resultaten'!$C$2:$BT$31,MATCH(_xlfn.XLOOKUP($D$14,$D172:$D178,$E172:$E178,,0,-1),'Verwachte Resultaten'!$B$2:$B$31,0),MATCH(_xlfn.XLOOKUP($D$14,$D172:$D178,V171:V177,,0,-1),'Verwachte Resultaten'!$C$1:$BT$1,0))*_xlfn.XLOOKUP($E178,$G$2:$G$6,$H$2:$H$6,,0))),$D178,""),"")</f>
        <v/>
      </c>
      <c r="W178" s="14" t="str">
        <f>IFERROR(IF(AND(_xlfn.XLOOKUP($D$14,$D172:$D178,W172:W178,,0,-1)&lt;(INDEX('Verwachte Resultaten'!$C$2:$BT$31,MATCH(_xlfn.XLOOKUP($D$14,$D172:$D178,$E172:$E178,,0,-1),'Verwachte Resultaten'!$B$2:$B$31,0),MATCH(_xlfn.XLOOKUP($D$14,$D172:$D178,W171:W177,,0,-1),'Verwachte Resultaten'!$C$1:$BT$1,0))*_xlfn.XLOOKUP($E178,$G$2:$G$6,$F$2:$F$6,,0)),_xlfn.XLOOKUP($D$14,$D172:$D178,W172:W178,,0,-1)&gt;=(INDEX('Verwachte Resultaten'!$C$2:$BT$31,MATCH(_xlfn.XLOOKUP($D$14,$D172:$D178,$E172:$E178,,0,-1),'Verwachte Resultaten'!$B$2:$B$31,0),MATCH(_xlfn.XLOOKUP($D$14,$D172:$D178,W171:W177,,0,-1),'Verwachte Resultaten'!$C$1:$BT$1,0))*_xlfn.XLOOKUP($E178,$G$2:$G$6,$H$2:$H$6,,0))),$D178,""),"")</f>
        <v/>
      </c>
      <c r="X178" s="14" t="str">
        <f>IFERROR(IF(AND(_xlfn.XLOOKUP($D$14,$D172:$D178,X172:X178,,0,-1)&lt;(INDEX('Verwachte Resultaten'!$C$2:$BT$31,MATCH(_xlfn.XLOOKUP($D$14,$D172:$D178,$E172:$E178,,0,-1),'Verwachte Resultaten'!$B$2:$B$31,0),MATCH(_xlfn.XLOOKUP($D$14,$D172:$D178,X171:X177,,0,-1),'Verwachte Resultaten'!$C$1:$BT$1,0))*_xlfn.XLOOKUP($E178,$G$2:$G$6,$F$2:$F$6,,0)),_xlfn.XLOOKUP($D$14,$D172:$D178,X172:X178,,0,-1)&gt;=(INDEX('Verwachte Resultaten'!$C$2:$BT$31,MATCH(_xlfn.XLOOKUP($D$14,$D172:$D178,$E172:$E178,,0,-1),'Verwachte Resultaten'!$B$2:$B$31,0),MATCH(_xlfn.XLOOKUP($D$14,$D172:$D178,X171:X177,,0,-1),'Verwachte Resultaten'!$C$1:$BT$1,0))*_xlfn.XLOOKUP($E178,$G$2:$G$6,$H$2:$H$6,,0))),$D178,""),"")</f>
        <v/>
      </c>
      <c r="Y178" s="14" t="str">
        <f>IFERROR(IF(AND(_xlfn.XLOOKUP($D$14,$D172:$D178,Y172:Y178,,0,-1)&lt;(INDEX('Verwachte Resultaten'!$C$2:$BT$31,MATCH(_xlfn.XLOOKUP($D$14,$D172:$D178,$E172:$E178,,0,-1),'Verwachte Resultaten'!$B$2:$B$31,0),MATCH(_xlfn.XLOOKUP($D$14,$D172:$D178,Y171:Y177,,0,-1),'Verwachte Resultaten'!$C$1:$BT$1,0))*_xlfn.XLOOKUP($E178,$G$2:$G$6,$F$2:$F$6,,0)),_xlfn.XLOOKUP($D$14,$D172:$D178,Y172:Y178,,0,-1)&gt;=(INDEX('Verwachte Resultaten'!$C$2:$BT$31,MATCH(_xlfn.XLOOKUP($D$14,$D172:$D178,$E172:$E178,,0,-1),'Verwachte Resultaten'!$B$2:$B$31,0),MATCH(_xlfn.XLOOKUP($D$14,$D172:$D178,Y171:Y177,,0,-1),'Verwachte Resultaten'!$C$1:$BT$1,0))*_xlfn.XLOOKUP($E178,$G$2:$G$6,$H$2:$H$6,,0))),$D178,""),"")</f>
        <v/>
      </c>
      <c r="Z178" s="14" t="str">
        <f>IFERROR(IF(AND(_xlfn.XLOOKUP($D$14,$D172:$D178,Z172:Z178,,0,-1)&lt;(INDEX('Verwachte Resultaten'!$C$2:$BT$31,MATCH(_xlfn.XLOOKUP($D$14,$D172:$D178,$E172:$E178,,0,-1),'Verwachte Resultaten'!$B$2:$B$31,0),MATCH(_xlfn.XLOOKUP($D$14,$D172:$D178,Z171:Z177,,0,-1),'Verwachte Resultaten'!$C$1:$BT$1,0))*_xlfn.XLOOKUP($E178,$G$2:$G$6,$F$2:$F$6,,0)),_xlfn.XLOOKUP($D$14,$D172:$D178,Z172:Z178,,0,-1)&gt;=(INDEX('Verwachte Resultaten'!$C$2:$BT$31,MATCH(_xlfn.XLOOKUP($D$14,$D172:$D178,$E172:$E178,,0,-1),'Verwachte Resultaten'!$B$2:$B$31,0),MATCH(_xlfn.XLOOKUP($D$14,$D172:$D178,Z171:Z177,,0,-1),'Verwachte Resultaten'!$C$1:$BT$1,0))*_xlfn.XLOOKUP($E178,$G$2:$G$6,$H$2:$H$6,,0))),$D178,""),"")</f>
        <v/>
      </c>
      <c r="AA178" s="14" t="str">
        <f>IFERROR(IF(AND(_xlfn.XLOOKUP($D$14,$D172:$D178,AA172:AA178,,0,-1)&lt;(INDEX('Verwachte Resultaten'!$C$2:$BT$31,MATCH(_xlfn.XLOOKUP($D$14,$D172:$D178,$E172:$E178,,0,-1),'Verwachte Resultaten'!$B$2:$B$31,0),MATCH(_xlfn.XLOOKUP($D$14,$D172:$D178,AA171:AA177,,0,-1),'Verwachte Resultaten'!$C$1:$BT$1,0))*_xlfn.XLOOKUP($E178,$G$2:$G$6,$F$2:$F$6,,0)),_xlfn.XLOOKUP($D$14,$D172:$D178,AA172:AA178,,0,-1)&gt;=(INDEX('Verwachte Resultaten'!$C$2:$BT$31,MATCH(_xlfn.XLOOKUP($D$14,$D172:$D178,$E172:$E178,,0,-1),'Verwachte Resultaten'!$B$2:$B$31,0),MATCH(_xlfn.XLOOKUP($D$14,$D172:$D178,AA171:AA177,,0,-1),'Verwachte Resultaten'!$C$1:$BT$1,0))*_xlfn.XLOOKUP($E178,$G$2:$G$6,$H$2:$H$6,,0))),$D178,""),"")</f>
        <v/>
      </c>
      <c r="AB178" s="14" t="str">
        <f>IFERROR(IF(AND(_xlfn.XLOOKUP($D$14,$D172:$D178,AB172:AB178,,0,-1)&lt;(INDEX('Verwachte Resultaten'!$C$2:$BT$31,MATCH(_xlfn.XLOOKUP($D$14,$D172:$D178,$E172:$E178,,0,-1),'Verwachte Resultaten'!$B$2:$B$31,0),MATCH(_xlfn.XLOOKUP($D$14,$D172:$D178,AB171:AB177,,0,-1),'Verwachte Resultaten'!$C$1:$BT$1,0))*_xlfn.XLOOKUP($E178,$G$2:$G$6,$F$2:$F$6,,0)),_xlfn.XLOOKUP($D$14,$D172:$D178,AB172:AB178,,0,-1)&gt;=(INDEX('Verwachte Resultaten'!$C$2:$BT$31,MATCH(_xlfn.XLOOKUP($D$14,$D172:$D178,$E172:$E178,,0,-1),'Verwachte Resultaten'!$B$2:$B$31,0),MATCH(_xlfn.XLOOKUP($D$14,$D172:$D178,AB171:AB177,,0,-1),'Verwachte Resultaten'!$C$1:$BT$1,0))*_xlfn.XLOOKUP($E178,$G$2:$G$6,$H$2:$H$6,,0))),$D178,""),"")</f>
        <v/>
      </c>
      <c r="AC178" s="14" t="str">
        <f>IFERROR(IF(AND(_xlfn.XLOOKUP($D$14,$D172:$D178,AC172:AC178,,0,-1)&lt;(INDEX('Verwachte Resultaten'!$C$2:$BT$31,MATCH(_xlfn.XLOOKUP($D$14,$D172:$D178,$E172:$E178,,0,-1),'Verwachte Resultaten'!$B$2:$B$31,0),MATCH(_xlfn.XLOOKUP($D$14,$D172:$D178,AC171:AC177,,0,-1),'Verwachte Resultaten'!$C$1:$BT$1,0))*_xlfn.XLOOKUP($E178,$G$2:$G$6,$F$2:$F$6,,0)),_xlfn.XLOOKUP($D$14,$D172:$D178,AC172:AC178,,0,-1)&gt;=(INDEX('Verwachte Resultaten'!$C$2:$BT$31,MATCH(_xlfn.XLOOKUP($D$14,$D172:$D178,$E172:$E178,,0,-1),'Verwachte Resultaten'!$B$2:$B$31,0),MATCH(_xlfn.XLOOKUP($D$14,$D172:$D178,AC171:AC177,,0,-1),'Verwachte Resultaten'!$C$1:$BT$1,0))*_xlfn.XLOOKUP($E178,$G$2:$G$6,$H$2:$H$6,,0))),$D178,""),"")</f>
        <v/>
      </c>
      <c r="AD178" s="14" t="str">
        <f>IFERROR(IF(AND(_xlfn.XLOOKUP($D$14,$D172:$D178,AD172:AD178,,0,-1)&lt;(INDEX('Verwachte Resultaten'!$C$2:$BT$31,MATCH(_xlfn.XLOOKUP($D$14,$D172:$D178,$E172:$E178,,0,-1),'Verwachte Resultaten'!$B$2:$B$31,0),MATCH(_xlfn.XLOOKUP($D$14,$D172:$D178,AD171:AD177,,0,-1),'Verwachte Resultaten'!$C$1:$BT$1,0))*_xlfn.XLOOKUP($E178,$G$2:$G$6,$F$2:$F$6,,0)),_xlfn.XLOOKUP($D$14,$D172:$D178,AD172:AD178,,0,-1)&gt;=(INDEX('Verwachte Resultaten'!$C$2:$BT$31,MATCH(_xlfn.XLOOKUP($D$14,$D172:$D178,$E172:$E178,,0,-1),'Verwachte Resultaten'!$B$2:$B$31,0),MATCH(_xlfn.XLOOKUP($D$14,$D172:$D178,AD171:AD177,,0,-1),'Verwachte Resultaten'!$C$1:$BT$1,0))*_xlfn.XLOOKUP($E178,$G$2:$G$6,$H$2:$H$6,,0))),$D178,""),"")</f>
        <v/>
      </c>
      <c r="AE178" s="14" t="str">
        <f>IFERROR(IF(AND(_xlfn.XLOOKUP($D$14,$D172:$D178,AE172:AE178,,0,-1)&lt;(INDEX('Verwachte Resultaten'!$C$2:$BT$31,MATCH(_xlfn.XLOOKUP($D$14,$D172:$D178,$E172:$E178,,0,-1),'Verwachte Resultaten'!$B$2:$B$31,0),MATCH(_xlfn.XLOOKUP($D$14,$D172:$D178,AE171:AE177,,0,-1),'Verwachte Resultaten'!$C$1:$BT$1,0))*_xlfn.XLOOKUP($E178,$G$2:$G$6,$F$2:$F$6,,0)),_xlfn.XLOOKUP($D$14,$D172:$D178,AE172:AE178,,0,-1)&gt;=(INDEX('Verwachte Resultaten'!$C$2:$BT$31,MATCH(_xlfn.XLOOKUP($D$14,$D172:$D178,$E172:$E178,,0,-1),'Verwachte Resultaten'!$B$2:$B$31,0),MATCH(_xlfn.XLOOKUP($D$14,$D172:$D178,AE171:AE177,,0,-1),'Verwachte Resultaten'!$C$1:$BT$1,0))*_xlfn.XLOOKUP($E178,$G$2:$G$6,$H$2:$H$6,,0))),$D178,""),"")</f>
        <v/>
      </c>
      <c r="AF178" s="14" t="str">
        <f>IFERROR(IF(AND(_xlfn.XLOOKUP($D$14,$D172:$D178,AF172:AF178,,0,-1)&lt;(INDEX('Verwachte Resultaten'!$C$2:$BT$31,MATCH(_xlfn.XLOOKUP($D$14,$D172:$D178,$E172:$E178,,0,-1),'Verwachte Resultaten'!$B$2:$B$31,0),MATCH(_xlfn.XLOOKUP($D$14,$D172:$D178,AF171:AF177,,0,-1),'Verwachte Resultaten'!$C$1:$BT$1,0))*_xlfn.XLOOKUP($E178,$G$2:$G$6,$F$2:$F$6,,0)),_xlfn.XLOOKUP($D$14,$D172:$D178,AF172:AF178,,0,-1)&gt;=(INDEX('Verwachte Resultaten'!$C$2:$BT$31,MATCH(_xlfn.XLOOKUP($D$14,$D172:$D178,$E172:$E178,,0,-1),'Verwachte Resultaten'!$B$2:$B$31,0),MATCH(_xlfn.XLOOKUP($D$14,$D172:$D178,AF171:AF177,,0,-1),'Verwachte Resultaten'!$C$1:$BT$1,0))*_xlfn.XLOOKUP($E178,$G$2:$G$6,$H$2:$H$6,,0))),$D178,""),"")</f>
        <v/>
      </c>
      <c r="AG178" s="14" t="str">
        <f>IFERROR(IF(AND(_xlfn.XLOOKUP($D$14,$D172:$D178,AG172:AG178,,0,-1)&lt;(INDEX('Verwachte Resultaten'!$C$2:$BT$31,MATCH(_xlfn.XLOOKUP($D$14,$D172:$D178,$E172:$E178,,0,-1),'Verwachte Resultaten'!$B$2:$B$31,0),MATCH(_xlfn.XLOOKUP($D$14,$D172:$D178,AG171:AG177,,0,-1),'Verwachte Resultaten'!$C$1:$BT$1,0))*_xlfn.XLOOKUP($E178,$G$2:$G$6,$F$2:$F$6,,0)),_xlfn.XLOOKUP($D$14,$D172:$D178,AG172:AG178,,0,-1)&gt;=(INDEX('Verwachte Resultaten'!$C$2:$BT$31,MATCH(_xlfn.XLOOKUP($D$14,$D172:$D178,$E172:$E178,,0,-1),'Verwachte Resultaten'!$B$2:$B$31,0),MATCH(_xlfn.XLOOKUP($D$14,$D172:$D178,AG171:AG177,,0,-1),'Verwachte Resultaten'!$C$1:$BT$1,0))*_xlfn.XLOOKUP($E178,$G$2:$G$6,$H$2:$H$6,,0))),$D178,""),"")</f>
        <v/>
      </c>
      <c r="AH178" s="14" t="str">
        <f>IFERROR(IF(AND(_xlfn.XLOOKUP($D$14,$D172:$D178,AH172:AH178,,0,-1)&lt;(INDEX('Verwachte Resultaten'!$C$2:$BT$31,MATCH(_xlfn.XLOOKUP($D$14,$D172:$D178,$E172:$E178,,0,-1),'Verwachte Resultaten'!$B$2:$B$31,0),MATCH(_xlfn.XLOOKUP($D$14,$D172:$D178,AH171:AH177,,0,-1),'Verwachte Resultaten'!$C$1:$BT$1,0))*_xlfn.XLOOKUP($E178,$G$2:$G$6,$F$2:$F$6,,0)),_xlfn.XLOOKUP($D$14,$D172:$D178,AH172:AH178,,0,-1)&gt;=(INDEX('Verwachte Resultaten'!$C$2:$BT$31,MATCH(_xlfn.XLOOKUP($D$14,$D172:$D178,$E172:$E178,,0,-1),'Verwachte Resultaten'!$B$2:$B$31,0),MATCH(_xlfn.XLOOKUP($D$14,$D172:$D178,AH171:AH177,,0,-1),'Verwachte Resultaten'!$C$1:$BT$1,0))*_xlfn.XLOOKUP($E178,$G$2:$G$6,$H$2:$H$6,,0))),$D178,""),"")</f>
        <v/>
      </c>
      <c r="AI178" s="14" t="str">
        <f>IFERROR(IF(AND(_xlfn.XLOOKUP($D$14,$D172:$D178,AI172:AI178,,0,-1)&lt;(INDEX('Verwachte Resultaten'!$C$2:$BT$31,MATCH(_xlfn.XLOOKUP($D$14,$D172:$D178,$E172:$E178,,0,-1),'Verwachte Resultaten'!$B$2:$B$31,0),MATCH(_xlfn.XLOOKUP($D$14,$D172:$D178,AI171:AI177,,0,-1),'Verwachte Resultaten'!$C$1:$BT$1,0))*_xlfn.XLOOKUP($E178,$G$2:$G$6,$F$2:$F$6,,0)),_xlfn.XLOOKUP($D$14,$D172:$D178,AI172:AI178,,0,-1)&gt;=(INDEX('Verwachte Resultaten'!$C$2:$BT$31,MATCH(_xlfn.XLOOKUP($D$14,$D172:$D178,$E172:$E178,,0,-1),'Verwachte Resultaten'!$B$2:$B$31,0),MATCH(_xlfn.XLOOKUP($D$14,$D172:$D178,AI171:AI177,,0,-1),'Verwachte Resultaten'!$C$1:$BT$1,0))*_xlfn.XLOOKUP($E178,$G$2:$G$6,$H$2:$H$6,,0))),$D178,""),"")</f>
        <v/>
      </c>
      <c r="AJ178" s="14" t="str">
        <f>IFERROR(IF(AND(_xlfn.XLOOKUP($D$14,$D172:$D178,AJ172:AJ178,,0,-1)&lt;(INDEX('Verwachte Resultaten'!$C$2:$BT$31,MATCH(_xlfn.XLOOKUP($D$14,$D172:$D178,$E172:$E178,,0,-1),'Verwachte Resultaten'!$B$2:$B$31,0),MATCH(_xlfn.XLOOKUP($D$14,$D172:$D178,AJ171:AJ177,,0,-1),'Verwachte Resultaten'!$C$1:$BT$1,0))*_xlfn.XLOOKUP($E178,$G$2:$G$6,$F$2:$F$6,,0)),_xlfn.XLOOKUP($D$14,$D172:$D178,AJ172:AJ178,,0,-1)&gt;=(INDEX('Verwachte Resultaten'!$C$2:$BT$31,MATCH(_xlfn.XLOOKUP($D$14,$D172:$D178,$E172:$E178,,0,-1),'Verwachte Resultaten'!$B$2:$B$31,0),MATCH(_xlfn.XLOOKUP($D$14,$D172:$D178,AJ171:AJ177,,0,-1),'Verwachte Resultaten'!$C$1:$BT$1,0))*_xlfn.XLOOKUP($E178,$G$2:$G$6,$H$2:$H$6,,0))),$D178,""),"")</f>
        <v/>
      </c>
      <c r="AK178" s="14" t="str">
        <f>IFERROR(IF(AND(_xlfn.XLOOKUP($D$14,$D172:$D178,AK172:AK178,,0,-1)&lt;(INDEX('Verwachte Resultaten'!$C$2:$BT$31,MATCH(_xlfn.XLOOKUP($D$14,$D172:$D178,$E172:$E178,,0,-1),'Verwachte Resultaten'!$B$2:$B$31,0),MATCH(_xlfn.XLOOKUP($D$14,$D172:$D178,AK171:AK177,,0,-1),'Verwachte Resultaten'!$C$1:$BT$1,0))*_xlfn.XLOOKUP($E178,$G$2:$G$6,$F$2:$F$6,,0)),_xlfn.XLOOKUP($D$14,$D172:$D178,AK172:AK178,,0,-1)&gt;=(INDEX('Verwachte Resultaten'!$C$2:$BT$31,MATCH(_xlfn.XLOOKUP($D$14,$D172:$D178,$E172:$E178,,0,-1),'Verwachte Resultaten'!$B$2:$B$31,0),MATCH(_xlfn.XLOOKUP($D$14,$D172:$D178,AK171:AK177,,0,-1),'Verwachte Resultaten'!$C$1:$BT$1,0))*_xlfn.XLOOKUP($E178,$G$2:$G$6,$H$2:$H$6,,0))),$D178,""),"")</f>
        <v/>
      </c>
      <c r="AL178" s="14" t="str">
        <f>IFERROR(IF(AND(_xlfn.XLOOKUP($D$14,$D172:$D178,AL172:AL178,,0,-1)&lt;(INDEX('Verwachte Resultaten'!$C$2:$BT$31,MATCH(_xlfn.XLOOKUP($D$14,$D172:$D178,$E172:$E178,,0,-1),'Verwachte Resultaten'!$B$2:$B$31,0),MATCH(_xlfn.XLOOKUP($D$14,$D172:$D178,AL171:AL177,,0,-1),'Verwachte Resultaten'!$C$1:$BT$1,0))*_xlfn.XLOOKUP($E178,$G$2:$G$6,$F$2:$F$6,,0)),_xlfn.XLOOKUP($D$14,$D172:$D178,AL172:AL178,,0,-1)&gt;=(INDEX('Verwachte Resultaten'!$C$2:$BT$31,MATCH(_xlfn.XLOOKUP($D$14,$D172:$D178,$E172:$E178,,0,-1),'Verwachte Resultaten'!$B$2:$B$31,0),MATCH(_xlfn.XLOOKUP($D$14,$D172:$D178,AL171:AL177,,0,-1),'Verwachte Resultaten'!$C$1:$BT$1,0))*_xlfn.XLOOKUP($E178,$G$2:$G$6,$H$2:$H$6,,0))),$D178,""),"")</f>
        <v/>
      </c>
      <c r="AM178" s="14" t="str">
        <f>IFERROR(IF(AND(_xlfn.XLOOKUP($D$14,$D172:$D178,AM172:AM178,,0,-1)&lt;(INDEX('Verwachte Resultaten'!$C$2:$BT$31,MATCH(_xlfn.XLOOKUP($D$14,$D172:$D178,$E172:$E178,,0,-1),'Verwachte Resultaten'!$B$2:$B$31,0),MATCH(_xlfn.XLOOKUP($D$14,$D172:$D178,AM171:AM177,,0,-1),'Verwachte Resultaten'!$C$1:$BT$1,0))*_xlfn.XLOOKUP($E178,$G$2:$G$6,$F$2:$F$6,,0)),_xlfn.XLOOKUP($D$14,$D172:$D178,AM172:AM178,,0,-1)&gt;=(INDEX('Verwachte Resultaten'!$C$2:$BT$31,MATCH(_xlfn.XLOOKUP($D$14,$D172:$D178,$E172:$E178,,0,-1),'Verwachte Resultaten'!$B$2:$B$31,0),MATCH(_xlfn.XLOOKUP($D$14,$D172:$D178,AM171:AM177,,0,-1),'Verwachte Resultaten'!$C$1:$BT$1,0))*_xlfn.XLOOKUP($E178,$G$2:$G$6,$H$2:$H$6,,0))),$D178,""),"")</f>
        <v/>
      </c>
      <c r="AN178" s="14" t="str">
        <f>IFERROR(IF(AND(_xlfn.XLOOKUP($D$14,$D172:$D178,AN172:AN178,,0,-1)&lt;(INDEX('Verwachte Resultaten'!$C$2:$BT$31,MATCH(_xlfn.XLOOKUP($D$14,$D172:$D178,$E172:$E178,,0,-1),'Verwachte Resultaten'!$B$2:$B$31,0),MATCH(_xlfn.XLOOKUP($D$14,$D172:$D178,AN171:AN177,,0,-1),'Verwachte Resultaten'!$C$1:$BT$1,0))*_xlfn.XLOOKUP($E178,$G$2:$G$6,$F$2:$F$6,,0)),_xlfn.XLOOKUP($D$14,$D172:$D178,AN172:AN178,,0,-1)&gt;=(INDEX('Verwachte Resultaten'!$C$2:$BT$31,MATCH(_xlfn.XLOOKUP($D$14,$D172:$D178,$E172:$E178,,0,-1),'Verwachte Resultaten'!$B$2:$B$31,0),MATCH(_xlfn.XLOOKUP($D$14,$D172:$D178,AN171:AN177,,0,-1),'Verwachte Resultaten'!$C$1:$BT$1,0))*_xlfn.XLOOKUP($E178,$G$2:$G$6,$H$2:$H$6,,0))),$D178,""),"")</f>
        <v/>
      </c>
      <c r="AO178" s="14" t="str">
        <f>IFERROR(IF(AND(_xlfn.XLOOKUP($D$14,$D172:$D178,AO172:AO178,,0,-1)&lt;(INDEX('Verwachte Resultaten'!$C$2:$BT$31,MATCH(_xlfn.XLOOKUP($D$14,$D172:$D178,$E172:$E178,,0,-1),'Verwachte Resultaten'!$B$2:$B$31,0),MATCH(_xlfn.XLOOKUP($D$14,$D172:$D178,AO171:AO177,,0,-1),'Verwachte Resultaten'!$C$1:$BT$1,0))*_xlfn.XLOOKUP($E178,$G$2:$G$6,$F$2:$F$6,,0)),_xlfn.XLOOKUP($D$14,$D172:$D178,AO172:AO178,,0,-1)&gt;=(INDEX('Verwachte Resultaten'!$C$2:$BT$31,MATCH(_xlfn.XLOOKUP($D$14,$D172:$D178,$E172:$E178,,0,-1),'Verwachte Resultaten'!$B$2:$B$31,0),MATCH(_xlfn.XLOOKUP($D$14,$D172:$D178,AO171:AO177,,0,-1),'Verwachte Resultaten'!$C$1:$BT$1,0))*_xlfn.XLOOKUP($E178,$G$2:$G$6,$H$2:$H$6,,0))),$D178,""),"")</f>
        <v/>
      </c>
      <c r="AP178" s="14" t="str">
        <f>IFERROR(IF(AND(_xlfn.XLOOKUP($D$14,$D172:$D178,AP172:AP178,,0,-1)&lt;(INDEX('Verwachte Resultaten'!$C$2:$BT$31,MATCH(_xlfn.XLOOKUP($D$14,$D172:$D178,$E172:$E178,,0,-1),'Verwachte Resultaten'!$B$2:$B$31,0),MATCH(_xlfn.XLOOKUP($D$14,$D172:$D178,AP171:AP177,,0,-1),'Verwachte Resultaten'!$C$1:$BT$1,0))*_xlfn.XLOOKUP($E178,$G$2:$G$6,$F$2:$F$6,,0)),_xlfn.XLOOKUP($D$14,$D172:$D178,AP172:AP178,,0,-1)&gt;=(INDEX('Verwachte Resultaten'!$C$2:$BT$31,MATCH(_xlfn.XLOOKUP($D$14,$D172:$D178,$E172:$E178,,0,-1),'Verwachte Resultaten'!$B$2:$B$31,0),MATCH(_xlfn.XLOOKUP($D$14,$D172:$D178,AP171:AP177,,0,-1),'Verwachte Resultaten'!$C$1:$BT$1,0))*_xlfn.XLOOKUP($E178,$G$2:$G$6,$H$2:$H$6,,0))),$D178,""),"")</f>
        <v/>
      </c>
      <c r="AQ178" s="14" t="str">
        <f>IFERROR(IF(AND(_xlfn.XLOOKUP($D$14,$D172:$D178,AQ172:AQ178,,0,-1)&lt;(INDEX('Verwachte Resultaten'!$C$2:$BT$31,MATCH(_xlfn.XLOOKUP($D$14,$D172:$D178,$E172:$E178,,0,-1),'Verwachte Resultaten'!$B$2:$B$31,0),MATCH(_xlfn.XLOOKUP($D$14,$D172:$D178,AQ171:AQ177,,0,-1),'Verwachte Resultaten'!$C$1:$BT$1,0))*_xlfn.XLOOKUP($E178,$G$2:$G$6,$F$2:$F$6,,0)),_xlfn.XLOOKUP($D$14,$D172:$D178,AQ172:AQ178,,0,-1)&gt;=(INDEX('Verwachte Resultaten'!$C$2:$BT$31,MATCH(_xlfn.XLOOKUP($D$14,$D172:$D178,$E172:$E178,,0,-1),'Verwachte Resultaten'!$B$2:$B$31,0),MATCH(_xlfn.XLOOKUP($D$14,$D172:$D178,AQ171:AQ177,,0,-1),'Verwachte Resultaten'!$C$1:$BT$1,0))*_xlfn.XLOOKUP($E178,$G$2:$G$6,$H$2:$H$6,,0))),$D178,""),"")</f>
        <v/>
      </c>
      <c r="AR178" s="14" t="str">
        <f>IFERROR(IF(AND(_xlfn.XLOOKUP($D$14,$D172:$D178,AR172:AR178,,0,-1)&lt;(INDEX('Verwachte Resultaten'!$C$2:$BT$31,MATCH(_xlfn.XLOOKUP($D$14,$D172:$D178,$E172:$E178,,0,-1),'Verwachte Resultaten'!$B$2:$B$31,0),MATCH(_xlfn.XLOOKUP($D$14,$D172:$D178,AR171:AR177,,0,-1),'Verwachte Resultaten'!$C$1:$BT$1,0))*_xlfn.XLOOKUP($E178,$G$2:$G$6,$F$2:$F$6,,0)),_xlfn.XLOOKUP($D$14,$D172:$D178,AR172:AR178,,0,-1)&gt;=(INDEX('Verwachte Resultaten'!$C$2:$BT$31,MATCH(_xlfn.XLOOKUP($D$14,$D172:$D178,$E172:$E178,,0,-1),'Verwachte Resultaten'!$B$2:$B$31,0),MATCH(_xlfn.XLOOKUP($D$14,$D172:$D178,AR171:AR177,,0,-1),'Verwachte Resultaten'!$C$1:$BT$1,0))*_xlfn.XLOOKUP($E178,$G$2:$G$6,$H$2:$H$6,,0))),$D178,""),"")</f>
        <v/>
      </c>
      <c r="AS178" s="14" t="str">
        <f>IFERROR(IF(AND(_xlfn.XLOOKUP($D$14,$D172:$D178,AS172:AS178,,0,-1)&lt;(INDEX('Verwachte Resultaten'!$C$2:$BT$31,MATCH(_xlfn.XLOOKUP($D$14,$D172:$D178,$E172:$E178,,0,-1),'Verwachte Resultaten'!$B$2:$B$31,0),MATCH(_xlfn.XLOOKUP($D$14,$D172:$D178,AS171:AS177,,0,-1),'Verwachte Resultaten'!$C$1:$BT$1,0))*_xlfn.XLOOKUP($E178,$G$2:$G$6,$F$2:$F$6,,0)),_xlfn.XLOOKUP($D$14,$D172:$D178,AS172:AS178,,0,-1)&gt;=(INDEX('Verwachte Resultaten'!$C$2:$BT$31,MATCH(_xlfn.XLOOKUP($D$14,$D172:$D178,$E172:$E178,,0,-1),'Verwachte Resultaten'!$B$2:$B$31,0),MATCH(_xlfn.XLOOKUP($D$14,$D172:$D178,AS171:AS177,,0,-1),'Verwachte Resultaten'!$C$1:$BT$1,0))*_xlfn.XLOOKUP($E178,$G$2:$G$6,$H$2:$H$6,,0))),$D178,""),"")</f>
        <v/>
      </c>
      <c r="AT178" s="14" t="str">
        <f>IFERROR(IF(AND(_xlfn.XLOOKUP($D$14,$D172:$D178,AT172:AT178,,0,-1)&lt;(INDEX('Verwachte Resultaten'!$C$2:$BT$31,MATCH(_xlfn.XLOOKUP($D$14,$D172:$D178,$E172:$E178,,0,-1),'Verwachte Resultaten'!$B$2:$B$31,0),MATCH(_xlfn.XLOOKUP($D$14,$D172:$D178,AT171:AT177,,0,-1),'Verwachte Resultaten'!$C$1:$BT$1,0))*_xlfn.XLOOKUP($E178,$G$2:$G$6,$F$2:$F$6,,0)),_xlfn.XLOOKUP($D$14,$D172:$D178,AT172:AT178,,0,-1)&gt;=(INDEX('Verwachte Resultaten'!$C$2:$BT$31,MATCH(_xlfn.XLOOKUP($D$14,$D172:$D178,$E172:$E178,,0,-1),'Verwachte Resultaten'!$B$2:$B$31,0),MATCH(_xlfn.XLOOKUP($D$14,$D172:$D178,AT171:AT177,,0,-1),'Verwachte Resultaten'!$C$1:$BT$1,0))*_xlfn.XLOOKUP($E178,$G$2:$G$6,$H$2:$H$6,,0))),$D178,""),"")</f>
        <v/>
      </c>
      <c r="AU178" s="14" t="str">
        <f>IFERROR(IF(AND(_xlfn.XLOOKUP($D$14,$D172:$D178,AU172:AU178,,0,-1)&lt;(INDEX('Verwachte Resultaten'!$C$2:$BT$31,MATCH(_xlfn.XLOOKUP($D$14,$D172:$D178,$E172:$E178,,0,-1),'Verwachte Resultaten'!$B$2:$B$31,0),MATCH(_xlfn.XLOOKUP($D$14,$D172:$D178,AU171:AU177,,0,-1),'Verwachte Resultaten'!$C$1:$BT$1,0))*_xlfn.XLOOKUP($E178,$G$2:$G$6,$F$2:$F$6,,0)),_xlfn.XLOOKUP($D$14,$D172:$D178,AU172:AU178,,0,-1)&gt;=(INDEX('Verwachte Resultaten'!$C$2:$BT$31,MATCH(_xlfn.XLOOKUP($D$14,$D172:$D178,$E172:$E178,,0,-1),'Verwachte Resultaten'!$B$2:$B$31,0),MATCH(_xlfn.XLOOKUP($D$14,$D172:$D178,AU171:AU177,,0,-1),'Verwachte Resultaten'!$C$1:$BT$1,0))*_xlfn.XLOOKUP($E178,$G$2:$G$6,$H$2:$H$6,,0))),$D178,""),"")</f>
        <v/>
      </c>
      <c r="AV178" s="14" t="str">
        <f>IFERROR(IF(AND(_xlfn.XLOOKUP($D$14,$D172:$D178,AV172:AV178,,0,-1)&lt;(INDEX('Verwachte Resultaten'!$C$2:$BT$31,MATCH(_xlfn.XLOOKUP($D$14,$D172:$D178,$E172:$E178,,0,-1),'Verwachte Resultaten'!$B$2:$B$31,0),MATCH(_xlfn.XLOOKUP($D$14,$D172:$D178,AV171:AV177,,0,-1),'Verwachte Resultaten'!$C$1:$BT$1,0))*_xlfn.XLOOKUP($E178,$G$2:$G$6,$F$2:$F$6,,0)),_xlfn.XLOOKUP($D$14,$D172:$D178,AV172:AV178,,0,-1)&gt;=(INDEX('Verwachte Resultaten'!$C$2:$BT$31,MATCH(_xlfn.XLOOKUP($D$14,$D172:$D178,$E172:$E178,,0,-1),'Verwachte Resultaten'!$B$2:$B$31,0),MATCH(_xlfn.XLOOKUP($D$14,$D172:$D178,AV171:AV177,,0,-1),'Verwachte Resultaten'!$C$1:$BT$1,0))*_xlfn.XLOOKUP($E178,$G$2:$G$6,$H$2:$H$6,,0))),$D178,""),"")</f>
        <v/>
      </c>
      <c r="AW178" s="14" t="str">
        <f>IFERROR(IF(AND(_xlfn.XLOOKUP($D$14,$D172:$D178,AW172:AW178,,0,-1)&lt;(INDEX('Verwachte Resultaten'!$C$2:$BT$31,MATCH(_xlfn.XLOOKUP($D$14,$D172:$D178,$E172:$E178,,0,-1),'Verwachte Resultaten'!$B$2:$B$31,0),MATCH(_xlfn.XLOOKUP($D$14,$D172:$D178,AW171:AW177,,0,-1),'Verwachte Resultaten'!$C$1:$BT$1,0))*_xlfn.XLOOKUP($E178,$G$2:$G$6,$F$2:$F$6,,0)),_xlfn.XLOOKUP($D$14,$D172:$D178,AW172:AW178,,0,-1)&gt;=(INDEX('Verwachte Resultaten'!$C$2:$BT$31,MATCH(_xlfn.XLOOKUP($D$14,$D172:$D178,$E172:$E178,,0,-1),'Verwachte Resultaten'!$B$2:$B$31,0),MATCH(_xlfn.XLOOKUP($D$14,$D172:$D178,AW171:AW177,,0,-1),'Verwachte Resultaten'!$C$1:$BT$1,0))*_xlfn.XLOOKUP($E178,$G$2:$G$6,$H$2:$H$6,,0))),$D178,""),"")</f>
        <v/>
      </c>
      <c r="AX178" s="14" t="str">
        <f>IFERROR(IF(AND(_xlfn.XLOOKUP($D$14,$D172:$D178,AX172:AX178,,0,-1)&lt;(INDEX('Verwachte Resultaten'!$C$2:$BT$31,MATCH(_xlfn.XLOOKUP($D$14,$D172:$D178,$E172:$E178,,0,-1),'Verwachte Resultaten'!$B$2:$B$31,0),MATCH(_xlfn.XLOOKUP($D$14,$D172:$D178,AX171:AX177,,0,-1),'Verwachte Resultaten'!$C$1:$BT$1,0))*_xlfn.XLOOKUP($E178,$G$2:$G$6,$F$2:$F$6,,0)),_xlfn.XLOOKUP($D$14,$D172:$D178,AX172:AX178,,0,-1)&gt;=(INDEX('Verwachte Resultaten'!$C$2:$BT$31,MATCH(_xlfn.XLOOKUP($D$14,$D172:$D178,$E172:$E178,,0,-1),'Verwachte Resultaten'!$B$2:$B$31,0),MATCH(_xlfn.XLOOKUP($D$14,$D172:$D178,AX171:AX177,,0,-1),'Verwachte Resultaten'!$C$1:$BT$1,0))*_xlfn.XLOOKUP($E178,$G$2:$G$6,$H$2:$H$6,,0))),$D178,""),"")</f>
        <v/>
      </c>
      <c r="AY178" s="14" t="str">
        <f>IFERROR(IF(AND(_xlfn.XLOOKUP($D$14,$D172:$D178,AY172:AY178,,0,-1)&lt;(INDEX('Verwachte Resultaten'!$C$2:$BT$31,MATCH(_xlfn.XLOOKUP($D$14,$D172:$D178,$E172:$E178,,0,-1),'Verwachte Resultaten'!$B$2:$B$31,0),MATCH(_xlfn.XLOOKUP($D$14,$D172:$D178,AY171:AY177,,0,-1),'Verwachte Resultaten'!$C$1:$BT$1,0))*_xlfn.XLOOKUP($E178,$G$2:$G$6,$F$2:$F$6,,0)),_xlfn.XLOOKUP($D$14,$D172:$D178,AY172:AY178,,0,-1)&gt;=(INDEX('Verwachte Resultaten'!$C$2:$BT$31,MATCH(_xlfn.XLOOKUP($D$14,$D172:$D178,$E172:$E178,,0,-1),'Verwachte Resultaten'!$B$2:$B$31,0),MATCH(_xlfn.XLOOKUP($D$14,$D172:$D178,AY171:AY177,,0,-1),'Verwachte Resultaten'!$C$1:$BT$1,0))*_xlfn.XLOOKUP($E178,$G$2:$G$6,$H$2:$H$6,,0))),$D178,""),"")</f>
        <v/>
      </c>
      <c r="AZ178" s="14" t="str">
        <f>IFERROR(IF(AND(_xlfn.XLOOKUP($D$14,$D172:$D178,AZ172:AZ178,,0,-1)&lt;(INDEX('Verwachte Resultaten'!$C$2:$BT$31,MATCH(_xlfn.XLOOKUP($D$14,$D172:$D178,$E172:$E178,,0,-1),'Verwachte Resultaten'!$B$2:$B$31,0),MATCH(_xlfn.XLOOKUP($D$14,$D172:$D178,AZ171:AZ177,,0,-1),'Verwachte Resultaten'!$C$1:$BT$1,0))*_xlfn.XLOOKUP($E178,$G$2:$G$6,$F$2:$F$6,,0)),_xlfn.XLOOKUP($D$14,$D172:$D178,AZ172:AZ178,,0,-1)&gt;=(INDEX('Verwachte Resultaten'!$C$2:$BT$31,MATCH(_xlfn.XLOOKUP($D$14,$D172:$D178,$E172:$E178,,0,-1),'Verwachte Resultaten'!$B$2:$B$31,0),MATCH(_xlfn.XLOOKUP($D$14,$D172:$D178,AZ171:AZ177,,0,-1),'Verwachte Resultaten'!$C$1:$BT$1,0))*_xlfn.XLOOKUP($E178,$G$2:$G$6,$H$2:$H$6,,0))),$D178,""),"")</f>
        <v/>
      </c>
      <c r="BA178" s="14" t="str">
        <f>IFERROR(IF(AND(_xlfn.XLOOKUP($D$14,$D172:$D178,BA172:BA178,,0,-1)&lt;(INDEX('Verwachte Resultaten'!$C$2:$BT$31,MATCH(_xlfn.XLOOKUP($D$14,$D172:$D178,$E172:$E178,,0,-1),'Verwachte Resultaten'!$B$2:$B$31,0),MATCH(_xlfn.XLOOKUP($D$14,$D172:$D178,BA171:BA177,,0,-1),'Verwachte Resultaten'!$C$1:$BT$1,0))*_xlfn.XLOOKUP($E178,$G$2:$G$6,$F$2:$F$6,,0)),_xlfn.XLOOKUP($D$14,$D172:$D178,BA172:BA178,,0,-1)&gt;=(INDEX('Verwachte Resultaten'!$C$2:$BT$31,MATCH(_xlfn.XLOOKUP($D$14,$D172:$D178,$E172:$E178,,0,-1),'Verwachte Resultaten'!$B$2:$B$31,0),MATCH(_xlfn.XLOOKUP($D$14,$D172:$D178,BA171:BA177,,0,-1),'Verwachte Resultaten'!$C$1:$BT$1,0))*_xlfn.XLOOKUP($E178,$G$2:$G$6,$H$2:$H$6,,0))),$D178,""),"")</f>
        <v/>
      </c>
      <c r="BB178" s="14" t="str">
        <f>IFERROR(IF(AND(_xlfn.XLOOKUP($D$14,$D172:$D178,BB172:BB178,,0,-1)&lt;(INDEX('Verwachte Resultaten'!$C$2:$BT$31,MATCH(_xlfn.XLOOKUP($D$14,$D172:$D178,$E172:$E178,,0,-1),'Verwachte Resultaten'!$B$2:$B$31,0),MATCH(_xlfn.XLOOKUP($D$14,$D172:$D178,BB171:BB177,,0,-1),'Verwachte Resultaten'!$C$1:$BT$1,0))*_xlfn.XLOOKUP($E178,$G$2:$G$6,$F$2:$F$6,,0)),_xlfn.XLOOKUP($D$14,$D172:$D178,BB172:BB178,,0,-1)&gt;=(INDEX('Verwachte Resultaten'!$C$2:$BT$31,MATCH(_xlfn.XLOOKUP($D$14,$D172:$D178,$E172:$E178,,0,-1),'Verwachte Resultaten'!$B$2:$B$31,0),MATCH(_xlfn.XLOOKUP($D$14,$D172:$D178,BB171:BB177,,0,-1),'Verwachte Resultaten'!$C$1:$BT$1,0))*_xlfn.XLOOKUP($E178,$G$2:$G$6,$H$2:$H$6,,0))),$D178,""),"")</f>
        <v/>
      </c>
      <c r="BC178" s="14" t="str">
        <f>IFERROR(IF(AND(_xlfn.XLOOKUP($D$14,$D172:$D178,BC172:BC178,,0,-1)&lt;(INDEX('Verwachte Resultaten'!$C$2:$BT$31,MATCH(_xlfn.XLOOKUP($D$14,$D172:$D178,$E172:$E178,,0,-1),'Verwachte Resultaten'!$B$2:$B$31,0),MATCH(_xlfn.XLOOKUP($D$14,$D172:$D178,BC171:BC177,,0,-1),'Verwachte Resultaten'!$C$1:$BT$1,0))*_xlfn.XLOOKUP($E178,$G$2:$G$6,$F$2:$F$6,,0)),_xlfn.XLOOKUP($D$14,$D172:$D178,BC172:BC178,,0,-1)&gt;=(INDEX('Verwachte Resultaten'!$C$2:$BT$31,MATCH(_xlfn.XLOOKUP($D$14,$D172:$D178,$E172:$E178,,0,-1),'Verwachte Resultaten'!$B$2:$B$31,0),MATCH(_xlfn.XLOOKUP($D$14,$D172:$D178,BC171:BC177,,0,-1),'Verwachte Resultaten'!$C$1:$BT$1,0))*_xlfn.XLOOKUP($E178,$G$2:$G$6,$H$2:$H$6,,0))),$D178,""),"")</f>
        <v/>
      </c>
      <c r="BD178" s="14" t="str">
        <f>IFERROR(IF(AND(_xlfn.XLOOKUP($D$14,$D172:$D178,BD172:BD178,,0,-1)&lt;(INDEX('Verwachte Resultaten'!$C$2:$BT$31,MATCH(_xlfn.XLOOKUP($D$14,$D172:$D178,$E172:$E178,,0,-1),'Verwachte Resultaten'!$B$2:$B$31,0),MATCH(_xlfn.XLOOKUP($D$14,$D172:$D178,BD171:BD177,,0,-1),'Verwachte Resultaten'!$C$1:$BT$1,0))*_xlfn.XLOOKUP($E178,$G$2:$G$6,$F$2:$F$6,,0)),_xlfn.XLOOKUP($D$14,$D172:$D178,BD172:BD178,,0,-1)&gt;=(INDEX('Verwachte Resultaten'!$C$2:$BT$31,MATCH(_xlfn.XLOOKUP($D$14,$D172:$D178,$E172:$E178,,0,-1),'Verwachte Resultaten'!$B$2:$B$31,0),MATCH(_xlfn.XLOOKUP($D$14,$D172:$D178,BD171:BD177,,0,-1),'Verwachte Resultaten'!$C$1:$BT$1,0))*_xlfn.XLOOKUP($E178,$G$2:$G$6,$H$2:$H$6,,0))),$D178,""),"")</f>
        <v/>
      </c>
      <c r="BE178" s="14" t="str">
        <f>IFERROR(IF(AND(_xlfn.XLOOKUP($D$14,$D172:$D178,BE172:BE178,,0,-1)&lt;(INDEX('Verwachte Resultaten'!$C$2:$BT$31,MATCH(_xlfn.XLOOKUP($D$14,$D172:$D178,$E172:$E178,,0,-1),'Verwachte Resultaten'!$B$2:$B$31,0),MATCH(_xlfn.XLOOKUP($D$14,$D172:$D178,BE171:BE177,,0,-1),'Verwachte Resultaten'!$C$1:$BT$1,0))*_xlfn.XLOOKUP($E178,$G$2:$G$6,$F$2:$F$6,,0)),_xlfn.XLOOKUP($D$14,$D172:$D178,BE172:BE178,,0,-1)&gt;=(INDEX('Verwachte Resultaten'!$C$2:$BT$31,MATCH(_xlfn.XLOOKUP($D$14,$D172:$D178,$E172:$E178,,0,-1),'Verwachte Resultaten'!$B$2:$B$31,0),MATCH(_xlfn.XLOOKUP($D$14,$D172:$D178,BE171:BE177,,0,-1),'Verwachte Resultaten'!$C$1:$BT$1,0))*_xlfn.XLOOKUP($E178,$G$2:$G$6,$H$2:$H$6,,0))),$D178,""),"")</f>
        <v/>
      </c>
      <c r="BF178" s="14" t="str">
        <f>IFERROR(IF(AND(_xlfn.XLOOKUP($D$14,$D172:$D178,BF172:BF178,,0,-1)&lt;(INDEX('Verwachte Resultaten'!$C$2:$BT$31,MATCH(_xlfn.XLOOKUP($D$14,$D172:$D178,$E172:$E178,,0,-1),'Verwachte Resultaten'!$B$2:$B$31,0),MATCH(_xlfn.XLOOKUP($D$14,$D172:$D178,BF171:BF177,,0,-1),'Verwachte Resultaten'!$C$1:$BT$1,0))*_xlfn.XLOOKUP($E178,$G$2:$G$6,$F$2:$F$6,,0)),_xlfn.XLOOKUP($D$14,$D172:$D178,BF172:BF178,,0,-1)&gt;=(INDEX('Verwachte Resultaten'!$C$2:$BT$31,MATCH(_xlfn.XLOOKUP($D$14,$D172:$D178,$E172:$E178,,0,-1),'Verwachte Resultaten'!$B$2:$B$31,0),MATCH(_xlfn.XLOOKUP($D$14,$D172:$D178,BF171:BF177,,0,-1),'Verwachte Resultaten'!$C$1:$BT$1,0))*_xlfn.XLOOKUP($E178,$G$2:$G$6,$H$2:$H$6,,0))),$D178,""),"")</f>
        <v/>
      </c>
      <c r="BG178" s="14" t="str">
        <f>IFERROR(IF(AND(_xlfn.XLOOKUP($D$14,$D172:$D178,BG172:BG178,,0,-1)&lt;(INDEX('Verwachte Resultaten'!$C$2:$BT$31,MATCH(_xlfn.XLOOKUP($D$14,$D172:$D178,$E172:$E178,,0,-1),'Verwachte Resultaten'!$B$2:$B$31,0),MATCH(_xlfn.XLOOKUP($D$14,$D172:$D178,BG171:BG177,,0,-1),'Verwachte Resultaten'!$C$1:$BT$1,0))*_xlfn.XLOOKUP($E178,$G$2:$G$6,$F$2:$F$6,,0)),_xlfn.XLOOKUP($D$14,$D172:$D178,BG172:BG178,,0,-1)&gt;=(INDEX('Verwachte Resultaten'!$C$2:$BT$31,MATCH(_xlfn.XLOOKUP($D$14,$D172:$D178,$E172:$E178,,0,-1),'Verwachte Resultaten'!$B$2:$B$31,0),MATCH(_xlfn.XLOOKUP($D$14,$D172:$D178,BG171:BG177,,0,-1),'Verwachte Resultaten'!$C$1:$BT$1,0))*_xlfn.XLOOKUP($E178,$G$2:$G$6,$H$2:$H$6,,0))),$D178,""),"")</f>
        <v/>
      </c>
      <c r="BH178" s="14" t="str">
        <f>IFERROR(IF(AND(_xlfn.XLOOKUP($D$14,$D172:$D178,BH172:BH178,,0,-1)&lt;(INDEX('Verwachte Resultaten'!$C$2:$BT$31,MATCH(_xlfn.XLOOKUP($D$14,$D172:$D178,$E172:$E178,,0,-1),'Verwachte Resultaten'!$B$2:$B$31,0),MATCH(_xlfn.XLOOKUP($D$14,$D172:$D178,BH171:BH177,,0,-1),'Verwachte Resultaten'!$C$1:$BT$1,0))*_xlfn.XLOOKUP($E178,$G$2:$G$6,$F$2:$F$6,,0)),_xlfn.XLOOKUP($D$14,$D172:$D178,BH172:BH178,,0,-1)&gt;=(INDEX('Verwachte Resultaten'!$C$2:$BT$31,MATCH(_xlfn.XLOOKUP($D$14,$D172:$D178,$E172:$E178,,0,-1),'Verwachte Resultaten'!$B$2:$B$31,0),MATCH(_xlfn.XLOOKUP($D$14,$D172:$D178,BH171:BH177,,0,-1),'Verwachte Resultaten'!$C$1:$BT$1,0))*_xlfn.XLOOKUP($E178,$G$2:$G$6,$H$2:$H$6,,0))),$D178,""),"")</f>
        <v/>
      </c>
      <c r="BI178" s="14" t="str">
        <f>IFERROR(IF(AND(_xlfn.XLOOKUP($D$14,$D172:$D178,BI172:BI178,,0,-1)&lt;(INDEX('Verwachte Resultaten'!$C$2:$BT$31,MATCH(_xlfn.XLOOKUP($D$14,$D172:$D178,$E172:$E178,,0,-1),'Verwachte Resultaten'!$B$2:$B$31,0),MATCH(_xlfn.XLOOKUP($D$14,$D172:$D178,BI171:BI177,,0,-1),'Verwachte Resultaten'!$C$1:$BT$1,0))*_xlfn.XLOOKUP($E178,$G$2:$G$6,$F$2:$F$6,,0)),_xlfn.XLOOKUP($D$14,$D172:$D178,BI172:BI178,,0,-1)&gt;=(INDEX('Verwachte Resultaten'!$C$2:$BT$31,MATCH(_xlfn.XLOOKUP($D$14,$D172:$D178,$E172:$E178,,0,-1),'Verwachte Resultaten'!$B$2:$B$31,0),MATCH(_xlfn.XLOOKUP($D$14,$D172:$D178,BI171:BI177,,0,-1),'Verwachte Resultaten'!$C$1:$BT$1,0))*_xlfn.XLOOKUP($E178,$G$2:$G$6,$H$2:$H$6,,0))),$D178,""),"")</f>
        <v/>
      </c>
      <c r="BJ178" s="14" t="str">
        <f>IFERROR(IF(AND(_xlfn.XLOOKUP($D$14,$D172:$D178,BJ172:BJ178,,0,-1)&lt;(INDEX('Verwachte Resultaten'!$C$2:$BT$31,MATCH(_xlfn.XLOOKUP($D$14,$D172:$D178,$E172:$E178,,0,-1),'Verwachte Resultaten'!$B$2:$B$31,0),MATCH(_xlfn.XLOOKUP($D$14,$D172:$D178,BJ171:BJ177,,0,-1),'Verwachte Resultaten'!$C$1:$BT$1,0))*_xlfn.XLOOKUP($E178,$G$2:$G$6,$F$2:$F$6,,0)),_xlfn.XLOOKUP($D$14,$D172:$D178,BJ172:BJ178,,0,-1)&gt;=(INDEX('Verwachte Resultaten'!$C$2:$BT$31,MATCH(_xlfn.XLOOKUP($D$14,$D172:$D178,$E172:$E178,,0,-1),'Verwachte Resultaten'!$B$2:$B$31,0),MATCH(_xlfn.XLOOKUP($D$14,$D172:$D178,BJ171:BJ177,,0,-1),'Verwachte Resultaten'!$C$1:$BT$1,0))*_xlfn.XLOOKUP($E178,$G$2:$G$6,$H$2:$H$6,,0))),$D178,""),"")</f>
        <v/>
      </c>
      <c r="BK178" s="41" t="str">
        <f>IFERROR(IF(AND(_xlfn.XLOOKUP($D$14,$D172:$D178,BK172:BK178,,0,-1)&lt;(INDEX('Verwachte Resultaten'!$C$2:$BT$31,MATCH(_xlfn.XLOOKUP($D$14,$D172:$D178,$E172:$E178,,0,-1),'Verwachte Resultaten'!$B$2:$B$31,0),MATCH(_xlfn.XLOOKUP($D$14,$D172:$D178,BK171:BK177,,0,-1),'Verwachte Resultaten'!$C$1:$BT$1,0))*_xlfn.XLOOKUP($E178,$G$2:$G$6,$F$2:$F$6,,0)),_xlfn.XLOOKUP($D$14,$D172:$D178,BK172:BK178,,0,-1)&gt;=(INDEX('Verwachte Resultaten'!$C$2:$BT$31,MATCH(_xlfn.XLOOKUP($D$14,$D172:$D178,$E172:$E178,,0,-1),'Verwachte Resultaten'!$B$2:$B$31,0),MATCH(_xlfn.XLOOKUP($D$14,$D172:$D178,BK171:BK177,,0,-1),'Verwachte Resultaten'!$C$1:$BT$1,0))*_xlfn.XLOOKUP($E178,$G$2:$G$6,$H$2:$H$6,,0))),$D178,""),"")</f>
        <v/>
      </c>
    </row>
    <row r="179" spans="1:63">
      <c r="A179" s="85"/>
      <c r="C179" s="23"/>
      <c r="D179" s="44" t="str">
        <f>IFERROR($B176*$B$8,"")</f>
        <v/>
      </c>
      <c r="E179" s="42" t="s">
        <v>157</v>
      </c>
      <c r="F179" s="16" t="str">
        <f>IFERROR(IF(AND(_xlfn.XLOOKUP($D$14,$D173:$D179,F173:F179,,0,-1)&lt;=(INDEX('Verwachte Resultaten'!$C$2:$BT$31,MATCH(_xlfn.XLOOKUP($D$14,$D173:$D179,$E173:$E179,,0,-1),'Verwachte Resultaten'!$B$2:$B$31,0),MATCH(_xlfn.XLOOKUP($D$14,$D173:$D179,F172:F178,,0,-1),'Verwachte Resultaten'!$C$1:$BT$1,0))*_xlfn.XLOOKUP($E179,$G$2:$G$6,$F$2:$F$6,,0)),_xlfn.XLOOKUP($D$14,$D173:$D179,F173:F179,,0,-1)&gt;=(INDEX('Verwachte Resultaten'!$C$2:$BT$31,MATCH(_xlfn.XLOOKUP($D$14,$D173:$D179,$E173:$E179,,0,-1),'Verwachte Resultaten'!$B$2:$B$31,0),MATCH(_xlfn.XLOOKUP($D$14,$D173:$D179,F172:F178,,0,-1),'Verwachte Resultaten'!$C$1:$BT$1,0))*_xlfn.XLOOKUP($E179,$G$2:$G$6,$H$2:$H$6,,0))),$D179,""),"")</f>
        <v/>
      </c>
      <c r="G179" s="43" t="str">
        <f>IFERROR(IF(AND(_xlfn.XLOOKUP($D$14,$D173:$D179,G173:G179,,0,-1)&lt;=(INDEX('Verwachte Resultaten'!$C$2:$BT$31,MATCH(_xlfn.XLOOKUP($D$14,$D173:$D179,$E173:$E179,,0,-1),'Verwachte Resultaten'!$B$2:$B$31,0),MATCH(_xlfn.XLOOKUP($D$14,$D173:$D179,G172:G178,,0,-1),'Verwachte Resultaten'!$C$1:$BT$1,0))*_xlfn.XLOOKUP($E179,$G$2:$G$6,$F$2:$F$6,,0)),_xlfn.XLOOKUP($D$14,$D173:$D179,G173:G179,,0,-1)&gt;=(INDEX('Verwachte Resultaten'!$C$2:$BT$31,MATCH(_xlfn.XLOOKUP($D$14,$D173:$D179,$E173:$E179,,0,-1),'Verwachte Resultaten'!$B$2:$B$31,0),MATCH(_xlfn.XLOOKUP($D$14,$D173:$D179,G172:G178,,0,-1),'Verwachte Resultaten'!$C$1:$BT$1,0))*_xlfn.XLOOKUP($E179,$G$2:$G$6,$H$2:$H$6,,0))),$D179,""),"")</f>
        <v/>
      </c>
      <c r="H179" s="43" t="str">
        <f>IFERROR(IF(AND(_xlfn.XLOOKUP($D$14,$D173:$D179,H173:H179,,0,-1)&lt;=(INDEX('Verwachte Resultaten'!$C$2:$BT$31,MATCH(_xlfn.XLOOKUP($D$14,$D173:$D179,$E173:$E179,,0,-1),'Verwachte Resultaten'!$B$2:$B$31,0),MATCH(_xlfn.XLOOKUP($D$14,$D173:$D179,H172:H178,,0,-1),'Verwachte Resultaten'!$C$1:$BT$1,0))*_xlfn.XLOOKUP($E179,$G$2:$G$6,$F$2:$F$6,,0)),_xlfn.XLOOKUP($D$14,$D173:$D179,H173:H179,,0,-1)&gt;=(INDEX('Verwachte Resultaten'!$C$2:$BT$31,MATCH(_xlfn.XLOOKUP($D$14,$D173:$D179,$E173:$E179,,0,-1),'Verwachte Resultaten'!$B$2:$B$31,0),MATCH(_xlfn.XLOOKUP($D$14,$D173:$D179,H172:H178,,0,-1),'Verwachte Resultaten'!$C$1:$BT$1,0))*_xlfn.XLOOKUP($E179,$G$2:$G$6,$H$2:$H$6,,0))),$D179,""),"")</f>
        <v/>
      </c>
      <c r="I179" s="43" t="str">
        <f>IFERROR(IF(AND(_xlfn.XLOOKUP($D$14,$D173:$D179,I173:I179,,0,-1)&lt;=(INDEX('Verwachte Resultaten'!$C$2:$BT$31,MATCH(_xlfn.XLOOKUP($D$14,$D173:$D179,$E173:$E179,,0,-1),'Verwachte Resultaten'!$B$2:$B$31,0),MATCH(_xlfn.XLOOKUP($D$14,$D173:$D179,I172:I178,,0,-1),'Verwachte Resultaten'!$C$1:$BT$1,0))*_xlfn.XLOOKUP($E179,$G$2:$G$6,$F$2:$F$6,,0)),_xlfn.XLOOKUP($D$14,$D173:$D179,I173:I179,,0,-1)&gt;=(INDEX('Verwachte Resultaten'!$C$2:$BT$31,MATCH(_xlfn.XLOOKUP($D$14,$D173:$D179,$E173:$E179,,0,-1),'Verwachte Resultaten'!$B$2:$B$31,0),MATCH(_xlfn.XLOOKUP($D$14,$D173:$D179,I172:I178,,0,-1),'Verwachte Resultaten'!$C$1:$BT$1,0))*_xlfn.XLOOKUP($E179,$G$2:$G$6,$H$2:$H$6,,0))),$D179,""),"")</f>
        <v/>
      </c>
      <c r="J179" s="43" t="str">
        <f>IFERROR(IF(AND(_xlfn.XLOOKUP($D$14,$D173:$D179,J173:J179,,0,-1)&lt;=(INDEX('Verwachte Resultaten'!$C$2:$BT$31,MATCH(_xlfn.XLOOKUP($D$14,$D173:$D179,$E173:$E179,,0,-1),'Verwachte Resultaten'!$B$2:$B$31,0),MATCH(_xlfn.XLOOKUP($D$14,$D173:$D179,J172:J178,,0,-1),'Verwachte Resultaten'!$C$1:$BT$1,0))*_xlfn.XLOOKUP($E179,$G$2:$G$6,$F$2:$F$6,,0)),_xlfn.XLOOKUP($D$14,$D173:$D179,J173:J179,,0,-1)&gt;=(INDEX('Verwachte Resultaten'!$C$2:$BT$31,MATCH(_xlfn.XLOOKUP($D$14,$D173:$D179,$E173:$E179,,0,-1),'Verwachte Resultaten'!$B$2:$B$31,0),MATCH(_xlfn.XLOOKUP($D$14,$D173:$D179,J172:J178,,0,-1),'Verwachte Resultaten'!$C$1:$BT$1,0))*_xlfn.XLOOKUP($E179,$G$2:$G$6,$H$2:$H$6,,0))),$D179,""),"")</f>
        <v/>
      </c>
      <c r="K179" s="43" t="str">
        <f>IFERROR(IF(AND(_xlfn.XLOOKUP($D$14,$D173:$D179,K173:K179,,0,-1)&lt;=(INDEX('Verwachte Resultaten'!$C$2:$BT$31,MATCH(_xlfn.XLOOKUP($D$14,$D173:$D179,$E173:$E179,,0,-1),'Verwachte Resultaten'!$B$2:$B$31,0),MATCH(_xlfn.XLOOKUP($D$14,$D173:$D179,K172:K178,,0,-1),'Verwachte Resultaten'!$C$1:$BT$1,0))*_xlfn.XLOOKUP($E179,$G$2:$G$6,$F$2:$F$6,,0)),_xlfn.XLOOKUP($D$14,$D173:$D179,K173:K179,,0,-1)&gt;=(INDEX('Verwachte Resultaten'!$C$2:$BT$31,MATCH(_xlfn.XLOOKUP($D$14,$D173:$D179,$E173:$E179,,0,-1),'Verwachte Resultaten'!$B$2:$B$31,0),MATCH(_xlfn.XLOOKUP($D$14,$D173:$D179,K172:K178,,0,-1),'Verwachte Resultaten'!$C$1:$BT$1,0))*_xlfn.XLOOKUP($E179,$G$2:$G$6,$H$2:$H$6,,0))),$D179,""),"")</f>
        <v/>
      </c>
      <c r="L179" s="43" t="str">
        <f>IFERROR(IF(AND(_xlfn.XLOOKUP($D$14,$D173:$D179,L173:L179,,0,-1)&lt;=(INDEX('Verwachte Resultaten'!$C$2:$BT$31,MATCH(_xlfn.XLOOKUP($D$14,$D173:$D179,$E173:$E179,,0,-1),'Verwachte Resultaten'!$B$2:$B$31,0),MATCH(_xlfn.XLOOKUP($D$14,$D173:$D179,L172:L178,,0,-1),'Verwachte Resultaten'!$C$1:$BT$1,0))*_xlfn.XLOOKUP($E179,$G$2:$G$6,$F$2:$F$6,,0)),_xlfn.XLOOKUP($D$14,$D173:$D179,L173:L179,,0,-1)&gt;=(INDEX('Verwachte Resultaten'!$C$2:$BT$31,MATCH(_xlfn.XLOOKUP($D$14,$D173:$D179,$E173:$E179,,0,-1),'Verwachte Resultaten'!$B$2:$B$31,0),MATCH(_xlfn.XLOOKUP($D$14,$D173:$D179,L172:L178,,0,-1),'Verwachte Resultaten'!$C$1:$BT$1,0))*_xlfn.XLOOKUP($E179,$G$2:$G$6,$H$2:$H$6,,0))),$D179,""),"")</f>
        <v/>
      </c>
      <c r="M179" s="43" t="str">
        <f>IFERROR(IF(AND(_xlfn.XLOOKUP($D$14,$D173:$D179,M173:M179,,0,-1)&lt;=(INDEX('Verwachte Resultaten'!$C$2:$BT$31,MATCH(_xlfn.XLOOKUP($D$14,$D173:$D179,$E173:$E179,,0,-1),'Verwachte Resultaten'!$B$2:$B$31,0),MATCH(_xlfn.XLOOKUP($D$14,$D173:$D179,M172:M178,,0,-1),'Verwachte Resultaten'!$C$1:$BT$1,0))*_xlfn.XLOOKUP($E179,$G$2:$G$6,$F$2:$F$6,,0)),_xlfn.XLOOKUP($D$14,$D173:$D179,M173:M179,,0,-1)&gt;=(INDEX('Verwachte Resultaten'!$C$2:$BT$31,MATCH(_xlfn.XLOOKUP($D$14,$D173:$D179,$E173:$E179,,0,-1),'Verwachte Resultaten'!$B$2:$B$31,0),MATCH(_xlfn.XLOOKUP($D$14,$D173:$D179,M172:M178,,0,-1),'Verwachte Resultaten'!$C$1:$BT$1,0))*_xlfn.XLOOKUP($E179,$G$2:$G$6,$H$2:$H$6,,0))),$D179,""),"")</f>
        <v/>
      </c>
      <c r="N179" s="43" t="str">
        <f>IFERROR(IF(AND(_xlfn.XLOOKUP($D$14,$D173:$D179,N173:N179,,0,-1)&lt;=(INDEX('Verwachte Resultaten'!$C$2:$BT$31,MATCH(_xlfn.XLOOKUP($D$14,$D173:$D179,$E173:$E179,,0,-1),'Verwachte Resultaten'!$B$2:$B$31,0),MATCH(_xlfn.XLOOKUP($D$14,$D173:$D179,N172:N178,,0,-1),'Verwachte Resultaten'!$C$1:$BT$1,0))*_xlfn.XLOOKUP($E179,$G$2:$G$6,$F$2:$F$6,,0)),_xlfn.XLOOKUP($D$14,$D173:$D179,N173:N179,,0,-1)&gt;=(INDEX('Verwachte Resultaten'!$C$2:$BT$31,MATCH(_xlfn.XLOOKUP($D$14,$D173:$D179,$E173:$E179,,0,-1),'Verwachte Resultaten'!$B$2:$B$31,0),MATCH(_xlfn.XLOOKUP($D$14,$D173:$D179,N172:N178,,0,-1),'Verwachte Resultaten'!$C$1:$BT$1,0))*_xlfn.XLOOKUP($E179,$G$2:$G$6,$H$2:$H$6,,0))),$D179,""),"")</f>
        <v/>
      </c>
      <c r="O179" s="43" t="str">
        <f>IFERROR(IF(AND(_xlfn.XLOOKUP($D$14,$D173:$D179,O173:O179,,0,-1)&lt;=(INDEX('Verwachte Resultaten'!$C$2:$BT$31,MATCH(_xlfn.XLOOKUP($D$14,$D173:$D179,$E173:$E179,,0,-1),'Verwachte Resultaten'!$B$2:$B$31,0),MATCH(_xlfn.XLOOKUP($D$14,$D173:$D179,O172:O178,,0,-1),'Verwachte Resultaten'!$C$1:$BT$1,0))*_xlfn.XLOOKUP($E179,$G$2:$G$6,$F$2:$F$6,,0)),_xlfn.XLOOKUP($D$14,$D173:$D179,O173:O179,,0,-1)&gt;=(INDEX('Verwachte Resultaten'!$C$2:$BT$31,MATCH(_xlfn.XLOOKUP($D$14,$D173:$D179,$E173:$E179,,0,-1),'Verwachte Resultaten'!$B$2:$B$31,0),MATCH(_xlfn.XLOOKUP($D$14,$D173:$D179,O172:O178,,0,-1),'Verwachte Resultaten'!$C$1:$BT$1,0))*_xlfn.XLOOKUP($E179,$G$2:$G$6,$H$2:$H$6,,0))),$D179,""),"")</f>
        <v/>
      </c>
      <c r="P179" s="43" t="str">
        <f>IFERROR(IF(AND(_xlfn.XLOOKUP($D$14,$D173:$D179,P173:P179,,0,-1)&lt;=(INDEX('Verwachte Resultaten'!$C$2:$BT$31,MATCH(_xlfn.XLOOKUP($D$14,$D173:$D179,$E173:$E179,,0,-1),'Verwachte Resultaten'!$B$2:$B$31,0),MATCH(_xlfn.XLOOKUP($D$14,$D173:$D179,P172:P178,,0,-1),'Verwachte Resultaten'!$C$1:$BT$1,0))*_xlfn.XLOOKUP($E179,$G$2:$G$6,$F$2:$F$6,,0)),_xlfn.XLOOKUP($D$14,$D173:$D179,P173:P179,,0,-1)&gt;=(INDEX('Verwachte Resultaten'!$C$2:$BT$31,MATCH(_xlfn.XLOOKUP($D$14,$D173:$D179,$E173:$E179,,0,-1),'Verwachte Resultaten'!$B$2:$B$31,0),MATCH(_xlfn.XLOOKUP($D$14,$D173:$D179,P172:P178,,0,-1),'Verwachte Resultaten'!$C$1:$BT$1,0))*_xlfn.XLOOKUP($E179,$G$2:$G$6,$H$2:$H$6,,0))),$D179,""),"")</f>
        <v/>
      </c>
      <c r="Q179" s="43" t="str">
        <f>IFERROR(IF(AND(_xlfn.XLOOKUP($D$14,$D173:$D179,Q173:Q179,,0,-1)&lt;=(INDEX('Verwachte Resultaten'!$C$2:$BT$31,MATCH(_xlfn.XLOOKUP($D$14,$D173:$D179,$E173:$E179,,0,-1),'Verwachte Resultaten'!$B$2:$B$31,0),MATCH(_xlfn.XLOOKUP($D$14,$D173:$D179,Q172:Q178,,0,-1),'Verwachte Resultaten'!$C$1:$BT$1,0))*_xlfn.XLOOKUP($E179,$G$2:$G$6,$F$2:$F$6,,0)),_xlfn.XLOOKUP($D$14,$D173:$D179,Q173:Q179,,0,-1)&gt;=(INDEX('Verwachte Resultaten'!$C$2:$BT$31,MATCH(_xlfn.XLOOKUP($D$14,$D173:$D179,$E173:$E179,,0,-1),'Verwachte Resultaten'!$B$2:$B$31,0),MATCH(_xlfn.XLOOKUP($D$14,$D173:$D179,Q172:Q178,,0,-1),'Verwachte Resultaten'!$C$1:$BT$1,0))*_xlfn.XLOOKUP($E179,$G$2:$G$6,$H$2:$H$6,,0))),$D179,""),"")</f>
        <v/>
      </c>
      <c r="R179" s="43" t="str">
        <f>IFERROR(IF(AND(_xlfn.XLOOKUP($D$14,$D173:$D179,R173:R179,,0,-1)&lt;=(INDEX('Verwachte Resultaten'!$C$2:$BT$31,MATCH(_xlfn.XLOOKUP($D$14,$D173:$D179,$E173:$E179,,0,-1),'Verwachte Resultaten'!$B$2:$B$31,0),MATCH(_xlfn.XLOOKUP($D$14,$D173:$D179,R172:R178,,0,-1),'Verwachte Resultaten'!$C$1:$BT$1,0))*_xlfn.XLOOKUP($E179,$G$2:$G$6,$F$2:$F$6,,0)),_xlfn.XLOOKUP($D$14,$D173:$D179,R173:R179,,0,-1)&gt;=(INDEX('Verwachte Resultaten'!$C$2:$BT$31,MATCH(_xlfn.XLOOKUP($D$14,$D173:$D179,$E173:$E179,,0,-1),'Verwachte Resultaten'!$B$2:$B$31,0),MATCH(_xlfn.XLOOKUP($D$14,$D173:$D179,R172:R178,,0,-1),'Verwachte Resultaten'!$C$1:$BT$1,0))*_xlfn.XLOOKUP($E179,$G$2:$G$6,$H$2:$H$6,,0))),$D179,""),"")</f>
        <v/>
      </c>
      <c r="S179" s="43" t="str">
        <f>IFERROR(IF(AND(_xlfn.XLOOKUP($D$14,$D173:$D179,S173:S179,,0,-1)&lt;=(INDEX('Verwachte Resultaten'!$C$2:$BT$31,MATCH(_xlfn.XLOOKUP($D$14,$D173:$D179,$E173:$E179,,0,-1),'Verwachte Resultaten'!$B$2:$B$31,0),MATCH(_xlfn.XLOOKUP($D$14,$D173:$D179,S172:S178,,0,-1),'Verwachte Resultaten'!$C$1:$BT$1,0))*_xlfn.XLOOKUP($E179,$G$2:$G$6,$F$2:$F$6,,0)),_xlfn.XLOOKUP($D$14,$D173:$D179,S173:S179,,0,-1)&gt;=(INDEX('Verwachte Resultaten'!$C$2:$BT$31,MATCH(_xlfn.XLOOKUP($D$14,$D173:$D179,$E173:$E179,,0,-1),'Verwachte Resultaten'!$B$2:$B$31,0),MATCH(_xlfn.XLOOKUP($D$14,$D173:$D179,S172:S178,,0,-1),'Verwachte Resultaten'!$C$1:$BT$1,0))*_xlfn.XLOOKUP($E179,$G$2:$G$6,$H$2:$H$6,,0))),$D179,""),"")</f>
        <v/>
      </c>
      <c r="T179" s="43" t="str">
        <f>IFERROR(IF(AND(_xlfn.XLOOKUP($D$14,$D173:$D179,T173:T179,,0,-1)&lt;=(INDEX('Verwachte Resultaten'!$C$2:$BT$31,MATCH(_xlfn.XLOOKUP($D$14,$D173:$D179,$E173:$E179,,0,-1),'Verwachte Resultaten'!$B$2:$B$31,0),MATCH(_xlfn.XLOOKUP($D$14,$D173:$D179,T172:T178,,0,-1),'Verwachte Resultaten'!$C$1:$BT$1,0))*_xlfn.XLOOKUP($E179,$G$2:$G$6,$F$2:$F$6,,0)),_xlfn.XLOOKUP($D$14,$D173:$D179,T173:T179,,0,-1)&gt;=(INDEX('Verwachte Resultaten'!$C$2:$BT$31,MATCH(_xlfn.XLOOKUP($D$14,$D173:$D179,$E173:$E179,,0,-1),'Verwachte Resultaten'!$B$2:$B$31,0),MATCH(_xlfn.XLOOKUP($D$14,$D173:$D179,T172:T178,,0,-1),'Verwachte Resultaten'!$C$1:$BT$1,0))*_xlfn.XLOOKUP($E179,$G$2:$G$6,$H$2:$H$6,,0))),$D179,""),"")</f>
        <v/>
      </c>
      <c r="U179" s="43" t="str">
        <f>IFERROR(IF(AND(_xlfn.XLOOKUP($D$14,$D173:$D179,U173:U179,,0,-1)&lt;=(INDEX('Verwachte Resultaten'!$C$2:$BT$31,MATCH(_xlfn.XLOOKUP($D$14,$D173:$D179,$E173:$E179,,0,-1),'Verwachte Resultaten'!$B$2:$B$31,0),MATCH(_xlfn.XLOOKUP($D$14,$D173:$D179,U172:U178,,0,-1),'Verwachte Resultaten'!$C$1:$BT$1,0))*_xlfn.XLOOKUP($E179,$G$2:$G$6,$F$2:$F$6,,0)),_xlfn.XLOOKUP($D$14,$D173:$D179,U173:U179,,0,-1)&gt;=(INDEX('Verwachte Resultaten'!$C$2:$BT$31,MATCH(_xlfn.XLOOKUP($D$14,$D173:$D179,$E173:$E179,,0,-1),'Verwachte Resultaten'!$B$2:$B$31,0),MATCH(_xlfn.XLOOKUP($D$14,$D173:$D179,U172:U178,,0,-1),'Verwachte Resultaten'!$C$1:$BT$1,0))*_xlfn.XLOOKUP($E179,$G$2:$G$6,$H$2:$H$6,,0))),$D179,""),"")</f>
        <v/>
      </c>
      <c r="V179" s="43" t="str">
        <f>IFERROR(IF(AND(_xlfn.XLOOKUP($D$14,$D173:$D179,V173:V179,,0,-1)&lt;=(INDEX('Verwachte Resultaten'!$C$2:$BT$31,MATCH(_xlfn.XLOOKUP($D$14,$D173:$D179,$E173:$E179,,0,-1),'Verwachte Resultaten'!$B$2:$B$31,0),MATCH(_xlfn.XLOOKUP($D$14,$D173:$D179,V172:V178,,0,-1),'Verwachte Resultaten'!$C$1:$BT$1,0))*_xlfn.XLOOKUP($E179,$G$2:$G$6,$F$2:$F$6,,0)),_xlfn.XLOOKUP($D$14,$D173:$D179,V173:V179,,0,-1)&gt;=(INDEX('Verwachte Resultaten'!$C$2:$BT$31,MATCH(_xlfn.XLOOKUP($D$14,$D173:$D179,$E173:$E179,,0,-1),'Verwachte Resultaten'!$B$2:$B$31,0),MATCH(_xlfn.XLOOKUP($D$14,$D173:$D179,V172:V178,,0,-1),'Verwachte Resultaten'!$C$1:$BT$1,0))*_xlfn.XLOOKUP($E179,$G$2:$G$6,$H$2:$H$6,,0))),$D179,""),"")</f>
        <v/>
      </c>
      <c r="W179" s="43" t="str">
        <f>IFERROR(IF(AND(_xlfn.XLOOKUP($D$14,$D173:$D179,W173:W179,,0,-1)&lt;=(INDEX('Verwachte Resultaten'!$C$2:$BT$31,MATCH(_xlfn.XLOOKUP($D$14,$D173:$D179,$E173:$E179,,0,-1),'Verwachte Resultaten'!$B$2:$B$31,0),MATCH(_xlfn.XLOOKUP($D$14,$D173:$D179,W172:W178,,0,-1),'Verwachte Resultaten'!$C$1:$BT$1,0))*_xlfn.XLOOKUP($E179,$G$2:$G$6,$F$2:$F$6,,0)),_xlfn.XLOOKUP($D$14,$D173:$D179,W173:W179,,0,-1)&gt;=(INDEX('Verwachte Resultaten'!$C$2:$BT$31,MATCH(_xlfn.XLOOKUP($D$14,$D173:$D179,$E173:$E179,,0,-1),'Verwachte Resultaten'!$B$2:$B$31,0),MATCH(_xlfn.XLOOKUP($D$14,$D173:$D179,W172:W178,,0,-1),'Verwachte Resultaten'!$C$1:$BT$1,0))*_xlfn.XLOOKUP($E179,$G$2:$G$6,$H$2:$H$6,,0))),$D179,""),"")</f>
        <v/>
      </c>
      <c r="X179" s="43" t="str">
        <f>IFERROR(IF(AND(_xlfn.XLOOKUP($D$14,$D173:$D179,X173:X179,,0,-1)&lt;=(INDEX('Verwachte Resultaten'!$C$2:$BT$31,MATCH(_xlfn.XLOOKUP($D$14,$D173:$D179,$E173:$E179,,0,-1),'Verwachte Resultaten'!$B$2:$B$31,0),MATCH(_xlfn.XLOOKUP($D$14,$D173:$D179,X172:X178,,0,-1),'Verwachte Resultaten'!$C$1:$BT$1,0))*_xlfn.XLOOKUP($E179,$G$2:$G$6,$F$2:$F$6,,0)),_xlfn.XLOOKUP($D$14,$D173:$D179,X173:X179,,0,-1)&gt;=(INDEX('Verwachte Resultaten'!$C$2:$BT$31,MATCH(_xlfn.XLOOKUP($D$14,$D173:$D179,$E173:$E179,,0,-1),'Verwachte Resultaten'!$B$2:$B$31,0),MATCH(_xlfn.XLOOKUP($D$14,$D173:$D179,X172:X178,,0,-1),'Verwachte Resultaten'!$C$1:$BT$1,0))*_xlfn.XLOOKUP($E179,$G$2:$G$6,$H$2:$H$6,,0))),$D179,""),"")</f>
        <v/>
      </c>
      <c r="Y179" s="43" t="str">
        <f>IFERROR(IF(AND(_xlfn.XLOOKUP($D$14,$D173:$D179,Y173:Y179,,0,-1)&lt;=(INDEX('Verwachte Resultaten'!$C$2:$BT$31,MATCH(_xlfn.XLOOKUP($D$14,$D173:$D179,$E173:$E179,,0,-1),'Verwachte Resultaten'!$B$2:$B$31,0),MATCH(_xlfn.XLOOKUP($D$14,$D173:$D179,Y172:Y178,,0,-1),'Verwachte Resultaten'!$C$1:$BT$1,0))*_xlfn.XLOOKUP($E179,$G$2:$G$6,$F$2:$F$6,,0)),_xlfn.XLOOKUP($D$14,$D173:$D179,Y173:Y179,,0,-1)&gt;=(INDEX('Verwachte Resultaten'!$C$2:$BT$31,MATCH(_xlfn.XLOOKUP($D$14,$D173:$D179,$E173:$E179,,0,-1),'Verwachte Resultaten'!$B$2:$B$31,0),MATCH(_xlfn.XLOOKUP($D$14,$D173:$D179,Y172:Y178,,0,-1),'Verwachte Resultaten'!$C$1:$BT$1,0))*_xlfn.XLOOKUP($E179,$G$2:$G$6,$H$2:$H$6,,0))),$D179,""),"")</f>
        <v/>
      </c>
      <c r="Z179" s="43" t="str">
        <f>IFERROR(IF(AND(_xlfn.XLOOKUP($D$14,$D173:$D179,Z173:Z179,,0,-1)&lt;=(INDEX('Verwachte Resultaten'!$C$2:$BT$31,MATCH(_xlfn.XLOOKUP($D$14,$D173:$D179,$E173:$E179,,0,-1),'Verwachte Resultaten'!$B$2:$B$31,0),MATCH(_xlfn.XLOOKUP($D$14,$D173:$D179,Z172:Z178,,0,-1),'Verwachte Resultaten'!$C$1:$BT$1,0))*_xlfn.XLOOKUP($E179,$G$2:$G$6,$F$2:$F$6,,0)),_xlfn.XLOOKUP($D$14,$D173:$D179,Z173:Z179,,0,-1)&gt;=(INDEX('Verwachte Resultaten'!$C$2:$BT$31,MATCH(_xlfn.XLOOKUP($D$14,$D173:$D179,$E173:$E179,,0,-1),'Verwachte Resultaten'!$B$2:$B$31,0),MATCH(_xlfn.XLOOKUP($D$14,$D173:$D179,Z172:Z178,,0,-1),'Verwachte Resultaten'!$C$1:$BT$1,0))*_xlfn.XLOOKUP($E179,$G$2:$G$6,$H$2:$H$6,,0))),$D179,""),"")</f>
        <v/>
      </c>
      <c r="AA179" s="43" t="str">
        <f>IFERROR(IF(AND(_xlfn.XLOOKUP($D$14,$D173:$D179,AA173:AA179,,0,-1)&lt;=(INDEX('Verwachte Resultaten'!$C$2:$BT$31,MATCH(_xlfn.XLOOKUP($D$14,$D173:$D179,$E173:$E179,,0,-1),'Verwachte Resultaten'!$B$2:$B$31,0),MATCH(_xlfn.XLOOKUP($D$14,$D173:$D179,AA172:AA178,,0,-1),'Verwachte Resultaten'!$C$1:$BT$1,0))*_xlfn.XLOOKUP($E179,$G$2:$G$6,$F$2:$F$6,,0)),_xlfn.XLOOKUP($D$14,$D173:$D179,AA173:AA179,,0,-1)&gt;=(INDEX('Verwachte Resultaten'!$C$2:$BT$31,MATCH(_xlfn.XLOOKUP($D$14,$D173:$D179,$E173:$E179,,0,-1),'Verwachte Resultaten'!$B$2:$B$31,0),MATCH(_xlfn.XLOOKUP($D$14,$D173:$D179,AA172:AA178,,0,-1),'Verwachte Resultaten'!$C$1:$BT$1,0))*_xlfn.XLOOKUP($E179,$G$2:$G$6,$H$2:$H$6,,0))),$D179,""),"")</f>
        <v/>
      </c>
      <c r="AB179" s="43" t="str">
        <f>IFERROR(IF(AND(_xlfn.XLOOKUP($D$14,$D173:$D179,AB173:AB179,,0,-1)&lt;=(INDEX('Verwachte Resultaten'!$C$2:$BT$31,MATCH(_xlfn.XLOOKUP($D$14,$D173:$D179,$E173:$E179,,0,-1),'Verwachte Resultaten'!$B$2:$B$31,0),MATCH(_xlfn.XLOOKUP($D$14,$D173:$D179,AB172:AB178,,0,-1),'Verwachte Resultaten'!$C$1:$BT$1,0))*_xlfn.XLOOKUP($E179,$G$2:$G$6,$F$2:$F$6,,0)),_xlfn.XLOOKUP($D$14,$D173:$D179,AB173:AB179,,0,-1)&gt;=(INDEX('Verwachte Resultaten'!$C$2:$BT$31,MATCH(_xlfn.XLOOKUP($D$14,$D173:$D179,$E173:$E179,,0,-1),'Verwachte Resultaten'!$B$2:$B$31,0),MATCH(_xlfn.XLOOKUP($D$14,$D173:$D179,AB172:AB178,,0,-1),'Verwachte Resultaten'!$C$1:$BT$1,0))*_xlfn.XLOOKUP($E179,$G$2:$G$6,$H$2:$H$6,,0))),$D179,""),"")</f>
        <v/>
      </c>
      <c r="AC179" s="43" t="str">
        <f>IFERROR(IF(AND(_xlfn.XLOOKUP($D$14,$D173:$D179,AC173:AC179,,0,-1)&lt;=(INDEX('Verwachte Resultaten'!$C$2:$BT$31,MATCH(_xlfn.XLOOKUP($D$14,$D173:$D179,$E173:$E179,,0,-1),'Verwachte Resultaten'!$B$2:$B$31,0),MATCH(_xlfn.XLOOKUP($D$14,$D173:$D179,AC172:AC178,,0,-1),'Verwachte Resultaten'!$C$1:$BT$1,0))*_xlfn.XLOOKUP($E179,$G$2:$G$6,$F$2:$F$6,,0)),_xlfn.XLOOKUP($D$14,$D173:$D179,AC173:AC179,,0,-1)&gt;=(INDEX('Verwachte Resultaten'!$C$2:$BT$31,MATCH(_xlfn.XLOOKUP($D$14,$D173:$D179,$E173:$E179,,0,-1),'Verwachte Resultaten'!$B$2:$B$31,0),MATCH(_xlfn.XLOOKUP($D$14,$D173:$D179,AC172:AC178,,0,-1),'Verwachte Resultaten'!$C$1:$BT$1,0))*_xlfn.XLOOKUP($E179,$G$2:$G$6,$H$2:$H$6,,0))),$D179,""),"")</f>
        <v/>
      </c>
      <c r="AD179" s="43" t="str">
        <f>IFERROR(IF(AND(_xlfn.XLOOKUP($D$14,$D173:$D179,AD173:AD179,,0,-1)&lt;=(INDEX('Verwachte Resultaten'!$C$2:$BT$31,MATCH(_xlfn.XLOOKUP($D$14,$D173:$D179,$E173:$E179,,0,-1),'Verwachte Resultaten'!$B$2:$B$31,0),MATCH(_xlfn.XLOOKUP($D$14,$D173:$D179,AD172:AD178,,0,-1),'Verwachte Resultaten'!$C$1:$BT$1,0))*_xlfn.XLOOKUP($E179,$G$2:$G$6,$F$2:$F$6,,0)),_xlfn.XLOOKUP($D$14,$D173:$D179,AD173:AD179,,0,-1)&gt;=(INDEX('Verwachte Resultaten'!$C$2:$BT$31,MATCH(_xlfn.XLOOKUP($D$14,$D173:$D179,$E173:$E179,,0,-1),'Verwachte Resultaten'!$B$2:$B$31,0),MATCH(_xlfn.XLOOKUP($D$14,$D173:$D179,AD172:AD178,,0,-1),'Verwachte Resultaten'!$C$1:$BT$1,0))*_xlfn.XLOOKUP($E179,$G$2:$G$6,$H$2:$H$6,,0))),$D179,""),"")</f>
        <v/>
      </c>
      <c r="AE179" s="43" t="str">
        <f>IFERROR(IF(AND(_xlfn.XLOOKUP($D$14,$D173:$D179,AE173:AE179,,0,-1)&lt;=(INDEX('Verwachte Resultaten'!$C$2:$BT$31,MATCH(_xlfn.XLOOKUP($D$14,$D173:$D179,$E173:$E179,,0,-1),'Verwachte Resultaten'!$B$2:$B$31,0),MATCH(_xlfn.XLOOKUP($D$14,$D173:$D179,AE172:AE178,,0,-1),'Verwachte Resultaten'!$C$1:$BT$1,0))*_xlfn.XLOOKUP($E179,$G$2:$G$6,$F$2:$F$6,,0)),_xlfn.XLOOKUP($D$14,$D173:$D179,AE173:AE179,,0,-1)&gt;=(INDEX('Verwachte Resultaten'!$C$2:$BT$31,MATCH(_xlfn.XLOOKUP($D$14,$D173:$D179,$E173:$E179,,0,-1),'Verwachte Resultaten'!$B$2:$B$31,0),MATCH(_xlfn.XLOOKUP($D$14,$D173:$D179,AE172:AE178,,0,-1),'Verwachte Resultaten'!$C$1:$BT$1,0))*_xlfn.XLOOKUP($E179,$G$2:$G$6,$H$2:$H$6,,0))),$D179,""),"")</f>
        <v/>
      </c>
      <c r="AF179" s="43" t="str">
        <f>IFERROR(IF(AND(_xlfn.XLOOKUP($D$14,$D173:$D179,AF173:AF179,,0,-1)&lt;=(INDEX('Verwachte Resultaten'!$C$2:$BT$31,MATCH(_xlfn.XLOOKUP($D$14,$D173:$D179,$E173:$E179,,0,-1),'Verwachte Resultaten'!$B$2:$B$31,0),MATCH(_xlfn.XLOOKUP($D$14,$D173:$D179,AF172:AF178,,0,-1),'Verwachte Resultaten'!$C$1:$BT$1,0))*_xlfn.XLOOKUP($E179,$G$2:$G$6,$F$2:$F$6,,0)),_xlfn.XLOOKUP($D$14,$D173:$D179,AF173:AF179,,0,-1)&gt;=(INDEX('Verwachte Resultaten'!$C$2:$BT$31,MATCH(_xlfn.XLOOKUP($D$14,$D173:$D179,$E173:$E179,,0,-1),'Verwachte Resultaten'!$B$2:$B$31,0),MATCH(_xlfn.XLOOKUP($D$14,$D173:$D179,AF172:AF178,,0,-1),'Verwachte Resultaten'!$C$1:$BT$1,0))*_xlfn.XLOOKUP($E179,$G$2:$G$6,$H$2:$H$6,,0))),$D179,""),"")</f>
        <v/>
      </c>
      <c r="AG179" s="43" t="str">
        <f>IFERROR(IF(AND(_xlfn.XLOOKUP($D$14,$D173:$D179,AG173:AG179,,0,-1)&lt;=(INDEX('Verwachte Resultaten'!$C$2:$BT$31,MATCH(_xlfn.XLOOKUP($D$14,$D173:$D179,$E173:$E179,,0,-1),'Verwachte Resultaten'!$B$2:$B$31,0),MATCH(_xlfn.XLOOKUP($D$14,$D173:$D179,AG172:AG178,,0,-1),'Verwachte Resultaten'!$C$1:$BT$1,0))*_xlfn.XLOOKUP($E179,$G$2:$G$6,$F$2:$F$6,,0)),_xlfn.XLOOKUP($D$14,$D173:$D179,AG173:AG179,,0,-1)&gt;=(INDEX('Verwachte Resultaten'!$C$2:$BT$31,MATCH(_xlfn.XLOOKUP($D$14,$D173:$D179,$E173:$E179,,0,-1),'Verwachte Resultaten'!$B$2:$B$31,0),MATCH(_xlfn.XLOOKUP($D$14,$D173:$D179,AG172:AG178,,0,-1),'Verwachte Resultaten'!$C$1:$BT$1,0))*_xlfn.XLOOKUP($E179,$G$2:$G$6,$H$2:$H$6,,0))),$D179,""),"")</f>
        <v/>
      </c>
      <c r="AH179" s="43" t="str">
        <f>IFERROR(IF(AND(_xlfn.XLOOKUP($D$14,$D173:$D179,AH173:AH179,,0,-1)&lt;=(INDEX('Verwachte Resultaten'!$C$2:$BT$31,MATCH(_xlfn.XLOOKUP($D$14,$D173:$D179,$E173:$E179,,0,-1),'Verwachte Resultaten'!$B$2:$B$31,0),MATCH(_xlfn.XLOOKUP($D$14,$D173:$D179,AH172:AH178,,0,-1),'Verwachte Resultaten'!$C$1:$BT$1,0))*_xlfn.XLOOKUP($E179,$G$2:$G$6,$F$2:$F$6,,0)),_xlfn.XLOOKUP($D$14,$D173:$D179,AH173:AH179,,0,-1)&gt;=(INDEX('Verwachte Resultaten'!$C$2:$BT$31,MATCH(_xlfn.XLOOKUP($D$14,$D173:$D179,$E173:$E179,,0,-1),'Verwachte Resultaten'!$B$2:$B$31,0),MATCH(_xlfn.XLOOKUP($D$14,$D173:$D179,AH172:AH178,,0,-1),'Verwachte Resultaten'!$C$1:$BT$1,0))*_xlfn.XLOOKUP($E179,$G$2:$G$6,$H$2:$H$6,,0))),$D179,""),"")</f>
        <v/>
      </c>
      <c r="AI179" s="43" t="str">
        <f>IFERROR(IF(AND(_xlfn.XLOOKUP($D$14,$D173:$D179,AI173:AI179,,0,-1)&lt;=(INDEX('Verwachte Resultaten'!$C$2:$BT$31,MATCH(_xlfn.XLOOKUP($D$14,$D173:$D179,$E173:$E179,,0,-1),'Verwachte Resultaten'!$B$2:$B$31,0),MATCH(_xlfn.XLOOKUP($D$14,$D173:$D179,AI172:AI178,,0,-1),'Verwachte Resultaten'!$C$1:$BT$1,0))*_xlfn.XLOOKUP($E179,$G$2:$G$6,$F$2:$F$6,,0)),_xlfn.XLOOKUP($D$14,$D173:$D179,AI173:AI179,,0,-1)&gt;=(INDEX('Verwachte Resultaten'!$C$2:$BT$31,MATCH(_xlfn.XLOOKUP($D$14,$D173:$D179,$E173:$E179,,0,-1),'Verwachte Resultaten'!$B$2:$B$31,0),MATCH(_xlfn.XLOOKUP($D$14,$D173:$D179,AI172:AI178,,0,-1),'Verwachte Resultaten'!$C$1:$BT$1,0))*_xlfn.XLOOKUP($E179,$G$2:$G$6,$H$2:$H$6,,0))),$D179,""),"")</f>
        <v/>
      </c>
      <c r="AJ179" s="43" t="str">
        <f>IFERROR(IF(AND(_xlfn.XLOOKUP($D$14,$D173:$D179,AJ173:AJ179,,0,-1)&lt;=(INDEX('Verwachte Resultaten'!$C$2:$BT$31,MATCH(_xlfn.XLOOKUP($D$14,$D173:$D179,$E173:$E179,,0,-1),'Verwachte Resultaten'!$B$2:$B$31,0),MATCH(_xlfn.XLOOKUP($D$14,$D173:$D179,AJ172:AJ178,,0,-1),'Verwachte Resultaten'!$C$1:$BT$1,0))*_xlfn.XLOOKUP($E179,$G$2:$G$6,$F$2:$F$6,,0)),_xlfn.XLOOKUP($D$14,$D173:$D179,AJ173:AJ179,,0,-1)&gt;=(INDEX('Verwachte Resultaten'!$C$2:$BT$31,MATCH(_xlfn.XLOOKUP($D$14,$D173:$D179,$E173:$E179,,0,-1),'Verwachte Resultaten'!$B$2:$B$31,0),MATCH(_xlfn.XLOOKUP($D$14,$D173:$D179,AJ172:AJ178,,0,-1),'Verwachte Resultaten'!$C$1:$BT$1,0))*_xlfn.XLOOKUP($E179,$G$2:$G$6,$H$2:$H$6,,0))),$D179,""),"")</f>
        <v/>
      </c>
      <c r="AK179" s="43" t="str">
        <f>IFERROR(IF(AND(_xlfn.XLOOKUP($D$14,$D173:$D179,AK173:AK179,,0,-1)&lt;=(INDEX('Verwachte Resultaten'!$C$2:$BT$31,MATCH(_xlfn.XLOOKUP($D$14,$D173:$D179,$E173:$E179,,0,-1),'Verwachte Resultaten'!$B$2:$B$31,0),MATCH(_xlfn.XLOOKUP($D$14,$D173:$D179,AK172:AK178,,0,-1),'Verwachte Resultaten'!$C$1:$BT$1,0))*_xlfn.XLOOKUP($E179,$G$2:$G$6,$F$2:$F$6,,0)),_xlfn.XLOOKUP($D$14,$D173:$D179,AK173:AK179,,0,-1)&gt;=(INDEX('Verwachte Resultaten'!$C$2:$BT$31,MATCH(_xlfn.XLOOKUP($D$14,$D173:$D179,$E173:$E179,,0,-1),'Verwachte Resultaten'!$B$2:$B$31,0),MATCH(_xlfn.XLOOKUP($D$14,$D173:$D179,AK172:AK178,,0,-1),'Verwachte Resultaten'!$C$1:$BT$1,0))*_xlfn.XLOOKUP($E179,$G$2:$G$6,$H$2:$H$6,,0))),$D179,""),"")</f>
        <v/>
      </c>
      <c r="AL179" s="43" t="str">
        <f>IFERROR(IF(AND(_xlfn.XLOOKUP($D$14,$D173:$D179,AL173:AL179,,0,-1)&lt;=(INDEX('Verwachte Resultaten'!$C$2:$BT$31,MATCH(_xlfn.XLOOKUP($D$14,$D173:$D179,$E173:$E179,,0,-1),'Verwachte Resultaten'!$B$2:$B$31,0),MATCH(_xlfn.XLOOKUP($D$14,$D173:$D179,AL172:AL178,,0,-1),'Verwachte Resultaten'!$C$1:$BT$1,0))*_xlfn.XLOOKUP($E179,$G$2:$G$6,$F$2:$F$6,,0)),_xlfn.XLOOKUP($D$14,$D173:$D179,AL173:AL179,,0,-1)&gt;=(INDEX('Verwachte Resultaten'!$C$2:$BT$31,MATCH(_xlfn.XLOOKUP($D$14,$D173:$D179,$E173:$E179,,0,-1),'Verwachte Resultaten'!$B$2:$B$31,0),MATCH(_xlfn.XLOOKUP($D$14,$D173:$D179,AL172:AL178,,0,-1),'Verwachte Resultaten'!$C$1:$BT$1,0))*_xlfn.XLOOKUP($E179,$G$2:$G$6,$H$2:$H$6,,0))),$D179,""),"")</f>
        <v/>
      </c>
      <c r="AM179" s="43" t="str">
        <f>IFERROR(IF(AND(_xlfn.XLOOKUP($D$14,$D173:$D179,AM173:AM179,,0,-1)&lt;=(INDEX('Verwachte Resultaten'!$C$2:$BT$31,MATCH(_xlfn.XLOOKUP($D$14,$D173:$D179,$E173:$E179,,0,-1),'Verwachte Resultaten'!$B$2:$B$31,0),MATCH(_xlfn.XLOOKUP($D$14,$D173:$D179,AM172:AM178,,0,-1),'Verwachte Resultaten'!$C$1:$BT$1,0))*_xlfn.XLOOKUP($E179,$G$2:$G$6,$F$2:$F$6,,0)),_xlfn.XLOOKUP($D$14,$D173:$D179,AM173:AM179,,0,-1)&gt;=(INDEX('Verwachte Resultaten'!$C$2:$BT$31,MATCH(_xlfn.XLOOKUP($D$14,$D173:$D179,$E173:$E179,,0,-1),'Verwachte Resultaten'!$B$2:$B$31,0),MATCH(_xlfn.XLOOKUP($D$14,$D173:$D179,AM172:AM178,,0,-1),'Verwachte Resultaten'!$C$1:$BT$1,0))*_xlfn.XLOOKUP($E179,$G$2:$G$6,$H$2:$H$6,,0))),$D179,""),"")</f>
        <v/>
      </c>
      <c r="AN179" s="43" t="str">
        <f>IFERROR(IF(AND(_xlfn.XLOOKUP($D$14,$D173:$D179,AN173:AN179,,0,-1)&lt;=(INDEX('Verwachte Resultaten'!$C$2:$BT$31,MATCH(_xlfn.XLOOKUP($D$14,$D173:$D179,$E173:$E179,,0,-1),'Verwachte Resultaten'!$B$2:$B$31,0),MATCH(_xlfn.XLOOKUP($D$14,$D173:$D179,AN172:AN178,,0,-1),'Verwachte Resultaten'!$C$1:$BT$1,0))*_xlfn.XLOOKUP($E179,$G$2:$G$6,$F$2:$F$6,,0)),_xlfn.XLOOKUP($D$14,$D173:$D179,AN173:AN179,,0,-1)&gt;=(INDEX('Verwachte Resultaten'!$C$2:$BT$31,MATCH(_xlfn.XLOOKUP($D$14,$D173:$D179,$E173:$E179,,0,-1),'Verwachte Resultaten'!$B$2:$B$31,0),MATCH(_xlfn.XLOOKUP($D$14,$D173:$D179,AN172:AN178,,0,-1),'Verwachte Resultaten'!$C$1:$BT$1,0))*_xlfn.XLOOKUP($E179,$G$2:$G$6,$H$2:$H$6,,0))),$D179,""),"")</f>
        <v/>
      </c>
      <c r="AO179" s="43" t="str">
        <f>IFERROR(IF(AND(_xlfn.XLOOKUP($D$14,$D173:$D179,AO173:AO179,,0,-1)&lt;=(INDEX('Verwachte Resultaten'!$C$2:$BT$31,MATCH(_xlfn.XLOOKUP($D$14,$D173:$D179,$E173:$E179,,0,-1),'Verwachte Resultaten'!$B$2:$B$31,0),MATCH(_xlfn.XLOOKUP($D$14,$D173:$D179,AO172:AO178,,0,-1),'Verwachte Resultaten'!$C$1:$BT$1,0))*_xlfn.XLOOKUP($E179,$G$2:$G$6,$F$2:$F$6,,0)),_xlfn.XLOOKUP($D$14,$D173:$D179,AO173:AO179,,0,-1)&gt;=(INDEX('Verwachte Resultaten'!$C$2:$BT$31,MATCH(_xlfn.XLOOKUP($D$14,$D173:$D179,$E173:$E179,,0,-1),'Verwachte Resultaten'!$B$2:$B$31,0),MATCH(_xlfn.XLOOKUP($D$14,$D173:$D179,AO172:AO178,,0,-1),'Verwachte Resultaten'!$C$1:$BT$1,0))*_xlfn.XLOOKUP($E179,$G$2:$G$6,$H$2:$H$6,,0))),$D179,""),"")</f>
        <v/>
      </c>
      <c r="AP179" s="43" t="str">
        <f>IFERROR(IF(AND(_xlfn.XLOOKUP($D$14,$D173:$D179,AP173:AP179,,0,-1)&lt;=(INDEX('Verwachte Resultaten'!$C$2:$BT$31,MATCH(_xlfn.XLOOKUP($D$14,$D173:$D179,$E173:$E179,,0,-1),'Verwachte Resultaten'!$B$2:$B$31,0),MATCH(_xlfn.XLOOKUP($D$14,$D173:$D179,AP172:AP178,,0,-1),'Verwachte Resultaten'!$C$1:$BT$1,0))*_xlfn.XLOOKUP($E179,$G$2:$G$6,$F$2:$F$6,,0)),_xlfn.XLOOKUP($D$14,$D173:$D179,AP173:AP179,,0,-1)&gt;=(INDEX('Verwachte Resultaten'!$C$2:$BT$31,MATCH(_xlfn.XLOOKUP($D$14,$D173:$D179,$E173:$E179,,0,-1),'Verwachte Resultaten'!$B$2:$B$31,0),MATCH(_xlfn.XLOOKUP($D$14,$D173:$D179,AP172:AP178,,0,-1),'Verwachte Resultaten'!$C$1:$BT$1,0))*_xlfn.XLOOKUP($E179,$G$2:$G$6,$H$2:$H$6,,0))),$D179,""),"")</f>
        <v/>
      </c>
      <c r="AQ179" s="43" t="str">
        <f>IFERROR(IF(AND(_xlfn.XLOOKUP($D$14,$D173:$D179,AQ173:AQ179,,0,-1)&lt;=(INDEX('Verwachte Resultaten'!$C$2:$BT$31,MATCH(_xlfn.XLOOKUP($D$14,$D173:$D179,$E173:$E179,,0,-1),'Verwachte Resultaten'!$B$2:$B$31,0),MATCH(_xlfn.XLOOKUP($D$14,$D173:$D179,AQ172:AQ178,,0,-1),'Verwachte Resultaten'!$C$1:$BT$1,0))*_xlfn.XLOOKUP($E179,$G$2:$G$6,$F$2:$F$6,,0)),_xlfn.XLOOKUP($D$14,$D173:$D179,AQ173:AQ179,,0,-1)&gt;=(INDEX('Verwachte Resultaten'!$C$2:$BT$31,MATCH(_xlfn.XLOOKUP($D$14,$D173:$D179,$E173:$E179,,0,-1),'Verwachte Resultaten'!$B$2:$B$31,0),MATCH(_xlfn.XLOOKUP($D$14,$D173:$D179,AQ172:AQ178,,0,-1),'Verwachte Resultaten'!$C$1:$BT$1,0))*_xlfn.XLOOKUP($E179,$G$2:$G$6,$H$2:$H$6,,0))),$D179,""),"")</f>
        <v/>
      </c>
      <c r="AR179" s="43" t="str">
        <f>IFERROR(IF(AND(_xlfn.XLOOKUP($D$14,$D173:$D179,AR173:AR179,,0,-1)&lt;=(INDEX('Verwachte Resultaten'!$C$2:$BT$31,MATCH(_xlfn.XLOOKUP($D$14,$D173:$D179,$E173:$E179,,0,-1),'Verwachte Resultaten'!$B$2:$B$31,0),MATCH(_xlfn.XLOOKUP($D$14,$D173:$D179,AR172:AR178,,0,-1),'Verwachte Resultaten'!$C$1:$BT$1,0))*_xlfn.XLOOKUP($E179,$G$2:$G$6,$F$2:$F$6,,0)),_xlfn.XLOOKUP($D$14,$D173:$D179,AR173:AR179,,0,-1)&gt;=(INDEX('Verwachte Resultaten'!$C$2:$BT$31,MATCH(_xlfn.XLOOKUP($D$14,$D173:$D179,$E173:$E179,,0,-1),'Verwachte Resultaten'!$B$2:$B$31,0),MATCH(_xlfn.XLOOKUP($D$14,$D173:$D179,AR172:AR178,,0,-1),'Verwachte Resultaten'!$C$1:$BT$1,0))*_xlfn.XLOOKUP($E179,$G$2:$G$6,$H$2:$H$6,,0))),$D179,""),"")</f>
        <v/>
      </c>
      <c r="AS179" s="43" t="str">
        <f>IFERROR(IF(AND(_xlfn.XLOOKUP($D$14,$D173:$D179,AS173:AS179,,0,-1)&lt;=(INDEX('Verwachte Resultaten'!$C$2:$BT$31,MATCH(_xlfn.XLOOKUP($D$14,$D173:$D179,$E173:$E179,,0,-1),'Verwachte Resultaten'!$B$2:$B$31,0),MATCH(_xlfn.XLOOKUP($D$14,$D173:$D179,AS172:AS178,,0,-1),'Verwachte Resultaten'!$C$1:$BT$1,0))*_xlfn.XLOOKUP($E179,$G$2:$G$6,$F$2:$F$6,,0)),_xlfn.XLOOKUP($D$14,$D173:$D179,AS173:AS179,,0,-1)&gt;=(INDEX('Verwachte Resultaten'!$C$2:$BT$31,MATCH(_xlfn.XLOOKUP($D$14,$D173:$D179,$E173:$E179,,0,-1),'Verwachte Resultaten'!$B$2:$B$31,0),MATCH(_xlfn.XLOOKUP($D$14,$D173:$D179,AS172:AS178,,0,-1),'Verwachte Resultaten'!$C$1:$BT$1,0))*_xlfn.XLOOKUP($E179,$G$2:$G$6,$H$2:$H$6,,0))),$D179,""),"")</f>
        <v/>
      </c>
      <c r="AT179" s="43" t="str">
        <f>IFERROR(IF(AND(_xlfn.XLOOKUP($D$14,$D173:$D179,AT173:AT179,,0,-1)&lt;=(INDEX('Verwachte Resultaten'!$C$2:$BT$31,MATCH(_xlfn.XLOOKUP($D$14,$D173:$D179,$E173:$E179,,0,-1),'Verwachte Resultaten'!$B$2:$B$31,0),MATCH(_xlfn.XLOOKUP($D$14,$D173:$D179,AT172:AT178,,0,-1),'Verwachte Resultaten'!$C$1:$BT$1,0))*_xlfn.XLOOKUP($E179,$G$2:$G$6,$F$2:$F$6,,0)),_xlfn.XLOOKUP($D$14,$D173:$D179,AT173:AT179,,0,-1)&gt;=(INDEX('Verwachte Resultaten'!$C$2:$BT$31,MATCH(_xlfn.XLOOKUP($D$14,$D173:$D179,$E173:$E179,,0,-1),'Verwachte Resultaten'!$B$2:$B$31,0),MATCH(_xlfn.XLOOKUP($D$14,$D173:$D179,AT172:AT178,,0,-1),'Verwachte Resultaten'!$C$1:$BT$1,0))*_xlfn.XLOOKUP($E179,$G$2:$G$6,$H$2:$H$6,,0))),$D179,""),"")</f>
        <v/>
      </c>
      <c r="AU179" s="43" t="str">
        <f>IFERROR(IF(AND(_xlfn.XLOOKUP($D$14,$D173:$D179,AU173:AU179,,0,-1)&lt;=(INDEX('Verwachte Resultaten'!$C$2:$BT$31,MATCH(_xlfn.XLOOKUP($D$14,$D173:$D179,$E173:$E179,,0,-1),'Verwachte Resultaten'!$B$2:$B$31,0),MATCH(_xlfn.XLOOKUP($D$14,$D173:$D179,AU172:AU178,,0,-1),'Verwachte Resultaten'!$C$1:$BT$1,0))*_xlfn.XLOOKUP($E179,$G$2:$G$6,$F$2:$F$6,,0)),_xlfn.XLOOKUP($D$14,$D173:$D179,AU173:AU179,,0,-1)&gt;=(INDEX('Verwachte Resultaten'!$C$2:$BT$31,MATCH(_xlfn.XLOOKUP($D$14,$D173:$D179,$E173:$E179,,0,-1),'Verwachte Resultaten'!$B$2:$B$31,0),MATCH(_xlfn.XLOOKUP($D$14,$D173:$D179,AU172:AU178,,0,-1),'Verwachte Resultaten'!$C$1:$BT$1,0))*_xlfn.XLOOKUP($E179,$G$2:$G$6,$H$2:$H$6,,0))),$D179,""),"")</f>
        <v/>
      </c>
      <c r="AV179" s="43" t="str">
        <f>IFERROR(IF(AND(_xlfn.XLOOKUP($D$14,$D173:$D179,AV173:AV179,,0,-1)&lt;=(INDEX('Verwachte Resultaten'!$C$2:$BT$31,MATCH(_xlfn.XLOOKUP($D$14,$D173:$D179,$E173:$E179,,0,-1),'Verwachte Resultaten'!$B$2:$B$31,0),MATCH(_xlfn.XLOOKUP($D$14,$D173:$D179,AV172:AV178,,0,-1),'Verwachte Resultaten'!$C$1:$BT$1,0))*_xlfn.XLOOKUP($E179,$G$2:$G$6,$F$2:$F$6,,0)),_xlfn.XLOOKUP($D$14,$D173:$D179,AV173:AV179,,0,-1)&gt;=(INDEX('Verwachte Resultaten'!$C$2:$BT$31,MATCH(_xlfn.XLOOKUP($D$14,$D173:$D179,$E173:$E179,,0,-1),'Verwachte Resultaten'!$B$2:$B$31,0),MATCH(_xlfn.XLOOKUP($D$14,$D173:$D179,AV172:AV178,,0,-1),'Verwachte Resultaten'!$C$1:$BT$1,0))*_xlfn.XLOOKUP($E179,$G$2:$G$6,$H$2:$H$6,,0))),$D179,""),"")</f>
        <v/>
      </c>
      <c r="AW179" s="43" t="str">
        <f>IFERROR(IF(AND(_xlfn.XLOOKUP($D$14,$D173:$D179,AW173:AW179,,0,-1)&lt;=(INDEX('Verwachte Resultaten'!$C$2:$BT$31,MATCH(_xlfn.XLOOKUP($D$14,$D173:$D179,$E173:$E179,,0,-1),'Verwachte Resultaten'!$B$2:$B$31,0),MATCH(_xlfn.XLOOKUP($D$14,$D173:$D179,AW172:AW178,,0,-1),'Verwachte Resultaten'!$C$1:$BT$1,0))*_xlfn.XLOOKUP($E179,$G$2:$G$6,$F$2:$F$6,,0)),_xlfn.XLOOKUP($D$14,$D173:$D179,AW173:AW179,,0,-1)&gt;=(INDEX('Verwachte Resultaten'!$C$2:$BT$31,MATCH(_xlfn.XLOOKUP($D$14,$D173:$D179,$E173:$E179,,0,-1),'Verwachte Resultaten'!$B$2:$B$31,0),MATCH(_xlfn.XLOOKUP($D$14,$D173:$D179,AW172:AW178,,0,-1),'Verwachte Resultaten'!$C$1:$BT$1,0))*_xlfn.XLOOKUP($E179,$G$2:$G$6,$H$2:$H$6,,0))),$D179,""),"")</f>
        <v/>
      </c>
      <c r="AX179" s="43" t="str">
        <f>IFERROR(IF(AND(_xlfn.XLOOKUP($D$14,$D173:$D179,AX173:AX179,,0,-1)&lt;=(INDEX('Verwachte Resultaten'!$C$2:$BT$31,MATCH(_xlfn.XLOOKUP($D$14,$D173:$D179,$E173:$E179,,0,-1),'Verwachte Resultaten'!$B$2:$B$31,0),MATCH(_xlfn.XLOOKUP($D$14,$D173:$D179,AX172:AX178,,0,-1),'Verwachte Resultaten'!$C$1:$BT$1,0))*_xlfn.XLOOKUP($E179,$G$2:$G$6,$F$2:$F$6,,0)),_xlfn.XLOOKUP($D$14,$D173:$D179,AX173:AX179,,0,-1)&gt;=(INDEX('Verwachte Resultaten'!$C$2:$BT$31,MATCH(_xlfn.XLOOKUP($D$14,$D173:$D179,$E173:$E179,,0,-1),'Verwachte Resultaten'!$B$2:$B$31,0),MATCH(_xlfn.XLOOKUP($D$14,$D173:$D179,AX172:AX178,,0,-1),'Verwachte Resultaten'!$C$1:$BT$1,0))*_xlfn.XLOOKUP($E179,$G$2:$G$6,$H$2:$H$6,,0))),$D179,""),"")</f>
        <v/>
      </c>
      <c r="AY179" s="43" t="str">
        <f>IFERROR(IF(AND(_xlfn.XLOOKUP($D$14,$D173:$D179,AY173:AY179,,0,-1)&lt;=(INDEX('Verwachte Resultaten'!$C$2:$BT$31,MATCH(_xlfn.XLOOKUP($D$14,$D173:$D179,$E173:$E179,,0,-1),'Verwachte Resultaten'!$B$2:$B$31,0),MATCH(_xlfn.XLOOKUP($D$14,$D173:$D179,AY172:AY178,,0,-1),'Verwachte Resultaten'!$C$1:$BT$1,0))*_xlfn.XLOOKUP($E179,$G$2:$G$6,$F$2:$F$6,,0)),_xlfn.XLOOKUP($D$14,$D173:$D179,AY173:AY179,,0,-1)&gt;=(INDEX('Verwachte Resultaten'!$C$2:$BT$31,MATCH(_xlfn.XLOOKUP($D$14,$D173:$D179,$E173:$E179,,0,-1),'Verwachte Resultaten'!$B$2:$B$31,0),MATCH(_xlfn.XLOOKUP($D$14,$D173:$D179,AY172:AY178,,0,-1),'Verwachte Resultaten'!$C$1:$BT$1,0))*_xlfn.XLOOKUP($E179,$G$2:$G$6,$H$2:$H$6,,0))),$D179,""),"")</f>
        <v/>
      </c>
      <c r="AZ179" s="43" t="str">
        <f>IFERROR(IF(AND(_xlfn.XLOOKUP($D$14,$D173:$D179,AZ173:AZ179,,0,-1)&lt;=(INDEX('Verwachte Resultaten'!$C$2:$BT$31,MATCH(_xlfn.XLOOKUP($D$14,$D173:$D179,$E173:$E179,,0,-1),'Verwachte Resultaten'!$B$2:$B$31,0),MATCH(_xlfn.XLOOKUP($D$14,$D173:$D179,AZ172:AZ178,,0,-1),'Verwachte Resultaten'!$C$1:$BT$1,0))*_xlfn.XLOOKUP($E179,$G$2:$G$6,$F$2:$F$6,,0)),_xlfn.XLOOKUP($D$14,$D173:$D179,AZ173:AZ179,,0,-1)&gt;=(INDEX('Verwachte Resultaten'!$C$2:$BT$31,MATCH(_xlfn.XLOOKUP($D$14,$D173:$D179,$E173:$E179,,0,-1),'Verwachte Resultaten'!$B$2:$B$31,0),MATCH(_xlfn.XLOOKUP($D$14,$D173:$D179,AZ172:AZ178,,0,-1),'Verwachte Resultaten'!$C$1:$BT$1,0))*_xlfn.XLOOKUP($E179,$G$2:$G$6,$H$2:$H$6,,0))),$D179,""),"")</f>
        <v/>
      </c>
      <c r="BA179" s="43" t="str">
        <f>IFERROR(IF(AND(_xlfn.XLOOKUP($D$14,$D173:$D179,BA173:BA179,,0,-1)&lt;=(INDEX('Verwachte Resultaten'!$C$2:$BT$31,MATCH(_xlfn.XLOOKUP($D$14,$D173:$D179,$E173:$E179,,0,-1),'Verwachte Resultaten'!$B$2:$B$31,0),MATCH(_xlfn.XLOOKUP($D$14,$D173:$D179,BA172:BA178,,0,-1),'Verwachte Resultaten'!$C$1:$BT$1,0))*_xlfn.XLOOKUP($E179,$G$2:$G$6,$F$2:$F$6,,0)),_xlfn.XLOOKUP($D$14,$D173:$D179,BA173:BA179,,0,-1)&gt;=(INDEX('Verwachte Resultaten'!$C$2:$BT$31,MATCH(_xlfn.XLOOKUP($D$14,$D173:$D179,$E173:$E179,,0,-1),'Verwachte Resultaten'!$B$2:$B$31,0),MATCH(_xlfn.XLOOKUP($D$14,$D173:$D179,BA172:BA178,,0,-1),'Verwachte Resultaten'!$C$1:$BT$1,0))*_xlfn.XLOOKUP($E179,$G$2:$G$6,$H$2:$H$6,,0))),$D179,""),"")</f>
        <v/>
      </c>
      <c r="BB179" s="43" t="str">
        <f>IFERROR(IF(AND(_xlfn.XLOOKUP($D$14,$D173:$D179,BB173:BB179,,0,-1)&lt;=(INDEX('Verwachte Resultaten'!$C$2:$BT$31,MATCH(_xlfn.XLOOKUP($D$14,$D173:$D179,$E173:$E179,,0,-1),'Verwachte Resultaten'!$B$2:$B$31,0),MATCH(_xlfn.XLOOKUP($D$14,$D173:$D179,BB172:BB178,,0,-1),'Verwachte Resultaten'!$C$1:$BT$1,0))*_xlfn.XLOOKUP($E179,$G$2:$G$6,$F$2:$F$6,,0)),_xlfn.XLOOKUP($D$14,$D173:$D179,BB173:BB179,,0,-1)&gt;=(INDEX('Verwachte Resultaten'!$C$2:$BT$31,MATCH(_xlfn.XLOOKUP($D$14,$D173:$D179,$E173:$E179,,0,-1),'Verwachte Resultaten'!$B$2:$B$31,0),MATCH(_xlfn.XLOOKUP($D$14,$D173:$D179,BB172:BB178,,0,-1),'Verwachte Resultaten'!$C$1:$BT$1,0))*_xlfn.XLOOKUP($E179,$G$2:$G$6,$H$2:$H$6,,0))),$D179,""),"")</f>
        <v/>
      </c>
      <c r="BC179" s="43" t="str">
        <f>IFERROR(IF(AND(_xlfn.XLOOKUP($D$14,$D173:$D179,BC173:BC179,,0,-1)&lt;=(INDEX('Verwachte Resultaten'!$C$2:$BT$31,MATCH(_xlfn.XLOOKUP($D$14,$D173:$D179,$E173:$E179,,0,-1),'Verwachte Resultaten'!$B$2:$B$31,0),MATCH(_xlfn.XLOOKUP($D$14,$D173:$D179,BC172:BC178,,0,-1),'Verwachte Resultaten'!$C$1:$BT$1,0))*_xlfn.XLOOKUP($E179,$G$2:$G$6,$F$2:$F$6,,0)),_xlfn.XLOOKUP($D$14,$D173:$D179,BC173:BC179,,0,-1)&gt;=(INDEX('Verwachte Resultaten'!$C$2:$BT$31,MATCH(_xlfn.XLOOKUP($D$14,$D173:$D179,$E173:$E179,,0,-1),'Verwachte Resultaten'!$B$2:$B$31,0),MATCH(_xlfn.XLOOKUP($D$14,$D173:$D179,BC172:BC178,,0,-1),'Verwachte Resultaten'!$C$1:$BT$1,0))*_xlfn.XLOOKUP($E179,$G$2:$G$6,$H$2:$H$6,,0))),$D179,""),"")</f>
        <v/>
      </c>
      <c r="BD179" s="43" t="str">
        <f>IFERROR(IF(AND(_xlfn.XLOOKUP($D$14,$D173:$D179,BD173:BD179,,0,-1)&lt;=(INDEX('Verwachte Resultaten'!$C$2:$BT$31,MATCH(_xlfn.XLOOKUP($D$14,$D173:$D179,$E173:$E179,,0,-1),'Verwachte Resultaten'!$B$2:$B$31,0),MATCH(_xlfn.XLOOKUP($D$14,$D173:$D179,BD172:BD178,,0,-1),'Verwachte Resultaten'!$C$1:$BT$1,0))*_xlfn.XLOOKUP($E179,$G$2:$G$6,$F$2:$F$6,,0)),_xlfn.XLOOKUP($D$14,$D173:$D179,BD173:BD179,,0,-1)&gt;=(INDEX('Verwachte Resultaten'!$C$2:$BT$31,MATCH(_xlfn.XLOOKUP($D$14,$D173:$D179,$E173:$E179,,0,-1),'Verwachte Resultaten'!$B$2:$B$31,0),MATCH(_xlfn.XLOOKUP($D$14,$D173:$D179,BD172:BD178,,0,-1),'Verwachte Resultaten'!$C$1:$BT$1,0))*_xlfn.XLOOKUP($E179,$G$2:$G$6,$H$2:$H$6,,0))),$D179,""),"")</f>
        <v/>
      </c>
      <c r="BE179" s="43" t="str">
        <f>IFERROR(IF(AND(_xlfn.XLOOKUP($D$14,$D173:$D179,BE173:BE179,,0,-1)&lt;=(INDEX('Verwachte Resultaten'!$C$2:$BT$31,MATCH(_xlfn.XLOOKUP($D$14,$D173:$D179,$E173:$E179,,0,-1),'Verwachte Resultaten'!$B$2:$B$31,0),MATCH(_xlfn.XLOOKUP($D$14,$D173:$D179,BE172:BE178,,0,-1),'Verwachte Resultaten'!$C$1:$BT$1,0))*_xlfn.XLOOKUP($E179,$G$2:$G$6,$F$2:$F$6,,0)),_xlfn.XLOOKUP($D$14,$D173:$D179,BE173:BE179,,0,-1)&gt;=(INDEX('Verwachte Resultaten'!$C$2:$BT$31,MATCH(_xlfn.XLOOKUP($D$14,$D173:$D179,$E173:$E179,,0,-1),'Verwachte Resultaten'!$B$2:$B$31,0),MATCH(_xlfn.XLOOKUP($D$14,$D173:$D179,BE172:BE178,,0,-1),'Verwachte Resultaten'!$C$1:$BT$1,0))*_xlfn.XLOOKUP($E179,$G$2:$G$6,$H$2:$H$6,,0))),$D179,""),"")</f>
        <v/>
      </c>
      <c r="BF179" s="43" t="str">
        <f>IFERROR(IF(AND(_xlfn.XLOOKUP($D$14,$D173:$D179,BF173:BF179,,0,-1)&lt;=(INDEX('Verwachte Resultaten'!$C$2:$BT$31,MATCH(_xlfn.XLOOKUP($D$14,$D173:$D179,$E173:$E179,,0,-1),'Verwachte Resultaten'!$B$2:$B$31,0),MATCH(_xlfn.XLOOKUP($D$14,$D173:$D179,BF172:BF178,,0,-1),'Verwachte Resultaten'!$C$1:$BT$1,0))*_xlfn.XLOOKUP($E179,$G$2:$G$6,$F$2:$F$6,,0)),_xlfn.XLOOKUP($D$14,$D173:$D179,BF173:BF179,,0,-1)&gt;=(INDEX('Verwachte Resultaten'!$C$2:$BT$31,MATCH(_xlfn.XLOOKUP($D$14,$D173:$D179,$E173:$E179,,0,-1),'Verwachte Resultaten'!$B$2:$B$31,0),MATCH(_xlfn.XLOOKUP($D$14,$D173:$D179,BF172:BF178,,0,-1),'Verwachte Resultaten'!$C$1:$BT$1,0))*_xlfn.XLOOKUP($E179,$G$2:$G$6,$H$2:$H$6,,0))),$D179,""),"")</f>
        <v/>
      </c>
      <c r="BG179" s="43" t="str">
        <f>IFERROR(IF(AND(_xlfn.XLOOKUP($D$14,$D173:$D179,BG173:BG179,,0,-1)&lt;=(INDEX('Verwachte Resultaten'!$C$2:$BT$31,MATCH(_xlfn.XLOOKUP($D$14,$D173:$D179,$E173:$E179,,0,-1),'Verwachte Resultaten'!$B$2:$B$31,0),MATCH(_xlfn.XLOOKUP($D$14,$D173:$D179,BG172:BG178,,0,-1),'Verwachte Resultaten'!$C$1:$BT$1,0))*_xlfn.XLOOKUP($E179,$G$2:$G$6,$F$2:$F$6,,0)),_xlfn.XLOOKUP($D$14,$D173:$D179,BG173:BG179,,0,-1)&gt;=(INDEX('Verwachte Resultaten'!$C$2:$BT$31,MATCH(_xlfn.XLOOKUP($D$14,$D173:$D179,$E173:$E179,,0,-1),'Verwachte Resultaten'!$B$2:$B$31,0),MATCH(_xlfn.XLOOKUP($D$14,$D173:$D179,BG172:BG178,,0,-1),'Verwachte Resultaten'!$C$1:$BT$1,0))*_xlfn.XLOOKUP($E179,$G$2:$G$6,$H$2:$H$6,,0))),$D179,""),"")</f>
        <v/>
      </c>
      <c r="BH179" s="43" t="str">
        <f>IFERROR(IF(AND(_xlfn.XLOOKUP($D$14,$D173:$D179,BH173:BH179,,0,-1)&lt;=(INDEX('Verwachte Resultaten'!$C$2:$BT$31,MATCH(_xlfn.XLOOKUP($D$14,$D173:$D179,$E173:$E179,,0,-1),'Verwachte Resultaten'!$B$2:$B$31,0),MATCH(_xlfn.XLOOKUP($D$14,$D173:$D179,BH172:BH178,,0,-1),'Verwachte Resultaten'!$C$1:$BT$1,0))*_xlfn.XLOOKUP($E179,$G$2:$G$6,$F$2:$F$6,,0)),_xlfn.XLOOKUP($D$14,$D173:$D179,BH173:BH179,,0,-1)&gt;=(INDEX('Verwachte Resultaten'!$C$2:$BT$31,MATCH(_xlfn.XLOOKUP($D$14,$D173:$D179,$E173:$E179,,0,-1),'Verwachte Resultaten'!$B$2:$B$31,0),MATCH(_xlfn.XLOOKUP($D$14,$D173:$D179,BH172:BH178,,0,-1),'Verwachte Resultaten'!$C$1:$BT$1,0))*_xlfn.XLOOKUP($E179,$G$2:$G$6,$H$2:$H$6,,0))),$D179,""),"")</f>
        <v/>
      </c>
      <c r="BI179" s="43" t="str">
        <f>IFERROR(IF(AND(_xlfn.XLOOKUP($D$14,$D173:$D179,BI173:BI179,,0,-1)&lt;=(INDEX('Verwachte Resultaten'!$C$2:$BT$31,MATCH(_xlfn.XLOOKUP($D$14,$D173:$D179,$E173:$E179,,0,-1),'Verwachte Resultaten'!$B$2:$B$31,0),MATCH(_xlfn.XLOOKUP($D$14,$D173:$D179,BI172:BI178,,0,-1),'Verwachte Resultaten'!$C$1:$BT$1,0))*_xlfn.XLOOKUP($E179,$G$2:$G$6,$F$2:$F$6,,0)),_xlfn.XLOOKUP($D$14,$D173:$D179,BI173:BI179,,0,-1)&gt;=(INDEX('Verwachte Resultaten'!$C$2:$BT$31,MATCH(_xlfn.XLOOKUP($D$14,$D173:$D179,$E173:$E179,,0,-1),'Verwachte Resultaten'!$B$2:$B$31,0),MATCH(_xlfn.XLOOKUP($D$14,$D173:$D179,BI172:BI178,,0,-1),'Verwachte Resultaten'!$C$1:$BT$1,0))*_xlfn.XLOOKUP($E179,$G$2:$G$6,$H$2:$H$6,,0))),$D179,""),"")</f>
        <v/>
      </c>
      <c r="BJ179" s="43" t="str">
        <f>IFERROR(IF(AND(_xlfn.XLOOKUP($D$14,$D173:$D179,BJ173:BJ179,,0,-1)&lt;=(INDEX('Verwachte Resultaten'!$C$2:$BT$31,MATCH(_xlfn.XLOOKUP($D$14,$D173:$D179,$E173:$E179,,0,-1),'Verwachte Resultaten'!$B$2:$B$31,0),MATCH(_xlfn.XLOOKUP($D$14,$D173:$D179,BJ172:BJ178,,0,-1),'Verwachte Resultaten'!$C$1:$BT$1,0))*_xlfn.XLOOKUP($E179,$G$2:$G$6,$F$2:$F$6,,0)),_xlfn.XLOOKUP($D$14,$D173:$D179,BJ173:BJ179,,0,-1)&gt;=(INDEX('Verwachte Resultaten'!$C$2:$BT$31,MATCH(_xlfn.XLOOKUP($D$14,$D173:$D179,$E173:$E179,,0,-1),'Verwachte Resultaten'!$B$2:$B$31,0),MATCH(_xlfn.XLOOKUP($D$14,$D173:$D179,BJ172:BJ178,,0,-1),'Verwachte Resultaten'!$C$1:$BT$1,0))*_xlfn.XLOOKUP($E179,$G$2:$G$6,$H$2:$H$6,,0))),$D179,""),"")</f>
        <v/>
      </c>
      <c r="BK179" s="44" t="str">
        <f>IFERROR(IF(AND(_xlfn.XLOOKUP($D$14,$D173:$D179,BK173:BK179,,0,-1)&lt;=(INDEX('Verwachte Resultaten'!$C$2:$BT$31,MATCH(_xlfn.XLOOKUP($D$14,$D173:$D179,$E173:$E179,,0,-1),'Verwachte Resultaten'!$B$2:$B$31,0),MATCH(_xlfn.XLOOKUP($D$14,$D173:$D179,BK172:BK178,,0,-1),'Verwachte Resultaten'!$C$1:$BT$1,0))*_xlfn.XLOOKUP($E179,$G$2:$G$6,$F$2:$F$6,,0)),_xlfn.XLOOKUP($D$14,$D173:$D179,BK173:BK179,,0,-1)&gt;=(INDEX('Verwachte Resultaten'!$C$2:$BT$31,MATCH(_xlfn.XLOOKUP($D$14,$D173:$D179,$E173:$E179,,0,-1),'Verwachte Resultaten'!$B$2:$B$31,0),MATCH(_xlfn.XLOOKUP($D$14,$D173:$D179,BK172:BK178,,0,-1),'Verwachte Resultaten'!$C$1:$BT$1,0))*_xlfn.XLOOKUP($E179,$G$2:$G$6,$H$2:$H$6,,0))),$D179,""),"")</f>
        <v/>
      </c>
    </row>
    <row r="180" spans="1:63">
      <c r="A180" s="85"/>
      <c r="C180" s="23"/>
      <c r="D180" s="44" t="str">
        <f>IFERROR($B176*$B$7,"")</f>
        <v/>
      </c>
      <c r="E180" s="40" t="s">
        <v>159</v>
      </c>
      <c r="F180" s="13" t="str">
        <f>IFERROR(IF(AND(_xlfn.XLOOKUP($D$14,$D174:$D180,F174:F180,,0,-1)&lt;=(INDEX('Verwachte Resultaten'!$C$2:$BT$31,MATCH(_xlfn.XLOOKUP($D$14,$D174:$D180,$E174:$E180,,0,-1),'Verwachte Resultaten'!$B$2:$B$31,0),MATCH(_xlfn.XLOOKUP($D$14,$D174:$D180,F173:F179,,0,-1),'Verwachte Resultaten'!$C$1:$BT$1,0))*_xlfn.XLOOKUP($E180,$G$2:$G$6,$F$2:$F$6,,0)),_xlfn.XLOOKUP($D$14,$D174:$D180,F174:F180,,0,-1)&gt;(INDEX('Verwachte Resultaten'!$C$2:$BT$31,MATCH(_xlfn.XLOOKUP($D$14,$D174:$D180,$E174:$E180,,0,-1),'Verwachte Resultaten'!$B$2:$B$31,0),MATCH(_xlfn.XLOOKUP($D$14,$D174:$D180,F173:F179,,0,-1),'Verwachte Resultaten'!$C$1:$BT$1,0))*_xlfn.XLOOKUP($E180,$G$2:$G$6,$H$2:$H$6,,0))),$D180,""),"")</f>
        <v/>
      </c>
      <c r="G180" s="14" t="str">
        <f>IFERROR(IF(AND(_xlfn.XLOOKUP($D$14,$D174:$D180,G174:G180,,0,-1)&lt;=(INDEX('Verwachte Resultaten'!$C$2:$BT$31,MATCH(_xlfn.XLOOKUP($D$14,$D174:$D180,$E174:$E180,,0,-1),'Verwachte Resultaten'!$B$2:$B$31,0),MATCH(_xlfn.XLOOKUP($D$14,$D174:$D180,G173:G179,,0,-1),'Verwachte Resultaten'!$C$1:$BT$1,0))*_xlfn.XLOOKUP($E180,$G$2:$G$6,$F$2:$F$6,,0)),_xlfn.XLOOKUP($D$14,$D174:$D180,G174:G180,,0,-1)&gt;(INDEX('Verwachte Resultaten'!$C$2:$BT$31,MATCH(_xlfn.XLOOKUP($D$14,$D174:$D180,$E174:$E180,,0,-1),'Verwachte Resultaten'!$B$2:$B$31,0),MATCH(_xlfn.XLOOKUP($D$14,$D174:$D180,G173:G179,,0,-1),'Verwachte Resultaten'!$C$1:$BT$1,0))*_xlfn.XLOOKUP($E180,$G$2:$G$6,$H$2:$H$6,,0))),$D180,""),"")</f>
        <v/>
      </c>
      <c r="H180" s="14" t="str">
        <f>IFERROR(IF(AND(_xlfn.XLOOKUP($D$14,$D174:$D180,H174:H180,,0,-1)&lt;=(INDEX('Verwachte Resultaten'!$C$2:$BT$31,MATCH(_xlfn.XLOOKUP($D$14,$D174:$D180,$E174:$E180,,0,-1),'Verwachte Resultaten'!$B$2:$B$31,0),MATCH(_xlfn.XLOOKUP($D$14,$D174:$D180,H173:H179,,0,-1),'Verwachte Resultaten'!$C$1:$BT$1,0))*_xlfn.XLOOKUP($E180,$G$2:$G$6,$F$2:$F$6,,0)),_xlfn.XLOOKUP($D$14,$D174:$D180,H174:H180,,0,-1)&gt;(INDEX('Verwachte Resultaten'!$C$2:$BT$31,MATCH(_xlfn.XLOOKUP($D$14,$D174:$D180,$E174:$E180,,0,-1),'Verwachte Resultaten'!$B$2:$B$31,0),MATCH(_xlfn.XLOOKUP($D$14,$D174:$D180,H173:H179,,0,-1),'Verwachte Resultaten'!$C$1:$BT$1,0))*_xlfn.XLOOKUP($E180,$G$2:$G$6,$H$2:$H$6,,0))),$D180,""),"")</f>
        <v/>
      </c>
      <c r="I180" s="14" t="str">
        <f>IFERROR(IF(AND(_xlfn.XLOOKUP($D$14,$D174:$D180,I174:I180,,0,-1)&lt;=(INDEX('Verwachte Resultaten'!$C$2:$BT$31,MATCH(_xlfn.XLOOKUP($D$14,$D174:$D180,$E174:$E180,,0,-1),'Verwachte Resultaten'!$B$2:$B$31,0),MATCH(_xlfn.XLOOKUP($D$14,$D174:$D180,I173:I179,,0,-1),'Verwachte Resultaten'!$C$1:$BT$1,0))*_xlfn.XLOOKUP($E180,$G$2:$G$6,$F$2:$F$6,,0)),_xlfn.XLOOKUP($D$14,$D174:$D180,I174:I180,,0,-1)&gt;(INDEX('Verwachte Resultaten'!$C$2:$BT$31,MATCH(_xlfn.XLOOKUP($D$14,$D174:$D180,$E174:$E180,,0,-1),'Verwachte Resultaten'!$B$2:$B$31,0),MATCH(_xlfn.XLOOKUP($D$14,$D174:$D180,I173:I179,,0,-1),'Verwachte Resultaten'!$C$1:$BT$1,0))*_xlfn.XLOOKUP($E180,$G$2:$G$6,$H$2:$H$6,,0))),$D180,""),"")</f>
        <v/>
      </c>
      <c r="J180" s="14" t="str">
        <f>IFERROR(IF(AND(_xlfn.XLOOKUP($D$14,$D174:$D180,J174:J180,,0,-1)&lt;=(INDEX('Verwachte Resultaten'!$C$2:$BT$31,MATCH(_xlfn.XLOOKUP($D$14,$D174:$D180,$E174:$E180,,0,-1),'Verwachte Resultaten'!$B$2:$B$31,0),MATCH(_xlfn.XLOOKUP($D$14,$D174:$D180,J173:J179,,0,-1),'Verwachte Resultaten'!$C$1:$BT$1,0))*_xlfn.XLOOKUP($E180,$G$2:$G$6,$F$2:$F$6,,0)),_xlfn.XLOOKUP($D$14,$D174:$D180,J174:J180,,0,-1)&gt;(INDEX('Verwachte Resultaten'!$C$2:$BT$31,MATCH(_xlfn.XLOOKUP($D$14,$D174:$D180,$E174:$E180,,0,-1),'Verwachte Resultaten'!$B$2:$B$31,0),MATCH(_xlfn.XLOOKUP($D$14,$D174:$D180,J173:J179,,0,-1),'Verwachte Resultaten'!$C$1:$BT$1,0))*_xlfn.XLOOKUP($E180,$G$2:$G$6,$H$2:$H$6,,0))),$D180,""),"")</f>
        <v/>
      </c>
      <c r="K180" s="14" t="str">
        <f>IFERROR(IF(AND(_xlfn.XLOOKUP($D$14,$D174:$D180,K174:K180,,0,-1)&lt;=(INDEX('Verwachte Resultaten'!$C$2:$BT$31,MATCH(_xlfn.XLOOKUP($D$14,$D174:$D180,$E174:$E180,,0,-1),'Verwachte Resultaten'!$B$2:$B$31,0),MATCH(_xlfn.XLOOKUP($D$14,$D174:$D180,K173:K179,,0,-1),'Verwachte Resultaten'!$C$1:$BT$1,0))*_xlfn.XLOOKUP($E180,$G$2:$G$6,$F$2:$F$6,,0)),_xlfn.XLOOKUP($D$14,$D174:$D180,K174:K180,,0,-1)&gt;(INDEX('Verwachte Resultaten'!$C$2:$BT$31,MATCH(_xlfn.XLOOKUP($D$14,$D174:$D180,$E174:$E180,,0,-1),'Verwachte Resultaten'!$B$2:$B$31,0),MATCH(_xlfn.XLOOKUP($D$14,$D174:$D180,K173:K179,,0,-1),'Verwachte Resultaten'!$C$1:$BT$1,0))*_xlfn.XLOOKUP($E180,$G$2:$G$6,$H$2:$H$6,,0))),$D180,""),"")</f>
        <v/>
      </c>
      <c r="L180" s="14" t="str">
        <f>IFERROR(IF(AND(_xlfn.XLOOKUP($D$14,$D174:$D180,L174:L180,,0,-1)&lt;=(INDEX('Verwachte Resultaten'!$C$2:$BT$31,MATCH(_xlfn.XLOOKUP($D$14,$D174:$D180,$E174:$E180,,0,-1),'Verwachte Resultaten'!$B$2:$B$31,0),MATCH(_xlfn.XLOOKUP($D$14,$D174:$D180,L173:L179,,0,-1),'Verwachte Resultaten'!$C$1:$BT$1,0))*_xlfn.XLOOKUP($E180,$G$2:$G$6,$F$2:$F$6,,0)),_xlfn.XLOOKUP($D$14,$D174:$D180,L174:L180,,0,-1)&gt;(INDEX('Verwachte Resultaten'!$C$2:$BT$31,MATCH(_xlfn.XLOOKUP($D$14,$D174:$D180,$E174:$E180,,0,-1),'Verwachte Resultaten'!$B$2:$B$31,0),MATCH(_xlfn.XLOOKUP($D$14,$D174:$D180,L173:L179,,0,-1),'Verwachte Resultaten'!$C$1:$BT$1,0))*_xlfn.XLOOKUP($E180,$G$2:$G$6,$H$2:$H$6,,0))),$D180,""),"")</f>
        <v/>
      </c>
      <c r="M180" s="14" t="str">
        <f>IFERROR(IF(AND(_xlfn.XLOOKUP($D$14,$D174:$D180,M174:M180,,0,-1)&lt;=(INDEX('Verwachte Resultaten'!$C$2:$BT$31,MATCH(_xlfn.XLOOKUP($D$14,$D174:$D180,$E174:$E180,,0,-1),'Verwachte Resultaten'!$B$2:$B$31,0),MATCH(_xlfn.XLOOKUP($D$14,$D174:$D180,M173:M179,,0,-1),'Verwachte Resultaten'!$C$1:$BT$1,0))*_xlfn.XLOOKUP($E180,$G$2:$G$6,$F$2:$F$6,,0)),_xlfn.XLOOKUP($D$14,$D174:$D180,M174:M180,,0,-1)&gt;(INDEX('Verwachte Resultaten'!$C$2:$BT$31,MATCH(_xlfn.XLOOKUP($D$14,$D174:$D180,$E174:$E180,,0,-1),'Verwachte Resultaten'!$B$2:$B$31,0),MATCH(_xlfn.XLOOKUP($D$14,$D174:$D180,M173:M179,,0,-1),'Verwachte Resultaten'!$C$1:$BT$1,0))*_xlfn.XLOOKUP($E180,$G$2:$G$6,$H$2:$H$6,,0))),$D180,""),"")</f>
        <v/>
      </c>
      <c r="N180" s="14" t="str">
        <f>IFERROR(IF(AND(_xlfn.XLOOKUP($D$14,$D174:$D180,N174:N180,,0,-1)&lt;=(INDEX('Verwachte Resultaten'!$C$2:$BT$31,MATCH(_xlfn.XLOOKUP($D$14,$D174:$D180,$E174:$E180,,0,-1),'Verwachte Resultaten'!$B$2:$B$31,0),MATCH(_xlfn.XLOOKUP($D$14,$D174:$D180,N173:N179,,0,-1),'Verwachte Resultaten'!$C$1:$BT$1,0))*_xlfn.XLOOKUP($E180,$G$2:$G$6,$F$2:$F$6,,0)),_xlfn.XLOOKUP($D$14,$D174:$D180,N174:N180,,0,-1)&gt;(INDEX('Verwachte Resultaten'!$C$2:$BT$31,MATCH(_xlfn.XLOOKUP($D$14,$D174:$D180,$E174:$E180,,0,-1),'Verwachte Resultaten'!$B$2:$B$31,0),MATCH(_xlfn.XLOOKUP($D$14,$D174:$D180,N173:N179,,0,-1),'Verwachte Resultaten'!$C$1:$BT$1,0))*_xlfn.XLOOKUP($E180,$G$2:$G$6,$H$2:$H$6,,0))),$D180,""),"")</f>
        <v/>
      </c>
      <c r="O180" s="14" t="str">
        <f>IFERROR(IF(AND(_xlfn.XLOOKUP($D$14,$D174:$D180,O174:O180,,0,-1)&lt;=(INDEX('Verwachte Resultaten'!$C$2:$BT$31,MATCH(_xlfn.XLOOKUP($D$14,$D174:$D180,$E174:$E180,,0,-1),'Verwachte Resultaten'!$B$2:$B$31,0),MATCH(_xlfn.XLOOKUP($D$14,$D174:$D180,O173:O179,,0,-1),'Verwachte Resultaten'!$C$1:$BT$1,0))*_xlfn.XLOOKUP($E180,$G$2:$G$6,$F$2:$F$6,,0)),_xlfn.XLOOKUP($D$14,$D174:$D180,O174:O180,,0,-1)&gt;(INDEX('Verwachte Resultaten'!$C$2:$BT$31,MATCH(_xlfn.XLOOKUP($D$14,$D174:$D180,$E174:$E180,,0,-1),'Verwachte Resultaten'!$B$2:$B$31,0),MATCH(_xlfn.XLOOKUP($D$14,$D174:$D180,O173:O179,,0,-1),'Verwachte Resultaten'!$C$1:$BT$1,0))*_xlfn.XLOOKUP($E180,$G$2:$G$6,$H$2:$H$6,,0))),$D180,""),"")</f>
        <v/>
      </c>
      <c r="P180" s="14" t="str">
        <f>IFERROR(IF(AND(_xlfn.XLOOKUP($D$14,$D174:$D180,P174:P180,,0,-1)&lt;=(INDEX('Verwachte Resultaten'!$C$2:$BT$31,MATCH(_xlfn.XLOOKUP($D$14,$D174:$D180,$E174:$E180,,0,-1),'Verwachte Resultaten'!$B$2:$B$31,0),MATCH(_xlfn.XLOOKUP($D$14,$D174:$D180,P173:P179,,0,-1),'Verwachte Resultaten'!$C$1:$BT$1,0))*_xlfn.XLOOKUP($E180,$G$2:$G$6,$F$2:$F$6,,0)),_xlfn.XLOOKUP($D$14,$D174:$D180,P174:P180,,0,-1)&gt;(INDEX('Verwachte Resultaten'!$C$2:$BT$31,MATCH(_xlfn.XLOOKUP($D$14,$D174:$D180,$E174:$E180,,0,-1),'Verwachte Resultaten'!$B$2:$B$31,0),MATCH(_xlfn.XLOOKUP($D$14,$D174:$D180,P173:P179,,0,-1),'Verwachte Resultaten'!$C$1:$BT$1,0))*_xlfn.XLOOKUP($E180,$G$2:$G$6,$H$2:$H$6,,0))),$D180,""),"")</f>
        <v/>
      </c>
      <c r="Q180" s="14" t="str">
        <f>IFERROR(IF(AND(_xlfn.XLOOKUP($D$14,$D174:$D180,Q174:Q180,,0,-1)&lt;=(INDEX('Verwachte Resultaten'!$C$2:$BT$31,MATCH(_xlfn.XLOOKUP($D$14,$D174:$D180,$E174:$E180,,0,-1),'Verwachte Resultaten'!$B$2:$B$31,0),MATCH(_xlfn.XLOOKUP($D$14,$D174:$D180,Q173:Q179,,0,-1),'Verwachte Resultaten'!$C$1:$BT$1,0))*_xlfn.XLOOKUP($E180,$G$2:$G$6,$F$2:$F$6,,0)),_xlfn.XLOOKUP($D$14,$D174:$D180,Q174:Q180,,0,-1)&gt;(INDEX('Verwachte Resultaten'!$C$2:$BT$31,MATCH(_xlfn.XLOOKUP($D$14,$D174:$D180,$E174:$E180,,0,-1),'Verwachte Resultaten'!$B$2:$B$31,0),MATCH(_xlfn.XLOOKUP($D$14,$D174:$D180,Q173:Q179,,0,-1),'Verwachte Resultaten'!$C$1:$BT$1,0))*_xlfn.XLOOKUP($E180,$G$2:$G$6,$H$2:$H$6,,0))),$D180,""),"")</f>
        <v/>
      </c>
      <c r="R180" s="14" t="str">
        <f>IFERROR(IF(AND(_xlfn.XLOOKUP($D$14,$D174:$D180,R174:R180,,0,-1)&lt;=(INDEX('Verwachte Resultaten'!$C$2:$BT$31,MATCH(_xlfn.XLOOKUP($D$14,$D174:$D180,$E174:$E180,,0,-1),'Verwachte Resultaten'!$B$2:$B$31,0),MATCH(_xlfn.XLOOKUP($D$14,$D174:$D180,R173:R179,,0,-1),'Verwachte Resultaten'!$C$1:$BT$1,0))*_xlfn.XLOOKUP($E180,$G$2:$G$6,$F$2:$F$6,,0)),_xlfn.XLOOKUP($D$14,$D174:$D180,R174:R180,,0,-1)&gt;(INDEX('Verwachte Resultaten'!$C$2:$BT$31,MATCH(_xlfn.XLOOKUP($D$14,$D174:$D180,$E174:$E180,,0,-1),'Verwachte Resultaten'!$B$2:$B$31,0),MATCH(_xlfn.XLOOKUP($D$14,$D174:$D180,R173:R179,,0,-1),'Verwachte Resultaten'!$C$1:$BT$1,0))*_xlfn.XLOOKUP($E180,$G$2:$G$6,$H$2:$H$6,,0))),$D180,""),"")</f>
        <v/>
      </c>
      <c r="S180" s="14" t="str">
        <f>IFERROR(IF(AND(_xlfn.XLOOKUP($D$14,$D174:$D180,S174:S180,,0,-1)&lt;=(INDEX('Verwachte Resultaten'!$C$2:$BT$31,MATCH(_xlfn.XLOOKUP($D$14,$D174:$D180,$E174:$E180,,0,-1),'Verwachte Resultaten'!$B$2:$B$31,0),MATCH(_xlfn.XLOOKUP($D$14,$D174:$D180,S173:S179,,0,-1),'Verwachte Resultaten'!$C$1:$BT$1,0))*_xlfn.XLOOKUP($E180,$G$2:$G$6,$F$2:$F$6,,0)),_xlfn.XLOOKUP($D$14,$D174:$D180,S174:S180,,0,-1)&gt;(INDEX('Verwachte Resultaten'!$C$2:$BT$31,MATCH(_xlfn.XLOOKUP($D$14,$D174:$D180,$E174:$E180,,0,-1),'Verwachte Resultaten'!$B$2:$B$31,0),MATCH(_xlfn.XLOOKUP($D$14,$D174:$D180,S173:S179,,0,-1),'Verwachte Resultaten'!$C$1:$BT$1,0))*_xlfn.XLOOKUP($E180,$G$2:$G$6,$H$2:$H$6,,0))),$D180,""),"")</f>
        <v/>
      </c>
      <c r="T180" s="14" t="str">
        <f>IFERROR(IF(AND(_xlfn.XLOOKUP($D$14,$D174:$D180,T174:T180,,0,-1)&lt;=(INDEX('Verwachte Resultaten'!$C$2:$BT$31,MATCH(_xlfn.XLOOKUP($D$14,$D174:$D180,$E174:$E180,,0,-1),'Verwachte Resultaten'!$B$2:$B$31,0),MATCH(_xlfn.XLOOKUP($D$14,$D174:$D180,T173:T179,,0,-1),'Verwachte Resultaten'!$C$1:$BT$1,0))*_xlfn.XLOOKUP($E180,$G$2:$G$6,$F$2:$F$6,,0)),_xlfn.XLOOKUP($D$14,$D174:$D180,T174:T180,,0,-1)&gt;(INDEX('Verwachte Resultaten'!$C$2:$BT$31,MATCH(_xlfn.XLOOKUP($D$14,$D174:$D180,$E174:$E180,,0,-1),'Verwachte Resultaten'!$B$2:$B$31,0),MATCH(_xlfn.XLOOKUP($D$14,$D174:$D180,T173:T179,,0,-1),'Verwachte Resultaten'!$C$1:$BT$1,0))*_xlfn.XLOOKUP($E180,$G$2:$G$6,$H$2:$H$6,,0))),$D180,""),"")</f>
        <v/>
      </c>
      <c r="U180" s="14" t="str">
        <f>IFERROR(IF(AND(_xlfn.XLOOKUP($D$14,$D174:$D180,U174:U180,,0,-1)&lt;=(INDEX('Verwachte Resultaten'!$C$2:$BT$31,MATCH(_xlfn.XLOOKUP($D$14,$D174:$D180,$E174:$E180,,0,-1),'Verwachte Resultaten'!$B$2:$B$31,0),MATCH(_xlfn.XLOOKUP($D$14,$D174:$D180,U173:U179,,0,-1),'Verwachte Resultaten'!$C$1:$BT$1,0))*_xlfn.XLOOKUP($E180,$G$2:$G$6,$F$2:$F$6,,0)),_xlfn.XLOOKUP($D$14,$D174:$D180,U174:U180,,0,-1)&gt;(INDEX('Verwachte Resultaten'!$C$2:$BT$31,MATCH(_xlfn.XLOOKUP($D$14,$D174:$D180,$E174:$E180,,0,-1),'Verwachte Resultaten'!$B$2:$B$31,0),MATCH(_xlfn.XLOOKUP($D$14,$D174:$D180,U173:U179,,0,-1),'Verwachte Resultaten'!$C$1:$BT$1,0))*_xlfn.XLOOKUP($E180,$G$2:$G$6,$H$2:$H$6,,0))),$D180,""),"")</f>
        <v/>
      </c>
      <c r="V180" s="14" t="str">
        <f>IFERROR(IF(AND(_xlfn.XLOOKUP($D$14,$D174:$D180,V174:V180,,0,-1)&lt;=(INDEX('Verwachte Resultaten'!$C$2:$BT$31,MATCH(_xlfn.XLOOKUP($D$14,$D174:$D180,$E174:$E180,,0,-1),'Verwachte Resultaten'!$B$2:$B$31,0),MATCH(_xlfn.XLOOKUP($D$14,$D174:$D180,V173:V179,,0,-1),'Verwachte Resultaten'!$C$1:$BT$1,0))*_xlfn.XLOOKUP($E180,$G$2:$G$6,$F$2:$F$6,,0)),_xlfn.XLOOKUP($D$14,$D174:$D180,V174:V180,,0,-1)&gt;(INDEX('Verwachte Resultaten'!$C$2:$BT$31,MATCH(_xlfn.XLOOKUP($D$14,$D174:$D180,$E174:$E180,,0,-1),'Verwachte Resultaten'!$B$2:$B$31,0),MATCH(_xlfn.XLOOKUP($D$14,$D174:$D180,V173:V179,,0,-1),'Verwachte Resultaten'!$C$1:$BT$1,0))*_xlfn.XLOOKUP($E180,$G$2:$G$6,$H$2:$H$6,,0))),$D180,""),"")</f>
        <v/>
      </c>
      <c r="W180" s="14" t="str">
        <f>IFERROR(IF(AND(_xlfn.XLOOKUP($D$14,$D174:$D180,W174:W180,,0,-1)&lt;=(INDEX('Verwachte Resultaten'!$C$2:$BT$31,MATCH(_xlfn.XLOOKUP($D$14,$D174:$D180,$E174:$E180,,0,-1),'Verwachte Resultaten'!$B$2:$B$31,0),MATCH(_xlfn.XLOOKUP($D$14,$D174:$D180,W173:W179,,0,-1),'Verwachte Resultaten'!$C$1:$BT$1,0))*_xlfn.XLOOKUP($E180,$G$2:$G$6,$F$2:$F$6,,0)),_xlfn.XLOOKUP($D$14,$D174:$D180,W174:W180,,0,-1)&gt;(INDEX('Verwachte Resultaten'!$C$2:$BT$31,MATCH(_xlfn.XLOOKUP($D$14,$D174:$D180,$E174:$E180,,0,-1),'Verwachte Resultaten'!$B$2:$B$31,0),MATCH(_xlfn.XLOOKUP($D$14,$D174:$D180,W173:W179,,0,-1),'Verwachte Resultaten'!$C$1:$BT$1,0))*_xlfn.XLOOKUP($E180,$G$2:$G$6,$H$2:$H$6,,0))),$D180,""),"")</f>
        <v/>
      </c>
      <c r="X180" s="14" t="str">
        <f>IFERROR(IF(AND(_xlfn.XLOOKUP($D$14,$D174:$D180,X174:X180,,0,-1)&lt;=(INDEX('Verwachte Resultaten'!$C$2:$BT$31,MATCH(_xlfn.XLOOKUP($D$14,$D174:$D180,$E174:$E180,,0,-1),'Verwachte Resultaten'!$B$2:$B$31,0),MATCH(_xlfn.XLOOKUP($D$14,$D174:$D180,X173:X179,,0,-1),'Verwachte Resultaten'!$C$1:$BT$1,0))*_xlfn.XLOOKUP($E180,$G$2:$G$6,$F$2:$F$6,,0)),_xlfn.XLOOKUP($D$14,$D174:$D180,X174:X180,,0,-1)&gt;(INDEX('Verwachte Resultaten'!$C$2:$BT$31,MATCH(_xlfn.XLOOKUP($D$14,$D174:$D180,$E174:$E180,,0,-1),'Verwachte Resultaten'!$B$2:$B$31,0),MATCH(_xlfn.XLOOKUP($D$14,$D174:$D180,X173:X179,,0,-1),'Verwachte Resultaten'!$C$1:$BT$1,0))*_xlfn.XLOOKUP($E180,$G$2:$G$6,$H$2:$H$6,,0))),$D180,""),"")</f>
        <v/>
      </c>
      <c r="Y180" s="14" t="str">
        <f>IFERROR(IF(AND(_xlfn.XLOOKUP($D$14,$D174:$D180,Y174:Y180,,0,-1)&lt;=(INDEX('Verwachte Resultaten'!$C$2:$BT$31,MATCH(_xlfn.XLOOKUP($D$14,$D174:$D180,$E174:$E180,,0,-1),'Verwachte Resultaten'!$B$2:$B$31,0),MATCH(_xlfn.XLOOKUP($D$14,$D174:$D180,Y173:Y179,,0,-1),'Verwachte Resultaten'!$C$1:$BT$1,0))*_xlfn.XLOOKUP($E180,$G$2:$G$6,$F$2:$F$6,,0)),_xlfn.XLOOKUP($D$14,$D174:$D180,Y174:Y180,,0,-1)&gt;(INDEX('Verwachte Resultaten'!$C$2:$BT$31,MATCH(_xlfn.XLOOKUP($D$14,$D174:$D180,$E174:$E180,,0,-1),'Verwachte Resultaten'!$B$2:$B$31,0),MATCH(_xlfn.XLOOKUP($D$14,$D174:$D180,Y173:Y179,,0,-1),'Verwachte Resultaten'!$C$1:$BT$1,0))*_xlfn.XLOOKUP($E180,$G$2:$G$6,$H$2:$H$6,,0))),$D180,""),"")</f>
        <v/>
      </c>
      <c r="Z180" s="14" t="str">
        <f>IFERROR(IF(AND(_xlfn.XLOOKUP($D$14,$D174:$D180,Z174:Z180,,0,-1)&lt;=(INDEX('Verwachte Resultaten'!$C$2:$BT$31,MATCH(_xlfn.XLOOKUP($D$14,$D174:$D180,$E174:$E180,,0,-1),'Verwachte Resultaten'!$B$2:$B$31,0),MATCH(_xlfn.XLOOKUP($D$14,$D174:$D180,Z173:Z179,,0,-1),'Verwachte Resultaten'!$C$1:$BT$1,0))*_xlfn.XLOOKUP($E180,$G$2:$G$6,$F$2:$F$6,,0)),_xlfn.XLOOKUP($D$14,$D174:$D180,Z174:Z180,,0,-1)&gt;(INDEX('Verwachte Resultaten'!$C$2:$BT$31,MATCH(_xlfn.XLOOKUP($D$14,$D174:$D180,$E174:$E180,,0,-1),'Verwachte Resultaten'!$B$2:$B$31,0),MATCH(_xlfn.XLOOKUP($D$14,$D174:$D180,Z173:Z179,,0,-1),'Verwachte Resultaten'!$C$1:$BT$1,0))*_xlfn.XLOOKUP($E180,$G$2:$G$6,$H$2:$H$6,,0))),$D180,""),"")</f>
        <v/>
      </c>
      <c r="AA180" s="14" t="str">
        <f>IFERROR(IF(AND(_xlfn.XLOOKUP($D$14,$D174:$D180,AA174:AA180,,0,-1)&lt;=(INDEX('Verwachte Resultaten'!$C$2:$BT$31,MATCH(_xlfn.XLOOKUP($D$14,$D174:$D180,$E174:$E180,,0,-1),'Verwachte Resultaten'!$B$2:$B$31,0),MATCH(_xlfn.XLOOKUP($D$14,$D174:$D180,AA173:AA179,,0,-1),'Verwachte Resultaten'!$C$1:$BT$1,0))*_xlfn.XLOOKUP($E180,$G$2:$G$6,$F$2:$F$6,,0)),_xlfn.XLOOKUP($D$14,$D174:$D180,AA174:AA180,,0,-1)&gt;(INDEX('Verwachte Resultaten'!$C$2:$BT$31,MATCH(_xlfn.XLOOKUP($D$14,$D174:$D180,$E174:$E180,,0,-1),'Verwachte Resultaten'!$B$2:$B$31,0),MATCH(_xlfn.XLOOKUP($D$14,$D174:$D180,AA173:AA179,,0,-1),'Verwachte Resultaten'!$C$1:$BT$1,0))*_xlfn.XLOOKUP($E180,$G$2:$G$6,$H$2:$H$6,,0))),$D180,""),"")</f>
        <v/>
      </c>
      <c r="AB180" s="14" t="str">
        <f>IFERROR(IF(AND(_xlfn.XLOOKUP($D$14,$D174:$D180,AB174:AB180,,0,-1)&lt;=(INDEX('Verwachte Resultaten'!$C$2:$BT$31,MATCH(_xlfn.XLOOKUP($D$14,$D174:$D180,$E174:$E180,,0,-1),'Verwachte Resultaten'!$B$2:$B$31,0),MATCH(_xlfn.XLOOKUP($D$14,$D174:$D180,AB173:AB179,,0,-1),'Verwachte Resultaten'!$C$1:$BT$1,0))*_xlfn.XLOOKUP($E180,$G$2:$G$6,$F$2:$F$6,,0)),_xlfn.XLOOKUP($D$14,$D174:$D180,AB174:AB180,,0,-1)&gt;(INDEX('Verwachte Resultaten'!$C$2:$BT$31,MATCH(_xlfn.XLOOKUP($D$14,$D174:$D180,$E174:$E180,,0,-1),'Verwachte Resultaten'!$B$2:$B$31,0),MATCH(_xlfn.XLOOKUP($D$14,$D174:$D180,AB173:AB179,,0,-1),'Verwachte Resultaten'!$C$1:$BT$1,0))*_xlfn.XLOOKUP($E180,$G$2:$G$6,$H$2:$H$6,,0))),$D180,""),"")</f>
        <v/>
      </c>
      <c r="AC180" s="14" t="str">
        <f>IFERROR(IF(AND(_xlfn.XLOOKUP($D$14,$D174:$D180,AC174:AC180,,0,-1)&lt;=(INDEX('Verwachte Resultaten'!$C$2:$BT$31,MATCH(_xlfn.XLOOKUP($D$14,$D174:$D180,$E174:$E180,,0,-1),'Verwachte Resultaten'!$B$2:$B$31,0),MATCH(_xlfn.XLOOKUP($D$14,$D174:$D180,AC173:AC179,,0,-1),'Verwachte Resultaten'!$C$1:$BT$1,0))*_xlfn.XLOOKUP($E180,$G$2:$G$6,$F$2:$F$6,,0)),_xlfn.XLOOKUP($D$14,$D174:$D180,AC174:AC180,,0,-1)&gt;(INDEX('Verwachte Resultaten'!$C$2:$BT$31,MATCH(_xlfn.XLOOKUP($D$14,$D174:$D180,$E174:$E180,,0,-1),'Verwachte Resultaten'!$B$2:$B$31,0),MATCH(_xlfn.XLOOKUP($D$14,$D174:$D180,AC173:AC179,,0,-1),'Verwachte Resultaten'!$C$1:$BT$1,0))*_xlfn.XLOOKUP($E180,$G$2:$G$6,$H$2:$H$6,,0))),$D180,""),"")</f>
        <v/>
      </c>
      <c r="AD180" s="14" t="str">
        <f>IFERROR(IF(AND(_xlfn.XLOOKUP($D$14,$D174:$D180,AD174:AD180,,0,-1)&lt;=(INDEX('Verwachte Resultaten'!$C$2:$BT$31,MATCH(_xlfn.XLOOKUP($D$14,$D174:$D180,$E174:$E180,,0,-1),'Verwachte Resultaten'!$B$2:$B$31,0),MATCH(_xlfn.XLOOKUP($D$14,$D174:$D180,AD173:AD179,,0,-1),'Verwachte Resultaten'!$C$1:$BT$1,0))*_xlfn.XLOOKUP($E180,$G$2:$G$6,$F$2:$F$6,,0)),_xlfn.XLOOKUP($D$14,$D174:$D180,AD174:AD180,,0,-1)&gt;(INDEX('Verwachte Resultaten'!$C$2:$BT$31,MATCH(_xlfn.XLOOKUP($D$14,$D174:$D180,$E174:$E180,,0,-1),'Verwachte Resultaten'!$B$2:$B$31,0),MATCH(_xlfn.XLOOKUP($D$14,$D174:$D180,AD173:AD179,,0,-1),'Verwachte Resultaten'!$C$1:$BT$1,0))*_xlfn.XLOOKUP($E180,$G$2:$G$6,$H$2:$H$6,,0))),$D180,""),"")</f>
        <v/>
      </c>
      <c r="AE180" s="14" t="str">
        <f>IFERROR(IF(AND(_xlfn.XLOOKUP($D$14,$D174:$D180,AE174:AE180,,0,-1)&lt;=(INDEX('Verwachte Resultaten'!$C$2:$BT$31,MATCH(_xlfn.XLOOKUP($D$14,$D174:$D180,$E174:$E180,,0,-1),'Verwachte Resultaten'!$B$2:$B$31,0),MATCH(_xlfn.XLOOKUP($D$14,$D174:$D180,AE173:AE179,,0,-1),'Verwachte Resultaten'!$C$1:$BT$1,0))*_xlfn.XLOOKUP($E180,$G$2:$G$6,$F$2:$F$6,,0)),_xlfn.XLOOKUP($D$14,$D174:$D180,AE174:AE180,,0,-1)&gt;(INDEX('Verwachte Resultaten'!$C$2:$BT$31,MATCH(_xlfn.XLOOKUP($D$14,$D174:$D180,$E174:$E180,,0,-1),'Verwachte Resultaten'!$B$2:$B$31,0),MATCH(_xlfn.XLOOKUP($D$14,$D174:$D180,AE173:AE179,,0,-1),'Verwachte Resultaten'!$C$1:$BT$1,0))*_xlfn.XLOOKUP($E180,$G$2:$G$6,$H$2:$H$6,,0))),$D180,""),"")</f>
        <v/>
      </c>
      <c r="AF180" s="14" t="str">
        <f>IFERROR(IF(AND(_xlfn.XLOOKUP($D$14,$D174:$D180,AF174:AF180,,0,-1)&lt;=(INDEX('Verwachte Resultaten'!$C$2:$BT$31,MATCH(_xlfn.XLOOKUP($D$14,$D174:$D180,$E174:$E180,,0,-1),'Verwachte Resultaten'!$B$2:$B$31,0),MATCH(_xlfn.XLOOKUP($D$14,$D174:$D180,AF173:AF179,,0,-1),'Verwachte Resultaten'!$C$1:$BT$1,0))*_xlfn.XLOOKUP($E180,$G$2:$G$6,$F$2:$F$6,,0)),_xlfn.XLOOKUP($D$14,$D174:$D180,AF174:AF180,,0,-1)&gt;(INDEX('Verwachte Resultaten'!$C$2:$BT$31,MATCH(_xlfn.XLOOKUP($D$14,$D174:$D180,$E174:$E180,,0,-1),'Verwachte Resultaten'!$B$2:$B$31,0),MATCH(_xlfn.XLOOKUP($D$14,$D174:$D180,AF173:AF179,,0,-1),'Verwachte Resultaten'!$C$1:$BT$1,0))*_xlfn.XLOOKUP($E180,$G$2:$G$6,$H$2:$H$6,,0))),$D180,""),"")</f>
        <v/>
      </c>
      <c r="AG180" s="14" t="str">
        <f>IFERROR(IF(AND(_xlfn.XLOOKUP($D$14,$D174:$D180,AG174:AG180,,0,-1)&lt;=(INDEX('Verwachte Resultaten'!$C$2:$BT$31,MATCH(_xlfn.XLOOKUP($D$14,$D174:$D180,$E174:$E180,,0,-1),'Verwachte Resultaten'!$B$2:$B$31,0),MATCH(_xlfn.XLOOKUP($D$14,$D174:$D180,AG173:AG179,,0,-1),'Verwachte Resultaten'!$C$1:$BT$1,0))*_xlfn.XLOOKUP($E180,$G$2:$G$6,$F$2:$F$6,,0)),_xlfn.XLOOKUP($D$14,$D174:$D180,AG174:AG180,,0,-1)&gt;(INDEX('Verwachte Resultaten'!$C$2:$BT$31,MATCH(_xlfn.XLOOKUP($D$14,$D174:$D180,$E174:$E180,,0,-1),'Verwachte Resultaten'!$B$2:$B$31,0),MATCH(_xlfn.XLOOKUP($D$14,$D174:$D180,AG173:AG179,,0,-1),'Verwachte Resultaten'!$C$1:$BT$1,0))*_xlfn.XLOOKUP($E180,$G$2:$G$6,$H$2:$H$6,,0))),$D180,""),"")</f>
        <v/>
      </c>
      <c r="AH180" s="14" t="str">
        <f>IFERROR(IF(AND(_xlfn.XLOOKUP($D$14,$D174:$D180,AH174:AH180,,0,-1)&lt;=(INDEX('Verwachte Resultaten'!$C$2:$BT$31,MATCH(_xlfn.XLOOKUP($D$14,$D174:$D180,$E174:$E180,,0,-1),'Verwachte Resultaten'!$B$2:$B$31,0),MATCH(_xlfn.XLOOKUP($D$14,$D174:$D180,AH173:AH179,,0,-1),'Verwachte Resultaten'!$C$1:$BT$1,0))*_xlfn.XLOOKUP($E180,$G$2:$G$6,$F$2:$F$6,,0)),_xlfn.XLOOKUP($D$14,$D174:$D180,AH174:AH180,,0,-1)&gt;(INDEX('Verwachte Resultaten'!$C$2:$BT$31,MATCH(_xlfn.XLOOKUP($D$14,$D174:$D180,$E174:$E180,,0,-1),'Verwachte Resultaten'!$B$2:$B$31,0),MATCH(_xlfn.XLOOKUP($D$14,$D174:$D180,AH173:AH179,,0,-1),'Verwachte Resultaten'!$C$1:$BT$1,0))*_xlfn.XLOOKUP($E180,$G$2:$G$6,$H$2:$H$6,,0))),$D180,""),"")</f>
        <v/>
      </c>
      <c r="AI180" s="14" t="str">
        <f>IFERROR(IF(AND(_xlfn.XLOOKUP($D$14,$D174:$D180,AI174:AI180,,0,-1)&lt;=(INDEX('Verwachte Resultaten'!$C$2:$BT$31,MATCH(_xlfn.XLOOKUP($D$14,$D174:$D180,$E174:$E180,,0,-1),'Verwachte Resultaten'!$B$2:$B$31,0),MATCH(_xlfn.XLOOKUP($D$14,$D174:$D180,AI173:AI179,,0,-1),'Verwachte Resultaten'!$C$1:$BT$1,0))*_xlfn.XLOOKUP($E180,$G$2:$G$6,$F$2:$F$6,,0)),_xlfn.XLOOKUP($D$14,$D174:$D180,AI174:AI180,,0,-1)&gt;(INDEX('Verwachte Resultaten'!$C$2:$BT$31,MATCH(_xlfn.XLOOKUP($D$14,$D174:$D180,$E174:$E180,,0,-1),'Verwachte Resultaten'!$B$2:$B$31,0),MATCH(_xlfn.XLOOKUP($D$14,$D174:$D180,AI173:AI179,,0,-1),'Verwachte Resultaten'!$C$1:$BT$1,0))*_xlfn.XLOOKUP($E180,$G$2:$G$6,$H$2:$H$6,,0))),$D180,""),"")</f>
        <v/>
      </c>
      <c r="AJ180" s="14" t="str">
        <f>IFERROR(IF(AND(_xlfn.XLOOKUP($D$14,$D174:$D180,AJ174:AJ180,,0,-1)&lt;=(INDEX('Verwachte Resultaten'!$C$2:$BT$31,MATCH(_xlfn.XLOOKUP($D$14,$D174:$D180,$E174:$E180,,0,-1),'Verwachte Resultaten'!$B$2:$B$31,0),MATCH(_xlfn.XLOOKUP($D$14,$D174:$D180,AJ173:AJ179,,0,-1),'Verwachte Resultaten'!$C$1:$BT$1,0))*_xlfn.XLOOKUP($E180,$G$2:$G$6,$F$2:$F$6,,0)),_xlfn.XLOOKUP($D$14,$D174:$D180,AJ174:AJ180,,0,-1)&gt;(INDEX('Verwachte Resultaten'!$C$2:$BT$31,MATCH(_xlfn.XLOOKUP($D$14,$D174:$D180,$E174:$E180,,0,-1),'Verwachte Resultaten'!$B$2:$B$31,0),MATCH(_xlfn.XLOOKUP($D$14,$D174:$D180,AJ173:AJ179,,0,-1),'Verwachte Resultaten'!$C$1:$BT$1,0))*_xlfn.XLOOKUP($E180,$G$2:$G$6,$H$2:$H$6,,0))),$D180,""),"")</f>
        <v/>
      </c>
      <c r="AK180" s="14" t="str">
        <f>IFERROR(IF(AND(_xlfn.XLOOKUP($D$14,$D174:$D180,AK174:AK180,,0,-1)&lt;=(INDEX('Verwachte Resultaten'!$C$2:$BT$31,MATCH(_xlfn.XLOOKUP($D$14,$D174:$D180,$E174:$E180,,0,-1),'Verwachte Resultaten'!$B$2:$B$31,0),MATCH(_xlfn.XLOOKUP($D$14,$D174:$D180,AK173:AK179,,0,-1),'Verwachte Resultaten'!$C$1:$BT$1,0))*_xlfn.XLOOKUP($E180,$G$2:$G$6,$F$2:$F$6,,0)),_xlfn.XLOOKUP($D$14,$D174:$D180,AK174:AK180,,0,-1)&gt;(INDEX('Verwachte Resultaten'!$C$2:$BT$31,MATCH(_xlfn.XLOOKUP($D$14,$D174:$D180,$E174:$E180,,0,-1),'Verwachte Resultaten'!$B$2:$B$31,0),MATCH(_xlfn.XLOOKUP($D$14,$D174:$D180,AK173:AK179,,0,-1),'Verwachte Resultaten'!$C$1:$BT$1,0))*_xlfn.XLOOKUP($E180,$G$2:$G$6,$H$2:$H$6,,0))),$D180,""),"")</f>
        <v/>
      </c>
      <c r="AL180" s="14" t="str">
        <f>IFERROR(IF(AND(_xlfn.XLOOKUP($D$14,$D174:$D180,AL174:AL180,,0,-1)&lt;=(INDEX('Verwachte Resultaten'!$C$2:$BT$31,MATCH(_xlfn.XLOOKUP($D$14,$D174:$D180,$E174:$E180,,0,-1),'Verwachte Resultaten'!$B$2:$B$31,0),MATCH(_xlfn.XLOOKUP($D$14,$D174:$D180,AL173:AL179,,0,-1),'Verwachte Resultaten'!$C$1:$BT$1,0))*_xlfn.XLOOKUP($E180,$G$2:$G$6,$F$2:$F$6,,0)),_xlfn.XLOOKUP($D$14,$D174:$D180,AL174:AL180,,0,-1)&gt;(INDEX('Verwachte Resultaten'!$C$2:$BT$31,MATCH(_xlfn.XLOOKUP($D$14,$D174:$D180,$E174:$E180,,0,-1),'Verwachte Resultaten'!$B$2:$B$31,0),MATCH(_xlfn.XLOOKUP($D$14,$D174:$D180,AL173:AL179,,0,-1),'Verwachte Resultaten'!$C$1:$BT$1,0))*_xlfn.XLOOKUP($E180,$G$2:$G$6,$H$2:$H$6,,0))),$D180,""),"")</f>
        <v/>
      </c>
      <c r="AM180" s="14" t="str">
        <f>IFERROR(IF(AND(_xlfn.XLOOKUP($D$14,$D174:$D180,AM174:AM180,,0,-1)&lt;=(INDEX('Verwachte Resultaten'!$C$2:$BT$31,MATCH(_xlfn.XLOOKUP($D$14,$D174:$D180,$E174:$E180,,0,-1),'Verwachte Resultaten'!$B$2:$B$31,0),MATCH(_xlfn.XLOOKUP($D$14,$D174:$D180,AM173:AM179,,0,-1),'Verwachte Resultaten'!$C$1:$BT$1,0))*_xlfn.XLOOKUP($E180,$G$2:$G$6,$F$2:$F$6,,0)),_xlfn.XLOOKUP($D$14,$D174:$D180,AM174:AM180,,0,-1)&gt;(INDEX('Verwachte Resultaten'!$C$2:$BT$31,MATCH(_xlfn.XLOOKUP($D$14,$D174:$D180,$E174:$E180,,0,-1),'Verwachte Resultaten'!$B$2:$B$31,0),MATCH(_xlfn.XLOOKUP($D$14,$D174:$D180,AM173:AM179,,0,-1),'Verwachte Resultaten'!$C$1:$BT$1,0))*_xlfn.XLOOKUP($E180,$G$2:$G$6,$H$2:$H$6,,0))),$D180,""),"")</f>
        <v/>
      </c>
      <c r="AN180" s="14" t="str">
        <f>IFERROR(IF(AND(_xlfn.XLOOKUP($D$14,$D174:$D180,AN174:AN180,,0,-1)&lt;=(INDEX('Verwachte Resultaten'!$C$2:$BT$31,MATCH(_xlfn.XLOOKUP($D$14,$D174:$D180,$E174:$E180,,0,-1),'Verwachte Resultaten'!$B$2:$B$31,0),MATCH(_xlfn.XLOOKUP($D$14,$D174:$D180,AN173:AN179,,0,-1),'Verwachte Resultaten'!$C$1:$BT$1,0))*_xlfn.XLOOKUP($E180,$G$2:$G$6,$F$2:$F$6,,0)),_xlfn.XLOOKUP($D$14,$D174:$D180,AN174:AN180,,0,-1)&gt;(INDEX('Verwachte Resultaten'!$C$2:$BT$31,MATCH(_xlfn.XLOOKUP($D$14,$D174:$D180,$E174:$E180,,0,-1),'Verwachte Resultaten'!$B$2:$B$31,0),MATCH(_xlfn.XLOOKUP($D$14,$D174:$D180,AN173:AN179,,0,-1),'Verwachte Resultaten'!$C$1:$BT$1,0))*_xlfn.XLOOKUP($E180,$G$2:$G$6,$H$2:$H$6,,0))),$D180,""),"")</f>
        <v/>
      </c>
      <c r="AO180" s="14" t="str">
        <f>IFERROR(IF(AND(_xlfn.XLOOKUP($D$14,$D174:$D180,AO174:AO180,,0,-1)&lt;=(INDEX('Verwachte Resultaten'!$C$2:$BT$31,MATCH(_xlfn.XLOOKUP($D$14,$D174:$D180,$E174:$E180,,0,-1),'Verwachte Resultaten'!$B$2:$B$31,0),MATCH(_xlfn.XLOOKUP($D$14,$D174:$D180,AO173:AO179,,0,-1),'Verwachte Resultaten'!$C$1:$BT$1,0))*_xlfn.XLOOKUP($E180,$G$2:$G$6,$F$2:$F$6,,0)),_xlfn.XLOOKUP($D$14,$D174:$D180,AO174:AO180,,0,-1)&gt;(INDEX('Verwachte Resultaten'!$C$2:$BT$31,MATCH(_xlfn.XLOOKUP($D$14,$D174:$D180,$E174:$E180,,0,-1),'Verwachte Resultaten'!$B$2:$B$31,0),MATCH(_xlfn.XLOOKUP($D$14,$D174:$D180,AO173:AO179,,0,-1),'Verwachte Resultaten'!$C$1:$BT$1,0))*_xlfn.XLOOKUP($E180,$G$2:$G$6,$H$2:$H$6,,0))),$D180,""),"")</f>
        <v/>
      </c>
      <c r="AP180" s="14" t="str">
        <f>IFERROR(IF(AND(_xlfn.XLOOKUP($D$14,$D174:$D180,AP174:AP180,,0,-1)&lt;=(INDEX('Verwachte Resultaten'!$C$2:$BT$31,MATCH(_xlfn.XLOOKUP($D$14,$D174:$D180,$E174:$E180,,0,-1),'Verwachte Resultaten'!$B$2:$B$31,0),MATCH(_xlfn.XLOOKUP($D$14,$D174:$D180,AP173:AP179,,0,-1),'Verwachte Resultaten'!$C$1:$BT$1,0))*_xlfn.XLOOKUP($E180,$G$2:$G$6,$F$2:$F$6,,0)),_xlfn.XLOOKUP($D$14,$D174:$D180,AP174:AP180,,0,-1)&gt;(INDEX('Verwachte Resultaten'!$C$2:$BT$31,MATCH(_xlfn.XLOOKUP($D$14,$D174:$D180,$E174:$E180,,0,-1),'Verwachte Resultaten'!$B$2:$B$31,0),MATCH(_xlfn.XLOOKUP($D$14,$D174:$D180,AP173:AP179,,0,-1),'Verwachte Resultaten'!$C$1:$BT$1,0))*_xlfn.XLOOKUP($E180,$G$2:$G$6,$H$2:$H$6,,0))),$D180,""),"")</f>
        <v/>
      </c>
      <c r="AQ180" s="14" t="str">
        <f>IFERROR(IF(AND(_xlfn.XLOOKUP($D$14,$D174:$D180,AQ174:AQ180,,0,-1)&lt;=(INDEX('Verwachte Resultaten'!$C$2:$BT$31,MATCH(_xlfn.XLOOKUP($D$14,$D174:$D180,$E174:$E180,,0,-1),'Verwachte Resultaten'!$B$2:$B$31,0),MATCH(_xlfn.XLOOKUP($D$14,$D174:$D180,AQ173:AQ179,,0,-1),'Verwachte Resultaten'!$C$1:$BT$1,0))*_xlfn.XLOOKUP($E180,$G$2:$G$6,$F$2:$F$6,,0)),_xlfn.XLOOKUP($D$14,$D174:$D180,AQ174:AQ180,,0,-1)&gt;(INDEX('Verwachte Resultaten'!$C$2:$BT$31,MATCH(_xlfn.XLOOKUP($D$14,$D174:$D180,$E174:$E180,,0,-1),'Verwachte Resultaten'!$B$2:$B$31,0),MATCH(_xlfn.XLOOKUP($D$14,$D174:$D180,AQ173:AQ179,,0,-1),'Verwachte Resultaten'!$C$1:$BT$1,0))*_xlfn.XLOOKUP($E180,$G$2:$G$6,$H$2:$H$6,,0))),$D180,""),"")</f>
        <v/>
      </c>
      <c r="AR180" s="14" t="str">
        <f>IFERROR(IF(AND(_xlfn.XLOOKUP($D$14,$D174:$D180,AR174:AR180,,0,-1)&lt;=(INDEX('Verwachte Resultaten'!$C$2:$BT$31,MATCH(_xlfn.XLOOKUP($D$14,$D174:$D180,$E174:$E180,,0,-1),'Verwachte Resultaten'!$B$2:$B$31,0),MATCH(_xlfn.XLOOKUP($D$14,$D174:$D180,AR173:AR179,,0,-1),'Verwachte Resultaten'!$C$1:$BT$1,0))*_xlfn.XLOOKUP($E180,$G$2:$G$6,$F$2:$F$6,,0)),_xlfn.XLOOKUP($D$14,$D174:$D180,AR174:AR180,,0,-1)&gt;(INDEX('Verwachte Resultaten'!$C$2:$BT$31,MATCH(_xlfn.XLOOKUP($D$14,$D174:$D180,$E174:$E180,,0,-1),'Verwachte Resultaten'!$B$2:$B$31,0),MATCH(_xlfn.XLOOKUP($D$14,$D174:$D180,AR173:AR179,,0,-1),'Verwachte Resultaten'!$C$1:$BT$1,0))*_xlfn.XLOOKUP($E180,$G$2:$G$6,$H$2:$H$6,,0))),$D180,""),"")</f>
        <v/>
      </c>
      <c r="AS180" s="14" t="str">
        <f>IFERROR(IF(AND(_xlfn.XLOOKUP($D$14,$D174:$D180,AS174:AS180,,0,-1)&lt;=(INDEX('Verwachte Resultaten'!$C$2:$BT$31,MATCH(_xlfn.XLOOKUP($D$14,$D174:$D180,$E174:$E180,,0,-1),'Verwachte Resultaten'!$B$2:$B$31,0),MATCH(_xlfn.XLOOKUP($D$14,$D174:$D180,AS173:AS179,,0,-1),'Verwachte Resultaten'!$C$1:$BT$1,0))*_xlfn.XLOOKUP($E180,$G$2:$G$6,$F$2:$F$6,,0)),_xlfn.XLOOKUP($D$14,$D174:$D180,AS174:AS180,,0,-1)&gt;(INDEX('Verwachte Resultaten'!$C$2:$BT$31,MATCH(_xlfn.XLOOKUP($D$14,$D174:$D180,$E174:$E180,,0,-1),'Verwachte Resultaten'!$B$2:$B$31,0),MATCH(_xlfn.XLOOKUP($D$14,$D174:$D180,AS173:AS179,,0,-1),'Verwachte Resultaten'!$C$1:$BT$1,0))*_xlfn.XLOOKUP($E180,$G$2:$G$6,$H$2:$H$6,,0))),$D180,""),"")</f>
        <v/>
      </c>
      <c r="AT180" s="14" t="str">
        <f>IFERROR(IF(AND(_xlfn.XLOOKUP($D$14,$D174:$D180,AT174:AT180,,0,-1)&lt;=(INDEX('Verwachte Resultaten'!$C$2:$BT$31,MATCH(_xlfn.XLOOKUP($D$14,$D174:$D180,$E174:$E180,,0,-1),'Verwachte Resultaten'!$B$2:$B$31,0),MATCH(_xlfn.XLOOKUP($D$14,$D174:$D180,AT173:AT179,,0,-1),'Verwachte Resultaten'!$C$1:$BT$1,0))*_xlfn.XLOOKUP($E180,$G$2:$G$6,$F$2:$F$6,,0)),_xlfn.XLOOKUP($D$14,$D174:$D180,AT174:AT180,,0,-1)&gt;(INDEX('Verwachte Resultaten'!$C$2:$BT$31,MATCH(_xlfn.XLOOKUP($D$14,$D174:$D180,$E174:$E180,,0,-1),'Verwachte Resultaten'!$B$2:$B$31,0),MATCH(_xlfn.XLOOKUP($D$14,$D174:$D180,AT173:AT179,,0,-1),'Verwachte Resultaten'!$C$1:$BT$1,0))*_xlfn.XLOOKUP($E180,$G$2:$G$6,$H$2:$H$6,,0))),$D180,""),"")</f>
        <v/>
      </c>
      <c r="AU180" s="14" t="str">
        <f>IFERROR(IF(AND(_xlfn.XLOOKUP($D$14,$D174:$D180,AU174:AU180,,0,-1)&lt;=(INDEX('Verwachte Resultaten'!$C$2:$BT$31,MATCH(_xlfn.XLOOKUP($D$14,$D174:$D180,$E174:$E180,,0,-1),'Verwachte Resultaten'!$B$2:$B$31,0),MATCH(_xlfn.XLOOKUP($D$14,$D174:$D180,AU173:AU179,,0,-1),'Verwachte Resultaten'!$C$1:$BT$1,0))*_xlfn.XLOOKUP($E180,$G$2:$G$6,$F$2:$F$6,,0)),_xlfn.XLOOKUP($D$14,$D174:$D180,AU174:AU180,,0,-1)&gt;(INDEX('Verwachte Resultaten'!$C$2:$BT$31,MATCH(_xlfn.XLOOKUP($D$14,$D174:$D180,$E174:$E180,,0,-1),'Verwachte Resultaten'!$B$2:$B$31,0),MATCH(_xlfn.XLOOKUP($D$14,$D174:$D180,AU173:AU179,,0,-1),'Verwachte Resultaten'!$C$1:$BT$1,0))*_xlfn.XLOOKUP($E180,$G$2:$G$6,$H$2:$H$6,,0))),$D180,""),"")</f>
        <v/>
      </c>
      <c r="AV180" s="14" t="str">
        <f>IFERROR(IF(AND(_xlfn.XLOOKUP($D$14,$D174:$D180,AV174:AV180,,0,-1)&lt;=(INDEX('Verwachte Resultaten'!$C$2:$BT$31,MATCH(_xlfn.XLOOKUP($D$14,$D174:$D180,$E174:$E180,,0,-1),'Verwachte Resultaten'!$B$2:$B$31,0),MATCH(_xlfn.XLOOKUP($D$14,$D174:$D180,AV173:AV179,,0,-1),'Verwachte Resultaten'!$C$1:$BT$1,0))*_xlfn.XLOOKUP($E180,$G$2:$G$6,$F$2:$F$6,,0)),_xlfn.XLOOKUP($D$14,$D174:$D180,AV174:AV180,,0,-1)&gt;(INDEX('Verwachte Resultaten'!$C$2:$BT$31,MATCH(_xlfn.XLOOKUP($D$14,$D174:$D180,$E174:$E180,,0,-1),'Verwachte Resultaten'!$B$2:$B$31,0),MATCH(_xlfn.XLOOKUP($D$14,$D174:$D180,AV173:AV179,,0,-1),'Verwachte Resultaten'!$C$1:$BT$1,0))*_xlfn.XLOOKUP($E180,$G$2:$G$6,$H$2:$H$6,,0))),$D180,""),"")</f>
        <v/>
      </c>
      <c r="AW180" s="14" t="str">
        <f>IFERROR(IF(AND(_xlfn.XLOOKUP($D$14,$D174:$D180,AW174:AW180,,0,-1)&lt;=(INDEX('Verwachte Resultaten'!$C$2:$BT$31,MATCH(_xlfn.XLOOKUP($D$14,$D174:$D180,$E174:$E180,,0,-1),'Verwachte Resultaten'!$B$2:$B$31,0),MATCH(_xlfn.XLOOKUP($D$14,$D174:$D180,AW173:AW179,,0,-1),'Verwachte Resultaten'!$C$1:$BT$1,0))*_xlfn.XLOOKUP($E180,$G$2:$G$6,$F$2:$F$6,,0)),_xlfn.XLOOKUP($D$14,$D174:$D180,AW174:AW180,,0,-1)&gt;(INDEX('Verwachte Resultaten'!$C$2:$BT$31,MATCH(_xlfn.XLOOKUP($D$14,$D174:$D180,$E174:$E180,,0,-1),'Verwachte Resultaten'!$B$2:$B$31,0),MATCH(_xlfn.XLOOKUP($D$14,$D174:$D180,AW173:AW179,,0,-1),'Verwachte Resultaten'!$C$1:$BT$1,0))*_xlfn.XLOOKUP($E180,$G$2:$G$6,$H$2:$H$6,,0))),$D180,""),"")</f>
        <v/>
      </c>
      <c r="AX180" s="14" t="str">
        <f>IFERROR(IF(AND(_xlfn.XLOOKUP($D$14,$D174:$D180,AX174:AX180,,0,-1)&lt;=(INDEX('Verwachte Resultaten'!$C$2:$BT$31,MATCH(_xlfn.XLOOKUP($D$14,$D174:$D180,$E174:$E180,,0,-1),'Verwachte Resultaten'!$B$2:$B$31,0),MATCH(_xlfn.XLOOKUP($D$14,$D174:$D180,AX173:AX179,,0,-1),'Verwachte Resultaten'!$C$1:$BT$1,0))*_xlfn.XLOOKUP($E180,$G$2:$G$6,$F$2:$F$6,,0)),_xlfn.XLOOKUP($D$14,$D174:$D180,AX174:AX180,,0,-1)&gt;(INDEX('Verwachte Resultaten'!$C$2:$BT$31,MATCH(_xlfn.XLOOKUP($D$14,$D174:$D180,$E174:$E180,,0,-1),'Verwachte Resultaten'!$B$2:$B$31,0),MATCH(_xlfn.XLOOKUP($D$14,$D174:$D180,AX173:AX179,,0,-1),'Verwachte Resultaten'!$C$1:$BT$1,0))*_xlfn.XLOOKUP($E180,$G$2:$G$6,$H$2:$H$6,,0))),$D180,""),"")</f>
        <v/>
      </c>
      <c r="AY180" s="14" t="str">
        <f>IFERROR(IF(AND(_xlfn.XLOOKUP($D$14,$D174:$D180,AY174:AY180,,0,-1)&lt;=(INDEX('Verwachte Resultaten'!$C$2:$BT$31,MATCH(_xlfn.XLOOKUP($D$14,$D174:$D180,$E174:$E180,,0,-1),'Verwachte Resultaten'!$B$2:$B$31,0),MATCH(_xlfn.XLOOKUP($D$14,$D174:$D180,AY173:AY179,,0,-1),'Verwachte Resultaten'!$C$1:$BT$1,0))*_xlfn.XLOOKUP($E180,$G$2:$G$6,$F$2:$F$6,,0)),_xlfn.XLOOKUP($D$14,$D174:$D180,AY174:AY180,,0,-1)&gt;(INDEX('Verwachte Resultaten'!$C$2:$BT$31,MATCH(_xlfn.XLOOKUP($D$14,$D174:$D180,$E174:$E180,,0,-1),'Verwachte Resultaten'!$B$2:$B$31,0),MATCH(_xlfn.XLOOKUP($D$14,$D174:$D180,AY173:AY179,,0,-1),'Verwachte Resultaten'!$C$1:$BT$1,0))*_xlfn.XLOOKUP($E180,$G$2:$G$6,$H$2:$H$6,,0))),$D180,""),"")</f>
        <v/>
      </c>
      <c r="AZ180" s="14" t="str">
        <f>IFERROR(IF(AND(_xlfn.XLOOKUP($D$14,$D174:$D180,AZ174:AZ180,,0,-1)&lt;=(INDEX('Verwachte Resultaten'!$C$2:$BT$31,MATCH(_xlfn.XLOOKUP($D$14,$D174:$D180,$E174:$E180,,0,-1),'Verwachte Resultaten'!$B$2:$B$31,0),MATCH(_xlfn.XLOOKUP($D$14,$D174:$D180,AZ173:AZ179,,0,-1),'Verwachte Resultaten'!$C$1:$BT$1,0))*_xlfn.XLOOKUP($E180,$G$2:$G$6,$F$2:$F$6,,0)),_xlfn.XLOOKUP($D$14,$D174:$D180,AZ174:AZ180,,0,-1)&gt;(INDEX('Verwachte Resultaten'!$C$2:$BT$31,MATCH(_xlfn.XLOOKUP($D$14,$D174:$D180,$E174:$E180,,0,-1),'Verwachte Resultaten'!$B$2:$B$31,0),MATCH(_xlfn.XLOOKUP($D$14,$D174:$D180,AZ173:AZ179,,0,-1),'Verwachte Resultaten'!$C$1:$BT$1,0))*_xlfn.XLOOKUP($E180,$G$2:$G$6,$H$2:$H$6,,0))),$D180,""),"")</f>
        <v/>
      </c>
      <c r="BA180" s="14" t="str">
        <f>IFERROR(IF(AND(_xlfn.XLOOKUP($D$14,$D174:$D180,BA174:BA180,,0,-1)&lt;=(INDEX('Verwachte Resultaten'!$C$2:$BT$31,MATCH(_xlfn.XLOOKUP($D$14,$D174:$D180,$E174:$E180,,0,-1),'Verwachte Resultaten'!$B$2:$B$31,0),MATCH(_xlfn.XLOOKUP($D$14,$D174:$D180,BA173:BA179,,0,-1),'Verwachte Resultaten'!$C$1:$BT$1,0))*_xlfn.XLOOKUP($E180,$G$2:$G$6,$F$2:$F$6,,0)),_xlfn.XLOOKUP($D$14,$D174:$D180,BA174:BA180,,0,-1)&gt;(INDEX('Verwachte Resultaten'!$C$2:$BT$31,MATCH(_xlfn.XLOOKUP($D$14,$D174:$D180,$E174:$E180,,0,-1),'Verwachte Resultaten'!$B$2:$B$31,0),MATCH(_xlfn.XLOOKUP($D$14,$D174:$D180,BA173:BA179,,0,-1),'Verwachte Resultaten'!$C$1:$BT$1,0))*_xlfn.XLOOKUP($E180,$G$2:$G$6,$H$2:$H$6,,0))),$D180,""),"")</f>
        <v/>
      </c>
      <c r="BB180" s="14" t="str">
        <f>IFERROR(IF(AND(_xlfn.XLOOKUP($D$14,$D174:$D180,BB174:BB180,,0,-1)&lt;=(INDEX('Verwachte Resultaten'!$C$2:$BT$31,MATCH(_xlfn.XLOOKUP($D$14,$D174:$D180,$E174:$E180,,0,-1),'Verwachte Resultaten'!$B$2:$B$31,0),MATCH(_xlfn.XLOOKUP($D$14,$D174:$D180,BB173:BB179,,0,-1),'Verwachte Resultaten'!$C$1:$BT$1,0))*_xlfn.XLOOKUP($E180,$G$2:$G$6,$F$2:$F$6,,0)),_xlfn.XLOOKUP($D$14,$D174:$D180,BB174:BB180,,0,-1)&gt;(INDEX('Verwachte Resultaten'!$C$2:$BT$31,MATCH(_xlfn.XLOOKUP($D$14,$D174:$D180,$E174:$E180,,0,-1),'Verwachte Resultaten'!$B$2:$B$31,0),MATCH(_xlfn.XLOOKUP($D$14,$D174:$D180,BB173:BB179,,0,-1),'Verwachte Resultaten'!$C$1:$BT$1,0))*_xlfn.XLOOKUP($E180,$G$2:$G$6,$H$2:$H$6,,0))),$D180,""),"")</f>
        <v/>
      </c>
      <c r="BC180" s="14" t="str">
        <f>IFERROR(IF(AND(_xlfn.XLOOKUP($D$14,$D174:$D180,BC174:BC180,,0,-1)&lt;=(INDEX('Verwachte Resultaten'!$C$2:$BT$31,MATCH(_xlfn.XLOOKUP($D$14,$D174:$D180,$E174:$E180,,0,-1),'Verwachte Resultaten'!$B$2:$B$31,0),MATCH(_xlfn.XLOOKUP($D$14,$D174:$D180,BC173:BC179,,0,-1),'Verwachte Resultaten'!$C$1:$BT$1,0))*_xlfn.XLOOKUP($E180,$G$2:$G$6,$F$2:$F$6,,0)),_xlfn.XLOOKUP($D$14,$D174:$D180,BC174:BC180,,0,-1)&gt;(INDEX('Verwachte Resultaten'!$C$2:$BT$31,MATCH(_xlfn.XLOOKUP($D$14,$D174:$D180,$E174:$E180,,0,-1),'Verwachte Resultaten'!$B$2:$B$31,0),MATCH(_xlfn.XLOOKUP($D$14,$D174:$D180,BC173:BC179,,0,-1),'Verwachte Resultaten'!$C$1:$BT$1,0))*_xlfn.XLOOKUP($E180,$G$2:$G$6,$H$2:$H$6,,0))),$D180,""),"")</f>
        <v/>
      </c>
      <c r="BD180" s="14" t="str">
        <f>IFERROR(IF(AND(_xlfn.XLOOKUP($D$14,$D174:$D180,BD174:BD180,,0,-1)&lt;=(INDEX('Verwachte Resultaten'!$C$2:$BT$31,MATCH(_xlfn.XLOOKUP($D$14,$D174:$D180,$E174:$E180,,0,-1),'Verwachte Resultaten'!$B$2:$B$31,0),MATCH(_xlfn.XLOOKUP($D$14,$D174:$D180,BD173:BD179,,0,-1),'Verwachte Resultaten'!$C$1:$BT$1,0))*_xlfn.XLOOKUP($E180,$G$2:$G$6,$F$2:$F$6,,0)),_xlfn.XLOOKUP($D$14,$D174:$D180,BD174:BD180,,0,-1)&gt;(INDEX('Verwachte Resultaten'!$C$2:$BT$31,MATCH(_xlfn.XLOOKUP($D$14,$D174:$D180,$E174:$E180,,0,-1),'Verwachte Resultaten'!$B$2:$B$31,0),MATCH(_xlfn.XLOOKUP($D$14,$D174:$D180,BD173:BD179,,0,-1),'Verwachte Resultaten'!$C$1:$BT$1,0))*_xlfn.XLOOKUP($E180,$G$2:$G$6,$H$2:$H$6,,0))),$D180,""),"")</f>
        <v/>
      </c>
      <c r="BE180" s="14" t="str">
        <f>IFERROR(IF(AND(_xlfn.XLOOKUP($D$14,$D174:$D180,BE174:BE180,,0,-1)&lt;=(INDEX('Verwachte Resultaten'!$C$2:$BT$31,MATCH(_xlfn.XLOOKUP($D$14,$D174:$D180,$E174:$E180,,0,-1),'Verwachte Resultaten'!$B$2:$B$31,0),MATCH(_xlfn.XLOOKUP($D$14,$D174:$D180,BE173:BE179,,0,-1),'Verwachte Resultaten'!$C$1:$BT$1,0))*_xlfn.XLOOKUP($E180,$G$2:$G$6,$F$2:$F$6,,0)),_xlfn.XLOOKUP($D$14,$D174:$D180,BE174:BE180,,0,-1)&gt;(INDEX('Verwachte Resultaten'!$C$2:$BT$31,MATCH(_xlfn.XLOOKUP($D$14,$D174:$D180,$E174:$E180,,0,-1),'Verwachte Resultaten'!$B$2:$B$31,0),MATCH(_xlfn.XLOOKUP($D$14,$D174:$D180,BE173:BE179,,0,-1),'Verwachte Resultaten'!$C$1:$BT$1,0))*_xlfn.XLOOKUP($E180,$G$2:$G$6,$H$2:$H$6,,0))),$D180,""),"")</f>
        <v/>
      </c>
      <c r="BF180" s="14" t="str">
        <f>IFERROR(IF(AND(_xlfn.XLOOKUP($D$14,$D174:$D180,BF174:BF180,,0,-1)&lt;=(INDEX('Verwachte Resultaten'!$C$2:$BT$31,MATCH(_xlfn.XLOOKUP($D$14,$D174:$D180,$E174:$E180,,0,-1),'Verwachte Resultaten'!$B$2:$B$31,0),MATCH(_xlfn.XLOOKUP($D$14,$D174:$D180,BF173:BF179,,0,-1),'Verwachte Resultaten'!$C$1:$BT$1,0))*_xlfn.XLOOKUP($E180,$G$2:$G$6,$F$2:$F$6,,0)),_xlfn.XLOOKUP($D$14,$D174:$D180,BF174:BF180,,0,-1)&gt;(INDEX('Verwachte Resultaten'!$C$2:$BT$31,MATCH(_xlfn.XLOOKUP($D$14,$D174:$D180,$E174:$E180,,0,-1),'Verwachte Resultaten'!$B$2:$B$31,0),MATCH(_xlfn.XLOOKUP($D$14,$D174:$D180,BF173:BF179,,0,-1),'Verwachte Resultaten'!$C$1:$BT$1,0))*_xlfn.XLOOKUP($E180,$G$2:$G$6,$H$2:$H$6,,0))),$D180,""),"")</f>
        <v/>
      </c>
      <c r="BG180" s="14" t="str">
        <f>IFERROR(IF(AND(_xlfn.XLOOKUP($D$14,$D174:$D180,BG174:BG180,,0,-1)&lt;=(INDEX('Verwachte Resultaten'!$C$2:$BT$31,MATCH(_xlfn.XLOOKUP($D$14,$D174:$D180,$E174:$E180,,0,-1),'Verwachte Resultaten'!$B$2:$B$31,0),MATCH(_xlfn.XLOOKUP($D$14,$D174:$D180,BG173:BG179,,0,-1),'Verwachte Resultaten'!$C$1:$BT$1,0))*_xlfn.XLOOKUP($E180,$G$2:$G$6,$F$2:$F$6,,0)),_xlfn.XLOOKUP($D$14,$D174:$D180,BG174:BG180,,0,-1)&gt;(INDEX('Verwachte Resultaten'!$C$2:$BT$31,MATCH(_xlfn.XLOOKUP($D$14,$D174:$D180,$E174:$E180,,0,-1),'Verwachte Resultaten'!$B$2:$B$31,0),MATCH(_xlfn.XLOOKUP($D$14,$D174:$D180,BG173:BG179,,0,-1),'Verwachte Resultaten'!$C$1:$BT$1,0))*_xlfn.XLOOKUP($E180,$G$2:$G$6,$H$2:$H$6,,0))),$D180,""),"")</f>
        <v/>
      </c>
      <c r="BH180" s="14" t="str">
        <f>IFERROR(IF(AND(_xlfn.XLOOKUP($D$14,$D174:$D180,BH174:BH180,,0,-1)&lt;=(INDEX('Verwachte Resultaten'!$C$2:$BT$31,MATCH(_xlfn.XLOOKUP($D$14,$D174:$D180,$E174:$E180,,0,-1),'Verwachte Resultaten'!$B$2:$B$31,0),MATCH(_xlfn.XLOOKUP($D$14,$D174:$D180,BH173:BH179,,0,-1),'Verwachte Resultaten'!$C$1:$BT$1,0))*_xlfn.XLOOKUP($E180,$G$2:$G$6,$F$2:$F$6,,0)),_xlfn.XLOOKUP($D$14,$D174:$D180,BH174:BH180,,0,-1)&gt;(INDEX('Verwachte Resultaten'!$C$2:$BT$31,MATCH(_xlfn.XLOOKUP($D$14,$D174:$D180,$E174:$E180,,0,-1),'Verwachte Resultaten'!$B$2:$B$31,0),MATCH(_xlfn.XLOOKUP($D$14,$D174:$D180,BH173:BH179,,0,-1),'Verwachte Resultaten'!$C$1:$BT$1,0))*_xlfn.XLOOKUP($E180,$G$2:$G$6,$H$2:$H$6,,0))),$D180,""),"")</f>
        <v/>
      </c>
      <c r="BI180" s="14" t="str">
        <f>IFERROR(IF(AND(_xlfn.XLOOKUP($D$14,$D174:$D180,BI174:BI180,,0,-1)&lt;=(INDEX('Verwachte Resultaten'!$C$2:$BT$31,MATCH(_xlfn.XLOOKUP($D$14,$D174:$D180,$E174:$E180,,0,-1),'Verwachte Resultaten'!$B$2:$B$31,0),MATCH(_xlfn.XLOOKUP($D$14,$D174:$D180,BI173:BI179,,0,-1),'Verwachte Resultaten'!$C$1:$BT$1,0))*_xlfn.XLOOKUP($E180,$G$2:$G$6,$F$2:$F$6,,0)),_xlfn.XLOOKUP($D$14,$D174:$D180,BI174:BI180,,0,-1)&gt;(INDEX('Verwachte Resultaten'!$C$2:$BT$31,MATCH(_xlfn.XLOOKUP($D$14,$D174:$D180,$E174:$E180,,0,-1),'Verwachte Resultaten'!$B$2:$B$31,0),MATCH(_xlfn.XLOOKUP($D$14,$D174:$D180,BI173:BI179,,0,-1),'Verwachte Resultaten'!$C$1:$BT$1,0))*_xlfn.XLOOKUP($E180,$G$2:$G$6,$H$2:$H$6,,0))),$D180,""),"")</f>
        <v/>
      </c>
      <c r="BJ180" s="14" t="str">
        <f>IFERROR(IF(AND(_xlfn.XLOOKUP($D$14,$D174:$D180,BJ174:BJ180,,0,-1)&lt;=(INDEX('Verwachte Resultaten'!$C$2:$BT$31,MATCH(_xlfn.XLOOKUP($D$14,$D174:$D180,$E174:$E180,,0,-1),'Verwachte Resultaten'!$B$2:$B$31,0),MATCH(_xlfn.XLOOKUP($D$14,$D174:$D180,BJ173:BJ179,,0,-1),'Verwachte Resultaten'!$C$1:$BT$1,0))*_xlfn.XLOOKUP($E180,$G$2:$G$6,$F$2:$F$6,,0)),_xlfn.XLOOKUP($D$14,$D174:$D180,BJ174:BJ180,,0,-1)&gt;(INDEX('Verwachte Resultaten'!$C$2:$BT$31,MATCH(_xlfn.XLOOKUP($D$14,$D174:$D180,$E174:$E180,,0,-1),'Verwachte Resultaten'!$B$2:$B$31,0),MATCH(_xlfn.XLOOKUP($D$14,$D174:$D180,BJ173:BJ179,,0,-1),'Verwachte Resultaten'!$C$1:$BT$1,0))*_xlfn.XLOOKUP($E180,$G$2:$G$6,$H$2:$H$6,,0))),$D180,""),"")</f>
        <v/>
      </c>
      <c r="BK180" s="41" t="str">
        <f>IFERROR(IF(AND(_xlfn.XLOOKUP($D$14,$D174:$D180,BK174:BK180,,0,-1)&lt;=(INDEX('Verwachte Resultaten'!$C$2:$BT$31,MATCH(_xlfn.XLOOKUP($D$14,$D174:$D180,$E174:$E180,,0,-1),'Verwachte Resultaten'!$B$2:$B$31,0),MATCH(_xlfn.XLOOKUP($D$14,$D174:$D180,BK173:BK179,,0,-1),'Verwachte Resultaten'!$C$1:$BT$1,0))*_xlfn.XLOOKUP($E180,$G$2:$G$6,$F$2:$F$6,,0)),_xlfn.XLOOKUP($D$14,$D174:$D180,BK174:BK180,,0,-1)&gt;(INDEX('Verwachte Resultaten'!$C$2:$BT$31,MATCH(_xlfn.XLOOKUP($D$14,$D174:$D180,$E174:$E180,,0,-1),'Verwachte Resultaten'!$B$2:$B$31,0),MATCH(_xlfn.XLOOKUP($D$14,$D174:$D180,BK173:BK179,,0,-1),'Verwachte Resultaten'!$C$1:$BT$1,0))*_xlfn.XLOOKUP($E180,$G$2:$G$6,$H$2:$H$6,,0))),$D180,""),"")</f>
        <v/>
      </c>
    </row>
    <row r="181" spans="1:63" ht="15.75" thickBot="1">
      <c r="A181" s="85"/>
      <c r="C181" s="23"/>
      <c r="D181" s="83" t="str">
        <f>IFERROR($B176*$B$6,"")</f>
        <v/>
      </c>
      <c r="E181" s="17" t="s">
        <v>162</v>
      </c>
      <c r="F181" s="18" t="str">
        <f>IFERROR(IF(AND(_xlfn.XLOOKUP($D$14,$D175:$D181,F175:F181,,0,-1)&lt;=(INDEX('Verwachte Resultaten'!$C$2:$BT$31,MATCH(_xlfn.XLOOKUP($D$14,$D175:$D181,$E175:$E181,,0,-1),'Verwachte Resultaten'!$B$2:$B$31,0),MATCH(_xlfn.XLOOKUP($D$14,$D175:$D181,F174:F180,,0,-1),'Verwachte Resultaten'!$C$1:$BT$1,0))*_xlfn.XLOOKUP($E181,$G$2:$G$6,$F$2:$F$6,,0)),_xlfn.XLOOKUP($D$14,$D175:$D181,F175:F181,,0,-1)&gt;(INDEX('Verwachte Resultaten'!$C$2:$BT$31,MATCH(_xlfn.XLOOKUP($D$14,$D175:$D181,$E175:$E181,,0,-1),'Verwachte Resultaten'!$B$2:$B$31,0),MATCH(_xlfn.XLOOKUP($D$14,$D175:$D181,F174:F180,,0,-1),'Verwachte Resultaten'!$C$1:$BT$1,0))*_xlfn.XLOOKUP($E181,$G$2:$G$6,$H$2:$H$6,,0))),$D181,""),"")</f>
        <v/>
      </c>
      <c r="G181" s="19" t="str">
        <f>IFERROR(IF(AND(_xlfn.XLOOKUP($D$14,$D175:$D181,G175:G181,,0,-1)&lt;=(INDEX('Verwachte Resultaten'!$C$2:$BT$31,MATCH(_xlfn.XLOOKUP($D$14,$D175:$D181,$E175:$E181,,0,-1),'Verwachte Resultaten'!$B$2:$B$31,0),MATCH(_xlfn.XLOOKUP($D$14,$D175:$D181,G174:G180,,0,-1),'Verwachte Resultaten'!$C$1:$BT$1,0))*_xlfn.XLOOKUP($E181,$G$2:$G$6,$F$2:$F$6,,0)),_xlfn.XLOOKUP($D$14,$D175:$D181,G175:G181,,0,-1)&gt;(INDEX('Verwachte Resultaten'!$C$2:$BT$31,MATCH(_xlfn.XLOOKUP($D$14,$D175:$D181,$E175:$E181,,0,-1),'Verwachte Resultaten'!$B$2:$B$31,0),MATCH(_xlfn.XLOOKUP($D$14,$D175:$D181,G174:G180,,0,-1),'Verwachte Resultaten'!$C$1:$BT$1,0))*_xlfn.XLOOKUP($E181,$G$2:$G$6,$H$2:$H$6,,0))),$D181,""),"")</f>
        <v/>
      </c>
      <c r="H181" s="19" t="str">
        <f>IFERROR(IF(AND(_xlfn.XLOOKUP($D$14,$D175:$D181,H175:H181,,0,-1)&lt;=(INDEX('Verwachte Resultaten'!$C$2:$BT$31,MATCH(_xlfn.XLOOKUP($D$14,$D175:$D181,$E175:$E181,,0,-1),'Verwachte Resultaten'!$B$2:$B$31,0),MATCH(_xlfn.XLOOKUP($D$14,$D175:$D181,H174:H180,,0,-1),'Verwachte Resultaten'!$C$1:$BT$1,0))*_xlfn.XLOOKUP($E181,$G$2:$G$6,$F$2:$F$6,,0)),_xlfn.XLOOKUP($D$14,$D175:$D181,H175:H181,,0,-1)&gt;(INDEX('Verwachte Resultaten'!$C$2:$BT$31,MATCH(_xlfn.XLOOKUP($D$14,$D175:$D181,$E175:$E181,,0,-1),'Verwachte Resultaten'!$B$2:$B$31,0),MATCH(_xlfn.XLOOKUP($D$14,$D175:$D181,H174:H180,,0,-1),'Verwachte Resultaten'!$C$1:$BT$1,0))*_xlfn.XLOOKUP($E181,$G$2:$G$6,$H$2:$H$6,,0))),$D181,""),"")</f>
        <v/>
      </c>
      <c r="I181" s="19" t="str">
        <f>IFERROR(IF(AND(_xlfn.XLOOKUP($D$14,$D175:$D181,I175:I181,,0,-1)&lt;=(INDEX('Verwachte Resultaten'!$C$2:$BT$31,MATCH(_xlfn.XLOOKUP($D$14,$D175:$D181,$E175:$E181,,0,-1),'Verwachte Resultaten'!$B$2:$B$31,0),MATCH(_xlfn.XLOOKUP($D$14,$D175:$D181,I174:I180,,0,-1),'Verwachte Resultaten'!$C$1:$BT$1,0))*_xlfn.XLOOKUP($E181,$G$2:$G$6,$F$2:$F$6,,0)),_xlfn.XLOOKUP($D$14,$D175:$D181,I175:I181,,0,-1)&gt;(INDEX('Verwachte Resultaten'!$C$2:$BT$31,MATCH(_xlfn.XLOOKUP($D$14,$D175:$D181,$E175:$E181,,0,-1),'Verwachte Resultaten'!$B$2:$B$31,0),MATCH(_xlfn.XLOOKUP($D$14,$D175:$D181,I174:I180,,0,-1),'Verwachte Resultaten'!$C$1:$BT$1,0))*_xlfn.XLOOKUP($E181,$G$2:$G$6,$H$2:$H$6,,0))),$D181,""),"")</f>
        <v/>
      </c>
      <c r="J181" s="19" t="str">
        <f>IFERROR(IF(AND(_xlfn.XLOOKUP($D$14,$D175:$D181,J175:J181,,0,-1)&lt;=(INDEX('Verwachte Resultaten'!$C$2:$BT$31,MATCH(_xlfn.XLOOKUP($D$14,$D175:$D181,$E175:$E181,,0,-1),'Verwachte Resultaten'!$B$2:$B$31,0),MATCH(_xlfn.XLOOKUP($D$14,$D175:$D181,J174:J180,,0,-1),'Verwachte Resultaten'!$C$1:$BT$1,0))*_xlfn.XLOOKUP($E181,$G$2:$G$6,$F$2:$F$6,,0)),_xlfn.XLOOKUP($D$14,$D175:$D181,J175:J181,,0,-1)&gt;(INDEX('Verwachte Resultaten'!$C$2:$BT$31,MATCH(_xlfn.XLOOKUP($D$14,$D175:$D181,$E175:$E181,,0,-1),'Verwachte Resultaten'!$B$2:$B$31,0),MATCH(_xlfn.XLOOKUP($D$14,$D175:$D181,J174:J180,,0,-1),'Verwachte Resultaten'!$C$1:$BT$1,0))*_xlfn.XLOOKUP($E181,$G$2:$G$6,$H$2:$H$6,,0))),$D181,""),"")</f>
        <v/>
      </c>
      <c r="K181" s="19" t="str">
        <f>IFERROR(IF(AND(_xlfn.XLOOKUP($D$14,$D175:$D181,K175:K181,,0,-1)&lt;=(INDEX('Verwachte Resultaten'!$C$2:$BT$31,MATCH(_xlfn.XLOOKUP($D$14,$D175:$D181,$E175:$E181,,0,-1),'Verwachte Resultaten'!$B$2:$B$31,0),MATCH(_xlfn.XLOOKUP($D$14,$D175:$D181,K174:K180,,0,-1),'Verwachte Resultaten'!$C$1:$BT$1,0))*_xlfn.XLOOKUP($E181,$G$2:$G$6,$F$2:$F$6,,0)),_xlfn.XLOOKUP($D$14,$D175:$D181,K175:K181,,0,-1)&gt;(INDEX('Verwachte Resultaten'!$C$2:$BT$31,MATCH(_xlfn.XLOOKUP($D$14,$D175:$D181,$E175:$E181,,0,-1),'Verwachte Resultaten'!$B$2:$B$31,0),MATCH(_xlfn.XLOOKUP($D$14,$D175:$D181,K174:K180,,0,-1),'Verwachte Resultaten'!$C$1:$BT$1,0))*_xlfn.XLOOKUP($E181,$G$2:$G$6,$H$2:$H$6,,0))),$D181,""),"")</f>
        <v/>
      </c>
      <c r="L181" s="19" t="str">
        <f>IFERROR(IF(AND(_xlfn.XLOOKUP($D$14,$D175:$D181,L175:L181,,0,-1)&lt;=(INDEX('Verwachte Resultaten'!$C$2:$BT$31,MATCH(_xlfn.XLOOKUP($D$14,$D175:$D181,$E175:$E181,,0,-1),'Verwachte Resultaten'!$B$2:$B$31,0),MATCH(_xlfn.XLOOKUP($D$14,$D175:$D181,L174:L180,,0,-1),'Verwachte Resultaten'!$C$1:$BT$1,0))*_xlfn.XLOOKUP($E181,$G$2:$G$6,$F$2:$F$6,,0)),_xlfn.XLOOKUP($D$14,$D175:$D181,L175:L181,,0,-1)&gt;(INDEX('Verwachte Resultaten'!$C$2:$BT$31,MATCH(_xlfn.XLOOKUP($D$14,$D175:$D181,$E175:$E181,,0,-1),'Verwachte Resultaten'!$B$2:$B$31,0),MATCH(_xlfn.XLOOKUP($D$14,$D175:$D181,L174:L180,,0,-1),'Verwachte Resultaten'!$C$1:$BT$1,0))*_xlfn.XLOOKUP($E181,$G$2:$G$6,$H$2:$H$6,,0))),$D181,""),"")</f>
        <v/>
      </c>
      <c r="M181" s="19" t="str">
        <f>IFERROR(IF(AND(_xlfn.XLOOKUP($D$14,$D175:$D181,M175:M181,,0,-1)&lt;=(INDEX('Verwachte Resultaten'!$C$2:$BT$31,MATCH(_xlfn.XLOOKUP($D$14,$D175:$D181,$E175:$E181,,0,-1),'Verwachte Resultaten'!$B$2:$B$31,0),MATCH(_xlfn.XLOOKUP($D$14,$D175:$D181,M174:M180,,0,-1),'Verwachte Resultaten'!$C$1:$BT$1,0))*_xlfn.XLOOKUP($E181,$G$2:$G$6,$F$2:$F$6,,0)),_xlfn.XLOOKUP($D$14,$D175:$D181,M175:M181,,0,-1)&gt;(INDEX('Verwachte Resultaten'!$C$2:$BT$31,MATCH(_xlfn.XLOOKUP($D$14,$D175:$D181,$E175:$E181,,0,-1),'Verwachte Resultaten'!$B$2:$B$31,0),MATCH(_xlfn.XLOOKUP($D$14,$D175:$D181,M174:M180,,0,-1),'Verwachte Resultaten'!$C$1:$BT$1,0))*_xlfn.XLOOKUP($E181,$G$2:$G$6,$H$2:$H$6,,0))),$D181,""),"")</f>
        <v/>
      </c>
      <c r="N181" s="19" t="str">
        <f>IFERROR(IF(AND(_xlfn.XLOOKUP($D$14,$D175:$D181,N175:N181,,0,-1)&lt;=(INDEX('Verwachte Resultaten'!$C$2:$BT$31,MATCH(_xlfn.XLOOKUP($D$14,$D175:$D181,$E175:$E181,,0,-1),'Verwachte Resultaten'!$B$2:$B$31,0),MATCH(_xlfn.XLOOKUP($D$14,$D175:$D181,N174:N180,,0,-1),'Verwachte Resultaten'!$C$1:$BT$1,0))*_xlfn.XLOOKUP($E181,$G$2:$G$6,$F$2:$F$6,,0)),_xlfn.XLOOKUP($D$14,$D175:$D181,N175:N181,,0,-1)&gt;(INDEX('Verwachte Resultaten'!$C$2:$BT$31,MATCH(_xlfn.XLOOKUP($D$14,$D175:$D181,$E175:$E181,,0,-1),'Verwachte Resultaten'!$B$2:$B$31,0),MATCH(_xlfn.XLOOKUP($D$14,$D175:$D181,N174:N180,,0,-1),'Verwachte Resultaten'!$C$1:$BT$1,0))*_xlfn.XLOOKUP($E181,$G$2:$G$6,$H$2:$H$6,,0))),$D181,""),"")</f>
        <v/>
      </c>
      <c r="O181" s="19" t="str">
        <f>IFERROR(IF(AND(_xlfn.XLOOKUP($D$14,$D175:$D181,O175:O181,,0,-1)&lt;=(INDEX('Verwachte Resultaten'!$C$2:$BT$31,MATCH(_xlfn.XLOOKUP($D$14,$D175:$D181,$E175:$E181,,0,-1),'Verwachte Resultaten'!$B$2:$B$31,0),MATCH(_xlfn.XLOOKUP($D$14,$D175:$D181,O174:O180,,0,-1),'Verwachte Resultaten'!$C$1:$BT$1,0))*_xlfn.XLOOKUP($E181,$G$2:$G$6,$F$2:$F$6,,0)),_xlfn.XLOOKUP($D$14,$D175:$D181,O175:O181,,0,-1)&gt;(INDEX('Verwachte Resultaten'!$C$2:$BT$31,MATCH(_xlfn.XLOOKUP($D$14,$D175:$D181,$E175:$E181,,0,-1),'Verwachte Resultaten'!$B$2:$B$31,0),MATCH(_xlfn.XLOOKUP($D$14,$D175:$D181,O174:O180,,0,-1),'Verwachte Resultaten'!$C$1:$BT$1,0))*_xlfn.XLOOKUP($E181,$G$2:$G$6,$H$2:$H$6,,0))),$D181,""),"")</f>
        <v/>
      </c>
      <c r="P181" s="19" t="str">
        <f>IFERROR(IF(AND(_xlfn.XLOOKUP($D$14,$D175:$D181,P175:P181,,0,-1)&lt;=(INDEX('Verwachte Resultaten'!$C$2:$BT$31,MATCH(_xlfn.XLOOKUP($D$14,$D175:$D181,$E175:$E181,,0,-1),'Verwachte Resultaten'!$B$2:$B$31,0),MATCH(_xlfn.XLOOKUP($D$14,$D175:$D181,P174:P180,,0,-1),'Verwachte Resultaten'!$C$1:$BT$1,0))*_xlfn.XLOOKUP($E181,$G$2:$G$6,$F$2:$F$6,,0)),_xlfn.XLOOKUP($D$14,$D175:$D181,P175:P181,,0,-1)&gt;(INDEX('Verwachte Resultaten'!$C$2:$BT$31,MATCH(_xlfn.XLOOKUP($D$14,$D175:$D181,$E175:$E181,,0,-1),'Verwachte Resultaten'!$B$2:$B$31,0),MATCH(_xlfn.XLOOKUP($D$14,$D175:$D181,P174:P180,,0,-1),'Verwachte Resultaten'!$C$1:$BT$1,0))*_xlfn.XLOOKUP($E181,$G$2:$G$6,$H$2:$H$6,,0))),$D181,""),"")</f>
        <v/>
      </c>
      <c r="Q181" s="19" t="str">
        <f>IFERROR(IF(AND(_xlfn.XLOOKUP($D$14,$D175:$D181,Q175:Q181,,0,-1)&lt;=(INDEX('Verwachte Resultaten'!$C$2:$BT$31,MATCH(_xlfn.XLOOKUP($D$14,$D175:$D181,$E175:$E181,,0,-1),'Verwachte Resultaten'!$B$2:$B$31,0),MATCH(_xlfn.XLOOKUP($D$14,$D175:$D181,Q174:Q180,,0,-1),'Verwachte Resultaten'!$C$1:$BT$1,0))*_xlfn.XLOOKUP($E181,$G$2:$G$6,$F$2:$F$6,,0)),_xlfn.XLOOKUP($D$14,$D175:$D181,Q175:Q181,,0,-1)&gt;(INDEX('Verwachte Resultaten'!$C$2:$BT$31,MATCH(_xlfn.XLOOKUP($D$14,$D175:$D181,$E175:$E181,,0,-1),'Verwachte Resultaten'!$B$2:$B$31,0),MATCH(_xlfn.XLOOKUP($D$14,$D175:$D181,Q174:Q180,,0,-1),'Verwachte Resultaten'!$C$1:$BT$1,0))*_xlfn.XLOOKUP($E181,$G$2:$G$6,$H$2:$H$6,,0))),$D181,""),"")</f>
        <v/>
      </c>
      <c r="R181" s="19" t="str">
        <f>IFERROR(IF(AND(_xlfn.XLOOKUP($D$14,$D175:$D181,R175:R181,,0,-1)&lt;=(INDEX('Verwachte Resultaten'!$C$2:$BT$31,MATCH(_xlfn.XLOOKUP($D$14,$D175:$D181,$E175:$E181,,0,-1),'Verwachte Resultaten'!$B$2:$B$31,0),MATCH(_xlfn.XLOOKUP($D$14,$D175:$D181,R174:R180,,0,-1),'Verwachte Resultaten'!$C$1:$BT$1,0))*_xlfn.XLOOKUP($E181,$G$2:$G$6,$F$2:$F$6,,0)),_xlfn.XLOOKUP($D$14,$D175:$D181,R175:R181,,0,-1)&gt;(INDEX('Verwachte Resultaten'!$C$2:$BT$31,MATCH(_xlfn.XLOOKUP($D$14,$D175:$D181,$E175:$E181,,0,-1),'Verwachte Resultaten'!$B$2:$B$31,0),MATCH(_xlfn.XLOOKUP($D$14,$D175:$D181,R174:R180,,0,-1),'Verwachte Resultaten'!$C$1:$BT$1,0))*_xlfn.XLOOKUP($E181,$G$2:$G$6,$H$2:$H$6,,0))),$D181,""),"")</f>
        <v/>
      </c>
      <c r="S181" s="19" t="str">
        <f>IFERROR(IF(AND(_xlfn.XLOOKUP($D$14,$D175:$D181,S175:S181,,0,-1)&lt;=(INDEX('Verwachte Resultaten'!$C$2:$BT$31,MATCH(_xlfn.XLOOKUP($D$14,$D175:$D181,$E175:$E181,,0,-1),'Verwachte Resultaten'!$B$2:$B$31,0),MATCH(_xlfn.XLOOKUP($D$14,$D175:$D181,S174:S180,,0,-1),'Verwachte Resultaten'!$C$1:$BT$1,0))*_xlfn.XLOOKUP($E181,$G$2:$G$6,$F$2:$F$6,,0)),_xlfn.XLOOKUP($D$14,$D175:$D181,S175:S181,,0,-1)&gt;(INDEX('Verwachte Resultaten'!$C$2:$BT$31,MATCH(_xlfn.XLOOKUP($D$14,$D175:$D181,$E175:$E181,,0,-1),'Verwachte Resultaten'!$B$2:$B$31,0),MATCH(_xlfn.XLOOKUP($D$14,$D175:$D181,S174:S180,,0,-1),'Verwachte Resultaten'!$C$1:$BT$1,0))*_xlfn.XLOOKUP($E181,$G$2:$G$6,$H$2:$H$6,,0))),$D181,""),"")</f>
        <v/>
      </c>
      <c r="T181" s="19" t="str">
        <f>IFERROR(IF(AND(_xlfn.XLOOKUP($D$14,$D175:$D181,T175:T181,,0,-1)&lt;=(INDEX('Verwachte Resultaten'!$C$2:$BT$31,MATCH(_xlfn.XLOOKUP($D$14,$D175:$D181,$E175:$E181,,0,-1),'Verwachte Resultaten'!$B$2:$B$31,0),MATCH(_xlfn.XLOOKUP($D$14,$D175:$D181,T174:T180,,0,-1),'Verwachte Resultaten'!$C$1:$BT$1,0))*_xlfn.XLOOKUP($E181,$G$2:$G$6,$F$2:$F$6,,0)),_xlfn.XLOOKUP($D$14,$D175:$D181,T175:T181,,0,-1)&gt;(INDEX('Verwachte Resultaten'!$C$2:$BT$31,MATCH(_xlfn.XLOOKUP($D$14,$D175:$D181,$E175:$E181,,0,-1),'Verwachte Resultaten'!$B$2:$B$31,0),MATCH(_xlfn.XLOOKUP($D$14,$D175:$D181,T174:T180,,0,-1),'Verwachte Resultaten'!$C$1:$BT$1,0))*_xlfn.XLOOKUP($E181,$G$2:$G$6,$H$2:$H$6,,0))),$D181,""),"")</f>
        <v/>
      </c>
      <c r="U181" s="19" t="str">
        <f>IFERROR(IF(AND(_xlfn.XLOOKUP($D$14,$D175:$D181,U175:U181,,0,-1)&lt;=(INDEX('Verwachte Resultaten'!$C$2:$BT$31,MATCH(_xlfn.XLOOKUP($D$14,$D175:$D181,$E175:$E181,,0,-1),'Verwachte Resultaten'!$B$2:$B$31,0),MATCH(_xlfn.XLOOKUP($D$14,$D175:$D181,U174:U180,,0,-1),'Verwachte Resultaten'!$C$1:$BT$1,0))*_xlfn.XLOOKUP($E181,$G$2:$G$6,$F$2:$F$6,,0)),_xlfn.XLOOKUP($D$14,$D175:$D181,U175:U181,,0,-1)&gt;(INDEX('Verwachte Resultaten'!$C$2:$BT$31,MATCH(_xlfn.XLOOKUP($D$14,$D175:$D181,$E175:$E181,,0,-1),'Verwachte Resultaten'!$B$2:$B$31,0),MATCH(_xlfn.XLOOKUP($D$14,$D175:$D181,U174:U180,,0,-1),'Verwachte Resultaten'!$C$1:$BT$1,0))*_xlfn.XLOOKUP($E181,$G$2:$G$6,$H$2:$H$6,,0))),$D181,""),"")</f>
        <v/>
      </c>
      <c r="V181" s="19" t="str">
        <f>IFERROR(IF(AND(_xlfn.XLOOKUP($D$14,$D175:$D181,V175:V181,,0,-1)&lt;=(INDEX('Verwachte Resultaten'!$C$2:$BT$31,MATCH(_xlfn.XLOOKUP($D$14,$D175:$D181,$E175:$E181,,0,-1),'Verwachte Resultaten'!$B$2:$B$31,0),MATCH(_xlfn.XLOOKUP($D$14,$D175:$D181,V174:V180,,0,-1),'Verwachte Resultaten'!$C$1:$BT$1,0))*_xlfn.XLOOKUP($E181,$G$2:$G$6,$F$2:$F$6,,0)),_xlfn.XLOOKUP($D$14,$D175:$D181,V175:V181,,0,-1)&gt;(INDEX('Verwachte Resultaten'!$C$2:$BT$31,MATCH(_xlfn.XLOOKUP($D$14,$D175:$D181,$E175:$E181,,0,-1),'Verwachte Resultaten'!$B$2:$B$31,0),MATCH(_xlfn.XLOOKUP($D$14,$D175:$D181,V174:V180,,0,-1),'Verwachte Resultaten'!$C$1:$BT$1,0))*_xlfn.XLOOKUP($E181,$G$2:$G$6,$H$2:$H$6,,0))),$D181,""),"")</f>
        <v/>
      </c>
      <c r="W181" s="19" t="str">
        <f>IFERROR(IF(AND(_xlfn.XLOOKUP($D$14,$D175:$D181,W175:W181,,0,-1)&lt;=(INDEX('Verwachte Resultaten'!$C$2:$BT$31,MATCH(_xlfn.XLOOKUP($D$14,$D175:$D181,$E175:$E181,,0,-1),'Verwachte Resultaten'!$B$2:$B$31,0),MATCH(_xlfn.XLOOKUP($D$14,$D175:$D181,W174:W180,,0,-1),'Verwachte Resultaten'!$C$1:$BT$1,0))*_xlfn.XLOOKUP($E181,$G$2:$G$6,$F$2:$F$6,,0)),_xlfn.XLOOKUP($D$14,$D175:$D181,W175:W181,,0,-1)&gt;(INDEX('Verwachte Resultaten'!$C$2:$BT$31,MATCH(_xlfn.XLOOKUP($D$14,$D175:$D181,$E175:$E181,,0,-1),'Verwachte Resultaten'!$B$2:$B$31,0),MATCH(_xlfn.XLOOKUP($D$14,$D175:$D181,W174:W180,,0,-1),'Verwachte Resultaten'!$C$1:$BT$1,0))*_xlfn.XLOOKUP($E181,$G$2:$G$6,$H$2:$H$6,,0))),$D181,""),"")</f>
        <v/>
      </c>
      <c r="X181" s="19" t="str">
        <f>IFERROR(IF(AND(_xlfn.XLOOKUP($D$14,$D175:$D181,X175:X181,,0,-1)&lt;=(INDEX('Verwachte Resultaten'!$C$2:$BT$31,MATCH(_xlfn.XLOOKUP($D$14,$D175:$D181,$E175:$E181,,0,-1),'Verwachte Resultaten'!$B$2:$B$31,0),MATCH(_xlfn.XLOOKUP($D$14,$D175:$D181,X174:X180,,0,-1),'Verwachte Resultaten'!$C$1:$BT$1,0))*_xlfn.XLOOKUP($E181,$G$2:$G$6,$F$2:$F$6,,0)),_xlfn.XLOOKUP($D$14,$D175:$D181,X175:X181,,0,-1)&gt;(INDEX('Verwachte Resultaten'!$C$2:$BT$31,MATCH(_xlfn.XLOOKUP($D$14,$D175:$D181,$E175:$E181,,0,-1),'Verwachte Resultaten'!$B$2:$B$31,0),MATCH(_xlfn.XLOOKUP($D$14,$D175:$D181,X174:X180,,0,-1),'Verwachte Resultaten'!$C$1:$BT$1,0))*_xlfn.XLOOKUP($E181,$G$2:$G$6,$H$2:$H$6,,0))),$D181,""),"")</f>
        <v/>
      </c>
      <c r="Y181" s="19" t="str">
        <f>IFERROR(IF(AND(_xlfn.XLOOKUP($D$14,$D175:$D181,Y175:Y181,,0,-1)&lt;=(INDEX('Verwachte Resultaten'!$C$2:$BT$31,MATCH(_xlfn.XLOOKUP($D$14,$D175:$D181,$E175:$E181,,0,-1),'Verwachte Resultaten'!$B$2:$B$31,0),MATCH(_xlfn.XLOOKUP($D$14,$D175:$D181,Y174:Y180,,0,-1),'Verwachte Resultaten'!$C$1:$BT$1,0))*_xlfn.XLOOKUP($E181,$G$2:$G$6,$F$2:$F$6,,0)),_xlfn.XLOOKUP($D$14,$D175:$D181,Y175:Y181,,0,-1)&gt;(INDEX('Verwachte Resultaten'!$C$2:$BT$31,MATCH(_xlfn.XLOOKUP($D$14,$D175:$D181,$E175:$E181,,0,-1),'Verwachte Resultaten'!$B$2:$B$31,0),MATCH(_xlfn.XLOOKUP($D$14,$D175:$D181,Y174:Y180,,0,-1),'Verwachte Resultaten'!$C$1:$BT$1,0))*_xlfn.XLOOKUP($E181,$G$2:$G$6,$H$2:$H$6,,0))),$D181,""),"")</f>
        <v/>
      </c>
      <c r="Z181" s="19" t="str">
        <f>IFERROR(IF(AND(_xlfn.XLOOKUP($D$14,$D175:$D181,Z175:Z181,,0,-1)&lt;=(INDEX('Verwachte Resultaten'!$C$2:$BT$31,MATCH(_xlfn.XLOOKUP($D$14,$D175:$D181,$E175:$E181,,0,-1),'Verwachte Resultaten'!$B$2:$B$31,0),MATCH(_xlfn.XLOOKUP($D$14,$D175:$D181,Z174:Z180,,0,-1),'Verwachte Resultaten'!$C$1:$BT$1,0))*_xlfn.XLOOKUP($E181,$G$2:$G$6,$F$2:$F$6,,0)),_xlfn.XLOOKUP($D$14,$D175:$D181,Z175:Z181,,0,-1)&gt;(INDEX('Verwachte Resultaten'!$C$2:$BT$31,MATCH(_xlfn.XLOOKUP($D$14,$D175:$D181,$E175:$E181,,0,-1),'Verwachte Resultaten'!$B$2:$B$31,0),MATCH(_xlfn.XLOOKUP($D$14,$D175:$D181,Z174:Z180,,0,-1),'Verwachte Resultaten'!$C$1:$BT$1,0))*_xlfn.XLOOKUP($E181,$G$2:$G$6,$H$2:$H$6,,0))),$D181,""),"")</f>
        <v/>
      </c>
      <c r="AA181" s="19" t="str">
        <f>IFERROR(IF(AND(_xlfn.XLOOKUP($D$14,$D175:$D181,AA175:AA181,,0,-1)&lt;=(INDEX('Verwachte Resultaten'!$C$2:$BT$31,MATCH(_xlfn.XLOOKUP($D$14,$D175:$D181,$E175:$E181,,0,-1),'Verwachte Resultaten'!$B$2:$B$31,0),MATCH(_xlfn.XLOOKUP($D$14,$D175:$D181,AA174:AA180,,0,-1),'Verwachte Resultaten'!$C$1:$BT$1,0))*_xlfn.XLOOKUP($E181,$G$2:$G$6,$F$2:$F$6,,0)),_xlfn.XLOOKUP($D$14,$D175:$D181,AA175:AA181,,0,-1)&gt;(INDEX('Verwachte Resultaten'!$C$2:$BT$31,MATCH(_xlfn.XLOOKUP($D$14,$D175:$D181,$E175:$E181,,0,-1),'Verwachte Resultaten'!$B$2:$B$31,0),MATCH(_xlfn.XLOOKUP($D$14,$D175:$D181,AA174:AA180,,0,-1),'Verwachte Resultaten'!$C$1:$BT$1,0))*_xlfn.XLOOKUP($E181,$G$2:$G$6,$H$2:$H$6,,0))),$D181,""),"")</f>
        <v/>
      </c>
      <c r="AB181" s="19" t="str">
        <f>IFERROR(IF(AND(_xlfn.XLOOKUP($D$14,$D175:$D181,AB175:AB181,,0,-1)&lt;=(INDEX('Verwachte Resultaten'!$C$2:$BT$31,MATCH(_xlfn.XLOOKUP($D$14,$D175:$D181,$E175:$E181,,0,-1),'Verwachte Resultaten'!$B$2:$B$31,0),MATCH(_xlfn.XLOOKUP($D$14,$D175:$D181,AB174:AB180,,0,-1),'Verwachte Resultaten'!$C$1:$BT$1,0))*_xlfn.XLOOKUP($E181,$G$2:$G$6,$F$2:$F$6,,0)),_xlfn.XLOOKUP($D$14,$D175:$D181,AB175:AB181,,0,-1)&gt;(INDEX('Verwachte Resultaten'!$C$2:$BT$31,MATCH(_xlfn.XLOOKUP($D$14,$D175:$D181,$E175:$E181,,0,-1),'Verwachte Resultaten'!$B$2:$B$31,0),MATCH(_xlfn.XLOOKUP($D$14,$D175:$D181,AB174:AB180,,0,-1),'Verwachte Resultaten'!$C$1:$BT$1,0))*_xlfn.XLOOKUP($E181,$G$2:$G$6,$H$2:$H$6,,0))),$D181,""),"")</f>
        <v/>
      </c>
      <c r="AC181" s="19" t="str">
        <f>IFERROR(IF(AND(_xlfn.XLOOKUP($D$14,$D175:$D181,AC175:AC181,,0,-1)&lt;=(INDEX('Verwachte Resultaten'!$C$2:$BT$31,MATCH(_xlfn.XLOOKUP($D$14,$D175:$D181,$E175:$E181,,0,-1),'Verwachte Resultaten'!$B$2:$B$31,0),MATCH(_xlfn.XLOOKUP($D$14,$D175:$D181,AC174:AC180,,0,-1),'Verwachte Resultaten'!$C$1:$BT$1,0))*_xlfn.XLOOKUP($E181,$G$2:$G$6,$F$2:$F$6,,0)),_xlfn.XLOOKUP($D$14,$D175:$D181,AC175:AC181,,0,-1)&gt;(INDEX('Verwachte Resultaten'!$C$2:$BT$31,MATCH(_xlfn.XLOOKUP($D$14,$D175:$D181,$E175:$E181,,0,-1),'Verwachte Resultaten'!$B$2:$B$31,0),MATCH(_xlfn.XLOOKUP($D$14,$D175:$D181,AC174:AC180,,0,-1),'Verwachte Resultaten'!$C$1:$BT$1,0))*_xlfn.XLOOKUP($E181,$G$2:$G$6,$H$2:$H$6,,0))),$D181,""),"")</f>
        <v/>
      </c>
      <c r="AD181" s="19" t="str">
        <f>IFERROR(IF(AND(_xlfn.XLOOKUP($D$14,$D175:$D181,AD175:AD181,,0,-1)&lt;=(INDEX('Verwachte Resultaten'!$C$2:$BT$31,MATCH(_xlfn.XLOOKUP($D$14,$D175:$D181,$E175:$E181,,0,-1),'Verwachte Resultaten'!$B$2:$B$31,0),MATCH(_xlfn.XLOOKUP($D$14,$D175:$D181,AD174:AD180,,0,-1),'Verwachte Resultaten'!$C$1:$BT$1,0))*_xlfn.XLOOKUP($E181,$G$2:$G$6,$F$2:$F$6,,0)),_xlfn.XLOOKUP($D$14,$D175:$D181,AD175:AD181,,0,-1)&gt;(INDEX('Verwachte Resultaten'!$C$2:$BT$31,MATCH(_xlfn.XLOOKUP($D$14,$D175:$D181,$E175:$E181,,0,-1),'Verwachte Resultaten'!$B$2:$B$31,0),MATCH(_xlfn.XLOOKUP($D$14,$D175:$D181,AD174:AD180,,0,-1),'Verwachte Resultaten'!$C$1:$BT$1,0))*_xlfn.XLOOKUP($E181,$G$2:$G$6,$H$2:$H$6,,0))),$D181,""),"")</f>
        <v/>
      </c>
      <c r="AE181" s="19" t="str">
        <f>IFERROR(IF(AND(_xlfn.XLOOKUP($D$14,$D175:$D181,AE175:AE181,,0,-1)&lt;=(INDEX('Verwachte Resultaten'!$C$2:$BT$31,MATCH(_xlfn.XLOOKUP($D$14,$D175:$D181,$E175:$E181,,0,-1),'Verwachte Resultaten'!$B$2:$B$31,0),MATCH(_xlfn.XLOOKUP($D$14,$D175:$D181,AE174:AE180,,0,-1),'Verwachte Resultaten'!$C$1:$BT$1,0))*_xlfn.XLOOKUP($E181,$G$2:$G$6,$F$2:$F$6,,0)),_xlfn.XLOOKUP($D$14,$D175:$D181,AE175:AE181,,0,-1)&gt;(INDEX('Verwachte Resultaten'!$C$2:$BT$31,MATCH(_xlfn.XLOOKUP($D$14,$D175:$D181,$E175:$E181,,0,-1),'Verwachte Resultaten'!$B$2:$B$31,0),MATCH(_xlfn.XLOOKUP($D$14,$D175:$D181,AE174:AE180,,0,-1),'Verwachte Resultaten'!$C$1:$BT$1,0))*_xlfn.XLOOKUP($E181,$G$2:$G$6,$H$2:$H$6,,0))),$D181,""),"")</f>
        <v/>
      </c>
      <c r="AF181" s="19" t="str">
        <f>IFERROR(IF(AND(_xlfn.XLOOKUP($D$14,$D175:$D181,AF175:AF181,,0,-1)&lt;=(INDEX('Verwachte Resultaten'!$C$2:$BT$31,MATCH(_xlfn.XLOOKUP($D$14,$D175:$D181,$E175:$E181,,0,-1),'Verwachte Resultaten'!$B$2:$B$31,0),MATCH(_xlfn.XLOOKUP($D$14,$D175:$D181,AF174:AF180,,0,-1),'Verwachte Resultaten'!$C$1:$BT$1,0))*_xlfn.XLOOKUP($E181,$G$2:$G$6,$F$2:$F$6,,0)),_xlfn.XLOOKUP($D$14,$D175:$D181,AF175:AF181,,0,-1)&gt;(INDEX('Verwachte Resultaten'!$C$2:$BT$31,MATCH(_xlfn.XLOOKUP($D$14,$D175:$D181,$E175:$E181,,0,-1),'Verwachte Resultaten'!$B$2:$B$31,0),MATCH(_xlfn.XLOOKUP($D$14,$D175:$D181,AF174:AF180,,0,-1),'Verwachte Resultaten'!$C$1:$BT$1,0))*_xlfn.XLOOKUP($E181,$G$2:$G$6,$H$2:$H$6,,0))),$D181,""),"")</f>
        <v/>
      </c>
      <c r="AG181" s="19" t="str">
        <f>IFERROR(IF(AND(_xlfn.XLOOKUP($D$14,$D175:$D181,AG175:AG181,,0,-1)&lt;=(INDEX('Verwachte Resultaten'!$C$2:$BT$31,MATCH(_xlfn.XLOOKUP($D$14,$D175:$D181,$E175:$E181,,0,-1),'Verwachte Resultaten'!$B$2:$B$31,0),MATCH(_xlfn.XLOOKUP($D$14,$D175:$D181,AG174:AG180,,0,-1),'Verwachte Resultaten'!$C$1:$BT$1,0))*_xlfn.XLOOKUP($E181,$G$2:$G$6,$F$2:$F$6,,0)),_xlfn.XLOOKUP($D$14,$D175:$D181,AG175:AG181,,0,-1)&gt;(INDEX('Verwachte Resultaten'!$C$2:$BT$31,MATCH(_xlfn.XLOOKUP($D$14,$D175:$D181,$E175:$E181,,0,-1),'Verwachte Resultaten'!$B$2:$B$31,0),MATCH(_xlfn.XLOOKUP($D$14,$D175:$D181,AG174:AG180,,0,-1),'Verwachte Resultaten'!$C$1:$BT$1,0))*_xlfn.XLOOKUP($E181,$G$2:$G$6,$H$2:$H$6,,0))),$D181,""),"")</f>
        <v/>
      </c>
      <c r="AH181" s="19" t="str">
        <f>IFERROR(IF(AND(_xlfn.XLOOKUP($D$14,$D175:$D181,AH175:AH181,,0,-1)&lt;=(INDEX('Verwachte Resultaten'!$C$2:$BT$31,MATCH(_xlfn.XLOOKUP($D$14,$D175:$D181,$E175:$E181,,0,-1),'Verwachte Resultaten'!$B$2:$B$31,0),MATCH(_xlfn.XLOOKUP($D$14,$D175:$D181,AH174:AH180,,0,-1),'Verwachte Resultaten'!$C$1:$BT$1,0))*_xlfn.XLOOKUP($E181,$G$2:$G$6,$F$2:$F$6,,0)),_xlfn.XLOOKUP($D$14,$D175:$D181,AH175:AH181,,0,-1)&gt;(INDEX('Verwachte Resultaten'!$C$2:$BT$31,MATCH(_xlfn.XLOOKUP($D$14,$D175:$D181,$E175:$E181,,0,-1),'Verwachte Resultaten'!$B$2:$B$31,0),MATCH(_xlfn.XLOOKUP($D$14,$D175:$D181,AH174:AH180,,0,-1),'Verwachte Resultaten'!$C$1:$BT$1,0))*_xlfn.XLOOKUP($E181,$G$2:$G$6,$H$2:$H$6,,0))),$D181,""),"")</f>
        <v/>
      </c>
      <c r="AI181" s="19" t="str">
        <f>IFERROR(IF(AND(_xlfn.XLOOKUP($D$14,$D175:$D181,AI175:AI181,,0,-1)&lt;=(INDEX('Verwachte Resultaten'!$C$2:$BT$31,MATCH(_xlfn.XLOOKUP($D$14,$D175:$D181,$E175:$E181,,0,-1),'Verwachte Resultaten'!$B$2:$B$31,0),MATCH(_xlfn.XLOOKUP($D$14,$D175:$D181,AI174:AI180,,0,-1),'Verwachte Resultaten'!$C$1:$BT$1,0))*_xlfn.XLOOKUP($E181,$G$2:$G$6,$F$2:$F$6,,0)),_xlfn.XLOOKUP($D$14,$D175:$D181,AI175:AI181,,0,-1)&gt;(INDEX('Verwachte Resultaten'!$C$2:$BT$31,MATCH(_xlfn.XLOOKUP($D$14,$D175:$D181,$E175:$E181,,0,-1),'Verwachte Resultaten'!$B$2:$B$31,0),MATCH(_xlfn.XLOOKUP($D$14,$D175:$D181,AI174:AI180,,0,-1),'Verwachte Resultaten'!$C$1:$BT$1,0))*_xlfn.XLOOKUP($E181,$G$2:$G$6,$H$2:$H$6,,0))),$D181,""),"")</f>
        <v/>
      </c>
      <c r="AJ181" s="19" t="str">
        <f>IFERROR(IF(AND(_xlfn.XLOOKUP($D$14,$D175:$D181,AJ175:AJ181,,0,-1)&lt;=(INDEX('Verwachte Resultaten'!$C$2:$BT$31,MATCH(_xlfn.XLOOKUP($D$14,$D175:$D181,$E175:$E181,,0,-1),'Verwachte Resultaten'!$B$2:$B$31,0),MATCH(_xlfn.XLOOKUP($D$14,$D175:$D181,AJ174:AJ180,,0,-1),'Verwachte Resultaten'!$C$1:$BT$1,0))*_xlfn.XLOOKUP($E181,$G$2:$G$6,$F$2:$F$6,,0)),_xlfn.XLOOKUP($D$14,$D175:$D181,AJ175:AJ181,,0,-1)&gt;(INDEX('Verwachte Resultaten'!$C$2:$BT$31,MATCH(_xlfn.XLOOKUP($D$14,$D175:$D181,$E175:$E181,,0,-1),'Verwachte Resultaten'!$B$2:$B$31,0),MATCH(_xlfn.XLOOKUP($D$14,$D175:$D181,AJ174:AJ180,,0,-1),'Verwachte Resultaten'!$C$1:$BT$1,0))*_xlfn.XLOOKUP($E181,$G$2:$G$6,$H$2:$H$6,,0))),$D181,""),"")</f>
        <v/>
      </c>
      <c r="AK181" s="19" t="str">
        <f>IFERROR(IF(AND(_xlfn.XLOOKUP($D$14,$D175:$D181,AK175:AK181,,0,-1)&lt;=(INDEX('Verwachte Resultaten'!$C$2:$BT$31,MATCH(_xlfn.XLOOKUP($D$14,$D175:$D181,$E175:$E181,,0,-1),'Verwachte Resultaten'!$B$2:$B$31,0),MATCH(_xlfn.XLOOKUP($D$14,$D175:$D181,AK174:AK180,,0,-1),'Verwachte Resultaten'!$C$1:$BT$1,0))*_xlfn.XLOOKUP($E181,$G$2:$G$6,$F$2:$F$6,,0)),_xlfn.XLOOKUP($D$14,$D175:$D181,AK175:AK181,,0,-1)&gt;(INDEX('Verwachte Resultaten'!$C$2:$BT$31,MATCH(_xlfn.XLOOKUP($D$14,$D175:$D181,$E175:$E181,,0,-1),'Verwachte Resultaten'!$B$2:$B$31,0),MATCH(_xlfn.XLOOKUP($D$14,$D175:$D181,AK174:AK180,,0,-1),'Verwachte Resultaten'!$C$1:$BT$1,0))*_xlfn.XLOOKUP($E181,$G$2:$G$6,$H$2:$H$6,,0))),$D181,""),"")</f>
        <v/>
      </c>
      <c r="AL181" s="19" t="str">
        <f>IFERROR(IF(AND(_xlfn.XLOOKUP($D$14,$D175:$D181,AL175:AL181,,0,-1)&lt;=(INDEX('Verwachte Resultaten'!$C$2:$BT$31,MATCH(_xlfn.XLOOKUP($D$14,$D175:$D181,$E175:$E181,,0,-1),'Verwachte Resultaten'!$B$2:$B$31,0),MATCH(_xlfn.XLOOKUP($D$14,$D175:$D181,AL174:AL180,,0,-1),'Verwachte Resultaten'!$C$1:$BT$1,0))*_xlfn.XLOOKUP($E181,$G$2:$G$6,$F$2:$F$6,,0)),_xlfn.XLOOKUP($D$14,$D175:$D181,AL175:AL181,,0,-1)&gt;(INDEX('Verwachte Resultaten'!$C$2:$BT$31,MATCH(_xlfn.XLOOKUP($D$14,$D175:$D181,$E175:$E181,,0,-1),'Verwachte Resultaten'!$B$2:$B$31,0),MATCH(_xlfn.XLOOKUP($D$14,$D175:$D181,AL174:AL180,,0,-1),'Verwachte Resultaten'!$C$1:$BT$1,0))*_xlfn.XLOOKUP($E181,$G$2:$G$6,$H$2:$H$6,,0))),$D181,""),"")</f>
        <v/>
      </c>
      <c r="AM181" s="19" t="str">
        <f>IFERROR(IF(AND(_xlfn.XLOOKUP($D$14,$D175:$D181,AM175:AM181,,0,-1)&lt;=(INDEX('Verwachte Resultaten'!$C$2:$BT$31,MATCH(_xlfn.XLOOKUP($D$14,$D175:$D181,$E175:$E181,,0,-1),'Verwachte Resultaten'!$B$2:$B$31,0),MATCH(_xlfn.XLOOKUP($D$14,$D175:$D181,AM174:AM180,,0,-1),'Verwachte Resultaten'!$C$1:$BT$1,0))*_xlfn.XLOOKUP($E181,$G$2:$G$6,$F$2:$F$6,,0)),_xlfn.XLOOKUP($D$14,$D175:$D181,AM175:AM181,,0,-1)&gt;(INDEX('Verwachte Resultaten'!$C$2:$BT$31,MATCH(_xlfn.XLOOKUP($D$14,$D175:$D181,$E175:$E181,,0,-1),'Verwachte Resultaten'!$B$2:$B$31,0),MATCH(_xlfn.XLOOKUP($D$14,$D175:$D181,AM174:AM180,,0,-1),'Verwachte Resultaten'!$C$1:$BT$1,0))*_xlfn.XLOOKUP($E181,$G$2:$G$6,$H$2:$H$6,,0))),$D181,""),"")</f>
        <v/>
      </c>
      <c r="AN181" s="19" t="str">
        <f>IFERROR(IF(AND(_xlfn.XLOOKUP($D$14,$D175:$D181,AN175:AN181,,0,-1)&lt;=(INDEX('Verwachte Resultaten'!$C$2:$BT$31,MATCH(_xlfn.XLOOKUP($D$14,$D175:$D181,$E175:$E181,,0,-1),'Verwachte Resultaten'!$B$2:$B$31,0),MATCH(_xlfn.XLOOKUP($D$14,$D175:$D181,AN174:AN180,,0,-1),'Verwachte Resultaten'!$C$1:$BT$1,0))*_xlfn.XLOOKUP($E181,$G$2:$G$6,$F$2:$F$6,,0)),_xlfn.XLOOKUP($D$14,$D175:$D181,AN175:AN181,,0,-1)&gt;(INDEX('Verwachte Resultaten'!$C$2:$BT$31,MATCH(_xlfn.XLOOKUP($D$14,$D175:$D181,$E175:$E181,,0,-1),'Verwachte Resultaten'!$B$2:$B$31,0),MATCH(_xlfn.XLOOKUP($D$14,$D175:$D181,AN174:AN180,,0,-1),'Verwachte Resultaten'!$C$1:$BT$1,0))*_xlfn.XLOOKUP($E181,$G$2:$G$6,$H$2:$H$6,,0))),$D181,""),"")</f>
        <v/>
      </c>
      <c r="AO181" s="19" t="str">
        <f>IFERROR(IF(AND(_xlfn.XLOOKUP($D$14,$D175:$D181,AO175:AO181,,0,-1)&lt;=(INDEX('Verwachte Resultaten'!$C$2:$BT$31,MATCH(_xlfn.XLOOKUP($D$14,$D175:$D181,$E175:$E181,,0,-1),'Verwachte Resultaten'!$B$2:$B$31,0),MATCH(_xlfn.XLOOKUP($D$14,$D175:$D181,AO174:AO180,,0,-1),'Verwachte Resultaten'!$C$1:$BT$1,0))*_xlfn.XLOOKUP($E181,$G$2:$G$6,$F$2:$F$6,,0)),_xlfn.XLOOKUP($D$14,$D175:$D181,AO175:AO181,,0,-1)&gt;(INDEX('Verwachte Resultaten'!$C$2:$BT$31,MATCH(_xlfn.XLOOKUP($D$14,$D175:$D181,$E175:$E181,,0,-1),'Verwachte Resultaten'!$B$2:$B$31,0),MATCH(_xlfn.XLOOKUP($D$14,$D175:$D181,AO174:AO180,,0,-1),'Verwachte Resultaten'!$C$1:$BT$1,0))*_xlfn.XLOOKUP($E181,$G$2:$G$6,$H$2:$H$6,,0))),$D181,""),"")</f>
        <v/>
      </c>
      <c r="AP181" s="19" t="str">
        <f>IFERROR(IF(AND(_xlfn.XLOOKUP($D$14,$D175:$D181,AP175:AP181,,0,-1)&lt;=(INDEX('Verwachte Resultaten'!$C$2:$BT$31,MATCH(_xlfn.XLOOKUP($D$14,$D175:$D181,$E175:$E181,,0,-1),'Verwachte Resultaten'!$B$2:$B$31,0),MATCH(_xlfn.XLOOKUP($D$14,$D175:$D181,AP174:AP180,,0,-1),'Verwachte Resultaten'!$C$1:$BT$1,0))*_xlfn.XLOOKUP($E181,$G$2:$G$6,$F$2:$F$6,,0)),_xlfn.XLOOKUP($D$14,$D175:$D181,AP175:AP181,,0,-1)&gt;(INDEX('Verwachte Resultaten'!$C$2:$BT$31,MATCH(_xlfn.XLOOKUP($D$14,$D175:$D181,$E175:$E181,,0,-1),'Verwachte Resultaten'!$B$2:$B$31,0),MATCH(_xlfn.XLOOKUP($D$14,$D175:$D181,AP174:AP180,,0,-1),'Verwachte Resultaten'!$C$1:$BT$1,0))*_xlfn.XLOOKUP($E181,$G$2:$G$6,$H$2:$H$6,,0))),$D181,""),"")</f>
        <v/>
      </c>
      <c r="AQ181" s="19" t="str">
        <f>IFERROR(IF(AND(_xlfn.XLOOKUP($D$14,$D175:$D181,AQ175:AQ181,,0,-1)&lt;=(INDEX('Verwachte Resultaten'!$C$2:$BT$31,MATCH(_xlfn.XLOOKUP($D$14,$D175:$D181,$E175:$E181,,0,-1),'Verwachte Resultaten'!$B$2:$B$31,0),MATCH(_xlfn.XLOOKUP($D$14,$D175:$D181,AQ174:AQ180,,0,-1),'Verwachte Resultaten'!$C$1:$BT$1,0))*_xlfn.XLOOKUP($E181,$G$2:$G$6,$F$2:$F$6,,0)),_xlfn.XLOOKUP($D$14,$D175:$D181,AQ175:AQ181,,0,-1)&gt;(INDEX('Verwachte Resultaten'!$C$2:$BT$31,MATCH(_xlfn.XLOOKUP($D$14,$D175:$D181,$E175:$E181,,0,-1),'Verwachte Resultaten'!$B$2:$B$31,0),MATCH(_xlfn.XLOOKUP($D$14,$D175:$D181,AQ174:AQ180,,0,-1),'Verwachte Resultaten'!$C$1:$BT$1,0))*_xlfn.XLOOKUP($E181,$G$2:$G$6,$H$2:$H$6,,0))),$D181,""),"")</f>
        <v/>
      </c>
      <c r="AR181" s="19" t="str">
        <f>IFERROR(IF(AND(_xlfn.XLOOKUP($D$14,$D175:$D181,AR175:AR181,,0,-1)&lt;=(INDEX('Verwachte Resultaten'!$C$2:$BT$31,MATCH(_xlfn.XLOOKUP($D$14,$D175:$D181,$E175:$E181,,0,-1),'Verwachte Resultaten'!$B$2:$B$31,0),MATCH(_xlfn.XLOOKUP($D$14,$D175:$D181,AR174:AR180,,0,-1),'Verwachte Resultaten'!$C$1:$BT$1,0))*_xlfn.XLOOKUP($E181,$G$2:$G$6,$F$2:$F$6,,0)),_xlfn.XLOOKUP($D$14,$D175:$D181,AR175:AR181,,0,-1)&gt;(INDEX('Verwachte Resultaten'!$C$2:$BT$31,MATCH(_xlfn.XLOOKUP($D$14,$D175:$D181,$E175:$E181,,0,-1),'Verwachte Resultaten'!$B$2:$B$31,0),MATCH(_xlfn.XLOOKUP($D$14,$D175:$D181,AR174:AR180,,0,-1),'Verwachte Resultaten'!$C$1:$BT$1,0))*_xlfn.XLOOKUP($E181,$G$2:$G$6,$H$2:$H$6,,0))),$D181,""),"")</f>
        <v/>
      </c>
      <c r="AS181" s="19" t="str">
        <f>IFERROR(IF(AND(_xlfn.XLOOKUP($D$14,$D175:$D181,AS175:AS181,,0,-1)&lt;=(INDEX('Verwachte Resultaten'!$C$2:$BT$31,MATCH(_xlfn.XLOOKUP($D$14,$D175:$D181,$E175:$E181,,0,-1),'Verwachte Resultaten'!$B$2:$B$31,0),MATCH(_xlfn.XLOOKUP($D$14,$D175:$D181,AS174:AS180,,0,-1),'Verwachte Resultaten'!$C$1:$BT$1,0))*_xlfn.XLOOKUP($E181,$G$2:$G$6,$F$2:$F$6,,0)),_xlfn.XLOOKUP($D$14,$D175:$D181,AS175:AS181,,0,-1)&gt;(INDEX('Verwachte Resultaten'!$C$2:$BT$31,MATCH(_xlfn.XLOOKUP($D$14,$D175:$D181,$E175:$E181,,0,-1),'Verwachte Resultaten'!$B$2:$B$31,0),MATCH(_xlfn.XLOOKUP($D$14,$D175:$D181,AS174:AS180,,0,-1),'Verwachte Resultaten'!$C$1:$BT$1,0))*_xlfn.XLOOKUP($E181,$G$2:$G$6,$H$2:$H$6,,0))),$D181,""),"")</f>
        <v/>
      </c>
      <c r="AT181" s="19" t="str">
        <f>IFERROR(IF(AND(_xlfn.XLOOKUP($D$14,$D175:$D181,AT175:AT181,,0,-1)&lt;=(INDEX('Verwachte Resultaten'!$C$2:$BT$31,MATCH(_xlfn.XLOOKUP($D$14,$D175:$D181,$E175:$E181,,0,-1),'Verwachte Resultaten'!$B$2:$B$31,0),MATCH(_xlfn.XLOOKUP($D$14,$D175:$D181,AT174:AT180,,0,-1),'Verwachte Resultaten'!$C$1:$BT$1,0))*_xlfn.XLOOKUP($E181,$G$2:$G$6,$F$2:$F$6,,0)),_xlfn.XLOOKUP($D$14,$D175:$D181,AT175:AT181,,0,-1)&gt;(INDEX('Verwachte Resultaten'!$C$2:$BT$31,MATCH(_xlfn.XLOOKUP($D$14,$D175:$D181,$E175:$E181,,0,-1),'Verwachte Resultaten'!$B$2:$B$31,0),MATCH(_xlfn.XLOOKUP($D$14,$D175:$D181,AT174:AT180,,0,-1),'Verwachte Resultaten'!$C$1:$BT$1,0))*_xlfn.XLOOKUP($E181,$G$2:$G$6,$H$2:$H$6,,0))),$D181,""),"")</f>
        <v/>
      </c>
      <c r="AU181" s="19" t="str">
        <f>IFERROR(IF(AND(_xlfn.XLOOKUP($D$14,$D175:$D181,AU175:AU181,,0,-1)&lt;=(INDEX('Verwachte Resultaten'!$C$2:$BT$31,MATCH(_xlfn.XLOOKUP($D$14,$D175:$D181,$E175:$E181,,0,-1),'Verwachte Resultaten'!$B$2:$B$31,0),MATCH(_xlfn.XLOOKUP($D$14,$D175:$D181,AU174:AU180,,0,-1),'Verwachte Resultaten'!$C$1:$BT$1,0))*_xlfn.XLOOKUP($E181,$G$2:$G$6,$F$2:$F$6,,0)),_xlfn.XLOOKUP($D$14,$D175:$D181,AU175:AU181,,0,-1)&gt;(INDEX('Verwachte Resultaten'!$C$2:$BT$31,MATCH(_xlfn.XLOOKUP($D$14,$D175:$D181,$E175:$E181,,0,-1),'Verwachte Resultaten'!$B$2:$B$31,0),MATCH(_xlfn.XLOOKUP($D$14,$D175:$D181,AU174:AU180,,0,-1),'Verwachte Resultaten'!$C$1:$BT$1,0))*_xlfn.XLOOKUP($E181,$G$2:$G$6,$H$2:$H$6,,0))),$D181,""),"")</f>
        <v/>
      </c>
      <c r="AV181" s="19" t="str">
        <f>IFERROR(IF(AND(_xlfn.XLOOKUP($D$14,$D175:$D181,AV175:AV181,,0,-1)&lt;=(INDEX('Verwachte Resultaten'!$C$2:$BT$31,MATCH(_xlfn.XLOOKUP($D$14,$D175:$D181,$E175:$E181,,0,-1),'Verwachte Resultaten'!$B$2:$B$31,0),MATCH(_xlfn.XLOOKUP($D$14,$D175:$D181,AV174:AV180,,0,-1),'Verwachte Resultaten'!$C$1:$BT$1,0))*_xlfn.XLOOKUP($E181,$G$2:$G$6,$F$2:$F$6,,0)),_xlfn.XLOOKUP($D$14,$D175:$D181,AV175:AV181,,0,-1)&gt;(INDEX('Verwachte Resultaten'!$C$2:$BT$31,MATCH(_xlfn.XLOOKUP($D$14,$D175:$D181,$E175:$E181,,0,-1),'Verwachte Resultaten'!$B$2:$B$31,0),MATCH(_xlfn.XLOOKUP($D$14,$D175:$D181,AV174:AV180,,0,-1),'Verwachte Resultaten'!$C$1:$BT$1,0))*_xlfn.XLOOKUP($E181,$G$2:$G$6,$H$2:$H$6,,0))),$D181,""),"")</f>
        <v/>
      </c>
      <c r="AW181" s="19" t="str">
        <f>IFERROR(IF(AND(_xlfn.XLOOKUP($D$14,$D175:$D181,AW175:AW181,,0,-1)&lt;=(INDEX('Verwachte Resultaten'!$C$2:$BT$31,MATCH(_xlfn.XLOOKUP($D$14,$D175:$D181,$E175:$E181,,0,-1),'Verwachte Resultaten'!$B$2:$B$31,0),MATCH(_xlfn.XLOOKUP($D$14,$D175:$D181,AW174:AW180,,0,-1),'Verwachte Resultaten'!$C$1:$BT$1,0))*_xlfn.XLOOKUP($E181,$G$2:$G$6,$F$2:$F$6,,0)),_xlfn.XLOOKUP($D$14,$D175:$D181,AW175:AW181,,0,-1)&gt;(INDEX('Verwachte Resultaten'!$C$2:$BT$31,MATCH(_xlfn.XLOOKUP($D$14,$D175:$D181,$E175:$E181,,0,-1),'Verwachte Resultaten'!$B$2:$B$31,0),MATCH(_xlfn.XLOOKUP($D$14,$D175:$D181,AW174:AW180,,0,-1),'Verwachte Resultaten'!$C$1:$BT$1,0))*_xlfn.XLOOKUP($E181,$G$2:$G$6,$H$2:$H$6,,0))),$D181,""),"")</f>
        <v/>
      </c>
      <c r="AX181" s="19" t="str">
        <f>IFERROR(IF(AND(_xlfn.XLOOKUP($D$14,$D175:$D181,AX175:AX181,,0,-1)&lt;=(INDEX('Verwachte Resultaten'!$C$2:$BT$31,MATCH(_xlfn.XLOOKUP($D$14,$D175:$D181,$E175:$E181,,0,-1),'Verwachte Resultaten'!$B$2:$B$31,0),MATCH(_xlfn.XLOOKUP($D$14,$D175:$D181,AX174:AX180,,0,-1),'Verwachte Resultaten'!$C$1:$BT$1,0))*_xlfn.XLOOKUP($E181,$G$2:$G$6,$F$2:$F$6,,0)),_xlfn.XLOOKUP($D$14,$D175:$D181,AX175:AX181,,0,-1)&gt;(INDEX('Verwachte Resultaten'!$C$2:$BT$31,MATCH(_xlfn.XLOOKUP($D$14,$D175:$D181,$E175:$E181,,0,-1),'Verwachte Resultaten'!$B$2:$B$31,0),MATCH(_xlfn.XLOOKUP($D$14,$D175:$D181,AX174:AX180,,0,-1),'Verwachte Resultaten'!$C$1:$BT$1,0))*_xlfn.XLOOKUP($E181,$G$2:$G$6,$H$2:$H$6,,0))),$D181,""),"")</f>
        <v/>
      </c>
      <c r="AY181" s="19" t="str">
        <f>IFERROR(IF(AND(_xlfn.XLOOKUP($D$14,$D175:$D181,AY175:AY181,,0,-1)&lt;=(INDEX('Verwachte Resultaten'!$C$2:$BT$31,MATCH(_xlfn.XLOOKUP($D$14,$D175:$D181,$E175:$E181,,0,-1),'Verwachte Resultaten'!$B$2:$B$31,0),MATCH(_xlfn.XLOOKUP($D$14,$D175:$D181,AY174:AY180,,0,-1),'Verwachte Resultaten'!$C$1:$BT$1,0))*_xlfn.XLOOKUP($E181,$G$2:$G$6,$F$2:$F$6,,0)),_xlfn.XLOOKUP($D$14,$D175:$D181,AY175:AY181,,0,-1)&gt;(INDEX('Verwachte Resultaten'!$C$2:$BT$31,MATCH(_xlfn.XLOOKUP($D$14,$D175:$D181,$E175:$E181,,0,-1),'Verwachte Resultaten'!$B$2:$B$31,0),MATCH(_xlfn.XLOOKUP($D$14,$D175:$D181,AY174:AY180,,0,-1),'Verwachte Resultaten'!$C$1:$BT$1,0))*_xlfn.XLOOKUP($E181,$G$2:$G$6,$H$2:$H$6,,0))),$D181,""),"")</f>
        <v/>
      </c>
      <c r="AZ181" s="19" t="str">
        <f>IFERROR(IF(AND(_xlfn.XLOOKUP($D$14,$D175:$D181,AZ175:AZ181,,0,-1)&lt;=(INDEX('Verwachte Resultaten'!$C$2:$BT$31,MATCH(_xlfn.XLOOKUP($D$14,$D175:$D181,$E175:$E181,,0,-1),'Verwachte Resultaten'!$B$2:$B$31,0),MATCH(_xlfn.XLOOKUP($D$14,$D175:$D181,AZ174:AZ180,,0,-1),'Verwachte Resultaten'!$C$1:$BT$1,0))*_xlfn.XLOOKUP($E181,$G$2:$G$6,$F$2:$F$6,,0)),_xlfn.XLOOKUP($D$14,$D175:$D181,AZ175:AZ181,,0,-1)&gt;(INDEX('Verwachte Resultaten'!$C$2:$BT$31,MATCH(_xlfn.XLOOKUP($D$14,$D175:$D181,$E175:$E181,,0,-1),'Verwachte Resultaten'!$B$2:$B$31,0),MATCH(_xlfn.XLOOKUP($D$14,$D175:$D181,AZ174:AZ180,,0,-1),'Verwachte Resultaten'!$C$1:$BT$1,0))*_xlfn.XLOOKUP($E181,$G$2:$G$6,$H$2:$H$6,,0))),$D181,""),"")</f>
        <v/>
      </c>
      <c r="BA181" s="19" t="str">
        <f>IFERROR(IF(AND(_xlfn.XLOOKUP($D$14,$D175:$D181,BA175:BA181,,0,-1)&lt;=(INDEX('Verwachte Resultaten'!$C$2:$BT$31,MATCH(_xlfn.XLOOKUP($D$14,$D175:$D181,$E175:$E181,,0,-1),'Verwachte Resultaten'!$B$2:$B$31,0),MATCH(_xlfn.XLOOKUP($D$14,$D175:$D181,BA174:BA180,,0,-1),'Verwachte Resultaten'!$C$1:$BT$1,0))*_xlfn.XLOOKUP($E181,$G$2:$G$6,$F$2:$F$6,,0)),_xlfn.XLOOKUP($D$14,$D175:$D181,BA175:BA181,,0,-1)&gt;(INDEX('Verwachte Resultaten'!$C$2:$BT$31,MATCH(_xlfn.XLOOKUP($D$14,$D175:$D181,$E175:$E181,,0,-1),'Verwachte Resultaten'!$B$2:$B$31,0),MATCH(_xlfn.XLOOKUP($D$14,$D175:$D181,BA174:BA180,,0,-1),'Verwachte Resultaten'!$C$1:$BT$1,0))*_xlfn.XLOOKUP($E181,$G$2:$G$6,$H$2:$H$6,,0))),$D181,""),"")</f>
        <v/>
      </c>
      <c r="BB181" s="19" t="str">
        <f>IFERROR(IF(AND(_xlfn.XLOOKUP($D$14,$D175:$D181,BB175:BB181,,0,-1)&lt;=(INDEX('Verwachte Resultaten'!$C$2:$BT$31,MATCH(_xlfn.XLOOKUP($D$14,$D175:$D181,$E175:$E181,,0,-1),'Verwachte Resultaten'!$B$2:$B$31,0),MATCH(_xlfn.XLOOKUP($D$14,$D175:$D181,BB174:BB180,,0,-1),'Verwachte Resultaten'!$C$1:$BT$1,0))*_xlfn.XLOOKUP($E181,$G$2:$G$6,$F$2:$F$6,,0)),_xlfn.XLOOKUP($D$14,$D175:$D181,BB175:BB181,,0,-1)&gt;(INDEX('Verwachte Resultaten'!$C$2:$BT$31,MATCH(_xlfn.XLOOKUP($D$14,$D175:$D181,$E175:$E181,,0,-1),'Verwachte Resultaten'!$B$2:$B$31,0),MATCH(_xlfn.XLOOKUP($D$14,$D175:$D181,BB174:BB180,,0,-1),'Verwachte Resultaten'!$C$1:$BT$1,0))*_xlfn.XLOOKUP($E181,$G$2:$G$6,$H$2:$H$6,,0))),$D181,""),"")</f>
        <v/>
      </c>
      <c r="BC181" s="19" t="str">
        <f>IFERROR(IF(AND(_xlfn.XLOOKUP($D$14,$D175:$D181,BC175:BC181,,0,-1)&lt;=(INDEX('Verwachte Resultaten'!$C$2:$BT$31,MATCH(_xlfn.XLOOKUP($D$14,$D175:$D181,$E175:$E181,,0,-1),'Verwachte Resultaten'!$B$2:$B$31,0),MATCH(_xlfn.XLOOKUP($D$14,$D175:$D181,BC174:BC180,,0,-1),'Verwachte Resultaten'!$C$1:$BT$1,0))*_xlfn.XLOOKUP($E181,$G$2:$G$6,$F$2:$F$6,,0)),_xlfn.XLOOKUP($D$14,$D175:$D181,BC175:BC181,,0,-1)&gt;(INDEX('Verwachte Resultaten'!$C$2:$BT$31,MATCH(_xlfn.XLOOKUP($D$14,$D175:$D181,$E175:$E181,,0,-1),'Verwachte Resultaten'!$B$2:$B$31,0),MATCH(_xlfn.XLOOKUP($D$14,$D175:$D181,BC174:BC180,,0,-1),'Verwachte Resultaten'!$C$1:$BT$1,0))*_xlfn.XLOOKUP($E181,$G$2:$G$6,$H$2:$H$6,,0))),$D181,""),"")</f>
        <v/>
      </c>
      <c r="BD181" s="19" t="str">
        <f>IFERROR(IF(AND(_xlfn.XLOOKUP($D$14,$D175:$D181,BD175:BD181,,0,-1)&lt;=(INDEX('Verwachte Resultaten'!$C$2:$BT$31,MATCH(_xlfn.XLOOKUP($D$14,$D175:$D181,$E175:$E181,,0,-1),'Verwachte Resultaten'!$B$2:$B$31,0),MATCH(_xlfn.XLOOKUP($D$14,$D175:$D181,BD174:BD180,,0,-1),'Verwachte Resultaten'!$C$1:$BT$1,0))*_xlfn.XLOOKUP($E181,$G$2:$G$6,$F$2:$F$6,,0)),_xlfn.XLOOKUP($D$14,$D175:$D181,BD175:BD181,,0,-1)&gt;(INDEX('Verwachte Resultaten'!$C$2:$BT$31,MATCH(_xlfn.XLOOKUP($D$14,$D175:$D181,$E175:$E181,,0,-1),'Verwachte Resultaten'!$B$2:$B$31,0),MATCH(_xlfn.XLOOKUP($D$14,$D175:$D181,BD174:BD180,,0,-1),'Verwachte Resultaten'!$C$1:$BT$1,0))*_xlfn.XLOOKUP($E181,$G$2:$G$6,$H$2:$H$6,,0))),$D181,""),"")</f>
        <v/>
      </c>
      <c r="BE181" s="19" t="str">
        <f>IFERROR(IF(AND(_xlfn.XLOOKUP($D$14,$D175:$D181,BE175:BE181,,0,-1)&lt;=(INDEX('Verwachte Resultaten'!$C$2:$BT$31,MATCH(_xlfn.XLOOKUP($D$14,$D175:$D181,$E175:$E181,,0,-1),'Verwachte Resultaten'!$B$2:$B$31,0),MATCH(_xlfn.XLOOKUP($D$14,$D175:$D181,BE174:BE180,,0,-1),'Verwachte Resultaten'!$C$1:$BT$1,0))*_xlfn.XLOOKUP($E181,$G$2:$G$6,$F$2:$F$6,,0)),_xlfn.XLOOKUP($D$14,$D175:$D181,BE175:BE181,,0,-1)&gt;(INDEX('Verwachte Resultaten'!$C$2:$BT$31,MATCH(_xlfn.XLOOKUP($D$14,$D175:$D181,$E175:$E181,,0,-1),'Verwachte Resultaten'!$B$2:$B$31,0),MATCH(_xlfn.XLOOKUP($D$14,$D175:$D181,BE174:BE180,,0,-1),'Verwachte Resultaten'!$C$1:$BT$1,0))*_xlfn.XLOOKUP($E181,$G$2:$G$6,$H$2:$H$6,,0))),$D181,""),"")</f>
        <v/>
      </c>
      <c r="BF181" s="19" t="str">
        <f>IFERROR(IF(AND(_xlfn.XLOOKUP($D$14,$D175:$D181,BF175:BF181,,0,-1)&lt;=(INDEX('Verwachte Resultaten'!$C$2:$BT$31,MATCH(_xlfn.XLOOKUP($D$14,$D175:$D181,$E175:$E181,,0,-1),'Verwachte Resultaten'!$B$2:$B$31,0),MATCH(_xlfn.XLOOKUP($D$14,$D175:$D181,BF174:BF180,,0,-1),'Verwachte Resultaten'!$C$1:$BT$1,0))*_xlfn.XLOOKUP($E181,$G$2:$G$6,$F$2:$F$6,,0)),_xlfn.XLOOKUP($D$14,$D175:$D181,BF175:BF181,,0,-1)&gt;(INDEX('Verwachte Resultaten'!$C$2:$BT$31,MATCH(_xlfn.XLOOKUP($D$14,$D175:$D181,$E175:$E181,,0,-1),'Verwachte Resultaten'!$B$2:$B$31,0),MATCH(_xlfn.XLOOKUP($D$14,$D175:$D181,BF174:BF180,,0,-1),'Verwachte Resultaten'!$C$1:$BT$1,0))*_xlfn.XLOOKUP($E181,$G$2:$G$6,$H$2:$H$6,,0))),$D181,""),"")</f>
        <v/>
      </c>
      <c r="BG181" s="19" t="str">
        <f>IFERROR(IF(AND(_xlfn.XLOOKUP($D$14,$D175:$D181,BG175:BG181,,0,-1)&lt;=(INDEX('Verwachte Resultaten'!$C$2:$BT$31,MATCH(_xlfn.XLOOKUP($D$14,$D175:$D181,$E175:$E181,,0,-1),'Verwachte Resultaten'!$B$2:$B$31,0),MATCH(_xlfn.XLOOKUP($D$14,$D175:$D181,BG174:BG180,,0,-1),'Verwachte Resultaten'!$C$1:$BT$1,0))*_xlfn.XLOOKUP($E181,$G$2:$G$6,$F$2:$F$6,,0)),_xlfn.XLOOKUP($D$14,$D175:$D181,BG175:BG181,,0,-1)&gt;(INDEX('Verwachte Resultaten'!$C$2:$BT$31,MATCH(_xlfn.XLOOKUP($D$14,$D175:$D181,$E175:$E181,,0,-1),'Verwachte Resultaten'!$B$2:$B$31,0),MATCH(_xlfn.XLOOKUP($D$14,$D175:$D181,BG174:BG180,,0,-1),'Verwachte Resultaten'!$C$1:$BT$1,0))*_xlfn.XLOOKUP($E181,$G$2:$G$6,$H$2:$H$6,,0))),$D181,""),"")</f>
        <v/>
      </c>
      <c r="BH181" s="19" t="str">
        <f>IFERROR(IF(AND(_xlfn.XLOOKUP($D$14,$D175:$D181,BH175:BH181,,0,-1)&lt;=(INDEX('Verwachte Resultaten'!$C$2:$BT$31,MATCH(_xlfn.XLOOKUP($D$14,$D175:$D181,$E175:$E181,,0,-1),'Verwachte Resultaten'!$B$2:$B$31,0),MATCH(_xlfn.XLOOKUP($D$14,$D175:$D181,BH174:BH180,,0,-1),'Verwachte Resultaten'!$C$1:$BT$1,0))*_xlfn.XLOOKUP($E181,$G$2:$G$6,$F$2:$F$6,,0)),_xlfn.XLOOKUP($D$14,$D175:$D181,BH175:BH181,,0,-1)&gt;(INDEX('Verwachte Resultaten'!$C$2:$BT$31,MATCH(_xlfn.XLOOKUP($D$14,$D175:$D181,$E175:$E181,,0,-1),'Verwachte Resultaten'!$B$2:$B$31,0),MATCH(_xlfn.XLOOKUP($D$14,$D175:$D181,BH174:BH180,,0,-1),'Verwachte Resultaten'!$C$1:$BT$1,0))*_xlfn.XLOOKUP($E181,$G$2:$G$6,$H$2:$H$6,,0))),$D181,""),"")</f>
        <v/>
      </c>
      <c r="BI181" s="19" t="str">
        <f>IFERROR(IF(AND(_xlfn.XLOOKUP($D$14,$D175:$D181,BI175:BI181,,0,-1)&lt;=(INDEX('Verwachte Resultaten'!$C$2:$BT$31,MATCH(_xlfn.XLOOKUP($D$14,$D175:$D181,$E175:$E181,,0,-1),'Verwachte Resultaten'!$B$2:$B$31,0),MATCH(_xlfn.XLOOKUP($D$14,$D175:$D181,BI174:BI180,,0,-1),'Verwachte Resultaten'!$C$1:$BT$1,0))*_xlfn.XLOOKUP($E181,$G$2:$G$6,$F$2:$F$6,,0)),_xlfn.XLOOKUP($D$14,$D175:$D181,BI175:BI181,,0,-1)&gt;(INDEX('Verwachte Resultaten'!$C$2:$BT$31,MATCH(_xlfn.XLOOKUP($D$14,$D175:$D181,$E175:$E181,,0,-1),'Verwachte Resultaten'!$B$2:$B$31,0),MATCH(_xlfn.XLOOKUP($D$14,$D175:$D181,BI174:BI180,,0,-1),'Verwachte Resultaten'!$C$1:$BT$1,0))*_xlfn.XLOOKUP($E181,$G$2:$G$6,$H$2:$H$6,,0))),$D181,""),"")</f>
        <v/>
      </c>
      <c r="BJ181" s="19" t="str">
        <f>IFERROR(IF(AND(_xlfn.XLOOKUP($D$14,$D175:$D181,BJ175:BJ181,,0,-1)&lt;=(INDEX('Verwachte Resultaten'!$C$2:$BT$31,MATCH(_xlfn.XLOOKUP($D$14,$D175:$D181,$E175:$E181,,0,-1),'Verwachte Resultaten'!$B$2:$B$31,0),MATCH(_xlfn.XLOOKUP($D$14,$D175:$D181,BJ174:BJ180,,0,-1),'Verwachte Resultaten'!$C$1:$BT$1,0))*_xlfn.XLOOKUP($E181,$G$2:$G$6,$F$2:$F$6,,0)),_xlfn.XLOOKUP($D$14,$D175:$D181,BJ175:BJ181,,0,-1)&gt;(INDEX('Verwachte Resultaten'!$C$2:$BT$31,MATCH(_xlfn.XLOOKUP($D$14,$D175:$D181,$E175:$E181,,0,-1),'Verwachte Resultaten'!$B$2:$B$31,0),MATCH(_xlfn.XLOOKUP($D$14,$D175:$D181,BJ174:BJ180,,0,-1),'Verwachte Resultaten'!$C$1:$BT$1,0))*_xlfn.XLOOKUP($E181,$G$2:$G$6,$H$2:$H$6,,0))),$D181,""),"")</f>
        <v/>
      </c>
      <c r="BK181" s="45" t="str">
        <f>IFERROR(IF(AND(_xlfn.XLOOKUP($D$14,$D175:$D181,BK175:BK181,,0,-1)&lt;=(INDEX('Verwachte Resultaten'!$C$2:$BT$31,MATCH(_xlfn.XLOOKUP($D$14,$D175:$D181,$E175:$E181,,0,-1),'Verwachte Resultaten'!$B$2:$B$31,0),MATCH(_xlfn.XLOOKUP($D$14,$D175:$D181,BK174:BK180,,0,-1),'Verwachte Resultaten'!$C$1:$BT$1,0))*_xlfn.XLOOKUP($E181,$G$2:$G$6,$F$2:$F$6,,0)),_xlfn.XLOOKUP($D$14,$D175:$D181,BK175:BK181,,0,-1)&gt;(INDEX('Verwachte Resultaten'!$C$2:$BT$31,MATCH(_xlfn.XLOOKUP($D$14,$D175:$D181,$E175:$E181,,0,-1),'Verwachte Resultaten'!$B$2:$B$31,0),MATCH(_xlfn.XLOOKUP($D$14,$D175:$D181,BK174:BK180,,0,-1),'Verwachte Resultaten'!$C$1:$BT$1,0))*_xlfn.XLOOKUP($E181,$G$2:$G$6,$H$2:$H$6,,0))),$D181,""),"")</f>
        <v/>
      </c>
    </row>
    <row r="182" spans="1:63" ht="15.75" thickBot="1">
      <c r="A182" s="85"/>
      <c r="C182" s="23"/>
      <c r="D182" s="44"/>
      <c r="E182" s="20" t="s">
        <v>170</v>
      </c>
      <c r="F182" s="21">
        <f>SUM(F177:AZ181)</f>
        <v>0</v>
      </c>
      <c r="AZ182"/>
    </row>
    <row r="183" spans="1:63" ht="15.75" thickBot="1">
      <c r="A183" s="85"/>
      <c r="C183" s="23"/>
      <c r="D183" s="44"/>
      <c r="AZ183"/>
    </row>
    <row r="184" spans="1:63" ht="15.75" thickBot="1">
      <c r="A184" s="85" t="s">
        <v>119</v>
      </c>
      <c r="B184" s="24">
        <f>COUNTA(F184:BK184)-COUNTIF(F184:BK184,"")</f>
        <v>0</v>
      </c>
      <c r="C184" s="23"/>
      <c r="D184" s="128"/>
      <c r="E184" s="5" t="s">
        <v>0</v>
      </c>
      <c r="F184" s="5" t="str">
        <f>IF($D184="","",IF(_xlfn.XLOOKUP($D184,Matrix!$A$9:$A$24,Matrix!B$9:B$24,"",0)="","",_xlfn.XLOOKUP($D184,Matrix!$A$9:$A$24,Matrix!B$9:B$24,"",0)))</f>
        <v/>
      </c>
      <c r="G184" s="5" t="str">
        <f>IF($D184="","",IF(_xlfn.XLOOKUP($D184,Matrix!$A$9:$A$24,Matrix!C$9:C$24,"",0)="","",_xlfn.XLOOKUP($D184,Matrix!$A$9:$A$24,Matrix!C$9:C$24,"",0)))</f>
        <v/>
      </c>
      <c r="H184" s="5" t="str">
        <f>IF($D184="","",IF(_xlfn.XLOOKUP($D184,Matrix!$A$9:$A$24,Matrix!D$9:D$24,"",0)="","",_xlfn.XLOOKUP($D184,Matrix!$A$9:$A$24,Matrix!D$9:D$24,"",0)))</f>
        <v/>
      </c>
      <c r="I184" s="5" t="str">
        <f>IF($D184="","",IF(_xlfn.XLOOKUP($D184,Matrix!$A$9:$A$24,Matrix!E$9:E$24,"",0)="","",_xlfn.XLOOKUP($D184,Matrix!$A$9:$A$24,Matrix!E$9:E$24,"",0)))</f>
        <v/>
      </c>
      <c r="J184" s="5" t="str">
        <f>IF($D184="","",IF(_xlfn.XLOOKUP($D184,Matrix!$A$9:$A$24,Matrix!F$9:F$24,"",0)="","",_xlfn.XLOOKUP($D184,Matrix!$A$9:$A$24,Matrix!F$9:F$24,"",0)))</f>
        <v/>
      </c>
      <c r="K184" s="5" t="str">
        <f>IF($D184="","",IF(_xlfn.XLOOKUP($D184,Matrix!$A$9:$A$24,Matrix!G$9:G$24,"",0)="","",_xlfn.XLOOKUP($D184,Matrix!$A$9:$A$24,Matrix!G$9:G$24,"",0)))</f>
        <v/>
      </c>
      <c r="L184" s="5" t="str">
        <f>IF($D184="","",IF(_xlfn.XLOOKUP($D184,Matrix!$A$9:$A$24,Matrix!H$9:H$24,"",0)="","",_xlfn.XLOOKUP($D184,Matrix!$A$9:$A$24,Matrix!H$9:H$24,"",0)))</f>
        <v/>
      </c>
      <c r="M184" s="5" t="str">
        <f>IF($D184="","",IF(_xlfn.XLOOKUP($D184,Matrix!$A$9:$A$24,Matrix!I$9:I$24,"",0)="","",_xlfn.XLOOKUP($D184,Matrix!$A$9:$A$24,Matrix!I$9:I$24,"",0)))</f>
        <v/>
      </c>
      <c r="N184" s="5" t="str">
        <f>IF($D184="","",IF(_xlfn.XLOOKUP($D184,Matrix!$A$9:$A$24,Matrix!J$9:J$24,"",0)="","",_xlfn.XLOOKUP($D184,Matrix!$A$9:$A$24,Matrix!J$9:J$24,"",0)))</f>
        <v/>
      </c>
      <c r="O184" s="5" t="str">
        <f>IF($D184="","",IF(_xlfn.XLOOKUP($D184,Matrix!$A$9:$A$24,Matrix!K$9:K$24,"",0)="","",_xlfn.XLOOKUP($D184,Matrix!$A$9:$A$24,Matrix!K$9:K$24,"",0)))</f>
        <v/>
      </c>
      <c r="P184" s="5" t="str">
        <f>IF($D184="","",IF(_xlfn.XLOOKUP($D184,Matrix!$A$9:$A$24,Matrix!L$9:L$24,"",0)="","",_xlfn.XLOOKUP($D184,Matrix!$A$9:$A$24,Matrix!L$9:L$24,"",0)))</f>
        <v/>
      </c>
      <c r="Q184" s="5" t="str">
        <f>IF($D184="","",IF(_xlfn.XLOOKUP($D184,Matrix!$A$9:$A$24,Matrix!M$9:M$24,"",0)="","",_xlfn.XLOOKUP($D184,Matrix!$A$9:$A$24,Matrix!M$9:M$24,"",0)))</f>
        <v/>
      </c>
      <c r="R184" s="5" t="str">
        <f>IF($D184="","",IF(_xlfn.XLOOKUP($D184,Matrix!$A$9:$A$24,Matrix!N$9:N$24,"",0)="","",_xlfn.XLOOKUP($D184,Matrix!$A$9:$A$24,Matrix!N$9:N$24,"",0)))</f>
        <v/>
      </c>
      <c r="S184" s="5" t="str">
        <f>IF($D184="","",IF(_xlfn.XLOOKUP($D184,Matrix!$A$9:$A$24,Matrix!O$9:O$24,"",0)="","",_xlfn.XLOOKUP($D184,Matrix!$A$9:$A$24,Matrix!O$9:O$24,"",0)))</f>
        <v/>
      </c>
      <c r="T184" s="5" t="str">
        <f>IF($D184="","",IF(_xlfn.XLOOKUP($D184,Matrix!$A$9:$A$24,Matrix!P$9:P$24,"",0)="","",_xlfn.XLOOKUP($D184,Matrix!$A$9:$A$24,Matrix!P$9:P$24,"",0)))</f>
        <v/>
      </c>
      <c r="U184" s="5" t="str">
        <f>IF($D184="","",IF(_xlfn.XLOOKUP($D184,Matrix!$A$9:$A$24,Matrix!Q$9:Q$24,"",0)="","",_xlfn.XLOOKUP($D184,Matrix!$A$9:$A$24,Matrix!Q$9:Q$24,"",0)))</f>
        <v/>
      </c>
      <c r="V184" s="5" t="str">
        <f>IF($D184="","",IF(_xlfn.XLOOKUP($D184,Matrix!$A$9:$A$24,Matrix!R$9:R$24,"",0)="","",_xlfn.XLOOKUP($D184,Matrix!$A$9:$A$24,Matrix!R$9:R$24,"",0)))</f>
        <v/>
      </c>
      <c r="W184" s="5" t="str">
        <f>IF($D184="","",IF(_xlfn.XLOOKUP($D184,Matrix!$A$9:$A$24,Matrix!S$9:S$24,"",0)="","",_xlfn.XLOOKUP($D184,Matrix!$A$9:$A$24,Matrix!S$9:S$24,"",0)))</f>
        <v/>
      </c>
      <c r="X184" s="5" t="str">
        <f>IF($D184="","",IF(_xlfn.XLOOKUP($D184,Matrix!$A$9:$A$24,Matrix!T$9:T$24,"",0)="","",_xlfn.XLOOKUP($D184,Matrix!$A$9:$A$24,Matrix!T$9:T$24,"",0)))</f>
        <v/>
      </c>
      <c r="Y184" s="5" t="str">
        <f>IF($D184="","",IF(_xlfn.XLOOKUP($D184,Matrix!$A$9:$A$24,Matrix!U$9:U$24,"",0)="","",_xlfn.XLOOKUP($D184,Matrix!$A$9:$A$24,Matrix!U$9:U$24,"",0)))</f>
        <v/>
      </c>
      <c r="Z184" s="5" t="str">
        <f>IF($D184="","",IF(_xlfn.XLOOKUP($D184,Matrix!$A$9:$A$24,Matrix!V$9:V$24,"",0)="","",_xlfn.XLOOKUP($D184,Matrix!$A$9:$A$24,Matrix!V$9:V$24,"",0)))</f>
        <v/>
      </c>
      <c r="AA184" s="5" t="str">
        <f>IF($D184="","",IF(_xlfn.XLOOKUP($D184,Matrix!$A$9:$A$24,Matrix!W$9:W$24,"",0)="","",_xlfn.XLOOKUP($D184,Matrix!$A$9:$A$24,Matrix!W$9:W$24,"",0)))</f>
        <v/>
      </c>
      <c r="AB184" s="5" t="str">
        <f>IF($D184="","",IF(_xlfn.XLOOKUP($D184,Matrix!$A$9:$A$24,Matrix!X$9:X$24,"",0)="","",_xlfn.XLOOKUP($D184,Matrix!$A$9:$A$24,Matrix!X$9:X$24,"",0)))</f>
        <v/>
      </c>
      <c r="AC184" s="5" t="str">
        <f>IF($D184="","",IF(_xlfn.XLOOKUP($D184,Matrix!$A$9:$A$24,Matrix!Y$9:Y$24,"",0)="","",_xlfn.XLOOKUP($D184,Matrix!$A$9:$A$24,Matrix!Y$9:Y$24,"",0)))</f>
        <v/>
      </c>
      <c r="AD184" s="5" t="str">
        <f>IF($D184="","",IF(_xlfn.XLOOKUP($D184,Matrix!$A$9:$A$24,Matrix!Z$9:Z$24,"",0)="","",_xlfn.XLOOKUP($D184,Matrix!$A$9:$A$24,Matrix!Z$9:Z$24,"",0)))</f>
        <v/>
      </c>
      <c r="AE184" s="5" t="str">
        <f>IF($D184="","",IF(_xlfn.XLOOKUP($D184,Matrix!$A$9:$A$24,Matrix!AA$9:AA$24,"",0)="","",_xlfn.XLOOKUP($D184,Matrix!$A$9:$A$24,Matrix!AA$9:AA$24,"",0)))</f>
        <v/>
      </c>
      <c r="AF184" s="5" t="str">
        <f>IF($D184="","",IF(_xlfn.XLOOKUP($D184,Matrix!$A$9:$A$24,Matrix!AB$9:AB$24,"",0)="","",_xlfn.XLOOKUP($D184,Matrix!$A$9:$A$24,Matrix!AB$9:AB$24,"",0)))</f>
        <v/>
      </c>
      <c r="AG184" s="5" t="str">
        <f>IF($D184="","",IF(_xlfn.XLOOKUP($D184,Matrix!$A$9:$A$24,Matrix!AC$9:AC$24,"",0)="","",_xlfn.XLOOKUP($D184,Matrix!$A$9:$A$24,Matrix!AC$9:AC$24,"",0)))</f>
        <v/>
      </c>
      <c r="AH184" s="5" t="str">
        <f>IF($D184="","",IF(_xlfn.XLOOKUP($D184,Matrix!$A$9:$A$24,Matrix!AD$9:AD$24,"",0)="","",_xlfn.XLOOKUP($D184,Matrix!$A$9:$A$24,Matrix!AD$9:AD$24,"",0)))</f>
        <v/>
      </c>
      <c r="AI184" s="5" t="str">
        <f>IF($D184="","",IF(_xlfn.XLOOKUP($D184,Matrix!$A$9:$A$24,Matrix!AE$9:AE$24,"",0)="","",_xlfn.XLOOKUP($D184,Matrix!$A$9:$A$24,Matrix!AE$9:AE$24,"",0)))</f>
        <v/>
      </c>
      <c r="AJ184" s="5" t="str">
        <f>IF($D184="","",IF(_xlfn.XLOOKUP($D184,Matrix!$A$9:$A$24,Matrix!AF$9:AF$24,"",0)="","",_xlfn.XLOOKUP($D184,Matrix!$A$9:$A$24,Matrix!AF$9:AF$24,"",0)))</f>
        <v/>
      </c>
      <c r="AK184" s="5" t="str">
        <f>IF($D184="","",IF(_xlfn.XLOOKUP($D184,Matrix!$A$9:$A$24,Matrix!AG$9:AG$24,"",0)="","",_xlfn.XLOOKUP($D184,Matrix!$A$9:$A$24,Matrix!AG$9:AG$24,"",0)))</f>
        <v/>
      </c>
      <c r="AL184" s="5" t="str">
        <f>IF($D184="","",IF(_xlfn.XLOOKUP($D184,Matrix!$A$9:$A$24,Matrix!AH$9:AH$24,"",0)="","",_xlfn.XLOOKUP($D184,Matrix!$A$9:$A$24,Matrix!AH$9:AH$24,"",0)))</f>
        <v/>
      </c>
      <c r="AM184" s="5" t="str">
        <f>IF($D184="","",IF(_xlfn.XLOOKUP($D184,Matrix!$A$9:$A$24,Matrix!AI$9:AI$24,"",0)="","",_xlfn.XLOOKUP($D184,Matrix!$A$9:$A$24,Matrix!AI$9:AI$24,"",0)))</f>
        <v/>
      </c>
      <c r="AN184" s="5" t="str">
        <f>IF($D184="","",IF(_xlfn.XLOOKUP($D184,Matrix!$A$9:$A$24,Matrix!AJ$9:AJ$24,"",0)="","",_xlfn.XLOOKUP($D184,Matrix!$A$9:$A$24,Matrix!AJ$9:AJ$24,"",0)))</f>
        <v/>
      </c>
      <c r="AO184" s="5" t="str">
        <f>IF($D184="","",IF(_xlfn.XLOOKUP($D184,Matrix!$A$9:$A$24,Matrix!AK$9:AK$24,"",0)="","",_xlfn.XLOOKUP($D184,Matrix!$A$9:$A$24,Matrix!AK$9:AK$24,"",0)))</f>
        <v/>
      </c>
      <c r="AP184" s="5" t="str">
        <f>IF($D184="","",IF(_xlfn.XLOOKUP($D184,Matrix!$A$9:$A$24,Matrix!AL$9:AL$24,"",0)="","",_xlfn.XLOOKUP($D184,Matrix!$A$9:$A$24,Matrix!AL$9:AL$24,"",0)))</f>
        <v/>
      </c>
      <c r="AQ184" s="5" t="str">
        <f>IF($D184="","",IF(_xlfn.XLOOKUP($D184,Matrix!$A$9:$A$24,Matrix!AM$9:AM$24,"",0)="","",_xlfn.XLOOKUP($D184,Matrix!$A$9:$A$24,Matrix!AM$9:AM$24,"",0)))</f>
        <v/>
      </c>
      <c r="AR184" s="5" t="str">
        <f>IF($D184="","",IF(_xlfn.XLOOKUP($D184,Matrix!$A$9:$A$24,Matrix!AN$9:AN$24,"",0)="","",_xlfn.XLOOKUP($D184,Matrix!$A$9:$A$24,Matrix!AN$9:AN$24,"",0)))</f>
        <v/>
      </c>
      <c r="AS184" s="5" t="str">
        <f>IF($D184="","",IF(_xlfn.XLOOKUP($D184,Matrix!$A$9:$A$24,Matrix!AO$9:AO$24,"",0)="","",_xlfn.XLOOKUP($D184,Matrix!$A$9:$A$24,Matrix!AO$9:AO$24,"",0)))</f>
        <v/>
      </c>
      <c r="AT184" s="5" t="str">
        <f>IF($D184="","",IF(_xlfn.XLOOKUP($D184,Matrix!$A$9:$A$24,Matrix!AP$9:AP$24,"",0)="","",_xlfn.XLOOKUP($D184,Matrix!$A$9:$A$24,Matrix!AP$9:AP$24,"",0)))</f>
        <v/>
      </c>
      <c r="AU184" s="5" t="str">
        <f>IF($D184="","",IF(_xlfn.XLOOKUP($D184,Matrix!$A$9:$A$24,Matrix!AQ$9:AQ$24,"",0)="","",_xlfn.XLOOKUP($D184,Matrix!$A$9:$A$24,Matrix!AQ$9:AQ$24,"",0)))</f>
        <v/>
      </c>
      <c r="AV184" s="5" t="str">
        <f>IF($D184="","",IF(_xlfn.XLOOKUP($D184,Matrix!$A$9:$A$24,Matrix!AR$9:AR$24,"",0)="","",_xlfn.XLOOKUP($D184,Matrix!$A$9:$A$24,Matrix!AR$9:AR$24,"",0)))</f>
        <v/>
      </c>
      <c r="AW184" s="5" t="str">
        <f>IF($D184="","",IF(_xlfn.XLOOKUP($D184,Matrix!$A$9:$A$24,Matrix!AS$9:AS$24,"",0)="","",_xlfn.XLOOKUP($D184,Matrix!$A$9:$A$24,Matrix!AS$9:AS$24,"",0)))</f>
        <v/>
      </c>
      <c r="AX184" s="5" t="str">
        <f>IF($D184="","",IF(_xlfn.XLOOKUP($D184,Matrix!$A$9:$A$24,Matrix!AT$9:AT$24,"",0)="","",_xlfn.XLOOKUP($D184,Matrix!$A$9:$A$24,Matrix!AT$9:AT$24,"",0)))</f>
        <v/>
      </c>
      <c r="AY184" s="5" t="str">
        <f>IF($D184="","",IF(_xlfn.XLOOKUP($D184,Matrix!$A$9:$A$24,Matrix!AU$9:AU$24,"",0)="","",_xlfn.XLOOKUP($D184,Matrix!$A$9:$A$24,Matrix!AU$9:AU$24,"",0)))</f>
        <v/>
      </c>
      <c r="AZ184" s="5" t="str">
        <f>IF($D184="","",IF(_xlfn.XLOOKUP($D184,Matrix!$A$9:$A$24,Matrix!AV$9:AV$24,"",0)="","",_xlfn.XLOOKUP($D184,Matrix!$A$9:$A$24,Matrix!AV$9:AV$24,"",0)))</f>
        <v/>
      </c>
      <c r="BA184" s="5" t="str">
        <f>IF($D184="","",IF(_xlfn.XLOOKUP($D184,Matrix!$A$9:$A$24,Matrix!AW$9:AW$24,"",0)="","",_xlfn.XLOOKUP($D184,Matrix!$A$9:$A$24,Matrix!AW$9:AW$24,"",0)))</f>
        <v/>
      </c>
      <c r="BB184" s="5" t="str">
        <f>IF($D184="","",IF(_xlfn.XLOOKUP($D184,Matrix!$A$9:$A$24,Matrix!AX$9:AX$24,"",0)="","",_xlfn.XLOOKUP($D184,Matrix!$A$9:$A$24,Matrix!AX$9:AX$24,"",0)))</f>
        <v/>
      </c>
      <c r="BC184" s="5" t="str">
        <f>IF($D184="","",IF(_xlfn.XLOOKUP($D184,Matrix!$A$9:$A$24,Matrix!AY$9:AY$24,"",0)="","",_xlfn.XLOOKUP($D184,Matrix!$A$9:$A$24,Matrix!AY$9:AY$24,"",0)))</f>
        <v/>
      </c>
      <c r="BD184" s="5" t="str">
        <f>IF($D184="","",IF(_xlfn.XLOOKUP($D184,Matrix!$A$9:$A$24,Matrix!AZ$9:AZ$24,"",0)="","",_xlfn.XLOOKUP($D184,Matrix!$A$9:$A$24,Matrix!AZ$9:AZ$24,"",0)))</f>
        <v/>
      </c>
      <c r="BE184" s="5" t="str">
        <f>IF($D184="","",IF(_xlfn.XLOOKUP($D184,Matrix!$A$9:$A$24,Matrix!BA$9:BA$24,"",0)="","",_xlfn.XLOOKUP($D184,Matrix!$A$9:$A$24,Matrix!BA$9:BA$24,"",0)))</f>
        <v/>
      </c>
      <c r="BF184" s="5" t="str">
        <f>IF($D184="","",IF(_xlfn.XLOOKUP($D184,Matrix!$A$9:$A$24,Matrix!BB$9:BB$24,"",0)="","",_xlfn.XLOOKUP($D184,Matrix!$A$9:$A$24,Matrix!BB$9:BB$24,"",0)))</f>
        <v/>
      </c>
      <c r="BG184" s="5" t="str">
        <f>IF($D184="","",IF(_xlfn.XLOOKUP($D184,Matrix!$A$9:$A$24,Matrix!BC$9:BC$24,"",0)="","",_xlfn.XLOOKUP($D184,Matrix!$A$9:$A$24,Matrix!BC$9:BC$24,"",0)))</f>
        <v/>
      </c>
      <c r="BH184" s="5" t="str">
        <f>IF($D184="","",IF(_xlfn.XLOOKUP($D184,Matrix!$A$9:$A$24,Matrix!BD$9:BD$24,"",0)="","",_xlfn.XLOOKUP($D184,Matrix!$A$9:$A$24,Matrix!BD$9:BD$24,"",0)))</f>
        <v/>
      </c>
      <c r="BI184" s="5" t="str">
        <f>IF($D184="","",IF(_xlfn.XLOOKUP($D184,Matrix!$A$9:$A$24,Matrix!BE$9:BE$24,"",0)="","",_xlfn.XLOOKUP($D184,Matrix!$A$9:$A$24,Matrix!BE$9:BE$24,"",0)))</f>
        <v/>
      </c>
      <c r="BJ184" s="5" t="str">
        <f>IF($D184="","",IF(_xlfn.XLOOKUP($D184,Matrix!$A$9:$A$24,Matrix!BF$9:BF$24,"",0)="","",_xlfn.XLOOKUP($D184,Matrix!$A$9:$A$24,Matrix!BF$9:BF$24,"",0)))</f>
        <v/>
      </c>
      <c r="BK184" s="32" t="str">
        <f>IF($D184="","",IF(_xlfn.XLOOKUP($D184,Matrix!$A$9:$A$24,Matrix!BG$9:BG$24,"",0)="","",_xlfn.XLOOKUP($D184,Matrix!$A$9:$A$24,Matrix!BG$9:BG$24,"",0)))</f>
        <v/>
      </c>
    </row>
    <row r="185" spans="1:63" ht="15.75" thickBot="1">
      <c r="A185" s="85" t="s">
        <v>167</v>
      </c>
      <c r="B185" s="24" t="e">
        <f>B$4/B184</f>
        <v>#DIV/0!</v>
      </c>
      <c r="C185" s="23">
        <f>_xlfn.XLOOKUP("Sample",D175:D184,C175:C184,"",0)+1</f>
        <v>20</v>
      </c>
      <c r="D185" s="59" t="s">
        <v>168</v>
      </c>
      <c r="E185" s="57" t="str">
        <f>_xlfn.XLOOKUP('4.Score &amp; Vergelijking'!C185,'1.Invul Blad'!$A$2:$A$31,'1.Invul Blad'!$B$2:$B$31,"",0)</f>
        <v>BS-02</v>
      </c>
      <c r="F185" s="58" t="str" cm="1">
        <f t="array" ref="F185">IFERROR(IF(IF(LEFT(E185,2)="BS",INDEX('1.Invul Blad'!$1:$1048576,MATCH('4.Score &amp; Vergelijking'!$E185,'1.Invul Blad'!$B$36:$B$9000,0)+35,MATCH('4.Score &amp; Vergelijking'!F184,'1.Invul Blad'!$36:$36,0))="",INDEX('1.Invul Blad'!$1:$1048576,MATCH('4.Score &amp; Vergelijking'!$E185,'1.Invul Blad'!$B:$B,0),MATCH('4.Score &amp; Vergelijking'!F184,'1.Invul Blad'!$1:$1,0))=""),"",IF(LEFT(E185,2)="BS",INDEX('1.Invul Blad'!$1:$1048576,MATCH('4.Score &amp; Vergelijking'!$E185,'1.Invul Blad'!$B$36:$B$9000,0)+35,MATCH('4.Score &amp; Vergelijking'!F184,'1.Invul Blad'!$36:$36,0)),INDEX('1.Invul Blad'!$1:$1048576,MATCH('4.Score &amp; Vergelijking'!$E185,'1.Invul Blad'!$B:$B,0),MATCH('4.Score &amp; Vergelijking'!F184,'1.Invul Blad'!$1:$1,0)))),"")</f>
        <v/>
      </c>
      <c r="G185" s="57" t="str" cm="1">
        <f t="array" ref="G185">IFERROR(IF(IF(LEFT(F185,2)="BS",INDEX('1.Invul Blad'!$1:$1048576,MATCH('4.Score &amp; Vergelijking'!$E185,'1.Invul Blad'!$B$36:$B$9000,0)+35,MATCH('4.Score &amp; Vergelijking'!G184,'1.Invul Blad'!$36:$36,0))="",INDEX('1.Invul Blad'!$1:$1048576,MATCH('4.Score &amp; Vergelijking'!$E185,'1.Invul Blad'!$B:$B,0),MATCH('4.Score &amp; Vergelijking'!G184,'1.Invul Blad'!$1:$1,0))=""),"",IF(LEFT(F185,2)="BS",INDEX('1.Invul Blad'!$1:$1048576,MATCH('4.Score &amp; Vergelijking'!$E185,'1.Invul Blad'!$B$36:$B$9000,0)+35,MATCH('4.Score &amp; Vergelijking'!G184,'1.Invul Blad'!$36:$36,0)),INDEX('1.Invul Blad'!$1:$1048576,MATCH('4.Score &amp; Vergelijking'!$E185,'1.Invul Blad'!$B:$B,0),MATCH('4.Score &amp; Vergelijking'!G184,'1.Invul Blad'!$1:$1,0)))),"")</f>
        <v/>
      </c>
      <c r="H185" s="57" t="str" cm="1">
        <f t="array" ref="H185">IFERROR(IF(IF(LEFT(G185,2)="BS",INDEX('1.Invul Blad'!$1:$1048576,MATCH('4.Score &amp; Vergelijking'!$E185,'1.Invul Blad'!$B$36:$B$9000,0)+35,MATCH('4.Score &amp; Vergelijking'!H184,'1.Invul Blad'!$36:$36,0))="",INDEX('1.Invul Blad'!$1:$1048576,MATCH('4.Score &amp; Vergelijking'!$E185,'1.Invul Blad'!$B:$B,0),MATCH('4.Score &amp; Vergelijking'!H184,'1.Invul Blad'!$1:$1,0))=""),"",IF(LEFT(G185,2)="BS",INDEX('1.Invul Blad'!$1:$1048576,MATCH('4.Score &amp; Vergelijking'!$E185,'1.Invul Blad'!$B$36:$B$9000,0)+35,MATCH('4.Score &amp; Vergelijking'!H184,'1.Invul Blad'!$36:$36,0)),INDEX('1.Invul Blad'!$1:$1048576,MATCH('4.Score &amp; Vergelijking'!$E185,'1.Invul Blad'!$B:$B,0),MATCH('4.Score &amp; Vergelijking'!H184,'1.Invul Blad'!$1:$1,0)))),"")</f>
        <v/>
      </c>
      <c r="I185" s="57" t="str" cm="1">
        <f t="array" ref="I185">IFERROR(IF(IF(LEFT(H185,2)="BS",INDEX('1.Invul Blad'!$1:$1048576,MATCH('4.Score &amp; Vergelijking'!$E185,'1.Invul Blad'!$B$36:$B$9000,0)+35,MATCH('4.Score &amp; Vergelijking'!I184,'1.Invul Blad'!$36:$36,0))="",INDEX('1.Invul Blad'!$1:$1048576,MATCH('4.Score &amp; Vergelijking'!$E185,'1.Invul Blad'!$B:$B,0),MATCH('4.Score &amp; Vergelijking'!I184,'1.Invul Blad'!$1:$1,0))=""),"",IF(LEFT(H185,2)="BS",INDEX('1.Invul Blad'!$1:$1048576,MATCH('4.Score &amp; Vergelijking'!$E185,'1.Invul Blad'!$B$36:$B$9000,0)+35,MATCH('4.Score &amp; Vergelijking'!I184,'1.Invul Blad'!$36:$36,0)),INDEX('1.Invul Blad'!$1:$1048576,MATCH('4.Score &amp; Vergelijking'!$E185,'1.Invul Blad'!$B:$B,0),MATCH('4.Score &amp; Vergelijking'!I184,'1.Invul Blad'!$1:$1,0)))),"")</f>
        <v/>
      </c>
      <c r="J185" s="57" t="str" cm="1">
        <f t="array" ref="J185">IFERROR(IF(IF(LEFT(I185,2)="BS",INDEX('1.Invul Blad'!$1:$1048576,MATCH('4.Score &amp; Vergelijking'!$E185,'1.Invul Blad'!$B$36:$B$9000,0)+35,MATCH('4.Score &amp; Vergelijking'!J184,'1.Invul Blad'!$36:$36,0))="",INDEX('1.Invul Blad'!$1:$1048576,MATCH('4.Score &amp; Vergelijking'!$E185,'1.Invul Blad'!$B:$B,0),MATCH('4.Score &amp; Vergelijking'!J184,'1.Invul Blad'!$1:$1,0))=""),"",IF(LEFT(I185,2)="BS",INDEX('1.Invul Blad'!$1:$1048576,MATCH('4.Score &amp; Vergelijking'!$E185,'1.Invul Blad'!$B$36:$B$9000,0)+35,MATCH('4.Score &amp; Vergelijking'!J184,'1.Invul Blad'!$36:$36,0)),INDEX('1.Invul Blad'!$1:$1048576,MATCH('4.Score &amp; Vergelijking'!$E185,'1.Invul Blad'!$B:$B,0),MATCH('4.Score &amp; Vergelijking'!J184,'1.Invul Blad'!$1:$1,0)))),"")</f>
        <v/>
      </c>
      <c r="K185" s="57" t="str" cm="1">
        <f t="array" ref="K185">IFERROR(IF(IF(LEFT(J185,2)="BS",INDEX('1.Invul Blad'!$1:$1048576,MATCH('4.Score &amp; Vergelijking'!$E185,'1.Invul Blad'!$B$36:$B$9000,0)+35,MATCH('4.Score &amp; Vergelijking'!K184,'1.Invul Blad'!$36:$36,0))="",INDEX('1.Invul Blad'!$1:$1048576,MATCH('4.Score &amp; Vergelijking'!$E185,'1.Invul Blad'!$B:$B,0),MATCH('4.Score &amp; Vergelijking'!K184,'1.Invul Blad'!$1:$1,0))=""),"",IF(LEFT(J185,2)="BS",INDEX('1.Invul Blad'!$1:$1048576,MATCH('4.Score &amp; Vergelijking'!$E185,'1.Invul Blad'!$B$36:$B$9000,0)+35,MATCH('4.Score &amp; Vergelijking'!K184,'1.Invul Blad'!$36:$36,0)),INDEX('1.Invul Blad'!$1:$1048576,MATCH('4.Score &amp; Vergelijking'!$E185,'1.Invul Blad'!$B:$B,0),MATCH('4.Score &amp; Vergelijking'!K184,'1.Invul Blad'!$1:$1,0)))),"")</f>
        <v/>
      </c>
      <c r="L185" s="57" t="str" cm="1">
        <f t="array" ref="L185">IFERROR(IF(IF(LEFT(K185,2)="BS",INDEX('1.Invul Blad'!$1:$1048576,MATCH('4.Score &amp; Vergelijking'!$E185,'1.Invul Blad'!$B$36:$B$9000,0)+35,MATCH('4.Score &amp; Vergelijking'!L184,'1.Invul Blad'!$36:$36,0))="",INDEX('1.Invul Blad'!$1:$1048576,MATCH('4.Score &amp; Vergelijking'!$E185,'1.Invul Blad'!$B:$B,0),MATCH('4.Score &amp; Vergelijking'!L184,'1.Invul Blad'!$1:$1,0))=""),"",IF(LEFT(K185,2)="BS",INDEX('1.Invul Blad'!$1:$1048576,MATCH('4.Score &amp; Vergelijking'!$E185,'1.Invul Blad'!$B$36:$B$9000,0)+35,MATCH('4.Score &amp; Vergelijking'!L184,'1.Invul Blad'!$36:$36,0)),INDEX('1.Invul Blad'!$1:$1048576,MATCH('4.Score &amp; Vergelijking'!$E185,'1.Invul Blad'!$B:$B,0),MATCH('4.Score &amp; Vergelijking'!L184,'1.Invul Blad'!$1:$1,0)))),"")</f>
        <v/>
      </c>
      <c r="M185" s="57" t="str" cm="1">
        <f t="array" ref="M185">IFERROR(IF(IF(LEFT(L185,2)="BS",INDEX('1.Invul Blad'!$1:$1048576,MATCH('4.Score &amp; Vergelijking'!$E185,'1.Invul Blad'!$B$36:$B$9000,0)+35,MATCH('4.Score &amp; Vergelijking'!M184,'1.Invul Blad'!$36:$36,0))="",INDEX('1.Invul Blad'!$1:$1048576,MATCH('4.Score &amp; Vergelijking'!$E185,'1.Invul Blad'!$B:$B,0),MATCH('4.Score &amp; Vergelijking'!M184,'1.Invul Blad'!$1:$1,0))=""),"",IF(LEFT(L185,2)="BS",INDEX('1.Invul Blad'!$1:$1048576,MATCH('4.Score &amp; Vergelijking'!$E185,'1.Invul Blad'!$B$36:$B$9000,0)+35,MATCH('4.Score &amp; Vergelijking'!M184,'1.Invul Blad'!$36:$36,0)),INDEX('1.Invul Blad'!$1:$1048576,MATCH('4.Score &amp; Vergelijking'!$E185,'1.Invul Blad'!$B:$B,0),MATCH('4.Score &amp; Vergelijking'!M184,'1.Invul Blad'!$1:$1,0)))),"")</f>
        <v/>
      </c>
      <c r="N185" s="57" t="str" cm="1">
        <f t="array" ref="N185">IFERROR(IF(IF(LEFT(M185,2)="BS",INDEX('1.Invul Blad'!$1:$1048576,MATCH('4.Score &amp; Vergelijking'!$E185,'1.Invul Blad'!$B$36:$B$9000,0)+35,MATCH('4.Score &amp; Vergelijking'!N184,'1.Invul Blad'!$36:$36,0))="",INDEX('1.Invul Blad'!$1:$1048576,MATCH('4.Score &amp; Vergelijking'!$E185,'1.Invul Blad'!$B:$B,0),MATCH('4.Score &amp; Vergelijking'!N184,'1.Invul Blad'!$1:$1,0))=""),"",IF(LEFT(M185,2)="BS",INDEX('1.Invul Blad'!$1:$1048576,MATCH('4.Score &amp; Vergelijking'!$E185,'1.Invul Blad'!$B$36:$B$9000,0)+35,MATCH('4.Score &amp; Vergelijking'!N184,'1.Invul Blad'!$36:$36,0)),INDEX('1.Invul Blad'!$1:$1048576,MATCH('4.Score &amp; Vergelijking'!$E185,'1.Invul Blad'!$B:$B,0),MATCH('4.Score &amp; Vergelijking'!N184,'1.Invul Blad'!$1:$1,0)))),"")</f>
        <v/>
      </c>
      <c r="O185" s="57" t="str" cm="1">
        <f t="array" ref="O185">IFERROR(IF(IF(LEFT(N185,2)="BS",INDEX('1.Invul Blad'!$1:$1048576,MATCH('4.Score &amp; Vergelijking'!$E185,'1.Invul Blad'!$B$36:$B$9000,0)+35,MATCH('4.Score &amp; Vergelijking'!O184,'1.Invul Blad'!$36:$36,0))="",INDEX('1.Invul Blad'!$1:$1048576,MATCH('4.Score &amp; Vergelijking'!$E185,'1.Invul Blad'!$B:$B,0),MATCH('4.Score &amp; Vergelijking'!O184,'1.Invul Blad'!$1:$1,0))=""),"",IF(LEFT(N185,2)="BS",INDEX('1.Invul Blad'!$1:$1048576,MATCH('4.Score &amp; Vergelijking'!$E185,'1.Invul Blad'!$B$36:$B$9000,0)+35,MATCH('4.Score &amp; Vergelijking'!O184,'1.Invul Blad'!$36:$36,0)),INDEX('1.Invul Blad'!$1:$1048576,MATCH('4.Score &amp; Vergelijking'!$E185,'1.Invul Blad'!$B:$B,0),MATCH('4.Score &amp; Vergelijking'!O184,'1.Invul Blad'!$1:$1,0)))),"")</f>
        <v/>
      </c>
      <c r="P185" s="57" t="str" cm="1">
        <f t="array" ref="P185">IFERROR(IF(IF(LEFT(O185,2)="BS",INDEX('1.Invul Blad'!$1:$1048576,MATCH('4.Score &amp; Vergelijking'!$E185,'1.Invul Blad'!$B$36:$B$9000,0)+35,MATCH('4.Score &amp; Vergelijking'!P184,'1.Invul Blad'!$36:$36,0))="",INDEX('1.Invul Blad'!$1:$1048576,MATCH('4.Score &amp; Vergelijking'!$E185,'1.Invul Blad'!$B:$B,0),MATCH('4.Score &amp; Vergelijking'!P184,'1.Invul Blad'!$1:$1,0))=""),"",IF(LEFT(O185,2)="BS",INDEX('1.Invul Blad'!$1:$1048576,MATCH('4.Score &amp; Vergelijking'!$E185,'1.Invul Blad'!$B$36:$B$9000,0)+35,MATCH('4.Score &amp; Vergelijking'!P184,'1.Invul Blad'!$36:$36,0)),INDEX('1.Invul Blad'!$1:$1048576,MATCH('4.Score &amp; Vergelijking'!$E185,'1.Invul Blad'!$B:$B,0),MATCH('4.Score &amp; Vergelijking'!P184,'1.Invul Blad'!$1:$1,0)))),"")</f>
        <v/>
      </c>
      <c r="Q185" s="57" t="str" cm="1">
        <f t="array" ref="Q185">IFERROR(IF(IF(LEFT(P185,2)="BS",INDEX('1.Invul Blad'!$1:$1048576,MATCH('4.Score &amp; Vergelijking'!$E185,'1.Invul Blad'!$B$36:$B$9000,0)+35,MATCH('4.Score &amp; Vergelijking'!Q184,'1.Invul Blad'!$36:$36,0))="",INDEX('1.Invul Blad'!$1:$1048576,MATCH('4.Score &amp; Vergelijking'!$E185,'1.Invul Blad'!$B:$B,0),MATCH('4.Score &amp; Vergelijking'!Q184,'1.Invul Blad'!$1:$1,0))=""),"",IF(LEFT(P185,2)="BS",INDEX('1.Invul Blad'!$1:$1048576,MATCH('4.Score &amp; Vergelijking'!$E185,'1.Invul Blad'!$B$36:$B$9000,0)+35,MATCH('4.Score &amp; Vergelijking'!Q184,'1.Invul Blad'!$36:$36,0)),INDEX('1.Invul Blad'!$1:$1048576,MATCH('4.Score &amp; Vergelijking'!$E185,'1.Invul Blad'!$B:$B,0),MATCH('4.Score &amp; Vergelijking'!Q184,'1.Invul Blad'!$1:$1,0)))),"")</f>
        <v/>
      </c>
      <c r="R185" s="57" t="str" cm="1">
        <f t="array" ref="R185">IFERROR(IF(IF(LEFT(Q185,2)="BS",INDEX('1.Invul Blad'!$1:$1048576,MATCH('4.Score &amp; Vergelijking'!$E185,'1.Invul Blad'!$B$36:$B$9000,0)+35,MATCH('4.Score &amp; Vergelijking'!R184,'1.Invul Blad'!$36:$36,0))="",INDEX('1.Invul Blad'!$1:$1048576,MATCH('4.Score &amp; Vergelijking'!$E185,'1.Invul Blad'!$B:$B,0),MATCH('4.Score &amp; Vergelijking'!R184,'1.Invul Blad'!$1:$1,0))=""),"",IF(LEFT(Q185,2)="BS",INDEX('1.Invul Blad'!$1:$1048576,MATCH('4.Score &amp; Vergelijking'!$E185,'1.Invul Blad'!$B$36:$B$9000,0)+35,MATCH('4.Score &amp; Vergelijking'!R184,'1.Invul Blad'!$36:$36,0)),INDEX('1.Invul Blad'!$1:$1048576,MATCH('4.Score &amp; Vergelijking'!$E185,'1.Invul Blad'!$B:$B,0),MATCH('4.Score &amp; Vergelijking'!R184,'1.Invul Blad'!$1:$1,0)))),"")</f>
        <v/>
      </c>
      <c r="S185" s="57" t="str" cm="1">
        <f t="array" ref="S185">IFERROR(IF(IF(LEFT(R185,2)="BS",INDEX('1.Invul Blad'!$1:$1048576,MATCH('4.Score &amp; Vergelijking'!$E185,'1.Invul Blad'!$B$36:$B$9000,0)+35,MATCH('4.Score &amp; Vergelijking'!S184,'1.Invul Blad'!$36:$36,0))="",INDEX('1.Invul Blad'!$1:$1048576,MATCH('4.Score &amp; Vergelijking'!$E185,'1.Invul Blad'!$B:$B,0),MATCH('4.Score &amp; Vergelijking'!S184,'1.Invul Blad'!$1:$1,0))=""),"",IF(LEFT(R185,2)="BS",INDEX('1.Invul Blad'!$1:$1048576,MATCH('4.Score &amp; Vergelijking'!$E185,'1.Invul Blad'!$B$36:$B$9000,0)+35,MATCH('4.Score &amp; Vergelijking'!S184,'1.Invul Blad'!$36:$36,0)),INDEX('1.Invul Blad'!$1:$1048576,MATCH('4.Score &amp; Vergelijking'!$E185,'1.Invul Blad'!$B:$B,0),MATCH('4.Score &amp; Vergelijking'!S184,'1.Invul Blad'!$1:$1,0)))),"")</f>
        <v/>
      </c>
      <c r="T185" s="57" t="str" cm="1">
        <f t="array" ref="T185">IFERROR(IF(IF(LEFT(S185,2)="BS",INDEX('1.Invul Blad'!$1:$1048576,MATCH('4.Score &amp; Vergelijking'!$E185,'1.Invul Blad'!$B$36:$B$9000,0)+35,MATCH('4.Score &amp; Vergelijking'!T184,'1.Invul Blad'!$36:$36,0))="",INDEX('1.Invul Blad'!$1:$1048576,MATCH('4.Score &amp; Vergelijking'!$E185,'1.Invul Blad'!$B:$B,0),MATCH('4.Score &amp; Vergelijking'!T184,'1.Invul Blad'!$1:$1,0))=""),"",IF(LEFT(S185,2)="BS",INDEX('1.Invul Blad'!$1:$1048576,MATCH('4.Score &amp; Vergelijking'!$E185,'1.Invul Blad'!$B$36:$B$9000,0)+35,MATCH('4.Score &amp; Vergelijking'!T184,'1.Invul Blad'!$36:$36,0)),INDEX('1.Invul Blad'!$1:$1048576,MATCH('4.Score &amp; Vergelijking'!$E185,'1.Invul Blad'!$B:$B,0),MATCH('4.Score &amp; Vergelijking'!T184,'1.Invul Blad'!$1:$1,0)))),"")</f>
        <v/>
      </c>
      <c r="U185" s="57" t="str" cm="1">
        <f t="array" ref="U185">IFERROR(IF(IF(LEFT(T185,2)="BS",INDEX('1.Invul Blad'!$1:$1048576,MATCH('4.Score &amp; Vergelijking'!$E185,'1.Invul Blad'!$B$36:$B$9000,0)+35,MATCH('4.Score &amp; Vergelijking'!U184,'1.Invul Blad'!$36:$36,0))="",INDEX('1.Invul Blad'!$1:$1048576,MATCH('4.Score &amp; Vergelijking'!$E185,'1.Invul Blad'!$B:$B,0),MATCH('4.Score &amp; Vergelijking'!U184,'1.Invul Blad'!$1:$1,0))=""),"",IF(LEFT(T185,2)="BS",INDEX('1.Invul Blad'!$1:$1048576,MATCH('4.Score &amp; Vergelijking'!$E185,'1.Invul Blad'!$B$36:$B$9000,0)+35,MATCH('4.Score &amp; Vergelijking'!U184,'1.Invul Blad'!$36:$36,0)),INDEX('1.Invul Blad'!$1:$1048576,MATCH('4.Score &amp; Vergelijking'!$E185,'1.Invul Blad'!$B:$B,0),MATCH('4.Score &amp; Vergelijking'!U184,'1.Invul Blad'!$1:$1,0)))),"")</f>
        <v/>
      </c>
      <c r="V185" s="57" t="str" cm="1">
        <f t="array" ref="V185">IFERROR(IF(IF(LEFT(U185,2)="BS",INDEX('1.Invul Blad'!$1:$1048576,MATCH('4.Score &amp; Vergelijking'!$E185,'1.Invul Blad'!$B$36:$B$9000,0)+35,MATCH('4.Score &amp; Vergelijking'!V184,'1.Invul Blad'!$36:$36,0))="",INDEX('1.Invul Blad'!$1:$1048576,MATCH('4.Score &amp; Vergelijking'!$E185,'1.Invul Blad'!$B:$B,0),MATCH('4.Score &amp; Vergelijking'!V184,'1.Invul Blad'!$1:$1,0))=""),"",IF(LEFT(U185,2)="BS",INDEX('1.Invul Blad'!$1:$1048576,MATCH('4.Score &amp; Vergelijking'!$E185,'1.Invul Blad'!$B$36:$B$9000,0)+35,MATCH('4.Score &amp; Vergelijking'!V184,'1.Invul Blad'!$36:$36,0)),INDEX('1.Invul Blad'!$1:$1048576,MATCH('4.Score &amp; Vergelijking'!$E185,'1.Invul Blad'!$B:$B,0),MATCH('4.Score &amp; Vergelijking'!V184,'1.Invul Blad'!$1:$1,0)))),"")</f>
        <v/>
      </c>
      <c r="W185" s="57" t="str" cm="1">
        <f t="array" ref="W185">IFERROR(IF(IF(LEFT(V185,2)="BS",INDEX('1.Invul Blad'!$1:$1048576,MATCH('4.Score &amp; Vergelijking'!$E185,'1.Invul Blad'!$B$36:$B$9000,0)+35,MATCH('4.Score &amp; Vergelijking'!W184,'1.Invul Blad'!$36:$36,0))="",INDEX('1.Invul Blad'!$1:$1048576,MATCH('4.Score &amp; Vergelijking'!$E185,'1.Invul Blad'!$B:$B,0),MATCH('4.Score &amp; Vergelijking'!W184,'1.Invul Blad'!$1:$1,0))=""),"",IF(LEFT(V185,2)="BS",INDEX('1.Invul Blad'!$1:$1048576,MATCH('4.Score &amp; Vergelijking'!$E185,'1.Invul Blad'!$B$36:$B$9000,0)+35,MATCH('4.Score &amp; Vergelijking'!W184,'1.Invul Blad'!$36:$36,0)),INDEX('1.Invul Blad'!$1:$1048576,MATCH('4.Score &amp; Vergelijking'!$E185,'1.Invul Blad'!$B:$B,0),MATCH('4.Score &amp; Vergelijking'!W184,'1.Invul Blad'!$1:$1,0)))),"")</f>
        <v/>
      </c>
      <c r="X185" s="57" t="str" cm="1">
        <f t="array" ref="X185">IFERROR(IF(IF(LEFT(W185,2)="BS",INDEX('1.Invul Blad'!$1:$1048576,MATCH('4.Score &amp; Vergelijking'!$E185,'1.Invul Blad'!$B$36:$B$9000,0)+35,MATCH('4.Score &amp; Vergelijking'!X184,'1.Invul Blad'!$36:$36,0))="",INDEX('1.Invul Blad'!$1:$1048576,MATCH('4.Score &amp; Vergelijking'!$E185,'1.Invul Blad'!$B:$B,0),MATCH('4.Score &amp; Vergelijking'!X184,'1.Invul Blad'!$1:$1,0))=""),"",IF(LEFT(W185,2)="BS",INDEX('1.Invul Blad'!$1:$1048576,MATCH('4.Score &amp; Vergelijking'!$E185,'1.Invul Blad'!$B$36:$B$9000,0)+35,MATCH('4.Score &amp; Vergelijking'!X184,'1.Invul Blad'!$36:$36,0)),INDEX('1.Invul Blad'!$1:$1048576,MATCH('4.Score &amp; Vergelijking'!$E185,'1.Invul Blad'!$B:$B,0),MATCH('4.Score &amp; Vergelijking'!X184,'1.Invul Blad'!$1:$1,0)))),"")</f>
        <v/>
      </c>
      <c r="Y185" s="57" t="str" cm="1">
        <f t="array" ref="Y185">IFERROR(IF(IF(LEFT(X185,2)="BS",INDEX('1.Invul Blad'!$1:$1048576,MATCH('4.Score &amp; Vergelijking'!$E185,'1.Invul Blad'!$B$36:$B$9000,0)+35,MATCH('4.Score &amp; Vergelijking'!Y184,'1.Invul Blad'!$36:$36,0))="",INDEX('1.Invul Blad'!$1:$1048576,MATCH('4.Score &amp; Vergelijking'!$E185,'1.Invul Blad'!$B:$B,0),MATCH('4.Score &amp; Vergelijking'!Y184,'1.Invul Blad'!$1:$1,0))=""),"",IF(LEFT(X185,2)="BS",INDEX('1.Invul Blad'!$1:$1048576,MATCH('4.Score &amp; Vergelijking'!$E185,'1.Invul Blad'!$B$36:$B$9000,0)+35,MATCH('4.Score &amp; Vergelijking'!Y184,'1.Invul Blad'!$36:$36,0)),INDEX('1.Invul Blad'!$1:$1048576,MATCH('4.Score &amp; Vergelijking'!$E185,'1.Invul Blad'!$B:$B,0),MATCH('4.Score &amp; Vergelijking'!Y184,'1.Invul Blad'!$1:$1,0)))),"")</f>
        <v/>
      </c>
      <c r="Z185" s="57" t="str" cm="1">
        <f t="array" ref="Z185">IFERROR(IF(IF(LEFT(Y185,2)="BS",INDEX('1.Invul Blad'!$1:$1048576,MATCH('4.Score &amp; Vergelijking'!$E185,'1.Invul Blad'!$B$36:$B$9000,0)+35,MATCH('4.Score &amp; Vergelijking'!Z184,'1.Invul Blad'!$36:$36,0))="",INDEX('1.Invul Blad'!$1:$1048576,MATCH('4.Score &amp; Vergelijking'!$E185,'1.Invul Blad'!$B:$B,0),MATCH('4.Score &amp; Vergelijking'!Z184,'1.Invul Blad'!$1:$1,0))=""),"",IF(LEFT(Y185,2)="BS",INDEX('1.Invul Blad'!$1:$1048576,MATCH('4.Score &amp; Vergelijking'!$E185,'1.Invul Blad'!$B$36:$B$9000,0)+35,MATCH('4.Score &amp; Vergelijking'!Z184,'1.Invul Blad'!$36:$36,0)),INDEX('1.Invul Blad'!$1:$1048576,MATCH('4.Score &amp; Vergelijking'!$E185,'1.Invul Blad'!$B:$B,0),MATCH('4.Score &amp; Vergelijking'!Z184,'1.Invul Blad'!$1:$1,0)))),"")</f>
        <v/>
      </c>
      <c r="AA185" s="57" t="str" cm="1">
        <f t="array" ref="AA185">IFERROR(IF(IF(LEFT(Z185,2)="BS",INDEX('1.Invul Blad'!$1:$1048576,MATCH('4.Score &amp; Vergelijking'!$E185,'1.Invul Blad'!$B$36:$B$9000,0)+35,MATCH('4.Score &amp; Vergelijking'!AA184,'1.Invul Blad'!$36:$36,0))="",INDEX('1.Invul Blad'!$1:$1048576,MATCH('4.Score &amp; Vergelijking'!$E185,'1.Invul Blad'!$B:$B,0),MATCH('4.Score &amp; Vergelijking'!AA184,'1.Invul Blad'!$1:$1,0))=""),"",IF(LEFT(Z185,2)="BS",INDEX('1.Invul Blad'!$1:$1048576,MATCH('4.Score &amp; Vergelijking'!$E185,'1.Invul Blad'!$B$36:$B$9000,0)+35,MATCH('4.Score &amp; Vergelijking'!AA184,'1.Invul Blad'!$36:$36,0)),INDEX('1.Invul Blad'!$1:$1048576,MATCH('4.Score &amp; Vergelijking'!$E185,'1.Invul Blad'!$B:$B,0),MATCH('4.Score &amp; Vergelijking'!AA184,'1.Invul Blad'!$1:$1,0)))),"")</f>
        <v/>
      </c>
      <c r="AB185" s="57" t="str" cm="1">
        <f t="array" ref="AB185">IFERROR(IF(IF(LEFT(AA185,2)="BS",INDEX('1.Invul Blad'!$1:$1048576,MATCH('4.Score &amp; Vergelijking'!$E185,'1.Invul Blad'!$B$36:$B$9000,0)+35,MATCH('4.Score &amp; Vergelijking'!AB184,'1.Invul Blad'!$36:$36,0))="",INDEX('1.Invul Blad'!$1:$1048576,MATCH('4.Score &amp; Vergelijking'!$E185,'1.Invul Blad'!$B:$B,0),MATCH('4.Score &amp; Vergelijking'!AB184,'1.Invul Blad'!$1:$1,0))=""),"",IF(LEFT(AA185,2)="BS",INDEX('1.Invul Blad'!$1:$1048576,MATCH('4.Score &amp; Vergelijking'!$E185,'1.Invul Blad'!$B$36:$B$9000,0)+35,MATCH('4.Score &amp; Vergelijking'!AB184,'1.Invul Blad'!$36:$36,0)),INDEX('1.Invul Blad'!$1:$1048576,MATCH('4.Score &amp; Vergelijking'!$E185,'1.Invul Blad'!$B:$B,0),MATCH('4.Score &amp; Vergelijking'!AB184,'1.Invul Blad'!$1:$1,0)))),"")</f>
        <v/>
      </c>
      <c r="AC185" s="57" t="str" cm="1">
        <f t="array" ref="AC185">IFERROR(IF(IF(LEFT(AB185,2)="BS",INDEX('1.Invul Blad'!$1:$1048576,MATCH('4.Score &amp; Vergelijking'!$E185,'1.Invul Blad'!$B$36:$B$9000,0)+35,MATCH('4.Score &amp; Vergelijking'!AC184,'1.Invul Blad'!$36:$36,0))="",INDEX('1.Invul Blad'!$1:$1048576,MATCH('4.Score &amp; Vergelijking'!$E185,'1.Invul Blad'!$B:$B,0),MATCH('4.Score &amp; Vergelijking'!AC184,'1.Invul Blad'!$1:$1,0))=""),"",IF(LEFT(AB185,2)="BS",INDEX('1.Invul Blad'!$1:$1048576,MATCH('4.Score &amp; Vergelijking'!$E185,'1.Invul Blad'!$B$36:$B$9000,0)+35,MATCH('4.Score &amp; Vergelijking'!AC184,'1.Invul Blad'!$36:$36,0)),INDEX('1.Invul Blad'!$1:$1048576,MATCH('4.Score &amp; Vergelijking'!$E185,'1.Invul Blad'!$B:$B,0),MATCH('4.Score &amp; Vergelijking'!AC184,'1.Invul Blad'!$1:$1,0)))),"")</f>
        <v/>
      </c>
      <c r="AD185" s="57" t="str" cm="1">
        <f t="array" ref="AD185">IFERROR(IF(IF(LEFT(AC185,2)="BS",INDEX('1.Invul Blad'!$1:$1048576,MATCH('4.Score &amp; Vergelijking'!$E185,'1.Invul Blad'!$B$36:$B$9000,0)+35,MATCH('4.Score &amp; Vergelijking'!AD184,'1.Invul Blad'!$36:$36,0))="",INDEX('1.Invul Blad'!$1:$1048576,MATCH('4.Score &amp; Vergelijking'!$E185,'1.Invul Blad'!$B:$B,0),MATCH('4.Score &amp; Vergelijking'!AD184,'1.Invul Blad'!$1:$1,0))=""),"",IF(LEFT(AC185,2)="BS",INDEX('1.Invul Blad'!$1:$1048576,MATCH('4.Score &amp; Vergelijking'!$E185,'1.Invul Blad'!$B$36:$B$9000,0)+35,MATCH('4.Score &amp; Vergelijking'!AD184,'1.Invul Blad'!$36:$36,0)),INDEX('1.Invul Blad'!$1:$1048576,MATCH('4.Score &amp; Vergelijking'!$E185,'1.Invul Blad'!$B:$B,0),MATCH('4.Score &amp; Vergelijking'!AD184,'1.Invul Blad'!$1:$1,0)))),"")</f>
        <v/>
      </c>
      <c r="AE185" s="57" t="str" cm="1">
        <f t="array" ref="AE185">IFERROR(IF(IF(LEFT(AD185,2)="BS",INDEX('1.Invul Blad'!$1:$1048576,MATCH('4.Score &amp; Vergelijking'!$E185,'1.Invul Blad'!$B$36:$B$9000,0)+35,MATCH('4.Score &amp; Vergelijking'!AE184,'1.Invul Blad'!$36:$36,0))="",INDEX('1.Invul Blad'!$1:$1048576,MATCH('4.Score &amp; Vergelijking'!$E185,'1.Invul Blad'!$B:$B,0),MATCH('4.Score &amp; Vergelijking'!AE184,'1.Invul Blad'!$1:$1,0))=""),"",IF(LEFT(AD185,2)="BS",INDEX('1.Invul Blad'!$1:$1048576,MATCH('4.Score &amp; Vergelijking'!$E185,'1.Invul Blad'!$B$36:$B$9000,0)+35,MATCH('4.Score &amp; Vergelijking'!AE184,'1.Invul Blad'!$36:$36,0)),INDEX('1.Invul Blad'!$1:$1048576,MATCH('4.Score &amp; Vergelijking'!$E185,'1.Invul Blad'!$B:$B,0),MATCH('4.Score &amp; Vergelijking'!AE184,'1.Invul Blad'!$1:$1,0)))),"")</f>
        <v/>
      </c>
      <c r="AF185" s="57" t="str" cm="1">
        <f t="array" ref="AF185">IFERROR(IF(IF(LEFT(AE185,2)="BS",INDEX('1.Invul Blad'!$1:$1048576,MATCH('4.Score &amp; Vergelijking'!$E185,'1.Invul Blad'!$B$36:$B$9000,0)+35,MATCH('4.Score &amp; Vergelijking'!AF184,'1.Invul Blad'!$36:$36,0))="",INDEX('1.Invul Blad'!$1:$1048576,MATCH('4.Score &amp; Vergelijking'!$E185,'1.Invul Blad'!$B:$B,0),MATCH('4.Score &amp; Vergelijking'!AF184,'1.Invul Blad'!$1:$1,0))=""),"",IF(LEFT(AE185,2)="BS",INDEX('1.Invul Blad'!$1:$1048576,MATCH('4.Score &amp; Vergelijking'!$E185,'1.Invul Blad'!$B$36:$B$9000,0)+35,MATCH('4.Score &amp; Vergelijking'!AF184,'1.Invul Blad'!$36:$36,0)),INDEX('1.Invul Blad'!$1:$1048576,MATCH('4.Score &amp; Vergelijking'!$E185,'1.Invul Blad'!$B:$B,0),MATCH('4.Score &amp; Vergelijking'!AF184,'1.Invul Blad'!$1:$1,0)))),"")</f>
        <v/>
      </c>
      <c r="AG185" s="57" t="str" cm="1">
        <f t="array" ref="AG185">IFERROR(IF(IF(LEFT(AF185,2)="BS",INDEX('1.Invul Blad'!$1:$1048576,MATCH('4.Score &amp; Vergelijking'!$E185,'1.Invul Blad'!$B$36:$B$9000,0)+35,MATCH('4.Score &amp; Vergelijking'!AG184,'1.Invul Blad'!$36:$36,0))="",INDEX('1.Invul Blad'!$1:$1048576,MATCH('4.Score &amp; Vergelijking'!$E185,'1.Invul Blad'!$B:$B,0),MATCH('4.Score &amp; Vergelijking'!AG184,'1.Invul Blad'!$1:$1,0))=""),"",IF(LEFT(AF185,2)="BS",INDEX('1.Invul Blad'!$1:$1048576,MATCH('4.Score &amp; Vergelijking'!$E185,'1.Invul Blad'!$B$36:$B$9000,0)+35,MATCH('4.Score &amp; Vergelijking'!AG184,'1.Invul Blad'!$36:$36,0)),INDEX('1.Invul Blad'!$1:$1048576,MATCH('4.Score &amp; Vergelijking'!$E185,'1.Invul Blad'!$B:$B,0),MATCH('4.Score &amp; Vergelijking'!AG184,'1.Invul Blad'!$1:$1,0)))),"")</f>
        <v/>
      </c>
      <c r="AH185" s="57" t="str" cm="1">
        <f t="array" ref="AH185">IFERROR(IF(IF(LEFT(AG185,2)="BS",INDEX('1.Invul Blad'!$1:$1048576,MATCH('4.Score &amp; Vergelijking'!$E185,'1.Invul Blad'!$B$36:$B$9000,0)+35,MATCH('4.Score &amp; Vergelijking'!AH184,'1.Invul Blad'!$36:$36,0))="",INDEX('1.Invul Blad'!$1:$1048576,MATCH('4.Score &amp; Vergelijking'!$E185,'1.Invul Blad'!$B:$B,0),MATCH('4.Score &amp; Vergelijking'!AH184,'1.Invul Blad'!$1:$1,0))=""),"",IF(LEFT(AG185,2)="BS",INDEX('1.Invul Blad'!$1:$1048576,MATCH('4.Score &amp; Vergelijking'!$E185,'1.Invul Blad'!$B$36:$B$9000,0)+35,MATCH('4.Score &amp; Vergelijking'!AH184,'1.Invul Blad'!$36:$36,0)),INDEX('1.Invul Blad'!$1:$1048576,MATCH('4.Score &amp; Vergelijking'!$E185,'1.Invul Blad'!$B:$B,0),MATCH('4.Score &amp; Vergelijking'!AH184,'1.Invul Blad'!$1:$1,0)))),"")</f>
        <v/>
      </c>
      <c r="AI185" s="57" t="str" cm="1">
        <f t="array" ref="AI185">IFERROR(IF(IF(LEFT(AH185,2)="BS",INDEX('1.Invul Blad'!$1:$1048576,MATCH('4.Score &amp; Vergelijking'!$E185,'1.Invul Blad'!$B$36:$B$9000,0)+35,MATCH('4.Score &amp; Vergelijking'!AI184,'1.Invul Blad'!$36:$36,0))="",INDEX('1.Invul Blad'!$1:$1048576,MATCH('4.Score &amp; Vergelijking'!$E185,'1.Invul Blad'!$B:$B,0),MATCH('4.Score &amp; Vergelijking'!AI184,'1.Invul Blad'!$1:$1,0))=""),"",IF(LEFT(AH185,2)="BS",INDEX('1.Invul Blad'!$1:$1048576,MATCH('4.Score &amp; Vergelijking'!$E185,'1.Invul Blad'!$B$36:$B$9000,0)+35,MATCH('4.Score &amp; Vergelijking'!AI184,'1.Invul Blad'!$36:$36,0)),INDEX('1.Invul Blad'!$1:$1048576,MATCH('4.Score &amp; Vergelijking'!$E185,'1.Invul Blad'!$B:$B,0),MATCH('4.Score &amp; Vergelijking'!AI184,'1.Invul Blad'!$1:$1,0)))),"")</f>
        <v/>
      </c>
      <c r="AJ185" s="57" t="str" cm="1">
        <f t="array" ref="AJ185">IFERROR(IF(IF(LEFT(AI185,2)="BS",INDEX('1.Invul Blad'!$1:$1048576,MATCH('4.Score &amp; Vergelijking'!$E185,'1.Invul Blad'!$B$36:$B$9000,0)+35,MATCH('4.Score &amp; Vergelijking'!AJ184,'1.Invul Blad'!$36:$36,0))="",INDEX('1.Invul Blad'!$1:$1048576,MATCH('4.Score &amp; Vergelijking'!$E185,'1.Invul Blad'!$B:$B,0),MATCH('4.Score &amp; Vergelijking'!AJ184,'1.Invul Blad'!$1:$1,0))=""),"",IF(LEFT(AI185,2)="BS",INDEX('1.Invul Blad'!$1:$1048576,MATCH('4.Score &amp; Vergelijking'!$E185,'1.Invul Blad'!$B$36:$B$9000,0)+35,MATCH('4.Score &amp; Vergelijking'!AJ184,'1.Invul Blad'!$36:$36,0)),INDEX('1.Invul Blad'!$1:$1048576,MATCH('4.Score &amp; Vergelijking'!$E185,'1.Invul Blad'!$B:$B,0),MATCH('4.Score &amp; Vergelijking'!AJ184,'1.Invul Blad'!$1:$1,0)))),"")</f>
        <v/>
      </c>
      <c r="AK185" s="57" t="str" cm="1">
        <f t="array" ref="AK185">IFERROR(IF(IF(LEFT(AJ185,2)="BS",INDEX('1.Invul Blad'!$1:$1048576,MATCH('4.Score &amp; Vergelijking'!$E185,'1.Invul Blad'!$B$36:$B$9000,0)+35,MATCH('4.Score &amp; Vergelijking'!AK184,'1.Invul Blad'!$36:$36,0))="",INDEX('1.Invul Blad'!$1:$1048576,MATCH('4.Score &amp; Vergelijking'!$E185,'1.Invul Blad'!$B:$B,0),MATCH('4.Score &amp; Vergelijking'!AK184,'1.Invul Blad'!$1:$1,0))=""),"",IF(LEFT(AJ185,2)="BS",INDEX('1.Invul Blad'!$1:$1048576,MATCH('4.Score &amp; Vergelijking'!$E185,'1.Invul Blad'!$B$36:$B$9000,0)+35,MATCH('4.Score &amp; Vergelijking'!AK184,'1.Invul Blad'!$36:$36,0)),INDEX('1.Invul Blad'!$1:$1048576,MATCH('4.Score &amp; Vergelijking'!$E185,'1.Invul Blad'!$B:$B,0),MATCH('4.Score &amp; Vergelijking'!AK184,'1.Invul Blad'!$1:$1,0)))),"")</f>
        <v/>
      </c>
      <c r="AL185" s="57" t="str" cm="1">
        <f t="array" ref="AL185">IFERROR(IF(IF(LEFT(AK185,2)="BS",INDEX('1.Invul Blad'!$1:$1048576,MATCH('4.Score &amp; Vergelijking'!$E185,'1.Invul Blad'!$B$36:$B$9000,0)+35,MATCH('4.Score &amp; Vergelijking'!AL184,'1.Invul Blad'!$36:$36,0))="",INDEX('1.Invul Blad'!$1:$1048576,MATCH('4.Score &amp; Vergelijking'!$E185,'1.Invul Blad'!$B:$B,0),MATCH('4.Score &amp; Vergelijking'!AL184,'1.Invul Blad'!$1:$1,0))=""),"",IF(LEFT(AK185,2)="BS",INDEX('1.Invul Blad'!$1:$1048576,MATCH('4.Score &amp; Vergelijking'!$E185,'1.Invul Blad'!$B$36:$B$9000,0)+35,MATCH('4.Score &amp; Vergelijking'!AL184,'1.Invul Blad'!$36:$36,0)),INDEX('1.Invul Blad'!$1:$1048576,MATCH('4.Score &amp; Vergelijking'!$E185,'1.Invul Blad'!$B:$B,0),MATCH('4.Score &amp; Vergelijking'!AL184,'1.Invul Blad'!$1:$1,0)))),"")</f>
        <v/>
      </c>
      <c r="AM185" s="57" t="str" cm="1">
        <f t="array" ref="AM185">IFERROR(IF(IF(LEFT(AL185,2)="BS",INDEX('1.Invul Blad'!$1:$1048576,MATCH('4.Score &amp; Vergelijking'!$E185,'1.Invul Blad'!$B$36:$B$9000,0)+35,MATCH('4.Score &amp; Vergelijking'!AM184,'1.Invul Blad'!$36:$36,0))="",INDEX('1.Invul Blad'!$1:$1048576,MATCH('4.Score &amp; Vergelijking'!$E185,'1.Invul Blad'!$B:$B,0),MATCH('4.Score &amp; Vergelijking'!AM184,'1.Invul Blad'!$1:$1,0))=""),"",IF(LEFT(AL185,2)="BS",INDEX('1.Invul Blad'!$1:$1048576,MATCH('4.Score &amp; Vergelijking'!$E185,'1.Invul Blad'!$B$36:$B$9000,0)+35,MATCH('4.Score &amp; Vergelijking'!AM184,'1.Invul Blad'!$36:$36,0)),INDEX('1.Invul Blad'!$1:$1048576,MATCH('4.Score &amp; Vergelijking'!$E185,'1.Invul Blad'!$B:$B,0),MATCH('4.Score &amp; Vergelijking'!AM184,'1.Invul Blad'!$1:$1,0)))),"")</f>
        <v/>
      </c>
      <c r="AN185" s="57" t="str" cm="1">
        <f t="array" ref="AN185">IFERROR(IF(IF(LEFT(AM185,2)="BS",INDEX('1.Invul Blad'!$1:$1048576,MATCH('4.Score &amp; Vergelijking'!$E185,'1.Invul Blad'!$B$36:$B$9000,0)+35,MATCH('4.Score &amp; Vergelijking'!AN184,'1.Invul Blad'!$36:$36,0))="",INDEX('1.Invul Blad'!$1:$1048576,MATCH('4.Score &amp; Vergelijking'!$E185,'1.Invul Blad'!$B:$B,0),MATCH('4.Score &amp; Vergelijking'!AN184,'1.Invul Blad'!$1:$1,0))=""),"",IF(LEFT(AM185,2)="BS",INDEX('1.Invul Blad'!$1:$1048576,MATCH('4.Score &amp; Vergelijking'!$E185,'1.Invul Blad'!$B$36:$B$9000,0)+35,MATCH('4.Score &amp; Vergelijking'!AN184,'1.Invul Blad'!$36:$36,0)),INDEX('1.Invul Blad'!$1:$1048576,MATCH('4.Score &amp; Vergelijking'!$E185,'1.Invul Blad'!$B:$B,0),MATCH('4.Score &amp; Vergelijking'!AN184,'1.Invul Blad'!$1:$1,0)))),"")</f>
        <v/>
      </c>
      <c r="AO185" s="57" t="str" cm="1">
        <f t="array" ref="AO185">IFERROR(IF(IF(LEFT(AN185,2)="BS",INDEX('1.Invul Blad'!$1:$1048576,MATCH('4.Score &amp; Vergelijking'!$E185,'1.Invul Blad'!$B$36:$B$9000,0)+35,MATCH('4.Score &amp; Vergelijking'!AO184,'1.Invul Blad'!$36:$36,0))="",INDEX('1.Invul Blad'!$1:$1048576,MATCH('4.Score &amp; Vergelijking'!$E185,'1.Invul Blad'!$B:$B,0),MATCH('4.Score &amp; Vergelijking'!AO184,'1.Invul Blad'!$1:$1,0))=""),"",IF(LEFT(AN185,2)="BS",INDEX('1.Invul Blad'!$1:$1048576,MATCH('4.Score &amp; Vergelijking'!$E185,'1.Invul Blad'!$B$36:$B$9000,0)+35,MATCH('4.Score &amp; Vergelijking'!AO184,'1.Invul Blad'!$36:$36,0)),INDEX('1.Invul Blad'!$1:$1048576,MATCH('4.Score &amp; Vergelijking'!$E185,'1.Invul Blad'!$B:$B,0),MATCH('4.Score &amp; Vergelijking'!AO184,'1.Invul Blad'!$1:$1,0)))),"")</f>
        <v/>
      </c>
      <c r="AP185" s="57" t="str" cm="1">
        <f t="array" ref="AP185">IFERROR(IF(IF(LEFT(AO185,2)="BS",INDEX('1.Invul Blad'!$1:$1048576,MATCH('4.Score &amp; Vergelijking'!$E185,'1.Invul Blad'!$B$36:$B$9000,0)+35,MATCH('4.Score &amp; Vergelijking'!AP184,'1.Invul Blad'!$36:$36,0))="",INDEX('1.Invul Blad'!$1:$1048576,MATCH('4.Score &amp; Vergelijking'!$E185,'1.Invul Blad'!$B:$B,0),MATCH('4.Score &amp; Vergelijking'!AP184,'1.Invul Blad'!$1:$1,0))=""),"",IF(LEFT(AO185,2)="BS",INDEX('1.Invul Blad'!$1:$1048576,MATCH('4.Score &amp; Vergelijking'!$E185,'1.Invul Blad'!$B$36:$B$9000,0)+35,MATCH('4.Score &amp; Vergelijking'!AP184,'1.Invul Blad'!$36:$36,0)),INDEX('1.Invul Blad'!$1:$1048576,MATCH('4.Score &amp; Vergelijking'!$E185,'1.Invul Blad'!$B:$B,0),MATCH('4.Score &amp; Vergelijking'!AP184,'1.Invul Blad'!$1:$1,0)))),"")</f>
        <v/>
      </c>
      <c r="AQ185" s="57" t="str" cm="1">
        <f t="array" ref="AQ185">IFERROR(IF(IF(LEFT(AP185,2)="BS",INDEX('1.Invul Blad'!$1:$1048576,MATCH('4.Score &amp; Vergelijking'!$E185,'1.Invul Blad'!$B$36:$B$9000,0)+35,MATCH('4.Score &amp; Vergelijking'!AQ184,'1.Invul Blad'!$36:$36,0))="",INDEX('1.Invul Blad'!$1:$1048576,MATCH('4.Score &amp; Vergelijking'!$E185,'1.Invul Blad'!$B:$B,0),MATCH('4.Score &amp; Vergelijking'!AQ184,'1.Invul Blad'!$1:$1,0))=""),"",IF(LEFT(AP185,2)="BS",INDEX('1.Invul Blad'!$1:$1048576,MATCH('4.Score &amp; Vergelijking'!$E185,'1.Invul Blad'!$B$36:$B$9000,0)+35,MATCH('4.Score &amp; Vergelijking'!AQ184,'1.Invul Blad'!$36:$36,0)),INDEX('1.Invul Blad'!$1:$1048576,MATCH('4.Score &amp; Vergelijking'!$E185,'1.Invul Blad'!$B:$B,0),MATCH('4.Score &amp; Vergelijking'!AQ184,'1.Invul Blad'!$1:$1,0)))),"")</f>
        <v/>
      </c>
      <c r="AR185" s="57" t="str" cm="1">
        <f t="array" ref="AR185">IFERROR(IF(IF(LEFT(AQ185,2)="BS",INDEX('1.Invul Blad'!$1:$1048576,MATCH('4.Score &amp; Vergelijking'!$E185,'1.Invul Blad'!$B$36:$B$9000,0)+35,MATCH('4.Score &amp; Vergelijking'!AR184,'1.Invul Blad'!$36:$36,0))="",INDEX('1.Invul Blad'!$1:$1048576,MATCH('4.Score &amp; Vergelijking'!$E185,'1.Invul Blad'!$B:$B,0),MATCH('4.Score &amp; Vergelijking'!AR184,'1.Invul Blad'!$1:$1,0))=""),"",IF(LEFT(AQ185,2)="BS",INDEX('1.Invul Blad'!$1:$1048576,MATCH('4.Score &amp; Vergelijking'!$E185,'1.Invul Blad'!$B$36:$B$9000,0)+35,MATCH('4.Score &amp; Vergelijking'!AR184,'1.Invul Blad'!$36:$36,0)),INDEX('1.Invul Blad'!$1:$1048576,MATCH('4.Score &amp; Vergelijking'!$E185,'1.Invul Blad'!$B:$B,0),MATCH('4.Score &amp; Vergelijking'!AR184,'1.Invul Blad'!$1:$1,0)))),"")</f>
        <v/>
      </c>
      <c r="AS185" s="57" t="str" cm="1">
        <f t="array" ref="AS185">IFERROR(IF(IF(LEFT(AR185,2)="BS",INDEX('1.Invul Blad'!$1:$1048576,MATCH('4.Score &amp; Vergelijking'!$E185,'1.Invul Blad'!$B$36:$B$9000,0)+35,MATCH('4.Score &amp; Vergelijking'!AS184,'1.Invul Blad'!$36:$36,0))="",INDEX('1.Invul Blad'!$1:$1048576,MATCH('4.Score &amp; Vergelijking'!$E185,'1.Invul Blad'!$B:$B,0),MATCH('4.Score &amp; Vergelijking'!AS184,'1.Invul Blad'!$1:$1,0))=""),"",IF(LEFT(AR185,2)="BS",INDEX('1.Invul Blad'!$1:$1048576,MATCH('4.Score &amp; Vergelijking'!$E185,'1.Invul Blad'!$B$36:$B$9000,0)+35,MATCH('4.Score &amp; Vergelijking'!AS184,'1.Invul Blad'!$36:$36,0)),INDEX('1.Invul Blad'!$1:$1048576,MATCH('4.Score &amp; Vergelijking'!$E185,'1.Invul Blad'!$B:$B,0),MATCH('4.Score &amp; Vergelijking'!AS184,'1.Invul Blad'!$1:$1,0)))),"")</f>
        <v/>
      </c>
      <c r="AT185" s="57" t="str" cm="1">
        <f t="array" ref="AT185">IFERROR(IF(IF(LEFT(AS185,2)="BS",INDEX('1.Invul Blad'!$1:$1048576,MATCH('4.Score &amp; Vergelijking'!$E185,'1.Invul Blad'!$B$36:$B$9000,0)+35,MATCH('4.Score &amp; Vergelijking'!AT184,'1.Invul Blad'!$36:$36,0))="",INDEX('1.Invul Blad'!$1:$1048576,MATCH('4.Score &amp; Vergelijking'!$E185,'1.Invul Blad'!$B:$B,0),MATCH('4.Score &amp; Vergelijking'!AT184,'1.Invul Blad'!$1:$1,0))=""),"",IF(LEFT(AS185,2)="BS",INDEX('1.Invul Blad'!$1:$1048576,MATCH('4.Score &amp; Vergelijking'!$E185,'1.Invul Blad'!$B$36:$B$9000,0)+35,MATCH('4.Score &amp; Vergelijking'!AT184,'1.Invul Blad'!$36:$36,0)),INDEX('1.Invul Blad'!$1:$1048576,MATCH('4.Score &amp; Vergelijking'!$E185,'1.Invul Blad'!$B:$B,0),MATCH('4.Score &amp; Vergelijking'!AT184,'1.Invul Blad'!$1:$1,0)))),"")</f>
        <v/>
      </c>
      <c r="AU185" s="57" t="str" cm="1">
        <f t="array" ref="AU185">IFERROR(IF(IF(LEFT(AT185,2)="BS",INDEX('1.Invul Blad'!$1:$1048576,MATCH('4.Score &amp; Vergelijking'!$E185,'1.Invul Blad'!$B$36:$B$9000,0)+35,MATCH('4.Score &amp; Vergelijking'!AU184,'1.Invul Blad'!$36:$36,0))="",INDEX('1.Invul Blad'!$1:$1048576,MATCH('4.Score &amp; Vergelijking'!$E185,'1.Invul Blad'!$B:$B,0),MATCH('4.Score &amp; Vergelijking'!AU184,'1.Invul Blad'!$1:$1,0))=""),"",IF(LEFT(AT185,2)="BS",INDEX('1.Invul Blad'!$1:$1048576,MATCH('4.Score &amp; Vergelijking'!$E185,'1.Invul Blad'!$B$36:$B$9000,0)+35,MATCH('4.Score &amp; Vergelijking'!AU184,'1.Invul Blad'!$36:$36,0)),INDEX('1.Invul Blad'!$1:$1048576,MATCH('4.Score &amp; Vergelijking'!$E185,'1.Invul Blad'!$B:$B,0),MATCH('4.Score &amp; Vergelijking'!AU184,'1.Invul Blad'!$1:$1,0)))),"")</f>
        <v/>
      </c>
      <c r="AV185" s="57" t="str" cm="1">
        <f t="array" ref="AV185">IFERROR(IF(IF(LEFT(AU185,2)="BS",INDEX('1.Invul Blad'!$1:$1048576,MATCH('4.Score &amp; Vergelijking'!$E185,'1.Invul Blad'!$B$36:$B$9000,0)+35,MATCH('4.Score &amp; Vergelijking'!AV184,'1.Invul Blad'!$36:$36,0))="",INDEX('1.Invul Blad'!$1:$1048576,MATCH('4.Score &amp; Vergelijking'!$E185,'1.Invul Blad'!$B:$B,0),MATCH('4.Score &amp; Vergelijking'!AV184,'1.Invul Blad'!$1:$1,0))=""),"",IF(LEFT(AU185,2)="BS",INDEX('1.Invul Blad'!$1:$1048576,MATCH('4.Score &amp; Vergelijking'!$E185,'1.Invul Blad'!$B$36:$B$9000,0)+35,MATCH('4.Score &amp; Vergelijking'!AV184,'1.Invul Blad'!$36:$36,0)),INDEX('1.Invul Blad'!$1:$1048576,MATCH('4.Score &amp; Vergelijking'!$E185,'1.Invul Blad'!$B:$B,0),MATCH('4.Score &amp; Vergelijking'!AV184,'1.Invul Blad'!$1:$1,0)))),"")</f>
        <v/>
      </c>
      <c r="AW185" s="57" t="str" cm="1">
        <f t="array" ref="AW185">IFERROR(IF(IF(LEFT(AV185,2)="BS",INDEX('1.Invul Blad'!$1:$1048576,MATCH('4.Score &amp; Vergelijking'!$E185,'1.Invul Blad'!$B$36:$B$9000,0)+35,MATCH('4.Score &amp; Vergelijking'!AW184,'1.Invul Blad'!$36:$36,0))="",INDEX('1.Invul Blad'!$1:$1048576,MATCH('4.Score &amp; Vergelijking'!$E185,'1.Invul Blad'!$B:$B,0),MATCH('4.Score &amp; Vergelijking'!AW184,'1.Invul Blad'!$1:$1,0))=""),"",IF(LEFT(AV185,2)="BS",INDEX('1.Invul Blad'!$1:$1048576,MATCH('4.Score &amp; Vergelijking'!$E185,'1.Invul Blad'!$B$36:$B$9000,0)+35,MATCH('4.Score &amp; Vergelijking'!AW184,'1.Invul Blad'!$36:$36,0)),INDEX('1.Invul Blad'!$1:$1048576,MATCH('4.Score &amp; Vergelijking'!$E185,'1.Invul Blad'!$B:$B,0),MATCH('4.Score &amp; Vergelijking'!AW184,'1.Invul Blad'!$1:$1,0)))),"")</f>
        <v/>
      </c>
      <c r="AX185" s="57" t="str" cm="1">
        <f t="array" ref="AX185">IFERROR(IF(IF(LEFT(AW185,2)="BS",INDEX('1.Invul Blad'!$1:$1048576,MATCH('4.Score &amp; Vergelijking'!$E185,'1.Invul Blad'!$B$36:$B$9000,0)+35,MATCH('4.Score &amp; Vergelijking'!AX184,'1.Invul Blad'!$36:$36,0))="",INDEX('1.Invul Blad'!$1:$1048576,MATCH('4.Score &amp; Vergelijking'!$E185,'1.Invul Blad'!$B:$B,0),MATCH('4.Score &amp; Vergelijking'!AX184,'1.Invul Blad'!$1:$1,0))=""),"",IF(LEFT(AW185,2)="BS",INDEX('1.Invul Blad'!$1:$1048576,MATCH('4.Score &amp; Vergelijking'!$E185,'1.Invul Blad'!$B$36:$B$9000,0)+35,MATCH('4.Score &amp; Vergelijking'!AX184,'1.Invul Blad'!$36:$36,0)),INDEX('1.Invul Blad'!$1:$1048576,MATCH('4.Score &amp; Vergelijking'!$E185,'1.Invul Blad'!$B:$B,0),MATCH('4.Score &amp; Vergelijking'!AX184,'1.Invul Blad'!$1:$1,0)))),"")</f>
        <v/>
      </c>
      <c r="AY185" s="57" t="str" cm="1">
        <f t="array" ref="AY185">IFERROR(IF(IF(LEFT(AX185,2)="BS",INDEX('1.Invul Blad'!$1:$1048576,MATCH('4.Score &amp; Vergelijking'!$E185,'1.Invul Blad'!$B$36:$B$9000,0)+35,MATCH('4.Score &amp; Vergelijking'!AY184,'1.Invul Blad'!$36:$36,0))="",INDEX('1.Invul Blad'!$1:$1048576,MATCH('4.Score &amp; Vergelijking'!$E185,'1.Invul Blad'!$B:$B,0),MATCH('4.Score &amp; Vergelijking'!AY184,'1.Invul Blad'!$1:$1,0))=""),"",IF(LEFT(AX185,2)="BS",INDEX('1.Invul Blad'!$1:$1048576,MATCH('4.Score &amp; Vergelijking'!$E185,'1.Invul Blad'!$B$36:$B$9000,0)+35,MATCH('4.Score &amp; Vergelijking'!AY184,'1.Invul Blad'!$36:$36,0)),INDEX('1.Invul Blad'!$1:$1048576,MATCH('4.Score &amp; Vergelijking'!$E185,'1.Invul Blad'!$B:$B,0),MATCH('4.Score &amp; Vergelijking'!AY184,'1.Invul Blad'!$1:$1,0)))),"")</f>
        <v/>
      </c>
      <c r="AZ185" s="57" t="str" cm="1">
        <f t="array" ref="AZ185">IFERROR(IF(IF(LEFT(AY185,2)="BS",INDEX('1.Invul Blad'!$1:$1048576,MATCH('4.Score &amp; Vergelijking'!$E185,'1.Invul Blad'!$B$36:$B$9000,0)+35,MATCH('4.Score &amp; Vergelijking'!AZ184,'1.Invul Blad'!$36:$36,0))="",INDEX('1.Invul Blad'!$1:$1048576,MATCH('4.Score &amp; Vergelijking'!$E185,'1.Invul Blad'!$B:$B,0),MATCH('4.Score &amp; Vergelijking'!AZ184,'1.Invul Blad'!$1:$1,0))=""),"",IF(LEFT(AY185,2)="BS",INDEX('1.Invul Blad'!$1:$1048576,MATCH('4.Score &amp; Vergelijking'!$E185,'1.Invul Blad'!$B$36:$B$9000,0)+35,MATCH('4.Score &amp; Vergelijking'!AZ184,'1.Invul Blad'!$36:$36,0)),INDEX('1.Invul Blad'!$1:$1048576,MATCH('4.Score &amp; Vergelijking'!$E185,'1.Invul Blad'!$B:$B,0),MATCH('4.Score &amp; Vergelijking'!AZ184,'1.Invul Blad'!$1:$1,0)))),"")</f>
        <v/>
      </c>
      <c r="BA185" s="57" t="str" cm="1">
        <f t="array" ref="BA185">IFERROR(IF(IF(LEFT(AZ185,2)="BS",INDEX('1.Invul Blad'!$1:$1048576,MATCH('4.Score &amp; Vergelijking'!$E185,'1.Invul Blad'!$B$36:$B$9000,0)+35,MATCH('4.Score &amp; Vergelijking'!BA184,'1.Invul Blad'!$36:$36,0))="",INDEX('1.Invul Blad'!$1:$1048576,MATCH('4.Score &amp; Vergelijking'!$E185,'1.Invul Blad'!$B:$B,0),MATCH('4.Score &amp; Vergelijking'!BA184,'1.Invul Blad'!$1:$1,0))=""),"",IF(LEFT(AZ185,2)="BS",INDEX('1.Invul Blad'!$1:$1048576,MATCH('4.Score &amp; Vergelijking'!$E185,'1.Invul Blad'!$B$36:$B$9000,0)+35,MATCH('4.Score &amp; Vergelijking'!BA184,'1.Invul Blad'!$36:$36,0)),INDEX('1.Invul Blad'!$1:$1048576,MATCH('4.Score &amp; Vergelijking'!$E185,'1.Invul Blad'!$B:$B,0),MATCH('4.Score &amp; Vergelijking'!BA184,'1.Invul Blad'!$1:$1,0)))),"")</f>
        <v/>
      </c>
      <c r="BB185" s="57" t="str" cm="1">
        <f t="array" ref="BB185">IFERROR(IF(IF(LEFT(BA185,2)="BS",INDEX('1.Invul Blad'!$1:$1048576,MATCH('4.Score &amp; Vergelijking'!$E185,'1.Invul Blad'!$B$36:$B$9000,0)+35,MATCH('4.Score &amp; Vergelijking'!BB184,'1.Invul Blad'!$36:$36,0))="",INDEX('1.Invul Blad'!$1:$1048576,MATCH('4.Score &amp; Vergelijking'!$E185,'1.Invul Blad'!$B:$B,0),MATCH('4.Score &amp; Vergelijking'!BB184,'1.Invul Blad'!$1:$1,0))=""),"",IF(LEFT(BA185,2)="BS",INDEX('1.Invul Blad'!$1:$1048576,MATCH('4.Score &amp; Vergelijking'!$E185,'1.Invul Blad'!$B$36:$B$9000,0)+35,MATCH('4.Score &amp; Vergelijking'!BB184,'1.Invul Blad'!$36:$36,0)),INDEX('1.Invul Blad'!$1:$1048576,MATCH('4.Score &amp; Vergelijking'!$E185,'1.Invul Blad'!$B:$B,0),MATCH('4.Score &amp; Vergelijking'!BB184,'1.Invul Blad'!$1:$1,0)))),"")</f>
        <v/>
      </c>
      <c r="BC185" s="57" t="str" cm="1">
        <f t="array" ref="BC185">IFERROR(IF(IF(LEFT(BB185,2)="BS",INDEX('1.Invul Blad'!$1:$1048576,MATCH('4.Score &amp; Vergelijking'!$E185,'1.Invul Blad'!$B$36:$B$9000,0)+35,MATCH('4.Score &amp; Vergelijking'!BC184,'1.Invul Blad'!$36:$36,0))="",INDEX('1.Invul Blad'!$1:$1048576,MATCH('4.Score &amp; Vergelijking'!$E185,'1.Invul Blad'!$B:$B,0),MATCH('4.Score &amp; Vergelijking'!BC184,'1.Invul Blad'!$1:$1,0))=""),"",IF(LEFT(BB185,2)="BS",INDEX('1.Invul Blad'!$1:$1048576,MATCH('4.Score &amp; Vergelijking'!$E185,'1.Invul Blad'!$B$36:$B$9000,0)+35,MATCH('4.Score &amp; Vergelijking'!BC184,'1.Invul Blad'!$36:$36,0)),INDEX('1.Invul Blad'!$1:$1048576,MATCH('4.Score &amp; Vergelijking'!$E185,'1.Invul Blad'!$B:$B,0),MATCH('4.Score &amp; Vergelijking'!BC184,'1.Invul Blad'!$1:$1,0)))),"")</f>
        <v/>
      </c>
      <c r="BD185" s="57" t="str" cm="1">
        <f t="array" ref="BD185">IFERROR(IF(IF(LEFT(BC185,2)="BS",INDEX('1.Invul Blad'!$1:$1048576,MATCH('4.Score &amp; Vergelijking'!$E185,'1.Invul Blad'!$B$36:$B$9000,0)+35,MATCH('4.Score &amp; Vergelijking'!BD184,'1.Invul Blad'!$36:$36,0))="",INDEX('1.Invul Blad'!$1:$1048576,MATCH('4.Score &amp; Vergelijking'!$E185,'1.Invul Blad'!$B:$B,0),MATCH('4.Score &amp; Vergelijking'!BD184,'1.Invul Blad'!$1:$1,0))=""),"",IF(LEFT(BC185,2)="BS",INDEX('1.Invul Blad'!$1:$1048576,MATCH('4.Score &amp; Vergelijking'!$E185,'1.Invul Blad'!$B$36:$B$9000,0)+35,MATCH('4.Score &amp; Vergelijking'!BD184,'1.Invul Blad'!$36:$36,0)),INDEX('1.Invul Blad'!$1:$1048576,MATCH('4.Score &amp; Vergelijking'!$E185,'1.Invul Blad'!$B:$B,0),MATCH('4.Score &amp; Vergelijking'!BD184,'1.Invul Blad'!$1:$1,0)))),"")</f>
        <v/>
      </c>
      <c r="BE185" s="57" t="str" cm="1">
        <f t="array" ref="BE185">IFERROR(IF(IF(LEFT(BD185,2)="BS",INDEX('1.Invul Blad'!$1:$1048576,MATCH('4.Score &amp; Vergelijking'!$E185,'1.Invul Blad'!$B$36:$B$9000,0)+35,MATCH('4.Score &amp; Vergelijking'!BE184,'1.Invul Blad'!$36:$36,0))="",INDEX('1.Invul Blad'!$1:$1048576,MATCH('4.Score &amp; Vergelijking'!$E185,'1.Invul Blad'!$B:$B,0),MATCH('4.Score &amp; Vergelijking'!BE184,'1.Invul Blad'!$1:$1,0))=""),"",IF(LEFT(BD185,2)="BS",INDEX('1.Invul Blad'!$1:$1048576,MATCH('4.Score &amp; Vergelijking'!$E185,'1.Invul Blad'!$B$36:$B$9000,0)+35,MATCH('4.Score &amp; Vergelijking'!BE184,'1.Invul Blad'!$36:$36,0)),INDEX('1.Invul Blad'!$1:$1048576,MATCH('4.Score &amp; Vergelijking'!$E185,'1.Invul Blad'!$B:$B,0),MATCH('4.Score &amp; Vergelijking'!BE184,'1.Invul Blad'!$1:$1,0)))),"")</f>
        <v/>
      </c>
      <c r="BF185" s="57" t="str" cm="1">
        <f t="array" ref="BF185">IFERROR(IF(IF(LEFT(BE185,2)="BS",INDEX('1.Invul Blad'!$1:$1048576,MATCH('4.Score &amp; Vergelijking'!$E185,'1.Invul Blad'!$B$36:$B$9000,0)+35,MATCH('4.Score &amp; Vergelijking'!BF184,'1.Invul Blad'!$36:$36,0))="",INDEX('1.Invul Blad'!$1:$1048576,MATCH('4.Score &amp; Vergelijking'!$E185,'1.Invul Blad'!$B:$B,0),MATCH('4.Score &amp; Vergelijking'!BF184,'1.Invul Blad'!$1:$1,0))=""),"",IF(LEFT(BE185,2)="BS",INDEX('1.Invul Blad'!$1:$1048576,MATCH('4.Score &amp; Vergelijking'!$E185,'1.Invul Blad'!$B$36:$B$9000,0)+35,MATCH('4.Score &amp; Vergelijking'!BF184,'1.Invul Blad'!$36:$36,0)),INDEX('1.Invul Blad'!$1:$1048576,MATCH('4.Score &amp; Vergelijking'!$E185,'1.Invul Blad'!$B:$B,0),MATCH('4.Score &amp; Vergelijking'!BF184,'1.Invul Blad'!$1:$1,0)))),"")</f>
        <v/>
      </c>
      <c r="BG185" s="57" t="str" cm="1">
        <f t="array" ref="BG185">IFERROR(IF(IF(LEFT(BF185,2)="BS",INDEX('1.Invul Blad'!$1:$1048576,MATCH('4.Score &amp; Vergelijking'!$E185,'1.Invul Blad'!$B$36:$B$9000,0)+35,MATCH('4.Score &amp; Vergelijking'!BG184,'1.Invul Blad'!$36:$36,0))="",INDEX('1.Invul Blad'!$1:$1048576,MATCH('4.Score &amp; Vergelijking'!$E185,'1.Invul Blad'!$B:$B,0),MATCH('4.Score &amp; Vergelijking'!BG184,'1.Invul Blad'!$1:$1,0))=""),"",IF(LEFT(BF185,2)="BS",INDEX('1.Invul Blad'!$1:$1048576,MATCH('4.Score &amp; Vergelijking'!$E185,'1.Invul Blad'!$B$36:$B$9000,0)+35,MATCH('4.Score &amp; Vergelijking'!BG184,'1.Invul Blad'!$36:$36,0)),INDEX('1.Invul Blad'!$1:$1048576,MATCH('4.Score &amp; Vergelijking'!$E185,'1.Invul Blad'!$B:$B,0),MATCH('4.Score &amp; Vergelijking'!BG184,'1.Invul Blad'!$1:$1,0)))),"")</f>
        <v/>
      </c>
      <c r="BH185" s="57" t="str" cm="1">
        <f t="array" ref="BH185">IFERROR(IF(IF(LEFT(BG185,2)="BS",INDEX('1.Invul Blad'!$1:$1048576,MATCH('4.Score &amp; Vergelijking'!$E185,'1.Invul Blad'!$B$36:$B$9000,0)+35,MATCH('4.Score &amp; Vergelijking'!BH184,'1.Invul Blad'!$36:$36,0))="",INDEX('1.Invul Blad'!$1:$1048576,MATCH('4.Score &amp; Vergelijking'!$E185,'1.Invul Blad'!$B:$B,0),MATCH('4.Score &amp; Vergelijking'!BH184,'1.Invul Blad'!$1:$1,0))=""),"",IF(LEFT(BG185,2)="BS",INDEX('1.Invul Blad'!$1:$1048576,MATCH('4.Score &amp; Vergelijking'!$E185,'1.Invul Blad'!$B$36:$B$9000,0)+35,MATCH('4.Score &amp; Vergelijking'!BH184,'1.Invul Blad'!$36:$36,0)),INDEX('1.Invul Blad'!$1:$1048576,MATCH('4.Score &amp; Vergelijking'!$E185,'1.Invul Blad'!$B:$B,0),MATCH('4.Score &amp; Vergelijking'!BH184,'1.Invul Blad'!$1:$1,0)))),"")</f>
        <v/>
      </c>
      <c r="BI185" s="57" t="str" cm="1">
        <f t="array" ref="BI185">IFERROR(IF(IF(LEFT(BH185,2)="BS",INDEX('1.Invul Blad'!$1:$1048576,MATCH('4.Score &amp; Vergelijking'!$E185,'1.Invul Blad'!$B$36:$B$9000,0)+35,MATCH('4.Score &amp; Vergelijking'!BI184,'1.Invul Blad'!$36:$36,0))="",INDEX('1.Invul Blad'!$1:$1048576,MATCH('4.Score &amp; Vergelijking'!$E185,'1.Invul Blad'!$B:$B,0),MATCH('4.Score &amp; Vergelijking'!BI184,'1.Invul Blad'!$1:$1,0))=""),"",IF(LEFT(BH185,2)="BS",INDEX('1.Invul Blad'!$1:$1048576,MATCH('4.Score &amp; Vergelijking'!$E185,'1.Invul Blad'!$B$36:$B$9000,0)+35,MATCH('4.Score &amp; Vergelijking'!BI184,'1.Invul Blad'!$36:$36,0)),INDEX('1.Invul Blad'!$1:$1048576,MATCH('4.Score &amp; Vergelijking'!$E185,'1.Invul Blad'!$B:$B,0),MATCH('4.Score &amp; Vergelijking'!BI184,'1.Invul Blad'!$1:$1,0)))),"")</f>
        <v/>
      </c>
      <c r="BJ185" s="57" t="str" cm="1">
        <f t="array" ref="BJ185">IFERROR(IF(IF(LEFT(BI185,2)="BS",INDEX('1.Invul Blad'!$1:$1048576,MATCH('4.Score &amp; Vergelijking'!$E185,'1.Invul Blad'!$B$36:$B$9000,0)+35,MATCH('4.Score &amp; Vergelijking'!BJ184,'1.Invul Blad'!$36:$36,0))="",INDEX('1.Invul Blad'!$1:$1048576,MATCH('4.Score &amp; Vergelijking'!$E185,'1.Invul Blad'!$B:$B,0),MATCH('4.Score &amp; Vergelijking'!BJ184,'1.Invul Blad'!$1:$1,0))=""),"",IF(LEFT(BI185,2)="BS",INDEX('1.Invul Blad'!$1:$1048576,MATCH('4.Score &amp; Vergelijking'!$E185,'1.Invul Blad'!$B$36:$B$9000,0)+35,MATCH('4.Score &amp; Vergelijking'!BJ184,'1.Invul Blad'!$36:$36,0)),INDEX('1.Invul Blad'!$1:$1048576,MATCH('4.Score &amp; Vergelijking'!$E185,'1.Invul Blad'!$B:$B,0),MATCH('4.Score &amp; Vergelijking'!BJ184,'1.Invul Blad'!$1:$1,0)))),"")</f>
        <v/>
      </c>
      <c r="BK185" s="59" t="str" cm="1">
        <f t="array" ref="BK185">IFERROR(IF(IF(LEFT(BJ185,2)="BS",INDEX('1.Invul Blad'!$1:$1048576,MATCH('4.Score &amp; Vergelijking'!$E185,'1.Invul Blad'!$B$36:$B$9000,0)+35,MATCH('4.Score &amp; Vergelijking'!BK184,'1.Invul Blad'!$36:$36,0))="",INDEX('1.Invul Blad'!$1:$1048576,MATCH('4.Score &amp; Vergelijking'!$E185,'1.Invul Blad'!$B:$B,0),MATCH('4.Score &amp; Vergelijking'!BK184,'1.Invul Blad'!$1:$1,0))=""),"",IF(LEFT(BJ185,2)="BS",INDEX('1.Invul Blad'!$1:$1048576,MATCH('4.Score &amp; Vergelijking'!$E185,'1.Invul Blad'!$B$36:$B$9000,0)+35,MATCH('4.Score &amp; Vergelijking'!BK184,'1.Invul Blad'!$36:$36,0)),INDEX('1.Invul Blad'!$1:$1048576,MATCH('4.Score &amp; Vergelijking'!$E185,'1.Invul Blad'!$B:$B,0),MATCH('4.Score &amp; Vergelijking'!BK184,'1.Invul Blad'!$1:$1,0)))),"")</f>
        <v/>
      </c>
    </row>
    <row r="186" spans="1:63">
      <c r="A186" s="85"/>
      <c r="C186" s="23"/>
      <c r="D186" s="82" t="str">
        <f>IFERROR($B185*$B$6,"")</f>
        <v/>
      </c>
      <c r="E186" s="10" t="s">
        <v>152</v>
      </c>
      <c r="F186" s="11" t="str">
        <f>IFERROR(IF(AND(_xlfn.XLOOKUP($D$14,$D180:$D186,F180:F186,,0,-1)&lt;(INDEX('Verwachte Resultaten'!$C$2:$BT$31,MATCH(_xlfn.XLOOKUP($D$14,$D180:$D186,$E180:$E186,,0,-1),'Verwachte Resultaten'!$B$2:$B$31,0),MATCH(_xlfn.XLOOKUP($D$14,$D180:$D186,F179:F185,,0,-1),'Verwachte Resultaten'!$C$1:$BT$1,0))*_xlfn.XLOOKUP($E186,$G$2:$G$6,$F$2:$F$6,,0)),_xlfn.XLOOKUP($D$14,$D180:$D186,F180:F186,,0,-1)&gt;=(INDEX('Verwachte Resultaten'!$C$2:$BT$31,MATCH(_xlfn.XLOOKUP($D$14,$D180:$D186,$E180:$E186,,0,-1),'Verwachte Resultaten'!$B$2:$B$31,0),MATCH(_xlfn.XLOOKUP($D$14,$D180:$D186,F179:F185,,0,-1),'Verwachte Resultaten'!$C$1:$BT$1,0))*_xlfn.XLOOKUP($E186,$G$2:$G$6,$H$2:$H$6,,0))),$D186,""),"")</f>
        <v/>
      </c>
      <c r="G186" s="12" t="str">
        <f>IFERROR(IF(AND(_xlfn.XLOOKUP($D$14,$D180:$D186,G180:G186,,0,-1)&lt;(INDEX('Verwachte Resultaten'!$C$2:$BT$31,MATCH(_xlfn.XLOOKUP($D$14,$D180:$D186,$E180:$E186,,0,-1),'Verwachte Resultaten'!$B$2:$B$31,0),MATCH(_xlfn.XLOOKUP($D$14,$D180:$D186,G179:G185,,0,-1),'Verwachte Resultaten'!$C$1:$BT$1,0))*_xlfn.XLOOKUP($E186,$G$2:$G$6,$F$2:$F$6,,0)),_xlfn.XLOOKUP($D$14,$D180:$D186,G180:G186,,0,-1)&gt;=(INDEX('Verwachte Resultaten'!$C$2:$BT$31,MATCH(_xlfn.XLOOKUP($D$14,$D180:$D186,$E180:$E186,,0,-1),'Verwachte Resultaten'!$B$2:$B$31,0),MATCH(_xlfn.XLOOKUP($D$14,$D180:$D186,G179:G185,,0,-1),'Verwachte Resultaten'!$C$1:$BT$1,0))*_xlfn.XLOOKUP($E186,$G$2:$G$6,$H$2:$H$6,,0))),$D186,""),"")</f>
        <v/>
      </c>
      <c r="H186" s="12" t="str">
        <f>IFERROR(IF(AND(_xlfn.XLOOKUP($D$14,$D180:$D186,H180:H186,,0,-1)&lt;(INDEX('Verwachte Resultaten'!$C$2:$BT$31,MATCH(_xlfn.XLOOKUP($D$14,$D180:$D186,$E180:$E186,,0,-1),'Verwachte Resultaten'!$B$2:$B$31,0),MATCH(_xlfn.XLOOKUP($D$14,$D180:$D186,H179:H185,,0,-1),'Verwachte Resultaten'!$C$1:$BT$1,0))*_xlfn.XLOOKUP($E186,$G$2:$G$6,$F$2:$F$6,,0)),_xlfn.XLOOKUP($D$14,$D180:$D186,H180:H186,,0,-1)&gt;=(INDEX('Verwachte Resultaten'!$C$2:$BT$31,MATCH(_xlfn.XLOOKUP($D$14,$D180:$D186,$E180:$E186,,0,-1),'Verwachte Resultaten'!$B$2:$B$31,0),MATCH(_xlfn.XLOOKUP($D$14,$D180:$D186,H179:H185,,0,-1),'Verwachte Resultaten'!$C$1:$BT$1,0))*_xlfn.XLOOKUP($E186,$G$2:$G$6,$H$2:$H$6,,0))),$D186,""),"")</f>
        <v/>
      </c>
      <c r="I186" s="12" t="str">
        <f>IFERROR(IF(AND(_xlfn.XLOOKUP($D$14,$D180:$D186,I180:I186,,0,-1)&lt;(INDEX('Verwachte Resultaten'!$C$2:$BT$31,MATCH(_xlfn.XLOOKUP($D$14,$D180:$D186,$E180:$E186,,0,-1),'Verwachte Resultaten'!$B$2:$B$31,0),MATCH(_xlfn.XLOOKUP($D$14,$D180:$D186,I179:I185,,0,-1),'Verwachte Resultaten'!$C$1:$BT$1,0))*_xlfn.XLOOKUP($E186,$G$2:$G$6,$F$2:$F$6,,0)),_xlfn.XLOOKUP($D$14,$D180:$D186,I180:I186,,0,-1)&gt;=(INDEX('Verwachte Resultaten'!$C$2:$BT$31,MATCH(_xlfn.XLOOKUP($D$14,$D180:$D186,$E180:$E186,,0,-1),'Verwachte Resultaten'!$B$2:$B$31,0),MATCH(_xlfn.XLOOKUP($D$14,$D180:$D186,I179:I185,,0,-1),'Verwachte Resultaten'!$C$1:$BT$1,0))*_xlfn.XLOOKUP($E186,$G$2:$G$6,$H$2:$H$6,,0))),$D186,""),"")</f>
        <v/>
      </c>
      <c r="J186" s="12" t="str">
        <f>IFERROR(IF(AND(_xlfn.XLOOKUP($D$14,$D180:$D186,J180:J186,,0,-1)&lt;(INDEX('Verwachte Resultaten'!$C$2:$BT$31,MATCH(_xlfn.XLOOKUP($D$14,$D180:$D186,$E180:$E186,,0,-1),'Verwachte Resultaten'!$B$2:$B$31,0),MATCH(_xlfn.XLOOKUP($D$14,$D180:$D186,J179:J185,,0,-1),'Verwachte Resultaten'!$C$1:$BT$1,0))*_xlfn.XLOOKUP($E186,$G$2:$G$6,$F$2:$F$6,,0)),_xlfn.XLOOKUP($D$14,$D180:$D186,J180:J186,,0,-1)&gt;=(INDEX('Verwachte Resultaten'!$C$2:$BT$31,MATCH(_xlfn.XLOOKUP($D$14,$D180:$D186,$E180:$E186,,0,-1),'Verwachte Resultaten'!$B$2:$B$31,0),MATCH(_xlfn.XLOOKUP($D$14,$D180:$D186,J179:J185,,0,-1),'Verwachte Resultaten'!$C$1:$BT$1,0))*_xlfn.XLOOKUP($E186,$G$2:$G$6,$H$2:$H$6,,0))),$D186,""),"")</f>
        <v/>
      </c>
      <c r="K186" s="12" t="str">
        <f>IFERROR(IF(AND(_xlfn.XLOOKUP($D$14,$D180:$D186,K180:K186,,0,-1)&lt;(INDEX('Verwachte Resultaten'!$C$2:$BT$31,MATCH(_xlfn.XLOOKUP($D$14,$D180:$D186,$E180:$E186,,0,-1),'Verwachte Resultaten'!$B$2:$B$31,0),MATCH(_xlfn.XLOOKUP($D$14,$D180:$D186,K179:K185,,0,-1),'Verwachte Resultaten'!$C$1:$BT$1,0))*_xlfn.XLOOKUP($E186,$G$2:$G$6,$F$2:$F$6,,0)),_xlfn.XLOOKUP($D$14,$D180:$D186,K180:K186,,0,-1)&gt;=(INDEX('Verwachte Resultaten'!$C$2:$BT$31,MATCH(_xlfn.XLOOKUP($D$14,$D180:$D186,$E180:$E186,,0,-1),'Verwachte Resultaten'!$B$2:$B$31,0),MATCH(_xlfn.XLOOKUP($D$14,$D180:$D186,K179:K185,,0,-1),'Verwachte Resultaten'!$C$1:$BT$1,0))*_xlfn.XLOOKUP($E186,$G$2:$G$6,$H$2:$H$6,,0))),$D186,""),"")</f>
        <v/>
      </c>
      <c r="L186" s="12" t="str">
        <f>IFERROR(IF(AND(_xlfn.XLOOKUP($D$14,$D180:$D186,L180:L186,,0,-1)&lt;(INDEX('Verwachte Resultaten'!$C$2:$BT$31,MATCH(_xlfn.XLOOKUP($D$14,$D180:$D186,$E180:$E186,,0,-1),'Verwachte Resultaten'!$B$2:$B$31,0),MATCH(_xlfn.XLOOKUP($D$14,$D180:$D186,L179:L185,,0,-1),'Verwachte Resultaten'!$C$1:$BT$1,0))*_xlfn.XLOOKUP($E186,$G$2:$G$6,$F$2:$F$6,,0)),_xlfn.XLOOKUP($D$14,$D180:$D186,L180:L186,,0,-1)&gt;=(INDEX('Verwachte Resultaten'!$C$2:$BT$31,MATCH(_xlfn.XLOOKUP($D$14,$D180:$D186,$E180:$E186,,0,-1),'Verwachte Resultaten'!$B$2:$B$31,0),MATCH(_xlfn.XLOOKUP($D$14,$D180:$D186,L179:L185,,0,-1),'Verwachte Resultaten'!$C$1:$BT$1,0))*_xlfn.XLOOKUP($E186,$G$2:$G$6,$H$2:$H$6,,0))),$D186,""),"")</f>
        <v/>
      </c>
      <c r="M186" s="12" t="str">
        <f>IFERROR(IF(AND(_xlfn.XLOOKUP($D$14,$D180:$D186,M180:M186,,0,-1)&lt;(INDEX('Verwachte Resultaten'!$C$2:$BT$31,MATCH(_xlfn.XLOOKUP($D$14,$D180:$D186,$E180:$E186,,0,-1),'Verwachte Resultaten'!$B$2:$B$31,0),MATCH(_xlfn.XLOOKUP($D$14,$D180:$D186,M179:M185,,0,-1),'Verwachte Resultaten'!$C$1:$BT$1,0))*_xlfn.XLOOKUP($E186,$G$2:$G$6,$F$2:$F$6,,0)),_xlfn.XLOOKUP($D$14,$D180:$D186,M180:M186,,0,-1)&gt;=(INDEX('Verwachte Resultaten'!$C$2:$BT$31,MATCH(_xlfn.XLOOKUP($D$14,$D180:$D186,$E180:$E186,,0,-1),'Verwachte Resultaten'!$B$2:$B$31,0),MATCH(_xlfn.XLOOKUP($D$14,$D180:$D186,M179:M185,,0,-1),'Verwachte Resultaten'!$C$1:$BT$1,0))*_xlfn.XLOOKUP($E186,$G$2:$G$6,$H$2:$H$6,,0))),$D186,""),"")</f>
        <v/>
      </c>
      <c r="N186" s="12" t="str">
        <f>IFERROR(IF(AND(_xlfn.XLOOKUP($D$14,$D180:$D186,N180:N186,,0,-1)&lt;(INDEX('Verwachte Resultaten'!$C$2:$BT$31,MATCH(_xlfn.XLOOKUP($D$14,$D180:$D186,$E180:$E186,,0,-1),'Verwachte Resultaten'!$B$2:$B$31,0),MATCH(_xlfn.XLOOKUP($D$14,$D180:$D186,N179:N185,,0,-1),'Verwachte Resultaten'!$C$1:$BT$1,0))*_xlfn.XLOOKUP($E186,$G$2:$G$6,$F$2:$F$6,,0)),_xlfn.XLOOKUP($D$14,$D180:$D186,N180:N186,,0,-1)&gt;=(INDEX('Verwachte Resultaten'!$C$2:$BT$31,MATCH(_xlfn.XLOOKUP($D$14,$D180:$D186,$E180:$E186,,0,-1),'Verwachte Resultaten'!$B$2:$B$31,0),MATCH(_xlfn.XLOOKUP($D$14,$D180:$D186,N179:N185,,0,-1),'Verwachte Resultaten'!$C$1:$BT$1,0))*_xlfn.XLOOKUP($E186,$G$2:$G$6,$H$2:$H$6,,0))),$D186,""),"")</f>
        <v/>
      </c>
      <c r="O186" s="12" t="str">
        <f>IFERROR(IF(AND(_xlfn.XLOOKUP($D$14,$D180:$D186,O180:O186,,0,-1)&lt;(INDEX('Verwachte Resultaten'!$C$2:$BT$31,MATCH(_xlfn.XLOOKUP($D$14,$D180:$D186,$E180:$E186,,0,-1),'Verwachte Resultaten'!$B$2:$B$31,0),MATCH(_xlfn.XLOOKUP($D$14,$D180:$D186,O179:O185,,0,-1),'Verwachte Resultaten'!$C$1:$BT$1,0))*_xlfn.XLOOKUP($E186,$G$2:$G$6,$F$2:$F$6,,0)),_xlfn.XLOOKUP($D$14,$D180:$D186,O180:O186,,0,-1)&gt;=(INDEX('Verwachte Resultaten'!$C$2:$BT$31,MATCH(_xlfn.XLOOKUP($D$14,$D180:$D186,$E180:$E186,,0,-1),'Verwachte Resultaten'!$B$2:$B$31,0),MATCH(_xlfn.XLOOKUP($D$14,$D180:$D186,O179:O185,,0,-1),'Verwachte Resultaten'!$C$1:$BT$1,0))*_xlfn.XLOOKUP($E186,$G$2:$G$6,$H$2:$H$6,,0))),$D186,""),"")</f>
        <v/>
      </c>
      <c r="P186" s="12" t="str">
        <f>IFERROR(IF(AND(_xlfn.XLOOKUP($D$14,$D180:$D186,P180:P186,,0,-1)&lt;(INDEX('Verwachte Resultaten'!$C$2:$BT$31,MATCH(_xlfn.XLOOKUP($D$14,$D180:$D186,$E180:$E186,,0,-1),'Verwachte Resultaten'!$B$2:$B$31,0),MATCH(_xlfn.XLOOKUP($D$14,$D180:$D186,P179:P185,,0,-1),'Verwachte Resultaten'!$C$1:$BT$1,0))*_xlfn.XLOOKUP($E186,$G$2:$G$6,$F$2:$F$6,,0)),_xlfn.XLOOKUP($D$14,$D180:$D186,P180:P186,,0,-1)&gt;=(INDEX('Verwachte Resultaten'!$C$2:$BT$31,MATCH(_xlfn.XLOOKUP($D$14,$D180:$D186,$E180:$E186,,0,-1),'Verwachte Resultaten'!$B$2:$B$31,0),MATCH(_xlfn.XLOOKUP($D$14,$D180:$D186,P179:P185,,0,-1),'Verwachte Resultaten'!$C$1:$BT$1,0))*_xlfn.XLOOKUP($E186,$G$2:$G$6,$H$2:$H$6,,0))),$D186,""),"")</f>
        <v/>
      </c>
      <c r="Q186" s="12" t="str">
        <f>IFERROR(IF(AND(_xlfn.XLOOKUP($D$14,$D180:$D186,Q180:Q186,,0,-1)&lt;(INDEX('Verwachte Resultaten'!$C$2:$BT$31,MATCH(_xlfn.XLOOKUP($D$14,$D180:$D186,$E180:$E186,,0,-1),'Verwachte Resultaten'!$B$2:$B$31,0),MATCH(_xlfn.XLOOKUP($D$14,$D180:$D186,Q179:Q185,,0,-1),'Verwachte Resultaten'!$C$1:$BT$1,0))*_xlfn.XLOOKUP($E186,$G$2:$G$6,$F$2:$F$6,,0)),_xlfn.XLOOKUP($D$14,$D180:$D186,Q180:Q186,,0,-1)&gt;=(INDEX('Verwachte Resultaten'!$C$2:$BT$31,MATCH(_xlfn.XLOOKUP($D$14,$D180:$D186,$E180:$E186,,0,-1),'Verwachte Resultaten'!$B$2:$B$31,0),MATCH(_xlfn.XLOOKUP($D$14,$D180:$D186,Q179:Q185,,0,-1),'Verwachte Resultaten'!$C$1:$BT$1,0))*_xlfn.XLOOKUP($E186,$G$2:$G$6,$H$2:$H$6,,0))),$D186,""),"")</f>
        <v/>
      </c>
      <c r="R186" s="12" t="str">
        <f>IFERROR(IF(AND(_xlfn.XLOOKUP($D$14,$D180:$D186,R180:R186,,0,-1)&lt;(INDEX('Verwachte Resultaten'!$C$2:$BT$31,MATCH(_xlfn.XLOOKUP($D$14,$D180:$D186,$E180:$E186,,0,-1),'Verwachte Resultaten'!$B$2:$B$31,0),MATCH(_xlfn.XLOOKUP($D$14,$D180:$D186,R179:R185,,0,-1),'Verwachte Resultaten'!$C$1:$BT$1,0))*_xlfn.XLOOKUP($E186,$G$2:$G$6,$F$2:$F$6,,0)),_xlfn.XLOOKUP($D$14,$D180:$D186,R180:R186,,0,-1)&gt;=(INDEX('Verwachte Resultaten'!$C$2:$BT$31,MATCH(_xlfn.XLOOKUP($D$14,$D180:$D186,$E180:$E186,,0,-1),'Verwachte Resultaten'!$B$2:$B$31,0),MATCH(_xlfn.XLOOKUP($D$14,$D180:$D186,R179:R185,,0,-1),'Verwachte Resultaten'!$C$1:$BT$1,0))*_xlfn.XLOOKUP($E186,$G$2:$G$6,$H$2:$H$6,,0))),$D186,""),"")</f>
        <v/>
      </c>
      <c r="S186" s="12" t="str">
        <f>IFERROR(IF(AND(_xlfn.XLOOKUP($D$14,$D180:$D186,S180:S186,,0,-1)&lt;(INDEX('Verwachte Resultaten'!$C$2:$BT$31,MATCH(_xlfn.XLOOKUP($D$14,$D180:$D186,$E180:$E186,,0,-1),'Verwachte Resultaten'!$B$2:$B$31,0),MATCH(_xlfn.XLOOKUP($D$14,$D180:$D186,S179:S185,,0,-1),'Verwachte Resultaten'!$C$1:$BT$1,0))*_xlfn.XLOOKUP($E186,$G$2:$G$6,$F$2:$F$6,,0)),_xlfn.XLOOKUP($D$14,$D180:$D186,S180:S186,,0,-1)&gt;=(INDEX('Verwachte Resultaten'!$C$2:$BT$31,MATCH(_xlfn.XLOOKUP($D$14,$D180:$D186,$E180:$E186,,0,-1),'Verwachte Resultaten'!$B$2:$B$31,0),MATCH(_xlfn.XLOOKUP($D$14,$D180:$D186,S179:S185,,0,-1),'Verwachte Resultaten'!$C$1:$BT$1,0))*_xlfn.XLOOKUP($E186,$G$2:$G$6,$H$2:$H$6,,0))),$D186,""),"")</f>
        <v/>
      </c>
      <c r="T186" s="12" t="str">
        <f>IFERROR(IF(AND(_xlfn.XLOOKUP($D$14,$D180:$D186,T180:T186,,0,-1)&lt;(INDEX('Verwachte Resultaten'!$C$2:$BT$31,MATCH(_xlfn.XLOOKUP($D$14,$D180:$D186,$E180:$E186,,0,-1),'Verwachte Resultaten'!$B$2:$B$31,0),MATCH(_xlfn.XLOOKUP($D$14,$D180:$D186,T179:T185,,0,-1),'Verwachte Resultaten'!$C$1:$BT$1,0))*_xlfn.XLOOKUP($E186,$G$2:$G$6,$F$2:$F$6,,0)),_xlfn.XLOOKUP($D$14,$D180:$D186,T180:T186,,0,-1)&gt;=(INDEX('Verwachte Resultaten'!$C$2:$BT$31,MATCH(_xlfn.XLOOKUP($D$14,$D180:$D186,$E180:$E186,,0,-1),'Verwachte Resultaten'!$B$2:$B$31,0),MATCH(_xlfn.XLOOKUP($D$14,$D180:$D186,T179:T185,,0,-1),'Verwachte Resultaten'!$C$1:$BT$1,0))*_xlfn.XLOOKUP($E186,$G$2:$G$6,$H$2:$H$6,,0))),$D186,""),"")</f>
        <v/>
      </c>
      <c r="U186" s="12" t="str">
        <f>IFERROR(IF(AND(_xlfn.XLOOKUP($D$14,$D180:$D186,U180:U186,,0,-1)&lt;(INDEX('Verwachte Resultaten'!$C$2:$BT$31,MATCH(_xlfn.XLOOKUP($D$14,$D180:$D186,$E180:$E186,,0,-1),'Verwachte Resultaten'!$B$2:$B$31,0),MATCH(_xlfn.XLOOKUP($D$14,$D180:$D186,U179:U185,,0,-1),'Verwachte Resultaten'!$C$1:$BT$1,0))*_xlfn.XLOOKUP($E186,$G$2:$G$6,$F$2:$F$6,,0)),_xlfn.XLOOKUP($D$14,$D180:$D186,U180:U186,,0,-1)&gt;=(INDEX('Verwachte Resultaten'!$C$2:$BT$31,MATCH(_xlfn.XLOOKUP($D$14,$D180:$D186,$E180:$E186,,0,-1),'Verwachte Resultaten'!$B$2:$B$31,0),MATCH(_xlfn.XLOOKUP($D$14,$D180:$D186,U179:U185,,0,-1),'Verwachte Resultaten'!$C$1:$BT$1,0))*_xlfn.XLOOKUP($E186,$G$2:$G$6,$H$2:$H$6,,0))),$D186,""),"")</f>
        <v/>
      </c>
      <c r="V186" s="12" t="str">
        <f>IFERROR(IF(AND(_xlfn.XLOOKUP($D$14,$D180:$D186,V180:V186,,0,-1)&lt;(INDEX('Verwachte Resultaten'!$C$2:$BT$31,MATCH(_xlfn.XLOOKUP($D$14,$D180:$D186,$E180:$E186,,0,-1),'Verwachte Resultaten'!$B$2:$B$31,0),MATCH(_xlfn.XLOOKUP($D$14,$D180:$D186,V179:V185,,0,-1),'Verwachte Resultaten'!$C$1:$BT$1,0))*_xlfn.XLOOKUP($E186,$G$2:$G$6,$F$2:$F$6,,0)),_xlfn.XLOOKUP($D$14,$D180:$D186,V180:V186,,0,-1)&gt;=(INDEX('Verwachte Resultaten'!$C$2:$BT$31,MATCH(_xlfn.XLOOKUP($D$14,$D180:$D186,$E180:$E186,,0,-1),'Verwachte Resultaten'!$B$2:$B$31,0),MATCH(_xlfn.XLOOKUP($D$14,$D180:$D186,V179:V185,,0,-1),'Verwachte Resultaten'!$C$1:$BT$1,0))*_xlfn.XLOOKUP($E186,$G$2:$G$6,$H$2:$H$6,,0))),$D186,""),"")</f>
        <v/>
      </c>
      <c r="W186" s="12" t="str">
        <f>IFERROR(IF(AND(_xlfn.XLOOKUP($D$14,$D180:$D186,W180:W186,,0,-1)&lt;(INDEX('Verwachte Resultaten'!$C$2:$BT$31,MATCH(_xlfn.XLOOKUP($D$14,$D180:$D186,$E180:$E186,,0,-1),'Verwachte Resultaten'!$B$2:$B$31,0),MATCH(_xlfn.XLOOKUP($D$14,$D180:$D186,W179:W185,,0,-1),'Verwachte Resultaten'!$C$1:$BT$1,0))*_xlfn.XLOOKUP($E186,$G$2:$G$6,$F$2:$F$6,,0)),_xlfn.XLOOKUP($D$14,$D180:$D186,W180:W186,,0,-1)&gt;=(INDEX('Verwachte Resultaten'!$C$2:$BT$31,MATCH(_xlfn.XLOOKUP($D$14,$D180:$D186,$E180:$E186,,0,-1),'Verwachte Resultaten'!$B$2:$B$31,0),MATCH(_xlfn.XLOOKUP($D$14,$D180:$D186,W179:W185,,0,-1),'Verwachte Resultaten'!$C$1:$BT$1,0))*_xlfn.XLOOKUP($E186,$G$2:$G$6,$H$2:$H$6,,0))),$D186,""),"")</f>
        <v/>
      </c>
      <c r="X186" s="12" t="str">
        <f>IFERROR(IF(AND(_xlfn.XLOOKUP($D$14,$D180:$D186,X180:X186,,0,-1)&lt;(INDEX('Verwachte Resultaten'!$C$2:$BT$31,MATCH(_xlfn.XLOOKUP($D$14,$D180:$D186,$E180:$E186,,0,-1),'Verwachte Resultaten'!$B$2:$B$31,0),MATCH(_xlfn.XLOOKUP($D$14,$D180:$D186,X179:X185,,0,-1),'Verwachte Resultaten'!$C$1:$BT$1,0))*_xlfn.XLOOKUP($E186,$G$2:$G$6,$F$2:$F$6,,0)),_xlfn.XLOOKUP($D$14,$D180:$D186,X180:X186,,0,-1)&gt;=(INDEX('Verwachte Resultaten'!$C$2:$BT$31,MATCH(_xlfn.XLOOKUP($D$14,$D180:$D186,$E180:$E186,,0,-1),'Verwachte Resultaten'!$B$2:$B$31,0),MATCH(_xlfn.XLOOKUP($D$14,$D180:$D186,X179:X185,,0,-1),'Verwachte Resultaten'!$C$1:$BT$1,0))*_xlfn.XLOOKUP($E186,$G$2:$G$6,$H$2:$H$6,,0))),$D186,""),"")</f>
        <v/>
      </c>
      <c r="Y186" s="12" t="str">
        <f>IFERROR(IF(AND(_xlfn.XLOOKUP($D$14,$D180:$D186,Y180:Y186,,0,-1)&lt;(INDEX('Verwachte Resultaten'!$C$2:$BT$31,MATCH(_xlfn.XLOOKUP($D$14,$D180:$D186,$E180:$E186,,0,-1),'Verwachte Resultaten'!$B$2:$B$31,0),MATCH(_xlfn.XLOOKUP($D$14,$D180:$D186,Y179:Y185,,0,-1),'Verwachte Resultaten'!$C$1:$BT$1,0))*_xlfn.XLOOKUP($E186,$G$2:$G$6,$F$2:$F$6,,0)),_xlfn.XLOOKUP($D$14,$D180:$D186,Y180:Y186,,0,-1)&gt;=(INDEX('Verwachte Resultaten'!$C$2:$BT$31,MATCH(_xlfn.XLOOKUP($D$14,$D180:$D186,$E180:$E186,,0,-1),'Verwachte Resultaten'!$B$2:$B$31,0),MATCH(_xlfn.XLOOKUP($D$14,$D180:$D186,Y179:Y185,,0,-1),'Verwachte Resultaten'!$C$1:$BT$1,0))*_xlfn.XLOOKUP($E186,$G$2:$G$6,$H$2:$H$6,,0))),$D186,""),"")</f>
        <v/>
      </c>
      <c r="Z186" s="12" t="str">
        <f>IFERROR(IF(AND(_xlfn.XLOOKUP($D$14,$D180:$D186,Z180:Z186,,0,-1)&lt;(INDEX('Verwachte Resultaten'!$C$2:$BT$31,MATCH(_xlfn.XLOOKUP($D$14,$D180:$D186,$E180:$E186,,0,-1),'Verwachte Resultaten'!$B$2:$B$31,0),MATCH(_xlfn.XLOOKUP($D$14,$D180:$D186,Z179:Z185,,0,-1),'Verwachte Resultaten'!$C$1:$BT$1,0))*_xlfn.XLOOKUP($E186,$G$2:$G$6,$F$2:$F$6,,0)),_xlfn.XLOOKUP($D$14,$D180:$D186,Z180:Z186,,0,-1)&gt;=(INDEX('Verwachte Resultaten'!$C$2:$BT$31,MATCH(_xlfn.XLOOKUP($D$14,$D180:$D186,$E180:$E186,,0,-1),'Verwachte Resultaten'!$B$2:$B$31,0),MATCH(_xlfn.XLOOKUP($D$14,$D180:$D186,Z179:Z185,,0,-1),'Verwachte Resultaten'!$C$1:$BT$1,0))*_xlfn.XLOOKUP($E186,$G$2:$G$6,$H$2:$H$6,,0))),$D186,""),"")</f>
        <v/>
      </c>
      <c r="AA186" s="12" t="str">
        <f>IFERROR(IF(AND(_xlfn.XLOOKUP($D$14,$D180:$D186,AA180:AA186,,0,-1)&lt;(INDEX('Verwachte Resultaten'!$C$2:$BT$31,MATCH(_xlfn.XLOOKUP($D$14,$D180:$D186,$E180:$E186,,0,-1),'Verwachte Resultaten'!$B$2:$B$31,0),MATCH(_xlfn.XLOOKUP($D$14,$D180:$D186,AA179:AA185,,0,-1),'Verwachte Resultaten'!$C$1:$BT$1,0))*_xlfn.XLOOKUP($E186,$G$2:$G$6,$F$2:$F$6,,0)),_xlfn.XLOOKUP($D$14,$D180:$D186,AA180:AA186,,0,-1)&gt;=(INDEX('Verwachte Resultaten'!$C$2:$BT$31,MATCH(_xlfn.XLOOKUP($D$14,$D180:$D186,$E180:$E186,,0,-1),'Verwachte Resultaten'!$B$2:$B$31,0),MATCH(_xlfn.XLOOKUP($D$14,$D180:$D186,AA179:AA185,,0,-1),'Verwachte Resultaten'!$C$1:$BT$1,0))*_xlfn.XLOOKUP($E186,$G$2:$G$6,$H$2:$H$6,,0))),$D186,""),"")</f>
        <v/>
      </c>
      <c r="AB186" s="12" t="str">
        <f>IFERROR(IF(AND(_xlfn.XLOOKUP($D$14,$D180:$D186,AB180:AB186,,0,-1)&lt;(INDEX('Verwachte Resultaten'!$C$2:$BT$31,MATCH(_xlfn.XLOOKUP($D$14,$D180:$D186,$E180:$E186,,0,-1),'Verwachte Resultaten'!$B$2:$B$31,0),MATCH(_xlfn.XLOOKUP($D$14,$D180:$D186,AB179:AB185,,0,-1),'Verwachte Resultaten'!$C$1:$BT$1,0))*_xlfn.XLOOKUP($E186,$G$2:$G$6,$F$2:$F$6,,0)),_xlfn.XLOOKUP($D$14,$D180:$D186,AB180:AB186,,0,-1)&gt;=(INDEX('Verwachte Resultaten'!$C$2:$BT$31,MATCH(_xlfn.XLOOKUP($D$14,$D180:$D186,$E180:$E186,,0,-1),'Verwachte Resultaten'!$B$2:$B$31,0),MATCH(_xlfn.XLOOKUP($D$14,$D180:$D186,AB179:AB185,,0,-1),'Verwachte Resultaten'!$C$1:$BT$1,0))*_xlfn.XLOOKUP($E186,$G$2:$G$6,$H$2:$H$6,,0))),$D186,""),"")</f>
        <v/>
      </c>
      <c r="AC186" s="12" t="str">
        <f>IFERROR(IF(AND(_xlfn.XLOOKUP($D$14,$D180:$D186,AC180:AC186,,0,-1)&lt;(INDEX('Verwachte Resultaten'!$C$2:$BT$31,MATCH(_xlfn.XLOOKUP($D$14,$D180:$D186,$E180:$E186,,0,-1),'Verwachte Resultaten'!$B$2:$B$31,0),MATCH(_xlfn.XLOOKUP($D$14,$D180:$D186,AC179:AC185,,0,-1),'Verwachte Resultaten'!$C$1:$BT$1,0))*_xlfn.XLOOKUP($E186,$G$2:$G$6,$F$2:$F$6,,0)),_xlfn.XLOOKUP($D$14,$D180:$D186,AC180:AC186,,0,-1)&gt;=(INDEX('Verwachte Resultaten'!$C$2:$BT$31,MATCH(_xlfn.XLOOKUP($D$14,$D180:$D186,$E180:$E186,,0,-1),'Verwachte Resultaten'!$B$2:$B$31,0),MATCH(_xlfn.XLOOKUP($D$14,$D180:$D186,AC179:AC185,,0,-1),'Verwachte Resultaten'!$C$1:$BT$1,0))*_xlfn.XLOOKUP($E186,$G$2:$G$6,$H$2:$H$6,,0))),$D186,""),"")</f>
        <v/>
      </c>
      <c r="AD186" s="12" t="str">
        <f>IFERROR(IF(AND(_xlfn.XLOOKUP($D$14,$D180:$D186,AD180:AD186,,0,-1)&lt;(INDEX('Verwachte Resultaten'!$C$2:$BT$31,MATCH(_xlfn.XLOOKUP($D$14,$D180:$D186,$E180:$E186,,0,-1),'Verwachte Resultaten'!$B$2:$B$31,0),MATCH(_xlfn.XLOOKUP($D$14,$D180:$D186,AD179:AD185,,0,-1),'Verwachte Resultaten'!$C$1:$BT$1,0))*_xlfn.XLOOKUP($E186,$G$2:$G$6,$F$2:$F$6,,0)),_xlfn.XLOOKUP($D$14,$D180:$D186,AD180:AD186,,0,-1)&gt;=(INDEX('Verwachte Resultaten'!$C$2:$BT$31,MATCH(_xlfn.XLOOKUP($D$14,$D180:$D186,$E180:$E186,,0,-1),'Verwachte Resultaten'!$B$2:$B$31,0),MATCH(_xlfn.XLOOKUP($D$14,$D180:$D186,AD179:AD185,,0,-1),'Verwachte Resultaten'!$C$1:$BT$1,0))*_xlfn.XLOOKUP($E186,$G$2:$G$6,$H$2:$H$6,,0))),$D186,""),"")</f>
        <v/>
      </c>
      <c r="AE186" s="12" t="str">
        <f>IFERROR(IF(AND(_xlfn.XLOOKUP($D$14,$D180:$D186,AE180:AE186,,0,-1)&lt;(INDEX('Verwachte Resultaten'!$C$2:$BT$31,MATCH(_xlfn.XLOOKUP($D$14,$D180:$D186,$E180:$E186,,0,-1),'Verwachte Resultaten'!$B$2:$B$31,0),MATCH(_xlfn.XLOOKUP($D$14,$D180:$D186,AE179:AE185,,0,-1),'Verwachte Resultaten'!$C$1:$BT$1,0))*_xlfn.XLOOKUP($E186,$G$2:$G$6,$F$2:$F$6,,0)),_xlfn.XLOOKUP($D$14,$D180:$D186,AE180:AE186,,0,-1)&gt;=(INDEX('Verwachte Resultaten'!$C$2:$BT$31,MATCH(_xlfn.XLOOKUP($D$14,$D180:$D186,$E180:$E186,,0,-1),'Verwachte Resultaten'!$B$2:$B$31,0),MATCH(_xlfn.XLOOKUP($D$14,$D180:$D186,AE179:AE185,,0,-1),'Verwachte Resultaten'!$C$1:$BT$1,0))*_xlfn.XLOOKUP($E186,$G$2:$G$6,$H$2:$H$6,,0))),$D186,""),"")</f>
        <v/>
      </c>
      <c r="AF186" s="12" t="str">
        <f>IFERROR(IF(AND(_xlfn.XLOOKUP($D$14,$D180:$D186,AF180:AF186,,0,-1)&lt;(INDEX('Verwachte Resultaten'!$C$2:$BT$31,MATCH(_xlfn.XLOOKUP($D$14,$D180:$D186,$E180:$E186,,0,-1),'Verwachte Resultaten'!$B$2:$B$31,0),MATCH(_xlfn.XLOOKUP($D$14,$D180:$D186,AF179:AF185,,0,-1),'Verwachte Resultaten'!$C$1:$BT$1,0))*_xlfn.XLOOKUP($E186,$G$2:$G$6,$F$2:$F$6,,0)),_xlfn.XLOOKUP($D$14,$D180:$D186,AF180:AF186,,0,-1)&gt;=(INDEX('Verwachte Resultaten'!$C$2:$BT$31,MATCH(_xlfn.XLOOKUP($D$14,$D180:$D186,$E180:$E186,,0,-1),'Verwachte Resultaten'!$B$2:$B$31,0),MATCH(_xlfn.XLOOKUP($D$14,$D180:$D186,AF179:AF185,,0,-1),'Verwachte Resultaten'!$C$1:$BT$1,0))*_xlfn.XLOOKUP($E186,$G$2:$G$6,$H$2:$H$6,,0))),$D186,""),"")</f>
        <v/>
      </c>
      <c r="AG186" s="12" t="str">
        <f>IFERROR(IF(AND(_xlfn.XLOOKUP($D$14,$D180:$D186,AG180:AG186,,0,-1)&lt;(INDEX('Verwachte Resultaten'!$C$2:$BT$31,MATCH(_xlfn.XLOOKUP($D$14,$D180:$D186,$E180:$E186,,0,-1),'Verwachte Resultaten'!$B$2:$B$31,0),MATCH(_xlfn.XLOOKUP($D$14,$D180:$D186,AG179:AG185,,0,-1),'Verwachte Resultaten'!$C$1:$BT$1,0))*_xlfn.XLOOKUP($E186,$G$2:$G$6,$F$2:$F$6,,0)),_xlfn.XLOOKUP($D$14,$D180:$D186,AG180:AG186,,0,-1)&gt;=(INDEX('Verwachte Resultaten'!$C$2:$BT$31,MATCH(_xlfn.XLOOKUP($D$14,$D180:$D186,$E180:$E186,,0,-1),'Verwachte Resultaten'!$B$2:$B$31,0),MATCH(_xlfn.XLOOKUP($D$14,$D180:$D186,AG179:AG185,,0,-1),'Verwachte Resultaten'!$C$1:$BT$1,0))*_xlfn.XLOOKUP($E186,$G$2:$G$6,$H$2:$H$6,,0))),$D186,""),"")</f>
        <v/>
      </c>
      <c r="AH186" s="12" t="str">
        <f>IFERROR(IF(AND(_xlfn.XLOOKUP($D$14,$D180:$D186,AH180:AH186,,0,-1)&lt;(INDEX('Verwachte Resultaten'!$C$2:$BT$31,MATCH(_xlfn.XLOOKUP($D$14,$D180:$D186,$E180:$E186,,0,-1),'Verwachte Resultaten'!$B$2:$B$31,0),MATCH(_xlfn.XLOOKUP($D$14,$D180:$D186,AH179:AH185,,0,-1),'Verwachte Resultaten'!$C$1:$BT$1,0))*_xlfn.XLOOKUP($E186,$G$2:$G$6,$F$2:$F$6,,0)),_xlfn.XLOOKUP($D$14,$D180:$D186,AH180:AH186,,0,-1)&gt;=(INDEX('Verwachte Resultaten'!$C$2:$BT$31,MATCH(_xlfn.XLOOKUP($D$14,$D180:$D186,$E180:$E186,,0,-1),'Verwachte Resultaten'!$B$2:$B$31,0),MATCH(_xlfn.XLOOKUP($D$14,$D180:$D186,AH179:AH185,,0,-1),'Verwachte Resultaten'!$C$1:$BT$1,0))*_xlfn.XLOOKUP($E186,$G$2:$G$6,$H$2:$H$6,,0))),$D186,""),"")</f>
        <v/>
      </c>
      <c r="AI186" s="12" t="str">
        <f>IFERROR(IF(AND(_xlfn.XLOOKUP($D$14,$D180:$D186,AI180:AI186,,0,-1)&lt;(INDEX('Verwachte Resultaten'!$C$2:$BT$31,MATCH(_xlfn.XLOOKUP($D$14,$D180:$D186,$E180:$E186,,0,-1),'Verwachte Resultaten'!$B$2:$B$31,0),MATCH(_xlfn.XLOOKUP($D$14,$D180:$D186,AI179:AI185,,0,-1),'Verwachte Resultaten'!$C$1:$BT$1,0))*_xlfn.XLOOKUP($E186,$G$2:$G$6,$F$2:$F$6,,0)),_xlfn.XLOOKUP($D$14,$D180:$D186,AI180:AI186,,0,-1)&gt;=(INDEX('Verwachte Resultaten'!$C$2:$BT$31,MATCH(_xlfn.XLOOKUP($D$14,$D180:$D186,$E180:$E186,,0,-1),'Verwachte Resultaten'!$B$2:$B$31,0),MATCH(_xlfn.XLOOKUP($D$14,$D180:$D186,AI179:AI185,,0,-1),'Verwachte Resultaten'!$C$1:$BT$1,0))*_xlfn.XLOOKUP($E186,$G$2:$G$6,$H$2:$H$6,,0))),$D186,""),"")</f>
        <v/>
      </c>
      <c r="AJ186" s="12" t="str">
        <f>IFERROR(IF(AND(_xlfn.XLOOKUP($D$14,$D180:$D186,AJ180:AJ186,,0,-1)&lt;(INDEX('Verwachte Resultaten'!$C$2:$BT$31,MATCH(_xlfn.XLOOKUP($D$14,$D180:$D186,$E180:$E186,,0,-1),'Verwachte Resultaten'!$B$2:$B$31,0),MATCH(_xlfn.XLOOKUP($D$14,$D180:$D186,AJ179:AJ185,,0,-1),'Verwachte Resultaten'!$C$1:$BT$1,0))*_xlfn.XLOOKUP($E186,$G$2:$G$6,$F$2:$F$6,,0)),_xlfn.XLOOKUP($D$14,$D180:$D186,AJ180:AJ186,,0,-1)&gt;=(INDEX('Verwachte Resultaten'!$C$2:$BT$31,MATCH(_xlfn.XLOOKUP($D$14,$D180:$D186,$E180:$E186,,0,-1),'Verwachte Resultaten'!$B$2:$B$31,0),MATCH(_xlfn.XLOOKUP($D$14,$D180:$D186,AJ179:AJ185,,0,-1),'Verwachte Resultaten'!$C$1:$BT$1,0))*_xlfn.XLOOKUP($E186,$G$2:$G$6,$H$2:$H$6,,0))),$D186,""),"")</f>
        <v/>
      </c>
      <c r="AK186" s="12" t="str">
        <f>IFERROR(IF(AND(_xlfn.XLOOKUP($D$14,$D180:$D186,AK180:AK186,,0,-1)&lt;(INDEX('Verwachte Resultaten'!$C$2:$BT$31,MATCH(_xlfn.XLOOKUP($D$14,$D180:$D186,$E180:$E186,,0,-1),'Verwachte Resultaten'!$B$2:$B$31,0),MATCH(_xlfn.XLOOKUP($D$14,$D180:$D186,AK179:AK185,,0,-1),'Verwachte Resultaten'!$C$1:$BT$1,0))*_xlfn.XLOOKUP($E186,$G$2:$G$6,$F$2:$F$6,,0)),_xlfn.XLOOKUP($D$14,$D180:$D186,AK180:AK186,,0,-1)&gt;=(INDEX('Verwachte Resultaten'!$C$2:$BT$31,MATCH(_xlfn.XLOOKUP($D$14,$D180:$D186,$E180:$E186,,0,-1),'Verwachte Resultaten'!$B$2:$B$31,0),MATCH(_xlfn.XLOOKUP($D$14,$D180:$D186,AK179:AK185,,0,-1),'Verwachte Resultaten'!$C$1:$BT$1,0))*_xlfn.XLOOKUP($E186,$G$2:$G$6,$H$2:$H$6,,0))),$D186,""),"")</f>
        <v/>
      </c>
      <c r="AL186" s="12" t="str">
        <f>IFERROR(IF(AND(_xlfn.XLOOKUP($D$14,$D180:$D186,AL180:AL186,,0,-1)&lt;(INDEX('Verwachte Resultaten'!$C$2:$BT$31,MATCH(_xlfn.XLOOKUP($D$14,$D180:$D186,$E180:$E186,,0,-1),'Verwachte Resultaten'!$B$2:$B$31,0),MATCH(_xlfn.XLOOKUP($D$14,$D180:$D186,AL179:AL185,,0,-1),'Verwachte Resultaten'!$C$1:$BT$1,0))*_xlfn.XLOOKUP($E186,$G$2:$G$6,$F$2:$F$6,,0)),_xlfn.XLOOKUP($D$14,$D180:$D186,AL180:AL186,,0,-1)&gt;=(INDEX('Verwachte Resultaten'!$C$2:$BT$31,MATCH(_xlfn.XLOOKUP($D$14,$D180:$D186,$E180:$E186,,0,-1),'Verwachte Resultaten'!$B$2:$B$31,0),MATCH(_xlfn.XLOOKUP($D$14,$D180:$D186,AL179:AL185,,0,-1),'Verwachte Resultaten'!$C$1:$BT$1,0))*_xlfn.XLOOKUP($E186,$G$2:$G$6,$H$2:$H$6,,0))),$D186,""),"")</f>
        <v/>
      </c>
      <c r="AM186" s="12" t="str">
        <f>IFERROR(IF(AND(_xlfn.XLOOKUP($D$14,$D180:$D186,AM180:AM186,,0,-1)&lt;(INDEX('Verwachte Resultaten'!$C$2:$BT$31,MATCH(_xlfn.XLOOKUP($D$14,$D180:$D186,$E180:$E186,,0,-1),'Verwachte Resultaten'!$B$2:$B$31,0),MATCH(_xlfn.XLOOKUP($D$14,$D180:$D186,AM179:AM185,,0,-1),'Verwachte Resultaten'!$C$1:$BT$1,0))*_xlfn.XLOOKUP($E186,$G$2:$G$6,$F$2:$F$6,,0)),_xlfn.XLOOKUP($D$14,$D180:$D186,AM180:AM186,,0,-1)&gt;=(INDEX('Verwachte Resultaten'!$C$2:$BT$31,MATCH(_xlfn.XLOOKUP($D$14,$D180:$D186,$E180:$E186,,0,-1),'Verwachte Resultaten'!$B$2:$B$31,0),MATCH(_xlfn.XLOOKUP($D$14,$D180:$D186,AM179:AM185,,0,-1),'Verwachte Resultaten'!$C$1:$BT$1,0))*_xlfn.XLOOKUP($E186,$G$2:$G$6,$H$2:$H$6,,0))),$D186,""),"")</f>
        <v/>
      </c>
      <c r="AN186" s="12" t="str">
        <f>IFERROR(IF(AND(_xlfn.XLOOKUP($D$14,$D180:$D186,AN180:AN186,,0,-1)&lt;(INDEX('Verwachte Resultaten'!$C$2:$BT$31,MATCH(_xlfn.XLOOKUP($D$14,$D180:$D186,$E180:$E186,,0,-1),'Verwachte Resultaten'!$B$2:$B$31,0),MATCH(_xlfn.XLOOKUP($D$14,$D180:$D186,AN179:AN185,,0,-1),'Verwachte Resultaten'!$C$1:$BT$1,0))*_xlfn.XLOOKUP($E186,$G$2:$G$6,$F$2:$F$6,,0)),_xlfn.XLOOKUP($D$14,$D180:$D186,AN180:AN186,,0,-1)&gt;=(INDEX('Verwachte Resultaten'!$C$2:$BT$31,MATCH(_xlfn.XLOOKUP($D$14,$D180:$D186,$E180:$E186,,0,-1),'Verwachte Resultaten'!$B$2:$B$31,0),MATCH(_xlfn.XLOOKUP($D$14,$D180:$D186,AN179:AN185,,0,-1),'Verwachte Resultaten'!$C$1:$BT$1,0))*_xlfn.XLOOKUP($E186,$G$2:$G$6,$H$2:$H$6,,0))),$D186,""),"")</f>
        <v/>
      </c>
      <c r="AO186" s="12" t="str">
        <f>IFERROR(IF(AND(_xlfn.XLOOKUP($D$14,$D180:$D186,AO180:AO186,,0,-1)&lt;(INDEX('Verwachte Resultaten'!$C$2:$BT$31,MATCH(_xlfn.XLOOKUP($D$14,$D180:$D186,$E180:$E186,,0,-1),'Verwachte Resultaten'!$B$2:$B$31,0),MATCH(_xlfn.XLOOKUP($D$14,$D180:$D186,AO179:AO185,,0,-1),'Verwachte Resultaten'!$C$1:$BT$1,0))*_xlfn.XLOOKUP($E186,$G$2:$G$6,$F$2:$F$6,,0)),_xlfn.XLOOKUP($D$14,$D180:$D186,AO180:AO186,,0,-1)&gt;=(INDEX('Verwachte Resultaten'!$C$2:$BT$31,MATCH(_xlfn.XLOOKUP($D$14,$D180:$D186,$E180:$E186,,0,-1),'Verwachte Resultaten'!$B$2:$B$31,0),MATCH(_xlfn.XLOOKUP($D$14,$D180:$D186,AO179:AO185,,0,-1),'Verwachte Resultaten'!$C$1:$BT$1,0))*_xlfn.XLOOKUP($E186,$G$2:$G$6,$H$2:$H$6,,0))),$D186,""),"")</f>
        <v/>
      </c>
      <c r="AP186" s="12" t="str">
        <f>IFERROR(IF(AND(_xlfn.XLOOKUP($D$14,$D180:$D186,AP180:AP186,,0,-1)&lt;(INDEX('Verwachte Resultaten'!$C$2:$BT$31,MATCH(_xlfn.XLOOKUP($D$14,$D180:$D186,$E180:$E186,,0,-1),'Verwachte Resultaten'!$B$2:$B$31,0),MATCH(_xlfn.XLOOKUP($D$14,$D180:$D186,AP179:AP185,,0,-1),'Verwachte Resultaten'!$C$1:$BT$1,0))*_xlfn.XLOOKUP($E186,$G$2:$G$6,$F$2:$F$6,,0)),_xlfn.XLOOKUP($D$14,$D180:$D186,AP180:AP186,,0,-1)&gt;=(INDEX('Verwachte Resultaten'!$C$2:$BT$31,MATCH(_xlfn.XLOOKUP($D$14,$D180:$D186,$E180:$E186,,0,-1),'Verwachte Resultaten'!$B$2:$B$31,0),MATCH(_xlfn.XLOOKUP($D$14,$D180:$D186,AP179:AP185,,0,-1),'Verwachte Resultaten'!$C$1:$BT$1,0))*_xlfn.XLOOKUP($E186,$G$2:$G$6,$H$2:$H$6,,0))),$D186,""),"")</f>
        <v/>
      </c>
      <c r="AQ186" s="12" t="str">
        <f>IFERROR(IF(AND(_xlfn.XLOOKUP($D$14,$D180:$D186,AQ180:AQ186,,0,-1)&lt;(INDEX('Verwachte Resultaten'!$C$2:$BT$31,MATCH(_xlfn.XLOOKUP($D$14,$D180:$D186,$E180:$E186,,0,-1),'Verwachte Resultaten'!$B$2:$B$31,0),MATCH(_xlfn.XLOOKUP($D$14,$D180:$D186,AQ179:AQ185,,0,-1),'Verwachte Resultaten'!$C$1:$BT$1,0))*_xlfn.XLOOKUP($E186,$G$2:$G$6,$F$2:$F$6,,0)),_xlfn.XLOOKUP($D$14,$D180:$D186,AQ180:AQ186,,0,-1)&gt;=(INDEX('Verwachte Resultaten'!$C$2:$BT$31,MATCH(_xlfn.XLOOKUP($D$14,$D180:$D186,$E180:$E186,,0,-1),'Verwachte Resultaten'!$B$2:$B$31,0),MATCH(_xlfn.XLOOKUP($D$14,$D180:$D186,AQ179:AQ185,,0,-1),'Verwachte Resultaten'!$C$1:$BT$1,0))*_xlfn.XLOOKUP($E186,$G$2:$G$6,$H$2:$H$6,,0))),$D186,""),"")</f>
        <v/>
      </c>
      <c r="AR186" s="12" t="str">
        <f>IFERROR(IF(AND(_xlfn.XLOOKUP($D$14,$D180:$D186,AR180:AR186,,0,-1)&lt;(INDEX('Verwachte Resultaten'!$C$2:$BT$31,MATCH(_xlfn.XLOOKUP($D$14,$D180:$D186,$E180:$E186,,0,-1),'Verwachte Resultaten'!$B$2:$B$31,0),MATCH(_xlfn.XLOOKUP($D$14,$D180:$D186,AR179:AR185,,0,-1),'Verwachte Resultaten'!$C$1:$BT$1,0))*_xlfn.XLOOKUP($E186,$G$2:$G$6,$F$2:$F$6,,0)),_xlfn.XLOOKUP($D$14,$D180:$D186,AR180:AR186,,0,-1)&gt;=(INDEX('Verwachte Resultaten'!$C$2:$BT$31,MATCH(_xlfn.XLOOKUP($D$14,$D180:$D186,$E180:$E186,,0,-1),'Verwachte Resultaten'!$B$2:$B$31,0),MATCH(_xlfn.XLOOKUP($D$14,$D180:$D186,AR179:AR185,,0,-1),'Verwachte Resultaten'!$C$1:$BT$1,0))*_xlfn.XLOOKUP($E186,$G$2:$G$6,$H$2:$H$6,,0))),$D186,""),"")</f>
        <v/>
      </c>
      <c r="AS186" s="12" t="str">
        <f>IFERROR(IF(AND(_xlfn.XLOOKUP($D$14,$D180:$D186,AS180:AS186,,0,-1)&lt;(INDEX('Verwachte Resultaten'!$C$2:$BT$31,MATCH(_xlfn.XLOOKUP($D$14,$D180:$D186,$E180:$E186,,0,-1),'Verwachte Resultaten'!$B$2:$B$31,0),MATCH(_xlfn.XLOOKUP($D$14,$D180:$D186,AS179:AS185,,0,-1),'Verwachte Resultaten'!$C$1:$BT$1,0))*_xlfn.XLOOKUP($E186,$G$2:$G$6,$F$2:$F$6,,0)),_xlfn.XLOOKUP($D$14,$D180:$D186,AS180:AS186,,0,-1)&gt;=(INDEX('Verwachte Resultaten'!$C$2:$BT$31,MATCH(_xlfn.XLOOKUP($D$14,$D180:$D186,$E180:$E186,,0,-1),'Verwachte Resultaten'!$B$2:$B$31,0),MATCH(_xlfn.XLOOKUP($D$14,$D180:$D186,AS179:AS185,,0,-1),'Verwachte Resultaten'!$C$1:$BT$1,0))*_xlfn.XLOOKUP($E186,$G$2:$G$6,$H$2:$H$6,,0))),$D186,""),"")</f>
        <v/>
      </c>
      <c r="AT186" s="12" t="str">
        <f>IFERROR(IF(AND(_xlfn.XLOOKUP($D$14,$D180:$D186,AT180:AT186,,0,-1)&lt;(INDEX('Verwachte Resultaten'!$C$2:$BT$31,MATCH(_xlfn.XLOOKUP($D$14,$D180:$D186,$E180:$E186,,0,-1),'Verwachte Resultaten'!$B$2:$B$31,0),MATCH(_xlfn.XLOOKUP($D$14,$D180:$D186,AT179:AT185,,0,-1),'Verwachte Resultaten'!$C$1:$BT$1,0))*_xlfn.XLOOKUP($E186,$G$2:$G$6,$F$2:$F$6,,0)),_xlfn.XLOOKUP($D$14,$D180:$D186,AT180:AT186,,0,-1)&gt;=(INDEX('Verwachte Resultaten'!$C$2:$BT$31,MATCH(_xlfn.XLOOKUP($D$14,$D180:$D186,$E180:$E186,,0,-1),'Verwachte Resultaten'!$B$2:$B$31,0),MATCH(_xlfn.XLOOKUP($D$14,$D180:$D186,AT179:AT185,,0,-1),'Verwachte Resultaten'!$C$1:$BT$1,0))*_xlfn.XLOOKUP($E186,$G$2:$G$6,$H$2:$H$6,,0))),$D186,""),"")</f>
        <v/>
      </c>
      <c r="AU186" s="12" t="str">
        <f>IFERROR(IF(AND(_xlfn.XLOOKUP($D$14,$D180:$D186,AU180:AU186,,0,-1)&lt;(INDEX('Verwachte Resultaten'!$C$2:$BT$31,MATCH(_xlfn.XLOOKUP($D$14,$D180:$D186,$E180:$E186,,0,-1),'Verwachte Resultaten'!$B$2:$B$31,0),MATCH(_xlfn.XLOOKUP($D$14,$D180:$D186,AU179:AU185,,0,-1),'Verwachte Resultaten'!$C$1:$BT$1,0))*_xlfn.XLOOKUP($E186,$G$2:$G$6,$F$2:$F$6,,0)),_xlfn.XLOOKUP($D$14,$D180:$D186,AU180:AU186,,0,-1)&gt;=(INDEX('Verwachte Resultaten'!$C$2:$BT$31,MATCH(_xlfn.XLOOKUP($D$14,$D180:$D186,$E180:$E186,,0,-1),'Verwachte Resultaten'!$B$2:$B$31,0),MATCH(_xlfn.XLOOKUP($D$14,$D180:$D186,AU179:AU185,,0,-1),'Verwachte Resultaten'!$C$1:$BT$1,0))*_xlfn.XLOOKUP($E186,$G$2:$G$6,$H$2:$H$6,,0))),$D186,""),"")</f>
        <v/>
      </c>
      <c r="AV186" s="12" t="str">
        <f>IFERROR(IF(AND(_xlfn.XLOOKUP($D$14,$D180:$D186,AV180:AV186,,0,-1)&lt;(INDEX('Verwachte Resultaten'!$C$2:$BT$31,MATCH(_xlfn.XLOOKUP($D$14,$D180:$D186,$E180:$E186,,0,-1),'Verwachte Resultaten'!$B$2:$B$31,0),MATCH(_xlfn.XLOOKUP($D$14,$D180:$D186,AV179:AV185,,0,-1),'Verwachte Resultaten'!$C$1:$BT$1,0))*_xlfn.XLOOKUP($E186,$G$2:$G$6,$F$2:$F$6,,0)),_xlfn.XLOOKUP($D$14,$D180:$D186,AV180:AV186,,0,-1)&gt;=(INDEX('Verwachte Resultaten'!$C$2:$BT$31,MATCH(_xlfn.XLOOKUP($D$14,$D180:$D186,$E180:$E186,,0,-1),'Verwachte Resultaten'!$B$2:$B$31,0),MATCH(_xlfn.XLOOKUP($D$14,$D180:$D186,AV179:AV185,,0,-1),'Verwachte Resultaten'!$C$1:$BT$1,0))*_xlfn.XLOOKUP($E186,$G$2:$G$6,$H$2:$H$6,,0))),$D186,""),"")</f>
        <v/>
      </c>
      <c r="AW186" s="12" t="str">
        <f>IFERROR(IF(AND(_xlfn.XLOOKUP($D$14,$D180:$D186,AW180:AW186,,0,-1)&lt;(INDEX('Verwachte Resultaten'!$C$2:$BT$31,MATCH(_xlfn.XLOOKUP($D$14,$D180:$D186,$E180:$E186,,0,-1),'Verwachte Resultaten'!$B$2:$B$31,0),MATCH(_xlfn.XLOOKUP($D$14,$D180:$D186,AW179:AW185,,0,-1),'Verwachte Resultaten'!$C$1:$BT$1,0))*_xlfn.XLOOKUP($E186,$G$2:$G$6,$F$2:$F$6,,0)),_xlfn.XLOOKUP($D$14,$D180:$D186,AW180:AW186,,0,-1)&gt;=(INDEX('Verwachte Resultaten'!$C$2:$BT$31,MATCH(_xlfn.XLOOKUP($D$14,$D180:$D186,$E180:$E186,,0,-1),'Verwachte Resultaten'!$B$2:$B$31,0),MATCH(_xlfn.XLOOKUP($D$14,$D180:$D186,AW179:AW185,,0,-1),'Verwachte Resultaten'!$C$1:$BT$1,0))*_xlfn.XLOOKUP($E186,$G$2:$G$6,$H$2:$H$6,,0))),$D186,""),"")</f>
        <v/>
      </c>
      <c r="AX186" s="12" t="str">
        <f>IFERROR(IF(AND(_xlfn.XLOOKUP($D$14,$D180:$D186,AX180:AX186,,0,-1)&lt;(INDEX('Verwachte Resultaten'!$C$2:$BT$31,MATCH(_xlfn.XLOOKUP($D$14,$D180:$D186,$E180:$E186,,0,-1),'Verwachte Resultaten'!$B$2:$B$31,0),MATCH(_xlfn.XLOOKUP($D$14,$D180:$D186,AX179:AX185,,0,-1),'Verwachte Resultaten'!$C$1:$BT$1,0))*_xlfn.XLOOKUP($E186,$G$2:$G$6,$F$2:$F$6,,0)),_xlfn.XLOOKUP($D$14,$D180:$D186,AX180:AX186,,0,-1)&gt;=(INDEX('Verwachte Resultaten'!$C$2:$BT$31,MATCH(_xlfn.XLOOKUP($D$14,$D180:$D186,$E180:$E186,,0,-1),'Verwachte Resultaten'!$B$2:$B$31,0),MATCH(_xlfn.XLOOKUP($D$14,$D180:$D186,AX179:AX185,,0,-1),'Verwachte Resultaten'!$C$1:$BT$1,0))*_xlfn.XLOOKUP($E186,$G$2:$G$6,$H$2:$H$6,,0))),$D186,""),"")</f>
        <v/>
      </c>
      <c r="AY186" s="12" t="str">
        <f>IFERROR(IF(AND(_xlfn.XLOOKUP($D$14,$D180:$D186,AY180:AY186,,0,-1)&lt;(INDEX('Verwachte Resultaten'!$C$2:$BT$31,MATCH(_xlfn.XLOOKUP($D$14,$D180:$D186,$E180:$E186,,0,-1),'Verwachte Resultaten'!$B$2:$B$31,0),MATCH(_xlfn.XLOOKUP($D$14,$D180:$D186,AY179:AY185,,0,-1),'Verwachte Resultaten'!$C$1:$BT$1,0))*_xlfn.XLOOKUP($E186,$G$2:$G$6,$F$2:$F$6,,0)),_xlfn.XLOOKUP($D$14,$D180:$D186,AY180:AY186,,0,-1)&gt;=(INDEX('Verwachte Resultaten'!$C$2:$BT$31,MATCH(_xlfn.XLOOKUP($D$14,$D180:$D186,$E180:$E186,,0,-1),'Verwachte Resultaten'!$B$2:$B$31,0),MATCH(_xlfn.XLOOKUP($D$14,$D180:$D186,AY179:AY185,,0,-1),'Verwachte Resultaten'!$C$1:$BT$1,0))*_xlfn.XLOOKUP($E186,$G$2:$G$6,$H$2:$H$6,,0))),$D186,""),"")</f>
        <v/>
      </c>
      <c r="AZ186" s="12" t="str">
        <f>IFERROR(IF(AND(_xlfn.XLOOKUP($D$14,$D180:$D186,AZ180:AZ186,,0,-1)&lt;(INDEX('Verwachte Resultaten'!$C$2:$BT$31,MATCH(_xlfn.XLOOKUP($D$14,$D180:$D186,$E180:$E186,,0,-1),'Verwachte Resultaten'!$B$2:$B$31,0),MATCH(_xlfn.XLOOKUP($D$14,$D180:$D186,AZ179:AZ185,,0,-1),'Verwachte Resultaten'!$C$1:$BT$1,0))*_xlfn.XLOOKUP($E186,$G$2:$G$6,$F$2:$F$6,,0)),_xlfn.XLOOKUP($D$14,$D180:$D186,AZ180:AZ186,,0,-1)&gt;=(INDEX('Verwachte Resultaten'!$C$2:$BT$31,MATCH(_xlfn.XLOOKUP($D$14,$D180:$D186,$E180:$E186,,0,-1),'Verwachte Resultaten'!$B$2:$B$31,0),MATCH(_xlfn.XLOOKUP($D$14,$D180:$D186,AZ179:AZ185,,0,-1),'Verwachte Resultaten'!$C$1:$BT$1,0))*_xlfn.XLOOKUP($E186,$G$2:$G$6,$H$2:$H$6,,0))),$D186,""),"")</f>
        <v/>
      </c>
      <c r="BA186" s="12" t="str">
        <f>IFERROR(IF(AND(_xlfn.XLOOKUP($D$14,$D180:$D186,BA180:BA186,,0,-1)&lt;(INDEX('Verwachte Resultaten'!$C$2:$BT$31,MATCH(_xlfn.XLOOKUP($D$14,$D180:$D186,$E180:$E186,,0,-1),'Verwachte Resultaten'!$B$2:$B$31,0),MATCH(_xlfn.XLOOKUP($D$14,$D180:$D186,BA179:BA185,,0,-1),'Verwachte Resultaten'!$C$1:$BT$1,0))*_xlfn.XLOOKUP($E186,$G$2:$G$6,$F$2:$F$6,,0)),_xlfn.XLOOKUP($D$14,$D180:$D186,BA180:BA186,,0,-1)&gt;=(INDEX('Verwachte Resultaten'!$C$2:$BT$31,MATCH(_xlfn.XLOOKUP($D$14,$D180:$D186,$E180:$E186,,0,-1),'Verwachte Resultaten'!$B$2:$B$31,0),MATCH(_xlfn.XLOOKUP($D$14,$D180:$D186,BA179:BA185,,0,-1),'Verwachte Resultaten'!$C$1:$BT$1,0))*_xlfn.XLOOKUP($E186,$G$2:$G$6,$H$2:$H$6,,0))),$D186,""),"")</f>
        <v/>
      </c>
      <c r="BB186" s="12" t="str">
        <f>IFERROR(IF(AND(_xlfn.XLOOKUP($D$14,$D180:$D186,BB180:BB186,,0,-1)&lt;(INDEX('Verwachte Resultaten'!$C$2:$BT$31,MATCH(_xlfn.XLOOKUP($D$14,$D180:$D186,$E180:$E186,,0,-1),'Verwachte Resultaten'!$B$2:$B$31,0),MATCH(_xlfn.XLOOKUP($D$14,$D180:$D186,BB179:BB185,,0,-1),'Verwachte Resultaten'!$C$1:$BT$1,0))*_xlfn.XLOOKUP($E186,$G$2:$G$6,$F$2:$F$6,,0)),_xlfn.XLOOKUP($D$14,$D180:$D186,BB180:BB186,,0,-1)&gt;=(INDEX('Verwachte Resultaten'!$C$2:$BT$31,MATCH(_xlfn.XLOOKUP($D$14,$D180:$D186,$E180:$E186,,0,-1),'Verwachte Resultaten'!$B$2:$B$31,0),MATCH(_xlfn.XLOOKUP($D$14,$D180:$D186,BB179:BB185,,0,-1),'Verwachte Resultaten'!$C$1:$BT$1,0))*_xlfn.XLOOKUP($E186,$G$2:$G$6,$H$2:$H$6,,0))),$D186,""),"")</f>
        <v/>
      </c>
      <c r="BC186" s="12" t="str">
        <f>IFERROR(IF(AND(_xlfn.XLOOKUP($D$14,$D180:$D186,BC180:BC186,,0,-1)&lt;(INDEX('Verwachte Resultaten'!$C$2:$BT$31,MATCH(_xlfn.XLOOKUP($D$14,$D180:$D186,$E180:$E186,,0,-1),'Verwachte Resultaten'!$B$2:$B$31,0),MATCH(_xlfn.XLOOKUP($D$14,$D180:$D186,BC179:BC185,,0,-1),'Verwachte Resultaten'!$C$1:$BT$1,0))*_xlfn.XLOOKUP($E186,$G$2:$G$6,$F$2:$F$6,,0)),_xlfn.XLOOKUP($D$14,$D180:$D186,BC180:BC186,,0,-1)&gt;=(INDEX('Verwachte Resultaten'!$C$2:$BT$31,MATCH(_xlfn.XLOOKUP($D$14,$D180:$D186,$E180:$E186,,0,-1),'Verwachte Resultaten'!$B$2:$B$31,0),MATCH(_xlfn.XLOOKUP($D$14,$D180:$D186,BC179:BC185,,0,-1),'Verwachte Resultaten'!$C$1:$BT$1,0))*_xlfn.XLOOKUP($E186,$G$2:$G$6,$H$2:$H$6,,0))),$D186,""),"")</f>
        <v/>
      </c>
      <c r="BD186" s="12" t="str">
        <f>IFERROR(IF(AND(_xlfn.XLOOKUP($D$14,$D180:$D186,BD180:BD186,,0,-1)&lt;(INDEX('Verwachte Resultaten'!$C$2:$BT$31,MATCH(_xlfn.XLOOKUP($D$14,$D180:$D186,$E180:$E186,,0,-1),'Verwachte Resultaten'!$B$2:$B$31,0),MATCH(_xlfn.XLOOKUP($D$14,$D180:$D186,BD179:BD185,,0,-1),'Verwachte Resultaten'!$C$1:$BT$1,0))*_xlfn.XLOOKUP($E186,$G$2:$G$6,$F$2:$F$6,,0)),_xlfn.XLOOKUP($D$14,$D180:$D186,BD180:BD186,,0,-1)&gt;=(INDEX('Verwachte Resultaten'!$C$2:$BT$31,MATCH(_xlfn.XLOOKUP($D$14,$D180:$D186,$E180:$E186,,0,-1),'Verwachte Resultaten'!$B$2:$B$31,0),MATCH(_xlfn.XLOOKUP($D$14,$D180:$D186,BD179:BD185,,0,-1),'Verwachte Resultaten'!$C$1:$BT$1,0))*_xlfn.XLOOKUP($E186,$G$2:$G$6,$H$2:$H$6,,0))),$D186,""),"")</f>
        <v/>
      </c>
      <c r="BE186" s="12" t="str">
        <f>IFERROR(IF(AND(_xlfn.XLOOKUP($D$14,$D180:$D186,BE180:BE186,,0,-1)&lt;(INDEX('Verwachte Resultaten'!$C$2:$BT$31,MATCH(_xlfn.XLOOKUP($D$14,$D180:$D186,$E180:$E186,,0,-1),'Verwachte Resultaten'!$B$2:$B$31,0),MATCH(_xlfn.XLOOKUP($D$14,$D180:$D186,BE179:BE185,,0,-1),'Verwachte Resultaten'!$C$1:$BT$1,0))*_xlfn.XLOOKUP($E186,$G$2:$G$6,$F$2:$F$6,,0)),_xlfn.XLOOKUP($D$14,$D180:$D186,BE180:BE186,,0,-1)&gt;=(INDEX('Verwachte Resultaten'!$C$2:$BT$31,MATCH(_xlfn.XLOOKUP($D$14,$D180:$D186,$E180:$E186,,0,-1),'Verwachte Resultaten'!$B$2:$B$31,0),MATCH(_xlfn.XLOOKUP($D$14,$D180:$D186,BE179:BE185,,0,-1),'Verwachte Resultaten'!$C$1:$BT$1,0))*_xlfn.XLOOKUP($E186,$G$2:$G$6,$H$2:$H$6,,0))),$D186,""),"")</f>
        <v/>
      </c>
      <c r="BF186" s="12" t="str">
        <f>IFERROR(IF(AND(_xlfn.XLOOKUP($D$14,$D180:$D186,BF180:BF186,,0,-1)&lt;(INDEX('Verwachte Resultaten'!$C$2:$BT$31,MATCH(_xlfn.XLOOKUP($D$14,$D180:$D186,$E180:$E186,,0,-1),'Verwachte Resultaten'!$B$2:$B$31,0),MATCH(_xlfn.XLOOKUP($D$14,$D180:$D186,BF179:BF185,,0,-1),'Verwachte Resultaten'!$C$1:$BT$1,0))*_xlfn.XLOOKUP($E186,$G$2:$G$6,$F$2:$F$6,,0)),_xlfn.XLOOKUP($D$14,$D180:$D186,BF180:BF186,,0,-1)&gt;=(INDEX('Verwachte Resultaten'!$C$2:$BT$31,MATCH(_xlfn.XLOOKUP($D$14,$D180:$D186,$E180:$E186,,0,-1),'Verwachte Resultaten'!$B$2:$B$31,0),MATCH(_xlfn.XLOOKUP($D$14,$D180:$D186,BF179:BF185,,0,-1),'Verwachte Resultaten'!$C$1:$BT$1,0))*_xlfn.XLOOKUP($E186,$G$2:$G$6,$H$2:$H$6,,0))),$D186,""),"")</f>
        <v/>
      </c>
      <c r="BG186" s="12" t="str">
        <f>IFERROR(IF(AND(_xlfn.XLOOKUP($D$14,$D180:$D186,BG180:BG186,,0,-1)&lt;(INDEX('Verwachte Resultaten'!$C$2:$BT$31,MATCH(_xlfn.XLOOKUP($D$14,$D180:$D186,$E180:$E186,,0,-1),'Verwachte Resultaten'!$B$2:$B$31,0),MATCH(_xlfn.XLOOKUP($D$14,$D180:$D186,BG179:BG185,,0,-1),'Verwachte Resultaten'!$C$1:$BT$1,0))*_xlfn.XLOOKUP($E186,$G$2:$G$6,$F$2:$F$6,,0)),_xlfn.XLOOKUP($D$14,$D180:$D186,BG180:BG186,,0,-1)&gt;=(INDEX('Verwachte Resultaten'!$C$2:$BT$31,MATCH(_xlfn.XLOOKUP($D$14,$D180:$D186,$E180:$E186,,0,-1),'Verwachte Resultaten'!$B$2:$B$31,0),MATCH(_xlfn.XLOOKUP($D$14,$D180:$D186,BG179:BG185,,0,-1),'Verwachte Resultaten'!$C$1:$BT$1,0))*_xlfn.XLOOKUP($E186,$G$2:$G$6,$H$2:$H$6,,0))),$D186,""),"")</f>
        <v/>
      </c>
      <c r="BH186" s="12" t="str">
        <f>IFERROR(IF(AND(_xlfn.XLOOKUP($D$14,$D180:$D186,BH180:BH186,,0,-1)&lt;(INDEX('Verwachte Resultaten'!$C$2:$BT$31,MATCH(_xlfn.XLOOKUP($D$14,$D180:$D186,$E180:$E186,,0,-1),'Verwachte Resultaten'!$B$2:$B$31,0),MATCH(_xlfn.XLOOKUP($D$14,$D180:$D186,BH179:BH185,,0,-1),'Verwachte Resultaten'!$C$1:$BT$1,0))*_xlfn.XLOOKUP($E186,$G$2:$G$6,$F$2:$F$6,,0)),_xlfn.XLOOKUP($D$14,$D180:$D186,BH180:BH186,,0,-1)&gt;=(INDEX('Verwachte Resultaten'!$C$2:$BT$31,MATCH(_xlfn.XLOOKUP($D$14,$D180:$D186,$E180:$E186,,0,-1),'Verwachte Resultaten'!$B$2:$B$31,0),MATCH(_xlfn.XLOOKUP($D$14,$D180:$D186,BH179:BH185,,0,-1),'Verwachte Resultaten'!$C$1:$BT$1,0))*_xlfn.XLOOKUP($E186,$G$2:$G$6,$H$2:$H$6,,0))),$D186,""),"")</f>
        <v/>
      </c>
      <c r="BI186" s="12" t="str">
        <f>IFERROR(IF(AND(_xlfn.XLOOKUP($D$14,$D180:$D186,BI180:BI186,,0,-1)&lt;(INDEX('Verwachte Resultaten'!$C$2:$BT$31,MATCH(_xlfn.XLOOKUP($D$14,$D180:$D186,$E180:$E186,,0,-1),'Verwachte Resultaten'!$B$2:$B$31,0),MATCH(_xlfn.XLOOKUP($D$14,$D180:$D186,BI179:BI185,,0,-1),'Verwachte Resultaten'!$C$1:$BT$1,0))*_xlfn.XLOOKUP($E186,$G$2:$G$6,$F$2:$F$6,,0)),_xlfn.XLOOKUP($D$14,$D180:$D186,BI180:BI186,,0,-1)&gt;=(INDEX('Verwachte Resultaten'!$C$2:$BT$31,MATCH(_xlfn.XLOOKUP($D$14,$D180:$D186,$E180:$E186,,0,-1),'Verwachte Resultaten'!$B$2:$B$31,0),MATCH(_xlfn.XLOOKUP($D$14,$D180:$D186,BI179:BI185,,0,-1),'Verwachte Resultaten'!$C$1:$BT$1,0))*_xlfn.XLOOKUP($E186,$G$2:$G$6,$H$2:$H$6,,0))),$D186,""),"")</f>
        <v/>
      </c>
      <c r="BJ186" s="12" t="str">
        <f>IFERROR(IF(AND(_xlfn.XLOOKUP($D$14,$D180:$D186,BJ180:BJ186,,0,-1)&lt;(INDEX('Verwachte Resultaten'!$C$2:$BT$31,MATCH(_xlfn.XLOOKUP($D$14,$D180:$D186,$E180:$E186,,0,-1),'Verwachte Resultaten'!$B$2:$B$31,0),MATCH(_xlfn.XLOOKUP($D$14,$D180:$D186,BJ179:BJ185,,0,-1),'Verwachte Resultaten'!$C$1:$BT$1,0))*_xlfn.XLOOKUP($E186,$G$2:$G$6,$F$2:$F$6,,0)),_xlfn.XLOOKUP($D$14,$D180:$D186,BJ180:BJ186,,0,-1)&gt;=(INDEX('Verwachte Resultaten'!$C$2:$BT$31,MATCH(_xlfn.XLOOKUP($D$14,$D180:$D186,$E180:$E186,,0,-1),'Verwachte Resultaten'!$B$2:$B$31,0),MATCH(_xlfn.XLOOKUP($D$14,$D180:$D186,BJ179:BJ185,,0,-1),'Verwachte Resultaten'!$C$1:$BT$1,0))*_xlfn.XLOOKUP($E186,$G$2:$G$6,$H$2:$H$6,,0))),$D186,""),"")</f>
        <v/>
      </c>
      <c r="BK186" s="39" t="str">
        <f>IFERROR(IF(AND(_xlfn.XLOOKUP($D$14,$D180:$D186,BK180:BK186,,0,-1)&lt;(INDEX('Verwachte Resultaten'!$C$2:$BT$31,MATCH(_xlfn.XLOOKUP($D$14,$D180:$D186,$E180:$E186,,0,-1),'Verwachte Resultaten'!$B$2:$B$31,0),MATCH(_xlfn.XLOOKUP($D$14,$D180:$D186,BK179:BK185,,0,-1),'Verwachte Resultaten'!$C$1:$BT$1,0))*_xlfn.XLOOKUP($E186,$G$2:$G$6,$F$2:$F$6,,0)),_xlfn.XLOOKUP($D$14,$D180:$D186,BK180:BK186,,0,-1)&gt;=(INDEX('Verwachte Resultaten'!$C$2:$BT$31,MATCH(_xlfn.XLOOKUP($D$14,$D180:$D186,$E180:$E186,,0,-1),'Verwachte Resultaten'!$B$2:$B$31,0),MATCH(_xlfn.XLOOKUP($D$14,$D180:$D186,BK179:BK185,,0,-1),'Verwachte Resultaten'!$C$1:$BT$1,0))*_xlfn.XLOOKUP($E186,$G$2:$G$6,$H$2:$H$6,,0))),$D186,""),"")</f>
        <v/>
      </c>
    </row>
    <row r="187" spans="1:63">
      <c r="A187" s="85"/>
      <c r="C187" s="23"/>
      <c r="D187" s="44" t="str">
        <f>IFERROR($B185*$B$7,"")</f>
        <v/>
      </c>
      <c r="E187" s="40" t="s">
        <v>153</v>
      </c>
      <c r="F187" s="13" t="str">
        <f>IFERROR(IF(AND(_xlfn.XLOOKUP($D$14,$D181:$D187,F181:F187,,0,-1)&lt;(INDEX('Verwachte Resultaten'!$C$2:$BT$31,MATCH(_xlfn.XLOOKUP($D$14,$D181:$D187,$E181:$E187,,0,-1),'Verwachte Resultaten'!$B$2:$B$31,0),MATCH(_xlfn.XLOOKUP($D$14,$D181:$D187,F180:F186,,0,-1),'Verwachte Resultaten'!$C$1:$BT$1,0))*_xlfn.XLOOKUP($E187,$G$2:$G$6,$F$2:$F$6,,0)),_xlfn.XLOOKUP($D$14,$D181:$D187,F181:F187,,0,-1)&gt;=(INDEX('Verwachte Resultaten'!$C$2:$BT$31,MATCH(_xlfn.XLOOKUP($D$14,$D181:$D187,$E181:$E187,,0,-1),'Verwachte Resultaten'!$B$2:$B$31,0),MATCH(_xlfn.XLOOKUP($D$14,$D181:$D187,F180:F186,,0,-1),'Verwachte Resultaten'!$C$1:$BT$1,0))*_xlfn.XLOOKUP($E187,$G$2:$G$6,$H$2:$H$6,,0))),$D187,""),"")</f>
        <v/>
      </c>
      <c r="G187" s="14" t="str">
        <f>IFERROR(IF(AND(_xlfn.XLOOKUP($D$14,$D181:$D187,G181:G187,,0,-1)&lt;(INDEX('Verwachte Resultaten'!$C$2:$BT$31,MATCH(_xlfn.XLOOKUP($D$14,$D181:$D187,$E181:$E187,,0,-1),'Verwachte Resultaten'!$B$2:$B$31,0),MATCH(_xlfn.XLOOKUP($D$14,$D181:$D187,G180:G186,,0,-1),'Verwachte Resultaten'!$C$1:$BT$1,0))*_xlfn.XLOOKUP($E187,$G$2:$G$6,$F$2:$F$6,,0)),_xlfn.XLOOKUP($D$14,$D181:$D187,G181:G187,,0,-1)&gt;=(INDEX('Verwachte Resultaten'!$C$2:$BT$31,MATCH(_xlfn.XLOOKUP($D$14,$D181:$D187,$E181:$E187,,0,-1),'Verwachte Resultaten'!$B$2:$B$31,0),MATCH(_xlfn.XLOOKUP($D$14,$D181:$D187,G180:G186,,0,-1),'Verwachte Resultaten'!$C$1:$BT$1,0))*_xlfn.XLOOKUP($E187,$G$2:$G$6,$H$2:$H$6,,0))),$D187,""),"")</f>
        <v/>
      </c>
      <c r="H187" s="14" t="str">
        <f>IFERROR(IF(AND(_xlfn.XLOOKUP($D$14,$D181:$D187,H181:H187,,0,-1)&lt;(INDEX('Verwachte Resultaten'!$C$2:$BT$31,MATCH(_xlfn.XLOOKUP($D$14,$D181:$D187,$E181:$E187,,0,-1),'Verwachte Resultaten'!$B$2:$B$31,0),MATCH(_xlfn.XLOOKUP($D$14,$D181:$D187,H180:H186,,0,-1),'Verwachte Resultaten'!$C$1:$BT$1,0))*_xlfn.XLOOKUP($E187,$G$2:$G$6,$F$2:$F$6,,0)),_xlfn.XLOOKUP($D$14,$D181:$D187,H181:H187,,0,-1)&gt;=(INDEX('Verwachte Resultaten'!$C$2:$BT$31,MATCH(_xlfn.XLOOKUP($D$14,$D181:$D187,$E181:$E187,,0,-1),'Verwachte Resultaten'!$B$2:$B$31,0),MATCH(_xlfn.XLOOKUP($D$14,$D181:$D187,H180:H186,,0,-1),'Verwachte Resultaten'!$C$1:$BT$1,0))*_xlfn.XLOOKUP($E187,$G$2:$G$6,$H$2:$H$6,,0))),$D187,""),"")</f>
        <v/>
      </c>
      <c r="I187" s="14" t="str">
        <f>IFERROR(IF(AND(_xlfn.XLOOKUP($D$14,$D181:$D187,I181:I187,,0,-1)&lt;(INDEX('Verwachte Resultaten'!$C$2:$BT$31,MATCH(_xlfn.XLOOKUP($D$14,$D181:$D187,$E181:$E187,,0,-1),'Verwachte Resultaten'!$B$2:$B$31,0),MATCH(_xlfn.XLOOKUP($D$14,$D181:$D187,I180:I186,,0,-1),'Verwachte Resultaten'!$C$1:$BT$1,0))*_xlfn.XLOOKUP($E187,$G$2:$G$6,$F$2:$F$6,,0)),_xlfn.XLOOKUP($D$14,$D181:$D187,I181:I187,,0,-1)&gt;=(INDEX('Verwachte Resultaten'!$C$2:$BT$31,MATCH(_xlfn.XLOOKUP($D$14,$D181:$D187,$E181:$E187,,0,-1),'Verwachte Resultaten'!$B$2:$B$31,0),MATCH(_xlfn.XLOOKUP($D$14,$D181:$D187,I180:I186,,0,-1),'Verwachte Resultaten'!$C$1:$BT$1,0))*_xlfn.XLOOKUP($E187,$G$2:$G$6,$H$2:$H$6,,0))),$D187,""),"")</f>
        <v/>
      </c>
      <c r="J187" s="14" t="str">
        <f>IFERROR(IF(AND(_xlfn.XLOOKUP($D$14,$D181:$D187,J181:J187,,0,-1)&lt;(INDEX('Verwachte Resultaten'!$C$2:$BT$31,MATCH(_xlfn.XLOOKUP($D$14,$D181:$D187,$E181:$E187,,0,-1),'Verwachte Resultaten'!$B$2:$B$31,0),MATCH(_xlfn.XLOOKUP($D$14,$D181:$D187,J180:J186,,0,-1),'Verwachte Resultaten'!$C$1:$BT$1,0))*_xlfn.XLOOKUP($E187,$G$2:$G$6,$F$2:$F$6,,0)),_xlfn.XLOOKUP($D$14,$D181:$D187,J181:J187,,0,-1)&gt;=(INDEX('Verwachte Resultaten'!$C$2:$BT$31,MATCH(_xlfn.XLOOKUP($D$14,$D181:$D187,$E181:$E187,,0,-1),'Verwachte Resultaten'!$B$2:$B$31,0),MATCH(_xlfn.XLOOKUP($D$14,$D181:$D187,J180:J186,,0,-1),'Verwachte Resultaten'!$C$1:$BT$1,0))*_xlfn.XLOOKUP($E187,$G$2:$G$6,$H$2:$H$6,,0))),$D187,""),"")</f>
        <v/>
      </c>
      <c r="K187" s="14" t="str">
        <f>IFERROR(IF(AND(_xlfn.XLOOKUP($D$14,$D181:$D187,K181:K187,,0,-1)&lt;(INDEX('Verwachte Resultaten'!$C$2:$BT$31,MATCH(_xlfn.XLOOKUP($D$14,$D181:$D187,$E181:$E187,,0,-1),'Verwachte Resultaten'!$B$2:$B$31,0),MATCH(_xlfn.XLOOKUP($D$14,$D181:$D187,K180:K186,,0,-1),'Verwachte Resultaten'!$C$1:$BT$1,0))*_xlfn.XLOOKUP($E187,$G$2:$G$6,$F$2:$F$6,,0)),_xlfn.XLOOKUP($D$14,$D181:$D187,K181:K187,,0,-1)&gt;=(INDEX('Verwachte Resultaten'!$C$2:$BT$31,MATCH(_xlfn.XLOOKUP($D$14,$D181:$D187,$E181:$E187,,0,-1),'Verwachte Resultaten'!$B$2:$B$31,0),MATCH(_xlfn.XLOOKUP($D$14,$D181:$D187,K180:K186,,0,-1),'Verwachte Resultaten'!$C$1:$BT$1,0))*_xlfn.XLOOKUP($E187,$G$2:$G$6,$H$2:$H$6,,0))),$D187,""),"")</f>
        <v/>
      </c>
      <c r="L187" s="14" t="str">
        <f>IFERROR(IF(AND(_xlfn.XLOOKUP($D$14,$D181:$D187,L181:L187,,0,-1)&lt;(INDEX('Verwachte Resultaten'!$C$2:$BT$31,MATCH(_xlfn.XLOOKUP($D$14,$D181:$D187,$E181:$E187,,0,-1),'Verwachte Resultaten'!$B$2:$B$31,0),MATCH(_xlfn.XLOOKUP($D$14,$D181:$D187,L180:L186,,0,-1),'Verwachte Resultaten'!$C$1:$BT$1,0))*_xlfn.XLOOKUP($E187,$G$2:$G$6,$F$2:$F$6,,0)),_xlfn.XLOOKUP($D$14,$D181:$D187,L181:L187,,0,-1)&gt;=(INDEX('Verwachte Resultaten'!$C$2:$BT$31,MATCH(_xlfn.XLOOKUP($D$14,$D181:$D187,$E181:$E187,,0,-1),'Verwachte Resultaten'!$B$2:$B$31,0),MATCH(_xlfn.XLOOKUP($D$14,$D181:$D187,L180:L186,,0,-1),'Verwachte Resultaten'!$C$1:$BT$1,0))*_xlfn.XLOOKUP($E187,$G$2:$G$6,$H$2:$H$6,,0))),$D187,""),"")</f>
        <v/>
      </c>
      <c r="M187" s="14" t="str">
        <f>IFERROR(IF(AND(_xlfn.XLOOKUP($D$14,$D181:$D187,M181:M187,,0,-1)&lt;(INDEX('Verwachte Resultaten'!$C$2:$BT$31,MATCH(_xlfn.XLOOKUP($D$14,$D181:$D187,$E181:$E187,,0,-1),'Verwachte Resultaten'!$B$2:$B$31,0),MATCH(_xlfn.XLOOKUP($D$14,$D181:$D187,M180:M186,,0,-1),'Verwachte Resultaten'!$C$1:$BT$1,0))*_xlfn.XLOOKUP($E187,$G$2:$G$6,$F$2:$F$6,,0)),_xlfn.XLOOKUP($D$14,$D181:$D187,M181:M187,,0,-1)&gt;=(INDEX('Verwachte Resultaten'!$C$2:$BT$31,MATCH(_xlfn.XLOOKUP($D$14,$D181:$D187,$E181:$E187,,0,-1),'Verwachte Resultaten'!$B$2:$B$31,0),MATCH(_xlfn.XLOOKUP($D$14,$D181:$D187,M180:M186,,0,-1),'Verwachte Resultaten'!$C$1:$BT$1,0))*_xlfn.XLOOKUP($E187,$G$2:$G$6,$H$2:$H$6,,0))),$D187,""),"")</f>
        <v/>
      </c>
      <c r="N187" s="14" t="str">
        <f>IFERROR(IF(AND(_xlfn.XLOOKUP($D$14,$D181:$D187,N181:N187,,0,-1)&lt;(INDEX('Verwachte Resultaten'!$C$2:$BT$31,MATCH(_xlfn.XLOOKUP($D$14,$D181:$D187,$E181:$E187,,0,-1),'Verwachte Resultaten'!$B$2:$B$31,0),MATCH(_xlfn.XLOOKUP($D$14,$D181:$D187,N180:N186,,0,-1),'Verwachte Resultaten'!$C$1:$BT$1,0))*_xlfn.XLOOKUP($E187,$G$2:$G$6,$F$2:$F$6,,0)),_xlfn.XLOOKUP($D$14,$D181:$D187,N181:N187,,0,-1)&gt;=(INDEX('Verwachte Resultaten'!$C$2:$BT$31,MATCH(_xlfn.XLOOKUP($D$14,$D181:$D187,$E181:$E187,,0,-1),'Verwachte Resultaten'!$B$2:$B$31,0),MATCH(_xlfn.XLOOKUP($D$14,$D181:$D187,N180:N186,,0,-1),'Verwachte Resultaten'!$C$1:$BT$1,0))*_xlfn.XLOOKUP($E187,$G$2:$G$6,$H$2:$H$6,,0))),$D187,""),"")</f>
        <v/>
      </c>
      <c r="O187" s="14" t="str">
        <f>IFERROR(IF(AND(_xlfn.XLOOKUP($D$14,$D181:$D187,O181:O187,,0,-1)&lt;(INDEX('Verwachte Resultaten'!$C$2:$BT$31,MATCH(_xlfn.XLOOKUP($D$14,$D181:$D187,$E181:$E187,,0,-1),'Verwachte Resultaten'!$B$2:$B$31,0),MATCH(_xlfn.XLOOKUP($D$14,$D181:$D187,O180:O186,,0,-1),'Verwachte Resultaten'!$C$1:$BT$1,0))*_xlfn.XLOOKUP($E187,$G$2:$G$6,$F$2:$F$6,,0)),_xlfn.XLOOKUP($D$14,$D181:$D187,O181:O187,,0,-1)&gt;=(INDEX('Verwachte Resultaten'!$C$2:$BT$31,MATCH(_xlfn.XLOOKUP($D$14,$D181:$D187,$E181:$E187,,0,-1),'Verwachte Resultaten'!$B$2:$B$31,0),MATCH(_xlfn.XLOOKUP($D$14,$D181:$D187,O180:O186,,0,-1),'Verwachte Resultaten'!$C$1:$BT$1,0))*_xlfn.XLOOKUP($E187,$G$2:$G$6,$H$2:$H$6,,0))),$D187,""),"")</f>
        <v/>
      </c>
      <c r="P187" s="14" t="str">
        <f>IFERROR(IF(AND(_xlfn.XLOOKUP($D$14,$D181:$D187,P181:P187,,0,-1)&lt;(INDEX('Verwachte Resultaten'!$C$2:$BT$31,MATCH(_xlfn.XLOOKUP($D$14,$D181:$D187,$E181:$E187,,0,-1),'Verwachte Resultaten'!$B$2:$B$31,0),MATCH(_xlfn.XLOOKUP($D$14,$D181:$D187,P180:P186,,0,-1),'Verwachte Resultaten'!$C$1:$BT$1,0))*_xlfn.XLOOKUP($E187,$G$2:$G$6,$F$2:$F$6,,0)),_xlfn.XLOOKUP($D$14,$D181:$D187,P181:P187,,0,-1)&gt;=(INDEX('Verwachte Resultaten'!$C$2:$BT$31,MATCH(_xlfn.XLOOKUP($D$14,$D181:$D187,$E181:$E187,,0,-1),'Verwachte Resultaten'!$B$2:$B$31,0),MATCH(_xlfn.XLOOKUP($D$14,$D181:$D187,P180:P186,,0,-1),'Verwachte Resultaten'!$C$1:$BT$1,0))*_xlfn.XLOOKUP($E187,$G$2:$G$6,$H$2:$H$6,,0))),$D187,""),"")</f>
        <v/>
      </c>
      <c r="Q187" s="14" t="str">
        <f>IFERROR(IF(AND(_xlfn.XLOOKUP($D$14,$D181:$D187,Q181:Q187,,0,-1)&lt;(INDEX('Verwachte Resultaten'!$C$2:$BT$31,MATCH(_xlfn.XLOOKUP($D$14,$D181:$D187,$E181:$E187,,0,-1),'Verwachte Resultaten'!$B$2:$B$31,0),MATCH(_xlfn.XLOOKUP($D$14,$D181:$D187,Q180:Q186,,0,-1),'Verwachte Resultaten'!$C$1:$BT$1,0))*_xlfn.XLOOKUP($E187,$G$2:$G$6,$F$2:$F$6,,0)),_xlfn.XLOOKUP($D$14,$D181:$D187,Q181:Q187,,0,-1)&gt;=(INDEX('Verwachte Resultaten'!$C$2:$BT$31,MATCH(_xlfn.XLOOKUP($D$14,$D181:$D187,$E181:$E187,,0,-1),'Verwachte Resultaten'!$B$2:$B$31,0),MATCH(_xlfn.XLOOKUP($D$14,$D181:$D187,Q180:Q186,,0,-1),'Verwachte Resultaten'!$C$1:$BT$1,0))*_xlfn.XLOOKUP($E187,$G$2:$G$6,$H$2:$H$6,,0))),$D187,""),"")</f>
        <v/>
      </c>
      <c r="R187" s="14" t="str">
        <f>IFERROR(IF(AND(_xlfn.XLOOKUP($D$14,$D181:$D187,R181:R187,,0,-1)&lt;(INDEX('Verwachte Resultaten'!$C$2:$BT$31,MATCH(_xlfn.XLOOKUP($D$14,$D181:$D187,$E181:$E187,,0,-1),'Verwachte Resultaten'!$B$2:$B$31,0),MATCH(_xlfn.XLOOKUP($D$14,$D181:$D187,R180:R186,,0,-1),'Verwachte Resultaten'!$C$1:$BT$1,0))*_xlfn.XLOOKUP($E187,$G$2:$G$6,$F$2:$F$6,,0)),_xlfn.XLOOKUP($D$14,$D181:$D187,R181:R187,,0,-1)&gt;=(INDEX('Verwachte Resultaten'!$C$2:$BT$31,MATCH(_xlfn.XLOOKUP($D$14,$D181:$D187,$E181:$E187,,0,-1),'Verwachte Resultaten'!$B$2:$B$31,0),MATCH(_xlfn.XLOOKUP($D$14,$D181:$D187,R180:R186,,0,-1),'Verwachte Resultaten'!$C$1:$BT$1,0))*_xlfn.XLOOKUP($E187,$G$2:$G$6,$H$2:$H$6,,0))),$D187,""),"")</f>
        <v/>
      </c>
      <c r="S187" s="14" t="str">
        <f>IFERROR(IF(AND(_xlfn.XLOOKUP($D$14,$D181:$D187,S181:S187,,0,-1)&lt;(INDEX('Verwachte Resultaten'!$C$2:$BT$31,MATCH(_xlfn.XLOOKUP($D$14,$D181:$D187,$E181:$E187,,0,-1),'Verwachte Resultaten'!$B$2:$B$31,0),MATCH(_xlfn.XLOOKUP($D$14,$D181:$D187,S180:S186,,0,-1),'Verwachte Resultaten'!$C$1:$BT$1,0))*_xlfn.XLOOKUP($E187,$G$2:$G$6,$F$2:$F$6,,0)),_xlfn.XLOOKUP($D$14,$D181:$D187,S181:S187,,0,-1)&gt;=(INDEX('Verwachte Resultaten'!$C$2:$BT$31,MATCH(_xlfn.XLOOKUP($D$14,$D181:$D187,$E181:$E187,,0,-1),'Verwachte Resultaten'!$B$2:$B$31,0),MATCH(_xlfn.XLOOKUP($D$14,$D181:$D187,S180:S186,,0,-1),'Verwachte Resultaten'!$C$1:$BT$1,0))*_xlfn.XLOOKUP($E187,$G$2:$G$6,$H$2:$H$6,,0))),$D187,""),"")</f>
        <v/>
      </c>
      <c r="T187" s="14" t="str">
        <f>IFERROR(IF(AND(_xlfn.XLOOKUP($D$14,$D181:$D187,T181:T187,,0,-1)&lt;(INDEX('Verwachte Resultaten'!$C$2:$BT$31,MATCH(_xlfn.XLOOKUP($D$14,$D181:$D187,$E181:$E187,,0,-1),'Verwachte Resultaten'!$B$2:$B$31,0),MATCH(_xlfn.XLOOKUP($D$14,$D181:$D187,T180:T186,,0,-1),'Verwachte Resultaten'!$C$1:$BT$1,0))*_xlfn.XLOOKUP($E187,$G$2:$G$6,$F$2:$F$6,,0)),_xlfn.XLOOKUP($D$14,$D181:$D187,T181:T187,,0,-1)&gt;=(INDEX('Verwachte Resultaten'!$C$2:$BT$31,MATCH(_xlfn.XLOOKUP($D$14,$D181:$D187,$E181:$E187,,0,-1),'Verwachte Resultaten'!$B$2:$B$31,0),MATCH(_xlfn.XLOOKUP($D$14,$D181:$D187,T180:T186,,0,-1),'Verwachte Resultaten'!$C$1:$BT$1,0))*_xlfn.XLOOKUP($E187,$G$2:$G$6,$H$2:$H$6,,0))),$D187,""),"")</f>
        <v/>
      </c>
      <c r="U187" s="14" t="str">
        <f>IFERROR(IF(AND(_xlfn.XLOOKUP($D$14,$D181:$D187,U181:U187,,0,-1)&lt;(INDEX('Verwachte Resultaten'!$C$2:$BT$31,MATCH(_xlfn.XLOOKUP($D$14,$D181:$D187,$E181:$E187,,0,-1),'Verwachte Resultaten'!$B$2:$B$31,0),MATCH(_xlfn.XLOOKUP($D$14,$D181:$D187,U180:U186,,0,-1),'Verwachte Resultaten'!$C$1:$BT$1,0))*_xlfn.XLOOKUP($E187,$G$2:$G$6,$F$2:$F$6,,0)),_xlfn.XLOOKUP($D$14,$D181:$D187,U181:U187,,0,-1)&gt;=(INDEX('Verwachte Resultaten'!$C$2:$BT$31,MATCH(_xlfn.XLOOKUP($D$14,$D181:$D187,$E181:$E187,,0,-1),'Verwachte Resultaten'!$B$2:$B$31,0),MATCH(_xlfn.XLOOKUP($D$14,$D181:$D187,U180:U186,,0,-1),'Verwachte Resultaten'!$C$1:$BT$1,0))*_xlfn.XLOOKUP($E187,$G$2:$G$6,$H$2:$H$6,,0))),$D187,""),"")</f>
        <v/>
      </c>
      <c r="V187" s="14" t="str">
        <f>IFERROR(IF(AND(_xlfn.XLOOKUP($D$14,$D181:$D187,V181:V187,,0,-1)&lt;(INDEX('Verwachte Resultaten'!$C$2:$BT$31,MATCH(_xlfn.XLOOKUP($D$14,$D181:$D187,$E181:$E187,,0,-1),'Verwachte Resultaten'!$B$2:$B$31,0),MATCH(_xlfn.XLOOKUP($D$14,$D181:$D187,V180:V186,,0,-1),'Verwachte Resultaten'!$C$1:$BT$1,0))*_xlfn.XLOOKUP($E187,$G$2:$G$6,$F$2:$F$6,,0)),_xlfn.XLOOKUP($D$14,$D181:$D187,V181:V187,,0,-1)&gt;=(INDEX('Verwachte Resultaten'!$C$2:$BT$31,MATCH(_xlfn.XLOOKUP($D$14,$D181:$D187,$E181:$E187,,0,-1),'Verwachte Resultaten'!$B$2:$B$31,0),MATCH(_xlfn.XLOOKUP($D$14,$D181:$D187,V180:V186,,0,-1),'Verwachte Resultaten'!$C$1:$BT$1,0))*_xlfn.XLOOKUP($E187,$G$2:$G$6,$H$2:$H$6,,0))),$D187,""),"")</f>
        <v/>
      </c>
      <c r="W187" s="14" t="str">
        <f>IFERROR(IF(AND(_xlfn.XLOOKUP($D$14,$D181:$D187,W181:W187,,0,-1)&lt;(INDEX('Verwachte Resultaten'!$C$2:$BT$31,MATCH(_xlfn.XLOOKUP($D$14,$D181:$D187,$E181:$E187,,0,-1),'Verwachte Resultaten'!$B$2:$B$31,0),MATCH(_xlfn.XLOOKUP($D$14,$D181:$D187,W180:W186,,0,-1),'Verwachte Resultaten'!$C$1:$BT$1,0))*_xlfn.XLOOKUP($E187,$G$2:$G$6,$F$2:$F$6,,0)),_xlfn.XLOOKUP($D$14,$D181:$D187,W181:W187,,0,-1)&gt;=(INDEX('Verwachte Resultaten'!$C$2:$BT$31,MATCH(_xlfn.XLOOKUP($D$14,$D181:$D187,$E181:$E187,,0,-1),'Verwachte Resultaten'!$B$2:$B$31,0),MATCH(_xlfn.XLOOKUP($D$14,$D181:$D187,W180:W186,,0,-1),'Verwachte Resultaten'!$C$1:$BT$1,0))*_xlfn.XLOOKUP($E187,$G$2:$G$6,$H$2:$H$6,,0))),$D187,""),"")</f>
        <v/>
      </c>
      <c r="X187" s="14" t="str">
        <f>IFERROR(IF(AND(_xlfn.XLOOKUP($D$14,$D181:$D187,X181:X187,,0,-1)&lt;(INDEX('Verwachte Resultaten'!$C$2:$BT$31,MATCH(_xlfn.XLOOKUP($D$14,$D181:$D187,$E181:$E187,,0,-1),'Verwachte Resultaten'!$B$2:$B$31,0),MATCH(_xlfn.XLOOKUP($D$14,$D181:$D187,X180:X186,,0,-1),'Verwachte Resultaten'!$C$1:$BT$1,0))*_xlfn.XLOOKUP($E187,$G$2:$G$6,$F$2:$F$6,,0)),_xlfn.XLOOKUP($D$14,$D181:$D187,X181:X187,,0,-1)&gt;=(INDEX('Verwachte Resultaten'!$C$2:$BT$31,MATCH(_xlfn.XLOOKUP($D$14,$D181:$D187,$E181:$E187,,0,-1),'Verwachte Resultaten'!$B$2:$B$31,0),MATCH(_xlfn.XLOOKUP($D$14,$D181:$D187,X180:X186,,0,-1),'Verwachte Resultaten'!$C$1:$BT$1,0))*_xlfn.XLOOKUP($E187,$G$2:$G$6,$H$2:$H$6,,0))),$D187,""),"")</f>
        <v/>
      </c>
      <c r="Y187" s="14" t="str">
        <f>IFERROR(IF(AND(_xlfn.XLOOKUP($D$14,$D181:$D187,Y181:Y187,,0,-1)&lt;(INDEX('Verwachte Resultaten'!$C$2:$BT$31,MATCH(_xlfn.XLOOKUP($D$14,$D181:$D187,$E181:$E187,,0,-1),'Verwachte Resultaten'!$B$2:$B$31,0),MATCH(_xlfn.XLOOKUP($D$14,$D181:$D187,Y180:Y186,,0,-1),'Verwachte Resultaten'!$C$1:$BT$1,0))*_xlfn.XLOOKUP($E187,$G$2:$G$6,$F$2:$F$6,,0)),_xlfn.XLOOKUP($D$14,$D181:$D187,Y181:Y187,,0,-1)&gt;=(INDEX('Verwachte Resultaten'!$C$2:$BT$31,MATCH(_xlfn.XLOOKUP($D$14,$D181:$D187,$E181:$E187,,0,-1),'Verwachte Resultaten'!$B$2:$B$31,0),MATCH(_xlfn.XLOOKUP($D$14,$D181:$D187,Y180:Y186,,0,-1),'Verwachte Resultaten'!$C$1:$BT$1,0))*_xlfn.XLOOKUP($E187,$G$2:$G$6,$H$2:$H$6,,0))),$D187,""),"")</f>
        <v/>
      </c>
      <c r="Z187" s="14" t="str">
        <f>IFERROR(IF(AND(_xlfn.XLOOKUP($D$14,$D181:$D187,Z181:Z187,,0,-1)&lt;(INDEX('Verwachte Resultaten'!$C$2:$BT$31,MATCH(_xlfn.XLOOKUP($D$14,$D181:$D187,$E181:$E187,,0,-1),'Verwachte Resultaten'!$B$2:$B$31,0),MATCH(_xlfn.XLOOKUP($D$14,$D181:$D187,Z180:Z186,,0,-1),'Verwachte Resultaten'!$C$1:$BT$1,0))*_xlfn.XLOOKUP($E187,$G$2:$G$6,$F$2:$F$6,,0)),_xlfn.XLOOKUP($D$14,$D181:$D187,Z181:Z187,,0,-1)&gt;=(INDEX('Verwachte Resultaten'!$C$2:$BT$31,MATCH(_xlfn.XLOOKUP($D$14,$D181:$D187,$E181:$E187,,0,-1),'Verwachte Resultaten'!$B$2:$B$31,0),MATCH(_xlfn.XLOOKUP($D$14,$D181:$D187,Z180:Z186,,0,-1),'Verwachte Resultaten'!$C$1:$BT$1,0))*_xlfn.XLOOKUP($E187,$G$2:$G$6,$H$2:$H$6,,0))),$D187,""),"")</f>
        <v/>
      </c>
      <c r="AA187" s="14" t="str">
        <f>IFERROR(IF(AND(_xlfn.XLOOKUP($D$14,$D181:$D187,AA181:AA187,,0,-1)&lt;(INDEX('Verwachte Resultaten'!$C$2:$BT$31,MATCH(_xlfn.XLOOKUP($D$14,$D181:$D187,$E181:$E187,,0,-1),'Verwachte Resultaten'!$B$2:$B$31,0),MATCH(_xlfn.XLOOKUP($D$14,$D181:$D187,AA180:AA186,,0,-1),'Verwachte Resultaten'!$C$1:$BT$1,0))*_xlfn.XLOOKUP($E187,$G$2:$G$6,$F$2:$F$6,,0)),_xlfn.XLOOKUP($D$14,$D181:$D187,AA181:AA187,,0,-1)&gt;=(INDEX('Verwachte Resultaten'!$C$2:$BT$31,MATCH(_xlfn.XLOOKUP($D$14,$D181:$D187,$E181:$E187,,0,-1),'Verwachte Resultaten'!$B$2:$B$31,0),MATCH(_xlfn.XLOOKUP($D$14,$D181:$D187,AA180:AA186,,0,-1),'Verwachte Resultaten'!$C$1:$BT$1,0))*_xlfn.XLOOKUP($E187,$G$2:$G$6,$H$2:$H$6,,0))),$D187,""),"")</f>
        <v/>
      </c>
      <c r="AB187" s="14" t="str">
        <f>IFERROR(IF(AND(_xlfn.XLOOKUP($D$14,$D181:$D187,AB181:AB187,,0,-1)&lt;(INDEX('Verwachte Resultaten'!$C$2:$BT$31,MATCH(_xlfn.XLOOKUP($D$14,$D181:$D187,$E181:$E187,,0,-1),'Verwachte Resultaten'!$B$2:$B$31,0),MATCH(_xlfn.XLOOKUP($D$14,$D181:$D187,AB180:AB186,,0,-1),'Verwachte Resultaten'!$C$1:$BT$1,0))*_xlfn.XLOOKUP($E187,$G$2:$G$6,$F$2:$F$6,,0)),_xlfn.XLOOKUP($D$14,$D181:$D187,AB181:AB187,,0,-1)&gt;=(INDEX('Verwachte Resultaten'!$C$2:$BT$31,MATCH(_xlfn.XLOOKUP($D$14,$D181:$D187,$E181:$E187,,0,-1),'Verwachte Resultaten'!$B$2:$B$31,0),MATCH(_xlfn.XLOOKUP($D$14,$D181:$D187,AB180:AB186,,0,-1),'Verwachte Resultaten'!$C$1:$BT$1,0))*_xlfn.XLOOKUP($E187,$G$2:$G$6,$H$2:$H$6,,0))),$D187,""),"")</f>
        <v/>
      </c>
      <c r="AC187" s="14" t="str">
        <f>IFERROR(IF(AND(_xlfn.XLOOKUP($D$14,$D181:$D187,AC181:AC187,,0,-1)&lt;(INDEX('Verwachte Resultaten'!$C$2:$BT$31,MATCH(_xlfn.XLOOKUP($D$14,$D181:$D187,$E181:$E187,,0,-1),'Verwachte Resultaten'!$B$2:$B$31,0),MATCH(_xlfn.XLOOKUP($D$14,$D181:$D187,AC180:AC186,,0,-1),'Verwachte Resultaten'!$C$1:$BT$1,0))*_xlfn.XLOOKUP($E187,$G$2:$G$6,$F$2:$F$6,,0)),_xlfn.XLOOKUP($D$14,$D181:$D187,AC181:AC187,,0,-1)&gt;=(INDEX('Verwachte Resultaten'!$C$2:$BT$31,MATCH(_xlfn.XLOOKUP($D$14,$D181:$D187,$E181:$E187,,0,-1),'Verwachte Resultaten'!$B$2:$B$31,0),MATCH(_xlfn.XLOOKUP($D$14,$D181:$D187,AC180:AC186,,0,-1),'Verwachte Resultaten'!$C$1:$BT$1,0))*_xlfn.XLOOKUP($E187,$G$2:$G$6,$H$2:$H$6,,0))),$D187,""),"")</f>
        <v/>
      </c>
      <c r="AD187" s="14" t="str">
        <f>IFERROR(IF(AND(_xlfn.XLOOKUP($D$14,$D181:$D187,AD181:AD187,,0,-1)&lt;(INDEX('Verwachte Resultaten'!$C$2:$BT$31,MATCH(_xlfn.XLOOKUP($D$14,$D181:$D187,$E181:$E187,,0,-1),'Verwachte Resultaten'!$B$2:$B$31,0),MATCH(_xlfn.XLOOKUP($D$14,$D181:$D187,AD180:AD186,,0,-1),'Verwachte Resultaten'!$C$1:$BT$1,0))*_xlfn.XLOOKUP($E187,$G$2:$G$6,$F$2:$F$6,,0)),_xlfn.XLOOKUP($D$14,$D181:$D187,AD181:AD187,,0,-1)&gt;=(INDEX('Verwachte Resultaten'!$C$2:$BT$31,MATCH(_xlfn.XLOOKUP($D$14,$D181:$D187,$E181:$E187,,0,-1),'Verwachte Resultaten'!$B$2:$B$31,0),MATCH(_xlfn.XLOOKUP($D$14,$D181:$D187,AD180:AD186,,0,-1),'Verwachte Resultaten'!$C$1:$BT$1,0))*_xlfn.XLOOKUP($E187,$G$2:$G$6,$H$2:$H$6,,0))),$D187,""),"")</f>
        <v/>
      </c>
      <c r="AE187" s="14" t="str">
        <f>IFERROR(IF(AND(_xlfn.XLOOKUP($D$14,$D181:$D187,AE181:AE187,,0,-1)&lt;(INDEX('Verwachte Resultaten'!$C$2:$BT$31,MATCH(_xlfn.XLOOKUP($D$14,$D181:$D187,$E181:$E187,,0,-1),'Verwachte Resultaten'!$B$2:$B$31,0),MATCH(_xlfn.XLOOKUP($D$14,$D181:$D187,AE180:AE186,,0,-1),'Verwachte Resultaten'!$C$1:$BT$1,0))*_xlfn.XLOOKUP($E187,$G$2:$G$6,$F$2:$F$6,,0)),_xlfn.XLOOKUP($D$14,$D181:$D187,AE181:AE187,,0,-1)&gt;=(INDEX('Verwachte Resultaten'!$C$2:$BT$31,MATCH(_xlfn.XLOOKUP($D$14,$D181:$D187,$E181:$E187,,0,-1),'Verwachte Resultaten'!$B$2:$B$31,0),MATCH(_xlfn.XLOOKUP($D$14,$D181:$D187,AE180:AE186,,0,-1),'Verwachte Resultaten'!$C$1:$BT$1,0))*_xlfn.XLOOKUP($E187,$G$2:$G$6,$H$2:$H$6,,0))),$D187,""),"")</f>
        <v/>
      </c>
      <c r="AF187" s="14" t="str">
        <f>IFERROR(IF(AND(_xlfn.XLOOKUP($D$14,$D181:$D187,AF181:AF187,,0,-1)&lt;(INDEX('Verwachte Resultaten'!$C$2:$BT$31,MATCH(_xlfn.XLOOKUP($D$14,$D181:$D187,$E181:$E187,,0,-1),'Verwachte Resultaten'!$B$2:$B$31,0),MATCH(_xlfn.XLOOKUP($D$14,$D181:$D187,AF180:AF186,,0,-1),'Verwachte Resultaten'!$C$1:$BT$1,0))*_xlfn.XLOOKUP($E187,$G$2:$G$6,$F$2:$F$6,,0)),_xlfn.XLOOKUP($D$14,$D181:$D187,AF181:AF187,,0,-1)&gt;=(INDEX('Verwachte Resultaten'!$C$2:$BT$31,MATCH(_xlfn.XLOOKUP($D$14,$D181:$D187,$E181:$E187,,0,-1),'Verwachte Resultaten'!$B$2:$B$31,0),MATCH(_xlfn.XLOOKUP($D$14,$D181:$D187,AF180:AF186,,0,-1),'Verwachte Resultaten'!$C$1:$BT$1,0))*_xlfn.XLOOKUP($E187,$G$2:$G$6,$H$2:$H$6,,0))),$D187,""),"")</f>
        <v/>
      </c>
      <c r="AG187" s="14" t="str">
        <f>IFERROR(IF(AND(_xlfn.XLOOKUP($D$14,$D181:$D187,AG181:AG187,,0,-1)&lt;(INDEX('Verwachte Resultaten'!$C$2:$BT$31,MATCH(_xlfn.XLOOKUP($D$14,$D181:$D187,$E181:$E187,,0,-1),'Verwachte Resultaten'!$B$2:$B$31,0),MATCH(_xlfn.XLOOKUP($D$14,$D181:$D187,AG180:AG186,,0,-1),'Verwachte Resultaten'!$C$1:$BT$1,0))*_xlfn.XLOOKUP($E187,$G$2:$G$6,$F$2:$F$6,,0)),_xlfn.XLOOKUP($D$14,$D181:$D187,AG181:AG187,,0,-1)&gt;=(INDEX('Verwachte Resultaten'!$C$2:$BT$31,MATCH(_xlfn.XLOOKUP($D$14,$D181:$D187,$E181:$E187,,0,-1),'Verwachte Resultaten'!$B$2:$B$31,0),MATCH(_xlfn.XLOOKUP($D$14,$D181:$D187,AG180:AG186,,0,-1),'Verwachte Resultaten'!$C$1:$BT$1,0))*_xlfn.XLOOKUP($E187,$G$2:$G$6,$H$2:$H$6,,0))),$D187,""),"")</f>
        <v/>
      </c>
      <c r="AH187" s="14" t="str">
        <f>IFERROR(IF(AND(_xlfn.XLOOKUP($D$14,$D181:$D187,AH181:AH187,,0,-1)&lt;(INDEX('Verwachte Resultaten'!$C$2:$BT$31,MATCH(_xlfn.XLOOKUP($D$14,$D181:$D187,$E181:$E187,,0,-1),'Verwachte Resultaten'!$B$2:$B$31,0),MATCH(_xlfn.XLOOKUP($D$14,$D181:$D187,AH180:AH186,,0,-1),'Verwachte Resultaten'!$C$1:$BT$1,0))*_xlfn.XLOOKUP($E187,$G$2:$G$6,$F$2:$F$6,,0)),_xlfn.XLOOKUP($D$14,$D181:$D187,AH181:AH187,,0,-1)&gt;=(INDEX('Verwachte Resultaten'!$C$2:$BT$31,MATCH(_xlfn.XLOOKUP($D$14,$D181:$D187,$E181:$E187,,0,-1),'Verwachte Resultaten'!$B$2:$B$31,0),MATCH(_xlfn.XLOOKUP($D$14,$D181:$D187,AH180:AH186,,0,-1),'Verwachte Resultaten'!$C$1:$BT$1,0))*_xlfn.XLOOKUP($E187,$G$2:$G$6,$H$2:$H$6,,0))),$D187,""),"")</f>
        <v/>
      </c>
      <c r="AI187" s="14" t="str">
        <f>IFERROR(IF(AND(_xlfn.XLOOKUP($D$14,$D181:$D187,AI181:AI187,,0,-1)&lt;(INDEX('Verwachte Resultaten'!$C$2:$BT$31,MATCH(_xlfn.XLOOKUP($D$14,$D181:$D187,$E181:$E187,,0,-1),'Verwachte Resultaten'!$B$2:$B$31,0),MATCH(_xlfn.XLOOKUP($D$14,$D181:$D187,AI180:AI186,,0,-1),'Verwachte Resultaten'!$C$1:$BT$1,0))*_xlfn.XLOOKUP($E187,$G$2:$G$6,$F$2:$F$6,,0)),_xlfn.XLOOKUP($D$14,$D181:$D187,AI181:AI187,,0,-1)&gt;=(INDEX('Verwachte Resultaten'!$C$2:$BT$31,MATCH(_xlfn.XLOOKUP($D$14,$D181:$D187,$E181:$E187,,0,-1),'Verwachte Resultaten'!$B$2:$B$31,0),MATCH(_xlfn.XLOOKUP($D$14,$D181:$D187,AI180:AI186,,0,-1),'Verwachte Resultaten'!$C$1:$BT$1,0))*_xlfn.XLOOKUP($E187,$G$2:$G$6,$H$2:$H$6,,0))),$D187,""),"")</f>
        <v/>
      </c>
      <c r="AJ187" s="14" t="str">
        <f>IFERROR(IF(AND(_xlfn.XLOOKUP($D$14,$D181:$D187,AJ181:AJ187,,0,-1)&lt;(INDEX('Verwachte Resultaten'!$C$2:$BT$31,MATCH(_xlfn.XLOOKUP($D$14,$D181:$D187,$E181:$E187,,0,-1),'Verwachte Resultaten'!$B$2:$B$31,0),MATCH(_xlfn.XLOOKUP($D$14,$D181:$D187,AJ180:AJ186,,0,-1),'Verwachte Resultaten'!$C$1:$BT$1,0))*_xlfn.XLOOKUP($E187,$G$2:$G$6,$F$2:$F$6,,0)),_xlfn.XLOOKUP($D$14,$D181:$D187,AJ181:AJ187,,0,-1)&gt;=(INDEX('Verwachte Resultaten'!$C$2:$BT$31,MATCH(_xlfn.XLOOKUP($D$14,$D181:$D187,$E181:$E187,,0,-1),'Verwachte Resultaten'!$B$2:$B$31,0),MATCH(_xlfn.XLOOKUP($D$14,$D181:$D187,AJ180:AJ186,,0,-1),'Verwachte Resultaten'!$C$1:$BT$1,0))*_xlfn.XLOOKUP($E187,$G$2:$G$6,$H$2:$H$6,,0))),$D187,""),"")</f>
        <v/>
      </c>
      <c r="AK187" s="14" t="str">
        <f>IFERROR(IF(AND(_xlfn.XLOOKUP($D$14,$D181:$D187,AK181:AK187,,0,-1)&lt;(INDEX('Verwachte Resultaten'!$C$2:$BT$31,MATCH(_xlfn.XLOOKUP($D$14,$D181:$D187,$E181:$E187,,0,-1),'Verwachte Resultaten'!$B$2:$B$31,0),MATCH(_xlfn.XLOOKUP($D$14,$D181:$D187,AK180:AK186,,0,-1),'Verwachte Resultaten'!$C$1:$BT$1,0))*_xlfn.XLOOKUP($E187,$G$2:$G$6,$F$2:$F$6,,0)),_xlfn.XLOOKUP($D$14,$D181:$D187,AK181:AK187,,0,-1)&gt;=(INDEX('Verwachte Resultaten'!$C$2:$BT$31,MATCH(_xlfn.XLOOKUP($D$14,$D181:$D187,$E181:$E187,,0,-1),'Verwachte Resultaten'!$B$2:$B$31,0),MATCH(_xlfn.XLOOKUP($D$14,$D181:$D187,AK180:AK186,,0,-1),'Verwachte Resultaten'!$C$1:$BT$1,0))*_xlfn.XLOOKUP($E187,$G$2:$G$6,$H$2:$H$6,,0))),$D187,""),"")</f>
        <v/>
      </c>
      <c r="AL187" s="14" t="str">
        <f>IFERROR(IF(AND(_xlfn.XLOOKUP($D$14,$D181:$D187,AL181:AL187,,0,-1)&lt;(INDEX('Verwachte Resultaten'!$C$2:$BT$31,MATCH(_xlfn.XLOOKUP($D$14,$D181:$D187,$E181:$E187,,0,-1),'Verwachte Resultaten'!$B$2:$B$31,0),MATCH(_xlfn.XLOOKUP($D$14,$D181:$D187,AL180:AL186,,0,-1),'Verwachte Resultaten'!$C$1:$BT$1,0))*_xlfn.XLOOKUP($E187,$G$2:$G$6,$F$2:$F$6,,0)),_xlfn.XLOOKUP($D$14,$D181:$D187,AL181:AL187,,0,-1)&gt;=(INDEX('Verwachte Resultaten'!$C$2:$BT$31,MATCH(_xlfn.XLOOKUP($D$14,$D181:$D187,$E181:$E187,,0,-1),'Verwachte Resultaten'!$B$2:$B$31,0),MATCH(_xlfn.XLOOKUP($D$14,$D181:$D187,AL180:AL186,,0,-1),'Verwachte Resultaten'!$C$1:$BT$1,0))*_xlfn.XLOOKUP($E187,$G$2:$G$6,$H$2:$H$6,,0))),$D187,""),"")</f>
        <v/>
      </c>
      <c r="AM187" s="14" t="str">
        <f>IFERROR(IF(AND(_xlfn.XLOOKUP($D$14,$D181:$D187,AM181:AM187,,0,-1)&lt;(INDEX('Verwachte Resultaten'!$C$2:$BT$31,MATCH(_xlfn.XLOOKUP($D$14,$D181:$D187,$E181:$E187,,0,-1),'Verwachte Resultaten'!$B$2:$B$31,0),MATCH(_xlfn.XLOOKUP($D$14,$D181:$D187,AM180:AM186,,0,-1),'Verwachte Resultaten'!$C$1:$BT$1,0))*_xlfn.XLOOKUP($E187,$G$2:$G$6,$F$2:$F$6,,0)),_xlfn.XLOOKUP($D$14,$D181:$D187,AM181:AM187,,0,-1)&gt;=(INDEX('Verwachte Resultaten'!$C$2:$BT$31,MATCH(_xlfn.XLOOKUP($D$14,$D181:$D187,$E181:$E187,,0,-1),'Verwachte Resultaten'!$B$2:$B$31,0),MATCH(_xlfn.XLOOKUP($D$14,$D181:$D187,AM180:AM186,,0,-1),'Verwachte Resultaten'!$C$1:$BT$1,0))*_xlfn.XLOOKUP($E187,$G$2:$G$6,$H$2:$H$6,,0))),$D187,""),"")</f>
        <v/>
      </c>
      <c r="AN187" s="14" t="str">
        <f>IFERROR(IF(AND(_xlfn.XLOOKUP($D$14,$D181:$D187,AN181:AN187,,0,-1)&lt;(INDEX('Verwachte Resultaten'!$C$2:$BT$31,MATCH(_xlfn.XLOOKUP($D$14,$D181:$D187,$E181:$E187,,0,-1),'Verwachte Resultaten'!$B$2:$B$31,0),MATCH(_xlfn.XLOOKUP($D$14,$D181:$D187,AN180:AN186,,0,-1),'Verwachte Resultaten'!$C$1:$BT$1,0))*_xlfn.XLOOKUP($E187,$G$2:$G$6,$F$2:$F$6,,0)),_xlfn.XLOOKUP($D$14,$D181:$D187,AN181:AN187,,0,-1)&gt;=(INDEX('Verwachte Resultaten'!$C$2:$BT$31,MATCH(_xlfn.XLOOKUP($D$14,$D181:$D187,$E181:$E187,,0,-1),'Verwachte Resultaten'!$B$2:$B$31,0),MATCH(_xlfn.XLOOKUP($D$14,$D181:$D187,AN180:AN186,,0,-1),'Verwachte Resultaten'!$C$1:$BT$1,0))*_xlfn.XLOOKUP($E187,$G$2:$G$6,$H$2:$H$6,,0))),$D187,""),"")</f>
        <v/>
      </c>
      <c r="AO187" s="14" t="str">
        <f>IFERROR(IF(AND(_xlfn.XLOOKUP($D$14,$D181:$D187,AO181:AO187,,0,-1)&lt;(INDEX('Verwachte Resultaten'!$C$2:$BT$31,MATCH(_xlfn.XLOOKUP($D$14,$D181:$D187,$E181:$E187,,0,-1),'Verwachte Resultaten'!$B$2:$B$31,0),MATCH(_xlfn.XLOOKUP($D$14,$D181:$D187,AO180:AO186,,0,-1),'Verwachte Resultaten'!$C$1:$BT$1,0))*_xlfn.XLOOKUP($E187,$G$2:$G$6,$F$2:$F$6,,0)),_xlfn.XLOOKUP($D$14,$D181:$D187,AO181:AO187,,0,-1)&gt;=(INDEX('Verwachte Resultaten'!$C$2:$BT$31,MATCH(_xlfn.XLOOKUP($D$14,$D181:$D187,$E181:$E187,,0,-1),'Verwachte Resultaten'!$B$2:$B$31,0),MATCH(_xlfn.XLOOKUP($D$14,$D181:$D187,AO180:AO186,,0,-1),'Verwachte Resultaten'!$C$1:$BT$1,0))*_xlfn.XLOOKUP($E187,$G$2:$G$6,$H$2:$H$6,,0))),$D187,""),"")</f>
        <v/>
      </c>
      <c r="AP187" s="14" t="str">
        <f>IFERROR(IF(AND(_xlfn.XLOOKUP($D$14,$D181:$D187,AP181:AP187,,0,-1)&lt;(INDEX('Verwachte Resultaten'!$C$2:$BT$31,MATCH(_xlfn.XLOOKUP($D$14,$D181:$D187,$E181:$E187,,0,-1),'Verwachte Resultaten'!$B$2:$B$31,0),MATCH(_xlfn.XLOOKUP($D$14,$D181:$D187,AP180:AP186,,0,-1),'Verwachte Resultaten'!$C$1:$BT$1,0))*_xlfn.XLOOKUP($E187,$G$2:$G$6,$F$2:$F$6,,0)),_xlfn.XLOOKUP($D$14,$D181:$D187,AP181:AP187,,0,-1)&gt;=(INDEX('Verwachte Resultaten'!$C$2:$BT$31,MATCH(_xlfn.XLOOKUP($D$14,$D181:$D187,$E181:$E187,,0,-1),'Verwachte Resultaten'!$B$2:$B$31,0),MATCH(_xlfn.XLOOKUP($D$14,$D181:$D187,AP180:AP186,,0,-1),'Verwachte Resultaten'!$C$1:$BT$1,0))*_xlfn.XLOOKUP($E187,$G$2:$G$6,$H$2:$H$6,,0))),$D187,""),"")</f>
        <v/>
      </c>
      <c r="AQ187" s="14" t="str">
        <f>IFERROR(IF(AND(_xlfn.XLOOKUP($D$14,$D181:$D187,AQ181:AQ187,,0,-1)&lt;(INDEX('Verwachte Resultaten'!$C$2:$BT$31,MATCH(_xlfn.XLOOKUP($D$14,$D181:$D187,$E181:$E187,,0,-1),'Verwachte Resultaten'!$B$2:$B$31,0),MATCH(_xlfn.XLOOKUP($D$14,$D181:$D187,AQ180:AQ186,,0,-1),'Verwachte Resultaten'!$C$1:$BT$1,0))*_xlfn.XLOOKUP($E187,$G$2:$G$6,$F$2:$F$6,,0)),_xlfn.XLOOKUP($D$14,$D181:$D187,AQ181:AQ187,,0,-1)&gt;=(INDEX('Verwachte Resultaten'!$C$2:$BT$31,MATCH(_xlfn.XLOOKUP($D$14,$D181:$D187,$E181:$E187,,0,-1),'Verwachte Resultaten'!$B$2:$B$31,0),MATCH(_xlfn.XLOOKUP($D$14,$D181:$D187,AQ180:AQ186,,0,-1),'Verwachte Resultaten'!$C$1:$BT$1,0))*_xlfn.XLOOKUP($E187,$G$2:$G$6,$H$2:$H$6,,0))),$D187,""),"")</f>
        <v/>
      </c>
      <c r="AR187" s="14" t="str">
        <f>IFERROR(IF(AND(_xlfn.XLOOKUP($D$14,$D181:$D187,AR181:AR187,,0,-1)&lt;(INDEX('Verwachte Resultaten'!$C$2:$BT$31,MATCH(_xlfn.XLOOKUP($D$14,$D181:$D187,$E181:$E187,,0,-1),'Verwachte Resultaten'!$B$2:$B$31,0),MATCH(_xlfn.XLOOKUP($D$14,$D181:$D187,AR180:AR186,,0,-1),'Verwachte Resultaten'!$C$1:$BT$1,0))*_xlfn.XLOOKUP($E187,$G$2:$G$6,$F$2:$F$6,,0)),_xlfn.XLOOKUP($D$14,$D181:$D187,AR181:AR187,,0,-1)&gt;=(INDEX('Verwachte Resultaten'!$C$2:$BT$31,MATCH(_xlfn.XLOOKUP($D$14,$D181:$D187,$E181:$E187,,0,-1),'Verwachte Resultaten'!$B$2:$B$31,0),MATCH(_xlfn.XLOOKUP($D$14,$D181:$D187,AR180:AR186,,0,-1),'Verwachte Resultaten'!$C$1:$BT$1,0))*_xlfn.XLOOKUP($E187,$G$2:$G$6,$H$2:$H$6,,0))),$D187,""),"")</f>
        <v/>
      </c>
      <c r="AS187" s="14" t="str">
        <f>IFERROR(IF(AND(_xlfn.XLOOKUP($D$14,$D181:$D187,AS181:AS187,,0,-1)&lt;(INDEX('Verwachte Resultaten'!$C$2:$BT$31,MATCH(_xlfn.XLOOKUP($D$14,$D181:$D187,$E181:$E187,,0,-1),'Verwachte Resultaten'!$B$2:$B$31,0),MATCH(_xlfn.XLOOKUP($D$14,$D181:$D187,AS180:AS186,,0,-1),'Verwachte Resultaten'!$C$1:$BT$1,0))*_xlfn.XLOOKUP($E187,$G$2:$G$6,$F$2:$F$6,,0)),_xlfn.XLOOKUP($D$14,$D181:$D187,AS181:AS187,,0,-1)&gt;=(INDEX('Verwachte Resultaten'!$C$2:$BT$31,MATCH(_xlfn.XLOOKUP($D$14,$D181:$D187,$E181:$E187,,0,-1),'Verwachte Resultaten'!$B$2:$B$31,0),MATCH(_xlfn.XLOOKUP($D$14,$D181:$D187,AS180:AS186,,0,-1),'Verwachte Resultaten'!$C$1:$BT$1,0))*_xlfn.XLOOKUP($E187,$G$2:$G$6,$H$2:$H$6,,0))),$D187,""),"")</f>
        <v/>
      </c>
      <c r="AT187" s="14" t="str">
        <f>IFERROR(IF(AND(_xlfn.XLOOKUP($D$14,$D181:$D187,AT181:AT187,,0,-1)&lt;(INDEX('Verwachte Resultaten'!$C$2:$BT$31,MATCH(_xlfn.XLOOKUP($D$14,$D181:$D187,$E181:$E187,,0,-1),'Verwachte Resultaten'!$B$2:$B$31,0),MATCH(_xlfn.XLOOKUP($D$14,$D181:$D187,AT180:AT186,,0,-1),'Verwachte Resultaten'!$C$1:$BT$1,0))*_xlfn.XLOOKUP($E187,$G$2:$G$6,$F$2:$F$6,,0)),_xlfn.XLOOKUP($D$14,$D181:$D187,AT181:AT187,,0,-1)&gt;=(INDEX('Verwachte Resultaten'!$C$2:$BT$31,MATCH(_xlfn.XLOOKUP($D$14,$D181:$D187,$E181:$E187,,0,-1),'Verwachte Resultaten'!$B$2:$B$31,0),MATCH(_xlfn.XLOOKUP($D$14,$D181:$D187,AT180:AT186,,0,-1),'Verwachte Resultaten'!$C$1:$BT$1,0))*_xlfn.XLOOKUP($E187,$G$2:$G$6,$H$2:$H$6,,0))),$D187,""),"")</f>
        <v/>
      </c>
      <c r="AU187" s="14" t="str">
        <f>IFERROR(IF(AND(_xlfn.XLOOKUP($D$14,$D181:$D187,AU181:AU187,,0,-1)&lt;(INDEX('Verwachte Resultaten'!$C$2:$BT$31,MATCH(_xlfn.XLOOKUP($D$14,$D181:$D187,$E181:$E187,,0,-1),'Verwachte Resultaten'!$B$2:$B$31,0),MATCH(_xlfn.XLOOKUP($D$14,$D181:$D187,AU180:AU186,,0,-1),'Verwachte Resultaten'!$C$1:$BT$1,0))*_xlfn.XLOOKUP($E187,$G$2:$G$6,$F$2:$F$6,,0)),_xlfn.XLOOKUP($D$14,$D181:$D187,AU181:AU187,,0,-1)&gt;=(INDEX('Verwachte Resultaten'!$C$2:$BT$31,MATCH(_xlfn.XLOOKUP($D$14,$D181:$D187,$E181:$E187,,0,-1),'Verwachte Resultaten'!$B$2:$B$31,0),MATCH(_xlfn.XLOOKUP($D$14,$D181:$D187,AU180:AU186,,0,-1),'Verwachte Resultaten'!$C$1:$BT$1,0))*_xlfn.XLOOKUP($E187,$G$2:$G$6,$H$2:$H$6,,0))),$D187,""),"")</f>
        <v/>
      </c>
      <c r="AV187" s="14" t="str">
        <f>IFERROR(IF(AND(_xlfn.XLOOKUP($D$14,$D181:$D187,AV181:AV187,,0,-1)&lt;(INDEX('Verwachte Resultaten'!$C$2:$BT$31,MATCH(_xlfn.XLOOKUP($D$14,$D181:$D187,$E181:$E187,,0,-1),'Verwachte Resultaten'!$B$2:$B$31,0),MATCH(_xlfn.XLOOKUP($D$14,$D181:$D187,AV180:AV186,,0,-1),'Verwachte Resultaten'!$C$1:$BT$1,0))*_xlfn.XLOOKUP($E187,$G$2:$G$6,$F$2:$F$6,,0)),_xlfn.XLOOKUP($D$14,$D181:$D187,AV181:AV187,,0,-1)&gt;=(INDEX('Verwachte Resultaten'!$C$2:$BT$31,MATCH(_xlfn.XLOOKUP($D$14,$D181:$D187,$E181:$E187,,0,-1),'Verwachte Resultaten'!$B$2:$B$31,0),MATCH(_xlfn.XLOOKUP($D$14,$D181:$D187,AV180:AV186,,0,-1),'Verwachte Resultaten'!$C$1:$BT$1,0))*_xlfn.XLOOKUP($E187,$G$2:$G$6,$H$2:$H$6,,0))),$D187,""),"")</f>
        <v/>
      </c>
      <c r="AW187" s="14" t="str">
        <f>IFERROR(IF(AND(_xlfn.XLOOKUP($D$14,$D181:$D187,AW181:AW187,,0,-1)&lt;(INDEX('Verwachte Resultaten'!$C$2:$BT$31,MATCH(_xlfn.XLOOKUP($D$14,$D181:$D187,$E181:$E187,,0,-1),'Verwachte Resultaten'!$B$2:$B$31,0),MATCH(_xlfn.XLOOKUP($D$14,$D181:$D187,AW180:AW186,,0,-1),'Verwachte Resultaten'!$C$1:$BT$1,0))*_xlfn.XLOOKUP($E187,$G$2:$G$6,$F$2:$F$6,,0)),_xlfn.XLOOKUP($D$14,$D181:$D187,AW181:AW187,,0,-1)&gt;=(INDEX('Verwachte Resultaten'!$C$2:$BT$31,MATCH(_xlfn.XLOOKUP($D$14,$D181:$D187,$E181:$E187,,0,-1),'Verwachte Resultaten'!$B$2:$B$31,0),MATCH(_xlfn.XLOOKUP($D$14,$D181:$D187,AW180:AW186,,0,-1),'Verwachte Resultaten'!$C$1:$BT$1,0))*_xlfn.XLOOKUP($E187,$G$2:$G$6,$H$2:$H$6,,0))),$D187,""),"")</f>
        <v/>
      </c>
      <c r="AX187" s="14" t="str">
        <f>IFERROR(IF(AND(_xlfn.XLOOKUP($D$14,$D181:$D187,AX181:AX187,,0,-1)&lt;(INDEX('Verwachte Resultaten'!$C$2:$BT$31,MATCH(_xlfn.XLOOKUP($D$14,$D181:$D187,$E181:$E187,,0,-1),'Verwachte Resultaten'!$B$2:$B$31,0),MATCH(_xlfn.XLOOKUP($D$14,$D181:$D187,AX180:AX186,,0,-1),'Verwachte Resultaten'!$C$1:$BT$1,0))*_xlfn.XLOOKUP($E187,$G$2:$G$6,$F$2:$F$6,,0)),_xlfn.XLOOKUP($D$14,$D181:$D187,AX181:AX187,,0,-1)&gt;=(INDEX('Verwachte Resultaten'!$C$2:$BT$31,MATCH(_xlfn.XLOOKUP($D$14,$D181:$D187,$E181:$E187,,0,-1),'Verwachte Resultaten'!$B$2:$B$31,0),MATCH(_xlfn.XLOOKUP($D$14,$D181:$D187,AX180:AX186,,0,-1),'Verwachte Resultaten'!$C$1:$BT$1,0))*_xlfn.XLOOKUP($E187,$G$2:$G$6,$H$2:$H$6,,0))),$D187,""),"")</f>
        <v/>
      </c>
      <c r="AY187" s="14" t="str">
        <f>IFERROR(IF(AND(_xlfn.XLOOKUP($D$14,$D181:$D187,AY181:AY187,,0,-1)&lt;(INDEX('Verwachte Resultaten'!$C$2:$BT$31,MATCH(_xlfn.XLOOKUP($D$14,$D181:$D187,$E181:$E187,,0,-1),'Verwachte Resultaten'!$B$2:$B$31,0),MATCH(_xlfn.XLOOKUP($D$14,$D181:$D187,AY180:AY186,,0,-1),'Verwachte Resultaten'!$C$1:$BT$1,0))*_xlfn.XLOOKUP($E187,$G$2:$G$6,$F$2:$F$6,,0)),_xlfn.XLOOKUP($D$14,$D181:$D187,AY181:AY187,,0,-1)&gt;=(INDEX('Verwachte Resultaten'!$C$2:$BT$31,MATCH(_xlfn.XLOOKUP($D$14,$D181:$D187,$E181:$E187,,0,-1),'Verwachte Resultaten'!$B$2:$B$31,0),MATCH(_xlfn.XLOOKUP($D$14,$D181:$D187,AY180:AY186,,0,-1),'Verwachte Resultaten'!$C$1:$BT$1,0))*_xlfn.XLOOKUP($E187,$G$2:$G$6,$H$2:$H$6,,0))),$D187,""),"")</f>
        <v/>
      </c>
      <c r="AZ187" s="14" t="str">
        <f>IFERROR(IF(AND(_xlfn.XLOOKUP($D$14,$D181:$D187,AZ181:AZ187,,0,-1)&lt;(INDEX('Verwachte Resultaten'!$C$2:$BT$31,MATCH(_xlfn.XLOOKUP($D$14,$D181:$D187,$E181:$E187,,0,-1),'Verwachte Resultaten'!$B$2:$B$31,0),MATCH(_xlfn.XLOOKUP($D$14,$D181:$D187,AZ180:AZ186,,0,-1),'Verwachte Resultaten'!$C$1:$BT$1,0))*_xlfn.XLOOKUP($E187,$G$2:$G$6,$F$2:$F$6,,0)),_xlfn.XLOOKUP($D$14,$D181:$D187,AZ181:AZ187,,0,-1)&gt;=(INDEX('Verwachte Resultaten'!$C$2:$BT$31,MATCH(_xlfn.XLOOKUP($D$14,$D181:$D187,$E181:$E187,,0,-1),'Verwachte Resultaten'!$B$2:$B$31,0),MATCH(_xlfn.XLOOKUP($D$14,$D181:$D187,AZ180:AZ186,,0,-1),'Verwachte Resultaten'!$C$1:$BT$1,0))*_xlfn.XLOOKUP($E187,$G$2:$G$6,$H$2:$H$6,,0))),$D187,""),"")</f>
        <v/>
      </c>
      <c r="BA187" s="14" t="str">
        <f>IFERROR(IF(AND(_xlfn.XLOOKUP($D$14,$D181:$D187,BA181:BA187,,0,-1)&lt;(INDEX('Verwachte Resultaten'!$C$2:$BT$31,MATCH(_xlfn.XLOOKUP($D$14,$D181:$D187,$E181:$E187,,0,-1),'Verwachte Resultaten'!$B$2:$B$31,0),MATCH(_xlfn.XLOOKUP($D$14,$D181:$D187,BA180:BA186,,0,-1),'Verwachte Resultaten'!$C$1:$BT$1,0))*_xlfn.XLOOKUP($E187,$G$2:$G$6,$F$2:$F$6,,0)),_xlfn.XLOOKUP($D$14,$D181:$D187,BA181:BA187,,0,-1)&gt;=(INDEX('Verwachte Resultaten'!$C$2:$BT$31,MATCH(_xlfn.XLOOKUP($D$14,$D181:$D187,$E181:$E187,,0,-1),'Verwachte Resultaten'!$B$2:$B$31,0),MATCH(_xlfn.XLOOKUP($D$14,$D181:$D187,BA180:BA186,,0,-1),'Verwachte Resultaten'!$C$1:$BT$1,0))*_xlfn.XLOOKUP($E187,$G$2:$G$6,$H$2:$H$6,,0))),$D187,""),"")</f>
        <v/>
      </c>
      <c r="BB187" s="14" t="str">
        <f>IFERROR(IF(AND(_xlfn.XLOOKUP($D$14,$D181:$D187,BB181:BB187,,0,-1)&lt;(INDEX('Verwachte Resultaten'!$C$2:$BT$31,MATCH(_xlfn.XLOOKUP($D$14,$D181:$D187,$E181:$E187,,0,-1),'Verwachte Resultaten'!$B$2:$B$31,0),MATCH(_xlfn.XLOOKUP($D$14,$D181:$D187,BB180:BB186,,0,-1),'Verwachte Resultaten'!$C$1:$BT$1,0))*_xlfn.XLOOKUP($E187,$G$2:$G$6,$F$2:$F$6,,0)),_xlfn.XLOOKUP($D$14,$D181:$D187,BB181:BB187,,0,-1)&gt;=(INDEX('Verwachte Resultaten'!$C$2:$BT$31,MATCH(_xlfn.XLOOKUP($D$14,$D181:$D187,$E181:$E187,,0,-1),'Verwachte Resultaten'!$B$2:$B$31,0),MATCH(_xlfn.XLOOKUP($D$14,$D181:$D187,BB180:BB186,,0,-1),'Verwachte Resultaten'!$C$1:$BT$1,0))*_xlfn.XLOOKUP($E187,$G$2:$G$6,$H$2:$H$6,,0))),$D187,""),"")</f>
        <v/>
      </c>
      <c r="BC187" s="14" t="str">
        <f>IFERROR(IF(AND(_xlfn.XLOOKUP($D$14,$D181:$D187,BC181:BC187,,0,-1)&lt;(INDEX('Verwachte Resultaten'!$C$2:$BT$31,MATCH(_xlfn.XLOOKUP($D$14,$D181:$D187,$E181:$E187,,0,-1),'Verwachte Resultaten'!$B$2:$B$31,0),MATCH(_xlfn.XLOOKUP($D$14,$D181:$D187,BC180:BC186,,0,-1),'Verwachte Resultaten'!$C$1:$BT$1,0))*_xlfn.XLOOKUP($E187,$G$2:$G$6,$F$2:$F$6,,0)),_xlfn.XLOOKUP($D$14,$D181:$D187,BC181:BC187,,0,-1)&gt;=(INDEX('Verwachte Resultaten'!$C$2:$BT$31,MATCH(_xlfn.XLOOKUP($D$14,$D181:$D187,$E181:$E187,,0,-1),'Verwachte Resultaten'!$B$2:$B$31,0),MATCH(_xlfn.XLOOKUP($D$14,$D181:$D187,BC180:BC186,,0,-1),'Verwachte Resultaten'!$C$1:$BT$1,0))*_xlfn.XLOOKUP($E187,$G$2:$G$6,$H$2:$H$6,,0))),$D187,""),"")</f>
        <v/>
      </c>
      <c r="BD187" s="14" t="str">
        <f>IFERROR(IF(AND(_xlfn.XLOOKUP($D$14,$D181:$D187,BD181:BD187,,0,-1)&lt;(INDEX('Verwachte Resultaten'!$C$2:$BT$31,MATCH(_xlfn.XLOOKUP($D$14,$D181:$D187,$E181:$E187,,0,-1),'Verwachte Resultaten'!$B$2:$B$31,0),MATCH(_xlfn.XLOOKUP($D$14,$D181:$D187,BD180:BD186,,0,-1),'Verwachte Resultaten'!$C$1:$BT$1,0))*_xlfn.XLOOKUP($E187,$G$2:$G$6,$F$2:$F$6,,0)),_xlfn.XLOOKUP($D$14,$D181:$D187,BD181:BD187,,0,-1)&gt;=(INDEX('Verwachte Resultaten'!$C$2:$BT$31,MATCH(_xlfn.XLOOKUP($D$14,$D181:$D187,$E181:$E187,,0,-1),'Verwachte Resultaten'!$B$2:$B$31,0),MATCH(_xlfn.XLOOKUP($D$14,$D181:$D187,BD180:BD186,,0,-1),'Verwachte Resultaten'!$C$1:$BT$1,0))*_xlfn.XLOOKUP($E187,$G$2:$G$6,$H$2:$H$6,,0))),$D187,""),"")</f>
        <v/>
      </c>
      <c r="BE187" s="14" t="str">
        <f>IFERROR(IF(AND(_xlfn.XLOOKUP($D$14,$D181:$D187,BE181:BE187,,0,-1)&lt;(INDEX('Verwachte Resultaten'!$C$2:$BT$31,MATCH(_xlfn.XLOOKUP($D$14,$D181:$D187,$E181:$E187,,0,-1),'Verwachte Resultaten'!$B$2:$B$31,0),MATCH(_xlfn.XLOOKUP($D$14,$D181:$D187,BE180:BE186,,0,-1),'Verwachte Resultaten'!$C$1:$BT$1,0))*_xlfn.XLOOKUP($E187,$G$2:$G$6,$F$2:$F$6,,0)),_xlfn.XLOOKUP($D$14,$D181:$D187,BE181:BE187,,0,-1)&gt;=(INDEX('Verwachte Resultaten'!$C$2:$BT$31,MATCH(_xlfn.XLOOKUP($D$14,$D181:$D187,$E181:$E187,,0,-1),'Verwachte Resultaten'!$B$2:$B$31,0),MATCH(_xlfn.XLOOKUP($D$14,$D181:$D187,BE180:BE186,,0,-1),'Verwachte Resultaten'!$C$1:$BT$1,0))*_xlfn.XLOOKUP($E187,$G$2:$G$6,$H$2:$H$6,,0))),$D187,""),"")</f>
        <v/>
      </c>
      <c r="BF187" s="14" t="str">
        <f>IFERROR(IF(AND(_xlfn.XLOOKUP($D$14,$D181:$D187,BF181:BF187,,0,-1)&lt;(INDEX('Verwachte Resultaten'!$C$2:$BT$31,MATCH(_xlfn.XLOOKUP($D$14,$D181:$D187,$E181:$E187,,0,-1),'Verwachte Resultaten'!$B$2:$B$31,0),MATCH(_xlfn.XLOOKUP($D$14,$D181:$D187,BF180:BF186,,0,-1),'Verwachte Resultaten'!$C$1:$BT$1,0))*_xlfn.XLOOKUP($E187,$G$2:$G$6,$F$2:$F$6,,0)),_xlfn.XLOOKUP($D$14,$D181:$D187,BF181:BF187,,0,-1)&gt;=(INDEX('Verwachte Resultaten'!$C$2:$BT$31,MATCH(_xlfn.XLOOKUP($D$14,$D181:$D187,$E181:$E187,,0,-1),'Verwachte Resultaten'!$B$2:$B$31,0),MATCH(_xlfn.XLOOKUP($D$14,$D181:$D187,BF180:BF186,,0,-1),'Verwachte Resultaten'!$C$1:$BT$1,0))*_xlfn.XLOOKUP($E187,$G$2:$G$6,$H$2:$H$6,,0))),$D187,""),"")</f>
        <v/>
      </c>
      <c r="BG187" s="14" t="str">
        <f>IFERROR(IF(AND(_xlfn.XLOOKUP($D$14,$D181:$D187,BG181:BG187,,0,-1)&lt;(INDEX('Verwachte Resultaten'!$C$2:$BT$31,MATCH(_xlfn.XLOOKUP($D$14,$D181:$D187,$E181:$E187,,0,-1),'Verwachte Resultaten'!$B$2:$B$31,0),MATCH(_xlfn.XLOOKUP($D$14,$D181:$D187,BG180:BG186,,0,-1),'Verwachte Resultaten'!$C$1:$BT$1,0))*_xlfn.XLOOKUP($E187,$G$2:$G$6,$F$2:$F$6,,0)),_xlfn.XLOOKUP($D$14,$D181:$D187,BG181:BG187,,0,-1)&gt;=(INDEX('Verwachte Resultaten'!$C$2:$BT$31,MATCH(_xlfn.XLOOKUP($D$14,$D181:$D187,$E181:$E187,,0,-1),'Verwachte Resultaten'!$B$2:$B$31,0),MATCH(_xlfn.XLOOKUP($D$14,$D181:$D187,BG180:BG186,,0,-1),'Verwachte Resultaten'!$C$1:$BT$1,0))*_xlfn.XLOOKUP($E187,$G$2:$G$6,$H$2:$H$6,,0))),$D187,""),"")</f>
        <v/>
      </c>
      <c r="BH187" s="14" t="str">
        <f>IFERROR(IF(AND(_xlfn.XLOOKUP($D$14,$D181:$D187,BH181:BH187,,0,-1)&lt;(INDEX('Verwachte Resultaten'!$C$2:$BT$31,MATCH(_xlfn.XLOOKUP($D$14,$D181:$D187,$E181:$E187,,0,-1),'Verwachte Resultaten'!$B$2:$B$31,0),MATCH(_xlfn.XLOOKUP($D$14,$D181:$D187,BH180:BH186,,0,-1),'Verwachte Resultaten'!$C$1:$BT$1,0))*_xlfn.XLOOKUP($E187,$G$2:$G$6,$F$2:$F$6,,0)),_xlfn.XLOOKUP($D$14,$D181:$D187,BH181:BH187,,0,-1)&gt;=(INDEX('Verwachte Resultaten'!$C$2:$BT$31,MATCH(_xlfn.XLOOKUP($D$14,$D181:$D187,$E181:$E187,,0,-1),'Verwachte Resultaten'!$B$2:$B$31,0),MATCH(_xlfn.XLOOKUP($D$14,$D181:$D187,BH180:BH186,,0,-1),'Verwachte Resultaten'!$C$1:$BT$1,0))*_xlfn.XLOOKUP($E187,$G$2:$G$6,$H$2:$H$6,,0))),$D187,""),"")</f>
        <v/>
      </c>
      <c r="BI187" s="14" t="str">
        <f>IFERROR(IF(AND(_xlfn.XLOOKUP($D$14,$D181:$D187,BI181:BI187,,0,-1)&lt;(INDEX('Verwachte Resultaten'!$C$2:$BT$31,MATCH(_xlfn.XLOOKUP($D$14,$D181:$D187,$E181:$E187,,0,-1),'Verwachte Resultaten'!$B$2:$B$31,0),MATCH(_xlfn.XLOOKUP($D$14,$D181:$D187,BI180:BI186,,0,-1),'Verwachte Resultaten'!$C$1:$BT$1,0))*_xlfn.XLOOKUP($E187,$G$2:$G$6,$F$2:$F$6,,0)),_xlfn.XLOOKUP($D$14,$D181:$D187,BI181:BI187,,0,-1)&gt;=(INDEX('Verwachte Resultaten'!$C$2:$BT$31,MATCH(_xlfn.XLOOKUP($D$14,$D181:$D187,$E181:$E187,,0,-1),'Verwachte Resultaten'!$B$2:$B$31,0),MATCH(_xlfn.XLOOKUP($D$14,$D181:$D187,BI180:BI186,,0,-1),'Verwachte Resultaten'!$C$1:$BT$1,0))*_xlfn.XLOOKUP($E187,$G$2:$G$6,$H$2:$H$6,,0))),$D187,""),"")</f>
        <v/>
      </c>
      <c r="BJ187" s="14" t="str">
        <f>IFERROR(IF(AND(_xlfn.XLOOKUP($D$14,$D181:$D187,BJ181:BJ187,,0,-1)&lt;(INDEX('Verwachte Resultaten'!$C$2:$BT$31,MATCH(_xlfn.XLOOKUP($D$14,$D181:$D187,$E181:$E187,,0,-1),'Verwachte Resultaten'!$B$2:$B$31,0),MATCH(_xlfn.XLOOKUP($D$14,$D181:$D187,BJ180:BJ186,,0,-1),'Verwachte Resultaten'!$C$1:$BT$1,0))*_xlfn.XLOOKUP($E187,$G$2:$G$6,$F$2:$F$6,,0)),_xlfn.XLOOKUP($D$14,$D181:$D187,BJ181:BJ187,,0,-1)&gt;=(INDEX('Verwachte Resultaten'!$C$2:$BT$31,MATCH(_xlfn.XLOOKUP($D$14,$D181:$D187,$E181:$E187,,0,-1),'Verwachte Resultaten'!$B$2:$B$31,0),MATCH(_xlfn.XLOOKUP($D$14,$D181:$D187,BJ180:BJ186,,0,-1),'Verwachte Resultaten'!$C$1:$BT$1,0))*_xlfn.XLOOKUP($E187,$G$2:$G$6,$H$2:$H$6,,0))),$D187,""),"")</f>
        <v/>
      </c>
      <c r="BK187" s="41" t="str">
        <f>IFERROR(IF(AND(_xlfn.XLOOKUP($D$14,$D181:$D187,BK181:BK187,,0,-1)&lt;(INDEX('Verwachte Resultaten'!$C$2:$BT$31,MATCH(_xlfn.XLOOKUP($D$14,$D181:$D187,$E181:$E187,,0,-1),'Verwachte Resultaten'!$B$2:$B$31,0),MATCH(_xlfn.XLOOKUP($D$14,$D181:$D187,BK180:BK186,,0,-1),'Verwachte Resultaten'!$C$1:$BT$1,0))*_xlfn.XLOOKUP($E187,$G$2:$G$6,$F$2:$F$6,,0)),_xlfn.XLOOKUP($D$14,$D181:$D187,BK181:BK187,,0,-1)&gt;=(INDEX('Verwachte Resultaten'!$C$2:$BT$31,MATCH(_xlfn.XLOOKUP($D$14,$D181:$D187,$E181:$E187,,0,-1),'Verwachte Resultaten'!$B$2:$B$31,0),MATCH(_xlfn.XLOOKUP($D$14,$D181:$D187,BK180:BK186,,0,-1),'Verwachte Resultaten'!$C$1:$BT$1,0))*_xlfn.XLOOKUP($E187,$G$2:$G$6,$H$2:$H$6,,0))),$D187,""),"")</f>
        <v/>
      </c>
    </row>
    <row r="188" spans="1:63">
      <c r="A188" s="85"/>
      <c r="C188" s="23"/>
      <c r="D188" s="44" t="str">
        <f>IFERROR($B185*$B$8,"")</f>
        <v/>
      </c>
      <c r="E188" s="42" t="s">
        <v>157</v>
      </c>
      <c r="F188" s="16" t="str">
        <f>IFERROR(IF(AND(_xlfn.XLOOKUP($D$14,$D182:$D188,F182:F188,,0,-1)&lt;=(INDEX('Verwachte Resultaten'!$C$2:$BT$31,MATCH(_xlfn.XLOOKUP($D$14,$D182:$D188,$E182:$E188,,0,-1),'Verwachte Resultaten'!$B$2:$B$31,0),MATCH(_xlfn.XLOOKUP($D$14,$D182:$D188,F181:F187,,0,-1),'Verwachte Resultaten'!$C$1:$BT$1,0))*_xlfn.XLOOKUP($E188,$G$2:$G$6,$F$2:$F$6,,0)),_xlfn.XLOOKUP($D$14,$D182:$D188,F182:F188,,0,-1)&gt;=(INDEX('Verwachte Resultaten'!$C$2:$BT$31,MATCH(_xlfn.XLOOKUP($D$14,$D182:$D188,$E182:$E188,,0,-1),'Verwachte Resultaten'!$B$2:$B$31,0),MATCH(_xlfn.XLOOKUP($D$14,$D182:$D188,F181:F187,,0,-1),'Verwachte Resultaten'!$C$1:$BT$1,0))*_xlfn.XLOOKUP($E188,$G$2:$G$6,$H$2:$H$6,,0))),$D188,""),"")</f>
        <v/>
      </c>
      <c r="G188" s="43" t="str">
        <f>IFERROR(IF(AND(_xlfn.XLOOKUP($D$14,$D182:$D188,G182:G188,,0,-1)&lt;=(INDEX('Verwachte Resultaten'!$C$2:$BT$31,MATCH(_xlfn.XLOOKUP($D$14,$D182:$D188,$E182:$E188,,0,-1),'Verwachte Resultaten'!$B$2:$B$31,0),MATCH(_xlfn.XLOOKUP($D$14,$D182:$D188,G181:G187,,0,-1),'Verwachte Resultaten'!$C$1:$BT$1,0))*_xlfn.XLOOKUP($E188,$G$2:$G$6,$F$2:$F$6,,0)),_xlfn.XLOOKUP($D$14,$D182:$D188,G182:G188,,0,-1)&gt;=(INDEX('Verwachte Resultaten'!$C$2:$BT$31,MATCH(_xlfn.XLOOKUP($D$14,$D182:$D188,$E182:$E188,,0,-1),'Verwachte Resultaten'!$B$2:$B$31,0),MATCH(_xlfn.XLOOKUP($D$14,$D182:$D188,G181:G187,,0,-1),'Verwachte Resultaten'!$C$1:$BT$1,0))*_xlfn.XLOOKUP($E188,$G$2:$G$6,$H$2:$H$6,,0))),$D188,""),"")</f>
        <v/>
      </c>
      <c r="H188" s="43" t="str">
        <f>IFERROR(IF(AND(_xlfn.XLOOKUP($D$14,$D182:$D188,H182:H188,,0,-1)&lt;=(INDEX('Verwachte Resultaten'!$C$2:$BT$31,MATCH(_xlfn.XLOOKUP($D$14,$D182:$D188,$E182:$E188,,0,-1),'Verwachte Resultaten'!$B$2:$B$31,0),MATCH(_xlfn.XLOOKUP($D$14,$D182:$D188,H181:H187,,0,-1),'Verwachte Resultaten'!$C$1:$BT$1,0))*_xlfn.XLOOKUP($E188,$G$2:$G$6,$F$2:$F$6,,0)),_xlfn.XLOOKUP($D$14,$D182:$D188,H182:H188,,0,-1)&gt;=(INDEX('Verwachte Resultaten'!$C$2:$BT$31,MATCH(_xlfn.XLOOKUP($D$14,$D182:$D188,$E182:$E188,,0,-1),'Verwachte Resultaten'!$B$2:$B$31,0),MATCH(_xlfn.XLOOKUP($D$14,$D182:$D188,H181:H187,,0,-1),'Verwachte Resultaten'!$C$1:$BT$1,0))*_xlfn.XLOOKUP($E188,$G$2:$G$6,$H$2:$H$6,,0))),$D188,""),"")</f>
        <v/>
      </c>
      <c r="I188" s="43" t="str">
        <f>IFERROR(IF(AND(_xlfn.XLOOKUP($D$14,$D182:$D188,I182:I188,,0,-1)&lt;=(INDEX('Verwachte Resultaten'!$C$2:$BT$31,MATCH(_xlfn.XLOOKUP($D$14,$D182:$D188,$E182:$E188,,0,-1),'Verwachte Resultaten'!$B$2:$B$31,0),MATCH(_xlfn.XLOOKUP($D$14,$D182:$D188,I181:I187,,0,-1),'Verwachte Resultaten'!$C$1:$BT$1,0))*_xlfn.XLOOKUP($E188,$G$2:$G$6,$F$2:$F$6,,0)),_xlfn.XLOOKUP($D$14,$D182:$D188,I182:I188,,0,-1)&gt;=(INDEX('Verwachte Resultaten'!$C$2:$BT$31,MATCH(_xlfn.XLOOKUP($D$14,$D182:$D188,$E182:$E188,,0,-1),'Verwachte Resultaten'!$B$2:$B$31,0),MATCH(_xlfn.XLOOKUP($D$14,$D182:$D188,I181:I187,,0,-1),'Verwachte Resultaten'!$C$1:$BT$1,0))*_xlfn.XLOOKUP($E188,$G$2:$G$6,$H$2:$H$6,,0))),$D188,""),"")</f>
        <v/>
      </c>
      <c r="J188" s="43" t="str">
        <f>IFERROR(IF(AND(_xlfn.XLOOKUP($D$14,$D182:$D188,J182:J188,,0,-1)&lt;=(INDEX('Verwachte Resultaten'!$C$2:$BT$31,MATCH(_xlfn.XLOOKUP($D$14,$D182:$D188,$E182:$E188,,0,-1),'Verwachte Resultaten'!$B$2:$B$31,0),MATCH(_xlfn.XLOOKUP($D$14,$D182:$D188,J181:J187,,0,-1),'Verwachte Resultaten'!$C$1:$BT$1,0))*_xlfn.XLOOKUP($E188,$G$2:$G$6,$F$2:$F$6,,0)),_xlfn.XLOOKUP($D$14,$D182:$D188,J182:J188,,0,-1)&gt;=(INDEX('Verwachte Resultaten'!$C$2:$BT$31,MATCH(_xlfn.XLOOKUP($D$14,$D182:$D188,$E182:$E188,,0,-1),'Verwachte Resultaten'!$B$2:$B$31,0),MATCH(_xlfn.XLOOKUP($D$14,$D182:$D188,J181:J187,,0,-1),'Verwachte Resultaten'!$C$1:$BT$1,0))*_xlfn.XLOOKUP($E188,$G$2:$G$6,$H$2:$H$6,,0))),$D188,""),"")</f>
        <v/>
      </c>
      <c r="K188" s="43" t="str">
        <f>IFERROR(IF(AND(_xlfn.XLOOKUP($D$14,$D182:$D188,K182:K188,,0,-1)&lt;=(INDEX('Verwachte Resultaten'!$C$2:$BT$31,MATCH(_xlfn.XLOOKUP($D$14,$D182:$D188,$E182:$E188,,0,-1),'Verwachte Resultaten'!$B$2:$B$31,0),MATCH(_xlfn.XLOOKUP($D$14,$D182:$D188,K181:K187,,0,-1),'Verwachte Resultaten'!$C$1:$BT$1,0))*_xlfn.XLOOKUP($E188,$G$2:$G$6,$F$2:$F$6,,0)),_xlfn.XLOOKUP($D$14,$D182:$D188,K182:K188,,0,-1)&gt;=(INDEX('Verwachte Resultaten'!$C$2:$BT$31,MATCH(_xlfn.XLOOKUP($D$14,$D182:$D188,$E182:$E188,,0,-1),'Verwachte Resultaten'!$B$2:$B$31,0),MATCH(_xlfn.XLOOKUP($D$14,$D182:$D188,K181:K187,,0,-1),'Verwachte Resultaten'!$C$1:$BT$1,0))*_xlfn.XLOOKUP($E188,$G$2:$G$6,$H$2:$H$6,,0))),$D188,""),"")</f>
        <v/>
      </c>
      <c r="L188" s="43" t="str">
        <f>IFERROR(IF(AND(_xlfn.XLOOKUP($D$14,$D182:$D188,L182:L188,,0,-1)&lt;=(INDEX('Verwachte Resultaten'!$C$2:$BT$31,MATCH(_xlfn.XLOOKUP($D$14,$D182:$D188,$E182:$E188,,0,-1),'Verwachte Resultaten'!$B$2:$B$31,0),MATCH(_xlfn.XLOOKUP($D$14,$D182:$D188,L181:L187,,0,-1),'Verwachte Resultaten'!$C$1:$BT$1,0))*_xlfn.XLOOKUP($E188,$G$2:$G$6,$F$2:$F$6,,0)),_xlfn.XLOOKUP($D$14,$D182:$D188,L182:L188,,0,-1)&gt;=(INDEX('Verwachte Resultaten'!$C$2:$BT$31,MATCH(_xlfn.XLOOKUP($D$14,$D182:$D188,$E182:$E188,,0,-1),'Verwachte Resultaten'!$B$2:$B$31,0),MATCH(_xlfn.XLOOKUP($D$14,$D182:$D188,L181:L187,,0,-1),'Verwachte Resultaten'!$C$1:$BT$1,0))*_xlfn.XLOOKUP($E188,$G$2:$G$6,$H$2:$H$6,,0))),$D188,""),"")</f>
        <v/>
      </c>
      <c r="M188" s="43" t="str">
        <f>IFERROR(IF(AND(_xlfn.XLOOKUP($D$14,$D182:$D188,M182:M188,,0,-1)&lt;=(INDEX('Verwachte Resultaten'!$C$2:$BT$31,MATCH(_xlfn.XLOOKUP($D$14,$D182:$D188,$E182:$E188,,0,-1),'Verwachte Resultaten'!$B$2:$B$31,0),MATCH(_xlfn.XLOOKUP($D$14,$D182:$D188,M181:M187,,0,-1),'Verwachte Resultaten'!$C$1:$BT$1,0))*_xlfn.XLOOKUP($E188,$G$2:$G$6,$F$2:$F$6,,0)),_xlfn.XLOOKUP($D$14,$D182:$D188,M182:M188,,0,-1)&gt;=(INDEX('Verwachte Resultaten'!$C$2:$BT$31,MATCH(_xlfn.XLOOKUP($D$14,$D182:$D188,$E182:$E188,,0,-1),'Verwachte Resultaten'!$B$2:$B$31,0),MATCH(_xlfn.XLOOKUP($D$14,$D182:$D188,M181:M187,,0,-1),'Verwachte Resultaten'!$C$1:$BT$1,0))*_xlfn.XLOOKUP($E188,$G$2:$G$6,$H$2:$H$6,,0))),$D188,""),"")</f>
        <v/>
      </c>
      <c r="N188" s="43" t="str">
        <f>IFERROR(IF(AND(_xlfn.XLOOKUP($D$14,$D182:$D188,N182:N188,,0,-1)&lt;=(INDEX('Verwachte Resultaten'!$C$2:$BT$31,MATCH(_xlfn.XLOOKUP($D$14,$D182:$D188,$E182:$E188,,0,-1),'Verwachte Resultaten'!$B$2:$B$31,0),MATCH(_xlfn.XLOOKUP($D$14,$D182:$D188,N181:N187,,0,-1),'Verwachte Resultaten'!$C$1:$BT$1,0))*_xlfn.XLOOKUP($E188,$G$2:$G$6,$F$2:$F$6,,0)),_xlfn.XLOOKUP($D$14,$D182:$D188,N182:N188,,0,-1)&gt;=(INDEX('Verwachte Resultaten'!$C$2:$BT$31,MATCH(_xlfn.XLOOKUP($D$14,$D182:$D188,$E182:$E188,,0,-1),'Verwachte Resultaten'!$B$2:$B$31,0),MATCH(_xlfn.XLOOKUP($D$14,$D182:$D188,N181:N187,,0,-1),'Verwachte Resultaten'!$C$1:$BT$1,0))*_xlfn.XLOOKUP($E188,$G$2:$G$6,$H$2:$H$6,,0))),$D188,""),"")</f>
        <v/>
      </c>
      <c r="O188" s="43" t="str">
        <f>IFERROR(IF(AND(_xlfn.XLOOKUP($D$14,$D182:$D188,O182:O188,,0,-1)&lt;=(INDEX('Verwachte Resultaten'!$C$2:$BT$31,MATCH(_xlfn.XLOOKUP($D$14,$D182:$D188,$E182:$E188,,0,-1),'Verwachte Resultaten'!$B$2:$B$31,0),MATCH(_xlfn.XLOOKUP($D$14,$D182:$D188,O181:O187,,0,-1),'Verwachte Resultaten'!$C$1:$BT$1,0))*_xlfn.XLOOKUP($E188,$G$2:$G$6,$F$2:$F$6,,0)),_xlfn.XLOOKUP($D$14,$D182:$D188,O182:O188,,0,-1)&gt;=(INDEX('Verwachte Resultaten'!$C$2:$BT$31,MATCH(_xlfn.XLOOKUP($D$14,$D182:$D188,$E182:$E188,,0,-1),'Verwachte Resultaten'!$B$2:$B$31,0),MATCH(_xlfn.XLOOKUP($D$14,$D182:$D188,O181:O187,,0,-1),'Verwachte Resultaten'!$C$1:$BT$1,0))*_xlfn.XLOOKUP($E188,$G$2:$G$6,$H$2:$H$6,,0))),$D188,""),"")</f>
        <v/>
      </c>
      <c r="P188" s="43" t="str">
        <f>IFERROR(IF(AND(_xlfn.XLOOKUP($D$14,$D182:$D188,P182:P188,,0,-1)&lt;=(INDEX('Verwachte Resultaten'!$C$2:$BT$31,MATCH(_xlfn.XLOOKUP($D$14,$D182:$D188,$E182:$E188,,0,-1),'Verwachte Resultaten'!$B$2:$B$31,0),MATCH(_xlfn.XLOOKUP($D$14,$D182:$D188,P181:P187,,0,-1),'Verwachte Resultaten'!$C$1:$BT$1,0))*_xlfn.XLOOKUP($E188,$G$2:$G$6,$F$2:$F$6,,0)),_xlfn.XLOOKUP($D$14,$D182:$D188,P182:P188,,0,-1)&gt;=(INDEX('Verwachte Resultaten'!$C$2:$BT$31,MATCH(_xlfn.XLOOKUP($D$14,$D182:$D188,$E182:$E188,,0,-1),'Verwachte Resultaten'!$B$2:$B$31,0),MATCH(_xlfn.XLOOKUP($D$14,$D182:$D188,P181:P187,,0,-1),'Verwachte Resultaten'!$C$1:$BT$1,0))*_xlfn.XLOOKUP($E188,$G$2:$G$6,$H$2:$H$6,,0))),$D188,""),"")</f>
        <v/>
      </c>
      <c r="Q188" s="43" t="str">
        <f>IFERROR(IF(AND(_xlfn.XLOOKUP($D$14,$D182:$D188,Q182:Q188,,0,-1)&lt;=(INDEX('Verwachte Resultaten'!$C$2:$BT$31,MATCH(_xlfn.XLOOKUP($D$14,$D182:$D188,$E182:$E188,,0,-1),'Verwachte Resultaten'!$B$2:$B$31,0),MATCH(_xlfn.XLOOKUP($D$14,$D182:$D188,Q181:Q187,,0,-1),'Verwachte Resultaten'!$C$1:$BT$1,0))*_xlfn.XLOOKUP($E188,$G$2:$G$6,$F$2:$F$6,,0)),_xlfn.XLOOKUP($D$14,$D182:$D188,Q182:Q188,,0,-1)&gt;=(INDEX('Verwachte Resultaten'!$C$2:$BT$31,MATCH(_xlfn.XLOOKUP($D$14,$D182:$D188,$E182:$E188,,0,-1),'Verwachte Resultaten'!$B$2:$B$31,0),MATCH(_xlfn.XLOOKUP($D$14,$D182:$D188,Q181:Q187,,0,-1),'Verwachte Resultaten'!$C$1:$BT$1,0))*_xlfn.XLOOKUP($E188,$G$2:$G$6,$H$2:$H$6,,0))),$D188,""),"")</f>
        <v/>
      </c>
      <c r="R188" s="43" t="str">
        <f>IFERROR(IF(AND(_xlfn.XLOOKUP($D$14,$D182:$D188,R182:R188,,0,-1)&lt;=(INDEX('Verwachte Resultaten'!$C$2:$BT$31,MATCH(_xlfn.XLOOKUP($D$14,$D182:$D188,$E182:$E188,,0,-1),'Verwachte Resultaten'!$B$2:$B$31,0),MATCH(_xlfn.XLOOKUP($D$14,$D182:$D188,R181:R187,,0,-1),'Verwachte Resultaten'!$C$1:$BT$1,0))*_xlfn.XLOOKUP($E188,$G$2:$G$6,$F$2:$F$6,,0)),_xlfn.XLOOKUP($D$14,$D182:$D188,R182:R188,,0,-1)&gt;=(INDEX('Verwachte Resultaten'!$C$2:$BT$31,MATCH(_xlfn.XLOOKUP($D$14,$D182:$D188,$E182:$E188,,0,-1),'Verwachte Resultaten'!$B$2:$B$31,0),MATCH(_xlfn.XLOOKUP($D$14,$D182:$D188,R181:R187,,0,-1),'Verwachte Resultaten'!$C$1:$BT$1,0))*_xlfn.XLOOKUP($E188,$G$2:$G$6,$H$2:$H$6,,0))),$D188,""),"")</f>
        <v/>
      </c>
      <c r="S188" s="43" t="str">
        <f>IFERROR(IF(AND(_xlfn.XLOOKUP($D$14,$D182:$D188,S182:S188,,0,-1)&lt;=(INDEX('Verwachte Resultaten'!$C$2:$BT$31,MATCH(_xlfn.XLOOKUP($D$14,$D182:$D188,$E182:$E188,,0,-1),'Verwachte Resultaten'!$B$2:$B$31,0),MATCH(_xlfn.XLOOKUP($D$14,$D182:$D188,S181:S187,,0,-1),'Verwachte Resultaten'!$C$1:$BT$1,0))*_xlfn.XLOOKUP($E188,$G$2:$G$6,$F$2:$F$6,,0)),_xlfn.XLOOKUP($D$14,$D182:$D188,S182:S188,,0,-1)&gt;=(INDEX('Verwachte Resultaten'!$C$2:$BT$31,MATCH(_xlfn.XLOOKUP($D$14,$D182:$D188,$E182:$E188,,0,-1),'Verwachte Resultaten'!$B$2:$B$31,0),MATCH(_xlfn.XLOOKUP($D$14,$D182:$D188,S181:S187,,0,-1),'Verwachte Resultaten'!$C$1:$BT$1,0))*_xlfn.XLOOKUP($E188,$G$2:$G$6,$H$2:$H$6,,0))),$D188,""),"")</f>
        <v/>
      </c>
      <c r="T188" s="43" t="str">
        <f>IFERROR(IF(AND(_xlfn.XLOOKUP($D$14,$D182:$D188,T182:T188,,0,-1)&lt;=(INDEX('Verwachte Resultaten'!$C$2:$BT$31,MATCH(_xlfn.XLOOKUP($D$14,$D182:$D188,$E182:$E188,,0,-1),'Verwachte Resultaten'!$B$2:$B$31,0),MATCH(_xlfn.XLOOKUP($D$14,$D182:$D188,T181:T187,,0,-1),'Verwachte Resultaten'!$C$1:$BT$1,0))*_xlfn.XLOOKUP($E188,$G$2:$G$6,$F$2:$F$6,,0)),_xlfn.XLOOKUP($D$14,$D182:$D188,T182:T188,,0,-1)&gt;=(INDEX('Verwachte Resultaten'!$C$2:$BT$31,MATCH(_xlfn.XLOOKUP($D$14,$D182:$D188,$E182:$E188,,0,-1),'Verwachte Resultaten'!$B$2:$B$31,0),MATCH(_xlfn.XLOOKUP($D$14,$D182:$D188,T181:T187,,0,-1),'Verwachte Resultaten'!$C$1:$BT$1,0))*_xlfn.XLOOKUP($E188,$G$2:$G$6,$H$2:$H$6,,0))),$D188,""),"")</f>
        <v/>
      </c>
      <c r="U188" s="43" t="str">
        <f>IFERROR(IF(AND(_xlfn.XLOOKUP($D$14,$D182:$D188,U182:U188,,0,-1)&lt;=(INDEX('Verwachte Resultaten'!$C$2:$BT$31,MATCH(_xlfn.XLOOKUP($D$14,$D182:$D188,$E182:$E188,,0,-1),'Verwachte Resultaten'!$B$2:$B$31,0),MATCH(_xlfn.XLOOKUP($D$14,$D182:$D188,U181:U187,,0,-1),'Verwachte Resultaten'!$C$1:$BT$1,0))*_xlfn.XLOOKUP($E188,$G$2:$G$6,$F$2:$F$6,,0)),_xlfn.XLOOKUP($D$14,$D182:$D188,U182:U188,,0,-1)&gt;=(INDEX('Verwachte Resultaten'!$C$2:$BT$31,MATCH(_xlfn.XLOOKUP($D$14,$D182:$D188,$E182:$E188,,0,-1),'Verwachte Resultaten'!$B$2:$B$31,0),MATCH(_xlfn.XLOOKUP($D$14,$D182:$D188,U181:U187,,0,-1),'Verwachte Resultaten'!$C$1:$BT$1,0))*_xlfn.XLOOKUP($E188,$G$2:$G$6,$H$2:$H$6,,0))),$D188,""),"")</f>
        <v/>
      </c>
      <c r="V188" s="43" t="str">
        <f>IFERROR(IF(AND(_xlfn.XLOOKUP($D$14,$D182:$D188,V182:V188,,0,-1)&lt;=(INDEX('Verwachte Resultaten'!$C$2:$BT$31,MATCH(_xlfn.XLOOKUP($D$14,$D182:$D188,$E182:$E188,,0,-1),'Verwachte Resultaten'!$B$2:$B$31,0),MATCH(_xlfn.XLOOKUP($D$14,$D182:$D188,V181:V187,,0,-1),'Verwachte Resultaten'!$C$1:$BT$1,0))*_xlfn.XLOOKUP($E188,$G$2:$G$6,$F$2:$F$6,,0)),_xlfn.XLOOKUP($D$14,$D182:$D188,V182:V188,,0,-1)&gt;=(INDEX('Verwachte Resultaten'!$C$2:$BT$31,MATCH(_xlfn.XLOOKUP($D$14,$D182:$D188,$E182:$E188,,0,-1),'Verwachte Resultaten'!$B$2:$B$31,0),MATCH(_xlfn.XLOOKUP($D$14,$D182:$D188,V181:V187,,0,-1),'Verwachte Resultaten'!$C$1:$BT$1,0))*_xlfn.XLOOKUP($E188,$G$2:$G$6,$H$2:$H$6,,0))),$D188,""),"")</f>
        <v/>
      </c>
      <c r="W188" s="43" t="str">
        <f>IFERROR(IF(AND(_xlfn.XLOOKUP($D$14,$D182:$D188,W182:W188,,0,-1)&lt;=(INDEX('Verwachte Resultaten'!$C$2:$BT$31,MATCH(_xlfn.XLOOKUP($D$14,$D182:$D188,$E182:$E188,,0,-1),'Verwachte Resultaten'!$B$2:$B$31,0),MATCH(_xlfn.XLOOKUP($D$14,$D182:$D188,W181:W187,,0,-1),'Verwachte Resultaten'!$C$1:$BT$1,0))*_xlfn.XLOOKUP($E188,$G$2:$G$6,$F$2:$F$6,,0)),_xlfn.XLOOKUP($D$14,$D182:$D188,W182:W188,,0,-1)&gt;=(INDEX('Verwachte Resultaten'!$C$2:$BT$31,MATCH(_xlfn.XLOOKUP($D$14,$D182:$D188,$E182:$E188,,0,-1),'Verwachte Resultaten'!$B$2:$B$31,0),MATCH(_xlfn.XLOOKUP($D$14,$D182:$D188,W181:W187,,0,-1),'Verwachte Resultaten'!$C$1:$BT$1,0))*_xlfn.XLOOKUP($E188,$G$2:$G$6,$H$2:$H$6,,0))),$D188,""),"")</f>
        <v/>
      </c>
      <c r="X188" s="43" t="str">
        <f>IFERROR(IF(AND(_xlfn.XLOOKUP($D$14,$D182:$D188,X182:X188,,0,-1)&lt;=(INDEX('Verwachte Resultaten'!$C$2:$BT$31,MATCH(_xlfn.XLOOKUP($D$14,$D182:$D188,$E182:$E188,,0,-1),'Verwachte Resultaten'!$B$2:$B$31,0),MATCH(_xlfn.XLOOKUP($D$14,$D182:$D188,X181:X187,,0,-1),'Verwachte Resultaten'!$C$1:$BT$1,0))*_xlfn.XLOOKUP($E188,$G$2:$G$6,$F$2:$F$6,,0)),_xlfn.XLOOKUP($D$14,$D182:$D188,X182:X188,,0,-1)&gt;=(INDEX('Verwachte Resultaten'!$C$2:$BT$31,MATCH(_xlfn.XLOOKUP($D$14,$D182:$D188,$E182:$E188,,0,-1),'Verwachte Resultaten'!$B$2:$B$31,0),MATCH(_xlfn.XLOOKUP($D$14,$D182:$D188,X181:X187,,0,-1),'Verwachte Resultaten'!$C$1:$BT$1,0))*_xlfn.XLOOKUP($E188,$G$2:$G$6,$H$2:$H$6,,0))),$D188,""),"")</f>
        <v/>
      </c>
      <c r="Y188" s="43" t="str">
        <f>IFERROR(IF(AND(_xlfn.XLOOKUP($D$14,$D182:$D188,Y182:Y188,,0,-1)&lt;=(INDEX('Verwachte Resultaten'!$C$2:$BT$31,MATCH(_xlfn.XLOOKUP($D$14,$D182:$D188,$E182:$E188,,0,-1),'Verwachte Resultaten'!$B$2:$B$31,0),MATCH(_xlfn.XLOOKUP($D$14,$D182:$D188,Y181:Y187,,0,-1),'Verwachte Resultaten'!$C$1:$BT$1,0))*_xlfn.XLOOKUP($E188,$G$2:$G$6,$F$2:$F$6,,0)),_xlfn.XLOOKUP($D$14,$D182:$D188,Y182:Y188,,0,-1)&gt;=(INDEX('Verwachte Resultaten'!$C$2:$BT$31,MATCH(_xlfn.XLOOKUP($D$14,$D182:$D188,$E182:$E188,,0,-1),'Verwachte Resultaten'!$B$2:$B$31,0),MATCH(_xlfn.XLOOKUP($D$14,$D182:$D188,Y181:Y187,,0,-1),'Verwachte Resultaten'!$C$1:$BT$1,0))*_xlfn.XLOOKUP($E188,$G$2:$G$6,$H$2:$H$6,,0))),$D188,""),"")</f>
        <v/>
      </c>
      <c r="Z188" s="43" t="str">
        <f>IFERROR(IF(AND(_xlfn.XLOOKUP($D$14,$D182:$D188,Z182:Z188,,0,-1)&lt;=(INDEX('Verwachte Resultaten'!$C$2:$BT$31,MATCH(_xlfn.XLOOKUP($D$14,$D182:$D188,$E182:$E188,,0,-1),'Verwachte Resultaten'!$B$2:$B$31,0),MATCH(_xlfn.XLOOKUP($D$14,$D182:$D188,Z181:Z187,,0,-1),'Verwachte Resultaten'!$C$1:$BT$1,0))*_xlfn.XLOOKUP($E188,$G$2:$G$6,$F$2:$F$6,,0)),_xlfn.XLOOKUP($D$14,$D182:$D188,Z182:Z188,,0,-1)&gt;=(INDEX('Verwachte Resultaten'!$C$2:$BT$31,MATCH(_xlfn.XLOOKUP($D$14,$D182:$D188,$E182:$E188,,0,-1),'Verwachte Resultaten'!$B$2:$B$31,0),MATCH(_xlfn.XLOOKUP($D$14,$D182:$D188,Z181:Z187,,0,-1),'Verwachte Resultaten'!$C$1:$BT$1,0))*_xlfn.XLOOKUP($E188,$G$2:$G$6,$H$2:$H$6,,0))),$D188,""),"")</f>
        <v/>
      </c>
      <c r="AA188" s="43" t="str">
        <f>IFERROR(IF(AND(_xlfn.XLOOKUP($D$14,$D182:$D188,AA182:AA188,,0,-1)&lt;=(INDEX('Verwachte Resultaten'!$C$2:$BT$31,MATCH(_xlfn.XLOOKUP($D$14,$D182:$D188,$E182:$E188,,0,-1),'Verwachte Resultaten'!$B$2:$B$31,0),MATCH(_xlfn.XLOOKUP($D$14,$D182:$D188,AA181:AA187,,0,-1),'Verwachte Resultaten'!$C$1:$BT$1,0))*_xlfn.XLOOKUP($E188,$G$2:$G$6,$F$2:$F$6,,0)),_xlfn.XLOOKUP($D$14,$D182:$D188,AA182:AA188,,0,-1)&gt;=(INDEX('Verwachte Resultaten'!$C$2:$BT$31,MATCH(_xlfn.XLOOKUP($D$14,$D182:$D188,$E182:$E188,,0,-1),'Verwachte Resultaten'!$B$2:$B$31,0),MATCH(_xlfn.XLOOKUP($D$14,$D182:$D188,AA181:AA187,,0,-1),'Verwachte Resultaten'!$C$1:$BT$1,0))*_xlfn.XLOOKUP($E188,$G$2:$G$6,$H$2:$H$6,,0))),$D188,""),"")</f>
        <v/>
      </c>
      <c r="AB188" s="43" t="str">
        <f>IFERROR(IF(AND(_xlfn.XLOOKUP($D$14,$D182:$D188,AB182:AB188,,0,-1)&lt;=(INDEX('Verwachte Resultaten'!$C$2:$BT$31,MATCH(_xlfn.XLOOKUP($D$14,$D182:$D188,$E182:$E188,,0,-1),'Verwachte Resultaten'!$B$2:$B$31,0),MATCH(_xlfn.XLOOKUP($D$14,$D182:$D188,AB181:AB187,,0,-1),'Verwachte Resultaten'!$C$1:$BT$1,0))*_xlfn.XLOOKUP($E188,$G$2:$G$6,$F$2:$F$6,,0)),_xlfn.XLOOKUP($D$14,$D182:$D188,AB182:AB188,,0,-1)&gt;=(INDEX('Verwachte Resultaten'!$C$2:$BT$31,MATCH(_xlfn.XLOOKUP($D$14,$D182:$D188,$E182:$E188,,0,-1),'Verwachte Resultaten'!$B$2:$B$31,0),MATCH(_xlfn.XLOOKUP($D$14,$D182:$D188,AB181:AB187,,0,-1),'Verwachte Resultaten'!$C$1:$BT$1,0))*_xlfn.XLOOKUP($E188,$G$2:$G$6,$H$2:$H$6,,0))),$D188,""),"")</f>
        <v/>
      </c>
      <c r="AC188" s="43" t="str">
        <f>IFERROR(IF(AND(_xlfn.XLOOKUP($D$14,$D182:$D188,AC182:AC188,,0,-1)&lt;=(INDEX('Verwachte Resultaten'!$C$2:$BT$31,MATCH(_xlfn.XLOOKUP($D$14,$D182:$D188,$E182:$E188,,0,-1),'Verwachte Resultaten'!$B$2:$B$31,0),MATCH(_xlfn.XLOOKUP($D$14,$D182:$D188,AC181:AC187,,0,-1),'Verwachte Resultaten'!$C$1:$BT$1,0))*_xlfn.XLOOKUP($E188,$G$2:$G$6,$F$2:$F$6,,0)),_xlfn.XLOOKUP($D$14,$D182:$D188,AC182:AC188,,0,-1)&gt;=(INDEX('Verwachte Resultaten'!$C$2:$BT$31,MATCH(_xlfn.XLOOKUP($D$14,$D182:$D188,$E182:$E188,,0,-1),'Verwachte Resultaten'!$B$2:$B$31,0),MATCH(_xlfn.XLOOKUP($D$14,$D182:$D188,AC181:AC187,,0,-1),'Verwachte Resultaten'!$C$1:$BT$1,0))*_xlfn.XLOOKUP($E188,$G$2:$G$6,$H$2:$H$6,,0))),$D188,""),"")</f>
        <v/>
      </c>
      <c r="AD188" s="43" t="str">
        <f>IFERROR(IF(AND(_xlfn.XLOOKUP($D$14,$D182:$D188,AD182:AD188,,0,-1)&lt;=(INDEX('Verwachte Resultaten'!$C$2:$BT$31,MATCH(_xlfn.XLOOKUP($D$14,$D182:$D188,$E182:$E188,,0,-1),'Verwachte Resultaten'!$B$2:$B$31,0),MATCH(_xlfn.XLOOKUP($D$14,$D182:$D188,AD181:AD187,,0,-1),'Verwachte Resultaten'!$C$1:$BT$1,0))*_xlfn.XLOOKUP($E188,$G$2:$G$6,$F$2:$F$6,,0)),_xlfn.XLOOKUP($D$14,$D182:$D188,AD182:AD188,,0,-1)&gt;=(INDEX('Verwachte Resultaten'!$C$2:$BT$31,MATCH(_xlfn.XLOOKUP($D$14,$D182:$D188,$E182:$E188,,0,-1),'Verwachte Resultaten'!$B$2:$B$31,0),MATCH(_xlfn.XLOOKUP($D$14,$D182:$D188,AD181:AD187,,0,-1),'Verwachte Resultaten'!$C$1:$BT$1,0))*_xlfn.XLOOKUP($E188,$G$2:$G$6,$H$2:$H$6,,0))),$D188,""),"")</f>
        <v/>
      </c>
      <c r="AE188" s="43" t="str">
        <f>IFERROR(IF(AND(_xlfn.XLOOKUP($D$14,$D182:$D188,AE182:AE188,,0,-1)&lt;=(INDEX('Verwachte Resultaten'!$C$2:$BT$31,MATCH(_xlfn.XLOOKUP($D$14,$D182:$D188,$E182:$E188,,0,-1),'Verwachte Resultaten'!$B$2:$B$31,0),MATCH(_xlfn.XLOOKUP($D$14,$D182:$D188,AE181:AE187,,0,-1),'Verwachte Resultaten'!$C$1:$BT$1,0))*_xlfn.XLOOKUP($E188,$G$2:$G$6,$F$2:$F$6,,0)),_xlfn.XLOOKUP($D$14,$D182:$D188,AE182:AE188,,0,-1)&gt;=(INDEX('Verwachte Resultaten'!$C$2:$BT$31,MATCH(_xlfn.XLOOKUP($D$14,$D182:$D188,$E182:$E188,,0,-1),'Verwachte Resultaten'!$B$2:$B$31,0),MATCH(_xlfn.XLOOKUP($D$14,$D182:$D188,AE181:AE187,,0,-1),'Verwachte Resultaten'!$C$1:$BT$1,0))*_xlfn.XLOOKUP($E188,$G$2:$G$6,$H$2:$H$6,,0))),$D188,""),"")</f>
        <v/>
      </c>
      <c r="AF188" s="43" t="str">
        <f>IFERROR(IF(AND(_xlfn.XLOOKUP($D$14,$D182:$D188,AF182:AF188,,0,-1)&lt;=(INDEX('Verwachte Resultaten'!$C$2:$BT$31,MATCH(_xlfn.XLOOKUP($D$14,$D182:$D188,$E182:$E188,,0,-1),'Verwachte Resultaten'!$B$2:$B$31,0),MATCH(_xlfn.XLOOKUP($D$14,$D182:$D188,AF181:AF187,,0,-1),'Verwachte Resultaten'!$C$1:$BT$1,0))*_xlfn.XLOOKUP($E188,$G$2:$G$6,$F$2:$F$6,,0)),_xlfn.XLOOKUP($D$14,$D182:$D188,AF182:AF188,,0,-1)&gt;=(INDEX('Verwachte Resultaten'!$C$2:$BT$31,MATCH(_xlfn.XLOOKUP($D$14,$D182:$D188,$E182:$E188,,0,-1),'Verwachte Resultaten'!$B$2:$B$31,0),MATCH(_xlfn.XLOOKUP($D$14,$D182:$D188,AF181:AF187,,0,-1),'Verwachte Resultaten'!$C$1:$BT$1,0))*_xlfn.XLOOKUP($E188,$G$2:$G$6,$H$2:$H$6,,0))),$D188,""),"")</f>
        <v/>
      </c>
      <c r="AG188" s="43" t="str">
        <f>IFERROR(IF(AND(_xlfn.XLOOKUP($D$14,$D182:$D188,AG182:AG188,,0,-1)&lt;=(INDEX('Verwachte Resultaten'!$C$2:$BT$31,MATCH(_xlfn.XLOOKUP($D$14,$D182:$D188,$E182:$E188,,0,-1),'Verwachte Resultaten'!$B$2:$B$31,0),MATCH(_xlfn.XLOOKUP($D$14,$D182:$D188,AG181:AG187,,0,-1),'Verwachte Resultaten'!$C$1:$BT$1,0))*_xlfn.XLOOKUP($E188,$G$2:$G$6,$F$2:$F$6,,0)),_xlfn.XLOOKUP($D$14,$D182:$D188,AG182:AG188,,0,-1)&gt;=(INDEX('Verwachte Resultaten'!$C$2:$BT$31,MATCH(_xlfn.XLOOKUP($D$14,$D182:$D188,$E182:$E188,,0,-1),'Verwachte Resultaten'!$B$2:$B$31,0),MATCH(_xlfn.XLOOKUP($D$14,$D182:$D188,AG181:AG187,,0,-1),'Verwachte Resultaten'!$C$1:$BT$1,0))*_xlfn.XLOOKUP($E188,$G$2:$G$6,$H$2:$H$6,,0))),$D188,""),"")</f>
        <v/>
      </c>
      <c r="AH188" s="43" t="str">
        <f>IFERROR(IF(AND(_xlfn.XLOOKUP($D$14,$D182:$D188,AH182:AH188,,0,-1)&lt;=(INDEX('Verwachte Resultaten'!$C$2:$BT$31,MATCH(_xlfn.XLOOKUP($D$14,$D182:$D188,$E182:$E188,,0,-1),'Verwachte Resultaten'!$B$2:$B$31,0),MATCH(_xlfn.XLOOKUP($D$14,$D182:$D188,AH181:AH187,,0,-1),'Verwachte Resultaten'!$C$1:$BT$1,0))*_xlfn.XLOOKUP($E188,$G$2:$G$6,$F$2:$F$6,,0)),_xlfn.XLOOKUP($D$14,$D182:$D188,AH182:AH188,,0,-1)&gt;=(INDEX('Verwachte Resultaten'!$C$2:$BT$31,MATCH(_xlfn.XLOOKUP($D$14,$D182:$D188,$E182:$E188,,0,-1),'Verwachte Resultaten'!$B$2:$B$31,0),MATCH(_xlfn.XLOOKUP($D$14,$D182:$D188,AH181:AH187,,0,-1),'Verwachte Resultaten'!$C$1:$BT$1,0))*_xlfn.XLOOKUP($E188,$G$2:$G$6,$H$2:$H$6,,0))),$D188,""),"")</f>
        <v/>
      </c>
      <c r="AI188" s="43" t="str">
        <f>IFERROR(IF(AND(_xlfn.XLOOKUP($D$14,$D182:$D188,AI182:AI188,,0,-1)&lt;=(INDEX('Verwachte Resultaten'!$C$2:$BT$31,MATCH(_xlfn.XLOOKUP($D$14,$D182:$D188,$E182:$E188,,0,-1),'Verwachte Resultaten'!$B$2:$B$31,0),MATCH(_xlfn.XLOOKUP($D$14,$D182:$D188,AI181:AI187,,0,-1),'Verwachte Resultaten'!$C$1:$BT$1,0))*_xlfn.XLOOKUP($E188,$G$2:$G$6,$F$2:$F$6,,0)),_xlfn.XLOOKUP($D$14,$D182:$D188,AI182:AI188,,0,-1)&gt;=(INDEX('Verwachte Resultaten'!$C$2:$BT$31,MATCH(_xlfn.XLOOKUP($D$14,$D182:$D188,$E182:$E188,,0,-1),'Verwachte Resultaten'!$B$2:$B$31,0),MATCH(_xlfn.XLOOKUP($D$14,$D182:$D188,AI181:AI187,,0,-1),'Verwachte Resultaten'!$C$1:$BT$1,0))*_xlfn.XLOOKUP($E188,$G$2:$G$6,$H$2:$H$6,,0))),$D188,""),"")</f>
        <v/>
      </c>
      <c r="AJ188" s="43" t="str">
        <f>IFERROR(IF(AND(_xlfn.XLOOKUP($D$14,$D182:$D188,AJ182:AJ188,,0,-1)&lt;=(INDEX('Verwachte Resultaten'!$C$2:$BT$31,MATCH(_xlfn.XLOOKUP($D$14,$D182:$D188,$E182:$E188,,0,-1),'Verwachte Resultaten'!$B$2:$B$31,0),MATCH(_xlfn.XLOOKUP($D$14,$D182:$D188,AJ181:AJ187,,0,-1),'Verwachte Resultaten'!$C$1:$BT$1,0))*_xlfn.XLOOKUP($E188,$G$2:$G$6,$F$2:$F$6,,0)),_xlfn.XLOOKUP($D$14,$D182:$D188,AJ182:AJ188,,0,-1)&gt;=(INDEX('Verwachte Resultaten'!$C$2:$BT$31,MATCH(_xlfn.XLOOKUP($D$14,$D182:$D188,$E182:$E188,,0,-1),'Verwachte Resultaten'!$B$2:$B$31,0),MATCH(_xlfn.XLOOKUP($D$14,$D182:$D188,AJ181:AJ187,,0,-1),'Verwachte Resultaten'!$C$1:$BT$1,0))*_xlfn.XLOOKUP($E188,$G$2:$G$6,$H$2:$H$6,,0))),$D188,""),"")</f>
        <v/>
      </c>
      <c r="AK188" s="43" t="str">
        <f>IFERROR(IF(AND(_xlfn.XLOOKUP($D$14,$D182:$D188,AK182:AK188,,0,-1)&lt;=(INDEX('Verwachte Resultaten'!$C$2:$BT$31,MATCH(_xlfn.XLOOKUP($D$14,$D182:$D188,$E182:$E188,,0,-1),'Verwachte Resultaten'!$B$2:$B$31,0),MATCH(_xlfn.XLOOKUP($D$14,$D182:$D188,AK181:AK187,,0,-1),'Verwachte Resultaten'!$C$1:$BT$1,0))*_xlfn.XLOOKUP($E188,$G$2:$G$6,$F$2:$F$6,,0)),_xlfn.XLOOKUP($D$14,$D182:$D188,AK182:AK188,,0,-1)&gt;=(INDEX('Verwachte Resultaten'!$C$2:$BT$31,MATCH(_xlfn.XLOOKUP($D$14,$D182:$D188,$E182:$E188,,0,-1),'Verwachte Resultaten'!$B$2:$B$31,0),MATCH(_xlfn.XLOOKUP($D$14,$D182:$D188,AK181:AK187,,0,-1),'Verwachte Resultaten'!$C$1:$BT$1,0))*_xlfn.XLOOKUP($E188,$G$2:$G$6,$H$2:$H$6,,0))),$D188,""),"")</f>
        <v/>
      </c>
      <c r="AL188" s="43" t="str">
        <f>IFERROR(IF(AND(_xlfn.XLOOKUP($D$14,$D182:$D188,AL182:AL188,,0,-1)&lt;=(INDEX('Verwachte Resultaten'!$C$2:$BT$31,MATCH(_xlfn.XLOOKUP($D$14,$D182:$D188,$E182:$E188,,0,-1),'Verwachte Resultaten'!$B$2:$B$31,0),MATCH(_xlfn.XLOOKUP($D$14,$D182:$D188,AL181:AL187,,0,-1),'Verwachte Resultaten'!$C$1:$BT$1,0))*_xlfn.XLOOKUP($E188,$G$2:$G$6,$F$2:$F$6,,0)),_xlfn.XLOOKUP($D$14,$D182:$D188,AL182:AL188,,0,-1)&gt;=(INDEX('Verwachte Resultaten'!$C$2:$BT$31,MATCH(_xlfn.XLOOKUP($D$14,$D182:$D188,$E182:$E188,,0,-1),'Verwachte Resultaten'!$B$2:$B$31,0),MATCH(_xlfn.XLOOKUP($D$14,$D182:$D188,AL181:AL187,,0,-1),'Verwachte Resultaten'!$C$1:$BT$1,0))*_xlfn.XLOOKUP($E188,$G$2:$G$6,$H$2:$H$6,,0))),$D188,""),"")</f>
        <v/>
      </c>
      <c r="AM188" s="43" t="str">
        <f>IFERROR(IF(AND(_xlfn.XLOOKUP($D$14,$D182:$D188,AM182:AM188,,0,-1)&lt;=(INDEX('Verwachte Resultaten'!$C$2:$BT$31,MATCH(_xlfn.XLOOKUP($D$14,$D182:$D188,$E182:$E188,,0,-1),'Verwachte Resultaten'!$B$2:$B$31,0),MATCH(_xlfn.XLOOKUP($D$14,$D182:$D188,AM181:AM187,,0,-1),'Verwachte Resultaten'!$C$1:$BT$1,0))*_xlfn.XLOOKUP($E188,$G$2:$G$6,$F$2:$F$6,,0)),_xlfn.XLOOKUP($D$14,$D182:$D188,AM182:AM188,,0,-1)&gt;=(INDEX('Verwachte Resultaten'!$C$2:$BT$31,MATCH(_xlfn.XLOOKUP($D$14,$D182:$D188,$E182:$E188,,0,-1),'Verwachte Resultaten'!$B$2:$B$31,0),MATCH(_xlfn.XLOOKUP($D$14,$D182:$D188,AM181:AM187,,0,-1),'Verwachte Resultaten'!$C$1:$BT$1,0))*_xlfn.XLOOKUP($E188,$G$2:$G$6,$H$2:$H$6,,0))),$D188,""),"")</f>
        <v/>
      </c>
      <c r="AN188" s="43" t="str">
        <f>IFERROR(IF(AND(_xlfn.XLOOKUP($D$14,$D182:$D188,AN182:AN188,,0,-1)&lt;=(INDEX('Verwachte Resultaten'!$C$2:$BT$31,MATCH(_xlfn.XLOOKUP($D$14,$D182:$D188,$E182:$E188,,0,-1),'Verwachte Resultaten'!$B$2:$B$31,0),MATCH(_xlfn.XLOOKUP($D$14,$D182:$D188,AN181:AN187,,0,-1),'Verwachte Resultaten'!$C$1:$BT$1,0))*_xlfn.XLOOKUP($E188,$G$2:$G$6,$F$2:$F$6,,0)),_xlfn.XLOOKUP($D$14,$D182:$D188,AN182:AN188,,0,-1)&gt;=(INDEX('Verwachte Resultaten'!$C$2:$BT$31,MATCH(_xlfn.XLOOKUP($D$14,$D182:$D188,$E182:$E188,,0,-1),'Verwachte Resultaten'!$B$2:$B$31,0),MATCH(_xlfn.XLOOKUP($D$14,$D182:$D188,AN181:AN187,,0,-1),'Verwachte Resultaten'!$C$1:$BT$1,0))*_xlfn.XLOOKUP($E188,$G$2:$G$6,$H$2:$H$6,,0))),$D188,""),"")</f>
        <v/>
      </c>
      <c r="AO188" s="43" t="str">
        <f>IFERROR(IF(AND(_xlfn.XLOOKUP($D$14,$D182:$D188,AO182:AO188,,0,-1)&lt;=(INDEX('Verwachte Resultaten'!$C$2:$BT$31,MATCH(_xlfn.XLOOKUP($D$14,$D182:$D188,$E182:$E188,,0,-1),'Verwachte Resultaten'!$B$2:$B$31,0),MATCH(_xlfn.XLOOKUP($D$14,$D182:$D188,AO181:AO187,,0,-1),'Verwachte Resultaten'!$C$1:$BT$1,0))*_xlfn.XLOOKUP($E188,$G$2:$G$6,$F$2:$F$6,,0)),_xlfn.XLOOKUP($D$14,$D182:$D188,AO182:AO188,,0,-1)&gt;=(INDEX('Verwachte Resultaten'!$C$2:$BT$31,MATCH(_xlfn.XLOOKUP($D$14,$D182:$D188,$E182:$E188,,0,-1),'Verwachte Resultaten'!$B$2:$B$31,0),MATCH(_xlfn.XLOOKUP($D$14,$D182:$D188,AO181:AO187,,0,-1),'Verwachte Resultaten'!$C$1:$BT$1,0))*_xlfn.XLOOKUP($E188,$G$2:$G$6,$H$2:$H$6,,0))),$D188,""),"")</f>
        <v/>
      </c>
      <c r="AP188" s="43" t="str">
        <f>IFERROR(IF(AND(_xlfn.XLOOKUP($D$14,$D182:$D188,AP182:AP188,,0,-1)&lt;=(INDEX('Verwachte Resultaten'!$C$2:$BT$31,MATCH(_xlfn.XLOOKUP($D$14,$D182:$D188,$E182:$E188,,0,-1),'Verwachte Resultaten'!$B$2:$B$31,0),MATCH(_xlfn.XLOOKUP($D$14,$D182:$D188,AP181:AP187,,0,-1),'Verwachte Resultaten'!$C$1:$BT$1,0))*_xlfn.XLOOKUP($E188,$G$2:$G$6,$F$2:$F$6,,0)),_xlfn.XLOOKUP($D$14,$D182:$D188,AP182:AP188,,0,-1)&gt;=(INDEX('Verwachte Resultaten'!$C$2:$BT$31,MATCH(_xlfn.XLOOKUP($D$14,$D182:$D188,$E182:$E188,,0,-1),'Verwachte Resultaten'!$B$2:$B$31,0),MATCH(_xlfn.XLOOKUP($D$14,$D182:$D188,AP181:AP187,,0,-1),'Verwachte Resultaten'!$C$1:$BT$1,0))*_xlfn.XLOOKUP($E188,$G$2:$G$6,$H$2:$H$6,,0))),$D188,""),"")</f>
        <v/>
      </c>
      <c r="AQ188" s="43" t="str">
        <f>IFERROR(IF(AND(_xlfn.XLOOKUP($D$14,$D182:$D188,AQ182:AQ188,,0,-1)&lt;=(INDEX('Verwachte Resultaten'!$C$2:$BT$31,MATCH(_xlfn.XLOOKUP($D$14,$D182:$D188,$E182:$E188,,0,-1),'Verwachte Resultaten'!$B$2:$B$31,0),MATCH(_xlfn.XLOOKUP($D$14,$D182:$D188,AQ181:AQ187,,0,-1),'Verwachte Resultaten'!$C$1:$BT$1,0))*_xlfn.XLOOKUP($E188,$G$2:$G$6,$F$2:$F$6,,0)),_xlfn.XLOOKUP($D$14,$D182:$D188,AQ182:AQ188,,0,-1)&gt;=(INDEX('Verwachte Resultaten'!$C$2:$BT$31,MATCH(_xlfn.XLOOKUP($D$14,$D182:$D188,$E182:$E188,,0,-1),'Verwachte Resultaten'!$B$2:$B$31,0),MATCH(_xlfn.XLOOKUP($D$14,$D182:$D188,AQ181:AQ187,,0,-1),'Verwachte Resultaten'!$C$1:$BT$1,0))*_xlfn.XLOOKUP($E188,$G$2:$G$6,$H$2:$H$6,,0))),$D188,""),"")</f>
        <v/>
      </c>
      <c r="AR188" s="43" t="str">
        <f>IFERROR(IF(AND(_xlfn.XLOOKUP($D$14,$D182:$D188,AR182:AR188,,0,-1)&lt;=(INDEX('Verwachte Resultaten'!$C$2:$BT$31,MATCH(_xlfn.XLOOKUP($D$14,$D182:$D188,$E182:$E188,,0,-1),'Verwachte Resultaten'!$B$2:$B$31,0),MATCH(_xlfn.XLOOKUP($D$14,$D182:$D188,AR181:AR187,,0,-1),'Verwachte Resultaten'!$C$1:$BT$1,0))*_xlfn.XLOOKUP($E188,$G$2:$G$6,$F$2:$F$6,,0)),_xlfn.XLOOKUP($D$14,$D182:$D188,AR182:AR188,,0,-1)&gt;=(INDEX('Verwachte Resultaten'!$C$2:$BT$31,MATCH(_xlfn.XLOOKUP($D$14,$D182:$D188,$E182:$E188,,0,-1),'Verwachte Resultaten'!$B$2:$B$31,0),MATCH(_xlfn.XLOOKUP($D$14,$D182:$D188,AR181:AR187,,0,-1),'Verwachte Resultaten'!$C$1:$BT$1,0))*_xlfn.XLOOKUP($E188,$G$2:$G$6,$H$2:$H$6,,0))),$D188,""),"")</f>
        <v/>
      </c>
      <c r="AS188" s="43" t="str">
        <f>IFERROR(IF(AND(_xlfn.XLOOKUP($D$14,$D182:$D188,AS182:AS188,,0,-1)&lt;=(INDEX('Verwachte Resultaten'!$C$2:$BT$31,MATCH(_xlfn.XLOOKUP($D$14,$D182:$D188,$E182:$E188,,0,-1),'Verwachte Resultaten'!$B$2:$B$31,0),MATCH(_xlfn.XLOOKUP($D$14,$D182:$D188,AS181:AS187,,0,-1),'Verwachte Resultaten'!$C$1:$BT$1,0))*_xlfn.XLOOKUP($E188,$G$2:$G$6,$F$2:$F$6,,0)),_xlfn.XLOOKUP($D$14,$D182:$D188,AS182:AS188,,0,-1)&gt;=(INDEX('Verwachte Resultaten'!$C$2:$BT$31,MATCH(_xlfn.XLOOKUP($D$14,$D182:$D188,$E182:$E188,,0,-1),'Verwachte Resultaten'!$B$2:$B$31,0),MATCH(_xlfn.XLOOKUP($D$14,$D182:$D188,AS181:AS187,,0,-1),'Verwachte Resultaten'!$C$1:$BT$1,0))*_xlfn.XLOOKUP($E188,$G$2:$G$6,$H$2:$H$6,,0))),$D188,""),"")</f>
        <v/>
      </c>
      <c r="AT188" s="43" t="str">
        <f>IFERROR(IF(AND(_xlfn.XLOOKUP($D$14,$D182:$D188,AT182:AT188,,0,-1)&lt;=(INDEX('Verwachte Resultaten'!$C$2:$BT$31,MATCH(_xlfn.XLOOKUP($D$14,$D182:$D188,$E182:$E188,,0,-1),'Verwachte Resultaten'!$B$2:$B$31,0),MATCH(_xlfn.XLOOKUP($D$14,$D182:$D188,AT181:AT187,,0,-1),'Verwachte Resultaten'!$C$1:$BT$1,0))*_xlfn.XLOOKUP($E188,$G$2:$G$6,$F$2:$F$6,,0)),_xlfn.XLOOKUP($D$14,$D182:$D188,AT182:AT188,,0,-1)&gt;=(INDEX('Verwachte Resultaten'!$C$2:$BT$31,MATCH(_xlfn.XLOOKUP($D$14,$D182:$D188,$E182:$E188,,0,-1),'Verwachte Resultaten'!$B$2:$B$31,0),MATCH(_xlfn.XLOOKUP($D$14,$D182:$D188,AT181:AT187,,0,-1),'Verwachte Resultaten'!$C$1:$BT$1,0))*_xlfn.XLOOKUP($E188,$G$2:$G$6,$H$2:$H$6,,0))),$D188,""),"")</f>
        <v/>
      </c>
      <c r="AU188" s="43" t="str">
        <f>IFERROR(IF(AND(_xlfn.XLOOKUP($D$14,$D182:$D188,AU182:AU188,,0,-1)&lt;=(INDEX('Verwachte Resultaten'!$C$2:$BT$31,MATCH(_xlfn.XLOOKUP($D$14,$D182:$D188,$E182:$E188,,0,-1),'Verwachte Resultaten'!$B$2:$B$31,0),MATCH(_xlfn.XLOOKUP($D$14,$D182:$D188,AU181:AU187,,0,-1),'Verwachte Resultaten'!$C$1:$BT$1,0))*_xlfn.XLOOKUP($E188,$G$2:$G$6,$F$2:$F$6,,0)),_xlfn.XLOOKUP($D$14,$D182:$D188,AU182:AU188,,0,-1)&gt;=(INDEX('Verwachte Resultaten'!$C$2:$BT$31,MATCH(_xlfn.XLOOKUP($D$14,$D182:$D188,$E182:$E188,,0,-1),'Verwachte Resultaten'!$B$2:$B$31,0),MATCH(_xlfn.XLOOKUP($D$14,$D182:$D188,AU181:AU187,,0,-1),'Verwachte Resultaten'!$C$1:$BT$1,0))*_xlfn.XLOOKUP($E188,$G$2:$G$6,$H$2:$H$6,,0))),$D188,""),"")</f>
        <v/>
      </c>
      <c r="AV188" s="43" t="str">
        <f>IFERROR(IF(AND(_xlfn.XLOOKUP($D$14,$D182:$D188,AV182:AV188,,0,-1)&lt;=(INDEX('Verwachte Resultaten'!$C$2:$BT$31,MATCH(_xlfn.XLOOKUP($D$14,$D182:$D188,$E182:$E188,,0,-1),'Verwachte Resultaten'!$B$2:$B$31,0),MATCH(_xlfn.XLOOKUP($D$14,$D182:$D188,AV181:AV187,,0,-1),'Verwachte Resultaten'!$C$1:$BT$1,0))*_xlfn.XLOOKUP($E188,$G$2:$G$6,$F$2:$F$6,,0)),_xlfn.XLOOKUP($D$14,$D182:$D188,AV182:AV188,,0,-1)&gt;=(INDEX('Verwachte Resultaten'!$C$2:$BT$31,MATCH(_xlfn.XLOOKUP($D$14,$D182:$D188,$E182:$E188,,0,-1),'Verwachte Resultaten'!$B$2:$B$31,0),MATCH(_xlfn.XLOOKUP($D$14,$D182:$D188,AV181:AV187,,0,-1),'Verwachte Resultaten'!$C$1:$BT$1,0))*_xlfn.XLOOKUP($E188,$G$2:$G$6,$H$2:$H$6,,0))),$D188,""),"")</f>
        <v/>
      </c>
      <c r="AW188" s="43" t="str">
        <f>IFERROR(IF(AND(_xlfn.XLOOKUP($D$14,$D182:$D188,AW182:AW188,,0,-1)&lt;=(INDEX('Verwachte Resultaten'!$C$2:$BT$31,MATCH(_xlfn.XLOOKUP($D$14,$D182:$D188,$E182:$E188,,0,-1),'Verwachte Resultaten'!$B$2:$B$31,0),MATCH(_xlfn.XLOOKUP($D$14,$D182:$D188,AW181:AW187,,0,-1),'Verwachte Resultaten'!$C$1:$BT$1,0))*_xlfn.XLOOKUP($E188,$G$2:$G$6,$F$2:$F$6,,0)),_xlfn.XLOOKUP($D$14,$D182:$D188,AW182:AW188,,0,-1)&gt;=(INDEX('Verwachte Resultaten'!$C$2:$BT$31,MATCH(_xlfn.XLOOKUP($D$14,$D182:$D188,$E182:$E188,,0,-1),'Verwachte Resultaten'!$B$2:$B$31,0),MATCH(_xlfn.XLOOKUP($D$14,$D182:$D188,AW181:AW187,,0,-1),'Verwachte Resultaten'!$C$1:$BT$1,0))*_xlfn.XLOOKUP($E188,$G$2:$G$6,$H$2:$H$6,,0))),$D188,""),"")</f>
        <v/>
      </c>
      <c r="AX188" s="43" t="str">
        <f>IFERROR(IF(AND(_xlfn.XLOOKUP($D$14,$D182:$D188,AX182:AX188,,0,-1)&lt;=(INDEX('Verwachte Resultaten'!$C$2:$BT$31,MATCH(_xlfn.XLOOKUP($D$14,$D182:$D188,$E182:$E188,,0,-1),'Verwachte Resultaten'!$B$2:$B$31,0),MATCH(_xlfn.XLOOKUP($D$14,$D182:$D188,AX181:AX187,,0,-1),'Verwachte Resultaten'!$C$1:$BT$1,0))*_xlfn.XLOOKUP($E188,$G$2:$G$6,$F$2:$F$6,,0)),_xlfn.XLOOKUP($D$14,$D182:$D188,AX182:AX188,,0,-1)&gt;=(INDEX('Verwachte Resultaten'!$C$2:$BT$31,MATCH(_xlfn.XLOOKUP($D$14,$D182:$D188,$E182:$E188,,0,-1),'Verwachte Resultaten'!$B$2:$B$31,0),MATCH(_xlfn.XLOOKUP($D$14,$D182:$D188,AX181:AX187,,0,-1),'Verwachte Resultaten'!$C$1:$BT$1,0))*_xlfn.XLOOKUP($E188,$G$2:$G$6,$H$2:$H$6,,0))),$D188,""),"")</f>
        <v/>
      </c>
      <c r="AY188" s="43" t="str">
        <f>IFERROR(IF(AND(_xlfn.XLOOKUP($D$14,$D182:$D188,AY182:AY188,,0,-1)&lt;=(INDEX('Verwachte Resultaten'!$C$2:$BT$31,MATCH(_xlfn.XLOOKUP($D$14,$D182:$D188,$E182:$E188,,0,-1),'Verwachte Resultaten'!$B$2:$B$31,0),MATCH(_xlfn.XLOOKUP($D$14,$D182:$D188,AY181:AY187,,0,-1),'Verwachte Resultaten'!$C$1:$BT$1,0))*_xlfn.XLOOKUP($E188,$G$2:$G$6,$F$2:$F$6,,0)),_xlfn.XLOOKUP($D$14,$D182:$D188,AY182:AY188,,0,-1)&gt;=(INDEX('Verwachte Resultaten'!$C$2:$BT$31,MATCH(_xlfn.XLOOKUP($D$14,$D182:$D188,$E182:$E188,,0,-1),'Verwachte Resultaten'!$B$2:$B$31,0),MATCH(_xlfn.XLOOKUP($D$14,$D182:$D188,AY181:AY187,,0,-1),'Verwachte Resultaten'!$C$1:$BT$1,0))*_xlfn.XLOOKUP($E188,$G$2:$G$6,$H$2:$H$6,,0))),$D188,""),"")</f>
        <v/>
      </c>
      <c r="AZ188" s="43" t="str">
        <f>IFERROR(IF(AND(_xlfn.XLOOKUP($D$14,$D182:$D188,AZ182:AZ188,,0,-1)&lt;=(INDEX('Verwachte Resultaten'!$C$2:$BT$31,MATCH(_xlfn.XLOOKUP($D$14,$D182:$D188,$E182:$E188,,0,-1),'Verwachte Resultaten'!$B$2:$B$31,0),MATCH(_xlfn.XLOOKUP($D$14,$D182:$D188,AZ181:AZ187,,0,-1),'Verwachte Resultaten'!$C$1:$BT$1,0))*_xlfn.XLOOKUP($E188,$G$2:$G$6,$F$2:$F$6,,0)),_xlfn.XLOOKUP($D$14,$D182:$D188,AZ182:AZ188,,0,-1)&gt;=(INDEX('Verwachte Resultaten'!$C$2:$BT$31,MATCH(_xlfn.XLOOKUP($D$14,$D182:$D188,$E182:$E188,,0,-1),'Verwachte Resultaten'!$B$2:$B$31,0),MATCH(_xlfn.XLOOKUP($D$14,$D182:$D188,AZ181:AZ187,,0,-1),'Verwachte Resultaten'!$C$1:$BT$1,0))*_xlfn.XLOOKUP($E188,$G$2:$G$6,$H$2:$H$6,,0))),$D188,""),"")</f>
        <v/>
      </c>
      <c r="BA188" s="43" t="str">
        <f>IFERROR(IF(AND(_xlfn.XLOOKUP($D$14,$D182:$D188,BA182:BA188,,0,-1)&lt;=(INDEX('Verwachte Resultaten'!$C$2:$BT$31,MATCH(_xlfn.XLOOKUP($D$14,$D182:$D188,$E182:$E188,,0,-1),'Verwachte Resultaten'!$B$2:$B$31,0),MATCH(_xlfn.XLOOKUP($D$14,$D182:$D188,BA181:BA187,,0,-1),'Verwachte Resultaten'!$C$1:$BT$1,0))*_xlfn.XLOOKUP($E188,$G$2:$G$6,$F$2:$F$6,,0)),_xlfn.XLOOKUP($D$14,$D182:$D188,BA182:BA188,,0,-1)&gt;=(INDEX('Verwachte Resultaten'!$C$2:$BT$31,MATCH(_xlfn.XLOOKUP($D$14,$D182:$D188,$E182:$E188,,0,-1),'Verwachte Resultaten'!$B$2:$B$31,0),MATCH(_xlfn.XLOOKUP($D$14,$D182:$D188,BA181:BA187,,0,-1),'Verwachte Resultaten'!$C$1:$BT$1,0))*_xlfn.XLOOKUP($E188,$G$2:$G$6,$H$2:$H$6,,0))),$D188,""),"")</f>
        <v/>
      </c>
      <c r="BB188" s="43" t="str">
        <f>IFERROR(IF(AND(_xlfn.XLOOKUP($D$14,$D182:$D188,BB182:BB188,,0,-1)&lt;=(INDEX('Verwachte Resultaten'!$C$2:$BT$31,MATCH(_xlfn.XLOOKUP($D$14,$D182:$D188,$E182:$E188,,0,-1),'Verwachte Resultaten'!$B$2:$B$31,0),MATCH(_xlfn.XLOOKUP($D$14,$D182:$D188,BB181:BB187,,0,-1),'Verwachte Resultaten'!$C$1:$BT$1,0))*_xlfn.XLOOKUP($E188,$G$2:$G$6,$F$2:$F$6,,0)),_xlfn.XLOOKUP($D$14,$D182:$D188,BB182:BB188,,0,-1)&gt;=(INDEX('Verwachte Resultaten'!$C$2:$BT$31,MATCH(_xlfn.XLOOKUP($D$14,$D182:$D188,$E182:$E188,,0,-1),'Verwachte Resultaten'!$B$2:$B$31,0),MATCH(_xlfn.XLOOKUP($D$14,$D182:$D188,BB181:BB187,,0,-1),'Verwachte Resultaten'!$C$1:$BT$1,0))*_xlfn.XLOOKUP($E188,$G$2:$G$6,$H$2:$H$6,,0))),$D188,""),"")</f>
        <v/>
      </c>
      <c r="BC188" s="43" t="str">
        <f>IFERROR(IF(AND(_xlfn.XLOOKUP($D$14,$D182:$D188,BC182:BC188,,0,-1)&lt;=(INDEX('Verwachte Resultaten'!$C$2:$BT$31,MATCH(_xlfn.XLOOKUP($D$14,$D182:$D188,$E182:$E188,,0,-1),'Verwachte Resultaten'!$B$2:$B$31,0),MATCH(_xlfn.XLOOKUP($D$14,$D182:$D188,BC181:BC187,,0,-1),'Verwachte Resultaten'!$C$1:$BT$1,0))*_xlfn.XLOOKUP($E188,$G$2:$G$6,$F$2:$F$6,,0)),_xlfn.XLOOKUP($D$14,$D182:$D188,BC182:BC188,,0,-1)&gt;=(INDEX('Verwachte Resultaten'!$C$2:$BT$31,MATCH(_xlfn.XLOOKUP($D$14,$D182:$D188,$E182:$E188,,0,-1),'Verwachte Resultaten'!$B$2:$B$31,0),MATCH(_xlfn.XLOOKUP($D$14,$D182:$D188,BC181:BC187,,0,-1),'Verwachte Resultaten'!$C$1:$BT$1,0))*_xlfn.XLOOKUP($E188,$G$2:$G$6,$H$2:$H$6,,0))),$D188,""),"")</f>
        <v/>
      </c>
      <c r="BD188" s="43" t="str">
        <f>IFERROR(IF(AND(_xlfn.XLOOKUP($D$14,$D182:$D188,BD182:BD188,,0,-1)&lt;=(INDEX('Verwachte Resultaten'!$C$2:$BT$31,MATCH(_xlfn.XLOOKUP($D$14,$D182:$D188,$E182:$E188,,0,-1),'Verwachte Resultaten'!$B$2:$B$31,0),MATCH(_xlfn.XLOOKUP($D$14,$D182:$D188,BD181:BD187,,0,-1),'Verwachte Resultaten'!$C$1:$BT$1,0))*_xlfn.XLOOKUP($E188,$G$2:$G$6,$F$2:$F$6,,0)),_xlfn.XLOOKUP($D$14,$D182:$D188,BD182:BD188,,0,-1)&gt;=(INDEX('Verwachte Resultaten'!$C$2:$BT$31,MATCH(_xlfn.XLOOKUP($D$14,$D182:$D188,$E182:$E188,,0,-1),'Verwachte Resultaten'!$B$2:$B$31,0),MATCH(_xlfn.XLOOKUP($D$14,$D182:$D188,BD181:BD187,,0,-1),'Verwachte Resultaten'!$C$1:$BT$1,0))*_xlfn.XLOOKUP($E188,$G$2:$G$6,$H$2:$H$6,,0))),$D188,""),"")</f>
        <v/>
      </c>
      <c r="BE188" s="43" t="str">
        <f>IFERROR(IF(AND(_xlfn.XLOOKUP($D$14,$D182:$D188,BE182:BE188,,0,-1)&lt;=(INDEX('Verwachte Resultaten'!$C$2:$BT$31,MATCH(_xlfn.XLOOKUP($D$14,$D182:$D188,$E182:$E188,,0,-1),'Verwachte Resultaten'!$B$2:$B$31,0),MATCH(_xlfn.XLOOKUP($D$14,$D182:$D188,BE181:BE187,,0,-1),'Verwachte Resultaten'!$C$1:$BT$1,0))*_xlfn.XLOOKUP($E188,$G$2:$G$6,$F$2:$F$6,,0)),_xlfn.XLOOKUP($D$14,$D182:$D188,BE182:BE188,,0,-1)&gt;=(INDEX('Verwachte Resultaten'!$C$2:$BT$31,MATCH(_xlfn.XLOOKUP($D$14,$D182:$D188,$E182:$E188,,0,-1),'Verwachte Resultaten'!$B$2:$B$31,0),MATCH(_xlfn.XLOOKUP($D$14,$D182:$D188,BE181:BE187,,0,-1),'Verwachte Resultaten'!$C$1:$BT$1,0))*_xlfn.XLOOKUP($E188,$G$2:$G$6,$H$2:$H$6,,0))),$D188,""),"")</f>
        <v/>
      </c>
      <c r="BF188" s="43" t="str">
        <f>IFERROR(IF(AND(_xlfn.XLOOKUP($D$14,$D182:$D188,BF182:BF188,,0,-1)&lt;=(INDEX('Verwachte Resultaten'!$C$2:$BT$31,MATCH(_xlfn.XLOOKUP($D$14,$D182:$D188,$E182:$E188,,0,-1),'Verwachte Resultaten'!$B$2:$B$31,0),MATCH(_xlfn.XLOOKUP($D$14,$D182:$D188,BF181:BF187,,0,-1),'Verwachte Resultaten'!$C$1:$BT$1,0))*_xlfn.XLOOKUP($E188,$G$2:$G$6,$F$2:$F$6,,0)),_xlfn.XLOOKUP($D$14,$D182:$D188,BF182:BF188,,0,-1)&gt;=(INDEX('Verwachte Resultaten'!$C$2:$BT$31,MATCH(_xlfn.XLOOKUP($D$14,$D182:$D188,$E182:$E188,,0,-1),'Verwachte Resultaten'!$B$2:$B$31,0),MATCH(_xlfn.XLOOKUP($D$14,$D182:$D188,BF181:BF187,,0,-1),'Verwachte Resultaten'!$C$1:$BT$1,0))*_xlfn.XLOOKUP($E188,$G$2:$G$6,$H$2:$H$6,,0))),$D188,""),"")</f>
        <v/>
      </c>
      <c r="BG188" s="43" t="str">
        <f>IFERROR(IF(AND(_xlfn.XLOOKUP($D$14,$D182:$D188,BG182:BG188,,0,-1)&lt;=(INDEX('Verwachte Resultaten'!$C$2:$BT$31,MATCH(_xlfn.XLOOKUP($D$14,$D182:$D188,$E182:$E188,,0,-1),'Verwachte Resultaten'!$B$2:$B$31,0),MATCH(_xlfn.XLOOKUP($D$14,$D182:$D188,BG181:BG187,,0,-1),'Verwachte Resultaten'!$C$1:$BT$1,0))*_xlfn.XLOOKUP($E188,$G$2:$G$6,$F$2:$F$6,,0)),_xlfn.XLOOKUP($D$14,$D182:$D188,BG182:BG188,,0,-1)&gt;=(INDEX('Verwachte Resultaten'!$C$2:$BT$31,MATCH(_xlfn.XLOOKUP($D$14,$D182:$D188,$E182:$E188,,0,-1),'Verwachte Resultaten'!$B$2:$B$31,0),MATCH(_xlfn.XLOOKUP($D$14,$D182:$D188,BG181:BG187,,0,-1),'Verwachte Resultaten'!$C$1:$BT$1,0))*_xlfn.XLOOKUP($E188,$G$2:$G$6,$H$2:$H$6,,0))),$D188,""),"")</f>
        <v/>
      </c>
      <c r="BH188" s="43" t="str">
        <f>IFERROR(IF(AND(_xlfn.XLOOKUP($D$14,$D182:$D188,BH182:BH188,,0,-1)&lt;=(INDEX('Verwachte Resultaten'!$C$2:$BT$31,MATCH(_xlfn.XLOOKUP($D$14,$D182:$D188,$E182:$E188,,0,-1),'Verwachte Resultaten'!$B$2:$B$31,0),MATCH(_xlfn.XLOOKUP($D$14,$D182:$D188,BH181:BH187,,0,-1),'Verwachte Resultaten'!$C$1:$BT$1,0))*_xlfn.XLOOKUP($E188,$G$2:$G$6,$F$2:$F$6,,0)),_xlfn.XLOOKUP($D$14,$D182:$D188,BH182:BH188,,0,-1)&gt;=(INDEX('Verwachte Resultaten'!$C$2:$BT$31,MATCH(_xlfn.XLOOKUP($D$14,$D182:$D188,$E182:$E188,,0,-1),'Verwachte Resultaten'!$B$2:$B$31,0),MATCH(_xlfn.XLOOKUP($D$14,$D182:$D188,BH181:BH187,,0,-1),'Verwachte Resultaten'!$C$1:$BT$1,0))*_xlfn.XLOOKUP($E188,$G$2:$G$6,$H$2:$H$6,,0))),$D188,""),"")</f>
        <v/>
      </c>
      <c r="BI188" s="43" t="str">
        <f>IFERROR(IF(AND(_xlfn.XLOOKUP($D$14,$D182:$D188,BI182:BI188,,0,-1)&lt;=(INDEX('Verwachte Resultaten'!$C$2:$BT$31,MATCH(_xlfn.XLOOKUP($D$14,$D182:$D188,$E182:$E188,,0,-1),'Verwachte Resultaten'!$B$2:$B$31,0),MATCH(_xlfn.XLOOKUP($D$14,$D182:$D188,BI181:BI187,,0,-1),'Verwachte Resultaten'!$C$1:$BT$1,0))*_xlfn.XLOOKUP($E188,$G$2:$G$6,$F$2:$F$6,,0)),_xlfn.XLOOKUP($D$14,$D182:$D188,BI182:BI188,,0,-1)&gt;=(INDEX('Verwachte Resultaten'!$C$2:$BT$31,MATCH(_xlfn.XLOOKUP($D$14,$D182:$D188,$E182:$E188,,0,-1),'Verwachte Resultaten'!$B$2:$B$31,0),MATCH(_xlfn.XLOOKUP($D$14,$D182:$D188,BI181:BI187,,0,-1),'Verwachte Resultaten'!$C$1:$BT$1,0))*_xlfn.XLOOKUP($E188,$G$2:$G$6,$H$2:$H$6,,0))),$D188,""),"")</f>
        <v/>
      </c>
      <c r="BJ188" s="43" t="str">
        <f>IFERROR(IF(AND(_xlfn.XLOOKUP($D$14,$D182:$D188,BJ182:BJ188,,0,-1)&lt;=(INDEX('Verwachte Resultaten'!$C$2:$BT$31,MATCH(_xlfn.XLOOKUP($D$14,$D182:$D188,$E182:$E188,,0,-1),'Verwachte Resultaten'!$B$2:$B$31,0),MATCH(_xlfn.XLOOKUP($D$14,$D182:$D188,BJ181:BJ187,,0,-1),'Verwachte Resultaten'!$C$1:$BT$1,0))*_xlfn.XLOOKUP($E188,$G$2:$G$6,$F$2:$F$6,,0)),_xlfn.XLOOKUP($D$14,$D182:$D188,BJ182:BJ188,,0,-1)&gt;=(INDEX('Verwachte Resultaten'!$C$2:$BT$31,MATCH(_xlfn.XLOOKUP($D$14,$D182:$D188,$E182:$E188,,0,-1),'Verwachte Resultaten'!$B$2:$B$31,0),MATCH(_xlfn.XLOOKUP($D$14,$D182:$D188,BJ181:BJ187,,0,-1),'Verwachte Resultaten'!$C$1:$BT$1,0))*_xlfn.XLOOKUP($E188,$G$2:$G$6,$H$2:$H$6,,0))),$D188,""),"")</f>
        <v/>
      </c>
      <c r="BK188" s="44" t="str">
        <f>IFERROR(IF(AND(_xlfn.XLOOKUP($D$14,$D182:$D188,BK182:BK188,,0,-1)&lt;=(INDEX('Verwachte Resultaten'!$C$2:$BT$31,MATCH(_xlfn.XLOOKUP($D$14,$D182:$D188,$E182:$E188,,0,-1),'Verwachte Resultaten'!$B$2:$B$31,0),MATCH(_xlfn.XLOOKUP($D$14,$D182:$D188,BK181:BK187,,0,-1),'Verwachte Resultaten'!$C$1:$BT$1,0))*_xlfn.XLOOKUP($E188,$G$2:$G$6,$F$2:$F$6,,0)),_xlfn.XLOOKUP($D$14,$D182:$D188,BK182:BK188,,0,-1)&gt;=(INDEX('Verwachte Resultaten'!$C$2:$BT$31,MATCH(_xlfn.XLOOKUP($D$14,$D182:$D188,$E182:$E188,,0,-1),'Verwachte Resultaten'!$B$2:$B$31,0),MATCH(_xlfn.XLOOKUP($D$14,$D182:$D188,BK181:BK187,,0,-1),'Verwachte Resultaten'!$C$1:$BT$1,0))*_xlfn.XLOOKUP($E188,$G$2:$G$6,$H$2:$H$6,,0))),$D188,""),"")</f>
        <v/>
      </c>
    </row>
    <row r="189" spans="1:63">
      <c r="A189" s="85"/>
      <c r="C189" s="23"/>
      <c r="D189" s="44" t="str">
        <f>IFERROR($B185*$B$7,"")</f>
        <v/>
      </c>
      <c r="E189" s="40" t="s">
        <v>159</v>
      </c>
      <c r="F189" s="13" t="str">
        <f>IFERROR(IF(AND(_xlfn.XLOOKUP($D$14,$D183:$D189,F183:F189,,0,-1)&lt;=(INDEX('Verwachte Resultaten'!$C$2:$BT$31,MATCH(_xlfn.XLOOKUP($D$14,$D183:$D189,$E183:$E189,,0,-1),'Verwachte Resultaten'!$B$2:$B$31,0),MATCH(_xlfn.XLOOKUP($D$14,$D183:$D189,F182:F188,,0,-1),'Verwachte Resultaten'!$C$1:$BT$1,0))*_xlfn.XLOOKUP($E189,$G$2:$G$6,$F$2:$F$6,,0)),_xlfn.XLOOKUP($D$14,$D183:$D189,F183:F189,,0,-1)&gt;(INDEX('Verwachte Resultaten'!$C$2:$BT$31,MATCH(_xlfn.XLOOKUP($D$14,$D183:$D189,$E183:$E189,,0,-1),'Verwachte Resultaten'!$B$2:$B$31,0),MATCH(_xlfn.XLOOKUP($D$14,$D183:$D189,F182:F188,,0,-1),'Verwachte Resultaten'!$C$1:$BT$1,0))*_xlfn.XLOOKUP($E189,$G$2:$G$6,$H$2:$H$6,,0))),$D189,""),"")</f>
        <v/>
      </c>
      <c r="G189" s="14" t="str">
        <f>IFERROR(IF(AND(_xlfn.XLOOKUP($D$14,$D183:$D189,G183:G189,,0,-1)&lt;=(INDEX('Verwachte Resultaten'!$C$2:$BT$31,MATCH(_xlfn.XLOOKUP($D$14,$D183:$D189,$E183:$E189,,0,-1),'Verwachte Resultaten'!$B$2:$B$31,0),MATCH(_xlfn.XLOOKUP($D$14,$D183:$D189,G182:G188,,0,-1),'Verwachte Resultaten'!$C$1:$BT$1,0))*_xlfn.XLOOKUP($E189,$G$2:$G$6,$F$2:$F$6,,0)),_xlfn.XLOOKUP($D$14,$D183:$D189,G183:G189,,0,-1)&gt;(INDEX('Verwachte Resultaten'!$C$2:$BT$31,MATCH(_xlfn.XLOOKUP($D$14,$D183:$D189,$E183:$E189,,0,-1),'Verwachte Resultaten'!$B$2:$B$31,0),MATCH(_xlfn.XLOOKUP($D$14,$D183:$D189,G182:G188,,0,-1),'Verwachte Resultaten'!$C$1:$BT$1,0))*_xlfn.XLOOKUP($E189,$G$2:$G$6,$H$2:$H$6,,0))),$D189,""),"")</f>
        <v/>
      </c>
      <c r="H189" s="14" t="str">
        <f>IFERROR(IF(AND(_xlfn.XLOOKUP($D$14,$D183:$D189,H183:H189,,0,-1)&lt;=(INDEX('Verwachte Resultaten'!$C$2:$BT$31,MATCH(_xlfn.XLOOKUP($D$14,$D183:$D189,$E183:$E189,,0,-1),'Verwachte Resultaten'!$B$2:$B$31,0),MATCH(_xlfn.XLOOKUP($D$14,$D183:$D189,H182:H188,,0,-1),'Verwachte Resultaten'!$C$1:$BT$1,0))*_xlfn.XLOOKUP($E189,$G$2:$G$6,$F$2:$F$6,,0)),_xlfn.XLOOKUP($D$14,$D183:$D189,H183:H189,,0,-1)&gt;(INDEX('Verwachte Resultaten'!$C$2:$BT$31,MATCH(_xlfn.XLOOKUP($D$14,$D183:$D189,$E183:$E189,,0,-1),'Verwachte Resultaten'!$B$2:$B$31,0),MATCH(_xlfn.XLOOKUP($D$14,$D183:$D189,H182:H188,,0,-1),'Verwachte Resultaten'!$C$1:$BT$1,0))*_xlfn.XLOOKUP($E189,$G$2:$G$6,$H$2:$H$6,,0))),$D189,""),"")</f>
        <v/>
      </c>
      <c r="I189" s="14" t="str">
        <f>IFERROR(IF(AND(_xlfn.XLOOKUP($D$14,$D183:$D189,I183:I189,,0,-1)&lt;=(INDEX('Verwachte Resultaten'!$C$2:$BT$31,MATCH(_xlfn.XLOOKUP($D$14,$D183:$D189,$E183:$E189,,0,-1),'Verwachte Resultaten'!$B$2:$B$31,0),MATCH(_xlfn.XLOOKUP($D$14,$D183:$D189,I182:I188,,0,-1),'Verwachte Resultaten'!$C$1:$BT$1,0))*_xlfn.XLOOKUP($E189,$G$2:$G$6,$F$2:$F$6,,0)),_xlfn.XLOOKUP($D$14,$D183:$D189,I183:I189,,0,-1)&gt;(INDEX('Verwachte Resultaten'!$C$2:$BT$31,MATCH(_xlfn.XLOOKUP($D$14,$D183:$D189,$E183:$E189,,0,-1),'Verwachte Resultaten'!$B$2:$B$31,0),MATCH(_xlfn.XLOOKUP($D$14,$D183:$D189,I182:I188,,0,-1),'Verwachte Resultaten'!$C$1:$BT$1,0))*_xlfn.XLOOKUP($E189,$G$2:$G$6,$H$2:$H$6,,0))),$D189,""),"")</f>
        <v/>
      </c>
      <c r="J189" s="14" t="str">
        <f>IFERROR(IF(AND(_xlfn.XLOOKUP($D$14,$D183:$D189,J183:J189,,0,-1)&lt;=(INDEX('Verwachte Resultaten'!$C$2:$BT$31,MATCH(_xlfn.XLOOKUP($D$14,$D183:$D189,$E183:$E189,,0,-1),'Verwachte Resultaten'!$B$2:$B$31,0),MATCH(_xlfn.XLOOKUP($D$14,$D183:$D189,J182:J188,,0,-1),'Verwachte Resultaten'!$C$1:$BT$1,0))*_xlfn.XLOOKUP($E189,$G$2:$G$6,$F$2:$F$6,,0)),_xlfn.XLOOKUP($D$14,$D183:$D189,J183:J189,,0,-1)&gt;(INDEX('Verwachte Resultaten'!$C$2:$BT$31,MATCH(_xlfn.XLOOKUP($D$14,$D183:$D189,$E183:$E189,,0,-1),'Verwachte Resultaten'!$B$2:$B$31,0),MATCH(_xlfn.XLOOKUP($D$14,$D183:$D189,J182:J188,,0,-1),'Verwachte Resultaten'!$C$1:$BT$1,0))*_xlfn.XLOOKUP($E189,$G$2:$G$6,$H$2:$H$6,,0))),$D189,""),"")</f>
        <v/>
      </c>
      <c r="K189" s="14" t="str">
        <f>IFERROR(IF(AND(_xlfn.XLOOKUP($D$14,$D183:$D189,K183:K189,,0,-1)&lt;=(INDEX('Verwachte Resultaten'!$C$2:$BT$31,MATCH(_xlfn.XLOOKUP($D$14,$D183:$D189,$E183:$E189,,0,-1),'Verwachte Resultaten'!$B$2:$B$31,0),MATCH(_xlfn.XLOOKUP($D$14,$D183:$D189,K182:K188,,0,-1),'Verwachte Resultaten'!$C$1:$BT$1,0))*_xlfn.XLOOKUP($E189,$G$2:$G$6,$F$2:$F$6,,0)),_xlfn.XLOOKUP($D$14,$D183:$D189,K183:K189,,0,-1)&gt;(INDEX('Verwachte Resultaten'!$C$2:$BT$31,MATCH(_xlfn.XLOOKUP($D$14,$D183:$D189,$E183:$E189,,0,-1),'Verwachte Resultaten'!$B$2:$B$31,0),MATCH(_xlfn.XLOOKUP($D$14,$D183:$D189,K182:K188,,0,-1),'Verwachte Resultaten'!$C$1:$BT$1,0))*_xlfn.XLOOKUP($E189,$G$2:$G$6,$H$2:$H$6,,0))),$D189,""),"")</f>
        <v/>
      </c>
      <c r="L189" s="14" t="str">
        <f>IFERROR(IF(AND(_xlfn.XLOOKUP($D$14,$D183:$D189,L183:L189,,0,-1)&lt;=(INDEX('Verwachte Resultaten'!$C$2:$BT$31,MATCH(_xlfn.XLOOKUP($D$14,$D183:$D189,$E183:$E189,,0,-1),'Verwachte Resultaten'!$B$2:$B$31,0),MATCH(_xlfn.XLOOKUP($D$14,$D183:$D189,L182:L188,,0,-1),'Verwachte Resultaten'!$C$1:$BT$1,0))*_xlfn.XLOOKUP($E189,$G$2:$G$6,$F$2:$F$6,,0)),_xlfn.XLOOKUP($D$14,$D183:$D189,L183:L189,,0,-1)&gt;(INDEX('Verwachte Resultaten'!$C$2:$BT$31,MATCH(_xlfn.XLOOKUP($D$14,$D183:$D189,$E183:$E189,,0,-1),'Verwachte Resultaten'!$B$2:$B$31,0),MATCH(_xlfn.XLOOKUP($D$14,$D183:$D189,L182:L188,,0,-1),'Verwachte Resultaten'!$C$1:$BT$1,0))*_xlfn.XLOOKUP($E189,$G$2:$G$6,$H$2:$H$6,,0))),$D189,""),"")</f>
        <v/>
      </c>
      <c r="M189" s="14" t="str">
        <f>IFERROR(IF(AND(_xlfn.XLOOKUP($D$14,$D183:$D189,M183:M189,,0,-1)&lt;=(INDEX('Verwachte Resultaten'!$C$2:$BT$31,MATCH(_xlfn.XLOOKUP($D$14,$D183:$D189,$E183:$E189,,0,-1),'Verwachte Resultaten'!$B$2:$B$31,0),MATCH(_xlfn.XLOOKUP($D$14,$D183:$D189,M182:M188,,0,-1),'Verwachte Resultaten'!$C$1:$BT$1,0))*_xlfn.XLOOKUP($E189,$G$2:$G$6,$F$2:$F$6,,0)),_xlfn.XLOOKUP($D$14,$D183:$D189,M183:M189,,0,-1)&gt;(INDEX('Verwachte Resultaten'!$C$2:$BT$31,MATCH(_xlfn.XLOOKUP($D$14,$D183:$D189,$E183:$E189,,0,-1),'Verwachte Resultaten'!$B$2:$B$31,0),MATCH(_xlfn.XLOOKUP($D$14,$D183:$D189,M182:M188,,0,-1),'Verwachte Resultaten'!$C$1:$BT$1,0))*_xlfn.XLOOKUP($E189,$G$2:$G$6,$H$2:$H$6,,0))),$D189,""),"")</f>
        <v/>
      </c>
      <c r="N189" s="14" t="str">
        <f>IFERROR(IF(AND(_xlfn.XLOOKUP($D$14,$D183:$D189,N183:N189,,0,-1)&lt;=(INDEX('Verwachte Resultaten'!$C$2:$BT$31,MATCH(_xlfn.XLOOKUP($D$14,$D183:$D189,$E183:$E189,,0,-1),'Verwachte Resultaten'!$B$2:$B$31,0),MATCH(_xlfn.XLOOKUP($D$14,$D183:$D189,N182:N188,,0,-1),'Verwachte Resultaten'!$C$1:$BT$1,0))*_xlfn.XLOOKUP($E189,$G$2:$G$6,$F$2:$F$6,,0)),_xlfn.XLOOKUP($D$14,$D183:$D189,N183:N189,,0,-1)&gt;(INDEX('Verwachte Resultaten'!$C$2:$BT$31,MATCH(_xlfn.XLOOKUP($D$14,$D183:$D189,$E183:$E189,,0,-1),'Verwachte Resultaten'!$B$2:$B$31,0),MATCH(_xlfn.XLOOKUP($D$14,$D183:$D189,N182:N188,,0,-1),'Verwachte Resultaten'!$C$1:$BT$1,0))*_xlfn.XLOOKUP($E189,$G$2:$G$6,$H$2:$H$6,,0))),$D189,""),"")</f>
        <v/>
      </c>
      <c r="O189" s="14" t="str">
        <f>IFERROR(IF(AND(_xlfn.XLOOKUP($D$14,$D183:$D189,O183:O189,,0,-1)&lt;=(INDEX('Verwachte Resultaten'!$C$2:$BT$31,MATCH(_xlfn.XLOOKUP($D$14,$D183:$D189,$E183:$E189,,0,-1),'Verwachte Resultaten'!$B$2:$B$31,0),MATCH(_xlfn.XLOOKUP($D$14,$D183:$D189,O182:O188,,0,-1),'Verwachte Resultaten'!$C$1:$BT$1,0))*_xlfn.XLOOKUP($E189,$G$2:$G$6,$F$2:$F$6,,0)),_xlfn.XLOOKUP($D$14,$D183:$D189,O183:O189,,0,-1)&gt;(INDEX('Verwachte Resultaten'!$C$2:$BT$31,MATCH(_xlfn.XLOOKUP($D$14,$D183:$D189,$E183:$E189,,0,-1),'Verwachte Resultaten'!$B$2:$B$31,0),MATCH(_xlfn.XLOOKUP($D$14,$D183:$D189,O182:O188,,0,-1),'Verwachte Resultaten'!$C$1:$BT$1,0))*_xlfn.XLOOKUP($E189,$G$2:$G$6,$H$2:$H$6,,0))),$D189,""),"")</f>
        <v/>
      </c>
      <c r="P189" s="14" t="str">
        <f>IFERROR(IF(AND(_xlfn.XLOOKUP($D$14,$D183:$D189,P183:P189,,0,-1)&lt;=(INDEX('Verwachte Resultaten'!$C$2:$BT$31,MATCH(_xlfn.XLOOKUP($D$14,$D183:$D189,$E183:$E189,,0,-1),'Verwachte Resultaten'!$B$2:$B$31,0),MATCH(_xlfn.XLOOKUP($D$14,$D183:$D189,P182:P188,,0,-1),'Verwachte Resultaten'!$C$1:$BT$1,0))*_xlfn.XLOOKUP($E189,$G$2:$G$6,$F$2:$F$6,,0)),_xlfn.XLOOKUP($D$14,$D183:$D189,P183:P189,,0,-1)&gt;(INDEX('Verwachte Resultaten'!$C$2:$BT$31,MATCH(_xlfn.XLOOKUP($D$14,$D183:$D189,$E183:$E189,,0,-1),'Verwachte Resultaten'!$B$2:$B$31,0),MATCH(_xlfn.XLOOKUP($D$14,$D183:$D189,P182:P188,,0,-1),'Verwachte Resultaten'!$C$1:$BT$1,0))*_xlfn.XLOOKUP($E189,$G$2:$G$6,$H$2:$H$6,,0))),$D189,""),"")</f>
        <v/>
      </c>
      <c r="Q189" s="14" t="str">
        <f>IFERROR(IF(AND(_xlfn.XLOOKUP($D$14,$D183:$D189,Q183:Q189,,0,-1)&lt;=(INDEX('Verwachte Resultaten'!$C$2:$BT$31,MATCH(_xlfn.XLOOKUP($D$14,$D183:$D189,$E183:$E189,,0,-1),'Verwachte Resultaten'!$B$2:$B$31,0),MATCH(_xlfn.XLOOKUP($D$14,$D183:$D189,Q182:Q188,,0,-1),'Verwachte Resultaten'!$C$1:$BT$1,0))*_xlfn.XLOOKUP($E189,$G$2:$G$6,$F$2:$F$6,,0)),_xlfn.XLOOKUP($D$14,$D183:$D189,Q183:Q189,,0,-1)&gt;(INDEX('Verwachte Resultaten'!$C$2:$BT$31,MATCH(_xlfn.XLOOKUP($D$14,$D183:$D189,$E183:$E189,,0,-1),'Verwachte Resultaten'!$B$2:$B$31,0),MATCH(_xlfn.XLOOKUP($D$14,$D183:$D189,Q182:Q188,,0,-1),'Verwachte Resultaten'!$C$1:$BT$1,0))*_xlfn.XLOOKUP($E189,$G$2:$G$6,$H$2:$H$6,,0))),$D189,""),"")</f>
        <v/>
      </c>
      <c r="R189" s="14" t="str">
        <f>IFERROR(IF(AND(_xlfn.XLOOKUP($D$14,$D183:$D189,R183:R189,,0,-1)&lt;=(INDEX('Verwachte Resultaten'!$C$2:$BT$31,MATCH(_xlfn.XLOOKUP($D$14,$D183:$D189,$E183:$E189,,0,-1),'Verwachte Resultaten'!$B$2:$B$31,0),MATCH(_xlfn.XLOOKUP($D$14,$D183:$D189,R182:R188,,0,-1),'Verwachte Resultaten'!$C$1:$BT$1,0))*_xlfn.XLOOKUP($E189,$G$2:$G$6,$F$2:$F$6,,0)),_xlfn.XLOOKUP($D$14,$D183:$D189,R183:R189,,0,-1)&gt;(INDEX('Verwachte Resultaten'!$C$2:$BT$31,MATCH(_xlfn.XLOOKUP($D$14,$D183:$D189,$E183:$E189,,0,-1),'Verwachte Resultaten'!$B$2:$B$31,0),MATCH(_xlfn.XLOOKUP($D$14,$D183:$D189,R182:R188,,0,-1),'Verwachte Resultaten'!$C$1:$BT$1,0))*_xlfn.XLOOKUP($E189,$G$2:$G$6,$H$2:$H$6,,0))),$D189,""),"")</f>
        <v/>
      </c>
      <c r="S189" s="14" t="str">
        <f>IFERROR(IF(AND(_xlfn.XLOOKUP($D$14,$D183:$D189,S183:S189,,0,-1)&lt;=(INDEX('Verwachte Resultaten'!$C$2:$BT$31,MATCH(_xlfn.XLOOKUP($D$14,$D183:$D189,$E183:$E189,,0,-1),'Verwachte Resultaten'!$B$2:$B$31,0),MATCH(_xlfn.XLOOKUP($D$14,$D183:$D189,S182:S188,,0,-1),'Verwachte Resultaten'!$C$1:$BT$1,0))*_xlfn.XLOOKUP($E189,$G$2:$G$6,$F$2:$F$6,,0)),_xlfn.XLOOKUP($D$14,$D183:$D189,S183:S189,,0,-1)&gt;(INDEX('Verwachte Resultaten'!$C$2:$BT$31,MATCH(_xlfn.XLOOKUP($D$14,$D183:$D189,$E183:$E189,,0,-1),'Verwachte Resultaten'!$B$2:$B$31,0),MATCH(_xlfn.XLOOKUP($D$14,$D183:$D189,S182:S188,,0,-1),'Verwachte Resultaten'!$C$1:$BT$1,0))*_xlfn.XLOOKUP($E189,$G$2:$G$6,$H$2:$H$6,,0))),$D189,""),"")</f>
        <v/>
      </c>
      <c r="T189" s="14" t="str">
        <f>IFERROR(IF(AND(_xlfn.XLOOKUP($D$14,$D183:$D189,T183:T189,,0,-1)&lt;=(INDEX('Verwachte Resultaten'!$C$2:$BT$31,MATCH(_xlfn.XLOOKUP($D$14,$D183:$D189,$E183:$E189,,0,-1),'Verwachte Resultaten'!$B$2:$B$31,0),MATCH(_xlfn.XLOOKUP($D$14,$D183:$D189,T182:T188,,0,-1),'Verwachte Resultaten'!$C$1:$BT$1,0))*_xlfn.XLOOKUP($E189,$G$2:$G$6,$F$2:$F$6,,0)),_xlfn.XLOOKUP($D$14,$D183:$D189,T183:T189,,0,-1)&gt;(INDEX('Verwachte Resultaten'!$C$2:$BT$31,MATCH(_xlfn.XLOOKUP($D$14,$D183:$D189,$E183:$E189,,0,-1),'Verwachte Resultaten'!$B$2:$B$31,0),MATCH(_xlfn.XLOOKUP($D$14,$D183:$D189,T182:T188,,0,-1),'Verwachte Resultaten'!$C$1:$BT$1,0))*_xlfn.XLOOKUP($E189,$G$2:$G$6,$H$2:$H$6,,0))),$D189,""),"")</f>
        <v/>
      </c>
      <c r="U189" s="14" t="str">
        <f>IFERROR(IF(AND(_xlfn.XLOOKUP($D$14,$D183:$D189,U183:U189,,0,-1)&lt;=(INDEX('Verwachte Resultaten'!$C$2:$BT$31,MATCH(_xlfn.XLOOKUP($D$14,$D183:$D189,$E183:$E189,,0,-1),'Verwachte Resultaten'!$B$2:$B$31,0),MATCH(_xlfn.XLOOKUP($D$14,$D183:$D189,U182:U188,,0,-1),'Verwachte Resultaten'!$C$1:$BT$1,0))*_xlfn.XLOOKUP($E189,$G$2:$G$6,$F$2:$F$6,,0)),_xlfn.XLOOKUP($D$14,$D183:$D189,U183:U189,,0,-1)&gt;(INDEX('Verwachte Resultaten'!$C$2:$BT$31,MATCH(_xlfn.XLOOKUP($D$14,$D183:$D189,$E183:$E189,,0,-1),'Verwachte Resultaten'!$B$2:$B$31,0),MATCH(_xlfn.XLOOKUP($D$14,$D183:$D189,U182:U188,,0,-1),'Verwachte Resultaten'!$C$1:$BT$1,0))*_xlfn.XLOOKUP($E189,$G$2:$G$6,$H$2:$H$6,,0))),$D189,""),"")</f>
        <v/>
      </c>
      <c r="V189" s="14" t="str">
        <f>IFERROR(IF(AND(_xlfn.XLOOKUP($D$14,$D183:$D189,V183:V189,,0,-1)&lt;=(INDEX('Verwachte Resultaten'!$C$2:$BT$31,MATCH(_xlfn.XLOOKUP($D$14,$D183:$D189,$E183:$E189,,0,-1),'Verwachte Resultaten'!$B$2:$B$31,0),MATCH(_xlfn.XLOOKUP($D$14,$D183:$D189,V182:V188,,0,-1),'Verwachte Resultaten'!$C$1:$BT$1,0))*_xlfn.XLOOKUP($E189,$G$2:$G$6,$F$2:$F$6,,0)),_xlfn.XLOOKUP($D$14,$D183:$D189,V183:V189,,0,-1)&gt;(INDEX('Verwachte Resultaten'!$C$2:$BT$31,MATCH(_xlfn.XLOOKUP($D$14,$D183:$D189,$E183:$E189,,0,-1),'Verwachte Resultaten'!$B$2:$B$31,0),MATCH(_xlfn.XLOOKUP($D$14,$D183:$D189,V182:V188,,0,-1),'Verwachte Resultaten'!$C$1:$BT$1,0))*_xlfn.XLOOKUP($E189,$G$2:$G$6,$H$2:$H$6,,0))),$D189,""),"")</f>
        <v/>
      </c>
      <c r="W189" s="14" t="str">
        <f>IFERROR(IF(AND(_xlfn.XLOOKUP($D$14,$D183:$D189,W183:W189,,0,-1)&lt;=(INDEX('Verwachte Resultaten'!$C$2:$BT$31,MATCH(_xlfn.XLOOKUP($D$14,$D183:$D189,$E183:$E189,,0,-1),'Verwachte Resultaten'!$B$2:$B$31,0),MATCH(_xlfn.XLOOKUP($D$14,$D183:$D189,W182:W188,,0,-1),'Verwachte Resultaten'!$C$1:$BT$1,0))*_xlfn.XLOOKUP($E189,$G$2:$G$6,$F$2:$F$6,,0)),_xlfn.XLOOKUP($D$14,$D183:$D189,W183:W189,,0,-1)&gt;(INDEX('Verwachte Resultaten'!$C$2:$BT$31,MATCH(_xlfn.XLOOKUP($D$14,$D183:$D189,$E183:$E189,,0,-1),'Verwachte Resultaten'!$B$2:$B$31,0),MATCH(_xlfn.XLOOKUP($D$14,$D183:$D189,W182:W188,,0,-1),'Verwachte Resultaten'!$C$1:$BT$1,0))*_xlfn.XLOOKUP($E189,$G$2:$G$6,$H$2:$H$6,,0))),$D189,""),"")</f>
        <v/>
      </c>
      <c r="X189" s="14" t="str">
        <f>IFERROR(IF(AND(_xlfn.XLOOKUP($D$14,$D183:$D189,X183:X189,,0,-1)&lt;=(INDEX('Verwachte Resultaten'!$C$2:$BT$31,MATCH(_xlfn.XLOOKUP($D$14,$D183:$D189,$E183:$E189,,0,-1),'Verwachte Resultaten'!$B$2:$B$31,0),MATCH(_xlfn.XLOOKUP($D$14,$D183:$D189,X182:X188,,0,-1),'Verwachte Resultaten'!$C$1:$BT$1,0))*_xlfn.XLOOKUP($E189,$G$2:$G$6,$F$2:$F$6,,0)),_xlfn.XLOOKUP($D$14,$D183:$D189,X183:X189,,0,-1)&gt;(INDEX('Verwachte Resultaten'!$C$2:$BT$31,MATCH(_xlfn.XLOOKUP($D$14,$D183:$D189,$E183:$E189,,0,-1),'Verwachte Resultaten'!$B$2:$B$31,0),MATCH(_xlfn.XLOOKUP($D$14,$D183:$D189,X182:X188,,0,-1),'Verwachte Resultaten'!$C$1:$BT$1,0))*_xlfn.XLOOKUP($E189,$G$2:$G$6,$H$2:$H$6,,0))),$D189,""),"")</f>
        <v/>
      </c>
      <c r="Y189" s="14" t="str">
        <f>IFERROR(IF(AND(_xlfn.XLOOKUP($D$14,$D183:$D189,Y183:Y189,,0,-1)&lt;=(INDEX('Verwachte Resultaten'!$C$2:$BT$31,MATCH(_xlfn.XLOOKUP($D$14,$D183:$D189,$E183:$E189,,0,-1),'Verwachte Resultaten'!$B$2:$B$31,0),MATCH(_xlfn.XLOOKUP($D$14,$D183:$D189,Y182:Y188,,0,-1),'Verwachte Resultaten'!$C$1:$BT$1,0))*_xlfn.XLOOKUP($E189,$G$2:$G$6,$F$2:$F$6,,0)),_xlfn.XLOOKUP($D$14,$D183:$D189,Y183:Y189,,0,-1)&gt;(INDEX('Verwachte Resultaten'!$C$2:$BT$31,MATCH(_xlfn.XLOOKUP($D$14,$D183:$D189,$E183:$E189,,0,-1),'Verwachte Resultaten'!$B$2:$B$31,0),MATCH(_xlfn.XLOOKUP($D$14,$D183:$D189,Y182:Y188,,0,-1),'Verwachte Resultaten'!$C$1:$BT$1,0))*_xlfn.XLOOKUP($E189,$G$2:$G$6,$H$2:$H$6,,0))),$D189,""),"")</f>
        <v/>
      </c>
      <c r="Z189" s="14" t="str">
        <f>IFERROR(IF(AND(_xlfn.XLOOKUP($D$14,$D183:$D189,Z183:Z189,,0,-1)&lt;=(INDEX('Verwachte Resultaten'!$C$2:$BT$31,MATCH(_xlfn.XLOOKUP($D$14,$D183:$D189,$E183:$E189,,0,-1),'Verwachte Resultaten'!$B$2:$B$31,0),MATCH(_xlfn.XLOOKUP($D$14,$D183:$D189,Z182:Z188,,0,-1),'Verwachte Resultaten'!$C$1:$BT$1,0))*_xlfn.XLOOKUP($E189,$G$2:$G$6,$F$2:$F$6,,0)),_xlfn.XLOOKUP($D$14,$D183:$D189,Z183:Z189,,0,-1)&gt;(INDEX('Verwachte Resultaten'!$C$2:$BT$31,MATCH(_xlfn.XLOOKUP($D$14,$D183:$D189,$E183:$E189,,0,-1),'Verwachte Resultaten'!$B$2:$B$31,0),MATCH(_xlfn.XLOOKUP($D$14,$D183:$D189,Z182:Z188,,0,-1),'Verwachte Resultaten'!$C$1:$BT$1,0))*_xlfn.XLOOKUP($E189,$G$2:$G$6,$H$2:$H$6,,0))),$D189,""),"")</f>
        <v/>
      </c>
      <c r="AA189" s="14" t="str">
        <f>IFERROR(IF(AND(_xlfn.XLOOKUP($D$14,$D183:$D189,AA183:AA189,,0,-1)&lt;=(INDEX('Verwachte Resultaten'!$C$2:$BT$31,MATCH(_xlfn.XLOOKUP($D$14,$D183:$D189,$E183:$E189,,0,-1),'Verwachte Resultaten'!$B$2:$B$31,0),MATCH(_xlfn.XLOOKUP($D$14,$D183:$D189,AA182:AA188,,0,-1),'Verwachte Resultaten'!$C$1:$BT$1,0))*_xlfn.XLOOKUP($E189,$G$2:$G$6,$F$2:$F$6,,0)),_xlfn.XLOOKUP($D$14,$D183:$D189,AA183:AA189,,0,-1)&gt;(INDEX('Verwachte Resultaten'!$C$2:$BT$31,MATCH(_xlfn.XLOOKUP($D$14,$D183:$D189,$E183:$E189,,0,-1),'Verwachte Resultaten'!$B$2:$B$31,0),MATCH(_xlfn.XLOOKUP($D$14,$D183:$D189,AA182:AA188,,0,-1),'Verwachte Resultaten'!$C$1:$BT$1,0))*_xlfn.XLOOKUP($E189,$G$2:$G$6,$H$2:$H$6,,0))),$D189,""),"")</f>
        <v/>
      </c>
      <c r="AB189" s="14" t="str">
        <f>IFERROR(IF(AND(_xlfn.XLOOKUP($D$14,$D183:$D189,AB183:AB189,,0,-1)&lt;=(INDEX('Verwachte Resultaten'!$C$2:$BT$31,MATCH(_xlfn.XLOOKUP($D$14,$D183:$D189,$E183:$E189,,0,-1),'Verwachte Resultaten'!$B$2:$B$31,0),MATCH(_xlfn.XLOOKUP($D$14,$D183:$D189,AB182:AB188,,0,-1),'Verwachte Resultaten'!$C$1:$BT$1,0))*_xlfn.XLOOKUP($E189,$G$2:$G$6,$F$2:$F$6,,0)),_xlfn.XLOOKUP($D$14,$D183:$D189,AB183:AB189,,0,-1)&gt;(INDEX('Verwachte Resultaten'!$C$2:$BT$31,MATCH(_xlfn.XLOOKUP($D$14,$D183:$D189,$E183:$E189,,0,-1),'Verwachte Resultaten'!$B$2:$B$31,0),MATCH(_xlfn.XLOOKUP($D$14,$D183:$D189,AB182:AB188,,0,-1),'Verwachte Resultaten'!$C$1:$BT$1,0))*_xlfn.XLOOKUP($E189,$G$2:$G$6,$H$2:$H$6,,0))),$D189,""),"")</f>
        <v/>
      </c>
      <c r="AC189" s="14" t="str">
        <f>IFERROR(IF(AND(_xlfn.XLOOKUP($D$14,$D183:$D189,AC183:AC189,,0,-1)&lt;=(INDEX('Verwachte Resultaten'!$C$2:$BT$31,MATCH(_xlfn.XLOOKUP($D$14,$D183:$D189,$E183:$E189,,0,-1),'Verwachte Resultaten'!$B$2:$B$31,0),MATCH(_xlfn.XLOOKUP($D$14,$D183:$D189,AC182:AC188,,0,-1),'Verwachte Resultaten'!$C$1:$BT$1,0))*_xlfn.XLOOKUP($E189,$G$2:$G$6,$F$2:$F$6,,0)),_xlfn.XLOOKUP($D$14,$D183:$D189,AC183:AC189,,0,-1)&gt;(INDEX('Verwachte Resultaten'!$C$2:$BT$31,MATCH(_xlfn.XLOOKUP($D$14,$D183:$D189,$E183:$E189,,0,-1),'Verwachte Resultaten'!$B$2:$B$31,0),MATCH(_xlfn.XLOOKUP($D$14,$D183:$D189,AC182:AC188,,0,-1),'Verwachte Resultaten'!$C$1:$BT$1,0))*_xlfn.XLOOKUP($E189,$G$2:$G$6,$H$2:$H$6,,0))),$D189,""),"")</f>
        <v/>
      </c>
      <c r="AD189" s="14" t="str">
        <f>IFERROR(IF(AND(_xlfn.XLOOKUP($D$14,$D183:$D189,AD183:AD189,,0,-1)&lt;=(INDEX('Verwachte Resultaten'!$C$2:$BT$31,MATCH(_xlfn.XLOOKUP($D$14,$D183:$D189,$E183:$E189,,0,-1),'Verwachte Resultaten'!$B$2:$B$31,0),MATCH(_xlfn.XLOOKUP($D$14,$D183:$D189,AD182:AD188,,0,-1),'Verwachte Resultaten'!$C$1:$BT$1,0))*_xlfn.XLOOKUP($E189,$G$2:$G$6,$F$2:$F$6,,0)),_xlfn.XLOOKUP($D$14,$D183:$D189,AD183:AD189,,0,-1)&gt;(INDEX('Verwachte Resultaten'!$C$2:$BT$31,MATCH(_xlfn.XLOOKUP($D$14,$D183:$D189,$E183:$E189,,0,-1),'Verwachte Resultaten'!$B$2:$B$31,0),MATCH(_xlfn.XLOOKUP($D$14,$D183:$D189,AD182:AD188,,0,-1),'Verwachte Resultaten'!$C$1:$BT$1,0))*_xlfn.XLOOKUP($E189,$G$2:$G$6,$H$2:$H$6,,0))),$D189,""),"")</f>
        <v/>
      </c>
      <c r="AE189" s="14" t="str">
        <f>IFERROR(IF(AND(_xlfn.XLOOKUP($D$14,$D183:$D189,AE183:AE189,,0,-1)&lt;=(INDEX('Verwachte Resultaten'!$C$2:$BT$31,MATCH(_xlfn.XLOOKUP($D$14,$D183:$D189,$E183:$E189,,0,-1),'Verwachte Resultaten'!$B$2:$B$31,0),MATCH(_xlfn.XLOOKUP($D$14,$D183:$D189,AE182:AE188,,0,-1),'Verwachte Resultaten'!$C$1:$BT$1,0))*_xlfn.XLOOKUP($E189,$G$2:$G$6,$F$2:$F$6,,0)),_xlfn.XLOOKUP($D$14,$D183:$D189,AE183:AE189,,0,-1)&gt;(INDEX('Verwachte Resultaten'!$C$2:$BT$31,MATCH(_xlfn.XLOOKUP($D$14,$D183:$D189,$E183:$E189,,0,-1),'Verwachte Resultaten'!$B$2:$B$31,0),MATCH(_xlfn.XLOOKUP($D$14,$D183:$D189,AE182:AE188,,0,-1),'Verwachte Resultaten'!$C$1:$BT$1,0))*_xlfn.XLOOKUP($E189,$G$2:$G$6,$H$2:$H$6,,0))),$D189,""),"")</f>
        <v/>
      </c>
      <c r="AF189" s="14" t="str">
        <f>IFERROR(IF(AND(_xlfn.XLOOKUP($D$14,$D183:$D189,AF183:AF189,,0,-1)&lt;=(INDEX('Verwachte Resultaten'!$C$2:$BT$31,MATCH(_xlfn.XLOOKUP($D$14,$D183:$D189,$E183:$E189,,0,-1),'Verwachte Resultaten'!$B$2:$B$31,0),MATCH(_xlfn.XLOOKUP($D$14,$D183:$D189,AF182:AF188,,0,-1),'Verwachte Resultaten'!$C$1:$BT$1,0))*_xlfn.XLOOKUP($E189,$G$2:$G$6,$F$2:$F$6,,0)),_xlfn.XLOOKUP($D$14,$D183:$D189,AF183:AF189,,0,-1)&gt;(INDEX('Verwachte Resultaten'!$C$2:$BT$31,MATCH(_xlfn.XLOOKUP($D$14,$D183:$D189,$E183:$E189,,0,-1),'Verwachte Resultaten'!$B$2:$B$31,0),MATCH(_xlfn.XLOOKUP($D$14,$D183:$D189,AF182:AF188,,0,-1),'Verwachte Resultaten'!$C$1:$BT$1,0))*_xlfn.XLOOKUP($E189,$G$2:$G$6,$H$2:$H$6,,0))),$D189,""),"")</f>
        <v/>
      </c>
      <c r="AG189" s="14" t="str">
        <f>IFERROR(IF(AND(_xlfn.XLOOKUP($D$14,$D183:$D189,AG183:AG189,,0,-1)&lt;=(INDEX('Verwachte Resultaten'!$C$2:$BT$31,MATCH(_xlfn.XLOOKUP($D$14,$D183:$D189,$E183:$E189,,0,-1),'Verwachte Resultaten'!$B$2:$B$31,0),MATCH(_xlfn.XLOOKUP($D$14,$D183:$D189,AG182:AG188,,0,-1),'Verwachte Resultaten'!$C$1:$BT$1,0))*_xlfn.XLOOKUP($E189,$G$2:$G$6,$F$2:$F$6,,0)),_xlfn.XLOOKUP($D$14,$D183:$D189,AG183:AG189,,0,-1)&gt;(INDEX('Verwachte Resultaten'!$C$2:$BT$31,MATCH(_xlfn.XLOOKUP($D$14,$D183:$D189,$E183:$E189,,0,-1),'Verwachte Resultaten'!$B$2:$B$31,0),MATCH(_xlfn.XLOOKUP($D$14,$D183:$D189,AG182:AG188,,0,-1),'Verwachte Resultaten'!$C$1:$BT$1,0))*_xlfn.XLOOKUP($E189,$G$2:$G$6,$H$2:$H$6,,0))),$D189,""),"")</f>
        <v/>
      </c>
      <c r="AH189" s="14" t="str">
        <f>IFERROR(IF(AND(_xlfn.XLOOKUP($D$14,$D183:$D189,AH183:AH189,,0,-1)&lt;=(INDEX('Verwachte Resultaten'!$C$2:$BT$31,MATCH(_xlfn.XLOOKUP($D$14,$D183:$D189,$E183:$E189,,0,-1),'Verwachte Resultaten'!$B$2:$B$31,0),MATCH(_xlfn.XLOOKUP($D$14,$D183:$D189,AH182:AH188,,0,-1),'Verwachte Resultaten'!$C$1:$BT$1,0))*_xlfn.XLOOKUP($E189,$G$2:$G$6,$F$2:$F$6,,0)),_xlfn.XLOOKUP($D$14,$D183:$D189,AH183:AH189,,0,-1)&gt;(INDEX('Verwachte Resultaten'!$C$2:$BT$31,MATCH(_xlfn.XLOOKUP($D$14,$D183:$D189,$E183:$E189,,0,-1),'Verwachte Resultaten'!$B$2:$B$31,0),MATCH(_xlfn.XLOOKUP($D$14,$D183:$D189,AH182:AH188,,0,-1),'Verwachte Resultaten'!$C$1:$BT$1,0))*_xlfn.XLOOKUP($E189,$G$2:$G$6,$H$2:$H$6,,0))),$D189,""),"")</f>
        <v/>
      </c>
      <c r="AI189" s="14" t="str">
        <f>IFERROR(IF(AND(_xlfn.XLOOKUP($D$14,$D183:$D189,AI183:AI189,,0,-1)&lt;=(INDEX('Verwachte Resultaten'!$C$2:$BT$31,MATCH(_xlfn.XLOOKUP($D$14,$D183:$D189,$E183:$E189,,0,-1),'Verwachte Resultaten'!$B$2:$B$31,0),MATCH(_xlfn.XLOOKUP($D$14,$D183:$D189,AI182:AI188,,0,-1),'Verwachte Resultaten'!$C$1:$BT$1,0))*_xlfn.XLOOKUP($E189,$G$2:$G$6,$F$2:$F$6,,0)),_xlfn.XLOOKUP($D$14,$D183:$D189,AI183:AI189,,0,-1)&gt;(INDEX('Verwachte Resultaten'!$C$2:$BT$31,MATCH(_xlfn.XLOOKUP($D$14,$D183:$D189,$E183:$E189,,0,-1),'Verwachte Resultaten'!$B$2:$B$31,0),MATCH(_xlfn.XLOOKUP($D$14,$D183:$D189,AI182:AI188,,0,-1),'Verwachte Resultaten'!$C$1:$BT$1,0))*_xlfn.XLOOKUP($E189,$G$2:$G$6,$H$2:$H$6,,0))),$D189,""),"")</f>
        <v/>
      </c>
      <c r="AJ189" s="14" t="str">
        <f>IFERROR(IF(AND(_xlfn.XLOOKUP($D$14,$D183:$D189,AJ183:AJ189,,0,-1)&lt;=(INDEX('Verwachte Resultaten'!$C$2:$BT$31,MATCH(_xlfn.XLOOKUP($D$14,$D183:$D189,$E183:$E189,,0,-1),'Verwachte Resultaten'!$B$2:$B$31,0),MATCH(_xlfn.XLOOKUP($D$14,$D183:$D189,AJ182:AJ188,,0,-1),'Verwachte Resultaten'!$C$1:$BT$1,0))*_xlfn.XLOOKUP($E189,$G$2:$G$6,$F$2:$F$6,,0)),_xlfn.XLOOKUP($D$14,$D183:$D189,AJ183:AJ189,,0,-1)&gt;(INDEX('Verwachte Resultaten'!$C$2:$BT$31,MATCH(_xlfn.XLOOKUP($D$14,$D183:$D189,$E183:$E189,,0,-1),'Verwachte Resultaten'!$B$2:$B$31,0),MATCH(_xlfn.XLOOKUP($D$14,$D183:$D189,AJ182:AJ188,,0,-1),'Verwachte Resultaten'!$C$1:$BT$1,0))*_xlfn.XLOOKUP($E189,$G$2:$G$6,$H$2:$H$6,,0))),$D189,""),"")</f>
        <v/>
      </c>
      <c r="AK189" s="14" t="str">
        <f>IFERROR(IF(AND(_xlfn.XLOOKUP($D$14,$D183:$D189,AK183:AK189,,0,-1)&lt;=(INDEX('Verwachte Resultaten'!$C$2:$BT$31,MATCH(_xlfn.XLOOKUP($D$14,$D183:$D189,$E183:$E189,,0,-1),'Verwachte Resultaten'!$B$2:$B$31,0),MATCH(_xlfn.XLOOKUP($D$14,$D183:$D189,AK182:AK188,,0,-1),'Verwachte Resultaten'!$C$1:$BT$1,0))*_xlfn.XLOOKUP($E189,$G$2:$G$6,$F$2:$F$6,,0)),_xlfn.XLOOKUP($D$14,$D183:$D189,AK183:AK189,,0,-1)&gt;(INDEX('Verwachte Resultaten'!$C$2:$BT$31,MATCH(_xlfn.XLOOKUP($D$14,$D183:$D189,$E183:$E189,,0,-1),'Verwachte Resultaten'!$B$2:$B$31,0),MATCH(_xlfn.XLOOKUP($D$14,$D183:$D189,AK182:AK188,,0,-1),'Verwachte Resultaten'!$C$1:$BT$1,0))*_xlfn.XLOOKUP($E189,$G$2:$G$6,$H$2:$H$6,,0))),$D189,""),"")</f>
        <v/>
      </c>
      <c r="AL189" s="14" t="str">
        <f>IFERROR(IF(AND(_xlfn.XLOOKUP($D$14,$D183:$D189,AL183:AL189,,0,-1)&lt;=(INDEX('Verwachte Resultaten'!$C$2:$BT$31,MATCH(_xlfn.XLOOKUP($D$14,$D183:$D189,$E183:$E189,,0,-1),'Verwachte Resultaten'!$B$2:$B$31,0),MATCH(_xlfn.XLOOKUP($D$14,$D183:$D189,AL182:AL188,,0,-1),'Verwachte Resultaten'!$C$1:$BT$1,0))*_xlfn.XLOOKUP($E189,$G$2:$G$6,$F$2:$F$6,,0)),_xlfn.XLOOKUP($D$14,$D183:$D189,AL183:AL189,,0,-1)&gt;(INDEX('Verwachte Resultaten'!$C$2:$BT$31,MATCH(_xlfn.XLOOKUP($D$14,$D183:$D189,$E183:$E189,,0,-1),'Verwachte Resultaten'!$B$2:$B$31,0),MATCH(_xlfn.XLOOKUP($D$14,$D183:$D189,AL182:AL188,,0,-1),'Verwachte Resultaten'!$C$1:$BT$1,0))*_xlfn.XLOOKUP($E189,$G$2:$G$6,$H$2:$H$6,,0))),$D189,""),"")</f>
        <v/>
      </c>
      <c r="AM189" s="14" t="str">
        <f>IFERROR(IF(AND(_xlfn.XLOOKUP($D$14,$D183:$D189,AM183:AM189,,0,-1)&lt;=(INDEX('Verwachte Resultaten'!$C$2:$BT$31,MATCH(_xlfn.XLOOKUP($D$14,$D183:$D189,$E183:$E189,,0,-1),'Verwachte Resultaten'!$B$2:$B$31,0),MATCH(_xlfn.XLOOKUP($D$14,$D183:$D189,AM182:AM188,,0,-1),'Verwachte Resultaten'!$C$1:$BT$1,0))*_xlfn.XLOOKUP($E189,$G$2:$G$6,$F$2:$F$6,,0)),_xlfn.XLOOKUP($D$14,$D183:$D189,AM183:AM189,,0,-1)&gt;(INDEX('Verwachte Resultaten'!$C$2:$BT$31,MATCH(_xlfn.XLOOKUP($D$14,$D183:$D189,$E183:$E189,,0,-1),'Verwachte Resultaten'!$B$2:$B$31,0),MATCH(_xlfn.XLOOKUP($D$14,$D183:$D189,AM182:AM188,,0,-1),'Verwachte Resultaten'!$C$1:$BT$1,0))*_xlfn.XLOOKUP($E189,$G$2:$G$6,$H$2:$H$6,,0))),$D189,""),"")</f>
        <v/>
      </c>
      <c r="AN189" s="14" t="str">
        <f>IFERROR(IF(AND(_xlfn.XLOOKUP($D$14,$D183:$D189,AN183:AN189,,0,-1)&lt;=(INDEX('Verwachte Resultaten'!$C$2:$BT$31,MATCH(_xlfn.XLOOKUP($D$14,$D183:$D189,$E183:$E189,,0,-1),'Verwachte Resultaten'!$B$2:$B$31,0),MATCH(_xlfn.XLOOKUP($D$14,$D183:$D189,AN182:AN188,,0,-1),'Verwachte Resultaten'!$C$1:$BT$1,0))*_xlfn.XLOOKUP($E189,$G$2:$G$6,$F$2:$F$6,,0)),_xlfn.XLOOKUP($D$14,$D183:$D189,AN183:AN189,,0,-1)&gt;(INDEX('Verwachte Resultaten'!$C$2:$BT$31,MATCH(_xlfn.XLOOKUP($D$14,$D183:$D189,$E183:$E189,,0,-1),'Verwachte Resultaten'!$B$2:$B$31,0),MATCH(_xlfn.XLOOKUP($D$14,$D183:$D189,AN182:AN188,,0,-1),'Verwachte Resultaten'!$C$1:$BT$1,0))*_xlfn.XLOOKUP($E189,$G$2:$G$6,$H$2:$H$6,,0))),$D189,""),"")</f>
        <v/>
      </c>
      <c r="AO189" s="14" t="str">
        <f>IFERROR(IF(AND(_xlfn.XLOOKUP($D$14,$D183:$D189,AO183:AO189,,0,-1)&lt;=(INDEX('Verwachte Resultaten'!$C$2:$BT$31,MATCH(_xlfn.XLOOKUP($D$14,$D183:$D189,$E183:$E189,,0,-1),'Verwachte Resultaten'!$B$2:$B$31,0),MATCH(_xlfn.XLOOKUP($D$14,$D183:$D189,AO182:AO188,,0,-1),'Verwachte Resultaten'!$C$1:$BT$1,0))*_xlfn.XLOOKUP($E189,$G$2:$G$6,$F$2:$F$6,,0)),_xlfn.XLOOKUP($D$14,$D183:$D189,AO183:AO189,,0,-1)&gt;(INDEX('Verwachte Resultaten'!$C$2:$BT$31,MATCH(_xlfn.XLOOKUP($D$14,$D183:$D189,$E183:$E189,,0,-1),'Verwachte Resultaten'!$B$2:$B$31,0),MATCH(_xlfn.XLOOKUP($D$14,$D183:$D189,AO182:AO188,,0,-1),'Verwachte Resultaten'!$C$1:$BT$1,0))*_xlfn.XLOOKUP($E189,$G$2:$G$6,$H$2:$H$6,,0))),$D189,""),"")</f>
        <v/>
      </c>
      <c r="AP189" s="14" t="str">
        <f>IFERROR(IF(AND(_xlfn.XLOOKUP($D$14,$D183:$D189,AP183:AP189,,0,-1)&lt;=(INDEX('Verwachte Resultaten'!$C$2:$BT$31,MATCH(_xlfn.XLOOKUP($D$14,$D183:$D189,$E183:$E189,,0,-1),'Verwachte Resultaten'!$B$2:$B$31,0),MATCH(_xlfn.XLOOKUP($D$14,$D183:$D189,AP182:AP188,,0,-1),'Verwachte Resultaten'!$C$1:$BT$1,0))*_xlfn.XLOOKUP($E189,$G$2:$G$6,$F$2:$F$6,,0)),_xlfn.XLOOKUP($D$14,$D183:$D189,AP183:AP189,,0,-1)&gt;(INDEX('Verwachte Resultaten'!$C$2:$BT$31,MATCH(_xlfn.XLOOKUP($D$14,$D183:$D189,$E183:$E189,,0,-1),'Verwachte Resultaten'!$B$2:$B$31,0),MATCH(_xlfn.XLOOKUP($D$14,$D183:$D189,AP182:AP188,,0,-1),'Verwachte Resultaten'!$C$1:$BT$1,0))*_xlfn.XLOOKUP($E189,$G$2:$G$6,$H$2:$H$6,,0))),$D189,""),"")</f>
        <v/>
      </c>
      <c r="AQ189" s="14" t="str">
        <f>IFERROR(IF(AND(_xlfn.XLOOKUP($D$14,$D183:$D189,AQ183:AQ189,,0,-1)&lt;=(INDEX('Verwachte Resultaten'!$C$2:$BT$31,MATCH(_xlfn.XLOOKUP($D$14,$D183:$D189,$E183:$E189,,0,-1),'Verwachte Resultaten'!$B$2:$B$31,0),MATCH(_xlfn.XLOOKUP($D$14,$D183:$D189,AQ182:AQ188,,0,-1),'Verwachte Resultaten'!$C$1:$BT$1,0))*_xlfn.XLOOKUP($E189,$G$2:$G$6,$F$2:$F$6,,0)),_xlfn.XLOOKUP($D$14,$D183:$D189,AQ183:AQ189,,0,-1)&gt;(INDEX('Verwachte Resultaten'!$C$2:$BT$31,MATCH(_xlfn.XLOOKUP($D$14,$D183:$D189,$E183:$E189,,0,-1),'Verwachte Resultaten'!$B$2:$B$31,0),MATCH(_xlfn.XLOOKUP($D$14,$D183:$D189,AQ182:AQ188,,0,-1),'Verwachte Resultaten'!$C$1:$BT$1,0))*_xlfn.XLOOKUP($E189,$G$2:$G$6,$H$2:$H$6,,0))),$D189,""),"")</f>
        <v/>
      </c>
      <c r="AR189" s="14" t="str">
        <f>IFERROR(IF(AND(_xlfn.XLOOKUP($D$14,$D183:$D189,AR183:AR189,,0,-1)&lt;=(INDEX('Verwachte Resultaten'!$C$2:$BT$31,MATCH(_xlfn.XLOOKUP($D$14,$D183:$D189,$E183:$E189,,0,-1),'Verwachte Resultaten'!$B$2:$B$31,0),MATCH(_xlfn.XLOOKUP($D$14,$D183:$D189,AR182:AR188,,0,-1),'Verwachte Resultaten'!$C$1:$BT$1,0))*_xlfn.XLOOKUP($E189,$G$2:$G$6,$F$2:$F$6,,0)),_xlfn.XLOOKUP($D$14,$D183:$D189,AR183:AR189,,0,-1)&gt;(INDEX('Verwachte Resultaten'!$C$2:$BT$31,MATCH(_xlfn.XLOOKUP($D$14,$D183:$D189,$E183:$E189,,0,-1),'Verwachte Resultaten'!$B$2:$B$31,0),MATCH(_xlfn.XLOOKUP($D$14,$D183:$D189,AR182:AR188,,0,-1),'Verwachte Resultaten'!$C$1:$BT$1,0))*_xlfn.XLOOKUP($E189,$G$2:$G$6,$H$2:$H$6,,0))),$D189,""),"")</f>
        <v/>
      </c>
      <c r="AS189" s="14" t="str">
        <f>IFERROR(IF(AND(_xlfn.XLOOKUP($D$14,$D183:$D189,AS183:AS189,,0,-1)&lt;=(INDEX('Verwachte Resultaten'!$C$2:$BT$31,MATCH(_xlfn.XLOOKUP($D$14,$D183:$D189,$E183:$E189,,0,-1),'Verwachte Resultaten'!$B$2:$B$31,0),MATCH(_xlfn.XLOOKUP($D$14,$D183:$D189,AS182:AS188,,0,-1),'Verwachte Resultaten'!$C$1:$BT$1,0))*_xlfn.XLOOKUP($E189,$G$2:$G$6,$F$2:$F$6,,0)),_xlfn.XLOOKUP($D$14,$D183:$D189,AS183:AS189,,0,-1)&gt;(INDEX('Verwachte Resultaten'!$C$2:$BT$31,MATCH(_xlfn.XLOOKUP($D$14,$D183:$D189,$E183:$E189,,0,-1),'Verwachte Resultaten'!$B$2:$B$31,0),MATCH(_xlfn.XLOOKUP($D$14,$D183:$D189,AS182:AS188,,0,-1),'Verwachte Resultaten'!$C$1:$BT$1,0))*_xlfn.XLOOKUP($E189,$G$2:$G$6,$H$2:$H$6,,0))),$D189,""),"")</f>
        <v/>
      </c>
      <c r="AT189" s="14" t="str">
        <f>IFERROR(IF(AND(_xlfn.XLOOKUP($D$14,$D183:$D189,AT183:AT189,,0,-1)&lt;=(INDEX('Verwachte Resultaten'!$C$2:$BT$31,MATCH(_xlfn.XLOOKUP($D$14,$D183:$D189,$E183:$E189,,0,-1),'Verwachte Resultaten'!$B$2:$B$31,0),MATCH(_xlfn.XLOOKUP($D$14,$D183:$D189,AT182:AT188,,0,-1),'Verwachte Resultaten'!$C$1:$BT$1,0))*_xlfn.XLOOKUP($E189,$G$2:$G$6,$F$2:$F$6,,0)),_xlfn.XLOOKUP($D$14,$D183:$D189,AT183:AT189,,0,-1)&gt;(INDEX('Verwachte Resultaten'!$C$2:$BT$31,MATCH(_xlfn.XLOOKUP($D$14,$D183:$D189,$E183:$E189,,0,-1),'Verwachte Resultaten'!$B$2:$B$31,0),MATCH(_xlfn.XLOOKUP($D$14,$D183:$D189,AT182:AT188,,0,-1),'Verwachte Resultaten'!$C$1:$BT$1,0))*_xlfn.XLOOKUP($E189,$G$2:$G$6,$H$2:$H$6,,0))),$D189,""),"")</f>
        <v/>
      </c>
      <c r="AU189" s="14" t="str">
        <f>IFERROR(IF(AND(_xlfn.XLOOKUP($D$14,$D183:$D189,AU183:AU189,,0,-1)&lt;=(INDEX('Verwachte Resultaten'!$C$2:$BT$31,MATCH(_xlfn.XLOOKUP($D$14,$D183:$D189,$E183:$E189,,0,-1),'Verwachte Resultaten'!$B$2:$B$31,0),MATCH(_xlfn.XLOOKUP($D$14,$D183:$D189,AU182:AU188,,0,-1),'Verwachte Resultaten'!$C$1:$BT$1,0))*_xlfn.XLOOKUP($E189,$G$2:$G$6,$F$2:$F$6,,0)),_xlfn.XLOOKUP($D$14,$D183:$D189,AU183:AU189,,0,-1)&gt;(INDEX('Verwachte Resultaten'!$C$2:$BT$31,MATCH(_xlfn.XLOOKUP($D$14,$D183:$D189,$E183:$E189,,0,-1),'Verwachte Resultaten'!$B$2:$B$31,0),MATCH(_xlfn.XLOOKUP($D$14,$D183:$D189,AU182:AU188,,0,-1),'Verwachte Resultaten'!$C$1:$BT$1,0))*_xlfn.XLOOKUP($E189,$G$2:$G$6,$H$2:$H$6,,0))),$D189,""),"")</f>
        <v/>
      </c>
      <c r="AV189" s="14" t="str">
        <f>IFERROR(IF(AND(_xlfn.XLOOKUP($D$14,$D183:$D189,AV183:AV189,,0,-1)&lt;=(INDEX('Verwachte Resultaten'!$C$2:$BT$31,MATCH(_xlfn.XLOOKUP($D$14,$D183:$D189,$E183:$E189,,0,-1),'Verwachte Resultaten'!$B$2:$B$31,0),MATCH(_xlfn.XLOOKUP($D$14,$D183:$D189,AV182:AV188,,0,-1),'Verwachte Resultaten'!$C$1:$BT$1,0))*_xlfn.XLOOKUP($E189,$G$2:$G$6,$F$2:$F$6,,0)),_xlfn.XLOOKUP($D$14,$D183:$D189,AV183:AV189,,0,-1)&gt;(INDEX('Verwachte Resultaten'!$C$2:$BT$31,MATCH(_xlfn.XLOOKUP($D$14,$D183:$D189,$E183:$E189,,0,-1),'Verwachte Resultaten'!$B$2:$B$31,0),MATCH(_xlfn.XLOOKUP($D$14,$D183:$D189,AV182:AV188,,0,-1),'Verwachte Resultaten'!$C$1:$BT$1,0))*_xlfn.XLOOKUP($E189,$G$2:$G$6,$H$2:$H$6,,0))),$D189,""),"")</f>
        <v/>
      </c>
      <c r="AW189" s="14" t="str">
        <f>IFERROR(IF(AND(_xlfn.XLOOKUP($D$14,$D183:$D189,AW183:AW189,,0,-1)&lt;=(INDEX('Verwachte Resultaten'!$C$2:$BT$31,MATCH(_xlfn.XLOOKUP($D$14,$D183:$D189,$E183:$E189,,0,-1),'Verwachte Resultaten'!$B$2:$B$31,0),MATCH(_xlfn.XLOOKUP($D$14,$D183:$D189,AW182:AW188,,0,-1),'Verwachte Resultaten'!$C$1:$BT$1,0))*_xlfn.XLOOKUP($E189,$G$2:$G$6,$F$2:$F$6,,0)),_xlfn.XLOOKUP($D$14,$D183:$D189,AW183:AW189,,0,-1)&gt;(INDEX('Verwachte Resultaten'!$C$2:$BT$31,MATCH(_xlfn.XLOOKUP($D$14,$D183:$D189,$E183:$E189,,0,-1),'Verwachte Resultaten'!$B$2:$B$31,0),MATCH(_xlfn.XLOOKUP($D$14,$D183:$D189,AW182:AW188,,0,-1),'Verwachte Resultaten'!$C$1:$BT$1,0))*_xlfn.XLOOKUP($E189,$G$2:$G$6,$H$2:$H$6,,0))),$D189,""),"")</f>
        <v/>
      </c>
      <c r="AX189" s="14" t="str">
        <f>IFERROR(IF(AND(_xlfn.XLOOKUP($D$14,$D183:$D189,AX183:AX189,,0,-1)&lt;=(INDEX('Verwachte Resultaten'!$C$2:$BT$31,MATCH(_xlfn.XLOOKUP($D$14,$D183:$D189,$E183:$E189,,0,-1),'Verwachte Resultaten'!$B$2:$B$31,0),MATCH(_xlfn.XLOOKUP($D$14,$D183:$D189,AX182:AX188,,0,-1),'Verwachte Resultaten'!$C$1:$BT$1,0))*_xlfn.XLOOKUP($E189,$G$2:$G$6,$F$2:$F$6,,0)),_xlfn.XLOOKUP($D$14,$D183:$D189,AX183:AX189,,0,-1)&gt;(INDEX('Verwachte Resultaten'!$C$2:$BT$31,MATCH(_xlfn.XLOOKUP($D$14,$D183:$D189,$E183:$E189,,0,-1),'Verwachte Resultaten'!$B$2:$B$31,0),MATCH(_xlfn.XLOOKUP($D$14,$D183:$D189,AX182:AX188,,0,-1),'Verwachte Resultaten'!$C$1:$BT$1,0))*_xlfn.XLOOKUP($E189,$G$2:$G$6,$H$2:$H$6,,0))),$D189,""),"")</f>
        <v/>
      </c>
      <c r="AY189" s="14" t="str">
        <f>IFERROR(IF(AND(_xlfn.XLOOKUP($D$14,$D183:$D189,AY183:AY189,,0,-1)&lt;=(INDEX('Verwachte Resultaten'!$C$2:$BT$31,MATCH(_xlfn.XLOOKUP($D$14,$D183:$D189,$E183:$E189,,0,-1),'Verwachte Resultaten'!$B$2:$B$31,0),MATCH(_xlfn.XLOOKUP($D$14,$D183:$D189,AY182:AY188,,0,-1),'Verwachte Resultaten'!$C$1:$BT$1,0))*_xlfn.XLOOKUP($E189,$G$2:$G$6,$F$2:$F$6,,0)),_xlfn.XLOOKUP($D$14,$D183:$D189,AY183:AY189,,0,-1)&gt;(INDEX('Verwachte Resultaten'!$C$2:$BT$31,MATCH(_xlfn.XLOOKUP($D$14,$D183:$D189,$E183:$E189,,0,-1),'Verwachte Resultaten'!$B$2:$B$31,0),MATCH(_xlfn.XLOOKUP($D$14,$D183:$D189,AY182:AY188,,0,-1),'Verwachte Resultaten'!$C$1:$BT$1,0))*_xlfn.XLOOKUP($E189,$G$2:$G$6,$H$2:$H$6,,0))),$D189,""),"")</f>
        <v/>
      </c>
      <c r="AZ189" s="14" t="str">
        <f>IFERROR(IF(AND(_xlfn.XLOOKUP($D$14,$D183:$D189,AZ183:AZ189,,0,-1)&lt;=(INDEX('Verwachte Resultaten'!$C$2:$BT$31,MATCH(_xlfn.XLOOKUP($D$14,$D183:$D189,$E183:$E189,,0,-1),'Verwachte Resultaten'!$B$2:$B$31,0),MATCH(_xlfn.XLOOKUP($D$14,$D183:$D189,AZ182:AZ188,,0,-1),'Verwachte Resultaten'!$C$1:$BT$1,0))*_xlfn.XLOOKUP($E189,$G$2:$G$6,$F$2:$F$6,,0)),_xlfn.XLOOKUP($D$14,$D183:$D189,AZ183:AZ189,,0,-1)&gt;(INDEX('Verwachte Resultaten'!$C$2:$BT$31,MATCH(_xlfn.XLOOKUP($D$14,$D183:$D189,$E183:$E189,,0,-1),'Verwachte Resultaten'!$B$2:$B$31,0),MATCH(_xlfn.XLOOKUP($D$14,$D183:$D189,AZ182:AZ188,,0,-1),'Verwachte Resultaten'!$C$1:$BT$1,0))*_xlfn.XLOOKUP($E189,$G$2:$G$6,$H$2:$H$6,,0))),$D189,""),"")</f>
        <v/>
      </c>
      <c r="BA189" s="14" t="str">
        <f>IFERROR(IF(AND(_xlfn.XLOOKUP($D$14,$D183:$D189,BA183:BA189,,0,-1)&lt;=(INDEX('Verwachte Resultaten'!$C$2:$BT$31,MATCH(_xlfn.XLOOKUP($D$14,$D183:$D189,$E183:$E189,,0,-1),'Verwachte Resultaten'!$B$2:$B$31,0),MATCH(_xlfn.XLOOKUP($D$14,$D183:$D189,BA182:BA188,,0,-1),'Verwachte Resultaten'!$C$1:$BT$1,0))*_xlfn.XLOOKUP($E189,$G$2:$G$6,$F$2:$F$6,,0)),_xlfn.XLOOKUP($D$14,$D183:$D189,BA183:BA189,,0,-1)&gt;(INDEX('Verwachte Resultaten'!$C$2:$BT$31,MATCH(_xlfn.XLOOKUP($D$14,$D183:$D189,$E183:$E189,,0,-1),'Verwachte Resultaten'!$B$2:$B$31,0),MATCH(_xlfn.XLOOKUP($D$14,$D183:$D189,BA182:BA188,,0,-1),'Verwachte Resultaten'!$C$1:$BT$1,0))*_xlfn.XLOOKUP($E189,$G$2:$G$6,$H$2:$H$6,,0))),$D189,""),"")</f>
        <v/>
      </c>
      <c r="BB189" s="14" t="str">
        <f>IFERROR(IF(AND(_xlfn.XLOOKUP($D$14,$D183:$D189,BB183:BB189,,0,-1)&lt;=(INDEX('Verwachte Resultaten'!$C$2:$BT$31,MATCH(_xlfn.XLOOKUP($D$14,$D183:$D189,$E183:$E189,,0,-1),'Verwachte Resultaten'!$B$2:$B$31,0),MATCH(_xlfn.XLOOKUP($D$14,$D183:$D189,BB182:BB188,,0,-1),'Verwachte Resultaten'!$C$1:$BT$1,0))*_xlfn.XLOOKUP($E189,$G$2:$G$6,$F$2:$F$6,,0)),_xlfn.XLOOKUP($D$14,$D183:$D189,BB183:BB189,,0,-1)&gt;(INDEX('Verwachte Resultaten'!$C$2:$BT$31,MATCH(_xlfn.XLOOKUP($D$14,$D183:$D189,$E183:$E189,,0,-1),'Verwachte Resultaten'!$B$2:$B$31,0),MATCH(_xlfn.XLOOKUP($D$14,$D183:$D189,BB182:BB188,,0,-1),'Verwachte Resultaten'!$C$1:$BT$1,0))*_xlfn.XLOOKUP($E189,$G$2:$G$6,$H$2:$H$6,,0))),$D189,""),"")</f>
        <v/>
      </c>
      <c r="BC189" s="14" t="str">
        <f>IFERROR(IF(AND(_xlfn.XLOOKUP($D$14,$D183:$D189,BC183:BC189,,0,-1)&lt;=(INDEX('Verwachte Resultaten'!$C$2:$BT$31,MATCH(_xlfn.XLOOKUP($D$14,$D183:$D189,$E183:$E189,,0,-1),'Verwachte Resultaten'!$B$2:$B$31,0),MATCH(_xlfn.XLOOKUP($D$14,$D183:$D189,BC182:BC188,,0,-1),'Verwachte Resultaten'!$C$1:$BT$1,0))*_xlfn.XLOOKUP($E189,$G$2:$G$6,$F$2:$F$6,,0)),_xlfn.XLOOKUP($D$14,$D183:$D189,BC183:BC189,,0,-1)&gt;(INDEX('Verwachte Resultaten'!$C$2:$BT$31,MATCH(_xlfn.XLOOKUP($D$14,$D183:$D189,$E183:$E189,,0,-1),'Verwachte Resultaten'!$B$2:$B$31,0),MATCH(_xlfn.XLOOKUP($D$14,$D183:$D189,BC182:BC188,,0,-1),'Verwachte Resultaten'!$C$1:$BT$1,0))*_xlfn.XLOOKUP($E189,$G$2:$G$6,$H$2:$H$6,,0))),$D189,""),"")</f>
        <v/>
      </c>
      <c r="BD189" s="14" t="str">
        <f>IFERROR(IF(AND(_xlfn.XLOOKUP($D$14,$D183:$D189,BD183:BD189,,0,-1)&lt;=(INDEX('Verwachte Resultaten'!$C$2:$BT$31,MATCH(_xlfn.XLOOKUP($D$14,$D183:$D189,$E183:$E189,,0,-1),'Verwachte Resultaten'!$B$2:$B$31,0),MATCH(_xlfn.XLOOKUP($D$14,$D183:$D189,BD182:BD188,,0,-1),'Verwachte Resultaten'!$C$1:$BT$1,0))*_xlfn.XLOOKUP($E189,$G$2:$G$6,$F$2:$F$6,,0)),_xlfn.XLOOKUP($D$14,$D183:$D189,BD183:BD189,,0,-1)&gt;(INDEX('Verwachte Resultaten'!$C$2:$BT$31,MATCH(_xlfn.XLOOKUP($D$14,$D183:$D189,$E183:$E189,,0,-1),'Verwachte Resultaten'!$B$2:$B$31,0),MATCH(_xlfn.XLOOKUP($D$14,$D183:$D189,BD182:BD188,,0,-1),'Verwachte Resultaten'!$C$1:$BT$1,0))*_xlfn.XLOOKUP($E189,$G$2:$G$6,$H$2:$H$6,,0))),$D189,""),"")</f>
        <v/>
      </c>
      <c r="BE189" s="14" t="str">
        <f>IFERROR(IF(AND(_xlfn.XLOOKUP($D$14,$D183:$D189,BE183:BE189,,0,-1)&lt;=(INDEX('Verwachte Resultaten'!$C$2:$BT$31,MATCH(_xlfn.XLOOKUP($D$14,$D183:$D189,$E183:$E189,,0,-1),'Verwachte Resultaten'!$B$2:$B$31,0),MATCH(_xlfn.XLOOKUP($D$14,$D183:$D189,BE182:BE188,,0,-1),'Verwachte Resultaten'!$C$1:$BT$1,0))*_xlfn.XLOOKUP($E189,$G$2:$G$6,$F$2:$F$6,,0)),_xlfn.XLOOKUP($D$14,$D183:$D189,BE183:BE189,,0,-1)&gt;(INDEX('Verwachte Resultaten'!$C$2:$BT$31,MATCH(_xlfn.XLOOKUP($D$14,$D183:$D189,$E183:$E189,,0,-1),'Verwachte Resultaten'!$B$2:$B$31,0),MATCH(_xlfn.XLOOKUP($D$14,$D183:$D189,BE182:BE188,,0,-1),'Verwachte Resultaten'!$C$1:$BT$1,0))*_xlfn.XLOOKUP($E189,$G$2:$G$6,$H$2:$H$6,,0))),$D189,""),"")</f>
        <v/>
      </c>
      <c r="BF189" s="14" t="str">
        <f>IFERROR(IF(AND(_xlfn.XLOOKUP($D$14,$D183:$D189,BF183:BF189,,0,-1)&lt;=(INDEX('Verwachte Resultaten'!$C$2:$BT$31,MATCH(_xlfn.XLOOKUP($D$14,$D183:$D189,$E183:$E189,,0,-1),'Verwachte Resultaten'!$B$2:$B$31,0),MATCH(_xlfn.XLOOKUP($D$14,$D183:$D189,BF182:BF188,,0,-1),'Verwachte Resultaten'!$C$1:$BT$1,0))*_xlfn.XLOOKUP($E189,$G$2:$G$6,$F$2:$F$6,,0)),_xlfn.XLOOKUP($D$14,$D183:$D189,BF183:BF189,,0,-1)&gt;(INDEX('Verwachte Resultaten'!$C$2:$BT$31,MATCH(_xlfn.XLOOKUP($D$14,$D183:$D189,$E183:$E189,,0,-1),'Verwachte Resultaten'!$B$2:$B$31,0),MATCH(_xlfn.XLOOKUP($D$14,$D183:$D189,BF182:BF188,,0,-1),'Verwachte Resultaten'!$C$1:$BT$1,0))*_xlfn.XLOOKUP($E189,$G$2:$G$6,$H$2:$H$6,,0))),$D189,""),"")</f>
        <v/>
      </c>
      <c r="BG189" s="14" t="str">
        <f>IFERROR(IF(AND(_xlfn.XLOOKUP($D$14,$D183:$D189,BG183:BG189,,0,-1)&lt;=(INDEX('Verwachte Resultaten'!$C$2:$BT$31,MATCH(_xlfn.XLOOKUP($D$14,$D183:$D189,$E183:$E189,,0,-1),'Verwachte Resultaten'!$B$2:$B$31,0),MATCH(_xlfn.XLOOKUP($D$14,$D183:$D189,BG182:BG188,,0,-1),'Verwachte Resultaten'!$C$1:$BT$1,0))*_xlfn.XLOOKUP($E189,$G$2:$G$6,$F$2:$F$6,,0)),_xlfn.XLOOKUP($D$14,$D183:$D189,BG183:BG189,,0,-1)&gt;(INDEX('Verwachte Resultaten'!$C$2:$BT$31,MATCH(_xlfn.XLOOKUP($D$14,$D183:$D189,$E183:$E189,,0,-1),'Verwachte Resultaten'!$B$2:$B$31,0),MATCH(_xlfn.XLOOKUP($D$14,$D183:$D189,BG182:BG188,,0,-1),'Verwachte Resultaten'!$C$1:$BT$1,0))*_xlfn.XLOOKUP($E189,$G$2:$G$6,$H$2:$H$6,,0))),$D189,""),"")</f>
        <v/>
      </c>
      <c r="BH189" s="14" t="str">
        <f>IFERROR(IF(AND(_xlfn.XLOOKUP($D$14,$D183:$D189,BH183:BH189,,0,-1)&lt;=(INDEX('Verwachte Resultaten'!$C$2:$BT$31,MATCH(_xlfn.XLOOKUP($D$14,$D183:$D189,$E183:$E189,,0,-1),'Verwachte Resultaten'!$B$2:$B$31,0),MATCH(_xlfn.XLOOKUP($D$14,$D183:$D189,BH182:BH188,,0,-1),'Verwachte Resultaten'!$C$1:$BT$1,0))*_xlfn.XLOOKUP($E189,$G$2:$G$6,$F$2:$F$6,,0)),_xlfn.XLOOKUP($D$14,$D183:$D189,BH183:BH189,,0,-1)&gt;(INDEX('Verwachte Resultaten'!$C$2:$BT$31,MATCH(_xlfn.XLOOKUP($D$14,$D183:$D189,$E183:$E189,,0,-1),'Verwachte Resultaten'!$B$2:$B$31,0),MATCH(_xlfn.XLOOKUP($D$14,$D183:$D189,BH182:BH188,,0,-1),'Verwachte Resultaten'!$C$1:$BT$1,0))*_xlfn.XLOOKUP($E189,$G$2:$G$6,$H$2:$H$6,,0))),$D189,""),"")</f>
        <v/>
      </c>
      <c r="BI189" s="14" t="str">
        <f>IFERROR(IF(AND(_xlfn.XLOOKUP($D$14,$D183:$D189,BI183:BI189,,0,-1)&lt;=(INDEX('Verwachte Resultaten'!$C$2:$BT$31,MATCH(_xlfn.XLOOKUP($D$14,$D183:$D189,$E183:$E189,,0,-1),'Verwachte Resultaten'!$B$2:$B$31,0),MATCH(_xlfn.XLOOKUP($D$14,$D183:$D189,BI182:BI188,,0,-1),'Verwachte Resultaten'!$C$1:$BT$1,0))*_xlfn.XLOOKUP($E189,$G$2:$G$6,$F$2:$F$6,,0)),_xlfn.XLOOKUP($D$14,$D183:$D189,BI183:BI189,,0,-1)&gt;(INDEX('Verwachte Resultaten'!$C$2:$BT$31,MATCH(_xlfn.XLOOKUP($D$14,$D183:$D189,$E183:$E189,,0,-1),'Verwachte Resultaten'!$B$2:$B$31,0),MATCH(_xlfn.XLOOKUP($D$14,$D183:$D189,BI182:BI188,,0,-1),'Verwachte Resultaten'!$C$1:$BT$1,0))*_xlfn.XLOOKUP($E189,$G$2:$G$6,$H$2:$H$6,,0))),$D189,""),"")</f>
        <v/>
      </c>
      <c r="BJ189" s="14" t="str">
        <f>IFERROR(IF(AND(_xlfn.XLOOKUP($D$14,$D183:$D189,BJ183:BJ189,,0,-1)&lt;=(INDEX('Verwachte Resultaten'!$C$2:$BT$31,MATCH(_xlfn.XLOOKUP($D$14,$D183:$D189,$E183:$E189,,0,-1),'Verwachte Resultaten'!$B$2:$B$31,0),MATCH(_xlfn.XLOOKUP($D$14,$D183:$D189,BJ182:BJ188,,0,-1),'Verwachte Resultaten'!$C$1:$BT$1,0))*_xlfn.XLOOKUP($E189,$G$2:$G$6,$F$2:$F$6,,0)),_xlfn.XLOOKUP($D$14,$D183:$D189,BJ183:BJ189,,0,-1)&gt;(INDEX('Verwachte Resultaten'!$C$2:$BT$31,MATCH(_xlfn.XLOOKUP($D$14,$D183:$D189,$E183:$E189,,0,-1),'Verwachte Resultaten'!$B$2:$B$31,0),MATCH(_xlfn.XLOOKUP($D$14,$D183:$D189,BJ182:BJ188,,0,-1),'Verwachte Resultaten'!$C$1:$BT$1,0))*_xlfn.XLOOKUP($E189,$G$2:$G$6,$H$2:$H$6,,0))),$D189,""),"")</f>
        <v/>
      </c>
      <c r="BK189" s="41" t="str">
        <f>IFERROR(IF(AND(_xlfn.XLOOKUP($D$14,$D183:$D189,BK183:BK189,,0,-1)&lt;=(INDEX('Verwachte Resultaten'!$C$2:$BT$31,MATCH(_xlfn.XLOOKUP($D$14,$D183:$D189,$E183:$E189,,0,-1),'Verwachte Resultaten'!$B$2:$B$31,0),MATCH(_xlfn.XLOOKUP($D$14,$D183:$D189,BK182:BK188,,0,-1),'Verwachte Resultaten'!$C$1:$BT$1,0))*_xlfn.XLOOKUP($E189,$G$2:$G$6,$F$2:$F$6,,0)),_xlfn.XLOOKUP($D$14,$D183:$D189,BK183:BK189,,0,-1)&gt;(INDEX('Verwachte Resultaten'!$C$2:$BT$31,MATCH(_xlfn.XLOOKUP($D$14,$D183:$D189,$E183:$E189,,0,-1),'Verwachte Resultaten'!$B$2:$B$31,0),MATCH(_xlfn.XLOOKUP($D$14,$D183:$D189,BK182:BK188,,0,-1),'Verwachte Resultaten'!$C$1:$BT$1,0))*_xlfn.XLOOKUP($E189,$G$2:$G$6,$H$2:$H$6,,0))),$D189,""),"")</f>
        <v/>
      </c>
    </row>
    <row r="190" spans="1:63" ht="15.75" thickBot="1">
      <c r="A190" s="85"/>
      <c r="C190" s="23"/>
      <c r="D190" s="83" t="str">
        <f>IFERROR($B185*$B$6,"")</f>
        <v/>
      </c>
      <c r="E190" s="17" t="s">
        <v>162</v>
      </c>
      <c r="F190" s="18" t="str">
        <f>IFERROR(IF(AND(_xlfn.XLOOKUP($D$14,$D184:$D190,F184:F190,,0,-1)&lt;=(INDEX('Verwachte Resultaten'!$C$2:$BT$31,MATCH(_xlfn.XLOOKUP($D$14,$D184:$D190,$E184:$E190,,0,-1),'Verwachte Resultaten'!$B$2:$B$31,0),MATCH(_xlfn.XLOOKUP($D$14,$D184:$D190,F183:F189,,0,-1),'Verwachte Resultaten'!$C$1:$BT$1,0))*_xlfn.XLOOKUP($E190,$G$2:$G$6,$F$2:$F$6,,0)),_xlfn.XLOOKUP($D$14,$D184:$D190,F184:F190,,0,-1)&gt;(INDEX('Verwachte Resultaten'!$C$2:$BT$31,MATCH(_xlfn.XLOOKUP($D$14,$D184:$D190,$E184:$E190,,0,-1),'Verwachte Resultaten'!$B$2:$B$31,0),MATCH(_xlfn.XLOOKUP($D$14,$D184:$D190,F183:F189,,0,-1),'Verwachte Resultaten'!$C$1:$BT$1,0))*_xlfn.XLOOKUP($E190,$G$2:$G$6,$H$2:$H$6,,0))),$D190,""),"")</f>
        <v/>
      </c>
      <c r="G190" s="19" t="str">
        <f>IFERROR(IF(AND(_xlfn.XLOOKUP($D$14,$D184:$D190,G184:G190,,0,-1)&lt;=(INDEX('Verwachte Resultaten'!$C$2:$BT$31,MATCH(_xlfn.XLOOKUP($D$14,$D184:$D190,$E184:$E190,,0,-1),'Verwachte Resultaten'!$B$2:$B$31,0),MATCH(_xlfn.XLOOKUP($D$14,$D184:$D190,G183:G189,,0,-1),'Verwachte Resultaten'!$C$1:$BT$1,0))*_xlfn.XLOOKUP($E190,$G$2:$G$6,$F$2:$F$6,,0)),_xlfn.XLOOKUP($D$14,$D184:$D190,G184:G190,,0,-1)&gt;(INDEX('Verwachte Resultaten'!$C$2:$BT$31,MATCH(_xlfn.XLOOKUP($D$14,$D184:$D190,$E184:$E190,,0,-1),'Verwachte Resultaten'!$B$2:$B$31,0),MATCH(_xlfn.XLOOKUP($D$14,$D184:$D190,G183:G189,,0,-1),'Verwachte Resultaten'!$C$1:$BT$1,0))*_xlfn.XLOOKUP($E190,$G$2:$G$6,$H$2:$H$6,,0))),$D190,""),"")</f>
        <v/>
      </c>
      <c r="H190" s="19" t="str">
        <f>IFERROR(IF(AND(_xlfn.XLOOKUP($D$14,$D184:$D190,H184:H190,,0,-1)&lt;=(INDEX('Verwachte Resultaten'!$C$2:$BT$31,MATCH(_xlfn.XLOOKUP($D$14,$D184:$D190,$E184:$E190,,0,-1),'Verwachte Resultaten'!$B$2:$B$31,0),MATCH(_xlfn.XLOOKUP($D$14,$D184:$D190,H183:H189,,0,-1),'Verwachte Resultaten'!$C$1:$BT$1,0))*_xlfn.XLOOKUP($E190,$G$2:$G$6,$F$2:$F$6,,0)),_xlfn.XLOOKUP($D$14,$D184:$D190,H184:H190,,0,-1)&gt;(INDEX('Verwachte Resultaten'!$C$2:$BT$31,MATCH(_xlfn.XLOOKUP($D$14,$D184:$D190,$E184:$E190,,0,-1),'Verwachte Resultaten'!$B$2:$B$31,0),MATCH(_xlfn.XLOOKUP($D$14,$D184:$D190,H183:H189,,0,-1),'Verwachte Resultaten'!$C$1:$BT$1,0))*_xlfn.XLOOKUP($E190,$G$2:$G$6,$H$2:$H$6,,0))),$D190,""),"")</f>
        <v/>
      </c>
      <c r="I190" s="19" t="str">
        <f>IFERROR(IF(AND(_xlfn.XLOOKUP($D$14,$D184:$D190,I184:I190,,0,-1)&lt;=(INDEX('Verwachte Resultaten'!$C$2:$BT$31,MATCH(_xlfn.XLOOKUP($D$14,$D184:$D190,$E184:$E190,,0,-1),'Verwachte Resultaten'!$B$2:$B$31,0),MATCH(_xlfn.XLOOKUP($D$14,$D184:$D190,I183:I189,,0,-1),'Verwachte Resultaten'!$C$1:$BT$1,0))*_xlfn.XLOOKUP($E190,$G$2:$G$6,$F$2:$F$6,,0)),_xlfn.XLOOKUP($D$14,$D184:$D190,I184:I190,,0,-1)&gt;(INDEX('Verwachte Resultaten'!$C$2:$BT$31,MATCH(_xlfn.XLOOKUP($D$14,$D184:$D190,$E184:$E190,,0,-1),'Verwachte Resultaten'!$B$2:$B$31,0),MATCH(_xlfn.XLOOKUP($D$14,$D184:$D190,I183:I189,,0,-1),'Verwachte Resultaten'!$C$1:$BT$1,0))*_xlfn.XLOOKUP($E190,$G$2:$G$6,$H$2:$H$6,,0))),$D190,""),"")</f>
        <v/>
      </c>
      <c r="J190" s="19" t="str">
        <f>IFERROR(IF(AND(_xlfn.XLOOKUP($D$14,$D184:$D190,J184:J190,,0,-1)&lt;=(INDEX('Verwachte Resultaten'!$C$2:$BT$31,MATCH(_xlfn.XLOOKUP($D$14,$D184:$D190,$E184:$E190,,0,-1),'Verwachte Resultaten'!$B$2:$B$31,0),MATCH(_xlfn.XLOOKUP($D$14,$D184:$D190,J183:J189,,0,-1),'Verwachte Resultaten'!$C$1:$BT$1,0))*_xlfn.XLOOKUP($E190,$G$2:$G$6,$F$2:$F$6,,0)),_xlfn.XLOOKUP($D$14,$D184:$D190,J184:J190,,0,-1)&gt;(INDEX('Verwachte Resultaten'!$C$2:$BT$31,MATCH(_xlfn.XLOOKUP($D$14,$D184:$D190,$E184:$E190,,0,-1),'Verwachte Resultaten'!$B$2:$B$31,0),MATCH(_xlfn.XLOOKUP($D$14,$D184:$D190,J183:J189,,0,-1),'Verwachte Resultaten'!$C$1:$BT$1,0))*_xlfn.XLOOKUP($E190,$G$2:$G$6,$H$2:$H$6,,0))),$D190,""),"")</f>
        <v/>
      </c>
      <c r="K190" s="19" t="str">
        <f>IFERROR(IF(AND(_xlfn.XLOOKUP($D$14,$D184:$D190,K184:K190,,0,-1)&lt;=(INDEX('Verwachte Resultaten'!$C$2:$BT$31,MATCH(_xlfn.XLOOKUP($D$14,$D184:$D190,$E184:$E190,,0,-1),'Verwachte Resultaten'!$B$2:$B$31,0),MATCH(_xlfn.XLOOKUP($D$14,$D184:$D190,K183:K189,,0,-1),'Verwachte Resultaten'!$C$1:$BT$1,0))*_xlfn.XLOOKUP($E190,$G$2:$G$6,$F$2:$F$6,,0)),_xlfn.XLOOKUP($D$14,$D184:$D190,K184:K190,,0,-1)&gt;(INDEX('Verwachte Resultaten'!$C$2:$BT$31,MATCH(_xlfn.XLOOKUP($D$14,$D184:$D190,$E184:$E190,,0,-1),'Verwachte Resultaten'!$B$2:$B$31,0),MATCH(_xlfn.XLOOKUP($D$14,$D184:$D190,K183:K189,,0,-1),'Verwachte Resultaten'!$C$1:$BT$1,0))*_xlfn.XLOOKUP($E190,$G$2:$G$6,$H$2:$H$6,,0))),$D190,""),"")</f>
        <v/>
      </c>
      <c r="L190" s="19" t="str">
        <f>IFERROR(IF(AND(_xlfn.XLOOKUP($D$14,$D184:$D190,L184:L190,,0,-1)&lt;=(INDEX('Verwachte Resultaten'!$C$2:$BT$31,MATCH(_xlfn.XLOOKUP($D$14,$D184:$D190,$E184:$E190,,0,-1),'Verwachte Resultaten'!$B$2:$B$31,0),MATCH(_xlfn.XLOOKUP($D$14,$D184:$D190,L183:L189,,0,-1),'Verwachte Resultaten'!$C$1:$BT$1,0))*_xlfn.XLOOKUP($E190,$G$2:$G$6,$F$2:$F$6,,0)),_xlfn.XLOOKUP($D$14,$D184:$D190,L184:L190,,0,-1)&gt;(INDEX('Verwachte Resultaten'!$C$2:$BT$31,MATCH(_xlfn.XLOOKUP($D$14,$D184:$D190,$E184:$E190,,0,-1),'Verwachte Resultaten'!$B$2:$B$31,0),MATCH(_xlfn.XLOOKUP($D$14,$D184:$D190,L183:L189,,0,-1),'Verwachte Resultaten'!$C$1:$BT$1,0))*_xlfn.XLOOKUP($E190,$G$2:$G$6,$H$2:$H$6,,0))),$D190,""),"")</f>
        <v/>
      </c>
      <c r="M190" s="19" t="str">
        <f>IFERROR(IF(AND(_xlfn.XLOOKUP($D$14,$D184:$D190,M184:M190,,0,-1)&lt;=(INDEX('Verwachte Resultaten'!$C$2:$BT$31,MATCH(_xlfn.XLOOKUP($D$14,$D184:$D190,$E184:$E190,,0,-1),'Verwachte Resultaten'!$B$2:$B$31,0),MATCH(_xlfn.XLOOKUP($D$14,$D184:$D190,M183:M189,,0,-1),'Verwachte Resultaten'!$C$1:$BT$1,0))*_xlfn.XLOOKUP($E190,$G$2:$G$6,$F$2:$F$6,,0)),_xlfn.XLOOKUP($D$14,$D184:$D190,M184:M190,,0,-1)&gt;(INDEX('Verwachte Resultaten'!$C$2:$BT$31,MATCH(_xlfn.XLOOKUP($D$14,$D184:$D190,$E184:$E190,,0,-1),'Verwachte Resultaten'!$B$2:$B$31,0),MATCH(_xlfn.XLOOKUP($D$14,$D184:$D190,M183:M189,,0,-1),'Verwachte Resultaten'!$C$1:$BT$1,0))*_xlfn.XLOOKUP($E190,$G$2:$G$6,$H$2:$H$6,,0))),$D190,""),"")</f>
        <v/>
      </c>
      <c r="N190" s="19" t="str">
        <f>IFERROR(IF(AND(_xlfn.XLOOKUP($D$14,$D184:$D190,N184:N190,,0,-1)&lt;=(INDEX('Verwachte Resultaten'!$C$2:$BT$31,MATCH(_xlfn.XLOOKUP($D$14,$D184:$D190,$E184:$E190,,0,-1),'Verwachte Resultaten'!$B$2:$B$31,0),MATCH(_xlfn.XLOOKUP($D$14,$D184:$D190,N183:N189,,0,-1),'Verwachte Resultaten'!$C$1:$BT$1,0))*_xlfn.XLOOKUP($E190,$G$2:$G$6,$F$2:$F$6,,0)),_xlfn.XLOOKUP($D$14,$D184:$D190,N184:N190,,0,-1)&gt;(INDEX('Verwachte Resultaten'!$C$2:$BT$31,MATCH(_xlfn.XLOOKUP($D$14,$D184:$D190,$E184:$E190,,0,-1),'Verwachte Resultaten'!$B$2:$B$31,0),MATCH(_xlfn.XLOOKUP($D$14,$D184:$D190,N183:N189,,0,-1),'Verwachte Resultaten'!$C$1:$BT$1,0))*_xlfn.XLOOKUP($E190,$G$2:$G$6,$H$2:$H$6,,0))),$D190,""),"")</f>
        <v/>
      </c>
      <c r="O190" s="19" t="str">
        <f>IFERROR(IF(AND(_xlfn.XLOOKUP($D$14,$D184:$D190,O184:O190,,0,-1)&lt;=(INDEX('Verwachte Resultaten'!$C$2:$BT$31,MATCH(_xlfn.XLOOKUP($D$14,$D184:$D190,$E184:$E190,,0,-1),'Verwachte Resultaten'!$B$2:$B$31,0),MATCH(_xlfn.XLOOKUP($D$14,$D184:$D190,O183:O189,,0,-1),'Verwachte Resultaten'!$C$1:$BT$1,0))*_xlfn.XLOOKUP($E190,$G$2:$G$6,$F$2:$F$6,,0)),_xlfn.XLOOKUP($D$14,$D184:$D190,O184:O190,,0,-1)&gt;(INDEX('Verwachte Resultaten'!$C$2:$BT$31,MATCH(_xlfn.XLOOKUP($D$14,$D184:$D190,$E184:$E190,,0,-1),'Verwachte Resultaten'!$B$2:$B$31,0),MATCH(_xlfn.XLOOKUP($D$14,$D184:$D190,O183:O189,,0,-1),'Verwachte Resultaten'!$C$1:$BT$1,0))*_xlfn.XLOOKUP($E190,$G$2:$G$6,$H$2:$H$6,,0))),$D190,""),"")</f>
        <v/>
      </c>
      <c r="P190" s="19" t="str">
        <f>IFERROR(IF(AND(_xlfn.XLOOKUP($D$14,$D184:$D190,P184:P190,,0,-1)&lt;=(INDEX('Verwachte Resultaten'!$C$2:$BT$31,MATCH(_xlfn.XLOOKUP($D$14,$D184:$D190,$E184:$E190,,0,-1),'Verwachte Resultaten'!$B$2:$B$31,0),MATCH(_xlfn.XLOOKUP($D$14,$D184:$D190,P183:P189,,0,-1),'Verwachte Resultaten'!$C$1:$BT$1,0))*_xlfn.XLOOKUP($E190,$G$2:$G$6,$F$2:$F$6,,0)),_xlfn.XLOOKUP($D$14,$D184:$D190,P184:P190,,0,-1)&gt;(INDEX('Verwachte Resultaten'!$C$2:$BT$31,MATCH(_xlfn.XLOOKUP($D$14,$D184:$D190,$E184:$E190,,0,-1),'Verwachte Resultaten'!$B$2:$B$31,0),MATCH(_xlfn.XLOOKUP($D$14,$D184:$D190,P183:P189,,0,-1),'Verwachte Resultaten'!$C$1:$BT$1,0))*_xlfn.XLOOKUP($E190,$G$2:$G$6,$H$2:$H$6,,0))),$D190,""),"")</f>
        <v/>
      </c>
      <c r="Q190" s="19" t="str">
        <f>IFERROR(IF(AND(_xlfn.XLOOKUP($D$14,$D184:$D190,Q184:Q190,,0,-1)&lt;=(INDEX('Verwachte Resultaten'!$C$2:$BT$31,MATCH(_xlfn.XLOOKUP($D$14,$D184:$D190,$E184:$E190,,0,-1),'Verwachte Resultaten'!$B$2:$B$31,0),MATCH(_xlfn.XLOOKUP($D$14,$D184:$D190,Q183:Q189,,0,-1),'Verwachte Resultaten'!$C$1:$BT$1,0))*_xlfn.XLOOKUP($E190,$G$2:$G$6,$F$2:$F$6,,0)),_xlfn.XLOOKUP($D$14,$D184:$D190,Q184:Q190,,0,-1)&gt;(INDEX('Verwachte Resultaten'!$C$2:$BT$31,MATCH(_xlfn.XLOOKUP($D$14,$D184:$D190,$E184:$E190,,0,-1),'Verwachte Resultaten'!$B$2:$B$31,0),MATCH(_xlfn.XLOOKUP($D$14,$D184:$D190,Q183:Q189,,0,-1),'Verwachte Resultaten'!$C$1:$BT$1,0))*_xlfn.XLOOKUP($E190,$G$2:$G$6,$H$2:$H$6,,0))),$D190,""),"")</f>
        <v/>
      </c>
      <c r="R190" s="19" t="str">
        <f>IFERROR(IF(AND(_xlfn.XLOOKUP($D$14,$D184:$D190,R184:R190,,0,-1)&lt;=(INDEX('Verwachte Resultaten'!$C$2:$BT$31,MATCH(_xlfn.XLOOKUP($D$14,$D184:$D190,$E184:$E190,,0,-1),'Verwachte Resultaten'!$B$2:$B$31,0),MATCH(_xlfn.XLOOKUP($D$14,$D184:$D190,R183:R189,,0,-1),'Verwachte Resultaten'!$C$1:$BT$1,0))*_xlfn.XLOOKUP($E190,$G$2:$G$6,$F$2:$F$6,,0)),_xlfn.XLOOKUP($D$14,$D184:$D190,R184:R190,,0,-1)&gt;(INDEX('Verwachte Resultaten'!$C$2:$BT$31,MATCH(_xlfn.XLOOKUP($D$14,$D184:$D190,$E184:$E190,,0,-1),'Verwachte Resultaten'!$B$2:$B$31,0),MATCH(_xlfn.XLOOKUP($D$14,$D184:$D190,R183:R189,,0,-1),'Verwachte Resultaten'!$C$1:$BT$1,0))*_xlfn.XLOOKUP($E190,$G$2:$G$6,$H$2:$H$6,,0))),$D190,""),"")</f>
        <v/>
      </c>
      <c r="S190" s="19" t="str">
        <f>IFERROR(IF(AND(_xlfn.XLOOKUP($D$14,$D184:$D190,S184:S190,,0,-1)&lt;=(INDEX('Verwachte Resultaten'!$C$2:$BT$31,MATCH(_xlfn.XLOOKUP($D$14,$D184:$D190,$E184:$E190,,0,-1),'Verwachte Resultaten'!$B$2:$B$31,0),MATCH(_xlfn.XLOOKUP($D$14,$D184:$D190,S183:S189,,0,-1),'Verwachte Resultaten'!$C$1:$BT$1,0))*_xlfn.XLOOKUP($E190,$G$2:$G$6,$F$2:$F$6,,0)),_xlfn.XLOOKUP($D$14,$D184:$D190,S184:S190,,0,-1)&gt;(INDEX('Verwachte Resultaten'!$C$2:$BT$31,MATCH(_xlfn.XLOOKUP($D$14,$D184:$D190,$E184:$E190,,0,-1),'Verwachte Resultaten'!$B$2:$B$31,0),MATCH(_xlfn.XLOOKUP($D$14,$D184:$D190,S183:S189,,0,-1),'Verwachte Resultaten'!$C$1:$BT$1,0))*_xlfn.XLOOKUP($E190,$G$2:$G$6,$H$2:$H$6,,0))),$D190,""),"")</f>
        <v/>
      </c>
      <c r="T190" s="19" t="str">
        <f>IFERROR(IF(AND(_xlfn.XLOOKUP($D$14,$D184:$D190,T184:T190,,0,-1)&lt;=(INDEX('Verwachte Resultaten'!$C$2:$BT$31,MATCH(_xlfn.XLOOKUP($D$14,$D184:$D190,$E184:$E190,,0,-1),'Verwachte Resultaten'!$B$2:$B$31,0),MATCH(_xlfn.XLOOKUP($D$14,$D184:$D190,T183:T189,,0,-1),'Verwachte Resultaten'!$C$1:$BT$1,0))*_xlfn.XLOOKUP($E190,$G$2:$G$6,$F$2:$F$6,,0)),_xlfn.XLOOKUP($D$14,$D184:$D190,T184:T190,,0,-1)&gt;(INDEX('Verwachte Resultaten'!$C$2:$BT$31,MATCH(_xlfn.XLOOKUP($D$14,$D184:$D190,$E184:$E190,,0,-1),'Verwachte Resultaten'!$B$2:$B$31,0),MATCH(_xlfn.XLOOKUP($D$14,$D184:$D190,T183:T189,,0,-1),'Verwachte Resultaten'!$C$1:$BT$1,0))*_xlfn.XLOOKUP($E190,$G$2:$G$6,$H$2:$H$6,,0))),$D190,""),"")</f>
        <v/>
      </c>
      <c r="U190" s="19" t="str">
        <f>IFERROR(IF(AND(_xlfn.XLOOKUP($D$14,$D184:$D190,U184:U190,,0,-1)&lt;=(INDEX('Verwachte Resultaten'!$C$2:$BT$31,MATCH(_xlfn.XLOOKUP($D$14,$D184:$D190,$E184:$E190,,0,-1),'Verwachte Resultaten'!$B$2:$B$31,0),MATCH(_xlfn.XLOOKUP($D$14,$D184:$D190,U183:U189,,0,-1),'Verwachte Resultaten'!$C$1:$BT$1,0))*_xlfn.XLOOKUP($E190,$G$2:$G$6,$F$2:$F$6,,0)),_xlfn.XLOOKUP($D$14,$D184:$D190,U184:U190,,0,-1)&gt;(INDEX('Verwachte Resultaten'!$C$2:$BT$31,MATCH(_xlfn.XLOOKUP($D$14,$D184:$D190,$E184:$E190,,0,-1),'Verwachte Resultaten'!$B$2:$B$31,0),MATCH(_xlfn.XLOOKUP($D$14,$D184:$D190,U183:U189,,0,-1),'Verwachte Resultaten'!$C$1:$BT$1,0))*_xlfn.XLOOKUP($E190,$G$2:$G$6,$H$2:$H$6,,0))),$D190,""),"")</f>
        <v/>
      </c>
      <c r="V190" s="19" t="str">
        <f>IFERROR(IF(AND(_xlfn.XLOOKUP($D$14,$D184:$D190,V184:V190,,0,-1)&lt;=(INDEX('Verwachte Resultaten'!$C$2:$BT$31,MATCH(_xlfn.XLOOKUP($D$14,$D184:$D190,$E184:$E190,,0,-1),'Verwachte Resultaten'!$B$2:$B$31,0),MATCH(_xlfn.XLOOKUP($D$14,$D184:$D190,V183:V189,,0,-1),'Verwachte Resultaten'!$C$1:$BT$1,0))*_xlfn.XLOOKUP($E190,$G$2:$G$6,$F$2:$F$6,,0)),_xlfn.XLOOKUP($D$14,$D184:$D190,V184:V190,,0,-1)&gt;(INDEX('Verwachte Resultaten'!$C$2:$BT$31,MATCH(_xlfn.XLOOKUP($D$14,$D184:$D190,$E184:$E190,,0,-1),'Verwachte Resultaten'!$B$2:$B$31,0),MATCH(_xlfn.XLOOKUP($D$14,$D184:$D190,V183:V189,,0,-1),'Verwachte Resultaten'!$C$1:$BT$1,0))*_xlfn.XLOOKUP($E190,$G$2:$G$6,$H$2:$H$6,,0))),$D190,""),"")</f>
        <v/>
      </c>
      <c r="W190" s="19" t="str">
        <f>IFERROR(IF(AND(_xlfn.XLOOKUP($D$14,$D184:$D190,W184:W190,,0,-1)&lt;=(INDEX('Verwachte Resultaten'!$C$2:$BT$31,MATCH(_xlfn.XLOOKUP($D$14,$D184:$D190,$E184:$E190,,0,-1),'Verwachte Resultaten'!$B$2:$B$31,0),MATCH(_xlfn.XLOOKUP($D$14,$D184:$D190,W183:W189,,0,-1),'Verwachte Resultaten'!$C$1:$BT$1,0))*_xlfn.XLOOKUP($E190,$G$2:$G$6,$F$2:$F$6,,0)),_xlfn.XLOOKUP($D$14,$D184:$D190,W184:W190,,0,-1)&gt;(INDEX('Verwachte Resultaten'!$C$2:$BT$31,MATCH(_xlfn.XLOOKUP($D$14,$D184:$D190,$E184:$E190,,0,-1),'Verwachte Resultaten'!$B$2:$B$31,0),MATCH(_xlfn.XLOOKUP($D$14,$D184:$D190,W183:W189,,0,-1),'Verwachte Resultaten'!$C$1:$BT$1,0))*_xlfn.XLOOKUP($E190,$G$2:$G$6,$H$2:$H$6,,0))),$D190,""),"")</f>
        <v/>
      </c>
      <c r="X190" s="19" t="str">
        <f>IFERROR(IF(AND(_xlfn.XLOOKUP($D$14,$D184:$D190,X184:X190,,0,-1)&lt;=(INDEX('Verwachte Resultaten'!$C$2:$BT$31,MATCH(_xlfn.XLOOKUP($D$14,$D184:$D190,$E184:$E190,,0,-1),'Verwachte Resultaten'!$B$2:$B$31,0),MATCH(_xlfn.XLOOKUP($D$14,$D184:$D190,X183:X189,,0,-1),'Verwachte Resultaten'!$C$1:$BT$1,0))*_xlfn.XLOOKUP($E190,$G$2:$G$6,$F$2:$F$6,,0)),_xlfn.XLOOKUP($D$14,$D184:$D190,X184:X190,,0,-1)&gt;(INDEX('Verwachte Resultaten'!$C$2:$BT$31,MATCH(_xlfn.XLOOKUP($D$14,$D184:$D190,$E184:$E190,,0,-1),'Verwachte Resultaten'!$B$2:$B$31,0),MATCH(_xlfn.XLOOKUP($D$14,$D184:$D190,X183:X189,,0,-1),'Verwachte Resultaten'!$C$1:$BT$1,0))*_xlfn.XLOOKUP($E190,$G$2:$G$6,$H$2:$H$6,,0))),$D190,""),"")</f>
        <v/>
      </c>
      <c r="Y190" s="19" t="str">
        <f>IFERROR(IF(AND(_xlfn.XLOOKUP($D$14,$D184:$D190,Y184:Y190,,0,-1)&lt;=(INDEX('Verwachte Resultaten'!$C$2:$BT$31,MATCH(_xlfn.XLOOKUP($D$14,$D184:$D190,$E184:$E190,,0,-1),'Verwachte Resultaten'!$B$2:$B$31,0),MATCH(_xlfn.XLOOKUP($D$14,$D184:$D190,Y183:Y189,,0,-1),'Verwachte Resultaten'!$C$1:$BT$1,0))*_xlfn.XLOOKUP($E190,$G$2:$G$6,$F$2:$F$6,,0)),_xlfn.XLOOKUP($D$14,$D184:$D190,Y184:Y190,,0,-1)&gt;(INDEX('Verwachte Resultaten'!$C$2:$BT$31,MATCH(_xlfn.XLOOKUP($D$14,$D184:$D190,$E184:$E190,,0,-1),'Verwachte Resultaten'!$B$2:$B$31,0),MATCH(_xlfn.XLOOKUP($D$14,$D184:$D190,Y183:Y189,,0,-1),'Verwachte Resultaten'!$C$1:$BT$1,0))*_xlfn.XLOOKUP($E190,$G$2:$G$6,$H$2:$H$6,,0))),$D190,""),"")</f>
        <v/>
      </c>
      <c r="Z190" s="19" t="str">
        <f>IFERROR(IF(AND(_xlfn.XLOOKUP($D$14,$D184:$D190,Z184:Z190,,0,-1)&lt;=(INDEX('Verwachte Resultaten'!$C$2:$BT$31,MATCH(_xlfn.XLOOKUP($D$14,$D184:$D190,$E184:$E190,,0,-1),'Verwachte Resultaten'!$B$2:$B$31,0),MATCH(_xlfn.XLOOKUP($D$14,$D184:$D190,Z183:Z189,,0,-1),'Verwachte Resultaten'!$C$1:$BT$1,0))*_xlfn.XLOOKUP($E190,$G$2:$G$6,$F$2:$F$6,,0)),_xlfn.XLOOKUP($D$14,$D184:$D190,Z184:Z190,,0,-1)&gt;(INDEX('Verwachte Resultaten'!$C$2:$BT$31,MATCH(_xlfn.XLOOKUP($D$14,$D184:$D190,$E184:$E190,,0,-1),'Verwachte Resultaten'!$B$2:$B$31,0),MATCH(_xlfn.XLOOKUP($D$14,$D184:$D190,Z183:Z189,,0,-1),'Verwachte Resultaten'!$C$1:$BT$1,0))*_xlfn.XLOOKUP($E190,$G$2:$G$6,$H$2:$H$6,,0))),$D190,""),"")</f>
        <v/>
      </c>
      <c r="AA190" s="19" t="str">
        <f>IFERROR(IF(AND(_xlfn.XLOOKUP($D$14,$D184:$D190,AA184:AA190,,0,-1)&lt;=(INDEX('Verwachte Resultaten'!$C$2:$BT$31,MATCH(_xlfn.XLOOKUP($D$14,$D184:$D190,$E184:$E190,,0,-1),'Verwachte Resultaten'!$B$2:$B$31,0),MATCH(_xlfn.XLOOKUP($D$14,$D184:$D190,AA183:AA189,,0,-1),'Verwachte Resultaten'!$C$1:$BT$1,0))*_xlfn.XLOOKUP($E190,$G$2:$G$6,$F$2:$F$6,,0)),_xlfn.XLOOKUP($D$14,$D184:$D190,AA184:AA190,,0,-1)&gt;(INDEX('Verwachte Resultaten'!$C$2:$BT$31,MATCH(_xlfn.XLOOKUP($D$14,$D184:$D190,$E184:$E190,,0,-1),'Verwachte Resultaten'!$B$2:$B$31,0),MATCH(_xlfn.XLOOKUP($D$14,$D184:$D190,AA183:AA189,,0,-1),'Verwachte Resultaten'!$C$1:$BT$1,0))*_xlfn.XLOOKUP($E190,$G$2:$G$6,$H$2:$H$6,,0))),$D190,""),"")</f>
        <v/>
      </c>
      <c r="AB190" s="19" t="str">
        <f>IFERROR(IF(AND(_xlfn.XLOOKUP($D$14,$D184:$D190,AB184:AB190,,0,-1)&lt;=(INDEX('Verwachte Resultaten'!$C$2:$BT$31,MATCH(_xlfn.XLOOKUP($D$14,$D184:$D190,$E184:$E190,,0,-1),'Verwachte Resultaten'!$B$2:$B$31,0),MATCH(_xlfn.XLOOKUP($D$14,$D184:$D190,AB183:AB189,,0,-1),'Verwachte Resultaten'!$C$1:$BT$1,0))*_xlfn.XLOOKUP($E190,$G$2:$G$6,$F$2:$F$6,,0)),_xlfn.XLOOKUP($D$14,$D184:$D190,AB184:AB190,,0,-1)&gt;(INDEX('Verwachte Resultaten'!$C$2:$BT$31,MATCH(_xlfn.XLOOKUP($D$14,$D184:$D190,$E184:$E190,,0,-1),'Verwachte Resultaten'!$B$2:$B$31,0),MATCH(_xlfn.XLOOKUP($D$14,$D184:$D190,AB183:AB189,,0,-1),'Verwachte Resultaten'!$C$1:$BT$1,0))*_xlfn.XLOOKUP($E190,$G$2:$G$6,$H$2:$H$6,,0))),$D190,""),"")</f>
        <v/>
      </c>
      <c r="AC190" s="19" t="str">
        <f>IFERROR(IF(AND(_xlfn.XLOOKUP($D$14,$D184:$D190,AC184:AC190,,0,-1)&lt;=(INDEX('Verwachte Resultaten'!$C$2:$BT$31,MATCH(_xlfn.XLOOKUP($D$14,$D184:$D190,$E184:$E190,,0,-1),'Verwachte Resultaten'!$B$2:$B$31,0),MATCH(_xlfn.XLOOKUP($D$14,$D184:$D190,AC183:AC189,,0,-1),'Verwachte Resultaten'!$C$1:$BT$1,0))*_xlfn.XLOOKUP($E190,$G$2:$G$6,$F$2:$F$6,,0)),_xlfn.XLOOKUP($D$14,$D184:$D190,AC184:AC190,,0,-1)&gt;(INDEX('Verwachte Resultaten'!$C$2:$BT$31,MATCH(_xlfn.XLOOKUP($D$14,$D184:$D190,$E184:$E190,,0,-1),'Verwachte Resultaten'!$B$2:$B$31,0),MATCH(_xlfn.XLOOKUP($D$14,$D184:$D190,AC183:AC189,,0,-1),'Verwachte Resultaten'!$C$1:$BT$1,0))*_xlfn.XLOOKUP($E190,$G$2:$G$6,$H$2:$H$6,,0))),$D190,""),"")</f>
        <v/>
      </c>
      <c r="AD190" s="19" t="str">
        <f>IFERROR(IF(AND(_xlfn.XLOOKUP($D$14,$D184:$D190,AD184:AD190,,0,-1)&lt;=(INDEX('Verwachte Resultaten'!$C$2:$BT$31,MATCH(_xlfn.XLOOKUP($D$14,$D184:$D190,$E184:$E190,,0,-1),'Verwachte Resultaten'!$B$2:$B$31,0),MATCH(_xlfn.XLOOKUP($D$14,$D184:$D190,AD183:AD189,,0,-1),'Verwachte Resultaten'!$C$1:$BT$1,0))*_xlfn.XLOOKUP($E190,$G$2:$G$6,$F$2:$F$6,,0)),_xlfn.XLOOKUP($D$14,$D184:$D190,AD184:AD190,,0,-1)&gt;(INDEX('Verwachte Resultaten'!$C$2:$BT$31,MATCH(_xlfn.XLOOKUP($D$14,$D184:$D190,$E184:$E190,,0,-1),'Verwachte Resultaten'!$B$2:$B$31,0),MATCH(_xlfn.XLOOKUP($D$14,$D184:$D190,AD183:AD189,,0,-1),'Verwachte Resultaten'!$C$1:$BT$1,0))*_xlfn.XLOOKUP($E190,$G$2:$G$6,$H$2:$H$6,,0))),$D190,""),"")</f>
        <v/>
      </c>
      <c r="AE190" s="19" t="str">
        <f>IFERROR(IF(AND(_xlfn.XLOOKUP($D$14,$D184:$D190,AE184:AE190,,0,-1)&lt;=(INDEX('Verwachte Resultaten'!$C$2:$BT$31,MATCH(_xlfn.XLOOKUP($D$14,$D184:$D190,$E184:$E190,,0,-1),'Verwachte Resultaten'!$B$2:$B$31,0),MATCH(_xlfn.XLOOKUP($D$14,$D184:$D190,AE183:AE189,,0,-1),'Verwachte Resultaten'!$C$1:$BT$1,0))*_xlfn.XLOOKUP($E190,$G$2:$G$6,$F$2:$F$6,,0)),_xlfn.XLOOKUP($D$14,$D184:$D190,AE184:AE190,,0,-1)&gt;(INDEX('Verwachte Resultaten'!$C$2:$BT$31,MATCH(_xlfn.XLOOKUP($D$14,$D184:$D190,$E184:$E190,,0,-1),'Verwachte Resultaten'!$B$2:$B$31,0),MATCH(_xlfn.XLOOKUP($D$14,$D184:$D190,AE183:AE189,,0,-1),'Verwachte Resultaten'!$C$1:$BT$1,0))*_xlfn.XLOOKUP($E190,$G$2:$G$6,$H$2:$H$6,,0))),$D190,""),"")</f>
        <v/>
      </c>
      <c r="AF190" s="19" t="str">
        <f>IFERROR(IF(AND(_xlfn.XLOOKUP($D$14,$D184:$D190,AF184:AF190,,0,-1)&lt;=(INDEX('Verwachte Resultaten'!$C$2:$BT$31,MATCH(_xlfn.XLOOKUP($D$14,$D184:$D190,$E184:$E190,,0,-1),'Verwachte Resultaten'!$B$2:$B$31,0),MATCH(_xlfn.XLOOKUP($D$14,$D184:$D190,AF183:AF189,,0,-1),'Verwachte Resultaten'!$C$1:$BT$1,0))*_xlfn.XLOOKUP($E190,$G$2:$G$6,$F$2:$F$6,,0)),_xlfn.XLOOKUP($D$14,$D184:$D190,AF184:AF190,,0,-1)&gt;(INDEX('Verwachte Resultaten'!$C$2:$BT$31,MATCH(_xlfn.XLOOKUP($D$14,$D184:$D190,$E184:$E190,,0,-1),'Verwachte Resultaten'!$B$2:$B$31,0),MATCH(_xlfn.XLOOKUP($D$14,$D184:$D190,AF183:AF189,,0,-1),'Verwachte Resultaten'!$C$1:$BT$1,0))*_xlfn.XLOOKUP($E190,$G$2:$G$6,$H$2:$H$6,,0))),$D190,""),"")</f>
        <v/>
      </c>
      <c r="AG190" s="19" t="str">
        <f>IFERROR(IF(AND(_xlfn.XLOOKUP($D$14,$D184:$D190,AG184:AG190,,0,-1)&lt;=(INDEX('Verwachte Resultaten'!$C$2:$BT$31,MATCH(_xlfn.XLOOKUP($D$14,$D184:$D190,$E184:$E190,,0,-1),'Verwachte Resultaten'!$B$2:$B$31,0),MATCH(_xlfn.XLOOKUP($D$14,$D184:$D190,AG183:AG189,,0,-1),'Verwachte Resultaten'!$C$1:$BT$1,0))*_xlfn.XLOOKUP($E190,$G$2:$G$6,$F$2:$F$6,,0)),_xlfn.XLOOKUP($D$14,$D184:$D190,AG184:AG190,,0,-1)&gt;(INDEX('Verwachte Resultaten'!$C$2:$BT$31,MATCH(_xlfn.XLOOKUP($D$14,$D184:$D190,$E184:$E190,,0,-1),'Verwachte Resultaten'!$B$2:$B$31,0),MATCH(_xlfn.XLOOKUP($D$14,$D184:$D190,AG183:AG189,,0,-1),'Verwachte Resultaten'!$C$1:$BT$1,0))*_xlfn.XLOOKUP($E190,$G$2:$G$6,$H$2:$H$6,,0))),$D190,""),"")</f>
        <v/>
      </c>
      <c r="AH190" s="19" t="str">
        <f>IFERROR(IF(AND(_xlfn.XLOOKUP($D$14,$D184:$D190,AH184:AH190,,0,-1)&lt;=(INDEX('Verwachte Resultaten'!$C$2:$BT$31,MATCH(_xlfn.XLOOKUP($D$14,$D184:$D190,$E184:$E190,,0,-1),'Verwachte Resultaten'!$B$2:$B$31,0),MATCH(_xlfn.XLOOKUP($D$14,$D184:$D190,AH183:AH189,,0,-1),'Verwachte Resultaten'!$C$1:$BT$1,0))*_xlfn.XLOOKUP($E190,$G$2:$G$6,$F$2:$F$6,,0)),_xlfn.XLOOKUP($D$14,$D184:$D190,AH184:AH190,,0,-1)&gt;(INDEX('Verwachte Resultaten'!$C$2:$BT$31,MATCH(_xlfn.XLOOKUP($D$14,$D184:$D190,$E184:$E190,,0,-1),'Verwachte Resultaten'!$B$2:$B$31,0),MATCH(_xlfn.XLOOKUP($D$14,$D184:$D190,AH183:AH189,,0,-1),'Verwachte Resultaten'!$C$1:$BT$1,0))*_xlfn.XLOOKUP($E190,$G$2:$G$6,$H$2:$H$6,,0))),$D190,""),"")</f>
        <v/>
      </c>
      <c r="AI190" s="19" t="str">
        <f>IFERROR(IF(AND(_xlfn.XLOOKUP($D$14,$D184:$D190,AI184:AI190,,0,-1)&lt;=(INDEX('Verwachte Resultaten'!$C$2:$BT$31,MATCH(_xlfn.XLOOKUP($D$14,$D184:$D190,$E184:$E190,,0,-1),'Verwachte Resultaten'!$B$2:$B$31,0),MATCH(_xlfn.XLOOKUP($D$14,$D184:$D190,AI183:AI189,,0,-1),'Verwachte Resultaten'!$C$1:$BT$1,0))*_xlfn.XLOOKUP($E190,$G$2:$G$6,$F$2:$F$6,,0)),_xlfn.XLOOKUP($D$14,$D184:$D190,AI184:AI190,,0,-1)&gt;(INDEX('Verwachte Resultaten'!$C$2:$BT$31,MATCH(_xlfn.XLOOKUP($D$14,$D184:$D190,$E184:$E190,,0,-1),'Verwachte Resultaten'!$B$2:$B$31,0),MATCH(_xlfn.XLOOKUP($D$14,$D184:$D190,AI183:AI189,,0,-1),'Verwachte Resultaten'!$C$1:$BT$1,0))*_xlfn.XLOOKUP($E190,$G$2:$G$6,$H$2:$H$6,,0))),$D190,""),"")</f>
        <v/>
      </c>
      <c r="AJ190" s="19" t="str">
        <f>IFERROR(IF(AND(_xlfn.XLOOKUP($D$14,$D184:$D190,AJ184:AJ190,,0,-1)&lt;=(INDEX('Verwachte Resultaten'!$C$2:$BT$31,MATCH(_xlfn.XLOOKUP($D$14,$D184:$D190,$E184:$E190,,0,-1),'Verwachte Resultaten'!$B$2:$B$31,0),MATCH(_xlfn.XLOOKUP($D$14,$D184:$D190,AJ183:AJ189,,0,-1),'Verwachte Resultaten'!$C$1:$BT$1,0))*_xlfn.XLOOKUP($E190,$G$2:$G$6,$F$2:$F$6,,0)),_xlfn.XLOOKUP($D$14,$D184:$D190,AJ184:AJ190,,0,-1)&gt;(INDEX('Verwachte Resultaten'!$C$2:$BT$31,MATCH(_xlfn.XLOOKUP($D$14,$D184:$D190,$E184:$E190,,0,-1),'Verwachte Resultaten'!$B$2:$B$31,0),MATCH(_xlfn.XLOOKUP($D$14,$D184:$D190,AJ183:AJ189,,0,-1),'Verwachte Resultaten'!$C$1:$BT$1,0))*_xlfn.XLOOKUP($E190,$G$2:$G$6,$H$2:$H$6,,0))),$D190,""),"")</f>
        <v/>
      </c>
      <c r="AK190" s="19" t="str">
        <f>IFERROR(IF(AND(_xlfn.XLOOKUP($D$14,$D184:$D190,AK184:AK190,,0,-1)&lt;=(INDEX('Verwachte Resultaten'!$C$2:$BT$31,MATCH(_xlfn.XLOOKUP($D$14,$D184:$D190,$E184:$E190,,0,-1),'Verwachte Resultaten'!$B$2:$B$31,0),MATCH(_xlfn.XLOOKUP($D$14,$D184:$D190,AK183:AK189,,0,-1),'Verwachte Resultaten'!$C$1:$BT$1,0))*_xlfn.XLOOKUP($E190,$G$2:$G$6,$F$2:$F$6,,0)),_xlfn.XLOOKUP($D$14,$D184:$D190,AK184:AK190,,0,-1)&gt;(INDEX('Verwachte Resultaten'!$C$2:$BT$31,MATCH(_xlfn.XLOOKUP($D$14,$D184:$D190,$E184:$E190,,0,-1),'Verwachte Resultaten'!$B$2:$B$31,0),MATCH(_xlfn.XLOOKUP($D$14,$D184:$D190,AK183:AK189,,0,-1),'Verwachte Resultaten'!$C$1:$BT$1,0))*_xlfn.XLOOKUP($E190,$G$2:$G$6,$H$2:$H$6,,0))),$D190,""),"")</f>
        <v/>
      </c>
      <c r="AL190" s="19" t="str">
        <f>IFERROR(IF(AND(_xlfn.XLOOKUP($D$14,$D184:$D190,AL184:AL190,,0,-1)&lt;=(INDEX('Verwachte Resultaten'!$C$2:$BT$31,MATCH(_xlfn.XLOOKUP($D$14,$D184:$D190,$E184:$E190,,0,-1),'Verwachte Resultaten'!$B$2:$B$31,0),MATCH(_xlfn.XLOOKUP($D$14,$D184:$D190,AL183:AL189,,0,-1),'Verwachte Resultaten'!$C$1:$BT$1,0))*_xlfn.XLOOKUP($E190,$G$2:$G$6,$F$2:$F$6,,0)),_xlfn.XLOOKUP($D$14,$D184:$D190,AL184:AL190,,0,-1)&gt;(INDEX('Verwachte Resultaten'!$C$2:$BT$31,MATCH(_xlfn.XLOOKUP($D$14,$D184:$D190,$E184:$E190,,0,-1),'Verwachte Resultaten'!$B$2:$B$31,0),MATCH(_xlfn.XLOOKUP($D$14,$D184:$D190,AL183:AL189,,0,-1),'Verwachte Resultaten'!$C$1:$BT$1,0))*_xlfn.XLOOKUP($E190,$G$2:$G$6,$H$2:$H$6,,0))),$D190,""),"")</f>
        <v/>
      </c>
      <c r="AM190" s="19" t="str">
        <f>IFERROR(IF(AND(_xlfn.XLOOKUP($D$14,$D184:$D190,AM184:AM190,,0,-1)&lt;=(INDEX('Verwachte Resultaten'!$C$2:$BT$31,MATCH(_xlfn.XLOOKUP($D$14,$D184:$D190,$E184:$E190,,0,-1),'Verwachte Resultaten'!$B$2:$B$31,0),MATCH(_xlfn.XLOOKUP($D$14,$D184:$D190,AM183:AM189,,0,-1),'Verwachte Resultaten'!$C$1:$BT$1,0))*_xlfn.XLOOKUP($E190,$G$2:$G$6,$F$2:$F$6,,0)),_xlfn.XLOOKUP($D$14,$D184:$D190,AM184:AM190,,0,-1)&gt;(INDEX('Verwachte Resultaten'!$C$2:$BT$31,MATCH(_xlfn.XLOOKUP($D$14,$D184:$D190,$E184:$E190,,0,-1),'Verwachte Resultaten'!$B$2:$B$31,0),MATCH(_xlfn.XLOOKUP($D$14,$D184:$D190,AM183:AM189,,0,-1),'Verwachte Resultaten'!$C$1:$BT$1,0))*_xlfn.XLOOKUP($E190,$G$2:$G$6,$H$2:$H$6,,0))),$D190,""),"")</f>
        <v/>
      </c>
      <c r="AN190" s="19" t="str">
        <f>IFERROR(IF(AND(_xlfn.XLOOKUP($D$14,$D184:$D190,AN184:AN190,,0,-1)&lt;=(INDEX('Verwachte Resultaten'!$C$2:$BT$31,MATCH(_xlfn.XLOOKUP($D$14,$D184:$D190,$E184:$E190,,0,-1),'Verwachte Resultaten'!$B$2:$B$31,0),MATCH(_xlfn.XLOOKUP($D$14,$D184:$D190,AN183:AN189,,0,-1),'Verwachte Resultaten'!$C$1:$BT$1,0))*_xlfn.XLOOKUP($E190,$G$2:$G$6,$F$2:$F$6,,0)),_xlfn.XLOOKUP($D$14,$D184:$D190,AN184:AN190,,0,-1)&gt;(INDEX('Verwachte Resultaten'!$C$2:$BT$31,MATCH(_xlfn.XLOOKUP($D$14,$D184:$D190,$E184:$E190,,0,-1),'Verwachte Resultaten'!$B$2:$B$31,0),MATCH(_xlfn.XLOOKUP($D$14,$D184:$D190,AN183:AN189,,0,-1),'Verwachte Resultaten'!$C$1:$BT$1,0))*_xlfn.XLOOKUP($E190,$G$2:$G$6,$H$2:$H$6,,0))),$D190,""),"")</f>
        <v/>
      </c>
      <c r="AO190" s="19" t="str">
        <f>IFERROR(IF(AND(_xlfn.XLOOKUP($D$14,$D184:$D190,AO184:AO190,,0,-1)&lt;=(INDEX('Verwachte Resultaten'!$C$2:$BT$31,MATCH(_xlfn.XLOOKUP($D$14,$D184:$D190,$E184:$E190,,0,-1),'Verwachte Resultaten'!$B$2:$B$31,0),MATCH(_xlfn.XLOOKUP($D$14,$D184:$D190,AO183:AO189,,0,-1),'Verwachte Resultaten'!$C$1:$BT$1,0))*_xlfn.XLOOKUP($E190,$G$2:$G$6,$F$2:$F$6,,0)),_xlfn.XLOOKUP($D$14,$D184:$D190,AO184:AO190,,0,-1)&gt;(INDEX('Verwachte Resultaten'!$C$2:$BT$31,MATCH(_xlfn.XLOOKUP($D$14,$D184:$D190,$E184:$E190,,0,-1),'Verwachte Resultaten'!$B$2:$B$31,0),MATCH(_xlfn.XLOOKUP($D$14,$D184:$D190,AO183:AO189,,0,-1),'Verwachte Resultaten'!$C$1:$BT$1,0))*_xlfn.XLOOKUP($E190,$G$2:$G$6,$H$2:$H$6,,0))),$D190,""),"")</f>
        <v/>
      </c>
      <c r="AP190" s="19" t="str">
        <f>IFERROR(IF(AND(_xlfn.XLOOKUP($D$14,$D184:$D190,AP184:AP190,,0,-1)&lt;=(INDEX('Verwachte Resultaten'!$C$2:$BT$31,MATCH(_xlfn.XLOOKUP($D$14,$D184:$D190,$E184:$E190,,0,-1),'Verwachte Resultaten'!$B$2:$B$31,0),MATCH(_xlfn.XLOOKUP($D$14,$D184:$D190,AP183:AP189,,0,-1),'Verwachte Resultaten'!$C$1:$BT$1,0))*_xlfn.XLOOKUP($E190,$G$2:$G$6,$F$2:$F$6,,0)),_xlfn.XLOOKUP($D$14,$D184:$D190,AP184:AP190,,0,-1)&gt;(INDEX('Verwachte Resultaten'!$C$2:$BT$31,MATCH(_xlfn.XLOOKUP($D$14,$D184:$D190,$E184:$E190,,0,-1),'Verwachte Resultaten'!$B$2:$B$31,0),MATCH(_xlfn.XLOOKUP($D$14,$D184:$D190,AP183:AP189,,0,-1),'Verwachte Resultaten'!$C$1:$BT$1,0))*_xlfn.XLOOKUP($E190,$G$2:$G$6,$H$2:$H$6,,0))),$D190,""),"")</f>
        <v/>
      </c>
      <c r="AQ190" s="19" t="str">
        <f>IFERROR(IF(AND(_xlfn.XLOOKUP($D$14,$D184:$D190,AQ184:AQ190,,0,-1)&lt;=(INDEX('Verwachte Resultaten'!$C$2:$BT$31,MATCH(_xlfn.XLOOKUP($D$14,$D184:$D190,$E184:$E190,,0,-1),'Verwachte Resultaten'!$B$2:$B$31,0),MATCH(_xlfn.XLOOKUP($D$14,$D184:$D190,AQ183:AQ189,,0,-1),'Verwachte Resultaten'!$C$1:$BT$1,0))*_xlfn.XLOOKUP($E190,$G$2:$G$6,$F$2:$F$6,,0)),_xlfn.XLOOKUP($D$14,$D184:$D190,AQ184:AQ190,,0,-1)&gt;(INDEX('Verwachte Resultaten'!$C$2:$BT$31,MATCH(_xlfn.XLOOKUP($D$14,$D184:$D190,$E184:$E190,,0,-1),'Verwachte Resultaten'!$B$2:$B$31,0),MATCH(_xlfn.XLOOKUP($D$14,$D184:$D190,AQ183:AQ189,,0,-1),'Verwachte Resultaten'!$C$1:$BT$1,0))*_xlfn.XLOOKUP($E190,$G$2:$G$6,$H$2:$H$6,,0))),$D190,""),"")</f>
        <v/>
      </c>
      <c r="AR190" s="19" t="str">
        <f>IFERROR(IF(AND(_xlfn.XLOOKUP($D$14,$D184:$D190,AR184:AR190,,0,-1)&lt;=(INDEX('Verwachte Resultaten'!$C$2:$BT$31,MATCH(_xlfn.XLOOKUP($D$14,$D184:$D190,$E184:$E190,,0,-1),'Verwachte Resultaten'!$B$2:$B$31,0),MATCH(_xlfn.XLOOKUP($D$14,$D184:$D190,AR183:AR189,,0,-1),'Verwachte Resultaten'!$C$1:$BT$1,0))*_xlfn.XLOOKUP($E190,$G$2:$G$6,$F$2:$F$6,,0)),_xlfn.XLOOKUP($D$14,$D184:$D190,AR184:AR190,,0,-1)&gt;(INDEX('Verwachte Resultaten'!$C$2:$BT$31,MATCH(_xlfn.XLOOKUP($D$14,$D184:$D190,$E184:$E190,,0,-1),'Verwachte Resultaten'!$B$2:$B$31,0),MATCH(_xlfn.XLOOKUP($D$14,$D184:$D190,AR183:AR189,,0,-1),'Verwachte Resultaten'!$C$1:$BT$1,0))*_xlfn.XLOOKUP($E190,$G$2:$G$6,$H$2:$H$6,,0))),$D190,""),"")</f>
        <v/>
      </c>
      <c r="AS190" s="19" t="str">
        <f>IFERROR(IF(AND(_xlfn.XLOOKUP($D$14,$D184:$D190,AS184:AS190,,0,-1)&lt;=(INDEX('Verwachte Resultaten'!$C$2:$BT$31,MATCH(_xlfn.XLOOKUP($D$14,$D184:$D190,$E184:$E190,,0,-1),'Verwachte Resultaten'!$B$2:$B$31,0),MATCH(_xlfn.XLOOKUP($D$14,$D184:$D190,AS183:AS189,,0,-1),'Verwachte Resultaten'!$C$1:$BT$1,0))*_xlfn.XLOOKUP($E190,$G$2:$G$6,$F$2:$F$6,,0)),_xlfn.XLOOKUP($D$14,$D184:$D190,AS184:AS190,,0,-1)&gt;(INDEX('Verwachte Resultaten'!$C$2:$BT$31,MATCH(_xlfn.XLOOKUP($D$14,$D184:$D190,$E184:$E190,,0,-1),'Verwachte Resultaten'!$B$2:$B$31,0),MATCH(_xlfn.XLOOKUP($D$14,$D184:$D190,AS183:AS189,,0,-1),'Verwachte Resultaten'!$C$1:$BT$1,0))*_xlfn.XLOOKUP($E190,$G$2:$G$6,$H$2:$H$6,,0))),$D190,""),"")</f>
        <v/>
      </c>
      <c r="AT190" s="19" t="str">
        <f>IFERROR(IF(AND(_xlfn.XLOOKUP($D$14,$D184:$D190,AT184:AT190,,0,-1)&lt;=(INDEX('Verwachte Resultaten'!$C$2:$BT$31,MATCH(_xlfn.XLOOKUP($D$14,$D184:$D190,$E184:$E190,,0,-1),'Verwachte Resultaten'!$B$2:$B$31,0),MATCH(_xlfn.XLOOKUP($D$14,$D184:$D190,AT183:AT189,,0,-1),'Verwachte Resultaten'!$C$1:$BT$1,0))*_xlfn.XLOOKUP($E190,$G$2:$G$6,$F$2:$F$6,,0)),_xlfn.XLOOKUP($D$14,$D184:$D190,AT184:AT190,,0,-1)&gt;(INDEX('Verwachte Resultaten'!$C$2:$BT$31,MATCH(_xlfn.XLOOKUP($D$14,$D184:$D190,$E184:$E190,,0,-1),'Verwachte Resultaten'!$B$2:$B$31,0),MATCH(_xlfn.XLOOKUP($D$14,$D184:$D190,AT183:AT189,,0,-1),'Verwachte Resultaten'!$C$1:$BT$1,0))*_xlfn.XLOOKUP($E190,$G$2:$G$6,$H$2:$H$6,,0))),$D190,""),"")</f>
        <v/>
      </c>
      <c r="AU190" s="19" t="str">
        <f>IFERROR(IF(AND(_xlfn.XLOOKUP($D$14,$D184:$D190,AU184:AU190,,0,-1)&lt;=(INDEX('Verwachte Resultaten'!$C$2:$BT$31,MATCH(_xlfn.XLOOKUP($D$14,$D184:$D190,$E184:$E190,,0,-1),'Verwachte Resultaten'!$B$2:$B$31,0),MATCH(_xlfn.XLOOKUP($D$14,$D184:$D190,AU183:AU189,,0,-1),'Verwachte Resultaten'!$C$1:$BT$1,0))*_xlfn.XLOOKUP($E190,$G$2:$G$6,$F$2:$F$6,,0)),_xlfn.XLOOKUP($D$14,$D184:$D190,AU184:AU190,,0,-1)&gt;(INDEX('Verwachte Resultaten'!$C$2:$BT$31,MATCH(_xlfn.XLOOKUP($D$14,$D184:$D190,$E184:$E190,,0,-1),'Verwachte Resultaten'!$B$2:$B$31,0),MATCH(_xlfn.XLOOKUP($D$14,$D184:$D190,AU183:AU189,,0,-1),'Verwachte Resultaten'!$C$1:$BT$1,0))*_xlfn.XLOOKUP($E190,$G$2:$G$6,$H$2:$H$6,,0))),$D190,""),"")</f>
        <v/>
      </c>
      <c r="AV190" s="19" t="str">
        <f>IFERROR(IF(AND(_xlfn.XLOOKUP($D$14,$D184:$D190,AV184:AV190,,0,-1)&lt;=(INDEX('Verwachte Resultaten'!$C$2:$BT$31,MATCH(_xlfn.XLOOKUP($D$14,$D184:$D190,$E184:$E190,,0,-1),'Verwachte Resultaten'!$B$2:$B$31,0),MATCH(_xlfn.XLOOKUP($D$14,$D184:$D190,AV183:AV189,,0,-1),'Verwachte Resultaten'!$C$1:$BT$1,0))*_xlfn.XLOOKUP($E190,$G$2:$G$6,$F$2:$F$6,,0)),_xlfn.XLOOKUP($D$14,$D184:$D190,AV184:AV190,,0,-1)&gt;(INDEX('Verwachte Resultaten'!$C$2:$BT$31,MATCH(_xlfn.XLOOKUP($D$14,$D184:$D190,$E184:$E190,,0,-1),'Verwachte Resultaten'!$B$2:$B$31,0),MATCH(_xlfn.XLOOKUP($D$14,$D184:$D190,AV183:AV189,,0,-1),'Verwachte Resultaten'!$C$1:$BT$1,0))*_xlfn.XLOOKUP($E190,$G$2:$G$6,$H$2:$H$6,,0))),$D190,""),"")</f>
        <v/>
      </c>
      <c r="AW190" s="19" t="str">
        <f>IFERROR(IF(AND(_xlfn.XLOOKUP($D$14,$D184:$D190,AW184:AW190,,0,-1)&lt;=(INDEX('Verwachte Resultaten'!$C$2:$BT$31,MATCH(_xlfn.XLOOKUP($D$14,$D184:$D190,$E184:$E190,,0,-1),'Verwachte Resultaten'!$B$2:$B$31,0),MATCH(_xlfn.XLOOKUP($D$14,$D184:$D190,AW183:AW189,,0,-1),'Verwachte Resultaten'!$C$1:$BT$1,0))*_xlfn.XLOOKUP($E190,$G$2:$G$6,$F$2:$F$6,,0)),_xlfn.XLOOKUP($D$14,$D184:$D190,AW184:AW190,,0,-1)&gt;(INDEX('Verwachte Resultaten'!$C$2:$BT$31,MATCH(_xlfn.XLOOKUP($D$14,$D184:$D190,$E184:$E190,,0,-1),'Verwachte Resultaten'!$B$2:$B$31,0),MATCH(_xlfn.XLOOKUP($D$14,$D184:$D190,AW183:AW189,,0,-1),'Verwachte Resultaten'!$C$1:$BT$1,0))*_xlfn.XLOOKUP($E190,$G$2:$G$6,$H$2:$H$6,,0))),$D190,""),"")</f>
        <v/>
      </c>
      <c r="AX190" s="19" t="str">
        <f>IFERROR(IF(AND(_xlfn.XLOOKUP($D$14,$D184:$D190,AX184:AX190,,0,-1)&lt;=(INDEX('Verwachte Resultaten'!$C$2:$BT$31,MATCH(_xlfn.XLOOKUP($D$14,$D184:$D190,$E184:$E190,,0,-1),'Verwachte Resultaten'!$B$2:$B$31,0),MATCH(_xlfn.XLOOKUP($D$14,$D184:$D190,AX183:AX189,,0,-1),'Verwachte Resultaten'!$C$1:$BT$1,0))*_xlfn.XLOOKUP($E190,$G$2:$G$6,$F$2:$F$6,,0)),_xlfn.XLOOKUP($D$14,$D184:$D190,AX184:AX190,,0,-1)&gt;(INDEX('Verwachte Resultaten'!$C$2:$BT$31,MATCH(_xlfn.XLOOKUP($D$14,$D184:$D190,$E184:$E190,,0,-1),'Verwachte Resultaten'!$B$2:$B$31,0),MATCH(_xlfn.XLOOKUP($D$14,$D184:$D190,AX183:AX189,,0,-1),'Verwachte Resultaten'!$C$1:$BT$1,0))*_xlfn.XLOOKUP($E190,$G$2:$G$6,$H$2:$H$6,,0))),$D190,""),"")</f>
        <v/>
      </c>
      <c r="AY190" s="19" t="str">
        <f>IFERROR(IF(AND(_xlfn.XLOOKUP($D$14,$D184:$D190,AY184:AY190,,0,-1)&lt;=(INDEX('Verwachte Resultaten'!$C$2:$BT$31,MATCH(_xlfn.XLOOKUP($D$14,$D184:$D190,$E184:$E190,,0,-1),'Verwachte Resultaten'!$B$2:$B$31,0),MATCH(_xlfn.XLOOKUP($D$14,$D184:$D190,AY183:AY189,,0,-1),'Verwachte Resultaten'!$C$1:$BT$1,0))*_xlfn.XLOOKUP($E190,$G$2:$G$6,$F$2:$F$6,,0)),_xlfn.XLOOKUP($D$14,$D184:$D190,AY184:AY190,,0,-1)&gt;(INDEX('Verwachte Resultaten'!$C$2:$BT$31,MATCH(_xlfn.XLOOKUP($D$14,$D184:$D190,$E184:$E190,,0,-1),'Verwachte Resultaten'!$B$2:$B$31,0),MATCH(_xlfn.XLOOKUP($D$14,$D184:$D190,AY183:AY189,,0,-1),'Verwachte Resultaten'!$C$1:$BT$1,0))*_xlfn.XLOOKUP($E190,$G$2:$G$6,$H$2:$H$6,,0))),$D190,""),"")</f>
        <v/>
      </c>
      <c r="AZ190" s="19" t="str">
        <f>IFERROR(IF(AND(_xlfn.XLOOKUP($D$14,$D184:$D190,AZ184:AZ190,,0,-1)&lt;=(INDEX('Verwachte Resultaten'!$C$2:$BT$31,MATCH(_xlfn.XLOOKUP($D$14,$D184:$D190,$E184:$E190,,0,-1),'Verwachte Resultaten'!$B$2:$B$31,0),MATCH(_xlfn.XLOOKUP($D$14,$D184:$D190,AZ183:AZ189,,0,-1),'Verwachte Resultaten'!$C$1:$BT$1,0))*_xlfn.XLOOKUP($E190,$G$2:$G$6,$F$2:$F$6,,0)),_xlfn.XLOOKUP($D$14,$D184:$D190,AZ184:AZ190,,0,-1)&gt;(INDEX('Verwachte Resultaten'!$C$2:$BT$31,MATCH(_xlfn.XLOOKUP($D$14,$D184:$D190,$E184:$E190,,0,-1),'Verwachte Resultaten'!$B$2:$B$31,0),MATCH(_xlfn.XLOOKUP($D$14,$D184:$D190,AZ183:AZ189,,0,-1),'Verwachte Resultaten'!$C$1:$BT$1,0))*_xlfn.XLOOKUP($E190,$G$2:$G$6,$H$2:$H$6,,0))),$D190,""),"")</f>
        <v/>
      </c>
      <c r="BA190" s="19" t="str">
        <f>IFERROR(IF(AND(_xlfn.XLOOKUP($D$14,$D184:$D190,BA184:BA190,,0,-1)&lt;=(INDEX('Verwachte Resultaten'!$C$2:$BT$31,MATCH(_xlfn.XLOOKUP($D$14,$D184:$D190,$E184:$E190,,0,-1),'Verwachte Resultaten'!$B$2:$B$31,0),MATCH(_xlfn.XLOOKUP($D$14,$D184:$D190,BA183:BA189,,0,-1),'Verwachte Resultaten'!$C$1:$BT$1,0))*_xlfn.XLOOKUP($E190,$G$2:$G$6,$F$2:$F$6,,0)),_xlfn.XLOOKUP($D$14,$D184:$D190,BA184:BA190,,0,-1)&gt;(INDEX('Verwachte Resultaten'!$C$2:$BT$31,MATCH(_xlfn.XLOOKUP($D$14,$D184:$D190,$E184:$E190,,0,-1),'Verwachte Resultaten'!$B$2:$B$31,0),MATCH(_xlfn.XLOOKUP($D$14,$D184:$D190,BA183:BA189,,0,-1),'Verwachte Resultaten'!$C$1:$BT$1,0))*_xlfn.XLOOKUP($E190,$G$2:$G$6,$H$2:$H$6,,0))),$D190,""),"")</f>
        <v/>
      </c>
      <c r="BB190" s="19" t="str">
        <f>IFERROR(IF(AND(_xlfn.XLOOKUP($D$14,$D184:$D190,BB184:BB190,,0,-1)&lt;=(INDEX('Verwachte Resultaten'!$C$2:$BT$31,MATCH(_xlfn.XLOOKUP($D$14,$D184:$D190,$E184:$E190,,0,-1),'Verwachte Resultaten'!$B$2:$B$31,0),MATCH(_xlfn.XLOOKUP($D$14,$D184:$D190,BB183:BB189,,0,-1),'Verwachte Resultaten'!$C$1:$BT$1,0))*_xlfn.XLOOKUP($E190,$G$2:$G$6,$F$2:$F$6,,0)),_xlfn.XLOOKUP($D$14,$D184:$D190,BB184:BB190,,0,-1)&gt;(INDEX('Verwachte Resultaten'!$C$2:$BT$31,MATCH(_xlfn.XLOOKUP($D$14,$D184:$D190,$E184:$E190,,0,-1),'Verwachte Resultaten'!$B$2:$B$31,0),MATCH(_xlfn.XLOOKUP($D$14,$D184:$D190,BB183:BB189,,0,-1),'Verwachte Resultaten'!$C$1:$BT$1,0))*_xlfn.XLOOKUP($E190,$G$2:$G$6,$H$2:$H$6,,0))),$D190,""),"")</f>
        <v/>
      </c>
      <c r="BC190" s="19" t="str">
        <f>IFERROR(IF(AND(_xlfn.XLOOKUP($D$14,$D184:$D190,BC184:BC190,,0,-1)&lt;=(INDEX('Verwachte Resultaten'!$C$2:$BT$31,MATCH(_xlfn.XLOOKUP($D$14,$D184:$D190,$E184:$E190,,0,-1),'Verwachte Resultaten'!$B$2:$B$31,0),MATCH(_xlfn.XLOOKUP($D$14,$D184:$D190,BC183:BC189,,0,-1),'Verwachte Resultaten'!$C$1:$BT$1,0))*_xlfn.XLOOKUP($E190,$G$2:$G$6,$F$2:$F$6,,0)),_xlfn.XLOOKUP($D$14,$D184:$D190,BC184:BC190,,0,-1)&gt;(INDEX('Verwachte Resultaten'!$C$2:$BT$31,MATCH(_xlfn.XLOOKUP($D$14,$D184:$D190,$E184:$E190,,0,-1),'Verwachte Resultaten'!$B$2:$B$31,0),MATCH(_xlfn.XLOOKUP($D$14,$D184:$D190,BC183:BC189,,0,-1),'Verwachte Resultaten'!$C$1:$BT$1,0))*_xlfn.XLOOKUP($E190,$G$2:$G$6,$H$2:$H$6,,0))),$D190,""),"")</f>
        <v/>
      </c>
      <c r="BD190" s="19" t="str">
        <f>IFERROR(IF(AND(_xlfn.XLOOKUP($D$14,$D184:$D190,BD184:BD190,,0,-1)&lt;=(INDEX('Verwachte Resultaten'!$C$2:$BT$31,MATCH(_xlfn.XLOOKUP($D$14,$D184:$D190,$E184:$E190,,0,-1),'Verwachte Resultaten'!$B$2:$B$31,0),MATCH(_xlfn.XLOOKUP($D$14,$D184:$D190,BD183:BD189,,0,-1),'Verwachte Resultaten'!$C$1:$BT$1,0))*_xlfn.XLOOKUP($E190,$G$2:$G$6,$F$2:$F$6,,0)),_xlfn.XLOOKUP($D$14,$D184:$D190,BD184:BD190,,0,-1)&gt;(INDEX('Verwachte Resultaten'!$C$2:$BT$31,MATCH(_xlfn.XLOOKUP($D$14,$D184:$D190,$E184:$E190,,0,-1),'Verwachte Resultaten'!$B$2:$B$31,0),MATCH(_xlfn.XLOOKUP($D$14,$D184:$D190,BD183:BD189,,0,-1),'Verwachte Resultaten'!$C$1:$BT$1,0))*_xlfn.XLOOKUP($E190,$G$2:$G$6,$H$2:$H$6,,0))),$D190,""),"")</f>
        <v/>
      </c>
      <c r="BE190" s="19" t="str">
        <f>IFERROR(IF(AND(_xlfn.XLOOKUP($D$14,$D184:$D190,BE184:BE190,,0,-1)&lt;=(INDEX('Verwachte Resultaten'!$C$2:$BT$31,MATCH(_xlfn.XLOOKUP($D$14,$D184:$D190,$E184:$E190,,0,-1),'Verwachte Resultaten'!$B$2:$B$31,0),MATCH(_xlfn.XLOOKUP($D$14,$D184:$D190,BE183:BE189,,0,-1),'Verwachte Resultaten'!$C$1:$BT$1,0))*_xlfn.XLOOKUP($E190,$G$2:$G$6,$F$2:$F$6,,0)),_xlfn.XLOOKUP($D$14,$D184:$D190,BE184:BE190,,0,-1)&gt;(INDEX('Verwachte Resultaten'!$C$2:$BT$31,MATCH(_xlfn.XLOOKUP($D$14,$D184:$D190,$E184:$E190,,0,-1),'Verwachte Resultaten'!$B$2:$B$31,0),MATCH(_xlfn.XLOOKUP($D$14,$D184:$D190,BE183:BE189,,0,-1),'Verwachte Resultaten'!$C$1:$BT$1,0))*_xlfn.XLOOKUP($E190,$G$2:$G$6,$H$2:$H$6,,0))),$D190,""),"")</f>
        <v/>
      </c>
      <c r="BF190" s="19" t="str">
        <f>IFERROR(IF(AND(_xlfn.XLOOKUP($D$14,$D184:$D190,BF184:BF190,,0,-1)&lt;=(INDEX('Verwachte Resultaten'!$C$2:$BT$31,MATCH(_xlfn.XLOOKUP($D$14,$D184:$D190,$E184:$E190,,0,-1),'Verwachte Resultaten'!$B$2:$B$31,0),MATCH(_xlfn.XLOOKUP($D$14,$D184:$D190,BF183:BF189,,0,-1),'Verwachte Resultaten'!$C$1:$BT$1,0))*_xlfn.XLOOKUP($E190,$G$2:$G$6,$F$2:$F$6,,0)),_xlfn.XLOOKUP($D$14,$D184:$D190,BF184:BF190,,0,-1)&gt;(INDEX('Verwachte Resultaten'!$C$2:$BT$31,MATCH(_xlfn.XLOOKUP($D$14,$D184:$D190,$E184:$E190,,0,-1),'Verwachte Resultaten'!$B$2:$B$31,0),MATCH(_xlfn.XLOOKUP($D$14,$D184:$D190,BF183:BF189,,0,-1),'Verwachte Resultaten'!$C$1:$BT$1,0))*_xlfn.XLOOKUP($E190,$G$2:$G$6,$H$2:$H$6,,0))),$D190,""),"")</f>
        <v/>
      </c>
      <c r="BG190" s="19" t="str">
        <f>IFERROR(IF(AND(_xlfn.XLOOKUP($D$14,$D184:$D190,BG184:BG190,,0,-1)&lt;=(INDEX('Verwachte Resultaten'!$C$2:$BT$31,MATCH(_xlfn.XLOOKUP($D$14,$D184:$D190,$E184:$E190,,0,-1),'Verwachte Resultaten'!$B$2:$B$31,0),MATCH(_xlfn.XLOOKUP($D$14,$D184:$D190,BG183:BG189,,0,-1),'Verwachte Resultaten'!$C$1:$BT$1,0))*_xlfn.XLOOKUP($E190,$G$2:$G$6,$F$2:$F$6,,0)),_xlfn.XLOOKUP($D$14,$D184:$D190,BG184:BG190,,0,-1)&gt;(INDEX('Verwachte Resultaten'!$C$2:$BT$31,MATCH(_xlfn.XLOOKUP($D$14,$D184:$D190,$E184:$E190,,0,-1),'Verwachte Resultaten'!$B$2:$B$31,0),MATCH(_xlfn.XLOOKUP($D$14,$D184:$D190,BG183:BG189,,0,-1),'Verwachte Resultaten'!$C$1:$BT$1,0))*_xlfn.XLOOKUP($E190,$G$2:$G$6,$H$2:$H$6,,0))),$D190,""),"")</f>
        <v/>
      </c>
      <c r="BH190" s="19" t="str">
        <f>IFERROR(IF(AND(_xlfn.XLOOKUP($D$14,$D184:$D190,BH184:BH190,,0,-1)&lt;=(INDEX('Verwachte Resultaten'!$C$2:$BT$31,MATCH(_xlfn.XLOOKUP($D$14,$D184:$D190,$E184:$E190,,0,-1),'Verwachte Resultaten'!$B$2:$B$31,0),MATCH(_xlfn.XLOOKUP($D$14,$D184:$D190,BH183:BH189,,0,-1),'Verwachte Resultaten'!$C$1:$BT$1,0))*_xlfn.XLOOKUP($E190,$G$2:$G$6,$F$2:$F$6,,0)),_xlfn.XLOOKUP($D$14,$D184:$D190,BH184:BH190,,0,-1)&gt;(INDEX('Verwachte Resultaten'!$C$2:$BT$31,MATCH(_xlfn.XLOOKUP($D$14,$D184:$D190,$E184:$E190,,0,-1),'Verwachte Resultaten'!$B$2:$B$31,0),MATCH(_xlfn.XLOOKUP($D$14,$D184:$D190,BH183:BH189,,0,-1),'Verwachte Resultaten'!$C$1:$BT$1,0))*_xlfn.XLOOKUP($E190,$G$2:$G$6,$H$2:$H$6,,0))),$D190,""),"")</f>
        <v/>
      </c>
      <c r="BI190" s="19" t="str">
        <f>IFERROR(IF(AND(_xlfn.XLOOKUP($D$14,$D184:$D190,BI184:BI190,,0,-1)&lt;=(INDEX('Verwachte Resultaten'!$C$2:$BT$31,MATCH(_xlfn.XLOOKUP($D$14,$D184:$D190,$E184:$E190,,0,-1),'Verwachte Resultaten'!$B$2:$B$31,0),MATCH(_xlfn.XLOOKUP($D$14,$D184:$D190,BI183:BI189,,0,-1),'Verwachte Resultaten'!$C$1:$BT$1,0))*_xlfn.XLOOKUP($E190,$G$2:$G$6,$F$2:$F$6,,0)),_xlfn.XLOOKUP($D$14,$D184:$D190,BI184:BI190,,0,-1)&gt;(INDEX('Verwachte Resultaten'!$C$2:$BT$31,MATCH(_xlfn.XLOOKUP($D$14,$D184:$D190,$E184:$E190,,0,-1),'Verwachte Resultaten'!$B$2:$B$31,0),MATCH(_xlfn.XLOOKUP($D$14,$D184:$D190,BI183:BI189,,0,-1),'Verwachte Resultaten'!$C$1:$BT$1,0))*_xlfn.XLOOKUP($E190,$G$2:$G$6,$H$2:$H$6,,0))),$D190,""),"")</f>
        <v/>
      </c>
      <c r="BJ190" s="19" t="str">
        <f>IFERROR(IF(AND(_xlfn.XLOOKUP($D$14,$D184:$D190,BJ184:BJ190,,0,-1)&lt;=(INDEX('Verwachte Resultaten'!$C$2:$BT$31,MATCH(_xlfn.XLOOKUP($D$14,$D184:$D190,$E184:$E190,,0,-1),'Verwachte Resultaten'!$B$2:$B$31,0),MATCH(_xlfn.XLOOKUP($D$14,$D184:$D190,BJ183:BJ189,,0,-1),'Verwachte Resultaten'!$C$1:$BT$1,0))*_xlfn.XLOOKUP($E190,$G$2:$G$6,$F$2:$F$6,,0)),_xlfn.XLOOKUP($D$14,$D184:$D190,BJ184:BJ190,,0,-1)&gt;(INDEX('Verwachte Resultaten'!$C$2:$BT$31,MATCH(_xlfn.XLOOKUP($D$14,$D184:$D190,$E184:$E190,,0,-1),'Verwachte Resultaten'!$B$2:$B$31,0),MATCH(_xlfn.XLOOKUP($D$14,$D184:$D190,BJ183:BJ189,,0,-1),'Verwachte Resultaten'!$C$1:$BT$1,0))*_xlfn.XLOOKUP($E190,$G$2:$G$6,$H$2:$H$6,,0))),$D190,""),"")</f>
        <v/>
      </c>
      <c r="BK190" s="45" t="str">
        <f>IFERROR(IF(AND(_xlfn.XLOOKUP($D$14,$D184:$D190,BK184:BK190,,0,-1)&lt;=(INDEX('Verwachte Resultaten'!$C$2:$BT$31,MATCH(_xlfn.XLOOKUP($D$14,$D184:$D190,$E184:$E190,,0,-1),'Verwachte Resultaten'!$B$2:$B$31,0),MATCH(_xlfn.XLOOKUP($D$14,$D184:$D190,BK183:BK189,,0,-1),'Verwachte Resultaten'!$C$1:$BT$1,0))*_xlfn.XLOOKUP($E190,$G$2:$G$6,$F$2:$F$6,,0)),_xlfn.XLOOKUP($D$14,$D184:$D190,BK184:BK190,,0,-1)&gt;(INDEX('Verwachte Resultaten'!$C$2:$BT$31,MATCH(_xlfn.XLOOKUP($D$14,$D184:$D190,$E184:$E190,,0,-1),'Verwachte Resultaten'!$B$2:$B$31,0),MATCH(_xlfn.XLOOKUP($D$14,$D184:$D190,BK183:BK189,,0,-1),'Verwachte Resultaten'!$C$1:$BT$1,0))*_xlfn.XLOOKUP($E190,$G$2:$G$6,$H$2:$H$6,,0))),$D190,""),"")</f>
        <v/>
      </c>
    </row>
    <row r="191" spans="1:63" ht="15.75" thickBot="1">
      <c r="A191" s="85"/>
      <c r="C191" s="23"/>
      <c r="D191" s="44"/>
      <c r="E191" s="20" t="s">
        <v>170</v>
      </c>
      <c r="F191" s="21">
        <f>SUM(F186:AZ190)</f>
        <v>0</v>
      </c>
      <c r="AZ191"/>
    </row>
    <row r="192" spans="1:63" ht="15.75" thickBot="1">
      <c r="A192" s="85"/>
      <c r="C192" s="23"/>
      <c r="D192" s="44"/>
      <c r="AZ192"/>
    </row>
    <row r="193" spans="1:63" ht="15.75" thickBot="1">
      <c r="A193" t="s">
        <v>119</v>
      </c>
      <c r="B193" s="24">
        <f>COUNTA(F193:BK193)-COUNTIF(F193:BK193,"")</f>
        <v>0</v>
      </c>
      <c r="C193" s="23"/>
      <c r="D193" s="128"/>
      <c r="E193" s="5" t="s">
        <v>0</v>
      </c>
      <c r="F193" s="5" t="str">
        <f>IF($D193="","",IF(_xlfn.XLOOKUP($D193,Matrix!$A$10:$A$11,Matrix!B$10:B$11,"",0)="","",_xlfn.XLOOKUP($D193,Matrix!$A$10:$A$11,Matrix!B$10:B$11,"",0)))</f>
        <v/>
      </c>
      <c r="G193" s="5" t="str">
        <f>IF($D193="","",IF(_xlfn.XLOOKUP($D193,Matrix!$A$10:$A$11,Matrix!C$10:C$11,"",0)="","",_xlfn.XLOOKUP($D193,Matrix!$A$10:$A$11,Matrix!C$10:C$11,"",0)))</f>
        <v/>
      </c>
      <c r="H193" s="5" t="str">
        <f>IF($D193="","",IF(_xlfn.XLOOKUP($D193,Matrix!$A$10:$A$11,Matrix!D$10:D$11,"",0)="","",_xlfn.XLOOKUP($D193,Matrix!$A$10:$A$11,Matrix!D$10:D$11,"",0)))</f>
        <v/>
      </c>
      <c r="I193" s="5" t="str">
        <f>IF($D193="","",IF(_xlfn.XLOOKUP($D193,Matrix!$A$10:$A$11,Matrix!E$10:E$11,"",0)="","",_xlfn.XLOOKUP($D193,Matrix!$A$10:$A$11,Matrix!E$10:E$11,"",0)))</f>
        <v/>
      </c>
      <c r="J193" s="5" t="str">
        <f>IF($D193="","",IF(_xlfn.XLOOKUP($D193,Matrix!$A$10:$A$11,Matrix!F$10:F$11,"",0)="","",_xlfn.XLOOKUP($D193,Matrix!$A$10:$A$11,Matrix!F$10:F$11,"",0)))</f>
        <v/>
      </c>
      <c r="K193" s="5" t="str">
        <f>IF($D193="","",IF(_xlfn.XLOOKUP($D193,Matrix!$A$10:$A$11,Matrix!G$10:G$11,"",0)="","",_xlfn.XLOOKUP($D193,Matrix!$A$10:$A$11,Matrix!G$10:G$11,"",0)))</f>
        <v/>
      </c>
      <c r="L193" s="5" t="str">
        <f>IF($D193="","",IF(_xlfn.XLOOKUP($D193,Matrix!$A$10:$A$11,Matrix!H$10:H$11,"",0)="","",_xlfn.XLOOKUP($D193,Matrix!$A$10:$A$11,Matrix!H$10:H$11,"",0)))</f>
        <v/>
      </c>
      <c r="M193" s="5" t="str">
        <f>IF($D193="","",IF(_xlfn.XLOOKUP($D193,Matrix!$A$10:$A$11,Matrix!I$10:I$11,"",0)="","",_xlfn.XLOOKUP($D193,Matrix!$A$10:$A$11,Matrix!I$10:I$11,"",0)))</f>
        <v/>
      </c>
      <c r="N193" s="5" t="str">
        <f>IF($D193="","",IF(_xlfn.XLOOKUP($D193,Matrix!$A$10:$A$11,Matrix!J$10:J$11,"",0)="","",_xlfn.XLOOKUP($D193,Matrix!$A$10:$A$11,Matrix!J$10:J$11,"",0)))</f>
        <v/>
      </c>
      <c r="O193" s="5" t="str">
        <f>IF($D193="","",IF(_xlfn.XLOOKUP($D193,Matrix!$A$10:$A$11,Matrix!K$10:K$11,"",0)="","",_xlfn.XLOOKUP($D193,Matrix!$A$10:$A$11,Matrix!K$10:K$11,"",0)))</f>
        <v/>
      </c>
      <c r="P193" s="5" t="str">
        <f>IF($D193="","",IF(_xlfn.XLOOKUP($D193,Matrix!$A$10:$A$11,Matrix!L$10:L$11,"",0)="","",_xlfn.XLOOKUP($D193,Matrix!$A$10:$A$11,Matrix!L$10:L$11,"",0)))</f>
        <v/>
      </c>
      <c r="Q193" s="5" t="str">
        <f>IF($D193="","",IF(_xlfn.XLOOKUP($D193,Matrix!$A$10:$A$11,Matrix!M$10:M$11,"",0)="","",_xlfn.XLOOKUP($D193,Matrix!$A$10:$A$11,Matrix!M$10:M$11,"",0)))</f>
        <v/>
      </c>
      <c r="R193" s="5" t="str">
        <f>IF($D193="","",IF(_xlfn.XLOOKUP($D193,Matrix!$A$10:$A$11,Matrix!N$10:N$11,"",0)="","",_xlfn.XLOOKUP($D193,Matrix!$A$10:$A$11,Matrix!N$10:N$11,"",0)))</f>
        <v/>
      </c>
      <c r="S193" s="5" t="str">
        <f>IF($D193="","",IF(_xlfn.XLOOKUP($D193,Matrix!$A$10:$A$11,Matrix!O$10:O$11,"",0)="","",_xlfn.XLOOKUP($D193,Matrix!$A$10:$A$11,Matrix!O$10:O$11,"",0)))</f>
        <v/>
      </c>
      <c r="T193" s="5" t="str">
        <f>IF($D193="","",IF(_xlfn.XLOOKUP($D193,Matrix!$A$10:$A$11,Matrix!P$10:P$11,"",0)="","",_xlfn.XLOOKUP($D193,Matrix!$A$10:$A$11,Matrix!P$10:P$11,"",0)))</f>
        <v/>
      </c>
      <c r="U193" s="5" t="str">
        <f>IF($D193="","",IF(_xlfn.XLOOKUP($D193,Matrix!$A$10:$A$11,Matrix!Q$10:Q$11,"",0)="","",_xlfn.XLOOKUP($D193,Matrix!$A$10:$A$11,Matrix!Q$10:Q$11,"",0)))</f>
        <v/>
      </c>
      <c r="V193" s="5" t="str">
        <f>IF($D193="","",IF(_xlfn.XLOOKUP($D193,Matrix!$A$10:$A$11,Matrix!R$10:R$11,"",0)="","",_xlfn.XLOOKUP($D193,Matrix!$A$10:$A$11,Matrix!R$10:R$11,"",0)))</f>
        <v/>
      </c>
      <c r="W193" s="5" t="str">
        <f>IF($D193="","",IF(_xlfn.XLOOKUP($D193,Matrix!$A$10:$A$11,Matrix!S$10:S$11,"",0)="","",_xlfn.XLOOKUP($D193,Matrix!$A$10:$A$11,Matrix!S$10:S$11,"",0)))</f>
        <v/>
      </c>
      <c r="X193" s="5" t="str">
        <f>IF($D193="","",IF(_xlfn.XLOOKUP($D193,Matrix!$A$10:$A$11,Matrix!T$10:T$11,"",0)="","",_xlfn.XLOOKUP($D193,Matrix!$A$10:$A$11,Matrix!T$10:T$11,"",0)))</f>
        <v/>
      </c>
      <c r="Y193" s="5" t="str">
        <f>IF($D193="","",IF(_xlfn.XLOOKUP($D193,Matrix!$A$10:$A$11,Matrix!U$10:U$11,"",0)="","",_xlfn.XLOOKUP($D193,Matrix!$A$10:$A$11,Matrix!U$10:U$11,"",0)))</f>
        <v/>
      </c>
      <c r="Z193" s="5" t="str">
        <f>IF($D193="","",IF(_xlfn.XLOOKUP($D193,Matrix!$A$10:$A$11,Matrix!V$10:V$11,"",0)="","",_xlfn.XLOOKUP($D193,Matrix!$A$10:$A$11,Matrix!V$10:V$11,"",0)))</f>
        <v/>
      </c>
      <c r="AA193" s="5" t="str">
        <f>IF($D193="","",IF(_xlfn.XLOOKUP($D193,Matrix!$A$10:$A$11,Matrix!W$10:W$11,"",0)="","",_xlfn.XLOOKUP($D193,Matrix!$A$10:$A$11,Matrix!W$10:W$11,"",0)))</f>
        <v/>
      </c>
      <c r="AB193" s="5" t="str">
        <f>IF($D193="","",IF(_xlfn.XLOOKUP($D193,Matrix!$A$10:$A$11,Matrix!X$10:X$11,"",0)="","",_xlfn.XLOOKUP($D193,Matrix!$A$10:$A$11,Matrix!X$10:X$11,"",0)))</f>
        <v/>
      </c>
      <c r="AC193" s="5" t="str">
        <f>IF($D193="","",IF(_xlfn.XLOOKUP($D193,Matrix!$A$10:$A$11,Matrix!Y$10:Y$11,"",0)="","",_xlfn.XLOOKUP($D193,Matrix!$A$10:$A$11,Matrix!Y$10:Y$11,"",0)))</f>
        <v/>
      </c>
      <c r="AD193" s="5" t="str">
        <f>IF($D193="","",IF(_xlfn.XLOOKUP($D193,Matrix!$A$10:$A$11,Matrix!Z$10:Z$11,"",0)="","",_xlfn.XLOOKUP($D193,Matrix!$A$10:$A$11,Matrix!Z$10:Z$11,"",0)))</f>
        <v/>
      </c>
      <c r="AE193" s="5" t="str">
        <f>IF($D193="","",IF(_xlfn.XLOOKUP($D193,Matrix!$A$10:$A$11,Matrix!AA$10:AA$11,"",0)="","",_xlfn.XLOOKUP($D193,Matrix!$A$10:$A$11,Matrix!AA$10:AA$11,"",0)))</f>
        <v/>
      </c>
      <c r="AF193" s="5" t="str">
        <f>IF($D193="","",IF(_xlfn.XLOOKUP($D193,Matrix!$A$10:$A$11,Matrix!AB$10:AB$11,"",0)="","",_xlfn.XLOOKUP($D193,Matrix!$A$10:$A$11,Matrix!AB$10:AB$11,"",0)))</f>
        <v/>
      </c>
      <c r="AG193" s="5" t="str">
        <f>IF($D193="","",IF(_xlfn.XLOOKUP($D193,Matrix!$A$10:$A$11,Matrix!AC$10:AC$11,"",0)="","",_xlfn.XLOOKUP($D193,Matrix!$A$10:$A$11,Matrix!AC$10:AC$11,"",0)))</f>
        <v/>
      </c>
      <c r="AH193" s="5" t="str">
        <f>IF($D193="","",IF(_xlfn.XLOOKUP($D193,Matrix!$A$10:$A$11,Matrix!AD$10:AD$11,"",0)="","",_xlfn.XLOOKUP($D193,Matrix!$A$10:$A$11,Matrix!AD$10:AD$11,"",0)))</f>
        <v/>
      </c>
      <c r="AI193" s="5" t="str">
        <f>IF($D193="","",IF(_xlfn.XLOOKUP($D193,Matrix!$A$10:$A$11,Matrix!AE$10:AE$11,"",0)="","",_xlfn.XLOOKUP($D193,Matrix!$A$10:$A$11,Matrix!AE$10:AE$11,"",0)))</f>
        <v/>
      </c>
      <c r="AJ193" s="5" t="str">
        <f>IF($D193="","",IF(_xlfn.XLOOKUP($D193,Matrix!$A$10:$A$11,Matrix!AF$10:AF$11,"",0)="","",_xlfn.XLOOKUP($D193,Matrix!$A$10:$A$11,Matrix!AF$10:AF$11,"",0)))</f>
        <v/>
      </c>
      <c r="AK193" s="5" t="str">
        <f>IF($D193="","",IF(_xlfn.XLOOKUP($D193,Matrix!$A$10:$A$11,Matrix!AG$10:AG$11,"",0)="","",_xlfn.XLOOKUP($D193,Matrix!$A$10:$A$11,Matrix!AG$10:AG$11,"",0)))</f>
        <v/>
      </c>
      <c r="AL193" s="5" t="str">
        <f>IF($D193="","",IF(_xlfn.XLOOKUP($D193,Matrix!$A$10:$A$11,Matrix!AH$10:AH$11,"",0)="","",_xlfn.XLOOKUP($D193,Matrix!$A$10:$A$11,Matrix!AH$10:AH$11,"",0)))</f>
        <v/>
      </c>
      <c r="AM193" s="5" t="str">
        <f>IF($D193="","",IF(_xlfn.XLOOKUP($D193,Matrix!$A$10:$A$11,Matrix!AI$10:AI$11,"",0)="","",_xlfn.XLOOKUP($D193,Matrix!$A$10:$A$11,Matrix!AI$10:AI$11,"",0)))</f>
        <v/>
      </c>
      <c r="AN193" s="5" t="str">
        <f>IF($D193="","",IF(_xlfn.XLOOKUP($D193,Matrix!$A$10:$A$11,Matrix!AJ$10:AJ$11,"",0)="","",_xlfn.XLOOKUP($D193,Matrix!$A$10:$A$11,Matrix!AJ$10:AJ$11,"",0)))</f>
        <v/>
      </c>
      <c r="AO193" s="5" t="str">
        <f>IF($D193="","",IF(_xlfn.XLOOKUP($D193,Matrix!$A$10:$A$11,Matrix!AK$10:AK$11,"",0)="","",_xlfn.XLOOKUP($D193,Matrix!$A$10:$A$11,Matrix!AK$10:AK$11,"",0)))</f>
        <v/>
      </c>
      <c r="AP193" s="5" t="str">
        <f>IF($D193="","",IF(_xlfn.XLOOKUP($D193,Matrix!$A$10:$A$11,Matrix!AL$10:AL$11,"",0)="","",_xlfn.XLOOKUP($D193,Matrix!$A$10:$A$11,Matrix!AL$10:AL$11,"",0)))</f>
        <v/>
      </c>
      <c r="AQ193" s="5" t="str">
        <f>IF($D193="","",IF(_xlfn.XLOOKUP($D193,Matrix!$A$10:$A$11,Matrix!AM$10:AM$11,"",0)="","",_xlfn.XLOOKUP($D193,Matrix!$A$10:$A$11,Matrix!AM$10:AM$11,"",0)))</f>
        <v/>
      </c>
      <c r="AR193" s="5" t="str">
        <f>IF($D193="","",IF(_xlfn.XLOOKUP($D193,Matrix!$A$10:$A$11,Matrix!AN$10:AN$11,"",0)="","",_xlfn.XLOOKUP($D193,Matrix!$A$10:$A$11,Matrix!AN$10:AN$11,"",0)))</f>
        <v/>
      </c>
      <c r="AS193" s="5" t="str">
        <f>IF($D193="","",IF(_xlfn.XLOOKUP($D193,Matrix!$A$10:$A$11,Matrix!AO$10:AO$11,"",0)="","",_xlfn.XLOOKUP($D193,Matrix!$A$10:$A$11,Matrix!AO$10:AO$11,"",0)))</f>
        <v/>
      </c>
      <c r="AT193" s="5" t="str">
        <f>IF($D193="","",IF(_xlfn.XLOOKUP($D193,Matrix!$A$10:$A$11,Matrix!AP$10:AP$11,"",0)="","",_xlfn.XLOOKUP($D193,Matrix!$A$10:$A$11,Matrix!AP$10:AP$11,"",0)))</f>
        <v/>
      </c>
      <c r="AU193" s="5" t="str">
        <f>IF($D193="","",IF(_xlfn.XLOOKUP($D193,Matrix!$A$10:$A$11,Matrix!AQ$10:AQ$11,"",0)="","",_xlfn.XLOOKUP($D193,Matrix!$A$10:$A$11,Matrix!AQ$10:AQ$11,"",0)))</f>
        <v/>
      </c>
      <c r="AV193" s="5" t="str">
        <f>IF($D193="","",IF(_xlfn.XLOOKUP($D193,Matrix!$A$10:$A$11,Matrix!AR$10:AR$11,"",0)="","",_xlfn.XLOOKUP($D193,Matrix!$A$10:$A$11,Matrix!AR$10:AR$11,"",0)))</f>
        <v/>
      </c>
      <c r="AW193" s="5" t="str">
        <f>IF($D193="","",IF(_xlfn.XLOOKUP($D193,Matrix!$A$10:$A$11,Matrix!AS$10:AS$11,"",0)="","",_xlfn.XLOOKUP($D193,Matrix!$A$10:$A$11,Matrix!AS$10:AS$11,"",0)))</f>
        <v/>
      </c>
      <c r="AX193" s="5" t="str">
        <f>IF($D193="","",IF(_xlfn.XLOOKUP($D193,Matrix!$A$10:$A$11,Matrix!AT$10:AT$11,"",0)="","",_xlfn.XLOOKUP($D193,Matrix!$A$10:$A$11,Matrix!AT$10:AT$11,"",0)))</f>
        <v/>
      </c>
      <c r="AY193" s="5" t="str">
        <f>IF($D193="","",IF(_xlfn.XLOOKUP($D193,Matrix!$A$10:$A$11,Matrix!AU$10:AU$11,"",0)="","",_xlfn.XLOOKUP($D193,Matrix!$A$10:$A$11,Matrix!AU$10:AU$11,"",0)))</f>
        <v/>
      </c>
      <c r="AZ193" s="5" t="str">
        <f>IF($D193="","",IF(_xlfn.XLOOKUP($D193,Matrix!$A$10:$A$11,Matrix!AV$10:AV$11,"",0)="","",_xlfn.XLOOKUP($D193,Matrix!$A$10:$A$11,Matrix!AV$10:AV$11,"",0)))</f>
        <v/>
      </c>
      <c r="BA193" s="5" t="str">
        <f>IF($D193="","",IF(_xlfn.XLOOKUP($D193,Matrix!$A$10:$A$11,Matrix!AW$10:AW$11,"",0)="","",_xlfn.XLOOKUP($D193,Matrix!$A$10:$A$11,Matrix!AW$10:AW$11,"",0)))</f>
        <v/>
      </c>
      <c r="BB193" s="5" t="str">
        <f>IF($D193="","",IF(_xlfn.XLOOKUP($D193,Matrix!$A$10:$A$11,Matrix!AX$10:AX$11,"",0)="","",_xlfn.XLOOKUP($D193,Matrix!$A$10:$A$11,Matrix!AX$10:AX$11,"",0)))</f>
        <v/>
      </c>
      <c r="BC193" s="5" t="str">
        <f>IF($D193="","",IF(_xlfn.XLOOKUP($D193,Matrix!$A$10:$A$11,Matrix!AY$10:AY$11,"",0)="","",_xlfn.XLOOKUP($D193,Matrix!$A$10:$A$11,Matrix!AY$10:AY$11,"",0)))</f>
        <v/>
      </c>
      <c r="BD193" s="5" t="str">
        <f>IF($D193="","",IF(_xlfn.XLOOKUP($D193,Matrix!$A$10:$A$11,Matrix!AZ$10:AZ$11,"",0)="","",_xlfn.XLOOKUP($D193,Matrix!$A$10:$A$11,Matrix!AZ$10:AZ$11,"",0)))</f>
        <v/>
      </c>
      <c r="BE193" s="5" t="str">
        <f>IF($D193="","",IF(_xlfn.XLOOKUP($D193,Matrix!$A$10:$A$11,Matrix!BA$10:BA$11,"",0)="","",_xlfn.XLOOKUP($D193,Matrix!$A$10:$A$11,Matrix!BA$10:BA$11,"",0)))</f>
        <v/>
      </c>
      <c r="BF193" s="5" t="str">
        <f>IF($D193="","",IF(_xlfn.XLOOKUP($D193,Matrix!$A$10:$A$11,Matrix!BB$10:BB$11,"",0)="","",_xlfn.XLOOKUP($D193,Matrix!$A$10:$A$11,Matrix!BB$10:BB$11,"",0)))</f>
        <v/>
      </c>
      <c r="BG193" s="5" t="str">
        <f>IF($D193="","",IF(_xlfn.XLOOKUP($D193,Matrix!$A$10:$A$11,Matrix!BC$10:BC$11,"",0)="","",_xlfn.XLOOKUP($D193,Matrix!$A$10:$A$11,Matrix!BC$10:BC$11,"",0)))</f>
        <v/>
      </c>
      <c r="BH193" s="5" t="str">
        <f>IF($D193="","",IF(_xlfn.XLOOKUP($D193,Matrix!$A$10:$A$11,Matrix!BD$10:BD$11,"",0)="","",_xlfn.XLOOKUP($D193,Matrix!$A$10:$A$11,Matrix!BD$10:BD$11,"",0)))</f>
        <v/>
      </c>
      <c r="BI193" s="5" t="str">
        <f>IF($D193="","",IF(_xlfn.XLOOKUP($D193,Matrix!$A$10:$A$11,Matrix!BE$10:BE$11,"",0)="","",_xlfn.XLOOKUP($D193,Matrix!$A$10:$A$11,Matrix!BE$10:BE$11,"",0)))</f>
        <v/>
      </c>
      <c r="BJ193" s="5" t="str">
        <f>IF($D193="","",IF(_xlfn.XLOOKUP($D193,Matrix!$A$10:$A$11,Matrix!BF$10:BF$11,"",0)="","",_xlfn.XLOOKUP($D193,Matrix!$A$10:$A$11,Matrix!BF$10:BF$11,"",0)))</f>
        <v/>
      </c>
      <c r="BK193" s="32" t="str">
        <f>IF($D193="","",IF(_xlfn.XLOOKUP($D193,Matrix!$A$10:$A$11,Matrix!BG$10:BG$11,"",0)="","",_xlfn.XLOOKUP($D193,Matrix!$A$10:$A$11,Matrix!BG$10:BG$11,"",0)))</f>
        <v/>
      </c>
    </row>
    <row r="194" spans="1:63" ht="15.75" thickBot="1">
      <c r="A194" t="s">
        <v>167</v>
      </c>
      <c r="B194" s="24" t="e">
        <f>B$4/B193</f>
        <v>#DIV/0!</v>
      </c>
      <c r="C194" s="23">
        <f>_xlfn.XLOOKUP("Sample",D184:D193,C184:C193,"",0)+1</f>
        <v>21</v>
      </c>
      <c r="D194" s="108" t="s">
        <v>168</v>
      </c>
      <c r="E194" s="57" t="str">
        <f>_xlfn.XLOOKUP('4.Score &amp; Vergelijking'!C194,'1.Invul Blad'!$A$2:$A$31,'1.Invul Blad'!$B$2:$B$31,"",0)</f>
        <v>BS-BL</v>
      </c>
      <c r="F194" s="58" t="str" cm="1">
        <f t="array" ref="F194">IFERROR(IF(IF(LEFT(E194,2)="BS",INDEX('1.Invul Blad'!$1:$1048576,MATCH('4.Score &amp; Vergelijking'!$E194,'1.Invul Blad'!$B$36:$B$9000,0)+35,MATCH('4.Score &amp; Vergelijking'!F193,'1.Invul Blad'!$36:$36,0))="",INDEX('1.Invul Blad'!$1:$1048576,MATCH('4.Score &amp; Vergelijking'!$E194,'1.Invul Blad'!$B:$B,0),MATCH('4.Score &amp; Vergelijking'!F193,'1.Invul Blad'!$1:$1,0))=""),"",IF(LEFT(E194,2)="BS",INDEX('1.Invul Blad'!$1:$1048576,MATCH('4.Score &amp; Vergelijking'!$E194,'1.Invul Blad'!$B$36:$B$9000,0)+35,MATCH('4.Score &amp; Vergelijking'!F193,'1.Invul Blad'!$36:$36,0)),INDEX('1.Invul Blad'!$1:$1048576,MATCH('4.Score &amp; Vergelijking'!$E194,'1.Invul Blad'!$B:$B,0),MATCH('4.Score &amp; Vergelijking'!F193,'1.Invul Blad'!$1:$1,0)))),"")</f>
        <v/>
      </c>
      <c r="G194" s="57" t="str" cm="1">
        <f t="array" ref="G194">IFERROR(IF(IF(LEFT(F194,2)="BS",INDEX('1.Invul Blad'!$1:$1048576,MATCH('4.Score &amp; Vergelijking'!$E194,'1.Invul Blad'!$B$36:$B$9000,0)+35,MATCH('4.Score &amp; Vergelijking'!G193,'1.Invul Blad'!$36:$36,0))="",INDEX('1.Invul Blad'!$1:$1048576,MATCH('4.Score &amp; Vergelijking'!$E194,'1.Invul Blad'!$B:$B,0),MATCH('4.Score &amp; Vergelijking'!G193,'1.Invul Blad'!$1:$1,0))=""),"",IF(LEFT(F194,2)="BS",INDEX('1.Invul Blad'!$1:$1048576,MATCH('4.Score &amp; Vergelijking'!$E194,'1.Invul Blad'!$B$36:$B$9000,0)+35,MATCH('4.Score &amp; Vergelijking'!G193,'1.Invul Blad'!$36:$36,0)),INDEX('1.Invul Blad'!$1:$1048576,MATCH('4.Score &amp; Vergelijking'!$E194,'1.Invul Blad'!$B:$B,0),MATCH('4.Score &amp; Vergelijking'!G193,'1.Invul Blad'!$1:$1,0)))),"")</f>
        <v/>
      </c>
      <c r="H194" s="57" t="str" cm="1">
        <f t="array" ref="H194">IFERROR(IF(IF(LEFT(G194,2)="BS",INDEX('1.Invul Blad'!$1:$1048576,MATCH('4.Score &amp; Vergelijking'!$E194,'1.Invul Blad'!$B$36:$B$9000,0)+35,MATCH('4.Score &amp; Vergelijking'!H193,'1.Invul Blad'!$36:$36,0))="",INDEX('1.Invul Blad'!$1:$1048576,MATCH('4.Score &amp; Vergelijking'!$E194,'1.Invul Blad'!$B:$B,0),MATCH('4.Score &amp; Vergelijking'!H193,'1.Invul Blad'!$1:$1,0))=""),"",IF(LEFT(G194,2)="BS",INDEX('1.Invul Blad'!$1:$1048576,MATCH('4.Score &amp; Vergelijking'!$E194,'1.Invul Blad'!$B$36:$B$9000,0)+35,MATCH('4.Score &amp; Vergelijking'!H193,'1.Invul Blad'!$36:$36,0)),INDEX('1.Invul Blad'!$1:$1048576,MATCH('4.Score &amp; Vergelijking'!$E194,'1.Invul Blad'!$B:$B,0),MATCH('4.Score &amp; Vergelijking'!H193,'1.Invul Blad'!$1:$1,0)))),"")</f>
        <v/>
      </c>
      <c r="I194" s="57" t="str" cm="1">
        <f t="array" ref="I194">IFERROR(IF(IF(LEFT(H194,2)="BS",INDEX('1.Invul Blad'!$1:$1048576,MATCH('4.Score &amp; Vergelijking'!$E194,'1.Invul Blad'!$B$36:$B$9000,0)+35,MATCH('4.Score &amp; Vergelijking'!I193,'1.Invul Blad'!$36:$36,0))="",INDEX('1.Invul Blad'!$1:$1048576,MATCH('4.Score &amp; Vergelijking'!$E194,'1.Invul Blad'!$B:$B,0),MATCH('4.Score &amp; Vergelijking'!I193,'1.Invul Blad'!$1:$1,0))=""),"",IF(LEFT(H194,2)="BS",INDEX('1.Invul Blad'!$1:$1048576,MATCH('4.Score &amp; Vergelijking'!$E194,'1.Invul Blad'!$B$36:$B$9000,0)+35,MATCH('4.Score &amp; Vergelijking'!I193,'1.Invul Blad'!$36:$36,0)),INDEX('1.Invul Blad'!$1:$1048576,MATCH('4.Score &amp; Vergelijking'!$E194,'1.Invul Blad'!$B:$B,0),MATCH('4.Score &amp; Vergelijking'!I193,'1.Invul Blad'!$1:$1,0)))),"")</f>
        <v/>
      </c>
      <c r="J194" s="57" t="str" cm="1">
        <f t="array" ref="J194">IFERROR(IF(IF(LEFT(I194,2)="BS",INDEX('1.Invul Blad'!$1:$1048576,MATCH('4.Score &amp; Vergelijking'!$E194,'1.Invul Blad'!$B$36:$B$9000,0)+35,MATCH('4.Score &amp; Vergelijking'!J193,'1.Invul Blad'!$36:$36,0))="",INDEX('1.Invul Blad'!$1:$1048576,MATCH('4.Score &amp; Vergelijking'!$E194,'1.Invul Blad'!$B:$B,0),MATCH('4.Score &amp; Vergelijking'!J193,'1.Invul Blad'!$1:$1,0))=""),"",IF(LEFT(I194,2)="BS",INDEX('1.Invul Blad'!$1:$1048576,MATCH('4.Score &amp; Vergelijking'!$E194,'1.Invul Blad'!$B$36:$B$9000,0)+35,MATCH('4.Score &amp; Vergelijking'!J193,'1.Invul Blad'!$36:$36,0)),INDEX('1.Invul Blad'!$1:$1048576,MATCH('4.Score &amp; Vergelijking'!$E194,'1.Invul Blad'!$B:$B,0),MATCH('4.Score &amp; Vergelijking'!J193,'1.Invul Blad'!$1:$1,0)))),"")</f>
        <v/>
      </c>
      <c r="K194" s="57" t="str" cm="1">
        <f t="array" ref="K194">IFERROR(IF(IF(LEFT(J194,2)="BS",INDEX('1.Invul Blad'!$1:$1048576,MATCH('4.Score &amp; Vergelijking'!$E194,'1.Invul Blad'!$B$36:$B$9000,0)+35,MATCH('4.Score &amp; Vergelijking'!K193,'1.Invul Blad'!$36:$36,0))="",INDEX('1.Invul Blad'!$1:$1048576,MATCH('4.Score &amp; Vergelijking'!$E194,'1.Invul Blad'!$B:$B,0),MATCH('4.Score &amp; Vergelijking'!K193,'1.Invul Blad'!$1:$1,0))=""),"",IF(LEFT(J194,2)="BS",INDEX('1.Invul Blad'!$1:$1048576,MATCH('4.Score &amp; Vergelijking'!$E194,'1.Invul Blad'!$B$36:$B$9000,0)+35,MATCH('4.Score &amp; Vergelijking'!K193,'1.Invul Blad'!$36:$36,0)),INDEX('1.Invul Blad'!$1:$1048576,MATCH('4.Score &amp; Vergelijking'!$E194,'1.Invul Blad'!$B:$B,0),MATCH('4.Score &amp; Vergelijking'!K193,'1.Invul Blad'!$1:$1,0)))),"")</f>
        <v/>
      </c>
      <c r="L194" s="57" t="str" cm="1">
        <f t="array" ref="L194">IFERROR(IF(IF(LEFT(K194,2)="BS",INDEX('1.Invul Blad'!$1:$1048576,MATCH('4.Score &amp; Vergelijking'!$E194,'1.Invul Blad'!$B$36:$B$9000,0)+35,MATCH('4.Score &amp; Vergelijking'!L193,'1.Invul Blad'!$36:$36,0))="",INDEX('1.Invul Blad'!$1:$1048576,MATCH('4.Score &amp; Vergelijking'!$E194,'1.Invul Blad'!$B:$B,0),MATCH('4.Score &amp; Vergelijking'!L193,'1.Invul Blad'!$1:$1,0))=""),"",IF(LEFT(K194,2)="BS",INDEX('1.Invul Blad'!$1:$1048576,MATCH('4.Score &amp; Vergelijking'!$E194,'1.Invul Blad'!$B$36:$B$9000,0)+35,MATCH('4.Score &amp; Vergelijking'!L193,'1.Invul Blad'!$36:$36,0)),INDEX('1.Invul Blad'!$1:$1048576,MATCH('4.Score &amp; Vergelijking'!$E194,'1.Invul Blad'!$B:$B,0),MATCH('4.Score &amp; Vergelijking'!L193,'1.Invul Blad'!$1:$1,0)))),"")</f>
        <v/>
      </c>
      <c r="M194" s="57" t="str" cm="1">
        <f t="array" ref="M194">IFERROR(IF(IF(LEFT(L194,2)="BS",INDEX('1.Invul Blad'!$1:$1048576,MATCH('4.Score &amp; Vergelijking'!$E194,'1.Invul Blad'!$B$36:$B$9000,0)+35,MATCH('4.Score &amp; Vergelijking'!M193,'1.Invul Blad'!$36:$36,0))="",INDEX('1.Invul Blad'!$1:$1048576,MATCH('4.Score &amp; Vergelijking'!$E194,'1.Invul Blad'!$B:$B,0),MATCH('4.Score &amp; Vergelijking'!M193,'1.Invul Blad'!$1:$1,0))=""),"",IF(LEFT(L194,2)="BS",INDEX('1.Invul Blad'!$1:$1048576,MATCH('4.Score &amp; Vergelijking'!$E194,'1.Invul Blad'!$B$36:$B$9000,0)+35,MATCH('4.Score &amp; Vergelijking'!M193,'1.Invul Blad'!$36:$36,0)),INDEX('1.Invul Blad'!$1:$1048576,MATCH('4.Score &amp; Vergelijking'!$E194,'1.Invul Blad'!$B:$B,0),MATCH('4.Score &amp; Vergelijking'!M193,'1.Invul Blad'!$1:$1,0)))),"")</f>
        <v/>
      </c>
      <c r="N194" s="57" t="str" cm="1">
        <f t="array" ref="N194">IFERROR(IF(IF(LEFT(M194,2)="BS",INDEX('1.Invul Blad'!$1:$1048576,MATCH('4.Score &amp; Vergelijking'!$E194,'1.Invul Blad'!$B$36:$B$9000,0)+35,MATCH('4.Score &amp; Vergelijking'!N193,'1.Invul Blad'!$36:$36,0))="",INDEX('1.Invul Blad'!$1:$1048576,MATCH('4.Score &amp; Vergelijking'!$E194,'1.Invul Blad'!$B:$B,0),MATCH('4.Score &amp; Vergelijking'!N193,'1.Invul Blad'!$1:$1,0))=""),"",IF(LEFT(M194,2)="BS",INDEX('1.Invul Blad'!$1:$1048576,MATCH('4.Score &amp; Vergelijking'!$E194,'1.Invul Blad'!$B$36:$B$9000,0)+35,MATCH('4.Score &amp; Vergelijking'!N193,'1.Invul Blad'!$36:$36,0)),INDEX('1.Invul Blad'!$1:$1048576,MATCH('4.Score &amp; Vergelijking'!$E194,'1.Invul Blad'!$B:$B,0),MATCH('4.Score &amp; Vergelijking'!N193,'1.Invul Blad'!$1:$1,0)))),"")</f>
        <v/>
      </c>
      <c r="O194" s="57" t="str" cm="1">
        <f t="array" ref="O194">IFERROR(IF(IF(LEFT(N194,2)="BS",INDEX('1.Invul Blad'!$1:$1048576,MATCH('4.Score &amp; Vergelijking'!$E194,'1.Invul Blad'!$B$36:$B$9000,0)+35,MATCH('4.Score &amp; Vergelijking'!O193,'1.Invul Blad'!$36:$36,0))="",INDEX('1.Invul Blad'!$1:$1048576,MATCH('4.Score &amp; Vergelijking'!$E194,'1.Invul Blad'!$B:$B,0),MATCH('4.Score &amp; Vergelijking'!O193,'1.Invul Blad'!$1:$1,0))=""),"",IF(LEFT(N194,2)="BS",INDEX('1.Invul Blad'!$1:$1048576,MATCH('4.Score &amp; Vergelijking'!$E194,'1.Invul Blad'!$B$36:$B$9000,0)+35,MATCH('4.Score &amp; Vergelijking'!O193,'1.Invul Blad'!$36:$36,0)),INDEX('1.Invul Blad'!$1:$1048576,MATCH('4.Score &amp; Vergelijking'!$E194,'1.Invul Blad'!$B:$B,0),MATCH('4.Score &amp; Vergelijking'!O193,'1.Invul Blad'!$1:$1,0)))),"")</f>
        <v/>
      </c>
      <c r="P194" s="57" t="str" cm="1">
        <f t="array" ref="P194">IFERROR(IF(IF(LEFT(O194,2)="BS",INDEX('1.Invul Blad'!$1:$1048576,MATCH('4.Score &amp; Vergelijking'!$E194,'1.Invul Blad'!$B$36:$B$9000,0)+35,MATCH('4.Score &amp; Vergelijking'!P193,'1.Invul Blad'!$36:$36,0))="",INDEX('1.Invul Blad'!$1:$1048576,MATCH('4.Score &amp; Vergelijking'!$E194,'1.Invul Blad'!$B:$B,0),MATCH('4.Score &amp; Vergelijking'!P193,'1.Invul Blad'!$1:$1,0))=""),"",IF(LEFT(O194,2)="BS",INDEX('1.Invul Blad'!$1:$1048576,MATCH('4.Score &amp; Vergelijking'!$E194,'1.Invul Blad'!$B$36:$B$9000,0)+35,MATCH('4.Score &amp; Vergelijking'!P193,'1.Invul Blad'!$36:$36,0)),INDEX('1.Invul Blad'!$1:$1048576,MATCH('4.Score &amp; Vergelijking'!$E194,'1.Invul Blad'!$B:$B,0),MATCH('4.Score &amp; Vergelijking'!P193,'1.Invul Blad'!$1:$1,0)))),"")</f>
        <v/>
      </c>
      <c r="Q194" s="57" t="str" cm="1">
        <f t="array" ref="Q194">IFERROR(IF(IF(LEFT(P194,2)="BS",INDEX('1.Invul Blad'!$1:$1048576,MATCH('4.Score &amp; Vergelijking'!$E194,'1.Invul Blad'!$B$36:$B$9000,0)+35,MATCH('4.Score &amp; Vergelijking'!Q193,'1.Invul Blad'!$36:$36,0))="",INDEX('1.Invul Blad'!$1:$1048576,MATCH('4.Score &amp; Vergelijking'!$E194,'1.Invul Blad'!$B:$B,0),MATCH('4.Score &amp; Vergelijking'!Q193,'1.Invul Blad'!$1:$1,0))=""),"",IF(LEFT(P194,2)="BS",INDEX('1.Invul Blad'!$1:$1048576,MATCH('4.Score &amp; Vergelijking'!$E194,'1.Invul Blad'!$B$36:$B$9000,0)+35,MATCH('4.Score &amp; Vergelijking'!Q193,'1.Invul Blad'!$36:$36,0)),INDEX('1.Invul Blad'!$1:$1048576,MATCH('4.Score &amp; Vergelijking'!$E194,'1.Invul Blad'!$B:$B,0),MATCH('4.Score &amp; Vergelijking'!Q193,'1.Invul Blad'!$1:$1,0)))),"")</f>
        <v/>
      </c>
      <c r="R194" s="57" t="str" cm="1">
        <f t="array" ref="R194">IFERROR(IF(IF(LEFT(Q194,2)="BS",INDEX('1.Invul Blad'!$1:$1048576,MATCH('4.Score &amp; Vergelijking'!$E194,'1.Invul Blad'!$B$36:$B$9000,0)+35,MATCH('4.Score &amp; Vergelijking'!R193,'1.Invul Blad'!$36:$36,0))="",INDEX('1.Invul Blad'!$1:$1048576,MATCH('4.Score &amp; Vergelijking'!$E194,'1.Invul Blad'!$B:$B,0),MATCH('4.Score &amp; Vergelijking'!R193,'1.Invul Blad'!$1:$1,0))=""),"",IF(LEFT(Q194,2)="BS",INDEX('1.Invul Blad'!$1:$1048576,MATCH('4.Score &amp; Vergelijking'!$E194,'1.Invul Blad'!$B$36:$B$9000,0)+35,MATCH('4.Score &amp; Vergelijking'!R193,'1.Invul Blad'!$36:$36,0)),INDEX('1.Invul Blad'!$1:$1048576,MATCH('4.Score &amp; Vergelijking'!$E194,'1.Invul Blad'!$B:$B,0),MATCH('4.Score &amp; Vergelijking'!R193,'1.Invul Blad'!$1:$1,0)))),"")</f>
        <v/>
      </c>
      <c r="S194" s="57" t="str" cm="1">
        <f t="array" ref="S194">IFERROR(IF(IF(LEFT(R194,2)="BS",INDEX('1.Invul Blad'!$1:$1048576,MATCH('4.Score &amp; Vergelijking'!$E194,'1.Invul Blad'!$B$36:$B$9000,0)+35,MATCH('4.Score &amp; Vergelijking'!S193,'1.Invul Blad'!$36:$36,0))="",INDEX('1.Invul Blad'!$1:$1048576,MATCH('4.Score &amp; Vergelijking'!$E194,'1.Invul Blad'!$B:$B,0),MATCH('4.Score &amp; Vergelijking'!S193,'1.Invul Blad'!$1:$1,0))=""),"",IF(LEFT(R194,2)="BS",INDEX('1.Invul Blad'!$1:$1048576,MATCH('4.Score &amp; Vergelijking'!$E194,'1.Invul Blad'!$B$36:$B$9000,0)+35,MATCH('4.Score &amp; Vergelijking'!S193,'1.Invul Blad'!$36:$36,0)),INDEX('1.Invul Blad'!$1:$1048576,MATCH('4.Score &amp; Vergelijking'!$E194,'1.Invul Blad'!$B:$B,0),MATCH('4.Score &amp; Vergelijking'!S193,'1.Invul Blad'!$1:$1,0)))),"")</f>
        <v/>
      </c>
      <c r="T194" s="57" t="str" cm="1">
        <f t="array" ref="T194">IFERROR(IF(IF(LEFT(S194,2)="BS",INDEX('1.Invul Blad'!$1:$1048576,MATCH('4.Score &amp; Vergelijking'!$E194,'1.Invul Blad'!$B$36:$B$9000,0)+35,MATCH('4.Score &amp; Vergelijking'!T193,'1.Invul Blad'!$36:$36,0))="",INDEX('1.Invul Blad'!$1:$1048576,MATCH('4.Score &amp; Vergelijking'!$E194,'1.Invul Blad'!$B:$B,0),MATCH('4.Score &amp; Vergelijking'!T193,'1.Invul Blad'!$1:$1,0))=""),"",IF(LEFT(S194,2)="BS",INDEX('1.Invul Blad'!$1:$1048576,MATCH('4.Score &amp; Vergelijking'!$E194,'1.Invul Blad'!$B$36:$B$9000,0)+35,MATCH('4.Score &amp; Vergelijking'!T193,'1.Invul Blad'!$36:$36,0)),INDEX('1.Invul Blad'!$1:$1048576,MATCH('4.Score &amp; Vergelijking'!$E194,'1.Invul Blad'!$B:$B,0),MATCH('4.Score &amp; Vergelijking'!T193,'1.Invul Blad'!$1:$1,0)))),"")</f>
        <v/>
      </c>
      <c r="U194" s="57" t="str" cm="1">
        <f t="array" ref="U194">IFERROR(IF(IF(LEFT(T194,2)="BS",INDEX('1.Invul Blad'!$1:$1048576,MATCH('4.Score &amp; Vergelijking'!$E194,'1.Invul Blad'!$B$36:$B$9000,0)+35,MATCH('4.Score &amp; Vergelijking'!U193,'1.Invul Blad'!$36:$36,0))="",INDEX('1.Invul Blad'!$1:$1048576,MATCH('4.Score &amp; Vergelijking'!$E194,'1.Invul Blad'!$B:$B,0),MATCH('4.Score &amp; Vergelijking'!U193,'1.Invul Blad'!$1:$1,0))=""),"",IF(LEFT(T194,2)="BS",INDEX('1.Invul Blad'!$1:$1048576,MATCH('4.Score &amp; Vergelijking'!$E194,'1.Invul Blad'!$B$36:$B$9000,0)+35,MATCH('4.Score &amp; Vergelijking'!U193,'1.Invul Blad'!$36:$36,0)),INDEX('1.Invul Blad'!$1:$1048576,MATCH('4.Score &amp; Vergelijking'!$E194,'1.Invul Blad'!$B:$B,0),MATCH('4.Score &amp; Vergelijking'!U193,'1.Invul Blad'!$1:$1,0)))),"")</f>
        <v/>
      </c>
      <c r="V194" s="57" t="str" cm="1">
        <f t="array" ref="V194">IFERROR(IF(IF(LEFT(U194,2)="BS",INDEX('1.Invul Blad'!$1:$1048576,MATCH('4.Score &amp; Vergelijking'!$E194,'1.Invul Blad'!$B$36:$B$9000,0)+35,MATCH('4.Score &amp; Vergelijking'!V193,'1.Invul Blad'!$36:$36,0))="",INDEX('1.Invul Blad'!$1:$1048576,MATCH('4.Score &amp; Vergelijking'!$E194,'1.Invul Blad'!$B:$B,0),MATCH('4.Score &amp; Vergelijking'!V193,'1.Invul Blad'!$1:$1,0))=""),"",IF(LEFT(U194,2)="BS",INDEX('1.Invul Blad'!$1:$1048576,MATCH('4.Score &amp; Vergelijking'!$E194,'1.Invul Blad'!$B$36:$B$9000,0)+35,MATCH('4.Score &amp; Vergelijking'!V193,'1.Invul Blad'!$36:$36,0)),INDEX('1.Invul Blad'!$1:$1048576,MATCH('4.Score &amp; Vergelijking'!$E194,'1.Invul Blad'!$B:$B,0),MATCH('4.Score &amp; Vergelijking'!V193,'1.Invul Blad'!$1:$1,0)))),"")</f>
        <v/>
      </c>
      <c r="W194" s="57" t="str" cm="1">
        <f t="array" ref="W194">IFERROR(IF(IF(LEFT(V194,2)="BS",INDEX('1.Invul Blad'!$1:$1048576,MATCH('4.Score &amp; Vergelijking'!$E194,'1.Invul Blad'!$B$36:$B$9000,0)+35,MATCH('4.Score &amp; Vergelijking'!W193,'1.Invul Blad'!$36:$36,0))="",INDEX('1.Invul Blad'!$1:$1048576,MATCH('4.Score &amp; Vergelijking'!$E194,'1.Invul Blad'!$B:$B,0),MATCH('4.Score &amp; Vergelijking'!W193,'1.Invul Blad'!$1:$1,0))=""),"",IF(LEFT(V194,2)="BS",INDEX('1.Invul Blad'!$1:$1048576,MATCH('4.Score &amp; Vergelijking'!$E194,'1.Invul Blad'!$B$36:$B$9000,0)+35,MATCH('4.Score &amp; Vergelijking'!W193,'1.Invul Blad'!$36:$36,0)),INDEX('1.Invul Blad'!$1:$1048576,MATCH('4.Score &amp; Vergelijking'!$E194,'1.Invul Blad'!$B:$B,0),MATCH('4.Score &amp; Vergelijking'!W193,'1.Invul Blad'!$1:$1,0)))),"")</f>
        <v/>
      </c>
      <c r="X194" s="57" t="str" cm="1">
        <f t="array" ref="X194">IFERROR(IF(IF(LEFT(W194,2)="BS",INDEX('1.Invul Blad'!$1:$1048576,MATCH('4.Score &amp; Vergelijking'!$E194,'1.Invul Blad'!$B$36:$B$9000,0)+35,MATCH('4.Score &amp; Vergelijking'!X193,'1.Invul Blad'!$36:$36,0))="",INDEX('1.Invul Blad'!$1:$1048576,MATCH('4.Score &amp; Vergelijking'!$E194,'1.Invul Blad'!$B:$B,0),MATCH('4.Score &amp; Vergelijking'!X193,'1.Invul Blad'!$1:$1,0))=""),"",IF(LEFT(W194,2)="BS",INDEX('1.Invul Blad'!$1:$1048576,MATCH('4.Score &amp; Vergelijking'!$E194,'1.Invul Blad'!$B$36:$B$9000,0)+35,MATCH('4.Score &amp; Vergelijking'!X193,'1.Invul Blad'!$36:$36,0)),INDEX('1.Invul Blad'!$1:$1048576,MATCH('4.Score &amp; Vergelijking'!$E194,'1.Invul Blad'!$B:$B,0),MATCH('4.Score &amp; Vergelijking'!X193,'1.Invul Blad'!$1:$1,0)))),"")</f>
        <v/>
      </c>
      <c r="Y194" s="57" t="str" cm="1">
        <f t="array" ref="Y194">IFERROR(IF(IF(LEFT(X194,2)="BS",INDEX('1.Invul Blad'!$1:$1048576,MATCH('4.Score &amp; Vergelijking'!$E194,'1.Invul Blad'!$B$36:$B$9000,0)+35,MATCH('4.Score &amp; Vergelijking'!Y193,'1.Invul Blad'!$36:$36,0))="",INDEX('1.Invul Blad'!$1:$1048576,MATCH('4.Score &amp; Vergelijking'!$E194,'1.Invul Blad'!$B:$B,0),MATCH('4.Score &amp; Vergelijking'!Y193,'1.Invul Blad'!$1:$1,0))=""),"",IF(LEFT(X194,2)="BS",INDEX('1.Invul Blad'!$1:$1048576,MATCH('4.Score &amp; Vergelijking'!$E194,'1.Invul Blad'!$B$36:$B$9000,0)+35,MATCH('4.Score &amp; Vergelijking'!Y193,'1.Invul Blad'!$36:$36,0)),INDEX('1.Invul Blad'!$1:$1048576,MATCH('4.Score &amp; Vergelijking'!$E194,'1.Invul Blad'!$B:$B,0),MATCH('4.Score &amp; Vergelijking'!Y193,'1.Invul Blad'!$1:$1,0)))),"")</f>
        <v/>
      </c>
      <c r="Z194" s="57" t="str" cm="1">
        <f t="array" ref="Z194">IFERROR(IF(IF(LEFT(Y194,2)="BS",INDEX('1.Invul Blad'!$1:$1048576,MATCH('4.Score &amp; Vergelijking'!$E194,'1.Invul Blad'!$B$36:$B$9000,0)+35,MATCH('4.Score &amp; Vergelijking'!Z193,'1.Invul Blad'!$36:$36,0))="",INDEX('1.Invul Blad'!$1:$1048576,MATCH('4.Score &amp; Vergelijking'!$E194,'1.Invul Blad'!$B:$B,0),MATCH('4.Score &amp; Vergelijking'!Z193,'1.Invul Blad'!$1:$1,0))=""),"",IF(LEFT(Y194,2)="BS",INDEX('1.Invul Blad'!$1:$1048576,MATCH('4.Score &amp; Vergelijking'!$E194,'1.Invul Blad'!$B$36:$B$9000,0)+35,MATCH('4.Score &amp; Vergelijking'!Z193,'1.Invul Blad'!$36:$36,0)),INDEX('1.Invul Blad'!$1:$1048576,MATCH('4.Score &amp; Vergelijking'!$E194,'1.Invul Blad'!$B:$B,0),MATCH('4.Score &amp; Vergelijking'!Z193,'1.Invul Blad'!$1:$1,0)))),"")</f>
        <v/>
      </c>
      <c r="AA194" s="57" t="str" cm="1">
        <f t="array" ref="AA194">IFERROR(IF(IF(LEFT(Z194,2)="BS",INDEX('1.Invul Blad'!$1:$1048576,MATCH('4.Score &amp; Vergelijking'!$E194,'1.Invul Blad'!$B$36:$B$9000,0)+35,MATCH('4.Score &amp; Vergelijking'!AA193,'1.Invul Blad'!$36:$36,0))="",INDEX('1.Invul Blad'!$1:$1048576,MATCH('4.Score &amp; Vergelijking'!$E194,'1.Invul Blad'!$B:$B,0),MATCH('4.Score &amp; Vergelijking'!AA193,'1.Invul Blad'!$1:$1,0))=""),"",IF(LEFT(Z194,2)="BS",INDEX('1.Invul Blad'!$1:$1048576,MATCH('4.Score &amp; Vergelijking'!$E194,'1.Invul Blad'!$B$36:$B$9000,0)+35,MATCH('4.Score &amp; Vergelijking'!AA193,'1.Invul Blad'!$36:$36,0)),INDEX('1.Invul Blad'!$1:$1048576,MATCH('4.Score &amp; Vergelijking'!$E194,'1.Invul Blad'!$B:$B,0),MATCH('4.Score &amp; Vergelijking'!AA193,'1.Invul Blad'!$1:$1,0)))),"")</f>
        <v/>
      </c>
      <c r="AB194" s="57" t="str" cm="1">
        <f t="array" ref="AB194">IFERROR(IF(IF(LEFT(AA194,2)="BS",INDEX('1.Invul Blad'!$1:$1048576,MATCH('4.Score &amp; Vergelijking'!$E194,'1.Invul Blad'!$B$36:$B$9000,0)+35,MATCH('4.Score &amp; Vergelijking'!AB193,'1.Invul Blad'!$36:$36,0))="",INDEX('1.Invul Blad'!$1:$1048576,MATCH('4.Score &amp; Vergelijking'!$E194,'1.Invul Blad'!$B:$B,0),MATCH('4.Score &amp; Vergelijking'!AB193,'1.Invul Blad'!$1:$1,0))=""),"",IF(LEFT(AA194,2)="BS",INDEX('1.Invul Blad'!$1:$1048576,MATCH('4.Score &amp; Vergelijking'!$E194,'1.Invul Blad'!$B$36:$B$9000,0)+35,MATCH('4.Score &amp; Vergelijking'!AB193,'1.Invul Blad'!$36:$36,0)),INDEX('1.Invul Blad'!$1:$1048576,MATCH('4.Score &amp; Vergelijking'!$E194,'1.Invul Blad'!$B:$B,0),MATCH('4.Score &amp; Vergelijking'!AB193,'1.Invul Blad'!$1:$1,0)))),"")</f>
        <v/>
      </c>
      <c r="AC194" s="57" t="str" cm="1">
        <f t="array" ref="AC194">IFERROR(IF(IF(LEFT(AB194,2)="BS",INDEX('1.Invul Blad'!$1:$1048576,MATCH('4.Score &amp; Vergelijking'!$E194,'1.Invul Blad'!$B$36:$B$9000,0)+35,MATCH('4.Score &amp; Vergelijking'!AC193,'1.Invul Blad'!$36:$36,0))="",INDEX('1.Invul Blad'!$1:$1048576,MATCH('4.Score &amp; Vergelijking'!$E194,'1.Invul Blad'!$B:$B,0),MATCH('4.Score &amp; Vergelijking'!AC193,'1.Invul Blad'!$1:$1,0))=""),"",IF(LEFT(AB194,2)="BS",INDEX('1.Invul Blad'!$1:$1048576,MATCH('4.Score &amp; Vergelijking'!$E194,'1.Invul Blad'!$B$36:$B$9000,0)+35,MATCH('4.Score &amp; Vergelijking'!AC193,'1.Invul Blad'!$36:$36,0)),INDEX('1.Invul Blad'!$1:$1048576,MATCH('4.Score &amp; Vergelijking'!$E194,'1.Invul Blad'!$B:$B,0),MATCH('4.Score &amp; Vergelijking'!AC193,'1.Invul Blad'!$1:$1,0)))),"")</f>
        <v/>
      </c>
      <c r="AD194" s="57" t="str" cm="1">
        <f t="array" ref="AD194">IFERROR(IF(IF(LEFT(AC194,2)="BS",INDEX('1.Invul Blad'!$1:$1048576,MATCH('4.Score &amp; Vergelijking'!$E194,'1.Invul Blad'!$B$36:$B$9000,0)+35,MATCH('4.Score &amp; Vergelijking'!AD193,'1.Invul Blad'!$36:$36,0))="",INDEX('1.Invul Blad'!$1:$1048576,MATCH('4.Score &amp; Vergelijking'!$E194,'1.Invul Blad'!$B:$B,0),MATCH('4.Score &amp; Vergelijking'!AD193,'1.Invul Blad'!$1:$1,0))=""),"",IF(LEFT(AC194,2)="BS",INDEX('1.Invul Blad'!$1:$1048576,MATCH('4.Score &amp; Vergelijking'!$E194,'1.Invul Blad'!$B$36:$B$9000,0)+35,MATCH('4.Score &amp; Vergelijking'!AD193,'1.Invul Blad'!$36:$36,0)),INDEX('1.Invul Blad'!$1:$1048576,MATCH('4.Score &amp; Vergelijking'!$E194,'1.Invul Blad'!$B:$B,0),MATCH('4.Score &amp; Vergelijking'!AD193,'1.Invul Blad'!$1:$1,0)))),"")</f>
        <v/>
      </c>
      <c r="AE194" s="57" t="str" cm="1">
        <f t="array" ref="AE194">IFERROR(IF(IF(LEFT(AD194,2)="BS",INDEX('1.Invul Blad'!$1:$1048576,MATCH('4.Score &amp; Vergelijking'!$E194,'1.Invul Blad'!$B$36:$B$9000,0)+35,MATCH('4.Score &amp; Vergelijking'!AE193,'1.Invul Blad'!$36:$36,0))="",INDEX('1.Invul Blad'!$1:$1048576,MATCH('4.Score &amp; Vergelijking'!$E194,'1.Invul Blad'!$B:$B,0),MATCH('4.Score &amp; Vergelijking'!AE193,'1.Invul Blad'!$1:$1,0))=""),"",IF(LEFT(AD194,2)="BS",INDEX('1.Invul Blad'!$1:$1048576,MATCH('4.Score &amp; Vergelijking'!$E194,'1.Invul Blad'!$B$36:$B$9000,0)+35,MATCH('4.Score &amp; Vergelijking'!AE193,'1.Invul Blad'!$36:$36,0)),INDEX('1.Invul Blad'!$1:$1048576,MATCH('4.Score &amp; Vergelijking'!$E194,'1.Invul Blad'!$B:$B,0),MATCH('4.Score &amp; Vergelijking'!AE193,'1.Invul Blad'!$1:$1,0)))),"")</f>
        <v/>
      </c>
      <c r="AF194" s="57" t="str" cm="1">
        <f t="array" ref="AF194">IFERROR(IF(IF(LEFT(AE194,2)="BS",INDEX('1.Invul Blad'!$1:$1048576,MATCH('4.Score &amp; Vergelijking'!$E194,'1.Invul Blad'!$B$36:$B$9000,0)+35,MATCH('4.Score &amp; Vergelijking'!AF193,'1.Invul Blad'!$36:$36,0))="",INDEX('1.Invul Blad'!$1:$1048576,MATCH('4.Score &amp; Vergelijking'!$E194,'1.Invul Blad'!$B:$B,0),MATCH('4.Score &amp; Vergelijking'!AF193,'1.Invul Blad'!$1:$1,0))=""),"",IF(LEFT(AE194,2)="BS",INDEX('1.Invul Blad'!$1:$1048576,MATCH('4.Score &amp; Vergelijking'!$E194,'1.Invul Blad'!$B$36:$B$9000,0)+35,MATCH('4.Score &amp; Vergelijking'!AF193,'1.Invul Blad'!$36:$36,0)),INDEX('1.Invul Blad'!$1:$1048576,MATCH('4.Score &amp; Vergelijking'!$E194,'1.Invul Blad'!$B:$B,0),MATCH('4.Score &amp; Vergelijking'!AF193,'1.Invul Blad'!$1:$1,0)))),"")</f>
        <v/>
      </c>
      <c r="AG194" s="57" t="str" cm="1">
        <f t="array" ref="AG194">IFERROR(IF(IF(LEFT(AF194,2)="BS",INDEX('1.Invul Blad'!$1:$1048576,MATCH('4.Score &amp; Vergelijking'!$E194,'1.Invul Blad'!$B$36:$B$9000,0)+35,MATCH('4.Score &amp; Vergelijking'!AG193,'1.Invul Blad'!$36:$36,0))="",INDEX('1.Invul Blad'!$1:$1048576,MATCH('4.Score &amp; Vergelijking'!$E194,'1.Invul Blad'!$B:$B,0),MATCH('4.Score &amp; Vergelijking'!AG193,'1.Invul Blad'!$1:$1,0))=""),"",IF(LEFT(AF194,2)="BS",INDEX('1.Invul Blad'!$1:$1048576,MATCH('4.Score &amp; Vergelijking'!$E194,'1.Invul Blad'!$B$36:$B$9000,0)+35,MATCH('4.Score &amp; Vergelijking'!AG193,'1.Invul Blad'!$36:$36,0)),INDEX('1.Invul Blad'!$1:$1048576,MATCH('4.Score &amp; Vergelijking'!$E194,'1.Invul Blad'!$B:$B,0),MATCH('4.Score &amp; Vergelijking'!AG193,'1.Invul Blad'!$1:$1,0)))),"")</f>
        <v/>
      </c>
      <c r="AH194" s="57" t="str" cm="1">
        <f t="array" ref="AH194">IFERROR(IF(IF(LEFT(AG194,2)="BS",INDEX('1.Invul Blad'!$1:$1048576,MATCH('4.Score &amp; Vergelijking'!$E194,'1.Invul Blad'!$B$36:$B$9000,0)+35,MATCH('4.Score &amp; Vergelijking'!AH193,'1.Invul Blad'!$36:$36,0))="",INDEX('1.Invul Blad'!$1:$1048576,MATCH('4.Score &amp; Vergelijking'!$E194,'1.Invul Blad'!$B:$B,0),MATCH('4.Score &amp; Vergelijking'!AH193,'1.Invul Blad'!$1:$1,0))=""),"",IF(LEFT(AG194,2)="BS",INDEX('1.Invul Blad'!$1:$1048576,MATCH('4.Score &amp; Vergelijking'!$E194,'1.Invul Blad'!$B$36:$B$9000,0)+35,MATCH('4.Score &amp; Vergelijking'!AH193,'1.Invul Blad'!$36:$36,0)),INDEX('1.Invul Blad'!$1:$1048576,MATCH('4.Score &amp; Vergelijking'!$E194,'1.Invul Blad'!$B:$B,0),MATCH('4.Score &amp; Vergelijking'!AH193,'1.Invul Blad'!$1:$1,0)))),"")</f>
        <v/>
      </c>
      <c r="AI194" s="57" t="str" cm="1">
        <f t="array" ref="AI194">IFERROR(IF(IF(LEFT(AH194,2)="BS",INDEX('1.Invul Blad'!$1:$1048576,MATCH('4.Score &amp; Vergelijking'!$E194,'1.Invul Blad'!$B$36:$B$9000,0)+35,MATCH('4.Score &amp; Vergelijking'!AI193,'1.Invul Blad'!$36:$36,0))="",INDEX('1.Invul Blad'!$1:$1048576,MATCH('4.Score &amp; Vergelijking'!$E194,'1.Invul Blad'!$B:$B,0),MATCH('4.Score &amp; Vergelijking'!AI193,'1.Invul Blad'!$1:$1,0))=""),"",IF(LEFT(AH194,2)="BS",INDEX('1.Invul Blad'!$1:$1048576,MATCH('4.Score &amp; Vergelijking'!$E194,'1.Invul Blad'!$B$36:$B$9000,0)+35,MATCH('4.Score &amp; Vergelijking'!AI193,'1.Invul Blad'!$36:$36,0)),INDEX('1.Invul Blad'!$1:$1048576,MATCH('4.Score &amp; Vergelijking'!$E194,'1.Invul Blad'!$B:$B,0),MATCH('4.Score &amp; Vergelijking'!AI193,'1.Invul Blad'!$1:$1,0)))),"")</f>
        <v/>
      </c>
      <c r="AJ194" s="57" t="str" cm="1">
        <f t="array" ref="AJ194">IFERROR(IF(IF(LEFT(AI194,2)="BS",INDEX('1.Invul Blad'!$1:$1048576,MATCH('4.Score &amp; Vergelijking'!$E194,'1.Invul Blad'!$B$36:$B$9000,0)+35,MATCH('4.Score &amp; Vergelijking'!AJ193,'1.Invul Blad'!$36:$36,0))="",INDEX('1.Invul Blad'!$1:$1048576,MATCH('4.Score &amp; Vergelijking'!$E194,'1.Invul Blad'!$B:$B,0),MATCH('4.Score &amp; Vergelijking'!AJ193,'1.Invul Blad'!$1:$1,0))=""),"",IF(LEFT(AI194,2)="BS",INDEX('1.Invul Blad'!$1:$1048576,MATCH('4.Score &amp; Vergelijking'!$E194,'1.Invul Blad'!$B$36:$B$9000,0)+35,MATCH('4.Score &amp; Vergelijking'!AJ193,'1.Invul Blad'!$36:$36,0)),INDEX('1.Invul Blad'!$1:$1048576,MATCH('4.Score &amp; Vergelijking'!$E194,'1.Invul Blad'!$B:$B,0),MATCH('4.Score &amp; Vergelijking'!AJ193,'1.Invul Blad'!$1:$1,0)))),"")</f>
        <v/>
      </c>
      <c r="AK194" s="57" t="str" cm="1">
        <f t="array" ref="AK194">IFERROR(IF(IF(LEFT(AJ194,2)="BS",INDEX('1.Invul Blad'!$1:$1048576,MATCH('4.Score &amp; Vergelijking'!$E194,'1.Invul Blad'!$B$36:$B$9000,0)+35,MATCH('4.Score &amp; Vergelijking'!AK193,'1.Invul Blad'!$36:$36,0))="",INDEX('1.Invul Blad'!$1:$1048576,MATCH('4.Score &amp; Vergelijking'!$E194,'1.Invul Blad'!$B:$B,0),MATCH('4.Score &amp; Vergelijking'!AK193,'1.Invul Blad'!$1:$1,0))=""),"",IF(LEFT(AJ194,2)="BS",INDEX('1.Invul Blad'!$1:$1048576,MATCH('4.Score &amp; Vergelijking'!$E194,'1.Invul Blad'!$B$36:$B$9000,0)+35,MATCH('4.Score &amp; Vergelijking'!AK193,'1.Invul Blad'!$36:$36,0)),INDEX('1.Invul Blad'!$1:$1048576,MATCH('4.Score &amp; Vergelijking'!$E194,'1.Invul Blad'!$B:$B,0),MATCH('4.Score &amp; Vergelijking'!AK193,'1.Invul Blad'!$1:$1,0)))),"")</f>
        <v/>
      </c>
      <c r="AL194" s="57" t="str" cm="1">
        <f t="array" ref="AL194">IFERROR(IF(IF(LEFT(AK194,2)="BS",INDEX('1.Invul Blad'!$1:$1048576,MATCH('4.Score &amp; Vergelijking'!$E194,'1.Invul Blad'!$B$36:$B$9000,0)+35,MATCH('4.Score &amp; Vergelijking'!AL193,'1.Invul Blad'!$36:$36,0))="",INDEX('1.Invul Blad'!$1:$1048576,MATCH('4.Score &amp; Vergelijking'!$E194,'1.Invul Blad'!$B:$B,0),MATCH('4.Score &amp; Vergelijking'!AL193,'1.Invul Blad'!$1:$1,0))=""),"",IF(LEFT(AK194,2)="BS",INDEX('1.Invul Blad'!$1:$1048576,MATCH('4.Score &amp; Vergelijking'!$E194,'1.Invul Blad'!$B$36:$B$9000,0)+35,MATCH('4.Score &amp; Vergelijking'!AL193,'1.Invul Blad'!$36:$36,0)),INDEX('1.Invul Blad'!$1:$1048576,MATCH('4.Score &amp; Vergelijking'!$E194,'1.Invul Blad'!$B:$B,0),MATCH('4.Score &amp; Vergelijking'!AL193,'1.Invul Blad'!$1:$1,0)))),"")</f>
        <v/>
      </c>
      <c r="AM194" s="57" t="str" cm="1">
        <f t="array" ref="AM194">IFERROR(IF(IF(LEFT(AL194,2)="BS",INDEX('1.Invul Blad'!$1:$1048576,MATCH('4.Score &amp; Vergelijking'!$E194,'1.Invul Blad'!$B$36:$B$9000,0)+35,MATCH('4.Score &amp; Vergelijking'!AM193,'1.Invul Blad'!$36:$36,0))="",INDEX('1.Invul Blad'!$1:$1048576,MATCH('4.Score &amp; Vergelijking'!$E194,'1.Invul Blad'!$B:$B,0),MATCH('4.Score &amp; Vergelijking'!AM193,'1.Invul Blad'!$1:$1,0))=""),"",IF(LEFT(AL194,2)="BS",INDEX('1.Invul Blad'!$1:$1048576,MATCH('4.Score &amp; Vergelijking'!$E194,'1.Invul Blad'!$B$36:$B$9000,0)+35,MATCH('4.Score &amp; Vergelijking'!AM193,'1.Invul Blad'!$36:$36,0)),INDEX('1.Invul Blad'!$1:$1048576,MATCH('4.Score &amp; Vergelijking'!$E194,'1.Invul Blad'!$B:$B,0),MATCH('4.Score &amp; Vergelijking'!AM193,'1.Invul Blad'!$1:$1,0)))),"")</f>
        <v/>
      </c>
      <c r="AN194" s="57" t="str" cm="1">
        <f t="array" ref="AN194">IFERROR(IF(IF(LEFT(AM194,2)="BS",INDEX('1.Invul Blad'!$1:$1048576,MATCH('4.Score &amp; Vergelijking'!$E194,'1.Invul Blad'!$B$36:$B$9000,0)+35,MATCH('4.Score &amp; Vergelijking'!AN193,'1.Invul Blad'!$36:$36,0))="",INDEX('1.Invul Blad'!$1:$1048576,MATCH('4.Score &amp; Vergelijking'!$E194,'1.Invul Blad'!$B:$B,0),MATCH('4.Score &amp; Vergelijking'!AN193,'1.Invul Blad'!$1:$1,0))=""),"",IF(LEFT(AM194,2)="BS",INDEX('1.Invul Blad'!$1:$1048576,MATCH('4.Score &amp; Vergelijking'!$E194,'1.Invul Blad'!$B$36:$B$9000,0)+35,MATCH('4.Score &amp; Vergelijking'!AN193,'1.Invul Blad'!$36:$36,0)),INDEX('1.Invul Blad'!$1:$1048576,MATCH('4.Score &amp; Vergelijking'!$E194,'1.Invul Blad'!$B:$B,0),MATCH('4.Score &amp; Vergelijking'!AN193,'1.Invul Blad'!$1:$1,0)))),"")</f>
        <v/>
      </c>
      <c r="AO194" s="57" t="str" cm="1">
        <f t="array" ref="AO194">IFERROR(IF(IF(LEFT(AN194,2)="BS",INDEX('1.Invul Blad'!$1:$1048576,MATCH('4.Score &amp; Vergelijking'!$E194,'1.Invul Blad'!$B$36:$B$9000,0)+35,MATCH('4.Score &amp; Vergelijking'!AO193,'1.Invul Blad'!$36:$36,0))="",INDEX('1.Invul Blad'!$1:$1048576,MATCH('4.Score &amp; Vergelijking'!$E194,'1.Invul Blad'!$B:$B,0),MATCH('4.Score &amp; Vergelijking'!AO193,'1.Invul Blad'!$1:$1,0))=""),"",IF(LEFT(AN194,2)="BS",INDEX('1.Invul Blad'!$1:$1048576,MATCH('4.Score &amp; Vergelijking'!$E194,'1.Invul Blad'!$B$36:$B$9000,0)+35,MATCH('4.Score &amp; Vergelijking'!AO193,'1.Invul Blad'!$36:$36,0)),INDEX('1.Invul Blad'!$1:$1048576,MATCH('4.Score &amp; Vergelijking'!$E194,'1.Invul Blad'!$B:$B,0),MATCH('4.Score &amp; Vergelijking'!AO193,'1.Invul Blad'!$1:$1,0)))),"")</f>
        <v/>
      </c>
      <c r="AP194" s="57" t="str" cm="1">
        <f t="array" ref="AP194">IFERROR(IF(IF(LEFT(AO194,2)="BS",INDEX('1.Invul Blad'!$1:$1048576,MATCH('4.Score &amp; Vergelijking'!$E194,'1.Invul Blad'!$B$36:$B$9000,0)+35,MATCH('4.Score &amp; Vergelijking'!AP193,'1.Invul Blad'!$36:$36,0))="",INDEX('1.Invul Blad'!$1:$1048576,MATCH('4.Score &amp; Vergelijking'!$E194,'1.Invul Blad'!$B:$B,0),MATCH('4.Score &amp; Vergelijking'!AP193,'1.Invul Blad'!$1:$1,0))=""),"",IF(LEFT(AO194,2)="BS",INDEX('1.Invul Blad'!$1:$1048576,MATCH('4.Score &amp; Vergelijking'!$E194,'1.Invul Blad'!$B$36:$B$9000,0)+35,MATCH('4.Score &amp; Vergelijking'!AP193,'1.Invul Blad'!$36:$36,0)),INDEX('1.Invul Blad'!$1:$1048576,MATCH('4.Score &amp; Vergelijking'!$E194,'1.Invul Blad'!$B:$B,0),MATCH('4.Score &amp; Vergelijking'!AP193,'1.Invul Blad'!$1:$1,0)))),"")</f>
        <v/>
      </c>
      <c r="AQ194" s="57" t="str" cm="1">
        <f t="array" ref="AQ194">IFERROR(IF(IF(LEFT(AP194,2)="BS",INDEX('1.Invul Blad'!$1:$1048576,MATCH('4.Score &amp; Vergelijking'!$E194,'1.Invul Blad'!$B$36:$B$9000,0)+35,MATCH('4.Score &amp; Vergelijking'!AQ193,'1.Invul Blad'!$36:$36,0))="",INDEX('1.Invul Blad'!$1:$1048576,MATCH('4.Score &amp; Vergelijking'!$E194,'1.Invul Blad'!$B:$B,0),MATCH('4.Score &amp; Vergelijking'!AQ193,'1.Invul Blad'!$1:$1,0))=""),"",IF(LEFT(AP194,2)="BS",INDEX('1.Invul Blad'!$1:$1048576,MATCH('4.Score &amp; Vergelijking'!$E194,'1.Invul Blad'!$B$36:$B$9000,0)+35,MATCH('4.Score &amp; Vergelijking'!AQ193,'1.Invul Blad'!$36:$36,0)),INDEX('1.Invul Blad'!$1:$1048576,MATCH('4.Score &amp; Vergelijking'!$E194,'1.Invul Blad'!$B:$B,0),MATCH('4.Score &amp; Vergelijking'!AQ193,'1.Invul Blad'!$1:$1,0)))),"")</f>
        <v/>
      </c>
      <c r="AR194" s="57" t="str" cm="1">
        <f t="array" ref="AR194">IFERROR(IF(IF(LEFT(AQ194,2)="BS",INDEX('1.Invul Blad'!$1:$1048576,MATCH('4.Score &amp; Vergelijking'!$E194,'1.Invul Blad'!$B$36:$B$9000,0)+35,MATCH('4.Score &amp; Vergelijking'!AR193,'1.Invul Blad'!$36:$36,0))="",INDEX('1.Invul Blad'!$1:$1048576,MATCH('4.Score &amp; Vergelijking'!$E194,'1.Invul Blad'!$B:$B,0),MATCH('4.Score &amp; Vergelijking'!AR193,'1.Invul Blad'!$1:$1,0))=""),"",IF(LEFT(AQ194,2)="BS",INDEX('1.Invul Blad'!$1:$1048576,MATCH('4.Score &amp; Vergelijking'!$E194,'1.Invul Blad'!$B$36:$B$9000,0)+35,MATCH('4.Score &amp; Vergelijking'!AR193,'1.Invul Blad'!$36:$36,0)),INDEX('1.Invul Blad'!$1:$1048576,MATCH('4.Score &amp; Vergelijking'!$E194,'1.Invul Blad'!$B:$B,0),MATCH('4.Score &amp; Vergelijking'!AR193,'1.Invul Blad'!$1:$1,0)))),"")</f>
        <v/>
      </c>
      <c r="AS194" s="57" t="str" cm="1">
        <f t="array" ref="AS194">IFERROR(IF(IF(LEFT(AR194,2)="BS",INDEX('1.Invul Blad'!$1:$1048576,MATCH('4.Score &amp; Vergelijking'!$E194,'1.Invul Blad'!$B$36:$B$9000,0)+35,MATCH('4.Score &amp; Vergelijking'!AS193,'1.Invul Blad'!$36:$36,0))="",INDEX('1.Invul Blad'!$1:$1048576,MATCH('4.Score &amp; Vergelijking'!$E194,'1.Invul Blad'!$B:$B,0),MATCH('4.Score &amp; Vergelijking'!AS193,'1.Invul Blad'!$1:$1,0))=""),"",IF(LEFT(AR194,2)="BS",INDEX('1.Invul Blad'!$1:$1048576,MATCH('4.Score &amp; Vergelijking'!$E194,'1.Invul Blad'!$B$36:$B$9000,0)+35,MATCH('4.Score &amp; Vergelijking'!AS193,'1.Invul Blad'!$36:$36,0)),INDEX('1.Invul Blad'!$1:$1048576,MATCH('4.Score &amp; Vergelijking'!$E194,'1.Invul Blad'!$B:$B,0),MATCH('4.Score &amp; Vergelijking'!AS193,'1.Invul Blad'!$1:$1,0)))),"")</f>
        <v/>
      </c>
      <c r="AT194" s="57" t="str" cm="1">
        <f t="array" ref="AT194">IFERROR(IF(IF(LEFT(AS194,2)="BS",INDEX('1.Invul Blad'!$1:$1048576,MATCH('4.Score &amp; Vergelijking'!$E194,'1.Invul Blad'!$B$36:$B$9000,0)+35,MATCH('4.Score &amp; Vergelijking'!AT193,'1.Invul Blad'!$36:$36,0))="",INDEX('1.Invul Blad'!$1:$1048576,MATCH('4.Score &amp; Vergelijking'!$E194,'1.Invul Blad'!$B:$B,0),MATCH('4.Score &amp; Vergelijking'!AT193,'1.Invul Blad'!$1:$1,0))=""),"",IF(LEFT(AS194,2)="BS",INDEX('1.Invul Blad'!$1:$1048576,MATCH('4.Score &amp; Vergelijking'!$E194,'1.Invul Blad'!$B$36:$B$9000,0)+35,MATCH('4.Score &amp; Vergelijking'!AT193,'1.Invul Blad'!$36:$36,0)),INDEX('1.Invul Blad'!$1:$1048576,MATCH('4.Score &amp; Vergelijking'!$E194,'1.Invul Blad'!$B:$B,0),MATCH('4.Score &amp; Vergelijking'!AT193,'1.Invul Blad'!$1:$1,0)))),"")</f>
        <v/>
      </c>
      <c r="AU194" s="57" t="str" cm="1">
        <f t="array" ref="AU194">IFERROR(IF(IF(LEFT(AT194,2)="BS",INDEX('1.Invul Blad'!$1:$1048576,MATCH('4.Score &amp; Vergelijking'!$E194,'1.Invul Blad'!$B$36:$B$9000,0)+35,MATCH('4.Score &amp; Vergelijking'!AU193,'1.Invul Blad'!$36:$36,0))="",INDEX('1.Invul Blad'!$1:$1048576,MATCH('4.Score &amp; Vergelijking'!$E194,'1.Invul Blad'!$B:$B,0),MATCH('4.Score &amp; Vergelijking'!AU193,'1.Invul Blad'!$1:$1,0))=""),"",IF(LEFT(AT194,2)="BS",INDEX('1.Invul Blad'!$1:$1048576,MATCH('4.Score &amp; Vergelijking'!$E194,'1.Invul Blad'!$B$36:$B$9000,0)+35,MATCH('4.Score &amp; Vergelijking'!AU193,'1.Invul Blad'!$36:$36,0)),INDEX('1.Invul Blad'!$1:$1048576,MATCH('4.Score &amp; Vergelijking'!$E194,'1.Invul Blad'!$B:$B,0),MATCH('4.Score &amp; Vergelijking'!AU193,'1.Invul Blad'!$1:$1,0)))),"")</f>
        <v/>
      </c>
      <c r="AV194" s="57" t="str" cm="1">
        <f t="array" ref="AV194">IFERROR(IF(IF(LEFT(AU194,2)="BS",INDEX('1.Invul Blad'!$1:$1048576,MATCH('4.Score &amp; Vergelijking'!$E194,'1.Invul Blad'!$B$36:$B$9000,0)+35,MATCH('4.Score &amp; Vergelijking'!AV193,'1.Invul Blad'!$36:$36,0))="",INDEX('1.Invul Blad'!$1:$1048576,MATCH('4.Score &amp; Vergelijking'!$E194,'1.Invul Blad'!$B:$B,0),MATCH('4.Score &amp; Vergelijking'!AV193,'1.Invul Blad'!$1:$1,0))=""),"",IF(LEFT(AU194,2)="BS",INDEX('1.Invul Blad'!$1:$1048576,MATCH('4.Score &amp; Vergelijking'!$E194,'1.Invul Blad'!$B$36:$B$9000,0)+35,MATCH('4.Score &amp; Vergelijking'!AV193,'1.Invul Blad'!$36:$36,0)),INDEX('1.Invul Blad'!$1:$1048576,MATCH('4.Score &amp; Vergelijking'!$E194,'1.Invul Blad'!$B:$B,0),MATCH('4.Score &amp; Vergelijking'!AV193,'1.Invul Blad'!$1:$1,0)))),"")</f>
        <v/>
      </c>
      <c r="AW194" s="57" t="str" cm="1">
        <f t="array" ref="AW194">IFERROR(IF(IF(LEFT(AV194,2)="BS",INDEX('1.Invul Blad'!$1:$1048576,MATCH('4.Score &amp; Vergelijking'!$E194,'1.Invul Blad'!$B$36:$B$9000,0)+35,MATCH('4.Score &amp; Vergelijking'!AW193,'1.Invul Blad'!$36:$36,0))="",INDEX('1.Invul Blad'!$1:$1048576,MATCH('4.Score &amp; Vergelijking'!$E194,'1.Invul Blad'!$B:$B,0),MATCH('4.Score &amp; Vergelijking'!AW193,'1.Invul Blad'!$1:$1,0))=""),"",IF(LEFT(AV194,2)="BS",INDEX('1.Invul Blad'!$1:$1048576,MATCH('4.Score &amp; Vergelijking'!$E194,'1.Invul Blad'!$B$36:$B$9000,0)+35,MATCH('4.Score &amp; Vergelijking'!AW193,'1.Invul Blad'!$36:$36,0)),INDEX('1.Invul Blad'!$1:$1048576,MATCH('4.Score &amp; Vergelijking'!$E194,'1.Invul Blad'!$B:$B,0),MATCH('4.Score &amp; Vergelijking'!AW193,'1.Invul Blad'!$1:$1,0)))),"")</f>
        <v/>
      </c>
      <c r="AX194" s="57" t="str" cm="1">
        <f t="array" ref="AX194">IFERROR(IF(IF(LEFT(AW194,2)="BS",INDEX('1.Invul Blad'!$1:$1048576,MATCH('4.Score &amp; Vergelijking'!$E194,'1.Invul Blad'!$B$36:$B$9000,0)+35,MATCH('4.Score &amp; Vergelijking'!AX193,'1.Invul Blad'!$36:$36,0))="",INDEX('1.Invul Blad'!$1:$1048576,MATCH('4.Score &amp; Vergelijking'!$E194,'1.Invul Blad'!$B:$B,0),MATCH('4.Score &amp; Vergelijking'!AX193,'1.Invul Blad'!$1:$1,0))=""),"",IF(LEFT(AW194,2)="BS",INDEX('1.Invul Blad'!$1:$1048576,MATCH('4.Score &amp; Vergelijking'!$E194,'1.Invul Blad'!$B$36:$B$9000,0)+35,MATCH('4.Score &amp; Vergelijking'!AX193,'1.Invul Blad'!$36:$36,0)),INDEX('1.Invul Blad'!$1:$1048576,MATCH('4.Score &amp; Vergelijking'!$E194,'1.Invul Blad'!$B:$B,0),MATCH('4.Score &amp; Vergelijking'!AX193,'1.Invul Blad'!$1:$1,0)))),"")</f>
        <v/>
      </c>
      <c r="AY194" s="57" t="str" cm="1">
        <f t="array" ref="AY194">IFERROR(IF(IF(LEFT(AX194,2)="BS",INDEX('1.Invul Blad'!$1:$1048576,MATCH('4.Score &amp; Vergelijking'!$E194,'1.Invul Blad'!$B$36:$B$9000,0)+35,MATCH('4.Score &amp; Vergelijking'!AY193,'1.Invul Blad'!$36:$36,0))="",INDEX('1.Invul Blad'!$1:$1048576,MATCH('4.Score &amp; Vergelijking'!$E194,'1.Invul Blad'!$B:$B,0),MATCH('4.Score &amp; Vergelijking'!AY193,'1.Invul Blad'!$1:$1,0))=""),"",IF(LEFT(AX194,2)="BS",INDEX('1.Invul Blad'!$1:$1048576,MATCH('4.Score &amp; Vergelijking'!$E194,'1.Invul Blad'!$B$36:$B$9000,0)+35,MATCH('4.Score &amp; Vergelijking'!AY193,'1.Invul Blad'!$36:$36,0)),INDEX('1.Invul Blad'!$1:$1048576,MATCH('4.Score &amp; Vergelijking'!$E194,'1.Invul Blad'!$B:$B,0),MATCH('4.Score &amp; Vergelijking'!AY193,'1.Invul Blad'!$1:$1,0)))),"")</f>
        <v/>
      </c>
      <c r="AZ194" s="57" t="str" cm="1">
        <f t="array" ref="AZ194">IFERROR(IF(IF(LEFT(AY194,2)="BS",INDEX('1.Invul Blad'!$1:$1048576,MATCH('4.Score &amp; Vergelijking'!$E194,'1.Invul Blad'!$B$36:$B$9000,0)+35,MATCH('4.Score &amp; Vergelijking'!AZ193,'1.Invul Blad'!$36:$36,0))="",INDEX('1.Invul Blad'!$1:$1048576,MATCH('4.Score &amp; Vergelijking'!$E194,'1.Invul Blad'!$B:$B,0),MATCH('4.Score &amp; Vergelijking'!AZ193,'1.Invul Blad'!$1:$1,0))=""),"",IF(LEFT(AY194,2)="BS",INDEX('1.Invul Blad'!$1:$1048576,MATCH('4.Score &amp; Vergelijking'!$E194,'1.Invul Blad'!$B$36:$B$9000,0)+35,MATCH('4.Score &amp; Vergelijking'!AZ193,'1.Invul Blad'!$36:$36,0)),INDEX('1.Invul Blad'!$1:$1048576,MATCH('4.Score &amp; Vergelijking'!$E194,'1.Invul Blad'!$B:$B,0),MATCH('4.Score &amp; Vergelijking'!AZ193,'1.Invul Blad'!$1:$1,0)))),"")</f>
        <v/>
      </c>
      <c r="BA194" s="57" t="str" cm="1">
        <f t="array" ref="BA194">IFERROR(IF(IF(LEFT(AZ194,2)="BS",INDEX('1.Invul Blad'!$1:$1048576,MATCH('4.Score &amp; Vergelijking'!$E194,'1.Invul Blad'!$B$36:$B$9000,0)+35,MATCH('4.Score &amp; Vergelijking'!BA193,'1.Invul Blad'!$36:$36,0))="",INDEX('1.Invul Blad'!$1:$1048576,MATCH('4.Score &amp; Vergelijking'!$E194,'1.Invul Blad'!$B:$B,0),MATCH('4.Score &amp; Vergelijking'!BA193,'1.Invul Blad'!$1:$1,0))=""),"",IF(LEFT(AZ194,2)="BS",INDEX('1.Invul Blad'!$1:$1048576,MATCH('4.Score &amp; Vergelijking'!$E194,'1.Invul Blad'!$B$36:$B$9000,0)+35,MATCH('4.Score &amp; Vergelijking'!BA193,'1.Invul Blad'!$36:$36,0)),INDEX('1.Invul Blad'!$1:$1048576,MATCH('4.Score &amp; Vergelijking'!$E194,'1.Invul Blad'!$B:$B,0),MATCH('4.Score &amp; Vergelijking'!BA193,'1.Invul Blad'!$1:$1,0)))),"")</f>
        <v/>
      </c>
      <c r="BB194" s="57" t="str" cm="1">
        <f t="array" ref="BB194">IFERROR(IF(IF(LEFT(BA194,2)="BS",INDEX('1.Invul Blad'!$1:$1048576,MATCH('4.Score &amp; Vergelijking'!$E194,'1.Invul Blad'!$B$36:$B$9000,0)+35,MATCH('4.Score &amp; Vergelijking'!BB193,'1.Invul Blad'!$36:$36,0))="",INDEX('1.Invul Blad'!$1:$1048576,MATCH('4.Score &amp; Vergelijking'!$E194,'1.Invul Blad'!$B:$B,0),MATCH('4.Score &amp; Vergelijking'!BB193,'1.Invul Blad'!$1:$1,0))=""),"",IF(LEFT(BA194,2)="BS",INDEX('1.Invul Blad'!$1:$1048576,MATCH('4.Score &amp; Vergelijking'!$E194,'1.Invul Blad'!$B$36:$B$9000,0)+35,MATCH('4.Score &amp; Vergelijking'!BB193,'1.Invul Blad'!$36:$36,0)),INDEX('1.Invul Blad'!$1:$1048576,MATCH('4.Score &amp; Vergelijking'!$E194,'1.Invul Blad'!$B:$B,0),MATCH('4.Score &amp; Vergelijking'!BB193,'1.Invul Blad'!$1:$1,0)))),"")</f>
        <v/>
      </c>
      <c r="BC194" s="57" t="str" cm="1">
        <f t="array" ref="BC194">IFERROR(IF(IF(LEFT(BB194,2)="BS",INDEX('1.Invul Blad'!$1:$1048576,MATCH('4.Score &amp; Vergelijking'!$E194,'1.Invul Blad'!$B$36:$B$9000,0)+35,MATCH('4.Score &amp; Vergelijking'!BC193,'1.Invul Blad'!$36:$36,0))="",INDEX('1.Invul Blad'!$1:$1048576,MATCH('4.Score &amp; Vergelijking'!$E194,'1.Invul Blad'!$B:$B,0),MATCH('4.Score &amp; Vergelijking'!BC193,'1.Invul Blad'!$1:$1,0))=""),"",IF(LEFT(BB194,2)="BS",INDEX('1.Invul Blad'!$1:$1048576,MATCH('4.Score &amp; Vergelijking'!$E194,'1.Invul Blad'!$B$36:$B$9000,0)+35,MATCH('4.Score &amp; Vergelijking'!BC193,'1.Invul Blad'!$36:$36,0)),INDEX('1.Invul Blad'!$1:$1048576,MATCH('4.Score &amp; Vergelijking'!$E194,'1.Invul Blad'!$B:$B,0),MATCH('4.Score &amp; Vergelijking'!BC193,'1.Invul Blad'!$1:$1,0)))),"")</f>
        <v/>
      </c>
      <c r="BD194" s="57" t="str" cm="1">
        <f t="array" ref="BD194">IFERROR(IF(IF(LEFT(BC194,2)="BS",INDEX('1.Invul Blad'!$1:$1048576,MATCH('4.Score &amp; Vergelijking'!$E194,'1.Invul Blad'!$B$36:$B$9000,0)+35,MATCH('4.Score &amp; Vergelijking'!BD193,'1.Invul Blad'!$36:$36,0))="",INDEX('1.Invul Blad'!$1:$1048576,MATCH('4.Score &amp; Vergelijking'!$E194,'1.Invul Blad'!$B:$B,0),MATCH('4.Score &amp; Vergelijking'!BD193,'1.Invul Blad'!$1:$1,0))=""),"",IF(LEFT(BC194,2)="BS",INDEX('1.Invul Blad'!$1:$1048576,MATCH('4.Score &amp; Vergelijking'!$E194,'1.Invul Blad'!$B$36:$B$9000,0)+35,MATCH('4.Score &amp; Vergelijking'!BD193,'1.Invul Blad'!$36:$36,0)),INDEX('1.Invul Blad'!$1:$1048576,MATCH('4.Score &amp; Vergelijking'!$E194,'1.Invul Blad'!$B:$B,0),MATCH('4.Score &amp; Vergelijking'!BD193,'1.Invul Blad'!$1:$1,0)))),"")</f>
        <v/>
      </c>
      <c r="BE194" s="57" t="str" cm="1">
        <f t="array" ref="BE194">IFERROR(IF(IF(LEFT(BD194,2)="BS",INDEX('1.Invul Blad'!$1:$1048576,MATCH('4.Score &amp; Vergelijking'!$E194,'1.Invul Blad'!$B$36:$B$9000,0)+35,MATCH('4.Score &amp; Vergelijking'!BE193,'1.Invul Blad'!$36:$36,0))="",INDEX('1.Invul Blad'!$1:$1048576,MATCH('4.Score &amp; Vergelijking'!$E194,'1.Invul Blad'!$B:$B,0),MATCH('4.Score &amp; Vergelijking'!BE193,'1.Invul Blad'!$1:$1,0))=""),"",IF(LEFT(BD194,2)="BS",INDEX('1.Invul Blad'!$1:$1048576,MATCH('4.Score &amp; Vergelijking'!$E194,'1.Invul Blad'!$B$36:$B$9000,0)+35,MATCH('4.Score &amp; Vergelijking'!BE193,'1.Invul Blad'!$36:$36,0)),INDEX('1.Invul Blad'!$1:$1048576,MATCH('4.Score &amp; Vergelijking'!$E194,'1.Invul Blad'!$B:$B,0),MATCH('4.Score &amp; Vergelijking'!BE193,'1.Invul Blad'!$1:$1,0)))),"")</f>
        <v/>
      </c>
      <c r="BF194" s="57" t="str" cm="1">
        <f t="array" ref="BF194">IFERROR(IF(IF(LEFT(BE194,2)="BS",INDEX('1.Invul Blad'!$1:$1048576,MATCH('4.Score &amp; Vergelijking'!$E194,'1.Invul Blad'!$B$36:$B$9000,0)+35,MATCH('4.Score &amp; Vergelijking'!BF193,'1.Invul Blad'!$36:$36,0))="",INDEX('1.Invul Blad'!$1:$1048576,MATCH('4.Score &amp; Vergelijking'!$E194,'1.Invul Blad'!$B:$B,0),MATCH('4.Score &amp; Vergelijking'!BF193,'1.Invul Blad'!$1:$1,0))=""),"",IF(LEFT(BE194,2)="BS",INDEX('1.Invul Blad'!$1:$1048576,MATCH('4.Score &amp; Vergelijking'!$E194,'1.Invul Blad'!$B$36:$B$9000,0)+35,MATCH('4.Score &amp; Vergelijking'!BF193,'1.Invul Blad'!$36:$36,0)),INDEX('1.Invul Blad'!$1:$1048576,MATCH('4.Score &amp; Vergelijking'!$E194,'1.Invul Blad'!$B:$B,0),MATCH('4.Score &amp; Vergelijking'!BF193,'1.Invul Blad'!$1:$1,0)))),"")</f>
        <v/>
      </c>
      <c r="BG194" s="57" t="str" cm="1">
        <f t="array" ref="BG194">IFERROR(IF(IF(LEFT(BF194,2)="BS",INDEX('1.Invul Blad'!$1:$1048576,MATCH('4.Score &amp; Vergelijking'!$E194,'1.Invul Blad'!$B$36:$B$9000,0)+35,MATCH('4.Score &amp; Vergelijking'!BG193,'1.Invul Blad'!$36:$36,0))="",INDEX('1.Invul Blad'!$1:$1048576,MATCH('4.Score &amp; Vergelijking'!$E194,'1.Invul Blad'!$B:$B,0),MATCH('4.Score &amp; Vergelijking'!BG193,'1.Invul Blad'!$1:$1,0))=""),"",IF(LEFT(BF194,2)="BS",INDEX('1.Invul Blad'!$1:$1048576,MATCH('4.Score &amp; Vergelijking'!$E194,'1.Invul Blad'!$B$36:$B$9000,0)+35,MATCH('4.Score &amp; Vergelijking'!BG193,'1.Invul Blad'!$36:$36,0)),INDEX('1.Invul Blad'!$1:$1048576,MATCH('4.Score &amp; Vergelijking'!$E194,'1.Invul Blad'!$B:$B,0),MATCH('4.Score &amp; Vergelijking'!BG193,'1.Invul Blad'!$1:$1,0)))),"")</f>
        <v/>
      </c>
      <c r="BH194" s="57" t="str" cm="1">
        <f t="array" ref="BH194">IFERROR(IF(IF(LEFT(BG194,2)="BS",INDEX('1.Invul Blad'!$1:$1048576,MATCH('4.Score &amp; Vergelijking'!$E194,'1.Invul Blad'!$B$36:$B$9000,0)+35,MATCH('4.Score &amp; Vergelijking'!BH193,'1.Invul Blad'!$36:$36,0))="",INDEX('1.Invul Blad'!$1:$1048576,MATCH('4.Score &amp; Vergelijking'!$E194,'1.Invul Blad'!$B:$B,0),MATCH('4.Score &amp; Vergelijking'!BH193,'1.Invul Blad'!$1:$1,0))=""),"",IF(LEFT(BG194,2)="BS",INDEX('1.Invul Blad'!$1:$1048576,MATCH('4.Score &amp; Vergelijking'!$E194,'1.Invul Blad'!$B$36:$B$9000,0)+35,MATCH('4.Score &amp; Vergelijking'!BH193,'1.Invul Blad'!$36:$36,0)),INDEX('1.Invul Blad'!$1:$1048576,MATCH('4.Score &amp; Vergelijking'!$E194,'1.Invul Blad'!$B:$B,0),MATCH('4.Score &amp; Vergelijking'!BH193,'1.Invul Blad'!$1:$1,0)))),"")</f>
        <v/>
      </c>
      <c r="BI194" s="57" t="str" cm="1">
        <f t="array" ref="BI194">IFERROR(IF(IF(LEFT(BH194,2)="BS",INDEX('1.Invul Blad'!$1:$1048576,MATCH('4.Score &amp; Vergelijking'!$E194,'1.Invul Blad'!$B$36:$B$9000,0)+35,MATCH('4.Score &amp; Vergelijking'!BI193,'1.Invul Blad'!$36:$36,0))="",INDEX('1.Invul Blad'!$1:$1048576,MATCH('4.Score &amp; Vergelijking'!$E194,'1.Invul Blad'!$B:$B,0),MATCH('4.Score &amp; Vergelijking'!BI193,'1.Invul Blad'!$1:$1,0))=""),"",IF(LEFT(BH194,2)="BS",INDEX('1.Invul Blad'!$1:$1048576,MATCH('4.Score &amp; Vergelijking'!$E194,'1.Invul Blad'!$B$36:$B$9000,0)+35,MATCH('4.Score &amp; Vergelijking'!BI193,'1.Invul Blad'!$36:$36,0)),INDEX('1.Invul Blad'!$1:$1048576,MATCH('4.Score &amp; Vergelijking'!$E194,'1.Invul Blad'!$B:$B,0),MATCH('4.Score &amp; Vergelijking'!BI193,'1.Invul Blad'!$1:$1,0)))),"")</f>
        <v/>
      </c>
      <c r="BJ194" s="57" t="str" cm="1">
        <f t="array" ref="BJ194">IFERROR(IF(IF(LEFT(BI194,2)="BS",INDEX('1.Invul Blad'!$1:$1048576,MATCH('4.Score &amp; Vergelijking'!$E194,'1.Invul Blad'!$B$36:$B$9000,0)+35,MATCH('4.Score &amp; Vergelijking'!BJ193,'1.Invul Blad'!$36:$36,0))="",INDEX('1.Invul Blad'!$1:$1048576,MATCH('4.Score &amp; Vergelijking'!$E194,'1.Invul Blad'!$B:$B,0),MATCH('4.Score &amp; Vergelijking'!BJ193,'1.Invul Blad'!$1:$1,0))=""),"",IF(LEFT(BI194,2)="BS",INDEX('1.Invul Blad'!$1:$1048576,MATCH('4.Score &amp; Vergelijking'!$E194,'1.Invul Blad'!$B$36:$B$9000,0)+35,MATCH('4.Score &amp; Vergelijking'!BJ193,'1.Invul Blad'!$36:$36,0)),INDEX('1.Invul Blad'!$1:$1048576,MATCH('4.Score &amp; Vergelijking'!$E194,'1.Invul Blad'!$B:$B,0),MATCH('4.Score &amp; Vergelijking'!BJ193,'1.Invul Blad'!$1:$1,0)))),"")</f>
        <v/>
      </c>
      <c r="BK194" s="59" t="str" cm="1">
        <f t="array" ref="BK194">IFERROR(IF(IF(LEFT(BJ194,2)="BS",INDEX('1.Invul Blad'!$1:$1048576,MATCH('4.Score &amp; Vergelijking'!$E194,'1.Invul Blad'!$B$36:$B$9000,0)+35,MATCH('4.Score &amp; Vergelijking'!BK193,'1.Invul Blad'!$36:$36,0))="",INDEX('1.Invul Blad'!$1:$1048576,MATCH('4.Score &amp; Vergelijking'!$E194,'1.Invul Blad'!$B:$B,0),MATCH('4.Score &amp; Vergelijking'!BK193,'1.Invul Blad'!$1:$1,0))=""),"",IF(LEFT(BJ194,2)="BS",INDEX('1.Invul Blad'!$1:$1048576,MATCH('4.Score &amp; Vergelijking'!$E194,'1.Invul Blad'!$B$36:$B$9000,0)+35,MATCH('4.Score &amp; Vergelijking'!BK193,'1.Invul Blad'!$36:$36,0)),INDEX('1.Invul Blad'!$1:$1048576,MATCH('4.Score &amp; Vergelijking'!$E194,'1.Invul Blad'!$B:$B,0),MATCH('4.Score &amp; Vergelijking'!BK193,'1.Invul Blad'!$1:$1,0)))),"")</f>
        <v/>
      </c>
    </row>
    <row r="195" spans="1:63">
      <c r="C195" s="23"/>
      <c r="D195" s="109" t="str">
        <f>IFERROR($B194*$B$6,"")</f>
        <v/>
      </c>
      <c r="E195" s="10" t="s">
        <v>152</v>
      </c>
      <c r="F195" s="11" t="str">
        <f>IFERROR(IF(AND(_xlfn.XLOOKUP($D$14,$D189:$D195,F189:F195,,0,-1)&lt;(INDEX('Verwachte Resultaten'!$C$2:$BT$31,MATCH(_xlfn.XLOOKUP($D$14,$D189:$D195,$E189:$E195,,0,-1),'Verwachte Resultaten'!$B$2:$B$31,0),MATCH(_xlfn.XLOOKUP($D$14,$D189:$D195,F188:F194,,0,-1),'Verwachte Resultaten'!$C$1:$BT$1,0))*_xlfn.XLOOKUP($E195,$G$2:$G$6,$F$2:$F$6,,0)),_xlfn.XLOOKUP($D$14,$D189:$D195,F189:F195,,0,-1)&gt;=(INDEX('Verwachte Resultaten'!$C$2:$BT$31,MATCH(_xlfn.XLOOKUP($D$14,$D189:$D195,$E189:$E195,,0,-1),'Verwachte Resultaten'!$B$2:$B$31,0),MATCH(_xlfn.XLOOKUP($D$14,$D189:$D195,F188:F194,,0,-1),'Verwachte Resultaten'!$C$1:$BT$1,0))*_xlfn.XLOOKUP($E195,$G$2:$G$6,$H$2:$H$6,,0))),$D195,""),"")</f>
        <v/>
      </c>
      <c r="G195" s="12" t="str">
        <f>IFERROR(IF(AND(_xlfn.XLOOKUP($D$14,$D189:$D195,G189:G195,,0,-1)&lt;(INDEX('Verwachte Resultaten'!$C$2:$BT$31,MATCH(_xlfn.XLOOKUP($D$14,$D189:$D195,$E189:$E195,,0,-1),'Verwachte Resultaten'!$B$2:$B$31,0),MATCH(_xlfn.XLOOKUP($D$14,$D189:$D195,G188:G194,,0,-1),'Verwachte Resultaten'!$C$1:$BT$1,0))*_xlfn.XLOOKUP($E195,$G$2:$G$6,$F$2:$F$6,,0)),_xlfn.XLOOKUP($D$14,$D189:$D195,G189:G195,,0,-1)&gt;=(INDEX('Verwachte Resultaten'!$C$2:$BT$31,MATCH(_xlfn.XLOOKUP($D$14,$D189:$D195,$E189:$E195,,0,-1),'Verwachte Resultaten'!$B$2:$B$31,0),MATCH(_xlfn.XLOOKUP($D$14,$D189:$D195,G188:G194,,0,-1),'Verwachte Resultaten'!$C$1:$BT$1,0))*_xlfn.XLOOKUP($E195,$G$2:$G$6,$H$2:$H$6,,0))),$D195,""),"")</f>
        <v/>
      </c>
      <c r="H195" s="12" t="str">
        <f>IFERROR(IF(AND(_xlfn.XLOOKUP($D$14,$D189:$D195,H189:H195,,0,-1)&lt;(INDEX('Verwachte Resultaten'!$C$2:$BT$31,MATCH(_xlfn.XLOOKUP($D$14,$D189:$D195,$E189:$E195,,0,-1),'Verwachte Resultaten'!$B$2:$B$31,0),MATCH(_xlfn.XLOOKUP($D$14,$D189:$D195,H188:H194,,0,-1),'Verwachte Resultaten'!$C$1:$BT$1,0))*_xlfn.XLOOKUP($E195,$G$2:$G$6,$F$2:$F$6,,0)),_xlfn.XLOOKUP($D$14,$D189:$D195,H189:H195,,0,-1)&gt;=(INDEX('Verwachte Resultaten'!$C$2:$BT$31,MATCH(_xlfn.XLOOKUP($D$14,$D189:$D195,$E189:$E195,,0,-1),'Verwachte Resultaten'!$B$2:$B$31,0),MATCH(_xlfn.XLOOKUP($D$14,$D189:$D195,H188:H194,,0,-1),'Verwachte Resultaten'!$C$1:$BT$1,0))*_xlfn.XLOOKUP($E195,$G$2:$G$6,$H$2:$H$6,,0))),$D195,""),"")</f>
        <v/>
      </c>
      <c r="I195" s="12" t="str">
        <f>IFERROR(IF(AND(_xlfn.XLOOKUP($D$14,$D189:$D195,I189:I195,,0,-1)&lt;(INDEX('Verwachte Resultaten'!$C$2:$BT$31,MATCH(_xlfn.XLOOKUP($D$14,$D189:$D195,$E189:$E195,,0,-1),'Verwachte Resultaten'!$B$2:$B$31,0),MATCH(_xlfn.XLOOKUP($D$14,$D189:$D195,I188:I194,,0,-1),'Verwachte Resultaten'!$C$1:$BT$1,0))*_xlfn.XLOOKUP($E195,$G$2:$G$6,$F$2:$F$6,,0)),_xlfn.XLOOKUP($D$14,$D189:$D195,I189:I195,,0,-1)&gt;=(INDEX('Verwachte Resultaten'!$C$2:$BT$31,MATCH(_xlfn.XLOOKUP($D$14,$D189:$D195,$E189:$E195,,0,-1),'Verwachte Resultaten'!$B$2:$B$31,0),MATCH(_xlfn.XLOOKUP($D$14,$D189:$D195,I188:I194,,0,-1),'Verwachte Resultaten'!$C$1:$BT$1,0))*_xlfn.XLOOKUP($E195,$G$2:$G$6,$H$2:$H$6,,0))),$D195,""),"")</f>
        <v/>
      </c>
      <c r="J195" s="12" t="str">
        <f>IFERROR(IF(AND(_xlfn.XLOOKUP($D$14,$D189:$D195,J189:J195,,0,-1)&lt;(INDEX('Verwachte Resultaten'!$C$2:$BT$31,MATCH(_xlfn.XLOOKUP($D$14,$D189:$D195,$E189:$E195,,0,-1),'Verwachte Resultaten'!$B$2:$B$31,0),MATCH(_xlfn.XLOOKUP($D$14,$D189:$D195,J188:J194,,0,-1),'Verwachte Resultaten'!$C$1:$BT$1,0))*_xlfn.XLOOKUP($E195,$G$2:$G$6,$F$2:$F$6,,0)),_xlfn.XLOOKUP($D$14,$D189:$D195,J189:J195,,0,-1)&gt;=(INDEX('Verwachte Resultaten'!$C$2:$BT$31,MATCH(_xlfn.XLOOKUP($D$14,$D189:$D195,$E189:$E195,,0,-1),'Verwachte Resultaten'!$B$2:$B$31,0),MATCH(_xlfn.XLOOKUP($D$14,$D189:$D195,J188:J194,,0,-1),'Verwachte Resultaten'!$C$1:$BT$1,0))*_xlfn.XLOOKUP($E195,$G$2:$G$6,$H$2:$H$6,,0))),$D195,""),"")</f>
        <v/>
      </c>
      <c r="K195" s="12" t="str">
        <f>IFERROR(IF(AND(_xlfn.XLOOKUP($D$14,$D189:$D195,K189:K195,,0,-1)&lt;(INDEX('Verwachte Resultaten'!$C$2:$BT$31,MATCH(_xlfn.XLOOKUP($D$14,$D189:$D195,$E189:$E195,,0,-1),'Verwachte Resultaten'!$B$2:$B$31,0),MATCH(_xlfn.XLOOKUP($D$14,$D189:$D195,K188:K194,,0,-1),'Verwachte Resultaten'!$C$1:$BT$1,0))*_xlfn.XLOOKUP($E195,$G$2:$G$6,$F$2:$F$6,,0)),_xlfn.XLOOKUP($D$14,$D189:$D195,K189:K195,,0,-1)&gt;=(INDEX('Verwachte Resultaten'!$C$2:$BT$31,MATCH(_xlfn.XLOOKUP($D$14,$D189:$D195,$E189:$E195,,0,-1),'Verwachte Resultaten'!$B$2:$B$31,0),MATCH(_xlfn.XLOOKUP($D$14,$D189:$D195,K188:K194,,0,-1),'Verwachte Resultaten'!$C$1:$BT$1,0))*_xlfn.XLOOKUP($E195,$G$2:$G$6,$H$2:$H$6,,0))),$D195,""),"")</f>
        <v/>
      </c>
      <c r="L195" s="12" t="str">
        <f>IFERROR(IF(AND(_xlfn.XLOOKUP($D$14,$D189:$D195,L189:L195,,0,-1)&lt;(INDEX('Verwachte Resultaten'!$C$2:$BT$31,MATCH(_xlfn.XLOOKUP($D$14,$D189:$D195,$E189:$E195,,0,-1),'Verwachte Resultaten'!$B$2:$B$31,0),MATCH(_xlfn.XLOOKUP($D$14,$D189:$D195,L188:L194,,0,-1),'Verwachte Resultaten'!$C$1:$BT$1,0))*_xlfn.XLOOKUP($E195,$G$2:$G$6,$F$2:$F$6,,0)),_xlfn.XLOOKUP($D$14,$D189:$D195,L189:L195,,0,-1)&gt;=(INDEX('Verwachte Resultaten'!$C$2:$BT$31,MATCH(_xlfn.XLOOKUP($D$14,$D189:$D195,$E189:$E195,,0,-1),'Verwachte Resultaten'!$B$2:$B$31,0),MATCH(_xlfn.XLOOKUP($D$14,$D189:$D195,L188:L194,,0,-1),'Verwachte Resultaten'!$C$1:$BT$1,0))*_xlfn.XLOOKUP($E195,$G$2:$G$6,$H$2:$H$6,,0))),$D195,""),"")</f>
        <v/>
      </c>
      <c r="M195" s="12" t="str">
        <f>IFERROR(IF(AND(_xlfn.XLOOKUP($D$14,$D189:$D195,M189:M195,,0,-1)&lt;(INDEX('Verwachte Resultaten'!$C$2:$BT$31,MATCH(_xlfn.XLOOKUP($D$14,$D189:$D195,$E189:$E195,,0,-1),'Verwachte Resultaten'!$B$2:$B$31,0),MATCH(_xlfn.XLOOKUP($D$14,$D189:$D195,M188:M194,,0,-1),'Verwachte Resultaten'!$C$1:$BT$1,0))*_xlfn.XLOOKUP($E195,$G$2:$G$6,$F$2:$F$6,,0)),_xlfn.XLOOKUP($D$14,$D189:$D195,M189:M195,,0,-1)&gt;=(INDEX('Verwachte Resultaten'!$C$2:$BT$31,MATCH(_xlfn.XLOOKUP($D$14,$D189:$D195,$E189:$E195,,0,-1),'Verwachte Resultaten'!$B$2:$B$31,0),MATCH(_xlfn.XLOOKUP($D$14,$D189:$D195,M188:M194,,0,-1),'Verwachte Resultaten'!$C$1:$BT$1,0))*_xlfn.XLOOKUP($E195,$G$2:$G$6,$H$2:$H$6,,0))),$D195,""),"")</f>
        <v/>
      </c>
      <c r="N195" s="12" t="str">
        <f>IFERROR(IF(AND(_xlfn.XLOOKUP($D$14,$D189:$D195,N189:N195,,0,-1)&lt;(INDEX('Verwachte Resultaten'!$C$2:$BT$31,MATCH(_xlfn.XLOOKUP($D$14,$D189:$D195,$E189:$E195,,0,-1),'Verwachte Resultaten'!$B$2:$B$31,0),MATCH(_xlfn.XLOOKUP($D$14,$D189:$D195,N188:N194,,0,-1),'Verwachte Resultaten'!$C$1:$BT$1,0))*_xlfn.XLOOKUP($E195,$G$2:$G$6,$F$2:$F$6,,0)),_xlfn.XLOOKUP($D$14,$D189:$D195,N189:N195,,0,-1)&gt;=(INDEX('Verwachte Resultaten'!$C$2:$BT$31,MATCH(_xlfn.XLOOKUP($D$14,$D189:$D195,$E189:$E195,,0,-1),'Verwachte Resultaten'!$B$2:$B$31,0),MATCH(_xlfn.XLOOKUP($D$14,$D189:$D195,N188:N194,,0,-1),'Verwachte Resultaten'!$C$1:$BT$1,0))*_xlfn.XLOOKUP($E195,$G$2:$G$6,$H$2:$H$6,,0))),$D195,""),"")</f>
        <v/>
      </c>
      <c r="O195" s="12" t="str">
        <f>IFERROR(IF(AND(_xlfn.XLOOKUP($D$14,$D189:$D195,O189:O195,,0,-1)&lt;(INDEX('Verwachte Resultaten'!$C$2:$BT$31,MATCH(_xlfn.XLOOKUP($D$14,$D189:$D195,$E189:$E195,,0,-1),'Verwachte Resultaten'!$B$2:$B$31,0),MATCH(_xlfn.XLOOKUP($D$14,$D189:$D195,O188:O194,,0,-1),'Verwachte Resultaten'!$C$1:$BT$1,0))*_xlfn.XLOOKUP($E195,$G$2:$G$6,$F$2:$F$6,,0)),_xlfn.XLOOKUP($D$14,$D189:$D195,O189:O195,,0,-1)&gt;=(INDEX('Verwachte Resultaten'!$C$2:$BT$31,MATCH(_xlfn.XLOOKUP($D$14,$D189:$D195,$E189:$E195,,0,-1),'Verwachte Resultaten'!$B$2:$B$31,0),MATCH(_xlfn.XLOOKUP($D$14,$D189:$D195,O188:O194,,0,-1),'Verwachte Resultaten'!$C$1:$BT$1,0))*_xlfn.XLOOKUP($E195,$G$2:$G$6,$H$2:$H$6,,0))),$D195,""),"")</f>
        <v/>
      </c>
      <c r="P195" s="12" t="str">
        <f>IFERROR(IF(AND(_xlfn.XLOOKUP($D$14,$D189:$D195,P189:P195,,0,-1)&lt;(INDEX('Verwachte Resultaten'!$C$2:$BT$31,MATCH(_xlfn.XLOOKUP($D$14,$D189:$D195,$E189:$E195,,0,-1),'Verwachte Resultaten'!$B$2:$B$31,0),MATCH(_xlfn.XLOOKUP($D$14,$D189:$D195,P188:P194,,0,-1),'Verwachte Resultaten'!$C$1:$BT$1,0))*_xlfn.XLOOKUP($E195,$G$2:$G$6,$F$2:$F$6,,0)),_xlfn.XLOOKUP($D$14,$D189:$D195,P189:P195,,0,-1)&gt;=(INDEX('Verwachte Resultaten'!$C$2:$BT$31,MATCH(_xlfn.XLOOKUP($D$14,$D189:$D195,$E189:$E195,,0,-1),'Verwachte Resultaten'!$B$2:$B$31,0),MATCH(_xlfn.XLOOKUP($D$14,$D189:$D195,P188:P194,,0,-1),'Verwachte Resultaten'!$C$1:$BT$1,0))*_xlfn.XLOOKUP($E195,$G$2:$G$6,$H$2:$H$6,,0))),$D195,""),"")</f>
        <v/>
      </c>
      <c r="Q195" s="12" t="str">
        <f>IFERROR(IF(AND(_xlfn.XLOOKUP($D$14,$D189:$D195,Q189:Q195,,0,-1)&lt;(INDEX('Verwachte Resultaten'!$C$2:$BT$31,MATCH(_xlfn.XLOOKUP($D$14,$D189:$D195,$E189:$E195,,0,-1),'Verwachte Resultaten'!$B$2:$B$31,0),MATCH(_xlfn.XLOOKUP($D$14,$D189:$D195,Q188:Q194,,0,-1),'Verwachte Resultaten'!$C$1:$BT$1,0))*_xlfn.XLOOKUP($E195,$G$2:$G$6,$F$2:$F$6,,0)),_xlfn.XLOOKUP($D$14,$D189:$D195,Q189:Q195,,0,-1)&gt;=(INDEX('Verwachte Resultaten'!$C$2:$BT$31,MATCH(_xlfn.XLOOKUP($D$14,$D189:$D195,$E189:$E195,,0,-1),'Verwachte Resultaten'!$B$2:$B$31,0),MATCH(_xlfn.XLOOKUP($D$14,$D189:$D195,Q188:Q194,,0,-1),'Verwachte Resultaten'!$C$1:$BT$1,0))*_xlfn.XLOOKUP($E195,$G$2:$G$6,$H$2:$H$6,,0))),$D195,""),"")</f>
        <v/>
      </c>
      <c r="R195" s="12" t="str">
        <f>IFERROR(IF(AND(_xlfn.XLOOKUP($D$14,$D189:$D195,R189:R195,,0,-1)&lt;(INDEX('Verwachte Resultaten'!$C$2:$BT$31,MATCH(_xlfn.XLOOKUP($D$14,$D189:$D195,$E189:$E195,,0,-1),'Verwachte Resultaten'!$B$2:$B$31,0),MATCH(_xlfn.XLOOKUP($D$14,$D189:$D195,R188:R194,,0,-1),'Verwachte Resultaten'!$C$1:$BT$1,0))*_xlfn.XLOOKUP($E195,$G$2:$G$6,$F$2:$F$6,,0)),_xlfn.XLOOKUP($D$14,$D189:$D195,R189:R195,,0,-1)&gt;=(INDEX('Verwachte Resultaten'!$C$2:$BT$31,MATCH(_xlfn.XLOOKUP($D$14,$D189:$D195,$E189:$E195,,0,-1),'Verwachte Resultaten'!$B$2:$B$31,0),MATCH(_xlfn.XLOOKUP($D$14,$D189:$D195,R188:R194,,0,-1),'Verwachte Resultaten'!$C$1:$BT$1,0))*_xlfn.XLOOKUP($E195,$G$2:$G$6,$H$2:$H$6,,0))),$D195,""),"")</f>
        <v/>
      </c>
      <c r="S195" s="12" t="str">
        <f>IFERROR(IF(AND(_xlfn.XLOOKUP($D$14,$D189:$D195,S189:S195,,0,-1)&lt;(INDEX('Verwachte Resultaten'!$C$2:$BT$31,MATCH(_xlfn.XLOOKUP($D$14,$D189:$D195,$E189:$E195,,0,-1),'Verwachte Resultaten'!$B$2:$B$31,0),MATCH(_xlfn.XLOOKUP($D$14,$D189:$D195,S188:S194,,0,-1),'Verwachte Resultaten'!$C$1:$BT$1,0))*_xlfn.XLOOKUP($E195,$G$2:$G$6,$F$2:$F$6,,0)),_xlfn.XLOOKUP($D$14,$D189:$D195,S189:S195,,0,-1)&gt;=(INDEX('Verwachte Resultaten'!$C$2:$BT$31,MATCH(_xlfn.XLOOKUP($D$14,$D189:$D195,$E189:$E195,,0,-1),'Verwachte Resultaten'!$B$2:$B$31,0),MATCH(_xlfn.XLOOKUP($D$14,$D189:$D195,S188:S194,,0,-1),'Verwachte Resultaten'!$C$1:$BT$1,0))*_xlfn.XLOOKUP($E195,$G$2:$G$6,$H$2:$H$6,,0))),$D195,""),"")</f>
        <v/>
      </c>
      <c r="T195" s="12" t="str">
        <f>IFERROR(IF(AND(_xlfn.XLOOKUP($D$14,$D189:$D195,T189:T195,,0,-1)&lt;(INDEX('Verwachte Resultaten'!$C$2:$BT$31,MATCH(_xlfn.XLOOKUP($D$14,$D189:$D195,$E189:$E195,,0,-1),'Verwachte Resultaten'!$B$2:$B$31,0),MATCH(_xlfn.XLOOKUP($D$14,$D189:$D195,T188:T194,,0,-1),'Verwachte Resultaten'!$C$1:$BT$1,0))*_xlfn.XLOOKUP($E195,$G$2:$G$6,$F$2:$F$6,,0)),_xlfn.XLOOKUP($D$14,$D189:$D195,T189:T195,,0,-1)&gt;=(INDEX('Verwachte Resultaten'!$C$2:$BT$31,MATCH(_xlfn.XLOOKUP($D$14,$D189:$D195,$E189:$E195,,0,-1),'Verwachte Resultaten'!$B$2:$B$31,0),MATCH(_xlfn.XLOOKUP($D$14,$D189:$D195,T188:T194,,0,-1),'Verwachte Resultaten'!$C$1:$BT$1,0))*_xlfn.XLOOKUP($E195,$G$2:$G$6,$H$2:$H$6,,0))),$D195,""),"")</f>
        <v/>
      </c>
      <c r="U195" s="12" t="str">
        <f>IFERROR(IF(AND(_xlfn.XLOOKUP($D$14,$D189:$D195,U189:U195,,0,-1)&lt;(INDEX('Verwachte Resultaten'!$C$2:$BT$31,MATCH(_xlfn.XLOOKUP($D$14,$D189:$D195,$E189:$E195,,0,-1),'Verwachte Resultaten'!$B$2:$B$31,0),MATCH(_xlfn.XLOOKUP($D$14,$D189:$D195,U188:U194,,0,-1),'Verwachte Resultaten'!$C$1:$BT$1,0))*_xlfn.XLOOKUP($E195,$G$2:$G$6,$F$2:$F$6,,0)),_xlfn.XLOOKUP($D$14,$D189:$D195,U189:U195,,0,-1)&gt;=(INDEX('Verwachte Resultaten'!$C$2:$BT$31,MATCH(_xlfn.XLOOKUP($D$14,$D189:$D195,$E189:$E195,,0,-1),'Verwachte Resultaten'!$B$2:$B$31,0),MATCH(_xlfn.XLOOKUP($D$14,$D189:$D195,U188:U194,,0,-1),'Verwachte Resultaten'!$C$1:$BT$1,0))*_xlfn.XLOOKUP($E195,$G$2:$G$6,$H$2:$H$6,,0))),$D195,""),"")</f>
        <v/>
      </c>
      <c r="V195" s="12" t="str">
        <f>IFERROR(IF(AND(_xlfn.XLOOKUP($D$14,$D189:$D195,V189:V195,,0,-1)&lt;(INDEX('Verwachte Resultaten'!$C$2:$BT$31,MATCH(_xlfn.XLOOKUP($D$14,$D189:$D195,$E189:$E195,,0,-1),'Verwachte Resultaten'!$B$2:$B$31,0),MATCH(_xlfn.XLOOKUP($D$14,$D189:$D195,V188:V194,,0,-1),'Verwachte Resultaten'!$C$1:$BT$1,0))*_xlfn.XLOOKUP($E195,$G$2:$G$6,$F$2:$F$6,,0)),_xlfn.XLOOKUP($D$14,$D189:$D195,V189:V195,,0,-1)&gt;=(INDEX('Verwachte Resultaten'!$C$2:$BT$31,MATCH(_xlfn.XLOOKUP($D$14,$D189:$D195,$E189:$E195,,0,-1),'Verwachte Resultaten'!$B$2:$B$31,0),MATCH(_xlfn.XLOOKUP($D$14,$D189:$D195,V188:V194,,0,-1),'Verwachte Resultaten'!$C$1:$BT$1,0))*_xlfn.XLOOKUP($E195,$G$2:$G$6,$H$2:$H$6,,0))),$D195,""),"")</f>
        <v/>
      </c>
      <c r="W195" s="12" t="str">
        <f>IFERROR(IF(AND(_xlfn.XLOOKUP($D$14,$D189:$D195,W189:W195,,0,-1)&lt;(INDEX('Verwachte Resultaten'!$C$2:$BT$31,MATCH(_xlfn.XLOOKUP($D$14,$D189:$D195,$E189:$E195,,0,-1),'Verwachte Resultaten'!$B$2:$B$31,0),MATCH(_xlfn.XLOOKUP($D$14,$D189:$D195,W188:W194,,0,-1),'Verwachte Resultaten'!$C$1:$BT$1,0))*_xlfn.XLOOKUP($E195,$G$2:$G$6,$F$2:$F$6,,0)),_xlfn.XLOOKUP($D$14,$D189:$D195,W189:W195,,0,-1)&gt;=(INDEX('Verwachte Resultaten'!$C$2:$BT$31,MATCH(_xlfn.XLOOKUP($D$14,$D189:$D195,$E189:$E195,,0,-1),'Verwachte Resultaten'!$B$2:$B$31,0),MATCH(_xlfn.XLOOKUP($D$14,$D189:$D195,W188:W194,,0,-1),'Verwachte Resultaten'!$C$1:$BT$1,0))*_xlfn.XLOOKUP($E195,$G$2:$G$6,$H$2:$H$6,,0))),$D195,""),"")</f>
        <v/>
      </c>
      <c r="X195" s="12" t="str">
        <f>IFERROR(IF(AND(_xlfn.XLOOKUP($D$14,$D189:$D195,X189:X195,,0,-1)&lt;(INDEX('Verwachte Resultaten'!$C$2:$BT$31,MATCH(_xlfn.XLOOKUP($D$14,$D189:$D195,$E189:$E195,,0,-1),'Verwachte Resultaten'!$B$2:$B$31,0),MATCH(_xlfn.XLOOKUP($D$14,$D189:$D195,X188:X194,,0,-1),'Verwachte Resultaten'!$C$1:$BT$1,0))*_xlfn.XLOOKUP($E195,$G$2:$G$6,$F$2:$F$6,,0)),_xlfn.XLOOKUP($D$14,$D189:$D195,X189:X195,,0,-1)&gt;=(INDEX('Verwachte Resultaten'!$C$2:$BT$31,MATCH(_xlfn.XLOOKUP($D$14,$D189:$D195,$E189:$E195,,0,-1),'Verwachte Resultaten'!$B$2:$B$31,0),MATCH(_xlfn.XLOOKUP($D$14,$D189:$D195,X188:X194,,0,-1),'Verwachte Resultaten'!$C$1:$BT$1,0))*_xlfn.XLOOKUP($E195,$G$2:$G$6,$H$2:$H$6,,0))),$D195,""),"")</f>
        <v/>
      </c>
      <c r="Y195" s="12" t="str">
        <f>IFERROR(IF(AND(_xlfn.XLOOKUP($D$14,$D189:$D195,Y189:Y195,,0,-1)&lt;(INDEX('Verwachte Resultaten'!$C$2:$BT$31,MATCH(_xlfn.XLOOKUP($D$14,$D189:$D195,$E189:$E195,,0,-1),'Verwachte Resultaten'!$B$2:$B$31,0),MATCH(_xlfn.XLOOKUP($D$14,$D189:$D195,Y188:Y194,,0,-1),'Verwachte Resultaten'!$C$1:$BT$1,0))*_xlfn.XLOOKUP($E195,$G$2:$G$6,$F$2:$F$6,,0)),_xlfn.XLOOKUP($D$14,$D189:$D195,Y189:Y195,,0,-1)&gt;=(INDEX('Verwachte Resultaten'!$C$2:$BT$31,MATCH(_xlfn.XLOOKUP($D$14,$D189:$D195,$E189:$E195,,0,-1),'Verwachte Resultaten'!$B$2:$B$31,0),MATCH(_xlfn.XLOOKUP($D$14,$D189:$D195,Y188:Y194,,0,-1),'Verwachte Resultaten'!$C$1:$BT$1,0))*_xlfn.XLOOKUP($E195,$G$2:$G$6,$H$2:$H$6,,0))),$D195,""),"")</f>
        <v/>
      </c>
      <c r="Z195" s="12" t="str">
        <f>IFERROR(IF(AND(_xlfn.XLOOKUP($D$14,$D189:$D195,Z189:Z195,,0,-1)&lt;(INDEX('Verwachte Resultaten'!$C$2:$BT$31,MATCH(_xlfn.XLOOKUP($D$14,$D189:$D195,$E189:$E195,,0,-1),'Verwachte Resultaten'!$B$2:$B$31,0),MATCH(_xlfn.XLOOKUP($D$14,$D189:$D195,Z188:Z194,,0,-1),'Verwachte Resultaten'!$C$1:$BT$1,0))*_xlfn.XLOOKUP($E195,$G$2:$G$6,$F$2:$F$6,,0)),_xlfn.XLOOKUP($D$14,$D189:$D195,Z189:Z195,,0,-1)&gt;=(INDEX('Verwachte Resultaten'!$C$2:$BT$31,MATCH(_xlfn.XLOOKUP($D$14,$D189:$D195,$E189:$E195,,0,-1),'Verwachte Resultaten'!$B$2:$B$31,0),MATCH(_xlfn.XLOOKUP($D$14,$D189:$D195,Z188:Z194,,0,-1),'Verwachte Resultaten'!$C$1:$BT$1,0))*_xlfn.XLOOKUP($E195,$G$2:$G$6,$H$2:$H$6,,0))),$D195,""),"")</f>
        <v/>
      </c>
      <c r="AA195" s="12" t="str">
        <f>IFERROR(IF(AND(_xlfn.XLOOKUP($D$14,$D189:$D195,AA189:AA195,,0,-1)&lt;(INDEX('Verwachte Resultaten'!$C$2:$BT$31,MATCH(_xlfn.XLOOKUP($D$14,$D189:$D195,$E189:$E195,,0,-1),'Verwachte Resultaten'!$B$2:$B$31,0),MATCH(_xlfn.XLOOKUP($D$14,$D189:$D195,AA188:AA194,,0,-1),'Verwachte Resultaten'!$C$1:$BT$1,0))*_xlfn.XLOOKUP($E195,$G$2:$G$6,$F$2:$F$6,,0)),_xlfn.XLOOKUP($D$14,$D189:$D195,AA189:AA195,,0,-1)&gt;=(INDEX('Verwachte Resultaten'!$C$2:$BT$31,MATCH(_xlfn.XLOOKUP($D$14,$D189:$D195,$E189:$E195,,0,-1),'Verwachte Resultaten'!$B$2:$B$31,0),MATCH(_xlfn.XLOOKUP($D$14,$D189:$D195,AA188:AA194,,0,-1),'Verwachte Resultaten'!$C$1:$BT$1,0))*_xlfn.XLOOKUP($E195,$G$2:$G$6,$H$2:$H$6,,0))),$D195,""),"")</f>
        <v/>
      </c>
      <c r="AB195" s="12" t="str">
        <f>IFERROR(IF(AND(_xlfn.XLOOKUP($D$14,$D189:$D195,AB189:AB195,,0,-1)&lt;(INDEX('Verwachte Resultaten'!$C$2:$BT$31,MATCH(_xlfn.XLOOKUP($D$14,$D189:$D195,$E189:$E195,,0,-1),'Verwachte Resultaten'!$B$2:$B$31,0),MATCH(_xlfn.XLOOKUP($D$14,$D189:$D195,AB188:AB194,,0,-1),'Verwachte Resultaten'!$C$1:$BT$1,0))*_xlfn.XLOOKUP($E195,$G$2:$G$6,$F$2:$F$6,,0)),_xlfn.XLOOKUP($D$14,$D189:$D195,AB189:AB195,,0,-1)&gt;=(INDEX('Verwachte Resultaten'!$C$2:$BT$31,MATCH(_xlfn.XLOOKUP($D$14,$D189:$D195,$E189:$E195,,0,-1),'Verwachte Resultaten'!$B$2:$B$31,0),MATCH(_xlfn.XLOOKUP($D$14,$D189:$D195,AB188:AB194,,0,-1),'Verwachte Resultaten'!$C$1:$BT$1,0))*_xlfn.XLOOKUP($E195,$G$2:$G$6,$H$2:$H$6,,0))),$D195,""),"")</f>
        <v/>
      </c>
      <c r="AC195" s="12" t="str">
        <f>IFERROR(IF(AND(_xlfn.XLOOKUP($D$14,$D189:$D195,AC189:AC195,,0,-1)&lt;(INDEX('Verwachte Resultaten'!$C$2:$BT$31,MATCH(_xlfn.XLOOKUP($D$14,$D189:$D195,$E189:$E195,,0,-1),'Verwachte Resultaten'!$B$2:$B$31,0),MATCH(_xlfn.XLOOKUP($D$14,$D189:$D195,AC188:AC194,,0,-1),'Verwachte Resultaten'!$C$1:$BT$1,0))*_xlfn.XLOOKUP($E195,$G$2:$G$6,$F$2:$F$6,,0)),_xlfn.XLOOKUP($D$14,$D189:$D195,AC189:AC195,,0,-1)&gt;=(INDEX('Verwachte Resultaten'!$C$2:$BT$31,MATCH(_xlfn.XLOOKUP($D$14,$D189:$D195,$E189:$E195,,0,-1),'Verwachte Resultaten'!$B$2:$B$31,0),MATCH(_xlfn.XLOOKUP($D$14,$D189:$D195,AC188:AC194,,0,-1),'Verwachte Resultaten'!$C$1:$BT$1,0))*_xlfn.XLOOKUP($E195,$G$2:$G$6,$H$2:$H$6,,0))),$D195,""),"")</f>
        <v/>
      </c>
      <c r="AD195" s="12" t="str">
        <f>IFERROR(IF(AND(_xlfn.XLOOKUP($D$14,$D189:$D195,AD189:AD195,,0,-1)&lt;(INDEX('Verwachte Resultaten'!$C$2:$BT$31,MATCH(_xlfn.XLOOKUP($D$14,$D189:$D195,$E189:$E195,,0,-1),'Verwachte Resultaten'!$B$2:$B$31,0),MATCH(_xlfn.XLOOKUP($D$14,$D189:$D195,AD188:AD194,,0,-1),'Verwachte Resultaten'!$C$1:$BT$1,0))*_xlfn.XLOOKUP($E195,$G$2:$G$6,$F$2:$F$6,,0)),_xlfn.XLOOKUP($D$14,$D189:$D195,AD189:AD195,,0,-1)&gt;=(INDEX('Verwachte Resultaten'!$C$2:$BT$31,MATCH(_xlfn.XLOOKUP($D$14,$D189:$D195,$E189:$E195,,0,-1),'Verwachte Resultaten'!$B$2:$B$31,0),MATCH(_xlfn.XLOOKUP($D$14,$D189:$D195,AD188:AD194,,0,-1),'Verwachte Resultaten'!$C$1:$BT$1,0))*_xlfn.XLOOKUP($E195,$G$2:$G$6,$H$2:$H$6,,0))),$D195,""),"")</f>
        <v/>
      </c>
      <c r="AE195" s="12" t="str">
        <f>IFERROR(IF(AND(_xlfn.XLOOKUP($D$14,$D189:$D195,AE189:AE195,,0,-1)&lt;(INDEX('Verwachte Resultaten'!$C$2:$BT$31,MATCH(_xlfn.XLOOKUP($D$14,$D189:$D195,$E189:$E195,,0,-1),'Verwachte Resultaten'!$B$2:$B$31,0),MATCH(_xlfn.XLOOKUP($D$14,$D189:$D195,AE188:AE194,,0,-1),'Verwachte Resultaten'!$C$1:$BT$1,0))*_xlfn.XLOOKUP($E195,$G$2:$G$6,$F$2:$F$6,,0)),_xlfn.XLOOKUP($D$14,$D189:$D195,AE189:AE195,,0,-1)&gt;=(INDEX('Verwachte Resultaten'!$C$2:$BT$31,MATCH(_xlfn.XLOOKUP($D$14,$D189:$D195,$E189:$E195,,0,-1),'Verwachte Resultaten'!$B$2:$B$31,0),MATCH(_xlfn.XLOOKUP($D$14,$D189:$D195,AE188:AE194,,0,-1),'Verwachte Resultaten'!$C$1:$BT$1,0))*_xlfn.XLOOKUP($E195,$G$2:$G$6,$H$2:$H$6,,0))),$D195,""),"")</f>
        <v/>
      </c>
      <c r="AF195" s="12" t="str">
        <f>IFERROR(IF(AND(_xlfn.XLOOKUP($D$14,$D189:$D195,AF189:AF195,,0,-1)&lt;(INDEX('Verwachte Resultaten'!$C$2:$BT$31,MATCH(_xlfn.XLOOKUP($D$14,$D189:$D195,$E189:$E195,,0,-1),'Verwachte Resultaten'!$B$2:$B$31,0),MATCH(_xlfn.XLOOKUP($D$14,$D189:$D195,AF188:AF194,,0,-1),'Verwachte Resultaten'!$C$1:$BT$1,0))*_xlfn.XLOOKUP($E195,$G$2:$G$6,$F$2:$F$6,,0)),_xlfn.XLOOKUP($D$14,$D189:$D195,AF189:AF195,,0,-1)&gt;=(INDEX('Verwachte Resultaten'!$C$2:$BT$31,MATCH(_xlfn.XLOOKUP($D$14,$D189:$D195,$E189:$E195,,0,-1),'Verwachte Resultaten'!$B$2:$B$31,0),MATCH(_xlfn.XLOOKUP($D$14,$D189:$D195,AF188:AF194,,0,-1),'Verwachte Resultaten'!$C$1:$BT$1,0))*_xlfn.XLOOKUP($E195,$G$2:$G$6,$H$2:$H$6,,0))),$D195,""),"")</f>
        <v/>
      </c>
      <c r="AG195" s="12" t="str">
        <f>IFERROR(IF(AND(_xlfn.XLOOKUP($D$14,$D189:$D195,AG189:AG195,,0,-1)&lt;(INDEX('Verwachte Resultaten'!$C$2:$BT$31,MATCH(_xlfn.XLOOKUP($D$14,$D189:$D195,$E189:$E195,,0,-1),'Verwachte Resultaten'!$B$2:$B$31,0),MATCH(_xlfn.XLOOKUP($D$14,$D189:$D195,AG188:AG194,,0,-1),'Verwachte Resultaten'!$C$1:$BT$1,0))*_xlfn.XLOOKUP($E195,$G$2:$G$6,$F$2:$F$6,,0)),_xlfn.XLOOKUP($D$14,$D189:$D195,AG189:AG195,,0,-1)&gt;=(INDEX('Verwachte Resultaten'!$C$2:$BT$31,MATCH(_xlfn.XLOOKUP($D$14,$D189:$D195,$E189:$E195,,0,-1),'Verwachte Resultaten'!$B$2:$B$31,0),MATCH(_xlfn.XLOOKUP($D$14,$D189:$D195,AG188:AG194,,0,-1),'Verwachte Resultaten'!$C$1:$BT$1,0))*_xlfn.XLOOKUP($E195,$G$2:$G$6,$H$2:$H$6,,0))),$D195,""),"")</f>
        <v/>
      </c>
      <c r="AH195" s="12" t="str">
        <f>IFERROR(IF(AND(_xlfn.XLOOKUP($D$14,$D189:$D195,AH189:AH195,,0,-1)&lt;(INDEX('Verwachte Resultaten'!$C$2:$BT$31,MATCH(_xlfn.XLOOKUP($D$14,$D189:$D195,$E189:$E195,,0,-1),'Verwachte Resultaten'!$B$2:$B$31,0),MATCH(_xlfn.XLOOKUP($D$14,$D189:$D195,AH188:AH194,,0,-1),'Verwachte Resultaten'!$C$1:$BT$1,0))*_xlfn.XLOOKUP($E195,$G$2:$G$6,$F$2:$F$6,,0)),_xlfn.XLOOKUP($D$14,$D189:$D195,AH189:AH195,,0,-1)&gt;=(INDEX('Verwachte Resultaten'!$C$2:$BT$31,MATCH(_xlfn.XLOOKUP($D$14,$D189:$D195,$E189:$E195,,0,-1),'Verwachte Resultaten'!$B$2:$B$31,0),MATCH(_xlfn.XLOOKUP($D$14,$D189:$D195,AH188:AH194,,0,-1),'Verwachte Resultaten'!$C$1:$BT$1,0))*_xlfn.XLOOKUP($E195,$G$2:$G$6,$H$2:$H$6,,0))),$D195,""),"")</f>
        <v/>
      </c>
      <c r="AI195" s="12" t="str">
        <f>IFERROR(IF(AND(_xlfn.XLOOKUP($D$14,$D189:$D195,AI189:AI195,,0,-1)&lt;(INDEX('Verwachte Resultaten'!$C$2:$BT$31,MATCH(_xlfn.XLOOKUP($D$14,$D189:$D195,$E189:$E195,,0,-1),'Verwachte Resultaten'!$B$2:$B$31,0),MATCH(_xlfn.XLOOKUP($D$14,$D189:$D195,AI188:AI194,,0,-1),'Verwachte Resultaten'!$C$1:$BT$1,0))*_xlfn.XLOOKUP($E195,$G$2:$G$6,$F$2:$F$6,,0)),_xlfn.XLOOKUP($D$14,$D189:$D195,AI189:AI195,,0,-1)&gt;=(INDEX('Verwachte Resultaten'!$C$2:$BT$31,MATCH(_xlfn.XLOOKUP($D$14,$D189:$D195,$E189:$E195,,0,-1),'Verwachte Resultaten'!$B$2:$B$31,0),MATCH(_xlfn.XLOOKUP($D$14,$D189:$D195,AI188:AI194,,0,-1),'Verwachte Resultaten'!$C$1:$BT$1,0))*_xlfn.XLOOKUP($E195,$G$2:$G$6,$H$2:$H$6,,0))),$D195,""),"")</f>
        <v/>
      </c>
      <c r="AJ195" s="12" t="str">
        <f>IFERROR(IF(AND(_xlfn.XLOOKUP($D$14,$D189:$D195,AJ189:AJ195,,0,-1)&lt;(INDEX('Verwachte Resultaten'!$C$2:$BT$31,MATCH(_xlfn.XLOOKUP($D$14,$D189:$D195,$E189:$E195,,0,-1),'Verwachte Resultaten'!$B$2:$B$31,0),MATCH(_xlfn.XLOOKUP($D$14,$D189:$D195,AJ188:AJ194,,0,-1),'Verwachte Resultaten'!$C$1:$BT$1,0))*_xlfn.XLOOKUP($E195,$G$2:$G$6,$F$2:$F$6,,0)),_xlfn.XLOOKUP($D$14,$D189:$D195,AJ189:AJ195,,0,-1)&gt;=(INDEX('Verwachte Resultaten'!$C$2:$BT$31,MATCH(_xlfn.XLOOKUP($D$14,$D189:$D195,$E189:$E195,,0,-1),'Verwachte Resultaten'!$B$2:$B$31,0),MATCH(_xlfn.XLOOKUP($D$14,$D189:$D195,AJ188:AJ194,,0,-1),'Verwachte Resultaten'!$C$1:$BT$1,0))*_xlfn.XLOOKUP($E195,$G$2:$G$6,$H$2:$H$6,,0))),$D195,""),"")</f>
        <v/>
      </c>
      <c r="AK195" s="12" t="str">
        <f>IFERROR(IF(AND(_xlfn.XLOOKUP($D$14,$D189:$D195,AK189:AK195,,0,-1)&lt;(INDEX('Verwachte Resultaten'!$C$2:$BT$31,MATCH(_xlfn.XLOOKUP($D$14,$D189:$D195,$E189:$E195,,0,-1),'Verwachte Resultaten'!$B$2:$B$31,0),MATCH(_xlfn.XLOOKUP($D$14,$D189:$D195,AK188:AK194,,0,-1),'Verwachte Resultaten'!$C$1:$BT$1,0))*_xlfn.XLOOKUP($E195,$G$2:$G$6,$F$2:$F$6,,0)),_xlfn.XLOOKUP($D$14,$D189:$D195,AK189:AK195,,0,-1)&gt;=(INDEX('Verwachte Resultaten'!$C$2:$BT$31,MATCH(_xlfn.XLOOKUP($D$14,$D189:$D195,$E189:$E195,,0,-1),'Verwachte Resultaten'!$B$2:$B$31,0),MATCH(_xlfn.XLOOKUP($D$14,$D189:$D195,AK188:AK194,,0,-1),'Verwachte Resultaten'!$C$1:$BT$1,0))*_xlfn.XLOOKUP($E195,$G$2:$G$6,$H$2:$H$6,,0))),$D195,""),"")</f>
        <v/>
      </c>
      <c r="AL195" s="12" t="str">
        <f>IFERROR(IF(AND(_xlfn.XLOOKUP($D$14,$D189:$D195,AL189:AL195,,0,-1)&lt;(INDEX('Verwachte Resultaten'!$C$2:$BT$31,MATCH(_xlfn.XLOOKUP($D$14,$D189:$D195,$E189:$E195,,0,-1),'Verwachte Resultaten'!$B$2:$B$31,0),MATCH(_xlfn.XLOOKUP($D$14,$D189:$D195,AL188:AL194,,0,-1),'Verwachte Resultaten'!$C$1:$BT$1,0))*_xlfn.XLOOKUP($E195,$G$2:$G$6,$F$2:$F$6,,0)),_xlfn.XLOOKUP($D$14,$D189:$D195,AL189:AL195,,0,-1)&gt;=(INDEX('Verwachte Resultaten'!$C$2:$BT$31,MATCH(_xlfn.XLOOKUP($D$14,$D189:$D195,$E189:$E195,,0,-1),'Verwachte Resultaten'!$B$2:$B$31,0),MATCH(_xlfn.XLOOKUP($D$14,$D189:$D195,AL188:AL194,,0,-1),'Verwachte Resultaten'!$C$1:$BT$1,0))*_xlfn.XLOOKUP($E195,$G$2:$G$6,$H$2:$H$6,,0))),$D195,""),"")</f>
        <v/>
      </c>
      <c r="AM195" s="12" t="str">
        <f>IFERROR(IF(AND(_xlfn.XLOOKUP($D$14,$D189:$D195,AM189:AM195,,0,-1)&lt;(INDEX('Verwachte Resultaten'!$C$2:$BT$31,MATCH(_xlfn.XLOOKUP($D$14,$D189:$D195,$E189:$E195,,0,-1),'Verwachte Resultaten'!$B$2:$B$31,0),MATCH(_xlfn.XLOOKUP($D$14,$D189:$D195,AM188:AM194,,0,-1),'Verwachte Resultaten'!$C$1:$BT$1,0))*_xlfn.XLOOKUP($E195,$G$2:$G$6,$F$2:$F$6,,0)),_xlfn.XLOOKUP($D$14,$D189:$D195,AM189:AM195,,0,-1)&gt;=(INDEX('Verwachte Resultaten'!$C$2:$BT$31,MATCH(_xlfn.XLOOKUP($D$14,$D189:$D195,$E189:$E195,,0,-1),'Verwachte Resultaten'!$B$2:$B$31,0),MATCH(_xlfn.XLOOKUP($D$14,$D189:$D195,AM188:AM194,,0,-1),'Verwachte Resultaten'!$C$1:$BT$1,0))*_xlfn.XLOOKUP($E195,$G$2:$G$6,$H$2:$H$6,,0))),$D195,""),"")</f>
        <v/>
      </c>
      <c r="AN195" s="12" t="str">
        <f>IFERROR(IF(AND(_xlfn.XLOOKUP($D$14,$D189:$D195,AN189:AN195,,0,-1)&lt;(INDEX('Verwachte Resultaten'!$C$2:$BT$31,MATCH(_xlfn.XLOOKUP($D$14,$D189:$D195,$E189:$E195,,0,-1),'Verwachte Resultaten'!$B$2:$B$31,0),MATCH(_xlfn.XLOOKUP($D$14,$D189:$D195,AN188:AN194,,0,-1),'Verwachte Resultaten'!$C$1:$BT$1,0))*_xlfn.XLOOKUP($E195,$G$2:$G$6,$F$2:$F$6,,0)),_xlfn.XLOOKUP($D$14,$D189:$D195,AN189:AN195,,0,-1)&gt;=(INDEX('Verwachte Resultaten'!$C$2:$BT$31,MATCH(_xlfn.XLOOKUP($D$14,$D189:$D195,$E189:$E195,,0,-1),'Verwachte Resultaten'!$B$2:$B$31,0),MATCH(_xlfn.XLOOKUP($D$14,$D189:$D195,AN188:AN194,,0,-1),'Verwachte Resultaten'!$C$1:$BT$1,0))*_xlfn.XLOOKUP($E195,$G$2:$G$6,$H$2:$H$6,,0))),$D195,""),"")</f>
        <v/>
      </c>
      <c r="AO195" s="12" t="str">
        <f>IFERROR(IF(AND(_xlfn.XLOOKUP($D$14,$D189:$D195,AO189:AO195,,0,-1)&lt;(INDEX('Verwachte Resultaten'!$C$2:$BT$31,MATCH(_xlfn.XLOOKUP($D$14,$D189:$D195,$E189:$E195,,0,-1),'Verwachte Resultaten'!$B$2:$B$31,0),MATCH(_xlfn.XLOOKUP($D$14,$D189:$D195,AO188:AO194,,0,-1),'Verwachte Resultaten'!$C$1:$BT$1,0))*_xlfn.XLOOKUP($E195,$G$2:$G$6,$F$2:$F$6,,0)),_xlfn.XLOOKUP($D$14,$D189:$D195,AO189:AO195,,0,-1)&gt;=(INDEX('Verwachte Resultaten'!$C$2:$BT$31,MATCH(_xlfn.XLOOKUP($D$14,$D189:$D195,$E189:$E195,,0,-1),'Verwachte Resultaten'!$B$2:$B$31,0),MATCH(_xlfn.XLOOKUP($D$14,$D189:$D195,AO188:AO194,,0,-1),'Verwachte Resultaten'!$C$1:$BT$1,0))*_xlfn.XLOOKUP($E195,$G$2:$G$6,$H$2:$H$6,,0))),$D195,""),"")</f>
        <v/>
      </c>
      <c r="AP195" s="12" t="str">
        <f>IFERROR(IF(AND(_xlfn.XLOOKUP($D$14,$D189:$D195,AP189:AP195,,0,-1)&lt;(INDEX('Verwachte Resultaten'!$C$2:$BT$31,MATCH(_xlfn.XLOOKUP($D$14,$D189:$D195,$E189:$E195,,0,-1),'Verwachte Resultaten'!$B$2:$B$31,0),MATCH(_xlfn.XLOOKUP($D$14,$D189:$D195,AP188:AP194,,0,-1),'Verwachte Resultaten'!$C$1:$BT$1,0))*_xlfn.XLOOKUP($E195,$G$2:$G$6,$F$2:$F$6,,0)),_xlfn.XLOOKUP($D$14,$D189:$D195,AP189:AP195,,0,-1)&gt;=(INDEX('Verwachte Resultaten'!$C$2:$BT$31,MATCH(_xlfn.XLOOKUP($D$14,$D189:$D195,$E189:$E195,,0,-1),'Verwachte Resultaten'!$B$2:$B$31,0),MATCH(_xlfn.XLOOKUP($D$14,$D189:$D195,AP188:AP194,,0,-1),'Verwachte Resultaten'!$C$1:$BT$1,0))*_xlfn.XLOOKUP($E195,$G$2:$G$6,$H$2:$H$6,,0))),$D195,""),"")</f>
        <v/>
      </c>
      <c r="AQ195" s="12" t="str">
        <f>IFERROR(IF(AND(_xlfn.XLOOKUP($D$14,$D189:$D195,AQ189:AQ195,,0,-1)&lt;(INDEX('Verwachte Resultaten'!$C$2:$BT$31,MATCH(_xlfn.XLOOKUP($D$14,$D189:$D195,$E189:$E195,,0,-1),'Verwachte Resultaten'!$B$2:$B$31,0),MATCH(_xlfn.XLOOKUP($D$14,$D189:$D195,AQ188:AQ194,,0,-1),'Verwachte Resultaten'!$C$1:$BT$1,0))*_xlfn.XLOOKUP($E195,$G$2:$G$6,$F$2:$F$6,,0)),_xlfn.XLOOKUP($D$14,$D189:$D195,AQ189:AQ195,,0,-1)&gt;=(INDEX('Verwachte Resultaten'!$C$2:$BT$31,MATCH(_xlfn.XLOOKUP($D$14,$D189:$D195,$E189:$E195,,0,-1),'Verwachte Resultaten'!$B$2:$B$31,0),MATCH(_xlfn.XLOOKUP($D$14,$D189:$D195,AQ188:AQ194,,0,-1),'Verwachte Resultaten'!$C$1:$BT$1,0))*_xlfn.XLOOKUP($E195,$G$2:$G$6,$H$2:$H$6,,0))),$D195,""),"")</f>
        <v/>
      </c>
      <c r="AR195" s="12" t="str">
        <f>IFERROR(IF(AND(_xlfn.XLOOKUP($D$14,$D189:$D195,AR189:AR195,,0,-1)&lt;(INDEX('Verwachte Resultaten'!$C$2:$BT$31,MATCH(_xlfn.XLOOKUP($D$14,$D189:$D195,$E189:$E195,,0,-1),'Verwachte Resultaten'!$B$2:$B$31,0),MATCH(_xlfn.XLOOKUP($D$14,$D189:$D195,AR188:AR194,,0,-1),'Verwachte Resultaten'!$C$1:$BT$1,0))*_xlfn.XLOOKUP($E195,$G$2:$G$6,$F$2:$F$6,,0)),_xlfn.XLOOKUP($D$14,$D189:$D195,AR189:AR195,,0,-1)&gt;=(INDEX('Verwachte Resultaten'!$C$2:$BT$31,MATCH(_xlfn.XLOOKUP($D$14,$D189:$D195,$E189:$E195,,0,-1),'Verwachte Resultaten'!$B$2:$B$31,0),MATCH(_xlfn.XLOOKUP($D$14,$D189:$D195,AR188:AR194,,0,-1),'Verwachte Resultaten'!$C$1:$BT$1,0))*_xlfn.XLOOKUP($E195,$G$2:$G$6,$H$2:$H$6,,0))),$D195,""),"")</f>
        <v/>
      </c>
      <c r="AS195" s="12" t="str">
        <f>IFERROR(IF(AND(_xlfn.XLOOKUP($D$14,$D189:$D195,AS189:AS195,,0,-1)&lt;(INDEX('Verwachte Resultaten'!$C$2:$BT$31,MATCH(_xlfn.XLOOKUP($D$14,$D189:$D195,$E189:$E195,,0,-1),'Verwachte Resultaten'!$B$2:$B$31,0),MATCH(_xlfn.XLOOKUP($D$14,$D189:$D195,AS188:AS194,,0,-1),'Verwachte Resultaten'!$C$1:$BT$1,0))*_xlfn.XLOOKUP($E195,$G$2:$G$6,$F$2:$F$6,,0)),_xlfn.XLOOKUP($D$14,$D189:$D195,AS189:AS195,,0,-1)&gt;=(INDEX('Verwachte Resultaten'!$C$2:$BT$31,MATCH(_xlfn.XLOOKUP($D$14,$D189:$D195,$E189:$E195,,0,-1),'Verwachte Resultaten'!$B$2:$B$31,0),MATCH(_xlfn.XLOOKUP($D$14,$D189:$D195,AS188:AS194,,0,-1),'Verwachte Resultaten'!$C$1:$BT$1,0))*_xlfn.XLOOKUP($E195,$G$2:$G$6,$H$2:$H$6,,0))),$D195,""),"")</f>
        <v/>
      </c>
      <c r="AT195" s="12" t="str">
        <f>IFERROR(IF(AND(_xlfn.XLOOKUP($D$14,$D189:$D195,AT189:AT195,,0,-1)&lt;(INDEX('Verwachte Resultaten'!$C$2:$BT$31,MATCH(_xlfn.XLOOKUP($D$14,$D189:$D195,$E189:$E195,,0,-1),'Verwachte Resultaten'!$B$2:$B$31,0),MATCH(_xlfn.XLOOKUP($D$14,$D189:$D195,AT188:AT194,,0,-1),'Verwachte Resultaten'!$C$1:$BT$1,0))*_xlfn.XLOOKUP($E195,$G$2:$G$6,$F$2:$F$6,,0)),_xlfn.XLOOKUP($D$14,$D189:$D195,AT189:AT195,,0,-1)&gt;=(INDEX('Verwachte Resultaten'!$C$2:$BT$31,MATCH(_xlfn.XLOOKUP($D$14,$D189:$D195,$E189:$E195,,0,-1),'Verwachte Resultaten'!$B$2:$B$31,0),MATCH(_xlfn.XLOOKUP($D$14,$D189:$D195,AT188:AT194,,0,-1),'Verwachte Resultaten'!$C$1:$BT$1,0))*_xlfn.XLOOKUP($E195,$G$2:$G$6,$H$2:$H$6,,0))),$D195,""),"")</f>
        <v/>
      </c>
      <c r="AU195" s="12" t="str">
        <f>IFERROR(IF(AND(_xlfn.XLOOKUP($D$14,$D189:$D195,AU189:AU195,,0,-1)&lt;(INDEX('Verwachte Resultaten'!$C$2:$BT$31,MATCH(_xlfn.XLOOKUP($D$14,$D189:$D195,$E189:$E195,,0,-1),'Verwachte Resultaten'!$B$2:$B$31,0),MATCH(_xlfn.XLOOKUP($D$14,$D189:$D195,AU188:AU194,,0,-1),'Verwachte Resultaten'!$C$1:$BT$1,0))*_xlfn.XLOOKUP($E195,$G$2:$G$6,$F$2:$F$6,,0)),_xlfn.XLOOKUP($D$14,$D189:$D195,AU189:AU195,,0,-1)&gt;=(INDEX('Verwachte Resultaten'!$C$2:$BT$31,MATCH(_xlfn.XLOOKUP($D$14,$D189:$D195,$E189:$E195,,0,-1),'Verwachte Resultaten'!$B$2:$B$31,0),MATCH(_xlfn.XLOOKUP($D$14,$D189:$D195,AU188:AU194,,0,-1),'Verwachte Resultaten'!$C$1:$BT$1,0))*_xlfn.XLOOKUP($E195,$G$2:$G$6,$H$2:$H$6,,0))),$D195,""),"")</f>
        <v/>
      </c>
      <c r="AV195" s="12" t="str">
        <f>IFERROR(IF(AND(_xlfn.XLOOKUP($D$14,$D189:$D195,AV189:AV195,,0,-1)&lt;(INDEX('Verwachte Resultaten'!$C$2:$BT$31,MATCH(_xlfn.XLOOKUP($D$14,$D189:$D195,$E189:$E195,,0,-1),'Verwachte Resultaten'!$B$2:$B$31,0),MATCH(_xlfn.XLOOKUP($D$14,$D189:$D195,AV188:AV194,,0,-1),'Verwachte Resultaten'!$C$1:$BT$1,0))*_xlfn.XLOOKUP($E195,$G$2:$G$6,$F$2:$F$6,,0)),_xlfn.XLOOKUP($D$14,$D189:$D195,AV189:AV195,,0,-1)&gt;=(INDEX('Verwachte Resultaten'!$C$2:$BT$31,MATCH(_xlfn.XLOOKUP($D$14,$D189:$D195,$E189:$E195,,0,-1),'Verwachte Resultaten'!$B$2:$B$31,0),MATCH(_xlfn.XLOOKUP($D$14,$D189:$D195,AV188:AV194,,0,-1),'Verwachte Resultaten'!$C$1:$BT$1,0))*_xlfn.XLOOKUP($E195,$G$2:$G$6,$H$2:$H$6,,0))),$D195,""),"")</f>
        <v/>
      </c>
      <c r="AW195" s="12" t="str">
        <f>IFERROR(IF(AND(_xlfn.XLOOKUP($D$14,$D189:$D195,AW189:AW195,,0,-1)&lt;(INDEX('Verwachte Resultaten'!$C$2:$BT$31,MATCH(_xlfn.XLOOKUP($D$14,$D189:$D195,$E189:$E195,,0,-1),'Verwachte Resultaten'!$B$2:$B$31,0),MATCH(_xlfn.XLOOKUP($D$14,$D189:$D195,AW188:AW194,,0,-1),'Verwachte Resultaten'!$C$1:$BT$1,0))*_xlfn.XLOOKUP($E195,$G$2:$G$6,$F$2:$F$6,,0)),_xlfn.XLOOKUP($D$14,$D189:$D195,AW189:AW195,,0,-1)&gt;=(INDEX('Verwachte Resultaten'!$C$2:$BT$31,MATCH(_xlfn.XLOOKUP($D$14,$D189:$D195,$E189:$E195,,0,-1),'Verwachte Resultaten'!$B$2:$B$31,0),MATCH(_xlfn.XLOOKUP($D$14,$D189:$D195,AW188:AW194,,0,-1),'Verwachte Resultaten'!$C$1:$BT$1,0))*_xlfn.XLOOKUP($E195,$G$2:$G$6,$H$2:$H$6,,0))),$D195,""),"")</f>
        <v/>
      </c>
      <c r="AX195" s="12" t="str">
        <f>IFERROR(IF(AND(_xlfn.XLOOKUP($D$14,$D189:$D195,AX189:AX195,,0,-1)&lt;(INDEX('Verwachte Resultaten'!$C$2:$BT$31,MATCH(_xlfn.XLOOKUP($D$14,$D189:$D195,$E189:$E195,,0,-1),'Verwachte Resultaten'!$B$2:$B$31,0),MATCH(_xlfn.XLOOKUP($D$14,$D189:$D195,AX188:AX194,,0,-1),'Verwachte Resultaten'!$C$1:$BT$1,0))*_xlfn.XLOOKUP($E195,$G$2:$G$6,$F$2:$F$6,,0)),_xlfn.XLOOKUP($D$14,$D189:$D195,AX189:AX195,,0,-1)&gt;=(INDEX('Verwachte Resultaten'!$C$2:$BT$31,MATCH(_xlfn.XLOOKUP($D$14,$D189:$D195,$E189:$E195,,0,-1),'Verwachte Resultaten'!$B$2:$B$31,0),MATCH(_xlfn.XLOOKUP($D$14,$D189:$D195,AX188:AX194,,0,-1),'Verwachte Resultaten'!$C$1:$BT$1,0))*_xlfn.XLOOKUP($E195,$G$2:$G$6,$H$2:$H$6,,0))),$D195,""),"")</f>
        <v/>
      </c>
      <c r="AY195" s="12" t="str">
        <f>IFERROR(IF(AND(_xlfn.XLOOKUP($D$14,$D189:$D195,AY189:AY195,,0,-1)&lt;(INDEX('Verwachte Resultaten'!$C$2:$BT$31,MATCH(_xlfn.XLOOKUP($D$14,$D189:$D195,$E189:$E195,,0,-1),'Verwachte Resultaten'!$B$2:$B$31,0),MATCH(_xlfn.XLOOKUP($D$14,$D189:$D195,AY188:AY194,,0,-1),'Verwachte Resultaten'!$C$1:$BT$1,0))*_xlfn.XLOOKUP($E195,$G$2:$G$6,$F$2:$F$6,,0)),_xlfn.XLOOKUP($D$14,$D189:$D195,AY189:AY195,,0,-1)&gt;=(INDEX('Verwachte Resultaten'!$C$2:$BT$31,MATCH(_xlfn.XLOOKUP($D$14,$D189:$D195,$E189:$E195,,0,-1),'Verwachte Resultaten'!$B$2:$B$31,0),MATCH(_xlfn.XLOOKUP($D$14,$D189:$D195,AY188:AY194,,0,-1),'Verwachte Resultaten'!$C$1:$BT$1,0))*_xlfn.XLOOKUP($E195,$G$2:$G$6,$H$2:$H$6,,0))),$D195,""),"")</f>
        <v/>
      </c>
      <c r="AZ195" s="12" t="str">
        <f>IFERROR(IF(AND(_xlfn.XLOOKUP($D$14,$D189:$D195,AZ189:AZ195,,0,-1)&lt;(INDEX('Verwachte Resultaten'!$C$2:$BT$31,MATCH(_xlfn.XLOOKUP($D$14,$D189:$D195,$E189:$E195,,0,-1),'Verwachte Resultaten'!$B$2:$B$31,0),MATCH(_xlfn.XLOOKUP($D$14,$D189:$D195,AZ188:AZ194,,0,-1),'Verwachte Resultaten'!$C$1:$BT$1,0))*_xlfn.XLOOKUP($E195,$G$2:$G$6,$F$2:$F$6,,0)),_xlfn.XLOOKUP($D$14,$D189:$D195,AZ189:AZ195,,0,-1)&gt;=(INDEX('Verwachte Resultaten'!$C$2:$BT$31,MATCH(_xlfn.XLOOKUP($D$14,$D189:$D195,$E189:$E195,,0,-1),'Verwachte Resultaten'!$B$2:$B$31,0),MATCH(_xlfn.XLOOKUP($D$14,$D189:$D195,AZ188:AZ194,,0,-1),'Verwachte Resultaten'!$C$1:$BT$1,0))*_xlfn.XLOOKUP($E195,$G$2:$G$6,$H$2:$H$6,,0))),$D195,""),"")</f>
        <v/>
      </c>
      <c r="BA195" s="12" t="str">
        <f>IFERROR(IF(AND(_xlfn.XLOOKUP($D$14,$D189:$D195,BA189:BA195,,0,-1)&lt;(INDEX('Verwachte Resultaten'!$C$2:$BT$31,MATCH(_xlfn.XLOOKUP($D$14,$D189:$D195,$E189:$E195,,0,-1),'Verwachte Resultaten'!$B$2:$B$31,0),MATCH(_xlfn.XLOOKUP($D$14,$D189:$D195,BA188:BA194,,0,-1),'Verwachte Resultaten'!$C$1:$BT$1,0))*_xlfn.XLOOKUP($E195,$G$2:$G$6,$F$2:$F$6,,0)),_xlfn.XLOOKUP($D$14,$D189:$D195,BA189:BA195,,0,-1)&gt;=(INDEX('Verwachte Resultaten'!$C$2:$BT$31,MATCH(_xlfn.XLOOKUP($D$14,$D189:$D195,$E189:$E195,,0,-1),'Verwachte Resultaten'!$B$2:$B$31,0),MATCH(_xlfn.XLOOKUP($D$14,$D189:$D195,BA188:BA194,,0,-1),'Verwachte Resultaten'!$C$1:$BT$1,0))*_xlfn.XLOOKUP($E195,$G$2:$G$6,$H$2:$H$6,,0))),$D195,""),"")</f>
        <v/>
      </c>
      <c r="BB195" s="12" t="str">
        <f>IFERROR(IF(AND(_xlfn.XLOOKUP($D$14,$D189:$D195,BB189:BB195,,0,-1)&lt;(INDEX('Verwachte Resultaten'!$C$2:$BT$31,MATCH(_xlfn.XLOOKUP($D$14,$D189:$D195,$E189:$E195,,0,-1),'Verwachte Resultaten'!$B$2:$B$31,0),MATCH(_xlfn.XLOOKUP($D$14,$D189:$D195,BB188:BB194,,0,-1),'Verwachte Resultaten'!$C$1:$BT$1,0))*_xlfn.XLOOKUP($E195,$G$2:$G$6,$F$2:$F$6,,0)),_xlfn.XLOOKUP($D$14,$D189:$D195,BB189:BB195,,0,-1)&gt;=(INDEX('Verwachte Resultaten'!$C$2:$BT$31,MATCH(_xlfn.XLOOKUP($D$14,$D189:$D195,$E189:$E195,,0,-1),'Verwachte Resultaten'!$B$2:$B$31,0),MATCH(_xlfn.XLOOKUP($D$14,$D189:$D195,BB188:BB194,,0,-1),'Verwachte Resultaten'!$C$1:$BT$1,0))*_xlfn.XLOOKUP($E195,$G$2:$G$6,$H$2:$H$6,,0))),$D195,""),"")</f>
        <v/>
      </c>
      <c r="BC195" s="12" t="str">
        <f>IFERROR(IF(AND(_xlfn.XLOOKUP($D$14,$D189:$D195,BC189:BC195,,0,-1)&lt;(INDEX('Verwachte Resultaten'!$C$2:$BT$31,MATCH(_xlfn.XLOOKUP($D$14,$D189:$D195,$E189:$E195,,0,-1),'Verwachte Resultaten'!$B$2:$B$31,0),MATCH(_xlfn.XLOOKUP($D$14,$D189:$D195,BC188:BC194,,0,-1),'Verwachte Resultaten'!$C$1:$BT$1,0))*_xlfn.XLOOKUP($E195,$G$2:$G$6,$F$2:$F$6,,0)),_xlfn.XLOOKUP($D$14,$D189:$D195,BC189:BC195,,0,-1)&gt;=(INDEX('Verwachte Resultaten'!$C$2:$BT$31,MATCH(_xlfn.XLOOKUP($D$14,$D189:$D195,$E189:$E195,,0,-1),'Verwachte Resultaten'!$B$2:$B$31,0),MATCH(_xlfn.XLOOKUP($D$14,$D189:$D195,BC188:BC194,,0,-1),'Verwachte Resultaten'!$C$1:$BT$1,0))*_xlfn.XLOOKUP($E195,$G$2:$G$6,$H$2:$H$6,,0))),$D195,""),"")</f>
        <v/>
      </c>
      <c r="BD195" s="12" t="str">
        <f>IFERROR(IF(AND(_xlfn.XLOOKUP($D$14,$D189:$D195,BD189:BD195,,0,-1)&lt;(INDEX('Verwachte Resultaten'!$C$2:$BT$31,MATCH(_xlfn.XLOOKUP($D$14,$D189:$D195,$E189:$E195,,0,-1),'Verwachte Resultaten'!$B$2:$B$31,0),MATCH(_xlfn.XLOOKUP($D$14,$D189:$D195,BD188:BD194,,0,-1),'Verwachte Resultaten'!$C$1:$BT$1,0))*_xlfn.XLOOKUP($E195,$G$2:$G$6,$F$2:$F$6,,0)),_xlfn.XLOOKUP($D$14,$D189:$D195,BD189:BD195,,0,-1)&gt;=(INDEX('Verwachte Resultaten'!$C$2:$BT$31,MATCH(_xlfn.XLOOKUP($D$14,$D189:$D195,$E189:$E195,,0,-1),'Verwachte Resultaten'!$B$2:$B$31,0),MATCH(_xlfn.XLOOKUP($D$14,$D189:$D195,BD188:BD194,,0,-1),'Verwachte Resultaten'!$C$1:$BT$1,0))*_xlfn.XLOOKUP($E195,$G$2:$G$6,$H$2:$H$6,,0))),$D195,""),"")</f>
        <v/>
      </c>
      <c r="BE195" s="12" t="str">
        <f>IFERROR(IF(AND(_xlfn.XLOOKUP($D$14,$D189:$D195,BE189:BE195,,0,-1)&lt;(INDEX('Verwachte Resultaten'!$C$2:$BT$31,MATCH(_xlfn.XLOOKUP($D$14,$D189:$D195,$E189:$E195,,0,-1),'Verwachte Resultaten'!$B$2:$B$31,0),MATCH(_xlfn.XLOOKUP($D$14,$D189:$D195,BE188:BE194,,0,-1),'Verwachte Resultaten'!$C$1:$BT$1,0))*_xlfn.XLOOKUP($E195,$G$2:$G$6,$F$2:$F$6,,0)),_xlfn.XLOOKUP($D$14,$D189:$D195,BE189:BE195,,0,-1)&gt;=(INDEX('Verwachte Resultaten'!$C$2:$BT$31,MATCH(_xlfn.XLOOKUP($D$14,$D189:$D195,$E189:$E195,,0,-1),'Verwachte Resultaten'!$B$2:$B$31,0),MATCH(_xlfn.XLOOKUP($D$14,$D189:$D195,BE188:BE194,,0,-1),'Verwachte Resultaten'!$C$1:$BT$1,0))*_xlfn.XLOOKUP($E195,$G$2:$G$6,$H$2:$H$6,,0))),$D195,""),"")</f>
        <v/>
      </c>
      <c r="BF195" s="12" t="str">
        <f>IFERROR(IF(AND(_xlfn.XLOOKUP($D$14,$D189:$D195,BF189:BF195,,0,-1)&lt;(INDEX('Verwachte Resultaten'!$C$2:$BT$31,MATCH(_xlfn.XLOOKUP($D$14,$D189:$D195,$E189:$E195,,0,-1),'Verwachte Resultaten'!$B$2:$B$31,0),MATCH(_xlfn.XLOOKUP($D$14,$D189:$D195,BF188:BF194,,0,-1),'Verwachte Resultaten'!$C$1:$BT$1,0))*_xlfn.XLOOKUP($E195,$G$2:$G$6,$F$2:$F$6,,0)),_xlfn.XLOOKUP($D$14,$D189:$D195,BF189:BF195,,0,-1)&gt;=(INDEX('Verwachte Resultaten'!$C$2:$BT$31,MATCH(_xlfn.XLOOKUP($D$14,$D189:$D195,$E189:$E195,,0,-1),'Verwachte Resultaten'!$B$2:$B$31,0),MATCH(_xlfn.XLOOKUP($D$14,$D189:$D195,BF188:BF194,,0,-1),'Verwachte Resultaten'!$C$1:$BT$1,0))*_xlfn.XLOOKUP($E195,$G$2:$G$6,$H$2:$H$6,,0))),$D195,""),"")</f>
        <v/>
      </c>
      <c r="BG195" s="12" t="str">
        <f>IFERROR(IF(AND(_xlfn.XLOOKUP($D$14,$D189:$D195,BG189:BG195,,0,-1)&lt;(INDEX('Verwachte Resultaten'!$C$2:$BT$31,MATCH(_xlfn.XLOOKUP($D$14,$D189:$D195,$E189:$E195,,0,-1),'Verwachte Resultaten'!$B$2:$B$31,0),MATCH(_xlfn.XLOOKUP($D$14,$D189:$D195,BG188:BG194,,0,-1),'Verwachte Resultaten'!$C$1:$BT$1,0))*_xlfn.XLOOKUP($E195,$G$2:$G$6,$F$2:$F$6,,0)),_xlfn.XLOOKUP($D$14,$D189:$D195,BG189:BG195,,0,-1)&gt;=(INDEX('Verwachte Resultaten'!$C$2:$BT$31,MATCH(_xlfn.XLOOKUP($D$14,$D189:$D195,$E189:$E195,,0,-1),'Verwachte Resultaten'!$B$2:$B$31,0),MATCH(_xlfn.XLOOKUP($D$14,$D189:$D195,BG188:BG194,,0,-1),'Verwachte Resultaten'!$C$1:$BT$1,0))*_xlfn.XLOOKUP($E195,$G$2:$G$6,$H$2:$H$6,,0))),$D195,""),"")</f>
        <v/>
      </c>
      <c r="BH195" s="12" t="str">
        <f>IFERROR(IF(AND(_xlfn.XLOOKUP($D$14,$D189:$D195,BH189:BH195,,0,-1)&lt;(INDEX('Verwachte Resultaten'!$C$2:$BT$31,MATCH(_xlfn.XLOOKUP($D$14,$D189:$D195,$E189:$E195,,0,-1),'Verwachte Resultaten'!$B$2:$B$31,0),MATCH(_xlfn.XLOOKUP($D$14,$D189:$D195,BH188:BH194,,0,-1),'Verwachte Resultaten'!$C$1:$BT$1,0))*_xlfn.XLOOKUP($E195,$G$2:$G$6,$F$2:$F$6,,0)),_xlfn.XLOOKUP($D$14,$D189:$D195,BH189:BH195,,0,-1)&gt;=(INDEX('Verwachte Resultaten'!$C$2:$BT$31,MATCH(_xlfn.XLOOKUP($D$14,$D189:$D195,$E189:$E195,,0,-1),'Verwachte Resultaten'!$B$2:$B$31,0),MATCH(_xlfn.XLOOKUP($D$14,$D189:$D195,BH188:BH194,,0,-1),'Verwachte Resultaten'!$C$1:$BT$1,0))*_xlfn.XLOOKUP($E195,$G$2:$G$6,$H$2:$H$6,,0))),$D195,""),"")</f>
        <v/>
      </c>
      <c r="BI195" s="12" t="str">
        <f>IFERROR(IF(AND(_xlfn.XLOOKUP($D$14,$D189:$D195,BI189:BI195,,0,-1)&lt;(INDEX('Verwachte Resultaten'!$C$2:$BT$31,MATCH(_xlfn.XLOOKUP($D$14,$D189:$D195,$E189:$E195,,0,-1),'Verwachte Resultaten'!$B$2:$B$31,0),MATCH(_xlfn.XLOOKUP($D$14,$D189:$D195,BI188:BI194,,0,-1),'Verwachte Resultaten'!$C$1:$BT$1,0))*_xlfn.XLOOKUP($E195,$G$2:$G$6,$F$2:$F$6,,0)),_xlfn.XLOOKUP($D$14,$D189:$D195,BI189:BI195,,0,-1)&gt;=(INDEX('Verwachte Resultaten'!$C$2:$BT$31,MATCH(_xlfn.XLOOKUP($D$14,$D189:$D195,$E189:$E195,,0,-1),'Verwachte Resultaten'!$B$2:$B$31,0),MATCH(_xlfn.XLOOKUP($D$14,$D189:$D195,BI188:BI194,,0,-1),'Verwachte Resultaten'!$C$1:$BT$1,0))*_xlfn.XLOOKUP($E195,$G$2:$G$6,$H$2:$H$6,,0))),$D195,""),"")</f>
        <v/>
      </c>
      <c r="BJ195" s="12" t="str">
        <f>IFERROR(IF(AND(_xlfn.XLOOKUP($D$14,$D189:$D195,BJ189:BJ195,,0,-1)&lt;(INDEX('Verwachte Resultaten'!$C$2:$BT$31,MATCH(_xlfn.XLOOKUP($D$14,$D189:$D195,$E189:$E195,,0,-1),'Verwachte Resultaten'!$B$2:$B$31,0),MATCH(_xlfn.XLOOKUP($D$14,$D189:$D195,BJ188:BJ194,,0,-1),'Verwachte Resultaten'!$C$1:$BT$1,0))*_xlfn.XLOOKUP($E195,$G$2:$G$6,$F$2:$F$6,,0)),_xlfn.XLOOKUP($D$14,$D189:$D195,BJ189:BJ195,,0,-1)&gt;=(INDEX('Verwachte Resultaten'!$C$2:$BT$31,MATCH(_xlfn.XLOOKUP($D$14,$D189:$D195,$E189:$E195,,0,-1),'Verwachte Resultaten'!$B$2:$B$31,0),MATCH(_xlfn.XLOOKUP($D$14,$D189:$D195,BJ188:BJ194,,0,-1),'Verwachte Resultaten'!$C$1:$BT$1,0))*_xlfn.XLOOKUP($E195,$G$2:$G$6,$H$2:$H$6,,0))),$D195,""),"")</f>
        <v/>
      </c>
      <c r="BK195" s="39" t="str">
        <f>IFERROR(IF(AND(_xlfn.XLOOKUP($D$14,$D189:$D195,BK189:BK195,,0,-1)&lt;(INDEX('Verwachte Resultaten'!$C$2:$BT$31,MATCH(_xlfn.XLOOKUP($D$14,$D189:$D195,$E189:$E195,,0,-1),'Verwachte Resultaten'!$B$2:$B$31,0),MATCH(_xlfn.XLOOKUP($D$14,$D189:$D195,BK188:BK194,,0,-1),'Verwachte Resultaten'!$C$1:$BT$1,0))*_xlfn.XLOOKUP($E195,$G$2:$G$6,$F$2:$F$6,,0)),_xlfn.XLOOKUP($D$14,$D189:$D195,BK189:BK195,,0,-1)&gt;=(INDEX('Verwachte Resultaten'!$C$2:$BT$31,MATCH(_xlfn.XLOOKUP($D$14,$D189:$D195,$E189:$E195,,0,-1),'Verwachte Resultaten'!$B$2:$B$31,0),MATCH(_xlfn.XLOOKUP($D$14,$D189:$D195,BK188:BK194,,0,-1),'Verwachte Resultaten'!$C$1:$BT$1,0))*_xlfn.XLOOKUP($E195,$G$2:$G$6,$H$2:$H$6,,0))),$D195,""),"")</f>
        <v/>
      </c>
    </row>
    <row r="196" spans="1:63">
      <c r="C196" s="23"/>
      <c r="D196" s="110" t="str">
        <f>IFERROR($B194*$B$7,"")</f>
        <v/>
      </c>
      <c r="E196" s="40" t="s">
        <v>153</v>
      </c>
      <c r="F196" s="13" t="str">
        <f>IFERROR(IF(AND(_xlfn.XLOOKUP($D$14,$D190:$D196,F190:F196,,0,-1)&lt;(INDEX('Verwachte Resultaten'!$C$2:$BT$31,MATCH(_xlfn.XLOOKUP($D$14,$D190:$D196,$E190:$E196,,0,-1),'Verwachte Resultaten'!$B$2:$B$31,0),MATCH(_xlfn.XLOOKUP($D$14,$D190:$D196,F189:F195,,0,-1),'Verwachte Resultaten'!$C$1:$BT$1,0))*_xlfn.XLOOKUP($E196,$G$2:$G$6,$F$2:$F$6,,0)),_xlfn.XLOOKUP($D$14,$D190:$D196,F190:F196,,0,-1)&gt;=(INDEX('Verwachte Resultaten'!$C$2:$BT$31,MATCH(_xlfn.XLOOKUP($D$14,$D190:$D196,$E190:$E196,,0,-1),'Verwachte Resultaten'!$B$2:$B$31,0),MATCH(_xlfn.XLOOKUP($D$14,$D190:$D196,F189:F195,,0,-1),'Verwachte Resultaten'!$C$1:$BT$1,0))*_xlfn.XLOOKUP($E196,$G$2:$G$6,$H$2:$H$6,,0))),$D196,""),"")</f>
        <v/>
      </c>
      <c r="G196" s="14" t="str">
        <f>IFERROR(IF(AND(_xlfn.XLOOKUP($D$14,$D190:$D196,G190:G196,,0,-1)&lt;(INDEX('Verwachte Resultaten'!$C$2:$BT$31,MATCH(_xlfn.XLOOKUP($D$14,$D190:$D196,$E190:$E196,,0,-1),'Verwachte Resultaten'!$B$2:$B$31,0),MATCH(_xlfn.XLOOKUP($D$14,$D190:$D196,G189:G195,,0,-1),'Verwachte Resultaten'!$C$1:$BT$1,0))*_xlfn.XLOOKUP($E196,$G$2:$G$6,$F$2:$F$6,,0)),_xlfn.XLOOKUP($D$14,$D190:$D196,G190:G196,,0,-1)&gt;=(INDEX('Verwachte Resultaten'!$C$2:$BT$31,MATCH(_xlfn.XLOOKUP($D$14,$D190:$D196,$E190:$E196,,0,-1),'Verwachte Resultaten'!$B$2:$B$31,0),MATCH(_xlfn.XLOOKUP($D$14,$D190:$D196,G189:G195,,0,-1),'Verwachte Resultaten'!$C$1:$BT$1,0))*_xlfn.XLOOKUP($E196,$G$2:$G$6,$H$2:$H$6,,0))),$D196,""),"")</f>
        <v/>
      </c>
      <c r="H196" s="14" t="str">
        <f>IFERROR(IF(AND(_xlfn.XLOOKUP($D$14,$D190:$D196,H190:H196,,0,-1)&lt;(INDEX('Verwachte Resultaten'!$C$2:$BT$31,MATCH(_xlfn.XLOOKUP($D$14,$D190:$D196,$E190:$E196,,0,-1),'Verwachte Resultaten'!$B$2:$B$31,0),MATCH(_xlfn.XLOOKUP($D$14,$D190:$D196,H189:H195,,0,-1),'Verwachte Resultaten'!$C$1:$BT$1,0))*_xlfn.XLOOKUP($E196,$G$2:$G$6,$F$2:$F$6,,0)),_xlfn.XLOOKUP($D$14,$D190:$D196,H190:H196,,0,-1)&gt;=(INDEX('Verwachte Resultaten'!$C$2:$BT$31,MATCH(_xlfn.XLOOKUP($D$14,$D190:$D196,$E190:$E196,,0,-1),'Verwachte Resultaten'!$B$2:$B$31,0),MATCH(_xlfn.XLOOKUP($D$14,$D190:$D196,H189:H195,,0,-1),'Verwachte Resultaten'!$C$1:$BT$1,0))*_xlfn.XLOOKUP($E196,$G$2:$G$6,$H$2:$H$6,,0))),$D196,""),"")</f>
        <v/>
      </c>
      <c r="I196" s="14" t="str">
        <f>IFERROR(IF(AND(_xlfn.XLOOKUP($D$14,$D190:$D196,I190:I196,,0,-1)&lt;(INDEX('Verwachte Resultaten'!$C$2:$BT$31,MATCH(_xlfn.XLOOKUP($D$14,$D190:$D196,$E190:$E196,,0,-1),'Verwachte Resultaten'!$B$2:$B$31,0),MATCH(_xlfn.XLOOKUP($D$14,$D190:$D196,I189:I195,,0,-1),'Verwachte Resultaten'!$C$1:$BT$1,0))*_xlfn.XLOOKUP($E196,$G$2:$G$6,$F$2:$F$6,,0)),_xlfn.XLOOKUP($D$14,$D190:$D196,I190:I196,,0,-1)&gt;=(INDEX('Verwachte Resultaten'!$C$2:$BT$31,MATCH(_xlfn.XLOOKUP($D$14,$D190:$D196,$E190:$E196,,0,-1),'Verwachte Resultaten'!$B$2:$B$31,0),MATCH(_xlfn.XLOOKUP($D$14,$D190:$D196,I189:I195,,0,-1),'Verwachte Resultaten'!$C$1:$BT$1,0))*_xlfn.XLOOKUP($E196,$G$2:$G$6,$H$2:$H$6,,0))),$D196,""),"")</f>
        <v/>
      </c>
      <c r="J196" s="14" t="str">
        <f>IFERROR(IF(AND(_xlfn.XLOOKUP($D$14,$D190:$D196,J190:J196,,0,-1)&lt;(INDEX('Verwachte Resultaten'!$C$2:$BT$31,MATCH(_xlfn.XLOOKUP($D$14,$D190:$D196,$E190:$E196,,0,-1),'Verwachte Resultaten'!$B$2:$B$31,0),MATCH(_xlfn.XLOOKUP($D$14,$D190:$D196,J189:J195,,0,-1),'Verwachte Resultaten'!$C$1:$BT$1,0))*_xlfn.XLOOKUP($E196,$G$2:$G$6,$F$2:$F$6,,0)),_xlfn.XLOOKUP($D$14,$D190:$D196,J190:J196,,0,-1)&gt;=(INDEX('Verwachte Resultaten'!$C$2:$BT$31,MATCH(_xlfn.XLOOKUP($D$14,$D190:$D196,$E190:$E196,,0,-1),'Verwachte Resultaten'!$B$2:$B$31,0),MATCH(_xlfn.XLOOKUP($D$14,$D190:$D196,J189:J195,,0,-1),'Verwachte Resultaten'!$C$1:$BT$1,0))*_xlfn.XLOOKUP($E196,$G$2:$G$6,$H$2:$H$6,,0))),$D196,""),"")</f>
        <v/>
      </c>
      <c r="K196" s="14" t="str">
        <f>IFERROR(IF(AND(_xlfn.XLOOKUP($D$14,$D190:$D196,K190:K196,,0,-1)&lt;(INDEX('Verwachte Resultaten'!$C$2:$BT$31,MATCH(_xlfn.XLOOKUP($D$14,$D190:$D196,$E190:$E196,,0,-1),'Verwachte Resultaten'!$B$2:$B$31,0),MATCH(_xlfn.XLOOKUP($D$14,$D190:$D196,K189:K195,,0,-1),'Verwachte Resultaten'!$C$1:$BT$1,0))*_xlfn.XLOOKUP($E196,$G$2:$G$6,$F$2:$F$6,,0)),_xlfn.XLOOKUP($D$14,$D190:$D196,K190:K196,,0,-1)&gt;=(INDEX('Verwachte Resultaten'!$C$2:$BT$31,MATCH(_xlfn.XLOOKUP($D$14,$D190:$D196,$E190:$E196,,0,-1),'Verwachte Resultaten'!$B$2:$B$31,0),MATCH(_xlfn.XLOOKUP($D$14,$D190:$D196,K189:K195,,0,-1),'Verwachte Resultaten'!$C$1:$BT$1,0))*_xlfn.XLOOKUP($E196,$G$2:$G$6,$H$2:$H$6,,0))),$D196,""),"")</f>
        <v/>
      </c>
      <c r="L196" s="14" t="str">
        <f>IFERROR(IF(AND(_xlfn.XLOOKUP($D$14,$D190:$D196,L190:L196,,0,-1)&lt;(INDEX('Verwachte Resultaten'!$C$2:$BT$31,MATCH(_xlfn.XLOOKUP($D$14,$D190:$D196,$E190:$E196,,0,-1),'Verwachte Resultaten'!$B$2:$B$31,0),MATCH(_xlfn.XLOOKUP($D$14,$D190:$D196,L189:L195,,0,-1),'Verwachte Resultaten'!$C$1:$BT$1,0))*_xlfn.XLOOKUP($E196,$G$2:$G$6,$F$2:$F$6,,0)),_xlfn.XLOOKUP($D$14,$D190:$D196,L190:L196,,0,-1)&gt;=(INDEX('Verwachte Resultaten'!$C$2:$BT$31,MATCH(_xlfn.XLOOKUP($D$14,$D190:$D196,$E190:$E196,,0,-1),'Verwachte Resultaten'!$B$2:$B$31,0),MATCH(_xlfn.XLOOKUP($D$14,$D190:$D196,L189:L195,,0,-1),'Verwachte Resultaten'!$C$1:$BT$1,0))*_xlfn.XLOOKUP($E196,$G$2:$G$6,$H$2:$H$6,,0))),$D196,""),"")</f>
        <v/>
      </c>
      <c r="M196" s="14" t="str">
        <f>IFERROR(IF(AND(_xlfn.XLOOKUP($D$14,$D190:$D196,M190:M196,,0,-1)&lt;(INDEX('Verwachte Resultaten'!$C$2:$BT$31,MATCH(_xlfn.XLOOKUP($D$14,$D190:$D196,$E190:$E196,,0,-1),'Verwachte Resultaten'!$B$2:$B$31,0),MATCH(_xlfn.XLOOKUP($D$14,$D190:$D196,M189:M195,,0,-1),'Verwachte Resultaten'!$C$1:$BT$1,0))*_xlfn.XLOOKUP($E196,$G$2:$G$6,$F$2:$F$6,,0)),_xlfn.XLOOKUP($D$14,$D190:$D196,M190:M196,,0,-1)&gt;=(INDEX('Verwachte Resultaten'!$C$2:$BT$31,MATCH(_xlfn.XLOOKUP($D$14,$D190:$D196,$E190:$E196,,0,-1),'Verwachte Resultaten'!$B$2:$B$31,0),MATCH(_xlfn.XLOOKUP($D$14,$D190:$D196,M189:M195,,0,-1),'Verwachte Resultaten'!$C$1:$BT$1,0))*_xlfn.XLOOKUP($E196,$G$2:$G$6,$H$2:$H$6,,0))),$D196,""),"")</f>
        <v/>
      </c>
      <c r="N196" s="14" t="str">
        <f>IFERROR(IF(AND(_xlfn.XLOOKUP($D$14,$D190:$D196,N190:N196,,0,-1)&lt;(INDEX('Verwachte Resultaten'!$C$2:$BT$31,MATCH(_xlfn.XLOOKUP($D$14,$D190:$D196,$E190:$E196,,0,-1),'Verwachte Resultaten'!$B$2:$B$31,0),MATCH(_xlfn.XLOOKUP($D$14,$D190:$D196,N189:N195,,0,-1),'Verwachte Resultaten'!$C$1:$BT$1,0))*_xlfn.XLOOKUP($E196,$G$2:$G$6,$F$2:$F$6,,0)),_xlfn.XLOOKUP($D$14,$D190:$D196,N190:N196,,0,-1)&gt;=(INDEX('Verwachte Resultaten'!$C$2:$BT$31,MATCH(_xlfn.XLOOKUP($D$14,$D190:$D196,$E190:$E196,,0,-1),'Verwachte Resultaten'!$B$2:$B$31,0),MATCH(_xlfn.XLOOKUP($D$14,$D190:$D196,N189:N195,,0,-1),'Verwachte Resultaten'!$C$1:$BT$1,0))*_xlfn.XLOOKUP($E196,$G$2:$G$6,$H$2:$H$6,,0))),$D196,""),"")</f>
        <v/>
      </c>
      <c r="O196" s="14" t="str">
        <f>IFERROR(IF(AND(_xlfn.XLOOKUP($D$14,$D190:$D196,O190:O196,,0,-1)&lt;(INDEX('Verwachte Resultaten'!$C$2:$BT$31,MATCH(_xlfn.XLOOKUP($D$14,$D190:$D196,$E190:$E196,,0,-1),'Verwachte Resultaten'!$B$2:$B$31,0),MATCH(_xlfn.XLOOKUP($D$14,$D190:$D196,O189:O195,,0,-1),'Verwachte Resultaten'!$C$1:$BT$1,0))*_xlfn.XLOOKUP($E196,$G$2:$G$6,$F$2:$F$6,,0)),_xlfn.XLOOKUP($D$14,$D190:$D196,O190:O196,,0,-1)&gt;=(INDEX('Verwachte Resultaten'!$C$2:$BT$31,MATCH(_xlfn.XLOOKUP($D$14,$D190:$D196,$E190:$E196,,0,-1),'Verwachte Resultaten'!$B$2:$B$31,0),MATCH(_xlfn.XLOOKUP($D$14,$D190:$D196,O189:O195,,0,-1),'Verwachte Resultaten'!$C$1:$BT$1,0))*_xlfn.XLOOKUP($E196,$G$2:$G$6,$H$2:$H$6,,0))),$D196,""),"")</f>
        <v/>
      </c>
      <c r="P196" s="14" t="str">
        <f>IFERROR(IF(AND(_xlfn.XLOOKUP($D$14,$D190:$D196,P190:P196,,0,-1)&lt;(INDEX('Verwachte Resultaten'!$C$2:$BT$31,MATCH(_xlfn.XLOOKUP($D$14,$D190:$D196,$E190:$E196,,0,-1),'Verwachte Resultaten'!$B$2:$B$31,0),MATCH(_xlfn.XLOOKUP($D$14,$D190:$D196,P189:P195,,0,-1),'Verwachte Resultaten'!$C$1:$BT$1,0))*_xlfn.XLOOKUP($E196,$G$2:$G$6,$F$2:$F$6,,0)),_xlfn.XLOOKUP($D$14,$D190:$D196,P190:P196,,0,-1)&gt;=(INDEX('Verwachte Resultaten'!$C$2:$BT$31,MATCH(_xlfn.XLOOKUP($D$14,$D190:$D196,$E190:$E196,,0,-1),'Verwachte Resultaten'!$B$2:$B$31,0),MATCH(_xlfn.XLOOKUP($D$14,$D190:$D196,P189:P195,,0,-1),'Verwachte Resultaten'!$C$1:$BT$1,0))*_xlfn.XLOOKUP($E196,$G$2:$G$6,$H$2:$H$6,,0))),$D196,""),"")</f>
        <v/>
      </c>
      <c r="Q196" s="14" t="str">
        <f>IFERROR(IF(AND(_xlfn.XLOOKUP($D$14,$D190:$D196,Q190:Q196,,0,-1)&lt;(INDEX('Verwachte Resultaten'!$C$2:$BT$31,MATCH(_xlfn.XLOOKUP($D$14,$D190:$D196,$E190:$E196,,0,-1),'Verwachte Resultaten'!$B$2:$B$31,0),MATCH(_xlfn.XLOOKUP($D$14,$D190:$D196,Q189:Q195,,0,-1),'Verwachte Resultaten'!$C$1:$BT$1,0))*_xlfn.XLOOKUP($E196,$G$2:$G$6,$F$2:$F$6,,0)),_xlfn.XLOOKUP($D$14,$D190:$D196,Q190:Q196,,0,-1)&gt;=(INDEX('Verwachte Resultaten'!$C$2:$BT$31,MATCH(_xlfn.XLOOKUP($D$14,$D190:$D196,$E190:$E196,,0,-1),'Verwachte Resultaten'!$B$2:$B$31,0),MATCH(_xlfn.XLOOKUP($D$14,$D190:$D196,Q189:Q195,,0,-1),'Verwachte Resultaten'!$C$1:$BT$1,0))*_xlfn.XLOOKUP($E196,$G$2:$G$6,$H$2:$H$6,,0))),$D196,""),"")</f>
        <v/>
      </c>
      <c r="R196" s="14" t="str">
        <f>IFERROR(IF(AND(_xlfn.XLOOKUP($D$14,$D190:$D196,R190:R196,,0,-1)&lt;(INDEX('Verwachte Resultaten'!$C$2:$BT$31,MATCH(_xlfn.XLOOKUP($D$14,$D190:$D196,$E190:$E196,,0,-1),'Verwachte Resultaten'!$B$2:$B$31,0),MATCH(_xlfn.XLOOKUP($D$14,$D190:$D196,R189:R195,,0,-1),'Verwachte Resultaten'!$C$1:$BT$1,0))*_xlfn.XLOOKUP($E196,$G$2:$G$6,$F$2:$F$6,,0)),_xlfn.XLOOKUP($D$14,$D190:$D196,R190:R196,,0,-1)&gt;=(INDEX('Verwachte Resultaten'!$C$2:$BT$31,MATCH(_xlfn.XLOOKUP($D$14,$D190:$D196,$E190:$E196,,0,-1),'Verwachte Resultaten'!$B$2:$B$31,0),MATCH(_xlfn.XLOOKUP($D$14,$D190:$D196,R189:R195,,0,-1),'Verwachte Resultaten'!$C$1:$BT$1,0))*_xlfn.XLOOKUP($E196,$G$2:$G$6,$H$2:$H$6,,0))),$D196,""),"")</f>
        <v/>
      </c>
      <c r="S196" s="14" t="str">
        <f>IFERROR(IF(AND(_xlfn.XLOOKUP($D$14,$D190:$D196,S190:S196,,0,-1)&lt;(INDEX('Verwachte Resultaten'!$C$2:$BT$31,MATCH(_xlfn.XLOOKUP($D$14,$D190:$D196,$E190:$E196,,0,-1),'Verwachte Resultaten'!$B$2:$B$31,0),MATCH(_xlfn.XLOOKUP($D$14,$D190:$D196,S189:S195,,0,-1),'Verwachte Resultaten'!$C$1:$BT$1,0))*_xlfn.XLOOKUP($E196,$G$2:$G$6,$F$2:$F$6,,0)),_xlfn.XLOOKUP($D$14,$D190:$D196,S190:S196,,0,-1)&gt;=(INDEX('Verwachte Resultaten'!$C$2:$BT$31,MATCH(_xlfn.XLOOKUP($D$14,$D190:$D196,$E190:$E196,,0,-1),'Verwachte Resultaten'!$B$2:$B$31,0),MATCH(_xlfn.XLOOKUP($D$14,$D190:$D196,S189:S195,,0,-1),'Verwachte Resultaten'!$C$1:$BT$1,0))*_xlfn.XLOOKUP($E196,$G$2:$G$6,$H$2:$H$6,,0))),$D196,""),"")</f>
        <v/>
      </c>
      <c r="T196" s="14" t="str">
        <f>IFERROR(IF(AND(_xlfn.XLOOKUP($D$14,$D190:$D196,T190:T196,,0,-1)&lt;(INDEX('Verwachte Resultaten'!$C$2:$BT$31,MATCH(_xlfn.XLOOKUP($D$14,$D190:$D196,$E190:$E196,,0,-1),'Verwachte Resultaten'!$B$2:$B$31,0),MATCH(_xlfn.XLOOKUP($D$14,$D190:$D196,T189:T195,,0,-1),'Verwachte Resultaten'!$C$1:$BT$1,0))*_xlfn.XLOOKUP($E196,$G$2:$G$6,$F$2:$F$6,,0)),_xlfn.XLOOKUP($D$14,$D190:$D196,T190:T196,,0,-1)&gt;=(INDEX('Verwachte Resultaten'!$C$2:$BT$31,MATCH(_xlfn.XLOOKUP($D$14,$D190:$D196,$E190:$E196,,0,-1),'Verwachte Resultaten'!$B$2:$B$31,0),MATCH(_xlfn.XLOOKUP($D$14,$D190:$D196,T189:T195,,0,-1),'Verwachte Resultaten'!$C$1:$BT$1,0))*_xlfn.XLOOKUP($E196,$G$2:$G$6,$H$2:$H$6,,0))),$D196,""),"")</f>
        <v/>
      </c>
      <c r="U196" s="14" t="str">
        <f>IFERROR(IF(AND(_xlfn.XLOOKUP($D$14,$D190:$D196,U190:U196,,0,-1)&lt;(INDEX('Verwachte Resultaten'!$C$2:$BT$31,MATCH(_xlfn.XLOOKUP($D$14,$D190:$D196,$E190:$E196,,0,-1),'Verwachte Resultaten'!$B$2:$B$31,0),MATCH(_xlfn.XLOOKUP($D$14,$D190:$D196,U189:U195,,0,-1),'Verwachte Resultaten'!$C$1:$BT$1,0))*_xlfn.XLOOKUP($E196,$G$2:$G$6,$F$2:$F$6,,0)),_xlfn.XLOOKUP($D$14,$D190:$D196,U190:U196,,0,-1)&gt;=(INDEX('Verwachte Resultaten'!$C$2:$BT$31,MATCH(_xlfn.XLOOKUP($D$14,$D190:$D196,$E190:$E196,,0,-1),'Verwachte Resultaten'!$B$2:$B$31,0),MATCH(_xlfn.XLOOKUP($D$14,$D190:$D196,U189:U195,,0,-1),'Verwachte Resultaten'!$C$1:$BT$1,0))*_xlfn.XLOOKUP($E196,$G$2:$G$6,$H$2:$H$6,,0))),$D196,""),"")</f>
        <v/>
      </c>
      <c r="V196" s="14" t="str">
        <f>IFERROR(IF(AND(_xlfn.XLOOKUP($D$14,$D190:$D196,V190:V196,,0,-1)&lt;(INDEX('Verwachte Resultaten'!$C$2:$BT$31,MATCH(_xlfn.XLOOKUP($D$14,$D190:$D196,$E190:$E196,,0,-1),'Verwachte Resultaten'!$B$2:$B$31,0),MATCH(_xlfn.XLOOKUP($D$14,$D190:$D196,V189:V195,,0,-1),'Verwachte Resultaten'!$C$1:$BT$1,0))*_xlfn.XLOOKUP($E196,$G$2:$G$6,$F$2:$F$6,,0)),_xlfn.XLOOKUP($D$14,$D190:$D196,V190:V196,,0,-1)&gt;=(INDEX('Verwachte Resultaten'!$C$2:$BT$31,MATCH(_xlfn.XLOOKUP($D$14,$D190:$D196,$E190:$E196,,0,-1),'Verwachte Resultaten'!$B$2:$B$31,0),MATCH(_xlfn.XLOOKUP($D$14,$D190:$D196,V189:V195,,0,-1),'Verwachte Resultaten'!$C$1:$BT$1,0))*_xlfn.XLOOKUP($E196,$G$2:$G$6,$H$2:$H$6,,0))),$D196,""),"")</f>
        <v/>
      </c>
      <c r="W196" s="14" t="str">
        <f>IFERROR(IF(AND(_xlfn.XLOOKUP($D$14,$D190:$D196,W190:W196,,0,-1)&lt;(INDEX('Verwachte Resultaten'!$C$2:$BT$31,MATCH(_xlfn.XLOOKUP($D$14,$D190:$D196,$E190:$E196,,0,-1),'Verwachte Resultaten'!$B$2:$B$31,0),MATCH(_xlfn.XLOOKUP($D$14,$D190:$D196,W189:W195,,0,-1),'Verwachte Resultaten'!$C$1:$BT$1,0))*_xlfn.XLOOKUP($E196,$G$2:$G$6,$F$2:$F$6,,0)),_xlfn.XLOOKUP($D$14,$D190:$D196,W190:W196,,0,-1)&gt;=(INDEX('Verwachte Resultaten'!$C$2:$BT$31,MATCH(_xlfn.XLOOKUP($D$14,$D190:$D196,$E190:$E196,,0,-1),'Verwachte Resultaten'!$B$2:$B$31,0),MATCH(_xlfn.XLOOKUP($D$14,$D190:$D196,W189:W195,,0,-1),'Verwachte Resultaten'!$C$1:$BT$1,0))*_xlfn.XLOOKUP($E196,$G$2:$G$6,$H$2:$H$6,,0))),$D196,""),"")</f>
        <v/>
      </c>
      <c r="X196" s="14" t="str">
        <f>IFERROR(IF(AND(_xlfn.XLOOKUP($D$14,$D190:$D196,X190:X196,,0,-1)&lt;(INDEX('Verwachte Resultaten'!$C$2:$BT$31,MATCH(_xlfn.XLOOKUP($D$14,$D190:$D196,$E190:$E196,,0,-1),'Verwachte Resultaten'!$B$2:$B$31,0),MATCH(_xlfn.XLOOKUP($D$14,$D190:$D196,X189:X195,,0,-1),'Verwachte Resultaten'!$C$1:$BT$1,0))*_xlfn.XLOOKUP($E196,$G$2:$G$6,$F$2:$F$6,,0)),_xlfn.XLOOKUP($D$14,$D190:$D196,X190:X196,,0,-1)&gt;=(INDEX('Verwachte Resultaten'!$C$2:$BT$31,MATCH(_xlfn.XLOOKUP($D$14,$D190:$D196,$E190:$E196,,0,-1),'Verwachte Resultaten'!$B$2:$B$31,0),MATCH(_xlfn.XLOOKUP($D$14,$D190:$D196,X189:X195,,0,-1),'Verwachte Resultaten'!$C$1:$BT$1,0))*_xlfn.XLOOKUP($E196,$G$2:$G$6,$H$2:$H$6,,0))),$D196,""),"")</f>
        <v/>
      </c>
      <c r="Y196" s="14" t="str">
        <f>IFERROR(IF(AND(_xlfn.XLOOKUP($D$14,$D190:$D196,Y190:Y196,,0,-1)&lt;(INDEX('Verwachte Resultaten'!$C$2:$BT$31,MATCH(_xlfn.XLOOKUP($D$14,$D190:$D196,$E190:$E196,,0,-1),'Verwachte Resultaten'!$B$2:$B$31,0),MATCH(_xlfn.XLOOKUP($D$14,$D190:$D196,Y189:Y195,,0,-1),'Verwachte Resultaten'!$C$1:$BT$1,0))*_xlfn.XLOOKUP($E196,$G$2:$G$6,$F$2:$F$6,,0)),_xlfn.XLOOKUP($D$14,$D190:$D196,Y190:Y196,,0,-1)&gt;=(INDEX('Verwachte Resultaten'!$C$2:$BT$31,MATCH(_xlfn.XLOOKUP($D$14,$D190:$D196,$E190:$E196,,0,-1),'Verwachte Resultaten'!$B$2:$B$31,0),MATCH(_xlfn.XLOOKUP($D$14,$D190:$D196,Y189:Y195,,0,-1),'Verwachte Resultaten'!$C$1:$BT$1,0))*_xlfn.XLOOKUP($E196,$G$2:$G$6,$H$2:$H$6,,0))),$D196,""),"")</f>
        <v/>
      </c>
      <c r="Z196" s="14" t="str">
        <f>IFERROR(IF(AND(_xlfn.XLOOKUP($D$14,$D190:$D196,Z190:Z196,,0,-1)&lt;(INDEX('Verwachte Resultaten'!$C$2:$BT$31,MATCH(_xlfn.XLOOKUP($D$14,$D190:$D196,$E190:$E196,,0,-1),'Verwachte Resultaten'!$B$2:$B$31,0),MATCH(_xlfn.XLOOKUP($D$14,$D190:$D196,Z189:Z195,,0,-1),'Verwachte Resultaten'!$C$1:$BT$1,0))*_xlfn.XLOOKUP($E196,$G$2:$G$6,$F$2:$F$6,,0)),_xlfn.XLOOKUP($D$14,$D190:$D196,Z190:Z196,,0,-1)&gt;=(INDEX('Verwachte Resultaten'!$C$2:$BT$31,MATCH(_xlfn.XLOOKUP($D$14,$D190:$D196,$E190:$E196,,0,-1),'Verwachte Resultaten'!$B$2:$B$31,0),MATCH(_xlfn.XLOOKUP($D$14,$D190:$D196,Z189:Z195,,0,-1),'Verwachte Resultaten'!$C$1:$BT$1,0))*_xlfn.XLOOKUP($E196,$G$2:$G$6,$H$2:$H$6,,0))),$D196,""),"")</f>
        <v/>
      </c>
      <c r="AA196" s="14" t="str">
        <f>IFERROR(IF(AND(_xlfn.XLOOKUP($D$14,$D190:$D196,AA190:AA196,,0,-1)&lt;(INDEX('Verwachte Resultaten'!$C$2:$BT$31,MATCH(_xlfn.XLOOKUP($D$14,$D190:$D196,$E190:$E196,,0,-1),'Verwachte Resultaten'!$B$2:$B$31,0),MATCH(_xlfn.XLOOKUP($D$14,$D190:$D196,AA189:AA195,,0,-1),'Verwachte Resultaten'!$C$1:$BT$1,0))*_xlfn.XLOOKUP($E196,$G$2:$G$6,$F$2:$F$6,,0)),_xlfn.XLOOKUP($D$14,$D190:$D196,AA190:AA196,,0,-1)&gt;=(INDEX('Verwachte Resultaten'!$C$2:$BT$31,MATCH(_xlfn.XLOOKUP($D$14,$D190:$D196,$E190:$E196,,0,-1),'Verwachte Resultaten'!$B$2:$B$31,0),MATCH(_xlfn.XLOOKUP($D$14,$D190:$D196,AA189:AA195,,0,-1),'Verwachte Resultaten'!$C$1:$BT$1,0))*_xlfn.XLOOKUP($E196,$G$2:$G$6,$H$2:$H$6,,0))),$D196,""),"")</f>
        <v/>
      </c>
      <c r="AB196" s="14" t="str">
        <f>IFERROR(IF(AND(_xlfn.XLOOKUP($D$14,$D190:$D196,AB190:AB196,,0,-1)&lt;(INDEX('Verwachte Resultaten'!$C$2:$BT$31,MATCH(_xlfn.XLOOKUP($D$14,$D190:$D196,$E190:$E196,,0,-1),'Verwachte Resultaten'!$B$2:$B$31,0),MATCH(_xlfn.XLOOKUP($D$14,$D190:$D196,AB189:AB195,,0,-1),'Verwachte Resultaten'!$C$1:$BT$1,0))*_xlfn.XLOOKUP($E196,$G$2:$G$6,$F$2:$F$6,,0)),_xlfn.XLOOKUP($D$14,$D190:$D196,AB190:AB196,,0,-1)&gt;=(INDEX('Verwachte Resultaten'!$C$2:$BT$31,MATCH(_xlfn.XLOOKUP($D$14,$D190:$D196,$E190:$E196,,0,-1),'Verwachte Resultaten'!$B$2:$B$31,0),MATCH(_xlfn.XLOOKUP($D$14,$D190:$D196,AB189:AB195,,0,-1),'Verwachte Resultaten'!$C$1:$BT$1,0))*_xlfn.XLOOKUP($E196,$G$2:$G$6,$H$2:$H$6,,0))),$D196,""),"")</f>
        <v/>
      </c>
      <c r="AC196" s="14" t="str">
        <f>IFERROR(IF(AND(_xlfn.XLOOKUP($D$14,$D190:$D196,AC190:AC196,,0,-1)&lt;(INDEX('Verwachte Resultaten'!$C$2:$BT$31,MATCH(_xlfn.XLOOKUP($D$14,$D190:$D196,$E190:$E196,,0,-1),'Verwachte Resultaten'!$B$2:$B$31,0),MATCH(_xlfn.XLOOKUP($D$14,$D190:$D196,AC189:AC195,,0,-1),'Verwachte Resultaten'!$C$1:$BT$1,0))*_xlfn.XLOOKUP($E196,$G$2:$G$6,$F$2:$F$6,,0)),_xlfn.XLOOKUP($D$14,$D190:$D196,AC190:AC196,,0,-1)&gt;=(INDEX('Verwachte Resultaten'!$C$2:$BT$31,MATCH(_xlfn.XLOOKUP($D$14,$D190:$D196,$E190:$E196,,0,-1),'Verwachte Resultaten'!$B$2:$B$31,0),MATCH(_xlfn.XLOOKUP($D$14,$D190:$D196,AC189:AC195,,0,-1),'Verwachte Resultaten'!$C$1:$BT$1,0))*_xlfn.XLOOKUP($E196,$G$2:$G$6,$H$2:$H$6,,0))),$D196,""),"")</f>
        <v/>
      </c>
      <c r="AD196" s="14" t="str">
        <f>IFERROR(IF(AND(_xlfn.XLOOKUP($D$14,$D190:$D196,AD190:AD196,,0,-1)&lt;(INDEX('Verwachte Resultaten'!$C$2:$BT$31,MATCH(_xlfn.XLOOKUP($D$14,$D190:$D196,$E190:$E196,,0,-1),'Verwachte Resultaten'!$B$2:$B$31,0),MATCH(_xlfn.XLOOKUP($D$14,$D190:$D196,AD189:AD195,,0,-1),'Verwachte Resultaten'!$C$1:$BT$1,0))*_xlfn.XLOOKUP($E196,$G$2:$G$6,$F$2:$F$6,,0)),_xlfn.XLOOKUP($D$14,$D190:$D196,AD190:AD196,,0,-1)&gt;=(INDEX('Verwachte Resultaten'!$C$2:$BT$31,MATCH(_xlfn.XLOOKUP($D$14,$D190:$D196,$E190:$E196,,0,-1),'Verwachte Resultaten'!$B$2:$B$31,0),MATCH(_xlfn.XLOOKUP($D$14,$D190:$D196,AD189:AD195,,0,-1),'Verwachte Resultaten'!$C$1:$BT$1,0))*_xlfn.XLOOKUP($E196,$G$2:$G$6,$H$2:$H$6,,0))),$D196,""),"")</f>
        <v/>
      </c>
      <c r="AE196" s="14" t="str">
        <f>IFERROR(IF(AND(_xlfn.XLOOKUP($D$14,$D190:$D196,AE190:AE196,,0,-1)&lt;(INDEX('Verwachte Resultaten'!$C$2:$BT$31,MATCH(_xlfn.XLOOKUP($D$14,$D190:$D196,$E190:$E196,,0,-1),'Verwachte Resultaten'!$B$2:$B$31,0),MATCH(_xlfn.XLOOKUP($D$14,$D190:$D196,AE189:AE195,,0,-1),'Verwachte Resultaten'!$C$1:$BT$1,0))*_xlfn.XLOOKUP($E196,$G$2:$G$6,$F$2:$F$6,,0)),_xlfn.XLOOKUP($D$14,$D190:$D196,AE190:AE196,,0,-1)&gt;=(INDEX('Verwachte Resultaten'!$C$2:$BT$31,MATCH(_xlfn.XLOOKUP($D$14,$D190:$D196,$E190:$E196,,0,-1),'Verwachte Resultaten'!$B$2:$B$31,0),MATCH(_xlfn.XLOOKUP($D$14,$D190:$D196,AE189:AE195,,0,-1),'Verwachte Resultaten'!$C$1:$BT$1,0))*_xlfn.XLOOKUP($E196,$G$2:$G$6,$H$2:$H$6,,0))),$D196,""),"")</f>
        <v/>
      </c>
      <c r="AF196" s="14" t="str">
        <f>IFERROR(IF(AND(_xlfn.XLOOKUP($D$14,$D190:$D196,AF190:AF196,,0,-1)&lt;(INDEX('Verwachte Resultaten'!$C$2:$BT$31,MATCH(_xlfn.XLOOKUP($D$14,$D190:$D196,$E190:$E196,,0,-1),'Verwachte Resultaten'!$B$2:$B$31,0),MATCH(_xlfn.XLOOKUP($D$14,$D190:$D196,AF189:AF195,,0,-1),'Verwachte Resultaten'!$C$1:$BT$1,0))*_xlfn.XLOOKUP($E196,$G$2:$G$6,$F$2:$F$6,,0)),_xlfn.XLOOKUP($D$14,$D190:$D196,AF190:AF196,,0,-1)&gt;=(INDEX('Verwachte Resultaten'!$C$2:$BT$31,MATCH(_xlfn.XLOOKUP($D$14,$D190:$D196,$E190:$E196,,0,-1),'Verwachte Resultaten'!$B$2:$B$31,0),MATCH(_xlfn.XLOOKUP($D$14,$D190:$D196,AF189:AF195,,0,-1),'Verwachte Resultaten'!$C$1:$BT$1,0))*_xlfn.XLOOKUP($E196,$G$2:$G$6,$H$2:$H$6,,0))),$D196,""),"")</f>
        <v/>
      </c>
      <c r="AG196" s="14" t="str">
        <f>IFERROR(IF(AND(_xlfn.XLOOKUP($D$14,$D190:$D196,AG190:AG196,,0,-1)&lt;(INDEX('Verwachte Resultaten'!$C$2:$BT$31,MATCH(_xlfn.XLOOKUP($D$14,$D190:$D196,$E190:$E196,,0,-1),'Verwachte Resultaten'!$B$2:$B$31,0),MATCH(_xlfn.XLOOKUP($D$14,$D190:$D196,AG189:AG195,,0,-1),'Verwachte Resultaten'!$C$1:$BT$1,0))*_xlfn.XLOOKUP($E196,$G$2:$G$6,$F$2:$F$6,,0)),_xlfn.XLOOKUP($D$14,$D190:$D196,AG190:AG196,,0,-1)&gt;=(INDEX('Verwachte Resultaten'!$C$2:$BT$31,MATCH(_xlfn.XLOOKUP($D$14,$D190:$D196,$E190:$E196,,0,-1),'Verwachte Resultaten'!$B$2:$B$31,0),MATCH(_xlfn.XLOOKUP($D$14,$D190:$D196,AG189:AG195,,0,-1),'Verwachte Resultaten'!$C$1:$BT$1,0))*_xlfn.XLOOKUP($E196,$G$2:$G$6,$H$2:$H$6,,0))),$D196,""),"")</f>
        <v/>
      </c>
      <c r="AH196" s="14" t="str">
        <f>IFERROR(IF(AND(_xlfn.XLOOKUP($D$14,$D190:$D196,AH190:AH196,,0,-1)&lt;(INDEX('Verwachte Resultaten'!$C$2:$BT$31,MATCH(_xlfn.XLOOKUP($D$14,$D190:$D196,$E190:$E196,,0,-1),'Verwachte Resultaten'!$B$2:$B$31,0),MATCH(_xlfn.XLOOKUP($D$14,$D190:$D196,AH189:AH195,,0,-1),'Verwachte Resultaten'!$C$1:$BT$1,0))*_xlfn.XLOOKUP($E196,$G$2:$G$6,$F$2:$F$6,,0)),_xlfn.XLOOKUP($D$14,$D190:$D196,AH190:AH196,,0,-1)&gt;=(INDEX('Verwachte Resultaten'!$C$2:$BT$31,MATCH(_xlfn.XLOOKUP($D$14,$D190:$D196,$E190:$E196,,0,-1),'Verwachte Resultaten'!$B$2:$B$31,0),MATCH(_xlfn.XLOOKUP($D$14,$D190:$D196,AH189:AH195,,0,-1),'Verwachte Resultaten'!$C$1:$BT$1,0))*_xlfn.XLOOKUP($E196,$G$2:$G$6,$H$2:$H$6,,0))),$D196,""),"")</f>
        <v/>
      </c>
      <c r="AI196" s="14" t="str">
        <f>IFERROR(IF(AND(_xlfn.XLOOKUP($D$14,$D190:$D196,AI190:AI196,,0,-1)&lt;(INDEX('Verwachte Resultaten'!$C$2:$BT$31,MATCH(_xlfn.XLOOKUP($D$14,$D190:$D196,$E190:$E196,,0,-1),'Verwachte Resultaten'!$B$2:$B$31,0),MATCH(_xlfn.XLOOKUP($D$14,$D190:$D196,AI189:AI195,,0,-1),'Verwachte Resultaten'!$C$1:$BT$1,0))*_xlfn.XLOOKUP($E196,$G$2:$G$6,$F$2:$F$6,,0)),_xlfn.XLOOKUP($D$14,$D190:$D196,AI190:AI196,,0,-1)&gt;=(INDEX('Verwachte Resultaten'!$C$2:$BT$31,MATCH(_xlfn.XLOOKUP($D$14,$D190:$D196,$E190:$E196,,0,-1),'Verwachte Resultaten'!$B$2:$B$31,0),MATCH(_xlfn.XLOOKUP($D$14,$D190:$D196,AI189:AI195,,0,-1),'Verwachte Resultaten'!$C$1:$BT$1,0))*_xlfn.XLOOKUP($E196,$G$2:$G$6,$H$2:$H$6,,0))),$D196,""),"")</f>
        <v/>
      </c>
      <c r="AJ196" s="14" t="str">
        <f>IFERROR(IF(AND(_xlfn.XLOOKUP($D$14,$D190:$D196,AJ190:AJ196,,0,-1)&lt;(INDEX('Verwachte Resultaten'!$C$2:$BT$31,MATCH(_xlfn.XLOOKUP($D$14,$D190:$D196,$E190:$E196,,0,-1),'Verwachte Resultaten'!$B$2:$B$31,0),MATCH(_xlfn.XLOOKUP($D$14,$D190:$D196,AJ189:AJ195,,0,-1),'Verwachte Resultaten'!$C$1:$BT$1,0))*_xlfn.XLOOKUP($E196,$G$2:$G$6,$F$2:$F$6,,0)),_xlfn.XLOOKUP($D$14,$D190:$D196,AJ190:AJ196,,0,-1)&gt;=(INDEX('Verwachte Resultaten'!$C$2:$BT$31,MATCH(_xlfn.XLOOKUP($D$14,$D190:$D196,$E190:$E196,,0,-1),'Verwachte Resultaten'!$B$2:$B$31,0),MATCH(_xlfn.XLOOKUP($D$14,$D190:$D196,AJ189:AJ195,,0,-1),'Verwachte Resultaten'!$C$1:$BT$1,0))*_xlfn.XLOOKUP($E196,$G$2:$G$6,$H$2:$H$6,,0))),$D196,""),"")</f>
        <v/>
      </c>
      <c r="AK196" s="14" t="str">
        <f>IFERROR(IF(AND(_xlfn.XLOOKUP($D$14,$D190:$D196,AK190:AK196,,0,-1)&lt;(INDEX('Verwachte Resultaten'!$C$2:$BT$31,MATCH(_xlfn.XLOOKUP($D$14,$D190:$D196,$E190:$E196,,0,-1),'Verwachte Resultaten'!$B$2:$B$31,0),MATCH(_xlfn.XLOOKUP($D$14,$D190:$D196,AK189:AK195,,0,-1),'Verwachte Resultaten'!$C$1:$BT$1,0))*_xlfn.XLOOKUP($E196,$G$2:$G$6,$F$2:$F$6,,0)),_xlfn.XLOOKUP($D$14,$D190:$D196,AK190:AK196,,0,-1)&gt;=(INDEX('Verwachte Resultaten'!$C$2:$BT$31,MATCH(_xlfn.XLOOKUP($D$14,$D190:$D196,$E190:$E196,,0,-1),'Verwachte Resultaten'!$B$2:$B$31,0),MATCH(_xlfn.XLOOKUP($D$14,$D190:$D196,AK189:AK195,,0,-1),'Verwachte Resultaten'!$C$1:$BT$1,0))*_xlfn.XLOOKUP($E196,$G$2:$G$6,$H$2:$H$6,,0))),$D196,""),"")</f>
        <v/>
      </c>
      <c r="AL196" s="14" t="str">
        <f>IFERROR(IF(AND(_xlfn.XLOOKUP($D$14,$D190:$D196,AL190:AL196,,0,-1)&lt;(INDEX('Verwachte Resultaten'!$C$2:$BT$31,MATCH(_xlfn.XLOOKUP($D$14,$D190:$D196,$E190:$E196,,0,-1),'Verwachte Resultaten'!$B$2:$B$31,0),MATCH(_xlfn.XLOOKUP($D$14,$D190:$D196,AL189:AL195,,0,-1),'Verwachte Resultaten'!$C$1:$BT$1,0))*_xlfn.XLOOKUP($E196,$G$2:$G$6,$F$2:$F$6,,0)),_xlfn.XLOOKUP($D$14,$D190:$D196,AL190:AL196,,0,-1)&gt;=(INDEX('Verwachte Resultaten'!$C$2:$BT$31,MATCH(_xlfn.XLOOKUP($D$14,$D190:$D196,$E190:$E196,,0,-1),'Verwachte Resultaten'!$B$2:$B$31,0),MATCH(_xlfn.XLOOKUP($D$14,$D190:$D196,AL189:AL195,,0,-1),'Verwachte Resultaten'!$C$1:$BT$1,0))*_xlfn.XLOOKUP($E196,$G$2:$G$6,$H$2:$H$6,,0))),$D196,""),"")</f>
        <v/>
      </c>
      <c r="AM196" s="14" t="str">
        <f>IFERROR(IF(AND(_xlfn.XLOOKUP($D$14,$D190:$D196,AM190:AM196,,0,-1)&lt;(INDEX('Verwachte Resultaten'!$C$2:$BT$31,MATCH(_xlfn.XLOOKUP($D$14,$D190:$D196,$E190:$E196,,0,-1),'Verwachte Resultaten'!$B$2:$B$31,0),MATCH(_xlfn.XLOOKUP($D$14,$D190:$D196,AM189:AM195,,0,-1),'Verwachte Resultaten'!$C$1:$BT$1,0))*_xlfn.XLOOKUP($E196,$G$2:$G$6,$F$2:$F$6,,0)),_xlfn.XLOOKUP($D$14,$D190:$D196,AM190:AM196,,0,-1)&gt;=(INDEX('Verwachte Resultaten'!$C$2:$BT$31,MATCH(_xlfn.XLOOKUP($D$14,$D190:$D196,$E190:$E196,,0,-1),'Verwachte Resultaten'!$B$2:$B$31,0),MATCH(_xlfn.XLOOKUP($D$14,$D190:$D196,AM189:AM195,,0,-1),'Verwachte Resultaten'!$C$1:$BT$1,0))*_xlfn.XLOOKUP($E196,$G$2:$G$6,$H$2:$H$6,,0))),$D196,""),"")</f>
        <v/>
      </c>
      <c r="AN196" s="14" t="str">
        <f>IFERROR(IF(AND(_xlfn.XLOOKUP($D$14,$D190:$D196,AN190:AN196,,0,-1)&lt;(INDEX('Verwachte Resultaten'!$C$2:$BT$31,MATCH(_xlfn.XLOOKUP($D$14,$D190:$D196,$E190:$E196,,0,-1),'Verwachte Resultaten'!$B$2:$B$31,0),MATCH(_xlfn.XLOOKUP($D$14,$D190:$D196,AN189:AN195,,0,-1),'Verwachte Resultaten'!$C$1:$BT$1,0))*_xlfn.XLOOKUP($E196,$G$2:$G$6,$F$2:$F$6,,0)),_xlfn.XLOOKUP($D$14,$D190:$D196,AN190:AN196,,0,-1)&gt;=(INDEX('Verwachte Resultaten'!$C$2:$BT$31,MATCH(_xlfn.XLOOKUP($D$14,$D190:$D196,$E190:$E196,,0,-1),'Verwachte Resultaten'!$B$2:$B$31,0),MATCH(_xlfn.XLOOKUP($D$14,$D190:$D196,AN189:AN195,,0,-1),'Verwachte Resultaten'!$C$1:$BT$1,0))*_xlfn.XLOOKUP($E196,$G$2:$G$6,$H$2:$H$6,,0))),$D196,""),"")</f>
        <v/>
      </c>
      <c r="AO196" s="14" t="str">
        <f>IFERROR(IF(AND(_xlfn.XLOOKUP($D$14,$D190:$D196,AO190:AO196,,0,-1)&lt;(INDEX('Verwachte Resultaten'!$C$2:$BT$31,MATCH(_xlfn.XLOOKUP($D$14,$D190:$D196,$E190:$E196,,0,-1),'Verwachte Resultaten'!$B$2:$B$31,0),MATCH(_xlfn.XLOOKUP($D$14,$D190:$D196,AO189:AO195,,0,-1),'Verwachte Resultaten'!$C$1:$BT$1,0))*_xlfn.XLOOKUP($E196,$G$2:$G$6,$F$2:$F$6,,0)),_xlfn.XLOOKUP($D$14,$D190:$D196,AO190:AO196,,0,-1)&gt;=(INDEX('Verwachte Resultaten'!$C$2:$BT$31,MATCH(_xlfn.XLOOKUP($D$14,$D190:$D196,$E190:$E196,,0,-1),'Verwachte Resultaten'!$B$2:$B$31,0),MATCH(_xlfn.XLOOKUP($D$14,$D190:$D196,AO189:AO195,,0,-1),'Verwachte Resultaten'!$C$1:$BT$1,0))*_xlfn.XLOOKUP($E196,$G$2:$G$6,$H$2:$H$6,,0))),$D196,""),"")</f>
        <v/>
      </c>
      <c r="AP196" s="14" t="str">
        <f>IFERROR(IF(AND(_xlfn.XLOOKUP($D$14,$D190:$D196,AP190:AP196,,0,-1)&lt;(INDEX('Verwachte Resultaten'!$C$2:$BT$31,MATCH(_xlfn.XLOOKUP($D$14,$D190:$D196,$E190:$E196,,0,-1),'Verwachte Resultaten'!$B$2:$B$31,0),MATCH(_xlfn.XLOOKUP($D$14,$D190:$D196,AP189:AP195,,0,-1),'Verwachte Resultaten'!$C$1:$BT$1,0))*_xlfn.XLOOKUP($E196,$G$2:$G$6,$F$2:$F$6,,0)),_xlfn.XLOOKUP($D$14,$D190:$D196,AP190:AP196,,0,-1)&gt;=(INDEX('Verwachte Resultaten'!$C$2:$BT$31,MATCH(_xlfn.XLOOKUP($D$14,$D190:$D196,$E190:$E196,,0,-1),'Verwachte Resultaten'!$B$2:$B$31,0),MATCH(_xlfn.XLOOKUP($D$14,$D190:$D196,AP189:AP195,,0,-1),'Verwachte Resultaten'!$C$1:$BT$1,0))*_xlfn.XLOOKUP($E196,$G$2:$G$6,$H$2:$H$6,,0))),$D196,""),"")</f>
        <v/>
      </c>
      <c r="AQ196" s="14" t="str">
        <f>IFERROR(IF(AND(_xlfn.XLOOKUP($D$14,$D190:$D196,AQ190:AQ196,,0,-1)&lt;(INDEX('Verwachte Resultaten'!$C$2:$BT$31,MATCH(_xlfn.XLOOKUP($D$14,$D190:$D196,$E190:$E196,,0,-1),'Verwachte Resultaten'!$B$2:$B$31,0),MATCH(_xlfn.XLOOKUP($D$14,$D190:$D196,AQ189:AQ195,,0,-1),'Verwachte Resultaten'!$C$1:$BT$1,0))*_xlfn.XLOOKUP($E196,$G$2:$G$6,$F$2:$F$6,,0)),_xlfn.XLOOKUP($D$14,$D190:$D196,AQ190:AQ196,,0,-1)&gt;=(INDEX('Verwachte Resultaten'!$C$2:$BT$31,MATCH(_xlfn.XLOOKUP($D$14,$D190:$D196,$E190:$E196,,0,-1),'Verwachte Resultaten'!$B$2:$B$31,0),MATCH(_xlfn.XLOOKUP($D$14,$D190:$D196,AQ189:AQ195,,0,-1),'Verwachte Resultaten'!$C$1:$BT$1,0))*_xlfn.XLOOKUP($E196,$G$2:$G$6,$H$2:$H$6,,0))),$D196,""),"")</f>
        <v/>
      </c>
      <c r="AR196" s="14" t="str">
        <f>IFERROR(IF(AND(_xlfn.XLOOKUP($D$14,$D190:$D196,AR190:AR196,,0,-1)&lt;(INDEX('Verwachte Resultaten'!$C$2:$BT$31,MATCH(_xlfn.XLOOKUP($D$14,$D190:$D196,$E190:$E196,,0,-1),'Verwachte Resultaten'!$B$2:$B$31,0),MATCH(_xlfn.XLOOKUP($D$14,$D190:$D196,AR189:AR195,,0,-1),'Verwachte Resultaten'!$C$1:$BT$1,0))*_xlfn.XLOOKUP($E196,$G$2:$G$6,$F$2:$F$6,,0)),_xlfn.XLOOKUP($D$14,$D190:$D196,AR190:AR196,,0,-1)&gt;=(INDEX('Verwachte Resultaten'!$C$2:$BT$31,MATCH(_xlfn.XLOOKUP($D$14,$D190:$D196,$E190:$E196,,0,-1),'Verwachte Resultaten'!$B$2:$B$31,0),MATCH(_xlfn.XLOOKUP($D$14,$D190:$D196,AR189:AR195,,0,-1),'Verwachte Resultaten'!$C$1:$BT$1,0))*_xlfn.XLOOKUP($E196,$G$2:$G$6,$H$2:$H$6,,0))),$D196,""),"")</f>
        <v/>
      </c>
      <c r="AS196" s="14" t="str">
        <f>IFERROR(IF(AND(_xlfn.XLOOKUP($D$14,$D190:$D196,AS190:AS196,,0,-1)&lt;(INDEX('Verwachte Resultaten'!$C$2:$BT$31,MATCH(_xlfn.XLOOKUP($D$14,$D190:$D196,$E190:$E196,,0,-1),'Verwachte Resultaten'!$B$2:$B$31,0),MATCH(_xlfn.XLOOKUP($D$14,$D190:$D196,AS189:AS195,,0,-1),'Verwachte Resultaten'!$C$1:$BT$1,0))*_xlfn.XLOOKUP($E196,$G$2:$G$6,$F$2:$F$6,,0)),_xlfn.XLOOKUP($D$14,$D190:$D196,AS190:AS196,,0,-1)&gt;=(INDEX('Verwachte Resultaten'!$C$2:$BT$31,MATCH(_xlfn.XLOOKUP($D$14,$D190:$D196,$E190:$E196,,0,-1),'Verwachte Resultaten'!$B$2:$B$31,0),MATCH(_xlfn.XLOOKUP($D$14,$D190:$D196,AS189:AS195,,0,-1),'Verwachte Resultaten'!$C$1:$BT$1,0))*_xlfn.XLOOKUP($E196,$G$2:$G$6,$H$2:$H$6,,0))),$D196,""),"")</f>
        <v/>
      </c>
      <c r="AT196" s="14" t="str">
        <f>IFERROR(IF(AND(_xlfn.XLOOKUP($D$14,$D190:$D196,AT190:AT196,,0,-1)&lt;(INDEX('Verwachte Resultaten'!$C$2:$BT$31,MATCH(_xlfn.XLOOKUP($D$14,$D190:$D196,$E190:$E196,,0,-1),'Verwachte Resultaten'!$B$2:$B$31,0),MATCH(_xlfn.XLOOKUP($D$14,$D190:$D196,AT189:AT195,,0,-1),'Verwachte Resultaten'!$C$1:$BT$1,0))*_xlfn.XLOOKUP($E196,$G$2:$G$6,$F$2:$F$6,,0)),_xlfn.XLOOKUP($D$14,$D190:$D196,AT190:AT196,,0,-1)&gt;=(INDEX('Verwachte Resultaten'!$C$2:$BT$31,MATCH(_xlfn.XLOOKUP($D$14,$D190:$D196,$E190:$E196,,0,-1),'Verwachte Resultaten'!$B$2:$B$31,0),MATCH(_xlfn.XLOOKUP($D$14,$D190:$D196,AT189:AT195,,0,-1),'Verwachte Resultaten'!$C$1:$BT$1,0))*_xlfn.XLOOKUP($E196,$G$2:$G$6,$H$2:$H$6,,0))),$D196,""),"")</f>
        <v/>
      </c>
      <c r="AU196" s="14" t="str">
        <f>IFERROR(IF(AND(_xlfn.XLOOKUP($D$14,$D190:$D196,AU190:AU196,,0,-1)&lt;(INDEX('Verwachte Resultaten'!$C$2:$BT$31,MATCH(_xlfn.XLOOKUP($D$14,$D190:$D196,$E190:$E196,,0,-1),'Verwachte Resultaten'!$B$2:$B$31,0),MATCH(_xlfn.XLOOKUP($D$14,$D190:$D196,AU189:AU195,,0,-1),'Verwachte Resultaten'!$C$1:$BT$1,0))*_xlfn.XLOOKUP($E196,$G$2:$G$6,$F$2:$F$6,,0)),_xlfn.XLOOKUP($D$14,$D190:$D196,AU190:AU196,,0,-1)&gt;=(INDEX('Verwachte Resultaten'!$C$2:$BT$31,MATCH(_xlfn.XLOOKUP($D$14,$D190:$D196,$E190:$E196,,0,-1),'Verwachte Resultaten'!$B$2:$B$31,0),MATCH(_xlfn.XLOOKUP($D$14,$D190:$D196,AU189:AU195,,0,-1),'Verwachte Resultaten'!$C$1:$BT$1,0))*_xlfn.XLOOKUP($E196,$G$2:$G$6,$H$2:$H$6,,0))),$D196,""),"")</f>
        <v/>
      </c>
      <c r="AV196" s="14" t="str">
        <f>IFERROR(IF(AND(_xlfn.XLOOKUP($D$14,$D190:$D196,AV190:AV196,,0,-1)&lt;(INDEX('Verwachte Resultaten'!$C$2:$BT$31,MATCH(_xlfn.XLOOKUP($D$14,$D190:$D196,$E190:$E196,,0,-1),'Verwachte Resultaten'!$B$2:$B$31,0),MATCH(_xlfn.XLOOKUP($D$14,$D190:$D196,AV189:AV195,,0,-1),'Verwachte Resultaten'!$C$1:$BT$1,0))*_xlfn.XLOOKUP($E196,$G$2:$G$6,$F$2:$F$6,,0)),_xlfn.XLOOKUP($D$14,$D190:$D196,AV190:AV196,,0,-1)&gt;=(INDEX('Verwachte Resultaten'!$C$2:$BT$31,MATCH(_xlfn.XLOOKUP($D$14,$D190:$D196,$E190:$E196,,0,-1),'Verwachte Resultaten'!$B$2:$B$31,0),MATCH(_xlfn.XLOOKUP($D$14,$D190:$D196,AV189:AV195,,0,-1),'Verwachte Resultaten'!$C$1:$BT$1,0))*_xlfn.XLOOKUP($E196,$G$2:$G$6,$H$2:$H$6,,0))),$D196,""),"")</f>
        <v/>
      </c>
      <c r="AW196" s="14" t="str">
        <f>IFERROR(IF(AND(_xlfn.XLOOKUP($D$14,$D190:$D196,AW190:AW196,,0,-1)&lt;(INDEX('Verwachte Resultaten'!$C$2:$BT$31,MATCH(_xlfn.XLOOKUP($D$14,$D190:$D196,$E190:$E196,,0,-1),'Verwachte Resultaten'!$B$2:$B$31,0),MATCH(_xlfn.XLOOKUP($D$14,$D190:$D196,AW189:AW195,,0,-1),'Verwachte Resultaten'!$C$1:$BT$1,0))*_xlfn.XLOOKUP($E196,$G$2:$G$6,$F$2:$F$6,,0)),_xlfn.XLOOKUP($D$14,$D190:$D196,AW190:AW196,,0,-1)&gt;=(INDEX('Verwachte Resultaten'!$C$2:$BT$31,MATCH(_xlfn.XLOOKUP($D$14,$D190:$D196,$E190:$E196,,0,-1),'Verwachte Resultaten'!$B$2:$B$31,0),MATCH(_xlfn.XLOOKUP($D$14,$D190:$D196,AW189:AW195,,0,-1),'Verwachte Resultaten'!$C$1:$BT$1,0))*_xlfn.XLOOKUP($E196,$G$2:$G$6,$H$2:$H$6,,0))),$D196,""),"")</f>
        <v/>
      </c>
      <c r="AX196" s="14" t="str">
        <f>IFERROR(IF(AND(_xlfn.XLOOKUP($D$14,$D190:$D196,AX190:AX196,,0,-1)&lt;(INDEX('Verwachte Resultaten'!$C$2:$BT$31,MATCH(_xlfn.XLOOKUP($D$14,$D190:$D196,$E190:$E196,,0,-1),'Verwachte Resultaten'!$B$2:$B$31,0),MATCH(_xlfn.XLOOKUP($D$14,$D190:$D196,AX189:AX195,,0,-1),'Verwachte Resultaten'!$C$1:$BT$1,0))*_xlfn.XLOOKUP($E196,$G$2:$G$6,$F$2:$F$6,,0)),_xlfn.XLOOKUP($D$14,$D190:$D196,AX190:AX196,,0,-1)&gt;=(INDEX('Verwachte Resultaten'!$C$2:$BT$31,MATCH(_xlfn.XLOOKUP($D$14,$D190:$D196,$E190:$E196,,0,-1),'Verwachte Resultaten'!$B$2:$B$31,0),MATCH(_xlfn.XLOOKUP($D$14,$D190:$D196,AX189:AX195,,0,-1),'Verwachte Resultaten'!$C$1:$BT$1,0))*_xlfn.XLOOKUP($E196,$G$2:$G$6,$H$2:$H$6,,0))),$D196,""),"")</f>
        <v/>
      </c>
      <c r="AY196" s="14" t="str">
        <f>IFERROR(IF(AND(_xlfn.XLOOKUP($D$14,$D190:$D196,AY190:AY196,,0,-1)&lt;(INDEX('Verwachte Resultaten'!$C$2:$BT$31,MATCH(_xlfn.XLOOKUP($D$14,$D190:$D196,$E190:$E196,,0,-1),'Verwachte Resultaten'!$B$2:$B$31,0),MATCH(_xlfn.XLOOKUP($D$14,$D190:$D196,AY189:AY195,,0,-1),'Verwachte Resultaten'!$C$1:$BT$1,0))*_xlfn.XLOOKUP($E196,$G$2:$G$6,$F$2:$F$6,,0)),_xlfn.XLOOKUP($D$14,$D190:$D196,AY190:AY196,,0,-1)&gt;=(INDEX('Verwachte Resultaten'!$C$2:$BT$31,MATCH(_xlfn.XLOOKUP($D$14,$D190:$D196,$E190:$E196,,0,-1),'Verwachte Resultaten'!$B$2:$B$31,0),MATCH(_xlfn.XLOOKUP($D$14,$D190:$D196,AY189:AY195,,0,-1),'Verwachte Resultaten'!$C$1:$BT$1,0))*_xlfn.XLOOKUP($E196,$G$2:$G$6,$H$2:$H$6,,0))),$D196,""),"")</f>
        <v/>
      </c>
      <c r="AZ196" s="14" t="str">
        <f>IFERROR(IF(AND(_xlfn.XLOOKUP($D$14,$D190:$D196,AZ190:AZ196,,0,-1)&lt;(INDEX('Verwachte Resultaten'!$C$2:$BT$31,MATCH(_xlfn.XLOOKUP($D$14,$D190:$D196,$E190:$E196,,0,-1),'Verwachte Resultaten'!$B$2:$B$31,0),MATCH(_xlfn.XLOOKUP($D$14,$D190:$D196,AZ189:AZ195,,0,-1),'Verwachte Resultaten'!$C$1:$BT$1,0))*_xlfn.XLOOKUP($E196,$G$2:$G$6,$F$2:$F$6,,0)),_xlfn.XLOOKUP($D$14,$D190:$D196,AZ190:AZ196,,0,-1)&gt;=(INDEX('Verwachte Resultaten'!$C$2:$BT$31,MATCH(_xlfn.XLOOKUP($D$14,$D190:$D196,$E190:$E196,,0,-1),'Verwachte Resultaten'!$B$2:$B$31,0),MATCH(_xlfn.XLOOKUP($D$14,$D190:$D196,AZ189:AZ195,,0,-1),'Verwachte Resultaten'!$C$1:$BT$1,0))*_xlfn.XLOOKUP($E196,$G$2:$G$6,$H$2:$H$6,,0))),$D196,""),"")</f>
        <v/>
      </c>
      <c r="BA196" s="14" t="str">
        <f>IFERROR(IF(AND(_xlfn.XLOOKUP($D$14,$D190:$D196,BA190:BA196,,0,-1)&lt;(INDEX('Verwachte Resultaten'!$C$2:$BT$31,MATCH(_xlfn.XLOOKUP($D$14,$D190:$D196,$E190:$E196,,0,-1),'Verwachte Resultaten'!$B$2:$B$31,0),MATCH(_xlfn.XLOOKUP($D$14,$D190:$D196,BA189:BA195,,0,-1),'Verwachte Resultaten'!$C$1:$BT$1,0))*_xlfn.XLOOKUP($E196,$G$2:$G$6,$F$2:$F$6,,0)),_xlfn.XLOOKUP($D$14,$D190:$D196,BA190:BA196,,0,-1)&gt;=(INDEX('Verwachte Resultaten'!$C$2:$BT$31,MATCH(_xlfn.XLOOKUP($D$14,$D190:$D196,$E190:$E196,,0,-1),'Verwachte Resultaten'!$B$2:$B$31,0),MATCH(_xlfn.XLOOKUP($D$14,$D190:$D196,BA189:BA195,,0,-1),'Verwachte Resultaten'!$C$1:$BT$1,0))*_xlfn.XLOOKUP($E196,$G$2:$G$6,$H$2:$H$6,,0))),$D196,""),"")</f>
        <v/>
      </c>
      <c r="BB196" s="14" t="str">
        <f>IFERROR(IF(AND(_xlfn.XLOOKUP($D$14,$D190:$D196,BB190:BB196,,0,-1)&lt;(INDEX('Verwachte Resultaten'!$C$2:$BT$31,MATCH(_xlfn.XLOOKUP($D$14,$D190:$D196,$E190:$E196,,0,-1),'Verwachte Resultaten'!$B$2:$B$31,0),MATCH(_xlfn.XLOOKUP($D$14,$D190:$D196,BB189:BB195,,0,-1),'Verwachte Resultaten'!$C$1:$BT$1,0))*_xlfn.XLOOKUP($E196,$G$2:$G$6,$F$2:$F$6,,0)),_xlfn.XLOOKUP($D$14,$D190:$D196,BB190:BB196,,0,-1)&gt;=(INDEX('Verwachte Resultaten'!$C$2:$BT$31,MATCH(_xlfn.XLOOKUP($D$14,$D190:$D196,$E190:$E196,,0,-1),'Verwachte Resultaten'!$B$2:$B$31,0),MATCH(_xlfn.XLOOKUP($D$14,$D190:$D196,BB189:BB195,,0,-1),'Verwachte Resultaten'!$C$1:$BT$1,0))*_xlfn.XLOOKUP($E196,$G$2:$G$6,$H$2:$H$6,,0))),$D196,""),"")</f>
        <v/>
      </c>
      <c r="BC196" s="14" t="str">
        <f>IFERROR(IF(AND(_xlfn.XLOOKUP($D$14,$D190:$D196,BC190:BC196,,0,-1)&lt;(INDEX('Verwachte Resultaten'!$C$2:$BT$31,MATCH(_xlfn.XLOOKUP($D$14,$D190:$D196,$E190:$E196,,0,-1),'Verwachte Resultaten'!$B$2:$B$31,0),MATCH(_xlfn.XLOOKUP($D$14,$D190:$D196,BC189:BC195,,0,-1),'Verwachte Resultaten'!$C$1:$BT$1,0))*_xlfn.XLOOKUP($E196,$G$2:$G$6,$F$2:$F$6,,0)),_xlfn.XLOOKUP($D$14,$D190:$D196,BC190:BC196,,0,-1)&gt;=(INDEX('Verwachte Resultaten'!$C$2:$BT$31,MATCH(_xlfn.XLOOKUP($D$14,$D190:$D196,$E190:$E196,,0,-1),'Verwachte Resultaten'!$B$2:$B$31,0),MATCH(_xlfn.XLOOKUP($D$14,$D190:$D196,BC189:BC195,,0,-1),'Verwachte Resultaten'!$C$1:$BT$1,0))*_xlfn.XLOOKUP($E196,$G$2:$G$6,$H$2:$H$6,,0))),$D196,""),"")</f>
        <v/>
      </c>
      <c r="BD196" s="14" t="str">
        <f>IFERROR(IF(AND(_xlfn.XLOOKUP($D$14,$D190:$D196,BD190:BD196,,0,-1)&lt;(INDEX('Verwachte Resultaten'!$C$2:$BT$31,MATCH(_xlfn.XLOOKUP($D$14,$D190:$D196,$E190:$E196,,0,-1),'Verwachte Resultaten'!$B$2:$B$31,0),MATCH(_xlfn.XLOOKUP($D$14,$D190:$D196,BD189:BD195,,0,-1),'Verwachte Resultaten'!$C$1:$BT$1,0))*_xlfn.XLOOKUP($E196,$G$2:$G$6,$F$2:$F$6,,0)),_xlfn.XLOOKUP($D$14,$D190:$D196,BD190:BD196,,0,-1)&gt;=(INDEX('Verwachte Resultaten'!$C$2:$BT$31,MATCH(_xlfn.XLOOKUP($D$14,$D190:$D196,$E190:$E196,,0,-1),'Verwachte Resultaten'!$B$2:$B$31,0),MATCH(_xlfn.XLOOKUP($D$14,$D190:$D196,BD189:BD195,,0,-1),'Verwachte Resultaten'!$C$1:$BT$1,0))*_xlfn.XLOOKUP($E196,$G$2:$G$6,$H$2:$H$6,,0))),$D196,""),"")</f>
        <v/>
      </c>
      <c r="BE196" s="14" t="str">
        <f>IFERROR(IF(AND(_xlfn.XLOOKUP($D$14,$D190:$D196,BE190:BE196,,0,-1)&lt;(INDEX('Verwachte Resultaten'!$C$2:$BT$31,MATCH(_xlfn.XLOOKUP($D$14,$D190:$D196,$E190:$E196,,0,-1),'Verwachte Resultaten'!$B$2:$B$31,0),MATCH(_xlfn.XLOOKUP($D$14,$D190:$D196,BE189:BE195,,0,-1),'Verwachte Resultaten'!$C$1:$BT$1,0))*_xlfn.XLOOKUP($E196,$G$2:$G$6,$F$2:$F$6,,0)),_xlfn.XLOOKUP($D$14,$D190:$D196,BE190:BE196,,0,-1)&gt;=(INDEX('Verwachte Resultaten'!$C$2:$BT$31,MATCH(_xlfn.XLOOKUP($D$14,$D190:$D196,$E190:$E196,,0,-1),'Verwachte Resultaten'!$B$2:$B$31,0),MATCH(_xlfn.XLOOKUP($D$14,$D190:$D196,BE189:BE195,,0,-1),'Verwachte Resultaten'!$C$1:$BT$1,0))*_xlfn.XLOOKUP($E196,$G$2:$G$6,$H$2:$H$6,,0))),$D196,""),"")</f>
        <v/>
      </c>
      <c r="BF196" s="14" t="str">
        <f>IFERROR(IF(AND(_xlfn.XLOOKUP($D$14,$D190:$D196,BF190:BF196,,0,-1)&lt;(INDEX('Verwachte Resultaten'!$C$2:$BT$31,MATCH(_xlfn.XLOOKUP($D$14,$D190:$D196,$E190:$E196,,0,-1),'Verwachte Resultaten'!$B$2:$B$31,0),MATCH(_xlfn.XLOOKUP($D$14,$D190:$D196,BF189:BF195,,0,-1),'Verwachte Resultaten'!$C$1:$BT$1,0))*_xlfn.XLOOKUP($E196,$G$2:$G$6,$F$2:$F$6,,0)),_xlfn.XLOOKUP($D$14,$D190:$D196,BF190:BF196,,0,-1)&gt;=(INDEX('Verwachte Resultaten'!$C$2:$BT$31,MATCH(_xlfn.XLOOKUP($D$14,$D190:$D196,$E190:$E196,,0,-1),'Verwachte Resultaten'!$B$2:$B$31,0),MATCH(_xlfn.XLOOKUP($D$14,$D190:$D196,BF189:BF195,,0,-1),'Verwachte Resultaten'!$C$1:$BT$1,0))*_xlfn.XLOOKUP($E196,$G$2:$G$6,$H$2:$H$6,,0))),$D196,""),"")</f>
        <v/>
      </c>
      <c r="BG196" s="14" t="str">
        <f>IFERROR(IF(AND(_xlfn.XLOOKUP($D$14,$D190:$D196,BG190:BG196,,0,-1)&lt;(INDEX('Verwachte Resultaten'!$C$2:$BT$31,MATCH(_xlfn.XLOOKUP($D$14,$D190:$D196,$E190:$E196,,0,-1),'Verwachte Resultaten'!$B$2:$B$31,0),MATCH(_xlfn.XLOOKUP($D$14,$D190:$D196,BG189:BG195,,0,-1),'Verwachte Resultaten'!$C$1:$BT$1,0))*_xlfn.XLOOKUP($E196,$G$2:$G$6,$F$2:$F$6,,0)),_xlfn.XLOOKUP($D$14,$D190:$D196,BG190:BG196,,0,-1)&gt;=(INDEX('Verwachte Resultaten'!$C$2:$BT$31,MATCH(_xlfn.XLOOKUP($D$14,$D190:$D196,$E190:$E196,,0,-1),'Verwachte Resultaten'!$B$2:$B$31,0),MATCH(_xlfn.XLOOKUP($D$14,$D190:$D196,BG189:BG195,,0,-1),'Verwachte Resultaten'!$C$1:$BT$1,0))*_xlfn.XLOOKUP($E196,$G$2:$G$6,$H$2:$H$6,,0))),$D196,""),"")</f>
        <v/>
      </c>
      <c r="BH196" s="14" t="str">
        <f>IFERROR(IF(AND(_xlfn.XLOOKUP($D$14,$D190:$D196,BH190:BH196,,0,-1)&lt;(INDEX('Verwachte Resultaten'!$C$2:$BT$31,MATCH(_xlfn.XLOOKUP($D$14,$D190:$D196,$E190:$E196,,0,-1),'Verwachte Resultaten'!$B$2:$B$31,0),MATCH(_xlfn.XLOOKUP($D$14,$D190:$D196,BH189:BH195,,0,-1),'Verwachte Resultaten'!$C$1:$BT$1,0))*_xlfn.XLOOKUP($E196,$G$2:$G$6,$F$2:$F$6,,0)),_xlfn.XLOOKUP($D$14,$D190:$D196,BH190:BH196,,0,-1)&gt;=(INDEX('Verwachte Resultaten'!$C$2:$BT$31,MATCH(_xlfn.XLOOKUP($D$14,$D190:$D196,$E190:$E196,,0,-1),'Verwachte Resultaten'!$B$2:$B$31,0),MATCH(_xlfn.XLOOKUP($D$14,$D190:$D196,BH189:BH195,,0,-1),'Verwachte Resultaten'!$C$1:$BT$1,0))*_xlfn.XLOOKUP($E196,$G$2:$G$6,$H$2:$H$6,,0))),$D196,""),"")</f>
        <v/>
      </c>
      <c r="BI196" s="14" t="str">
        <f>IFERROR(IF(AND(_xlfn.XLOOKUP($D$14,$D190:$D196,BI190:BI196,,0,-1)&lt;(INDEX('Verwachte Resultaten'!$C$2:$BT$31,MATCH(_xlfn.XLOOKUP($D$14,$D190:$D196,$E190:$E196,,0,-1),'Verwachte Resultaten'!$B$2:$B$31,0),MATCH(_xlfn.XLOOKUP($D$14,$D190:$D196,BI189:BI195,,0,-1),'Verwachte Resultaten'!$C$1:$BT$1,0))*_xlfn.XLOOKUP($E196,$G$2:$G$6,$F$2:$F$6,,0)),_xlfn.XLOOKUP($D$14,$D190:$D196,BI190:BI196,,0,-1)&gt;=(INDEX('Verwachte Resultaten'!$C$2:$BT$31,MATCH(_xlfn.XLOOKUP($D$14,$D190:$D196,$E190:$E196,,0,-1),'Verwachte Resultaten'!$B$2:$B$31,0),MATCH(_xlfn.XLOOKUP($D$14,$D190:$D196,BI189:BI195,,0,-1),'Verwachte Resultaten'!$C$1:$BT$1,0))*_xlfn.XLOOKUP($E196,$G$2:$G$6,$H$2:$H$6,,0))),$D196,""),"")</f>
        <v/>
      </c>
      <c r="BJ196" s="14" t="str">
        <f>IFERROR(IF(AND(_xlfn.XLOOKUP($D$14,$D190:$D196,BJ190:BJ196,,0,-1)&lt;(INDEX('Verwachte Resultaten'!$C$2:$BT$31,MATCH(_xlfn.XLOOKUP($D$14,$D190:$D196,$E190:$E196,,0,-1),'Verwachte Resultaten'!$B$2:$B$31,0),MATCH(_xlfn.XLOOKUP($D$14,$D190:$D196,BJ189:BJ195,,0,-1),'Verwachte Resultaten'!$C$1:$BT$1,0))*_xlfn.XLOOKUP($E196,$G$2:$G$6,$F$2:$F$6,,0)),_xlfn.XLOOKUP($D$14,$D190:$D196,BJ190:BJ196,,0,-1)&gt;=(INDEX('Verwachte Resultaten'!$C$2:$BT$31,MATCH(_xlfn.XLOOKUP($D$14,$D190:$D196,$E190:$E196,,0,-1),'Verwachte Resultaten'!$B$2:$B$31,0),MATCH(_xlfn.XLOOKUP($D$14,$D190:$D196,BJ189:BJ195,,0,-1),'Verwachte Resultaten'!$C$1:$BT$1,0))*_xlfn.XLOOKUP($E196,$G$2:$G$6,$H$2:$H$6,,0))),$D196,""),"")</f>
        <v/>
      </c>
      <c r="BK196" s="41" t="str">
        <f>IFERROR(IF(AND(_xlfn.XLOOKUP($D$14,$D190:$D196,BK190:BK196,,0,-1)&lt;(INDEX('Verwachte Resultaten'!$C$2:$BT$31,MATCH(_xlfn.XLOOKUP($D$14,$D190:$D196,$E190:$E196,,0,-1),'Verwachte Resultaten'!$B$2:$B$31,0),MATCH(_xlfn.XLOOKUP($D$14,$D190:$D196,BK189:BK195,,0,-1),'Verwachte Resultaten'!$C$1:$BT$1,0))*_xlfn.XLOOKUP($E196,$G$2:$G$6,$F$2:$F$6,,0)),_xlfn.XLOOKUP($D$14,$D190:$D196,BK190:BK196,,0,-1)&gt;=(INDEX('Verwachte Resultaten'!$C$2:$BT$31,MATCH(_xlfn.XLOOKUP($D$14,$D190:$D196,$E190:$E196,,0,-1),'Verwachte Resultaten'!$B$2:$B$31,0),MATCH(_xlfn.XLOOKUP($D$14,$D190:$D196,BK189:BK195,,0,-1),'Verwachte Resultaten'!$C$1:$BT$1,0))*_xlfn.XLOOKUP($E196,$G$2:$G$6,$H$2:$H$6,,0))),$D196,""),"")</f>
        <v/>
      </c>
    </row>
    <row r="197" spans="1:63">
      <c r="C197" s="23"/>
      <c r="D197" s="110" t="str">
        <f>IFERROR($B194*$B$8,"")</f>
        <v/>
      </c>
      <c r="E197" s="42" t="s">
        <v>157</v>
      </c>
      <c r="F197" s="16" t="str">
        <f>IFERROR(IF(AND(_xlfn.XLOOKUP($D$14,$D191:$D197,F191:F197,,0,-1)&lt;=(INDEX('Verwachte Resultaten'!$C$2:$BT$31,MATCH(_xlfn.XLOOKUP($D$14,$D191:$D197,$E191:$E197,,0,-1),'Verwachte Resultaten'!$B$2:$B$31,0),MATCH(_xlfn.XLOOKUP($D$14,$D191:$D197,F190:F196,,0,-1),'Verwachte Resultaten'!$C$1:$BT$1,0))*_xlfn.XLOOKUP($E197,$G$2:$G$6,$F$2:$F$6,,0)),_xlfn.XLOOKUP($D$14,$D191:$D197,F191:F197,,0,-1)&gt;=(INDEX('Verwachte Resultaten'!$C$2:$BT$31,MATCH(_xlfn.XLOOKUP($D$14,$D191:$D197,$E191:$E197,,0,-1),'Verwachte Resultaten'!$B$2:$B$31,0),MATCH(_xlfn.XLOOKUP($D$14,$D191:$D197,F190:F196,,0,-1),'Verwachte Resultaten'!$C$1:$BT$1,0))*_xlfn.XLOOKUP($E197,$G$2:$G$6,$H$2:$H$6,,0))),$D197,""),"")</f>
        <v/>
      </c>
      <c r="G197" s="43" t="str">
        <f>IFERROR(IF(AND(_xlfn.XLOOKUP($D$14,$D191:$D197,G191:G197,,0,-1)&lt;=(INDEX('Verwachte Resultaten'!$C$2:$BT$31,MATCH(_xlfn.XLOOKUP($D$14,$D191:$D197,$E191:$E197,,0,-1),'Verwachte Resultaten'!$B$2:$B$31,0),MATCH(_xlfn.XLOOKUP($D$14,$D191:$D197,G190:G196,,0,-1),'Verwachte Resultaten'!$C$1:$BT$1,0))*_xlfn.XLOOKUP($E197,$G$2:$G$6,$F$2:$F$6,,0)),_xlfn.XLOOKUP($D$14,$D191:$D197,G191:G197,,0,-1)&gt;=(INDEX('Verwachte Resultaten'!$C$2:$BT$31,MATCH(_xlfn.XLOOKUP($D$14,$D191:$D197,$E191:$E197,,0,-1),'Verwachte Resultaten'!$B$2:$B$31,0),MATCH(_xlfn.XLOOKUP($D$14,$D191:$D197,G190:G196,,0,-1),'Verwachte Resultaten'!$C$1:$BT$1,0))*_xlfn.XLOOKUP($E197,$G$2:$G$6,$H$2:$H$6,,0))),$D197,""),"")</f>
        <v/>
      </c>
      <c r="H197" s="43" t="str">
        <f>IFERROR(IF(AND(_xlfn.XLOOKUP($D$14,$D191:$D197,H191:H197,,0,-1)&lt;=(INDEX('Verwachte Resultaten'!$C$2:$BT$31,MATCH(_xlfn.XLOOKUP($D$14,$D191:$D197,$E191:$E197,,0,-1),'Verwachte Resultaten'!$B$2:$B$31,0),MATCH(_xlfn.XLOOKUP($D$14,$D191:$D197,H190:H196,,0,-1),'Verwachte Resultaten'!$C$1:$BT$1,0))*_xlfn.XLOOKUP($E197,$G$2:$G$6,$F$2:$F$6,,0)),_xlfn.XLOOKUP($D$14,$D191:$D197,H191:H197,,0,-1)&gt;=(INDEX('Verwachte Resultaten'!$C$2:$BT$31,MATCH(_xlfn.XLOOKUP($D$14,$D191:$D197,$E191:$E197,,0,-1),'Verwachte Resultaten'!$B$2:$B$31,0),MATCH(_xlfn.XLOOKUP($D$14,$D191:$D197,H190:H196,,0,-1),'Verwachte Resultaten'!$C$1:$BT$1,0))*_xlfn.XLOOKUP($E197,$G$2:$G$6,$H$2:$H$6,,0))),$D197,""),"")</f>
        <v/>
      </c>
      <c r="I197" s="43" t="str">
        <f>IFERROR(IF(AND(_xlfn.XLOOKUP($D$14,$D191:$D197,I191:I197,,0,-1)&lt;=(INDEX('Verwachte Resultaten'!$C$2:$BT$31,MATCH(_xlfn.XLOOKUP($D$14,$D191:$D197,$E191:$E197,,0,-1),'Verwachte Resultaten'!$B$2:$B$31,0),MATCH(_xlfn.XLOOKUP($D$14,$D191:$D197,I190:I196,,0,-1),'Verwachte Resultaten'!$C$1:$BT$1,0))*_xlfn.XLOOKUP($E197,$G$2:$G$6,$F$2:$F$6,,0)),_xlfn.XLOOKUP($D$14,$D191:$D197,I191:I197,,0,-1)&gt;=(INDEX('Verwachte Resultaten'!$C$2:$BT$31,MATCH(_xlfn.XLOOKUP($D$14,$D191:$D197,$E191:$E197,,0,-1),'Verwachte Resultaten'!$B$2:$B$31,0),MATCH(_xlfn.XLOOKUP($D$14,$D191:$D197,I190:I196,,0,-1),'Verwachte Resultaten'!$C$1:$BT$1,0))*_xlfn.XLOOKUP($E197,$G$2:$G$6,$H$2:$H$6,,0))),$D197,""),"")</f>
        <v/>
      </c>
      <c r="J197" s="43" t="str">
        <f>IFERROR(IF(AND(_xlfn.XLOOKUP($D$14,$D191:$D197,J191:J197,,0,-1)&lt;=(INDEX('Verwachte Resultaten'!$C$2:$BT$31,MATCH(_xlfn.XLOOKUP($D$14,$D191:$D197,$E191:$E197,,0,-1),'Verwachte Resultaten'!$B$2:$B$31,0),MATCH(_xlfn.XLOOKUP($D$14,$D191:$D197,J190:J196,,0,-1),'Verwachte Resultaten'!$C$1:$BT$1,0))*_xlfn.XLOOKUP($E197,$G$2:$G$6,$F$2:$F$6,,0)),_xlfn.XLOOKUP($D$14,$D191:$D197,J191:J197,,0,-1)&gt;=(INDEX('Verwachte Resultaten'!$C$2:$BT$31,MATCH(_xlfn.XLOOKUP($D$14,$D191:$D197,$E191:$E197,,0,-1),'Verwachte Resultaten'!$B$2:$B$31,0),MATCH(_xlfn.XLOOKUP($D$14,$D191:$D197,J190:J196,,0,-1),'Verwachte Resultaten'!$C$1:$BT$1,0))*_xlfn.XLOOKUP($E197,$G$2:$G$6,$H$2:$H$6,,0))),$D197,""),"")</f>
        <v/>
      </c>
      <c r="K197" s="43" t="str">
        <f>IFERROR(IF(AND(_xlfn.XLOOKUP($D$14,$D191:$D197,K191:K197,,0,-1)&lt;=(INDEX('Verwachte Resultaten'!$C$2:$BT$31,MATCH(_xlfn.XLOOKUP($D$14,$D191:$D197,$E191:$E197,,0,-1),'Verwachte Resultaten'!$B$2:$B$31,0),MATCH(_xlfn.XLOOKUP($D$14,$D191:$D197,K190:K196,,0,-1),'Verwachte Resultaten'!$C$1:$BT$1,0))*_xlfn.XLOOKUP($E197,$G$2:$G$6,$F$2:$F$6,,0)),_xlfn.XLOOKUP($D$14,$D191:$D197,K191:K197,,0,-1)&gt;=(INDEX('Verwachte Resultaten'!$C$2:$BT$31,MATCH(_xlfn.XLOOKUP($D$14,$D191:$D197,$E191:$E197,,0,-1),'Verwachte Resultaten'!$B$2:$B$31,0),MATCH(_xlfn.XLOOKUP($D$14,$D191:$D197,K190:K196,,0,-1),'Verwachte Resultaten'!$C$1:$BT$1,0))*_xlfn.XLOOKUP($E197,$G$2:$G$6,$H$2:$H$6,,0))),$D197,""),"")</f>
        <v/>
      </c>
      <c r="L197" s="43" t="str">
        <f>IFERROR(IF(AND(_xlfn.XLOOKUP($D$14,$D191:$D197,L191:L197,,0,-1)&lt;=(INDEX('Verwachte Resultaten'!$C$2:$BT$31,MATCH(_xlfn.XLOOKUP($D$14,$D191:$D197,$E191:$E197,,0,-1),'Verwachte Resultaten'!$B$2:$B$31,0),MATCH(_xlfn.XLOOKUP($D$14,$D191:$D197,L190:L196,,0,-1),'Verwachte Resultaten'!$C$1:$BT$1,0))*_xlfn.XLOOKUP($E197,$G$2:$G$6,$F$2:$F$6,,0)),_xlfn.XLOOKUP($D$14,$D191:$D197,L191:L197,,0,-1)&gt;=(INDEX('Verwachte Resultaten'!$C$2:$BT$31,MATCH(_xlfn.XLOOKUP($D$14,$D191:$D197,$E191:$E197,,0,-1),'Verwachte Resultaten'!$B$2:$B$31,0),MATCH(_xlfn.XLOOKUP($D$14,$D191:$D197,L190:L196,,0,-1),'Verwachte Resultaten'!$C$1:$BT$1,0))*_xlfn.XLOOKUP($E197,$G$2:$G$6,$H$2:$H$6,,0))),$D197,""),"")</f>
        <v/>
      </c>
      <c r="M197" s="43" t="str">
        <f>IFERROR(IF(AND(_xlfn.XLOOKUP($D$14,$D191:$D197,M191:M197,,0,-1)&lt;=(INDEX('Verwachte Resultaten'!$C$2:$BT$31,MATCH(_xlfn.XLOOKUP($D$14,$D191:$D197,$E191:$E197,,0,-1),'Verwachte Resultaten'!$B$2:$B$31,0),MATCH(_xlfn.XLOOKUP($D$14,$D191:$D197,M190:M196,,0,-1),'Verwachte Resultaten'!$C$1:$BT$1,0))*_xlfn.XLOOKUP($E197,$G$2:$G$6,$F$2:$F$6,,0)),_xlfn.XLOOKUP($D$14,$D191:$D197,M191:M197,,0,-1)&gt;=(INDEX('Verwachte Resultaten'!$C$2:$BT$31,MATCH(_xlfn.XLOOKUP($D$14,$D191:$D197,$E191:$E197,,0,-1),'Verwachte Resultaten'!$B$2:$B$31,0),MATCH(_xlfn.XLOOKUP($D$14,$D191:$D197,M190:M196,,0,-1),'Verwachte Resultaten'!$C$1:$BT$1,0))*_xlfn.XLOOKUP($E197,$G$2:$G$6,$H$2:$H$6,,0))),$D197,""),"")</f>
        <v/>
      </c>
      <c r="N197" s="43" t="str">
        <f>IFERROR(IF(AND(_xlfn.XLOOKUP($D$14,$D191:$D197,N191:N197,,0,-1)&lt;=(INDEX('Verwachte Resultaten'!$C$2:$BT$31,MATCH(_xlfn.XLOOKUP($D$14,$D191:$D197,$E191:$E197,,0,-1),'Verwachte Resultaten'!$B$2:$B$31,0),MATCH(_xlfn.XLOOKUP($D$14,$D191:$D197,N190:N196,,0,-1),'Verwachte Resultaten'!$C$1:$BT$1,0))*_xlfn.XLOOKUP($E197,$G$2:$G$6,$F$2:$F$6,,0)),_xlfn.XLOOKUP($D$14,$D191:$D197,N191:N197,,0,-1)&gt;=(INDEX('Verwachte Resultaten'!$C$2:$BT$31,MATCH(_xlfn.XLOOKUP($D$14,$D191:$D197,$E191:$E197,,0,-1),'Verwachte Resultaten'!$B$2:$B$31,0),MATCH(_xlfn.XLOOKUP($D$14,$D191:$D197,N190:N196,,0,-1),'Verwachte Resultaten'!$C$1:$BT$1,0))*_xlfn.XLOOKUP($E197,$G$2:$G$6,$H$2:$H$6,,0))),$D197,""),"")</f>
        <v/>
      </c>
      <c r="O197" s="43" t="str">
        <f>IFERROR(IF(AND(_xlfn.XLOOKUP($D$14,$D191:$D197,O191:O197,,0,-1)&lt;=(INDEX('Verwachte Resultaten'!$C$2:$BT$31,MATCH(_xlfn.XLOOKUP($D$14,$D191:$D197,$E191:$E197,,0,-1),'Verwachte Resultaten'!$B$2:$B$31,0),MATCH(_xlfn.XLOOKUP($D$14,$D191:$D197,O190:O196,,0,-1),'Verwachte Resultaten'!$C$1:$BT$1,0))*_xlfn.XLOOKUP($E197,$G$2:$G$6,$F$2:$F$6,,0)),_xlfn.XLOOKUP($D$14,$D191:$D197,O191:O197,,0,-1)&gt;=(INDEX('Verwachte Resultaten'!$C$2:$BT$31,MATCH(_xlfn.XLOOKUP($D$14,$D191:$D197,$E191:$E197,,0,-1),'Verwachte Resultaten'!$B$2:$B$31,0),MATCH(_xlfn.XLOOKUP($D$14,$D191:$D197,O190:O196,,0,-1),'Verwachte Resultaten'!$C$1:$BT$1,0))*_xlfn.XLOOKUP($E197,$G$2:$G$6,$H$2:$H$6,,0))),$D197,""),"")</f>
        <v/>
      </c>
      <c r="P197" s="43" t="str">
        <f>IFERROR(IF(AND(_xlfn.XLOOKUP($D$14,$D191:$D197,P191:P197,,0,-1)&lt;=(INDEX('Verwachte Resultaten'!$C$2:$BT$31,MATCH(_xlfn.XLOOKUP($D$14,$D191:$D197,$E191:$E197,,0,-1),'Verwachte Resultaten'!$B$2:$B$31,0),MATCH(_xlfn.XLOOKUP($D$14,$D191:$D197,P190:P196,,0,-1),'Verwachte Resultaten'!$C$1:$BT$1,0))*_xlfn.XLOOKUP($E197,$G$2:$G$6,$F$2:$F$6,,0)),_xlfn.XLOOKUP($D$14,$D191:$D197,P191:P197,,0,-1)&gt;=(INDEX('Verwachte Resultaten'!$C$2:$BT$31,MATCH(_xlfn.XLOOKUP($D$14,$D191:$D197,$E191:$E197,,0,-1),'Verwachte Resultaten'!$B$2:$B$31,0),MATCH(_xlfn.XLOOKUP($D$14,$D191:$D197,P190:P196,,0,-1),'Verwachte Resultaten'!$C$1:$BT$1,0))*_xlfn.XLOOKUP($E197,$G$2:$G$6,$H$2:$H$6,,0))),$D197,""),"")</f>
        <v/>
      </c>
      <c r="Q197" s="43" t="str">
        <f>IFERROR(IF(AND(_xlfn.XLOOKUP($D$14,$D191:$D197,Q191:Q197,,0,-1)&lt;=(INDEX('Verwachte Resultaten'!$C$2:$BT$31,MATCH(_xlfn.XLOOKUP($D$14,$D191:$D197,$E191:$E197,,0,-1),'Verwachte Resultaten'!$B$2:$B$31,0),MATCH(_xlfn.XLOOKUP($D$14,$D191:$D197,Q190:Q196,,0,-1),'Verwachte Resultaten'!$C$1:$BT$1,0))*_xlfn.XLOOKUP($E197,$G$2:$G$6,$F$2:$F$6,,0)),_xlfn.XLOOKUP($D$14,$D191:$D197,Q191:Q197,,0,-1)&gt;=(INDEX('Verwachte Resultaten'!$C$2:$BT$31,MATCH(_xlfn.XLOOKUP($D$14,$D191:$D197,$E191:$E197,,0,-1),'Verwachte Resultaten'!$B$2:$B$31,0),MATCH(_xlfn.XLOOKUP($D$14,$D191:$D197,Q190:Q196,,0,-1),'Verwachte Resultaten'!$C$1:$BT$1,0))*_xlfn.XLOOKUP($E197,$G$2:$G$6,$H$2:$H$6,,0))),$D197,""),"")</f>
        <v/>
      </c>
      <c r="R197" s="43" t="str">
        <f>IFERROR(IF(AND(_xlfn.XLOOKUP($D$14,$D191:$D197,R191:R197,,0,-1)&lt;=(INDEX('Verwachte Resultaten'!$C$2:$BT$31,MATCH(_xlfn.XLOOKUP($D$14,$D191:$D197,$E191:$E197,,0,-1),'Verwachte Resultaten'!$B$2:$B$31,0),MATCH(_xlfn.XLOOKUP($D$14,$D191:$D197,R190:R196,,0,-1),'Verwachte Resultaten'!$C$1:$BT$1,0))*_xlfn.XLOOKUP($E197,$G$2:$G$6,$F$2:$F$6,,0)),_xlfn.XLOOKUP($D$14,$D191:$D197,R191:R197,,0,-1)&gt;=(INDEX('Verwachte Resultaten'!$C$2:$BT$31,MATCH(_xlfn.XLOOKUP($D$14,$D191:$D197,$E191:$E197,,0,-1),'Verwachte Resultaten'!$B$2:$B$31,0),MATCH(_xlfn.XLOOKUP($D$14,$D191:$D197,R190:R196,,0,-1),'Verwachte Resultaten'!$C$1:$BT$1,0))*_xlfn.XLOOKUP($E197,$G$2:$G$6,$H$2:$H$6,,0))),$D197,""),"")</f>
        <v/>
      </c>
      <c r="S197" s="43" t="str">
        <f>IFERROR(IF(AND(_xlfn.XLOOKUP($D$14,$D191:$D197,S191:S197,,0,-1)&lt;=(INDEX('Verwachte Resultaten'!$C$2:$BT$31,MATCH(_xlfn.XLOOKUP($D$14,$D191:$D197,$E191:$E197,,0,-1),'Verwachte Resultaten'!$B$2:$B$31,0),MATCH(_xlfn.XLOOKUP($D$14,$D191:$D197,S190:S196,,0,-1),'Verwachte Resultaten'!$C$1:$BT$1,0))*_xlfn.XLOOKUP($E197,$G$2:$G$6,$F$2:$F$6,,0)),_xlfn.XLOOKUP($D$14,$D191:$D197,S191:S197,,0,-1)&gt;=(INDEX('Verwachte Resultaten'!$C$2:$BT$31,MATCH(_xlfn.XLOOKUP($D$14,$D191:$D197,$E191:$E197,,0,-1),'Verwachte Resultaten'!$B$2:$B$31,0),MATCH(_xlfn.XLOOKUP($D$14,$D191:$D197,S190:S196,,0,-1),'Verwachte Resultaten'!$C$1:$BT$1,0))*_xlfn.XLOOKUP($E197,$G$2:$G$6,$H$2:$H$6,,0))),$D197,""),"")</f>
        <v/>
      </c>
      <c r="T197" s="43" t="str">
        <f>IFERROR(IF(AND(_xlfn.XLOOKUP($D$14,$D191:$D197,T191:T197,,0,-1)&lt;=(INDEX('Verwachte Resultaten'!$C$2:$BT$31,MATCH(_xlfn.XLOOKUP($D$14,$D191:$D197,$E191:$E197,,0,-1),'Verwachte Resultaten'!$B$2:$B$31,0),MATCH(_xlfn.XLOOKUP($D$14,$D191:$D197,T190:T196,,0,-1),'Verwachte Resultaten'!$C$1:$BT$1,0))*_xlfn.XLOOKUP($E197,$G$2:$G$6,$F$2:$F$6,,0)),_xlfn.XLOOKUP($D$14,$D191:$D197,T191:T197,,0,-1)&gt;=(INDEX('Verwachte Resultaten'!$C$2:$BT$31,MATCH(_xlfn.XLOOKUP($D$14,$D191:$D197,$E191:$E197,,0,-1),'Verwachte Resultaten'!$B$2:$B$31,0),MATCH(_xlfn.XLOOKUP($D$14,$D191:$D197,T190:T196,,0,-1),'Verwachte Resultaten'!$C$1:$BT$1,0))*_xlfn.XLOOKUP($E197,$G$2:$G$6,$H$2:$H$6,,0))),$D197,""),"")</f>
        <v/>
      </c>
      <c r="U197" s="43" t="str">
        <f>IFERROR(IF(AND(_xlfn.XLOOKUP($D$14,$D191:$D197,U191:U197,,0,-1)&lt;=(INDEX('Verwachte Resultaten'!$C$2:$BT$31,MATCH(_xlfn.XLOOKUP($D$14,$D191:$D197,$E191:$E197,,0,-1),'Verwachte Resultaten'!$B$2:$B$31,0),MATCH(_xlfn.XLOOKUP($D$14,$D191:$D197,U190:U196,,0,-1),'Verwachte Resultaten'!$C$1:$BT$1,0))*_xlfn.XLOOKUP($E197,$G$2:$G$6,$F$2:$F$6,,0)),_xlfn.XLOOKUP($D$14,$D191:$D197,U191:U197,,0,-1)&gt;=(INDEX('Verwachte Resultaten'!$C$2:$BT$31,MATCH(_xlfn.XLOOKUP($D$14,$D191:$D197,$E191:$E197,,0,-1),'Verwachte Resultaten'!$B$2:$B$31,0),MATCH(_xlfn.XLOOKUP($D$14,$D191:$D197,U190:U196,,0,-1),'Verwachte Resultaten'!$C$1:$BT$1,0))*_xlfn.XLOOKUP($E197,$G$2:$G$6,$H$2:$H$6,,0))),$D197,""),"")</f>
        <v/>
      </c>
      <c r="V197" s="43" t="str">
        <f>IFERROR(IF(AND(_xlfn.XLOOKUP($D$14,$D191:$D197,V191:V197,,0,-1)&lt;=(INDEX('Verwachte Resultaten'!$C$2:$BT$31,MATCH(_xlfn.XLOOKUP($D$14,$D191:$D197,$E191:$E197,,0,-1),'Verwachte Resultaten'!$B$2:$B$31,0),MATCH(_xlfn.XLOOKUP($D$14,$D191:$D197,V190:V196,,0,-1),'Verwachte Resultaten'!$C$1:$BT$1,0))*_xlfn.XLOOKUP($E197,$G$2:$G$6,$F$2:$F$6,,0)),_xlfn.XLOOKUP($D$14,$D191:$D197,V191:V197,,0,-1)&gt;=(INDEX('Verwachte Resultaten'!$C$2:$BT$31,MATCH(_xlfn.XLOOKUP($D$14,$D191:$D197,$E191:$E197,,0,-1),'Verwachte Resultaten'!$B$2:$B$31,0),MATCH(_xlfn.XLOOKUP($D$14,$D191:$D197,V190:V196,,0,-1),'Verwachte Resultaten'!$C$1:$BT$1,0))*_xlfn.XLOOKUP($E197,$G$2:$G$6,$H$2:$H$6,,0))),$D197,""),"")</f>
        <v/>
      </c>
      <c r="W197" s="43" t="str">
        <f>IFERROR(IF(AND(_xlfn.XLOOKUP($D$14,$D191:$D197,W191:W197,,0,-1)&lt;=(INDEX('Verwachte Resultaten'!$C$2:$BT$31,MATCH(_xlfn.XLOOKUP($D$14,$D191:$D197,$E191:$E197,,0,-1),'Verwachte Resultaten'!$B$2:$B$31,0),MATCH(_xlfn.XLOOKUP($D$14,$D191:$D197,W190:W196,,0,-1),'Verwachte Resultaten'!$C$1:$BT$1,0))*_xlfn.XLOOKUP($E197,$G$2:$G$6,$F$2:$F$6,,0)),_xlfn.XLOOKUP($D$14,$D191:$D197,W191:W197,,0,-1)&gt;=(INDEX('Verwachte Resultaten'!$C$2:$BT$31,MATCH(_xlfn.XLOOKUP($D$14,$D191:$D197,$E191:$E197,,0,-1),'Verwachte Resultaten'!$B$2:$B$31,0),MATCH(_xlfn.XLOOKUP($D$14,$D191:$D197,W190:W196,,0,-1),'Verwachte Resultaten'!$C$1:$BT$1,0))*_xlfn.XLOOKUP($E197,$G$2:$G$6,$H$2:$H$6,,0))),$D197,""),"")</f>
        <v/>
      </c>
      <c r="X197" s="43" t="str">
        <f>IFERROR(IF(AND(_xlfn.XLOOKUP($D$14,$D191:$D197,X191:X197,,0,-1)&lt;=(INDEX('Verwachte Resultaten'!$C$2:$BT$31,MATCH(_xlfn.XLOOKUP($D$14,$D191:$D197,$E191:$E197,,0,-1),'Verwachte Resultaten'!$B$2:$B$31,0),MATCH(_xlfn.XLOOKUP($D$14,$D191:$D197,X190:X196,,0,-1),'Verwachte Resultaten'!$C$1:$BT$1,0))*_xlfn.XLOOKUP($E197,$G$2:$G$6,$F$2:$F$6,,0)),_xlfn.XLOOKUP($D$14,$D191:$D197,X191:X197,,0,-1)&gt;=(INDEX('Verwachte Resultaten'!$C$2:$BT$31,MATCH(_xlfn.XLOOKUP($D$14,$D191:$D197,$E191:$E197,,0,-1),'Verwachte Resultaten'!$B$2:$B$31,0),MATCH(_xlfn.XLOOKUP($D$14,$D191:$D197,X190:X196,,0,-1),'Verwachte Resultaten'!$C$1:$BT$1,0))*_xlfn.XLOOKUP($E197,$G$2:$G$6,$H$2:$H$6,,0))),$D197,""),"")</f>
        <v/>
      </c>
      <c r="Y197" s="43" t="str">
        <f>IFERROR(IF(AND(_xlfn.XLOOKUP($D$14,$D191:$D197,Y191:Y197,,0,-1)&lt;=(INDEX('Verwachte Resultaten'!$C$2:$BT$31,MATCH(_xlfn.XLOOKUP($D$14,$D191:$D197,$E191:$E197,,0,-1),'Verwachte Resultaten'!$B$2:$B$31,0),MATCH(_xlfn.XLOOKUP($D$14,$D191:$D197,Y190:Y196,,0,-1),'Verwachte Resultaten'!$C$1:$BT$1,0))*_xlfn.XLOOKUP($E197,$G$2:$G$6,$F$2:$F$6,,0)),_xlfn.XLOOKUP($D$14,$D191:$D197,Y191:Y197,,0,-1)&gt;=(INDEX('Verwachte Resultaten'!$C$2:$BT$31,MATCH(_xlfn.XLOOKUP($D$14,$D191:$D197,$E191:$E197,,0,-1),'Verwachte Resultaten'!$B$2:$B$31,0),MATCH(_xlfn.XLOOKUP($D$14,$D191:$D197,Y190:Y196,,0,-1),'Verwachte Resultaten'!$C$1:$BT$1,0))*_xlfn.XLOOKUP($E197,$G$2:$G$6,$H$2:$H$6,,0))),$D197,""),"")</f>
        <v/>
      </c>
      <c r="Z197" s="43" t="str">
        <f>IFERROR(IF(AND(_xlfn.XLOOKUP($D$14,$D191:$D197,Z191:Z197,,0,-1)&lt;=(INDEX('Verwachte Resultaten'!$C$2:$BT$31,MATCH(_xlfn.XLOOKUP($D$14,$D191:$D197,$E191:$E197,,0,-1),'Verwachte Resultaten'!$B$2:$B$31,0),MATCH(_xlfn.XLOOKUP($D$14,$D191:$D197,Z190:Z196,,0,-1),'Verwachte Resultaten'!$C$1:$BT$1,0))*_xlfn.XLOOKUP($E197,$G$2:$G$6,$F$2:$F$6,,0)),_xlfn.XLOOKUP($D$14,$D191:$D197,Z191:Z197,,0,-1)&gt;=(INDEX('Verwachte Resultaten'!$C$2:$BT$31,MATCH(_xlfn.XLOOKUP($D$14,$D191:$D197,$E191:$E197,,0,-1),'Verwachte Resultaten'!$B$2:$B$31,0),MATCH(_xlfn.XLOOKUP($D$14,$D191:$D197,Z190:Z196,,0,-1),'Verwachte Resultaten'!$C$1:$BT$1,0))*_xlfn.XLOOKUP($E197,$G$2:$G$6,$H$2:$H$6,,0))),$D197,""),"")</f>
        <v/>
      </c>
      <c r="AA197" s="43" t="str">
        <f>IFERROR(IF(AND(_xlfn.XLOOKUP($D$14,$D191:$D197,AA191:AA197,,0,-1)&lt;=(INDEX('Verwachte Resultaten'!$C$2:$BT$31,MATCH(_xlfn.XLOOKUP($D$14,$D191:$D197,$E191:$E197,,0,-1),'Verwachte Resultaten'!$B$2:$B$31,0),MATCH(_xlfn.XLOOKUP($D$14,$D191:$D197,AA190:AA196,,0,-1),'Verwachte Resultaten'!$C$1:$BT$1,0))*_xlfn.XLOOKUP($E197,$G$2:$G$6,$F$2:$F$6,,0)),_xlfn.XLOOKUP($D$14,$D191:$D197,AA191:AA197,,0,-1)&gt;=(INDEX('Verwachte Resultaten'!$C$2:$BT$31,MATCH(_xlfn.XLOOKUP($D$14,$D191:$D197,$E191:$E197,,0,-1),'Verwachte Resultaten'!$B$2:$B$31,0),MATCH(_xlfn.XLOOKUP($D$14,$D191:$D197,AA190:AA196,,0,-1),'Verwachte Resultaten'!$C$1:$BT$1,0))*_xlfn.XLOOKUP($E197,$G$2:$G$6,$H$2:$H$6,,0))),$D197,""),"")</f>
        <v/>
      </c>
      <c r="AB197" s="43" t="str">
        <f>IFERROR(IF(AND(_xlfn.XLOOKUP($D$14,$D191:$D197,AB191:AB197,,0,-1)&lt;=(INDEX('Verwachte Resultaten'!$C$2:$BT$31,MATCH(_xlfn.XLOOKUP($D$14,$D191:$D197,$E191:$E197,,0,-1),'Verwachte Resultaten'!$B$2:$B$31,0),MATCH(_xlfn.XLOOKUP($D$14,$D191:$D197,AB190:AB196,,0,-1),'Verwachte Resultaten'!$C$1:$BT$1,0))*_xlfn.XLOOKUP($E197,$G$2:$G$6,$F$2:$F$6,,0)),_xlfn.XLOOKUP($D$14,$D191:$D197,AB191:AB197,,0,-1)&gt;=(INDEX('Verwachte Resultaten'!$C$2:$BT$31,MATCH(_xlfn.XLOOKUP($D$14,$D191:$D197,$E191:$E197,,0,-1),'Verwachte Resultaten'!$B$2:$B$31,0),MATCH(_xlfn.XLOOKUP($D$14,$D191:$D197,AB190:AB196,,0,-1),'Verwachte Resultaten'!$C$1:$BT$1,0))*_xlfn.XLOOKUP($E197,$G$2:$G$6,$H$2:$H$6,,0))),$D197,""),"")</f>
        <v/>
      </c>
      <c r="AC197" s="43" t="str">
        <f>IFERROR(IF(AND(_xlfn.XLOOKUP($D$14,$D191:$D197,AC191:AC197,,0,-1)&lt;=(INDEX('Verwachte Resultaten'!$C$2:$BT$31,MATCH(_xlfn.XLOOKUP($D$14,$D191:$D197,$E191:$E197,,0,-1),'Verwachte Resultaten'!$B$2:$B$31,0),MATCH(_xlfn.XLOOKUP($D$14,$D191:$D197,AC190:AC196,,0,-1),'Verwachte Resultaten'!$C$1:$BT$1,0))*_xlfn.XLOOKUP($E197,$G$2:$G$6,$F$2:$F$6,,0)),_xlfn.XLOOKUP($D$14,$D191:$D197,AC191:AC197,,0,-1)&gt;=(INDEX('Verwachte Resultaten'!$C$2:$BT$31,MATCH(_xlfn.XLOOKUP($D$14,$D191:$D197,$E191:$E197,,0,-1),'Verwachte Resultaten'!$B$2:$B$31,0),MATCH(_xlfn.XLOOKUP($D$14,$D191:$D197,AC190:AC196,,0,-1),'Verwachte Resultaten'!$C$1:$BT$1,0))*_xlfn.XLOOKUP($E197,$G$2:$G$6,$H$2:$H$6,,0))),$D197,""),"")</f>
        <v/>
      </c>
      <c r="AD197" s="43" t="str">
        <f>IFERROR(IF(AND(_xlfn.XLOOKUP($D$14,$D191:$D197,AD191:AD197,,0,-1)&lt;=(INDEX('Verwachte Resultaten'!$C$2:$BT$31,MATCH(_xlfn.XLOOKUP($D$14,$D191:$D197,$E191:$E197,,0,-1),'Verwachte Resultaten'!$B$2:$B$31,0),MATCH(_xlfn.XLOOKUP($D$14,$D191:$D197,AD190:AD196,,0,-1),'Verwachte Resultaten'!$C$1:$BT$1,0))*_xlfn.XLOOKUP($E197,$G$2:$G$6,$F$2:$F$6,,0)),_xlfn.XLOOKUP($D$14,$D191:$D197,AD191:AD197,,0,-1)&gt;=(INDEX('Verwachte Resultaten'!$C$2:$BT$31,MATCH(_xlfn.XLOOKUP($D$14,$D191:$D197,$E191:$E197,,0,-1),'Verwachte Resultaten'!$B$2:$B$31,0),MATCH(_xlfn.XLOOKUP($D$14,$D191:$D197,AD190:AD196,,0,-1),'Verwachte Resultaten'!$C$1:$BT$1,0))*_xlfn.XLOOKUP($E197,$G$2:$G$6,$H$2:$H$6,,0))),$D197,""),"")</f>
        <v/>
      </c>
      <c r="AE197" s="43" t="str">
        <f>IFERROR(IF(AND(_xlfn.XLOOKUP($D$14,$D191:$D197,AE191:AE197,,0,-1)&lt;=(INDEX('Verwachte Resultaten'!$C$2:$BT$31,MATCH(_xlfn.XLOOKUP($D$14,$D191:$D197,$E191:$E197,,0,-1),'Verwachte Resultaten'!$B$2:$B$31,0),MATCH(_xlfn.XLOOKUP($D$14,$D191:$D197,AE190:AE196,,0,-1),'Verwachte Resultaten'!$C$1:$BT$1,0))*_xlfn.XLOOKUP($E197,$G$2:$G$6,$F$2:$F$6,,0)),_xlfn.XLOOKUP($D$14,$D191:$D197,AE191:AE197,,0,-1)&gt;=(INDEX('Verwachte Resultaten'!$C$2:$BT$31,MATCH(_xlfn.XLOOKUP($D$14,$D191:$D197,$E191:$E197,,0,-1),'Verwachte Resultaten'!$B$2:$B$31,0),MATCH(_xlfn.XLOOKUP($D$14,$D191:$D197,AE190:AE196,,0,-1),'Verwachte Resultaten'!$C$1:$BT$1,0))*_xlfn.XLOOKUP($E197,$G$2:$G$6,$H$2:$H$6,,0))),$D197,""),"")</f>
        <v/>
      </c>
      <c r="AF197" s="43" t="str">
        <f>IFERROR(IF(AND(_xlfn.XLOOKUP($D$14,$D191:$D197,AF191:AF197,,0,-1)&lt;=(INDEX('Verwachte Resultaten'!$C$2:$BT$31,MATCH(_xlfn.XLOOKUP($D$14,$D191:$D197,$E191:$E197,,0,-1),'Verwachte Resultaten'!$B$2:$B$31,0),MATCH(_xlfn.XLOOKUP($D$14,$D191:$D197,AF190:AF196,,0,-1),'Verwachte Resultaten'!$C$1:$BT$1,0))*_xlfn.XLOOKUP($E197,$G$2:$G$6,$F$2:$F$6,,0)),_xlfn.XLOOKUP($D$14,$D191:$D197,AF191:AF197,,0,-1)&gt;=(INDEX('Verwachte Resultaten'!$C$2:$BT$31,MATCH(_xlfn.XLOOKUP($D$14,$D191:$D197,$E191:$E197,,0,-1),'Verwachte Resultaten'!$B$2:$B$31,0),MATCH(_xlfn.XLOOKUP($D$14,$D191:$D197,AF190:AF196,,0,-1),'Verwachte Resultaten'!$C$1:$BT$1,0))*_xlfn.XLOOKUP($E197,$G$2:$G$6,$H$2:$H$6,,0))),$D197,""),"")</f>
        <v/>
      </c>
      <c r="AG197" s="43" t="str">
        <f>IFERROR(IF(AND(_xlfn.XLOOKUP($D$14,$D191:$D197,AG191:AG197,,0,-1)&lt;=(INDEX('Verwachte Resultaten'!$C$2:$BT$31,MATCH(_xlfn.XLOOKUP($D$14,$D191:$D197,$E191:$E197,,0,-1),'Verwachte Resultaten'!$B$2:$B$31,0),MATCH(_xlfn.XLOOKUP($D$14,$D191:$D197,AG190:AG196,,0,-1),'Verwachte Resultaten'!$C$1:$BT$1,0))*_xlfn.XLOOKUP($E197,$G$2:$G$6,$F$2:$F$6,,0)),_xlfn.XLOOKUP($D$14,$D191:$D197,AG191:AG197,,0,-1)&gt;=(INDEX('Verwachte Resultaten'!$C$2:$BT$31,MATCH(_xlfn.XLOOKUP($D$14,$D191:$D197,$E191:$E197,,0,-1),'Verwachte Resultaten'!$B$2:$B$31,0),MATCH(_xlfn.XLOOKUP($D$14,$D191:$D197,AG190:AG196,,0,-1),'Verwachte Resultaten'!$C$1:$BT$1,0))*_xlfn.XLOOKUP($E197,$G$2:$G$6,$H$2:$H$6,,0))),$D197,""),"")</f>
        <v/>
      </c>
      <c r="AH197" s="43" t="str">
        <f>IFERROR(IF(AND(_xlfn.XLOOKUP($D$14,$D191:$D197,AH191:AH197,,0,-1)&lt;=(INDEX('Verwachte Resultaten'!$C$2:$BT$31,MATCH(_xlfn.XLOOKUP($D$14,$D191:$D197,$E191:$E197,,0,-1),'Verwachte Resultaten'!$B$2:$B$31,0),MATCH(_xlfn.XLOOKUP($D$14,$D191:$D197,AH190:AH196,,0,-1),'Verwachte Resultaten'!$C$1:$BT$1,0))*_xlfn.XLOOKUP($E197,$G$2:$G$6,$F$2:$F$6,,0)),_xlfn.XLOOKUP($D$14,$D191:$D197,AH191:AH197,,0,-1)&gt;=(INDEX('Verwachte Resultaten'!$C$2:$BT$31,MATCH(_xlfn.XLOOKUP($D$14,$D191:$D197,$E191:$E197,,0,-1),'Verwachte Resultaten'!$B$2:$B$31,0),MATCH(_xlfn.XLOOKUP($D$14,$D191:$D197,AH190:AH196,,0,-1),'Verwachte Resultaten'!$C$1:$BT$1,0))*_xlfn.XLOOKUP($E197,$G$2:$G$6,$H$2:$H$6,,0))),$D197,""),"")</f>
        <v/>
      </c>
      <c r="AI197" s="43" t="str">
        <f>IFERROR(IF(AND(_xlfn.XLOOKUP($D$14,$D191:$D197,AI191:AI197,,0,-1)&lt;=(INDEX('Verwachte Resultaten'!$C$2:$BT$31,MATCH(_xlfn.XLOOKUP($D$14,$D191:$D197,$E191:$E197,,0,-1),'Verwachte Resultaten'!$B$2:$B$31,0),MATCH(_xlfn.XLOOKUP($D$14,$D191:$D197,AI190:AI196,,0,-1),'Verwachte Resultaten'!$C$1:$BT$1,0))*_xlfn.XLOOKUP($E197,$G$2:$G$6,$F$2:$F$6,,0)),_xlfn.XLOOKUP($D$14,$D191:$D197,AI191:AI197,,0,-1)&gt;=(INDEX('Verwachte Resultaten'!$C$2:$BT$31,MATCH(_xlfn.XLOOKUP($D$14,$D191:$D197,$E191:$E197,,0,-1),'Verwachte Resultaten'!$B$2:$B$31,0),MATCH(_xlfn.XLOOKUP($D$14,$D191:$D197,AI190:AI196,,0,-1),'Verwachte Resultaten'!$C$1:$BT$1,0))*_xlfn.XLOOKUP($E197,$G$2:$G$6,$H$2:$H$6,,0))),$D197,""),"")</f>
        <v/>
      </c>
      <c r="AJ197" s="43" t="str">
        <f>IFERROR(IF(AND(_xlfn.XLOOKUP($D$14,$D191:$D197,AJ191:AJ197,,0,-1)&lt;=(INDEX('Verwachte Resultaten'!$C$2:$BT$31,MATCH(_xlfn.XLOOKUP($D$14,$D191:$D197,$E191:$E197,,0,-1),'Verwachte Resultaten'!$B$2:$B$31,0),MATCH(_xlfn.XLOOKUP($D$14,$D191:$D197,AJ190:AJ196,,0,-1),'Verwachte Resultaten'!$C$1:$BT$1,0))*_xlfn.XLOOKUP($E197,$G$2:$G$6,$F$2:$F$6,,0)),_xlfn.XLOOKUP($D$14,$D191:$D197,AJ191:AJ197,,0,-1)&gt;=(INDEX('Verwachte Resultaten'!$C$2:$BT$31,MATCH(_xlfn.XLOOKUP($D$14,$D191:$D197,$E191:$E197,,0,-1),'Verwachte Resultaten'!$B$2:$B$31,0),MATCH(_xlfn.XLOOKUP($D$14,$D191:$D197,AJ190:AJ196,,0,-1),'Verwachte Resultaten'!$C$1:$BT$1,0))*_xlfn.XLOOKUP($E197,$G$2:$G$6,$H$2:$H$6,,0))),$D197,""),"")</f>
        <v/>
      </c>
      <c r="AK197" s="43" t="str">
        <f>IFERROR(IF(AND(_xlfn.XLOOKUP($D$14,$D191:$D197,AK191:AK197,,0,-1)&lt;=(INDEX('Verwachte Resultaten'!$C$2:$BT$31,MATCH(_xlfn.XLOOKUP($D$14,$D191:$D197,$E191:$E197,,0,-1),'Verwachte Resultaten'!$B$2:$B$31,0),MATCH(_xlfn.XLOOKUP($D$14,$D191:$D197,AK190:AK196,,0,-1),'Verwachte Resultaten'!$C$1:$BT$1,0))*_xlfn.XLOOKUP($E197,$G$2:$G$6,$F$2:$F$6,,0)),_xlfn.XLOOKUP($D$14,$D191:$D197,AK191:AK197,,0,-1)&gt;=(INDEX('Verwachte Resultaten'!$C$2:$BT$31,MATCH(_xlfn.XLOOKUP($D$14,$D191:$D197,$E191:$E197,,0,-1),'Verwachte Resultaten'!$B$2:$B$31,0),MATCH(_xlfn.XLOOKUP($D$14,$D191:$D197,AK190:AK196,,0,-1),'Verwachte Resultaten'!$C$1:$BT$1,0))*_xlfn.XLOOKUP($E197,$G$2:$G$6,$H$2:$H$6,,0))),$D197,""),"")</f>
        <v/>
      </c>
      <c r="AL197" s="43" t="str">
        <f>IFERROR(IF(AND(_xlfn.XLOOKUP($D$14,$D191:$D197,AL191:AL197,,0,-1)&lt;=(INDEX('Verwachte Resultaten'!$C$2:$BT$31,MATCH(_xlfn.XLOOKUP($D$14,$D191:$D197,$E191:$E197,,0,-1),'Verwachte Resultaten'!$B$2:$B$31,0),MATCH(_xlfn.XLOOKUP($D$14,$D191:$D197,AL190:AL196,,0,-1),'Verwachte Resultaten'!$C$1:$BT$1,0))*_xlfn.XLOOKUP($E197,$G$2:$G$6,$F$2:$F$6,,0)),_xlfn.XLOOKUP($D$14,$D191:$D197,AL191:AL197,,0,-1)&gt;=(INDEX('Verwachte Resultaten'!$C$2:$BT$31,MATCH(_xlfn.XLOOKUP($D$14,$D191:$D197,$E191:$E197,,0,-1),'Verwachte Resultaten'!$B$2:$B$31,0),MATCH(_xlfn.XLOOKUP($D$14,$D191:$D197,AL190:AL196,,0,-1),'Verwachte Resultaten'!$C$1:$BT$1,0))*_xlfn.XLOOKUP($E197,$G$2:$G$6,$H$2:$H$6,,0))),$D197,""),"")</f>
        <v/>
      </c>
      <c r="AM197" s="43" t="str">
        <f>IFERROR(IF(AND(_xlfn.XLOOKUP($D$14,$D191:$D197,AM191:AM197,,0,-1)&lt;=(INDEX('Verwachte Resultaten'!$C$2:$BT$31,MATCH(_xlfn.XLOOKUP($D$14,$D191:$D197,$E191:$E197,,0,-1),'Verwachte Resultaten'!$B$2:$B$31,0),MATCH(_xlfn.XLOOKUP($D$14,$D191:$D197,AM190:AM196,,0,-1),'Verwachte Resultaten'!$C$1:$BT$1,0))*_xlfn.XLOOKUP($E197,$G$2:$G$6,$F$2:$F$6,,0)),_xlfn.XLOOKUP($D$14,$D191:$D197,AM191:AM197,,0,-1)&gt;=(INDEX('Verwachte Resultaten'!$C$2:$BT$31,MATCH(_xlfn.XLOOKUP($D$14,$D191:$D197,$E191:$E197,,0,-1),'Verwachte Resultaten'!$B$2:$B$31,0),MATCH(_xlfn.XLOOKUP($D$14,$D191:$D197,AM190:AM196,,0,-1),'Verwachte Resultaten'!$C$1:$BT$1,0))*_xlfn.XLOOKUP($E197,$G$2:$G$6,$H$2:$H$6,,0))),$D197,""),"")</f>
        <v/>
      </c>
      <c r="AN197" s="43" t="str">
        <f>IFERROR(IF(AND(_xlfn.XLOOKUP($D$14,$D191:$D197,AN191:AN197,,0,-1)&lt;=(INDEX('Verwachte Resultaten'!$C$2:$BT$31,MATCH(_xlfn.XLOOKUP($D$14,$D191:$D197,$E191:$E197,,0,-1),'Verwachte Resultaten'!$B$2:$B$31,0),MATCH(_xlfn.XLOOKUP($D$14,$D191:$D197,AN190:AN196,,0,-1),'Verwachte Resultaten'!$C$1:$BT$1,0))*_xlfn.XLOOKUP($E197,$G$2:$G$6,$F$2:$F$6,,0)),_xlfn.XLOOKUP($D$14,$D191:$D197,AN191:AN197,,0,-1)&gt;=(INDEX('Verwachte Resultaten'!$C$2:$BT$31,MATCH(_xlfn.XLOOKUP($D$14,$D191:$D197,$E191:$E197,,0,-1),'Verwachte Resultaten'!$B$2:$B$31,0),MATCH(_xlfn.XLOOKUP($D$14,$D191:$D197,AN190:AN196,,0,-1),'Verwachte Resultaten'!$C$1:$BT$1,0))*_xlfn.XLOOKUP($E197,$G$2:$G$6,$H$2:$H$6,,0))),$D197,""),"")</f>
        <v/>
      </c>
      <c r="AO197" s="43" t="str">
        <f>IFERROR(IF(AND(_xlfn.XLOOKUP($D$14,$D191:$D197,AO191:AO197,,0,-1)&lt;=(INDEX('Verwachte Resultaten'!$C$2:$BT$31,MATCH(_xlfn.XLOOKUP($D$14,$D191:$D197,$E191:$E197,,0,-1),'Verwachte Resultaten'!$B$2:$B$31,0),MATCH(_xlfn.XLOOKUP($D$14,$D191:$D197,AO190:AO196,,0,-1),'Verwachte Resultaten'!$C$1:$BT$1,0))*_xlfn.XLOOKUP($E197,$G$2:$G$6,$F$2:$F$6,,0)),_xlfn.XLOOKUP($D$14,$D191:$D197,AO191:AO197,,0,-1)&gt;=(INDEX('Verwachte Resultaten'!$C$2:$BT$31,MATCH(_xlfn.XLOOKUP($D$14,$D191:$D197,$E191:$E197,,0,-1),'Verwachte Resultaten'!$B$2:$B$31,0),MATCH(_xlfn.XLOOKUP($D$14,$D191:$D197,AO190:AO196,,0,-1),'Verwachte Resultaten'!$C$1:$BT$1,0))*_xlfn.XLOOKUP($E197,$G$2:$G$6,$H$2:$H$6,,0))),$D197,""),"")</f>
        <v/>
      </c>
      <c r="AP197" s="43" t="str">
        <f>IFERROR(IF(AND(_xlfn.XLOOKUP($D$14,$D191:$D197,AP191:AP197,,0,-1)&lt;=(INDEX('Verwachte Resultaten'!$C$2:$BT$31,MATCH(_xlfn.XLOOKUP($D$14,$D191:$D197,$E191:$E197,,0,-1),'Verwachte Resultaten'!$B$2:$B$31,0),MATCH(_xlfn.XLOOKUP($D$14,$D191:$D197,AP190:AP196,,0,-1),'Verwachte Resultaten'!$C$1:$BT$1,0))*_xlfn.XLOOKUP($E197,$G$2:$G$6,$F$2:$F$6,,0)),_xlfn.XLOOKUP($D$14,$D191:$D197,AP191:AP197,,0,-1)&gt;=(INDEX('Verwachte Resultaten'!$C$2:$BT$31,MATCH(_xlfn.XLOOKUP($D$14,$D191:$D197,$E191:$E197,,0,-1),'Verwachte Resultaten'!$B$2:$B$31,0),MATCH(_xlfn.XLOOKUP($D$14,$D191:$D197,AP190:AP196,,0,-1),'Verwachte Resultaten'!$C$1:$BT$1,0))*_xlfn.XLOOKUP($E197,$G$2:$G$6,$H$2:$H$6,,0))),$D197,""),"")</f>
        <v/>
      </c>
      <c r="AQ197" s="43" t="str">
        <f>IFERROR(IF(AND(_xlfn.XLOOKUP($D$14,$D191:$D197,AQ191:AQ197,,0,-1)&lt;=(INDEX('Verwachte Resultaten'!$C$2:$BT$31,MATCH(_xlfn.XLOOKUP($D$14,$D191:$D197,$E191:$E197,,0,-1),'Verwachte Resultaten'!$B$2:$B$31,0),MATCH(_xlfn.XLOOKUP($D$14,$D191:$D197,AQ190:AQ196,,0,-1),'Verwachte Resultaten'!$C$1:$BT$1,0))*_xlfn.XLOOKUP($E197,$G$2:$G$6,$F$2:$F$6,,0)),_xlfn.XLOOKUP($D$14,$D191:$D197,AQ191:AQ197,,0,-1)&gt;=(INDEX('Verwachte Resultaten'!$C$2:$BT$31,MATCH(_xlfn.XLOOKUP($D$14,$D191:$D197,$E191:$E197,,0,-1),'Verwachte Resultaten'!$B$2:$B$31,0),MATCH(_xlfn.XLOOKUP($D$14,$D191:$D197,AQ190:AQ196,,0,-1),'Verwachte Resultaten'!$C$1:$BT$1,0))*_xlfn.XLOOKUP($E197,$G$2:$G$6,$H$2:$H$6,,0))),$D197,""),"")</f>
        <v/>
      </c>
      <c r="AR197" s="43" t="str">
        <f>IFERROR(IF(AND(_xlfn.XLOOKUP($D$14,$D191:$D197,AR191:AR197,,0,-1)&lt;=(INDEX('Verwachte Resultaten'!$C$2:$BT$31,MATCH(_xlfn.XLOOKUP($D$14,$D191:$D197,$E191:$E197,,0,-1),'Verwachte Resultaten'!$B$2:$B$31,0),MATCH(_xlfn.XLOOKUP($D$14,$D191:$D197,AR190:AR196,,0,-1),'Verwachte Resultaten'!$C$1:$BT$1,0))*_xlfn.XLOOKUP($E197,$G$2:$G$6,$F$2:$F$6,,0)),_xlfn.XLOOKUP($D$14,$D191:$D197,AR191:AR197,,0,-1)&gt;=(INDEX('Verwachte Resultaten'!$C$2:$BT$31,MATCH(_xlfn.XLOOKUP($D$14,$D191:$D197,$E191:$E197,,0,-1),'Verwachte Resultaten'!$B$2:$B$31,0),MATCH(_xlfn.XLOOKUP($D$14,$D191:$D197,AR190:AR196,,0,-1),'Verwachte Resultaten'!$C$1:$BT$1,0))*_xlfn.XLOOKUP($E197,$G$2:$G$6,$H$2:$H$6,,0))),$D197,""),"")</f>
        <v/>
      </c>
      <c r="AS197" s="43" t="str">
        <f>IFERROR(IF(AND(_xlfn.XLOOKUP($D$14,$D191:$D197,AS191:AS197,,0,-1)&lt;=(INDEX('Verwachte Resultaten'!$C$2:$BT$31,MATCH(_xlfn.XLOOKUP($D$14,$D191:$D197,$E191:$E197,,0,-1),'Verwachte Resultaten'!$B$2:$B$31,0),MATCH(_xlfn.XLOOKUP($D$14,$D191:$D197,AS190:AS196,,0,-1),'Verwachte Resultaten'!$C$1:$BT$1,0))*_xlfn.XLOOKUP($E197,$G$2:$G$6,$F$2:$F$6,,0)),_xlfn.XLOOKUP($D$14,$D191:$D197,AS191:AS197,,0,-1)&gt;=(INDEX('Verwachte Resultaten'!$C$2:$BT$31,MATCH(_xlfn.XLOOKUP($D$14,$D191:$D197,$E191:$E197,,0,-1),'Verwachte Resultaten'!$B$2:$B$31,0),MATCH(_xlfn.XLOOKUP($D$14,$D191:$D197,AS190:AS196,,0,-1),'Verwachte Resultaten'!$C$1:$BT$1,0))*_xlfn.XLOOKUP($E197,$G$2:$G$6,$H$2:$H$6,,0))),$D197,""),"")</f>
        <v/>
      </c>
      <c r="AT197" s="43" t="str">
        <f>IFERROR(IF(AND(_xlfn.XLOOKUP($D$14,$D191:$D197,AT191:AT197,,0,-1)&lt;=(INDEX('Verwachte Resultaten'!$C$2:$BT$31,MATCH(_xlfn.XLOOKUP($D$14,$D191:$D197,$E191:$E197,,0,-1),'Verwachte Resultaten'!$B$2:$B$31,0),MATCH(_xlfn.XLOOKUP($D$14,$D191:$D197,AT190:AT196,,0,-1),'Verwachte Resultaten'!$C$1:$BT$1,0))*_xlfn.XLOOKUP($E197,$G$2:$G$6,$F$2:$F$6,,0)),_xlfn.XLOOKUP($D$14,$D191:$D197,AT191:AT197,,0,-1)&gt;=(INDEX('Verwachte Resultaten'!$C$2:$BT$31,MATCH(_xlfn.XLOOKUP($D$14,$D191:$D197,$E191:$E197,,0,-1),'Verwachte Resultaten'!$B$2:$B$31,0),MATCH(_xlfn.XLOOKUP($D$14,$D191:$D197,AT190:AT196,,0,-1),'Verwachte Resultaten'!$C$1:$BT$1,0))*_xlfn.XLOOKUP($E197,$G$2:$G$6,$H$2:$H$6,,0))),$D197,""),"")</f>
        <v/>
      </c>
      <c r="AU197" s="43" t="str">
        <f>IFERROR(IF(AND(_xlfn.XLOOKUP($D$14,$D191:$D197,AU191:AU197,,0,-1)&lt;=(INDEX('Verwachte Resultaten'!$C$2:$BT$31,MATCH(_xlfn.XLOOKUP($D$14,$D191:$D197,$E191:$E197,,0,-1),'Verwachte Resultaten'!$B$2:$B$31,0),MATCH(_xlfn.XLOOKUP($D$14,$D191:$D197,AU190:AU196,,0,-1),'Verwachte Resultaten'!$C$1:$BT$1,0))*_xlfn.XLOOKUP($E197,$G$2:$G$6,$F$2:$F$6,,0)),_xlfn.XLOOKUP($D$14,$D191:$D197,AU191:AU197,,0,-1)&gt;=(INDEX('Verwachte Resultaten'!$C$2:$BT$31,MATCH(_xlfn.XLOOKUP($D$14,$D191:$D197,$E191:$E197,,0,-1),'Verwachte Resultaten'!$B$2:$B$31,0),MATCH(_xlfn.XLOOKUP($D$14,$D191:$D197,AU190:AU196,,0,-1),'Verwachte Resultaten'!$C$1:$BT$1,0))*_xlfn.XLOOKUP($E197,$G$2:$G$6,$H$2:$H$6,,0))),$D197,""),"")</f>
        <v/>
      </c>
      <c r="AV197" s="43" t="str">
        <f>IFERROR(IF(AND(_xlfn.XLOOKUP($D$14,$D191:$D197,AV191:AV197,,0,-1)&lt;=(INDEX('Verwachte Resultaten'!$C$2:$BT$31,MATCH(_xlfn.XLOOKUP($D$14,$D191:$D197,$E191:$E197,,0,-1),'Verwachte Resultaten'!$B$2:$B$31,0),MATCH(_xlfn.XLOOKUP($D$14,$D191:$D197,AV190:AV196,,0,-1),'Verwachte Resultaten'!$C$1:$BT$1,0))*_xlfn.XLOOKUP($E197,$G$2:$G$6,$F$2:$F$6,,0)),_xlfn.XLOOKUP($D$14,$D191:$D197,AV191:AV197,,0,-1)&gt;=(INDEX('Verwachte Resultaten'!$C$2:$BT$31,MATCH(_xlfn.XLOOKUP($D$14,$D191:$D197,$E191:$E197,,0,-1),'Verwachte Resultaten'!$B$2:$B$31,0),MATCH(_xlfn.XLOOKUP($D$14,$D191:$D197,AV190:AV196,,0,-1),'Verwachte Resultaten'!$C$1:$BT$1,0))*_xlfn.XLOOKUP($E197,$G$2:$G$6,$H$2:$H$6,,0))),$D197,""),"")</f>
        <v/>
      </c>
      <c r="AW197" s="43" t="str">
        <f>IFERROR(IF(AND(_xlfn.XLOOKUP($D$14,$D191:$D197,AW191:AW197,,0,-1)&lt;=(INDEX('Verwachte Resultaten'!$C$2:$BT$31,MATCH(_xlfn.XLOOKUP($D$14,$D191:$D197,$E191:$E197,,0,-1),'Verwachte Resultaten'!$B$2:$B$31,0),MATCH(_xlfn.XLOOKUP($D$14,$D191:$D197,AW190:AW196,,0,-1),'Verwachte Resultaten'!$C$1:$BT$1,0))*_xlfn.XLOOKUP($E197,$G$2:$G$6,$F$2:$F$6,,0)),_xlfn.XLOOKUP($D$14,$D191:$D197,AW191:AW197,,0,-1)&gt;=(INDEX('Verwachte Resultaten'!$C$2:$BT$31,MATCH(_xlfn.XLOOKUP($D$14,$D191:$D197,$E191:$E197,,0,-1),'Verwachte Resultaten'!$B$2:$B$31,0),MATCH(_xlfn.XLOOKUP($D$14,$D191:$D197,AW190:AW196,,0,-1),'Verwachte Resultaten'!$C$1:$BT$1,0))*_xlfn.XLOOKUP($E197,$G$2:$G$6,$H$2:$H$6,,0))),$D197,""),"")</f>
        <v/>
      </c>
      <c r="AX197" s="43" t="str">
        <f>IFERROR(IF(AND(_xlfn.XLOOKUP($D$14,$D191:$D197,AX191:AX197,,0,-1)&lt;=(INDEX('Verwachte Resultaten'!$C$2:$BT$31,MATCH(_xlfn.XLOOKUP($D$14,$D191:$D197,$E191:$E197,,0,-1),'Verwachte Resultaten'!$B$2:$B$31,0),MATCH(_xlfn.XLOOKUP($D$14,$D191:$D197,AX190:AX196,,0,-1),'Verwachte Resultaten'!$C$1:$BT$1,0))*_xlfn.XLOOKUP($E197,$G$2:$G$6,$F$2:$F$6,,0)),_xlfn.XLOOKUP($D$14,$D191:$D197,AX191:AX197,,0,-1)&gt;=(INDEX('Verwachte Resultaten'!$C$2:$BT$31,MATCH(_xlfn.XLOOKUP($D$14,$D191:$D197,$E191:$E197,,0,-1),'Verwachte Resultaten'!$B$2:$B$31,0),MATCH(_xlfn.XLOOKUP($D$14,$D191:$D197,AX190:AX196,,0,-1),'Verwachte Resultaten'!$C$1:$BT$1,0))*_xlfn.XLOOKUP($E197,$G$2:$G$6,$H$2:$H$6,,0))),$D197,""),"")</f>
        <v/>
      </c>
      <c r="AY197" s="43" t="str">
        <f>IFERROR(IF(AND(_xlfn.XLOOKUP($D$14,$D191:$D197,AY191:AY197,,0,-1)&lt;=(INDEX('Verwachte Resultaten'!$C$2:$BT$31,MATCH(_xlfn.XLOOKUP($D$14,$D191:$D197,$E191:$E197,,0,-1),'Verwachte Resultaten'!$B$2:$B$31,0),MATCH(_xlfn.XLOOKUP($D$14,$D191:$D197,AY190:AY196,,0,-1),'Verwachte Resultaten'!$C$1:$BT$1,0))*_xlfn.XLOOKUP($E197,$G$2:$G$6,$F$2:$F$6,,0)),_xlfn.XLOOKUP($D$14,$D191:$D197,AY191:AY197,,0,-1)&gt;=(INDEX('Verwachte Resultaten'!$C$2:$BT$31,MATCH(_xlfn.XLOOKUP($D$14,$D191:$D197,$E191:$E197,,0,-1),'Verwachte Resultaten'!$B$2:$B$31,0),MATCH(_xlfn.XLOOKUP($D$14,$D191:$D197,AY190:AY196,,0,-1),'Verwachte Resultaten'!$C$1:$BT$1,0))*_xlfn.XLOOKUP($E197,$G$2:$G$6,$H$2:$H$6,,0))),$D197,""),"")</f>
        <v/>
      </c>
      <c r="AZ197" s="43" t="str">
        <f>IFERROR(IF(AND(_xlfn.XLOOKUP($D$14,$D191:$D197,AZ191:AZ197,,0,-1)&lt;=(INDEX('Verwachte Resultaten'!$C$2:$BT$31,MATCH(_xlfn.XLOOKUP($D$14,$D191:$D197,$E191:$E197,,0,-1),'Verwachte Resultaten'!$B$2:$B$31,0),MATCH(_xlfn.XLOOKUP($D$14,$D191:$D197,AZ190:AZ196,,0,-1),'Verwachte Resultaten'!$C$1:$BT$1,0))*_xlfn.XLOOKUP($E197,$G$2:$G$6,$F$2:$F$6,,0)),_xlfn.XLOOKUP($D$14,$D191:$D197,AZ191:AZ197,,0,-1)&gt;=(INDEX('Verwachte Resultaten'!$C$2:$BT$31,MATCH(_xlfn.XLOOKUP($D$14,$D191:$D197,$E191:$E197,,0,-1),'Verwachte Resultaten'!$B$2:$B$31,0),MATCH(_xlfn.XLOOKUP($D$14,$D191:$D197,AZ190:AZ196,,0,-1),'Verwachte Resultaten'!$C$1:$BT$1,0))*_xlfn.XLOOKUP($E197,$G$2:$G$6,$H$2:$H$6,,0))),$D197,""),"")</f>
        <v/>
      </c>
      <c r="BA197" s="43" t="str">
        <f>IFERROR(IF(AND(_xlfn.XLOOKUP($D$14,$D191:$D197,BA191:BA197,,0,-1)&lt;=(INDEX('Verwachte Resultaten'!$C$2:$BT$31,MATCH(_xlfn.XLOOKUP($D$14,$D191:$D197,$E191:$E197,,0,-1),'Verwachte Resultaten'!$B$2:$B$31,0),MATCH(_xlfn.XLOOKUP($D$14,$D191:$D197,BA190:BA196,,0,-1),'Verwachte Resultaten'!$C$1:$BT$1,0))*_xlfn.XLOOKUP($E197,$G$2:$G$6,$F$2:$F$6,,0)),_xlfn.XLOOKUP($D$14,$D191:$D197,BA191:BA197,,0,-1)&gt;=(INDEX('Verwachte Resultaten'!$C$2:$BT$31,MATCH(_xlfn.XLOOKUP($D$14,$D191:$D197,$E191:$E197,,0,-1),'Verwachte Resultaten'!$B$2:$B$31,0),MATCH(_xlfn.XLOOKUP($D$14,$D191:$D197,BA190:BA196,,0,-1),'Verwachte Resultaten'!$C$1:$BT$1,0))*_xlfn.XLOOKUP($E197,$G$2:$G$6,$H$2:$H$6,,0))),$D197,""),"")</f>
        <v/>
      </c>
      <c r="BB197" s="43" t="str">
        <f>IFERROR(IF(AND(_xlfn.XLOOKUP($D$14,$D191:$D197,BB191:BB197,,0,-1)&lt;=(INDEX('Verwachte Resultaten'!$C$2:$BT$31,MATCH(_xlfn.XLOOKUP($D$14,$D191:$D197,$E191:$E197,,0,-1),'Verwachte Resultaten'!$B$2:$B$31,0),MATCH(_xlfn.XLOOKUP($D$14,$D191:$D197,BB190:BB196,,0,-1),'Verwachte Resultaten'!$C$1:$BT$1,0))*_xlfn.XLOOKUP($E197,$G$2:$G$6,$F$2:$F$6,,0)),_xlfn.XLOOKUP($D$14,$D191:$D197,BB191:BB197,,0,-1)&gt;=(INDEX('Verwachte Resultaten'!$C$2:$BT$31,MATCH(_xlfn.XLOOKUP($D$14,$D191:$D197,$E191:$E197,,0,-1),'Verwachte Resultaten'!$B$2:$B$31,0),MATCH(_xlfn.XLOOKUP($D$14,$D191:$D197,BB190:BB196,,0,-1),'Verwachte Resultaten'!$C$1:$BT$1,0))*_xlfn.XLOOKUP($E197,$G$2:$G$6,$H$2:$H$6,,0))),$D197,""),"")</f>
        <v/>
      </c>
      <c r="BC197" s="43" t="str">
        <f>IFERROR(IF(AND(_xlfn.XLOOKUP($D$14,$D191:$D197,BC191:BC197,,0,-1)&lt;=(INDEX('Verwachte Resultaten'!$C$2:$BT$31,MATCH(_xlfn.XLOOKUP($D$14,$D191:$D197,$E191:$E197,,0,-1),'Verwachte Resultaten'!$B$2:$B$31,0),MATCH(_xlfn.XLOOKUP($D$14,$D191:$D197,BC190:BC196,,0,-1),'Verwachte Resultaten'!$C$1:$BT$1,0))*_xlfn.XLOOKUP($E197,$G$2:$G$6,$F$2:$F$6,,0)),_xlfn.XLOOKUP($D$14,$D191:$D197,BC191:BC197,,0,-1)&gt;=(INDEX('Verwachte Resultaten'!$C$2:$BT$31,MATCH(_xlfn.XLOOKUP($D$14,$D191:$D197,$E191:$E197,,0,-1),'Verwachte Resultaten'!$B$2:$B$31,0),MATCH(_xlfn.XLOOKUP($D$14,$D191:$D197,BC190:BC196,,0,-1),'Verwachte Resultaten'!$C$1:$BT$1,0))*_xlfn.XLOOKUP($E197,$G$2:$G$6,$H$2:$H$6,,0))),$D197,""),"")</f>
        <v/>
      </c>
      <c r="BD197" s="43" t="str">
        <f>IFERROR(IF(AND(_xlfn.XLOOKUP($D$14,$D191:$D197,BD191:BD197,,0,-1)&lt;=(INDEX('Verwachte Resultaten'!$C$2:$BT$31,MATCH(_xlfn.XLOOKUP($D$14,$D191:$D197,$E191:$E197,,0,-1),'Verwachte Resultaten'!$B$2:$B$31,0),MATCH(_xlfn.XLOOKUP($D$14,$D191:$D197,BD190:BD196,,0,-1),'Verwachte Resultaten'!$C$1:$BT$1,0))*_xlfn.XLOOKUP($E197,$G$2:$G$6,$F$2:$F$6,,0)),_xlfn.XLOOKUP($D$14,$D191:$D197,BD191:BD197,,0,-1)&gt;=(INDEX('Verwachte Resultaten'!$C$2:$BT$31,MATCH(_xlfn.XLOOKUP($D$14,$D191:$D197,$E191:$E197,,0,-1),'Verwachte Resultaten'!$B$2:$B$31,0),MATCH(_xlfn.XLOOKUP($D$14,$D191:$D197,BD190:BD196,,0,-1),'Verwachte Resultaten'!$C$1:$BT$1,0))*_xlfn.XLOOKUP($E197,$G$2:$G$6,$H$2:$H$6,,0))),$D197,""),"")</f>
        <v/>
      </c>
      <c r="BE197" s="43" t="str">
        <f>IFERROR(IF(AND(_xlfn.XLOOKUP($D$14,$D191:$D197,BE191:BE197,,0,-1)&lt;=(INDEX('Verwachte Resultaten'!$C$2:$BT$31,MATCH(_xlfn.XLOOKUP($D$14,$D191:$D197,$E191:$E197,,0,-1),'Verwachte Resultaten'!$B$2:$B$31,0),MATCH(_xlfn.XLOOKUP($D$14,$D191:$D197,BE190:BE196,,0,-1),'Verwachte Resultaten'!$C$1:$BT$1,0))*_xlfn.XLOOKUP($E197,$G$2:$G$6,$F$2:$F$6,,0)),_xlfn.XLOOKUP($D$14,$D191:$D197,BE191:BE197,,0,-1)&gt;=(INDEX('Verwachte Resultaten'!$C$2:$BT$31,MATCH(_xlfn.XLOOKUP($D$14,$D191:$D197,$E191:$E197,,0,-1),'Verwachte Resultaten'!$B$2:$B$31,0),MATCH(_xlfn.XLOOKUP($D$14,$D191:$D197,BE190:BE196,,0,-1),'Verwachte Resultaten'!$C$1:$BT$1,0))*_xlfn.XLOOKUP($E197,$G$2:$G$6,$H$2:$H$6,,0))),$D197,""),"")</f>
        <v/>
      </c>
      <c r="BF197" s="43" t="str">
        <f>IFERROR(IF(AND(_xlfn.XLOOKUP($D$14,$D191:$D197,BF191:BF197,,0,-1)&lt;=(INDEX('Verwachte Resultaten'!$C$2:$BT$31,MATCH(_xlfn.XLOOKUP($D$14,$D191:$D197,$E191:$E197,,0,-1),'Verwachte Resultaten'!$B$2:$B$31,0),MATCH(_xlfn.XLOOKUP($D$14,$D191:$D197,BF190:BF196,,0,-1),'Verwachte Resultaten'!$C$1:$BT$1,0))*_xlfn.XLOOKUP($E197,$G$2:$G$6,$F$2:$F$6,,0)),_xlfn.XLOOKUP($D$14,$D191:$D197,BF191:BF197,,0,-1)&gt;=(INDEX('Verwachte Resultaten'!$C$2:$BT$31,MATCH(_xlfn.XLOOKUP($D$14,$D191:$D197,$E191:$E197,,0,-1),'Verwachte Resultaten'!$B$2:$B$31,0),MATCH(_xlfn.XLOOKUP($D$14,$D191:$D197,BF190:BF196,,0,-1),'Verwachte Resultaten'!$C$1:$BT$1,0))*_xlfn.XLOOKUP($E197,$G$2:$G$6,$H$2:$H$6,,0))),$D197,""),"")</f>
        <v/>
      </c>
      <c r="BG197" s="43" t="str">
        <f>IFERROR(IF(AND(_xlfn.XLOOKUP($D$14,$D191:$D197,BG191:BG197,,0,-1)&lt;=(INDEX('Verwachte Resultaten'!$C$2:$BT$31,MATCH(_xlfn.XLOOKUP($D$14,$D191:$D197,$E191:$E197,,0,-1),'Verwachte Resultaten'!$B$2:$B$31,0),MATCH(_xlfn.XLOOKUP($D$14,$D191:$D197,BG190:BG196,,0,-1),'Verwachte Resultaten'!$C$1:$BT$1,0))*_xlfn.XLOOKUP($E197,$G$2:$G$6,$F$2:$F$6,,0)),_xlfn.XLOOKUP($D$14,$D191:$D197,BG191:BG197,,0,-1)&gt;=(INDEX('Verwachte Resultaten'!$C$2:$BT$31,MATCH(_xlfn.XLOOKUP($D$14,$D191:$D197,$E191:$E197,,0,-1),'Verwachte Resultaten'!$B$2:$B$31,0),MATCH(_xlfn.XLOOKUP($D$14,$D191:$D197,BG190:BG196,,0,-1),'Verwachte Resultaten'!$C$1:$BT$1,0))*_xlfn.XLOOKUP($E197,$G$2:$G$6,$H$2:$H$6,,0))),$D197,""),"")</f>
        <v/>
      </c>
      <c r="BH197" s="43" t="str">
        <f>IFERROR(IF(AND(_xlfn.XLOOKUP($D$14,$D191:$D197,BH191:BH197,,0,-1)&lt;=(INDEX('Verwachte Resultaten'!$C$2:$BT$31,MATCH(_xlfn.XLOOKUP($D$14,$D191:$D197,$E191:$E197,,0,-1),'Verwachte Resultaten'!$B$2:$B$31,0),MATCH(_xlfn.XLOOKUP($D$14,$D191:$D197,BH190:BH196,,0,-1),'Verwachte Resultaten'!$C$1:$BT$1,0))*_xlfn.XLOOKUP($E197,$G$2:$G$6,$F$2:$F$6,,0)),_xlfn.XLOOKUP($D$14,$D191:$D197,BH191:BH197,,0,-1)&gt;=(INDEX('Verwachte Resultaten'!$C$2:$BT$31,MATCH(_xlfn.XLOOKUP($D$14,$D191:$D197,$E191:$E197,,0,-1),'Verwachte Resultaten'!$B$2:$B$31,0),MATCH(_xlfn.XLOOKUP($D$14,$D191:$D197,BH190:BH196,,0,-1),'Verwachte Resultaten'!$C$1:$BT$1,0))*_xlfn.XLOOKUP($E197,$G$2:$G$6,$H$2:$H$6,,0))),$D197,""),"")</f>
        <v/>
      </c>
      <c r="BI197" s="43" t="str">
        <f>IFERROR(IF(AND(_xlfn.XLOOKUP($D$14,$D191:$D197,BI191:BI197,,0,-1)&lt;=(INDEX('Verwachte Resultaten'!$C$2:$BT$31,MATCH(_xlfn.XLOOKUP($D$14,$D191:$D197,$E191:$E197,,0,-1),'Verwachte Resultaten'!$B$2:$B$31,0),MATCH(_xlfn.XLOOKUP($D$14,$D191:$D197,BI190:BI196,,0,-1),'Verwachte Resultaten'!$C$1:$BT$1,0))*_xlfn.XLOOKUP($E197,$G$2:$G$6,$F$2:$F$6,,0)),_xlfn.XLOOKUP($D$14,$D191:$D197,BI191:BI197,,0,-1)&gt;=(INDEX('Verwachte Resultaten'!$C$2:$BT$31,MATCH(_xlfn.XLOOKUP($D$14,$D191:$D197,$E191:$E197,,0,-1),'Verwachte Resultaten'!$B$2:$B$31,0),MATCH(_xlfn.XLOOKUP($D$14,$D191:$D197,BI190:BI196,,0,-1),'Verwachte Resultaten'!$C$1:$BT$1,0))*_xlfn.XLOOKUP($E197,$G$2:$G$6,$H$2:$H$6,,0))),$D197,""),"")</f>
        <v/>
      </c>
      <c r="BJ197" s="43" t="str">
        <f>IFERROR(IF(AND(_xlfn.XLOOKUP($D$14,$D191:$D197,BJ191:BJ197,,0,-1)&lt;=(INDEX('Verwachte Resultaten'!$C$2:$BT$31,MATCH(_xlfn.XLOOKUP($D$14,$D191:$D197,$E191:$E197,,0,-1),'Verwachte Resultaten'!$B$2:$B$31,0),MATCH(_xlfn.XLOOKUP($D$14,$D191:$D197,BJ190:BJ196,,0,-1),'Verwachte Resultaten'!$C$1:$BT$1,0))*_xlfn.XLOOKUP($E197,$G$2:$G$6,$F$2:$F$6,,0)),_xlfn.XLOOKUP($D$14,$D191:$D197,BJ191:BJ197,,0,-1)&gt;=(INDEX('Verwachte Resultaten'!$C$2:$BT$31,MATCH(_xlfn.XLOOKUP($D$14,$D191:$D197,$E191:$E197,,0,-1),'Verwachte Resultaten'!$B$2:$B$31,0),MATCH(_xlfn.XLOOKUP($D$14,$D191:$D197,BJ190:BJ196,,0,-1),'Verwachte Resultaten'!$C$1:$BT$1,0))*_xlfn.XLOOKUP($E197,$G$2:$G$6,$H$2:$H$6,,0))),$D197,""),"")</f>
        <v/>
      </c>
      <c r="BK197" s="44" t="str">
        <f>IFERROR(IF(AND(_xlfn.XLOOKUP($D$14,$D191:$D197,BK191:BK197,,0,-1)&lt;=(INDEX('Verwachte Resultaten'!$C$2:$BT$31,MATCH(_xlfn.XLOOKUP($D$14,$D191:$D197,$E191:$E197,,0,-1),'Verwachte Resultaten'!$B$2:$B$31,0),MATCH(_xlfn.XLOOKUP($D$14,$D191:$D197,BK190:BK196,,0,-1),'Verwachte Resultaten'!$C$1:$BT$1,0))*_xlfn.XLOOKUP($E197,$G$2:$G$6,$F$2:$F$6,,0)),_xlfn.XLOOKUP($D$14,$D191:$D197,BK191:BK197,,0,-1)&gt;=(INDEX('Verwachte Resultaten'!$C$2:$BT$31,MATCH(_xlfn.XLOOKUP($D$14,$D191:$D197,$E191:$E197,,0,-1),'Verwachte Resultaten'!$B$2:$B$31,0),MATCH(_xlfn.XLOOKUP($D$14,$D191:$D197,BK190:BK196,,0,-1),'Verwachte Resultaten'!$C$1:$BT$1,0))*_xlfn.XLOOKUP($E197,$G$2:$G$6,$H$2:$H$6,,0))),$D197,""),"")</f>
        <v/>
      </c>
    </row>
    <row r="198" spans="1:63">
      <c r="C198" s="23"/>
      <c r="D198" s="110" t="str">
        <f>IFERROR($B194*$B$7,"")</f>
        <v/>
      </c>
      <c r="E198" s="40" t="s">
        <v>159</v>
      </c>
      <c r="F198" s="13" t="str">
        <f>IFERROR(IF(AND(_xlfn.XLOOKUP($D$14,$D192:$D198,F192:F198,,0,-1)&lt;=(INDEX('Verwachte Resultaten'!$C$2:$BT$31,MATCH(_xlfn.XLOOKUP($D$14,$D192:$D198,$E192:$E198,,0,-1),'Verwachte Resultaten'!$B$2:$B$31,0),MATCH(_xlfn.XLOOKUP($D$14,$D192:$D198,F191:F197,,0,-1),'Verwachte Resultaten'!$C$1:$BT$1,0))*_xlfn.XLOOKUP($E198,$G$2:$G$6,$F$2:$F$6,,0)),_xlfn.XLOOKUP($D$14,$D192:$D198,F192:F198,,0,-1)&gt;(INDEX('Verwachte Resultaten'!$C$2:$BT$31,MATCH(_xlfn.XLOOKUP($D$14,$D192:$D198,$E192:$E198,,0,-1),'Verwachte Resultaten'!$B$2:$B$31,0),MATCH(_xlfn.XLOOKUP($D$14,$D192:$D198,F191:F197,,0,-1),'Verwachte Resultaten'!$C$1:$BT$1,0))*_xlfn.XLOOKUP($E198,$G$2:$G$6,$H$2:$H$6,,0))),$D198,""),"")</f>
        <v/>
      </c>
      <c r="G198" s="14" t="str">
        <f>IFERROR(IF(AND(_xlfn.XLOOKUP($D$14,$D192:$D198,G192:G198,,0,-1)&lt;=(INDEX('Verwachte Resultaten'!$C$2:$BT$31,MATCH(_xlfn.XLOOKUP($D$14,$D192:$D198,$E192:$E198,,0,-1),'Verwachte Resultaten'!$B$2:$B$31,0),MATCH(_xlfn.XLOOKUP($D$14,$D192:$D198,G191:G197,,0,-1),'Verwachte Resultaten'!$C$1:$BT$1,0))*_xlfn.XLOOKUP($E198,$G$2:$G$6,$F$2:$F$6,,0)),_xlfn.XLOOKUP($D$14,$D192:$D198,G192:G198,,0,-1)&gt;(INDEX('Verwachte Resultaten'!$C$2:$BT$31,MATCH(_xlfn.XLOOKUP($D$14,$D192:$D198,$E192:$E198,,0,-1),'Verwachte Resultaten'!$B$2:$B$31,0),MATCH(_xlfn.XLOOKUP($D$14,$D192:$D198,G191:G197,,0,-1),'Verwachte Resultaten'!$C$1:$BT$1,0))*_xlfn.XLOOKUP($E198,$G$2:$G$6,$H$2:$H$6,,0))),$D198,""),"")</f>
        <v/>
      </c>
      <c r="H198" s="14" t="str">
        <f>IFERROR(IF(AND(_xlfn.XLOOKUP($D$14,$D192:$D198,H192:H198,,0,-1)&lt;=(INDEX('Verwachte Resultaten'!$C$2:$BT$31,MATCH(_xlfn.XLOOKUP($D$14,$D192:$D198,$E192:$E198,,0,-1),'Verwachte Resultaten'!$B$2:$B$31,0),MATCH(_xlfn.XLOOKUP($D$14,$D192:$D198,H191:H197,,0,-1),'Verwachte Resultaten'!$C$1:$BT$1,0))*_xlfn.XLOOKUP($E198,$G$2:$G$6,$F$2:$F$6,,0)),_xlfn.XLOOKUP($D$14,$D192:$D198,H192:H198,,0,-1)&gt;(INDEX('Verwachte Resultaten'!$C$2:$BT$31,MATCH(_xlfn.XLOOKUP($D$14,$D192:$D198,$E192:$E198,,0,-1),'Verwachte Resultaten'!$B$2:$B$31,0),MATCH(_xlfn.XLOOKUP($D$14,$D192:$D198,H191:H197,,0,-1),'Verwachte Resultaten'!$C$1:$BT$1,0))*_xlfn.XLOOKUP($E198,$G$2:$G$6,$H$2:$H$6,,0))),$D198,""),"")</f>
        <v/>
      </c>
      <c r="I198" s="14" t="str">
        <f>IFERROR(IF(AND(_xlfn.XLOOKUP($D$14,$D192:$D198,I192:I198,,0,-1)&lt;=(INDEX('Verwachte Resultaten'!$C$2:$BT$31,MATCH(_xlfn.XLOOKUP($D$14,$D192:$D198,$E192:$E198,,0,-1),'Verwachte Resultaten'!$B$2:$B$31,0),MATCH(_xlfn.XLOOKUP($D$14,$D192:$D198,I191:I197,,0,-1),'Verwachte Resultaten'!$C$1:$BT$1,0))*_xlfn.XLOOKUP($E198,$G$2:$G$6,$F$2:$F$6,,0)),_xlfn.XLOOKUP($D$14,$D192:$D198,I192:I198,,0,-1)&gt;(INDEX('Verwachte Resultaten'!$C$2:$BT$31,MATCH(_xlfn.XLOOKUP($D$14,$D192:$D198,$E192:$E198,,0,-1),'Verwachte Resultaten'!$B$2:$B$31,0),MATCH(_xlfn.XLOOKUP($D$14,$D192:$D198,I191:I197,,0,-1),'Verwachte Resultaten'!$C$1:$BT$1,0))*_xlfn.XLOOKUP($E198,$G$2:$G$6,$H$2:$H$6,,0))),$D198,""),"")</f>
        <v/>
      </c>
      <c r="J198" s="14" t="str">
        <f>IFERROR(IF(AND(_xlfn.XLOOKUP($D$14,$D192:$D198,J192:J198,,0,-1)&lt;=(INDEX('Verwachte Resultaten'!$C$2:$BT$31,MATCH(_xlfn.XLOOKUP($D$14,$D192:$D198,$E192:$E198,,0,-1),'Verwachte Resultaten'!$B$2:$B$31,0),MATCH(_xlfn.XLOOKUP($D$14,$D192:$D198,J191:J197,,0,-1),'Verwachte Resultaten'!$C$1:$BT$1,0))*_xlfn.XLOOKUP($E198,$G$2:$G$6,$F$2:$F$6,,0)),_xlfn.XLOOKUP($D$14,$D192:$D198,J192:J198,,0,-1)&gt;(INDEX('Verwachte Resultaten'!$C$2:$BT$31,MATCH(_xlfn.XLOOKUP($D$14,$D192:$D198,$E192:$E198,,0,-1),'Verwachte Resultaten'!$B$2:$B$31,0),MATCH(_xlfn.XLOOKUP($D$14,$D192:$D198,J191:J197,,0,-1),'Verwachte Resultaten'!$C$1:$BT$1,0))*_xlfn.XLOOKUP($E198,$G$2:$G$6,$H$2:$H$6,,0))),$D198,""),"")</f>
        <v/>
      </c>
      <c r="K198" s="14" t="str">
        <f>IFERROR(IF(AND(_xlfn.XLOOKUP($D$14,$D192:$D198,K192:K198,,0,-1)&lt;=(INDEX('Verwachte Resultaten'!$C$2:$BT$31,MATCH(_xlfn.XLOOKUP($D$14,$D192:$D198,$E192:$E198,,0,-1),'Verwachte Resultaten'!$B$2:$B$31,0),MATCH(_xlfn.XLOOKUP($D$14,$D192:$D198,K191:K197,,0,-1),'Verwachte Resultaten'!$C$1:$BT$1,0))*_xlfn.XLOOKUP($E198,$G$2:$G$6,$F$2:$F$6,,0)),_xlfn.XLOOKUP($D$14,$D192:$D198,K192:K198,,0,-1)&gt;(INDEX('Verwachte Resultaten'!$C$2:$BT$31,MATCH(_xlfn.XLOOKUP($D$14,$D192:$D198,$E192:$E198,,0,-1),'Verwachte Resultaten'!$B$2:$B$31,0),MATCH(_xlfn.XLOOKUP($D$14,$D192:$D198,K191:K197,,0,-1),'Verwachte Resultaten'!$C$1:$BT$1,0))*_xlfn.XLOOKUP($E198,$G$2:$G$6,$H$2:$H$6,,0))),$D198,""),"")</f>
        <v/>
      </c>
      <c r="L198" s="14" t="str">
        <f>IFERROR(IF(AND(_xlfn.XLOOKUP($D$14,$D192:$D198,L192:L198,,0,-1)&lt;=(INDEX('Verwachte Resultaten'!$C$2:$BT$31,MATCH(_xlfn.XLOOKUP($D$14,$D192:$D198,$E192:$E198,,0,-1),'Verwachte Resultaten'!$B$2:$B$31,0),MATCH(_xlfn.XLOOKUP($D$14,$D192:$D198,L191:L197,,0,-1),'Verwachte Resultaten'!$C$1:$BT$1,0))*_xlfn.XLOOKUP($E198,$G$2:$G$6,$F$2:$F$6,,0)),_xlfn.XLOOKUP($D$14,$D192:$D198,L192:L198,,0,-1)&gt;(INDEX('Verwachte Resultaten'!$C$2:$BT$31,MATCH(_xlfn.XLOOKUP($D$14,$D192:$D198,$E192:$E198,,0,-1),'Verwachte Resultaten'!$B$2:$B$31,0),MATCH(_xlfn.XLOOKUP($D$14,$D192:$D198,L191:L197,,0,-1),'Verwachte Resultaten'!$C$1:$BT$1,0))*_xlfn.XLOOKUP($E198,$G$2:$G$6,$H$2:$H$6,,0))),$D198,""),"")</f>
        <v/>
      </c>
      <c r="M198" s="14" t="str">
        <f>IFERROR(IF(AND(_xlfn.XLOOKUP($D$14,$D192:$D198,M192:M198,,0,-1)&lt;=(INDEX('Verwachte Resultaten'!$C$2:$BT$31,MATCH(_xlfn.XLOOKUP($D$14,$D192:$D198,$E192:$E198,,0,-1),'Verwachte Resultaten'!$B$2:$B$31,0),MATCH(_xlfn.XLOOKUP($D$14,$D192:$D198,M191:M197,,0,-1),'Verwachte Resultaten'!$C$1:$BT$1,0))*_xlfn.XLOOKUP($E198,$G$2:$G$6,$F$2:$F$6,,0)),_xlfn.XLOOKUP($D$14,$D192:$D198,M192:M198,,0,-1)&gt;(INDEX('Verwachte Resultaten'!$C$2:$BT$31,MATCH(_xlfn.XLOOKUP($D$14,$D192:$D198,$E192:$E198,,0,-1),'Verwachte Resultaten'!$B$2:$B$31,0),MATCH(_xlfn.XLOOKUP($D$14,$D192:$D198,M191:M197,,0,-1),'Verwachte Resultaten'!$C$1:$BT$1,0))*_xlfn.XLOOKUP($E198,$G$2:$G$6,$H$2:$H$6,,0))),$D198,""),"")</f>
        <v/>
      </c>
      <c r="N198" s="14" t="str">
        <f>IFERROR(IF(AND(_xlfn.XLOOKUP($D$14,$D192:$D198,N192:N198,,0,-1)&lt;=(INDEX('Verwachte Resultaten'!$C$2:$BT$31,MATCH(_xlfn.XLOOKUP($D$14,$D192:$D198,$E192:$E198,,0,-1),'Verwachte Resultaten'!$B$2:$B$31,0),MATCH(_xlfn.XLOOKUP($D$14,$D192:$D198,N191:N197,,0,-1),'Verwachte Resultaten'!$C$1:$BT$1,0))*_xlfn.XLOOKUP($E198,$G$2:$G$6,$F$2:$F$6,,0)),_xlfn.XLOOKUP($D$14,$D192:$D198,N192:N198,,0,-1)&gt;(INDEX('Verwachte Resultaten'!$C$2:$BT$31,MATCH(_xlfn.XLOOKUP($D$14,$D192:$D198,$E192:$E198,,0,-1),'Verwachte Resultaten'!$B$2:$B$31,0),MATCH(_xlfn.XLOOKUP($D$14,$D192:$D198,N191:N197,,0,-1),'Verwachte Resultaten'!$C$1:$BT$1,0))*_xlfn.XLOOKUP($E198,$G$2:$G$6,$H$2:$H$6,,0))),$D198,""),"")</f>
        <v/>
      </c>
      <c r="O198" s="14" t="str">
        <f>IFERROR(IF(AND(_xlfn.XLOOKUP($D$14,$D192:$D198,O192:O198,,0,-1)&lt;=(INDEX('Verwachte Resultaten'!$C$2:$BT$31,MATCH(_xlfn.XLOOKUP($D$14,$D192:$D198,$E192:$E198,,0,-1),'Verwachte Resultaten'!$B$2:$B$31,0),MATCH(_xlfn.XLOOKUP($D$14,$D192:$D198,O191:O197,,0,-1),'Verwachte Resultaten'!$C$1:$BT$1,0))*_xlfn.XLOOKUP($E198,$G$2:$G$6,$F$2:$F$6,,0)),_xlfn.XLOOKUP($D$14,$D192:$D198,O192:O198,,0,-1)&gt;(INDEX('Verwachte Resultaten'!$C$2:$BT$31,MATCH(_xlfn.XLOOKUP($D$14,$D192:$D198,$E192:$E198,,0,-1),'Verwachte Resultaten'!$B$2:$B$31,0),MATCH(_xlfn.XLOOKUP($D$14,$D192:$D198,O191:O197,,0,-1),'Verwachte Resultaten'!$C$1:$BT$1,0))*_xlfn.XLOOKUP($E198,$G$2:$G$6,$H$2:$H$6,,0))),$D198,""),"")</f>
        <v/>
      </c>
      <c r="P198" s="14" t="str">
        <f>IFERROR(IF(AND(_xlfn.XLOOKUP($D$14,$D192:$D198,P192:P198,,0,-1)&lt;=(INDEX('Verwachte Resultaten'!$C$2:$BT$31,MATCH(_xlfn.XLOOKUP($D$14,$D192:$D198,$E192:$E198,,0,-1),'Verwachte Resultaten'!$B$2:$B$31,0),MATCH(_xlfn.XLOOKUP($D$14,$D192:$D198,P191:P197,,0,-1),'Verwachte Resultaten'!$C$1:$BT$1,0))*_xlfn.XLOOKUP($E198,$G$2:$G$6,$F$2:$F$6,,0)),_xlfn.XLOOKUP($D$14,$D192:$D198,P192:P198,,0,-1)&gt;(INDEX('Verwachte Resultaten'!$C$2:$BT$31,MATCH(_xlfn.XLOOKUP($D$14,$D192:$D198,$E192:$E198,,0,-1),'Verwachte Resultaten'!$B$2:$B$31,0),MATCH(_xlfn.XLOOKUP($D$14,$D192:$D198,P191:P197,,0,-1),'Verwachte Resultaten'!$C$1:$BT$1,0))*_xlfn.XLOOKUP($E198,$G$2:$G$6,$H$2:$H$6,,0))),$D198,""),"")</f>
        <v/>
      </c>
      <c r="Q198" s="14" t="str">
        <f>IFERROR(IF(AND(_xlfn.XLOOKUP($D$14,$D192:$D198,Q192:Q198,,0,-1)&lt;=(INDEX('Verwachte Resultaten'!$C$2:$BT$31,MATCH(_xlfn.XLOOKUP($D$14,$D192:$D198,$E192:$E198,,0,-1),'Verwachte Resultaten'!$B$2:$B$31,0),MATCH(_xlfn.XLOOKUP($D$14,$D192:$D198,Q191:Q197,,0,-1),'Verwachte Resultaten'!$C$1:$BT$1,0))*_xlfn.XLOOKUP($E198,$G$2:$G$6,$F$2:$F$6,,0)),_xlfn.XLOOKUP($D$14,$D192:$D198,Q192:Q198,,0,-1)&gt;(INDEX('Verwachte Resultaten'!$C$2:$BT$31,MATCH(_xlfn.XLOOKUP($D$14,$D192:$D198,$E192:$E198,,0,-1),'Verwachte Resultaten'!$B$2:$B$31,0),MATCH(_xlfn.XLOOKUP($D$14,$D192:$D198,Q191:Q197,,0,-1),'Verwachte Resultaten'!$C$1:$BT$1,0))*_xlfn.XLOOKUP($E198,$G$2:$G$6,$H$2:$H$6,,0))),$D198,""),"")</f>
        <v/>
      </c>
      <c r="R198" s="14" t="str">
        <f>IFERROR(IF(AND(_xlfn.XLOOKUP($D$14,$D192:$D198,R192:R198,,0,-1)&lt;=(INDEX('Verwachte Resultaten'!$C$2:$BT$31,MATCH(_xlfn.XLOOKUP($D$14,$D192:$D198,$E192:$E198,,0,-1),'Verwachte Resultaten'!$B$2:$B$31,0),MATCH(_xlfn.XLOOKUP($D$14,$D192:$D198,R191:R197,,0,-1),'Verwachte Resultaten'!$C$1:$BT$1,0))*_xlfn.XLOOKUP($E198,$G$2:$G$6,$F$2:$F$6,,0)),_xlfn.XLOOKUP($D$14,$D192:$D198,R192:R198,,0,-1)&gt;(INDEX('Verwachte Resultaten'!$C$2:$BT$31,MATCH(_xlfn.XLOOKUP($D$14,$D192:$D198,$E192:$E198,,0,-1),'Verwachte Resultaten'!$B$2:$B$31,0),MATCH(_xlfn.XLOOKUP($D$14,$D192:$D198,R191:R197,,0,-1),'Verwachte Resultaten'!$C$1:$BT$1,0))*_xlfn.XLOOKUP($E198,$G$2:$G$6,$H$2:$H$6,,0))),$D198,""),"")</f>
        <v/>
      </c>
      <c r="S198" s="14" t="str">
        <f>IFERROR(IF(AND(_xlfn.XLOOKUP($D$14,$D192:$D198,S192:S198,,0,-1)&lt;=(INDEX('Verwachte Resultaten'!$C$2:$BT$31,MATCH(_xlfn.XLOOKUP($D$14,$D192:$D198,$E192:$E198,,0,-1),'Verwachte Resultaten'!$B$2:$B$31,0),MATCH(_xlfn.XLOOKUP($D$14,$D192:$D198,S191:S197,,0,-1),'Verwachte Resultaten'!$C$1:$BT$1,0))*_xlfn.XLOOKUP($E198,$G$2:$G$6,$F$2:$F$6,,0)),_xlfn.XLOOKUP($D$14,$D192:$D198,S192:S198,,0,-1)&gt;(INDEX('Verwachte Resultaten'!$C$2:$BT$31,MATCH(_xlfn.XLOOKUP($D$14,$D192:$D198,$E192:$E198,,0,-1),'Verwachte Resultaten'!$B$2:$B$31,0),MATCH(_xlfn.XLOOKUP($D$14,$D192:$D198,S191:S197,,0,-1),'Verwachte Resultaten'!$C$1:$BT$1,0))*_xlfn.XLOOKUP($E198,$G$2:$G$6,$H$2:$H$6,,0))),$D198,""),"")</f>
        <v/>
      </c>
      <c r="T198" s="14" t="str">
        <f>IFERROR(IF(AND(_xlfn.XLOOKUP($D$14,$D192:$D198,T192:T198,,0,-1)&lt;=(INDEX('Verwachte Resultaten'!$C$2:$BT$31,MATCH(_xlfn.XLOOKUP($D$14,$D192:$D198,$E192:$E198,,0,-1),'Verwachte Resultaten'!$B$2:$B$31,0),MATCH(_xlfn.XLOOKUP($D$14,$D192:$D198,T191:T197,,0,-1),'Verwachte Resultaten'!$C$1:$BT$1,0))*_xlfn.XLOOKUP($E198,$G$2:$G$6,$F$2:$F$6,,0)),_xlfn.XLOOKUP($D$14,$D192:$D198,T192:T198,,0,-1)&gt;(INDEX('Verwachte Resultaten'!$C$2:$BT$31,MATCH(_xlfn.XLOOKUP($D$14,$D192:$D198,$E192:$E198,,0,-1),'Verwachte Resultaten'!$B$2:$B$31,0),MATCH(_xlfn.XLOOKUP($D$14,$D192:$D198,T191:T197,,0,-1),'Verwachte Resultaten'!$C$1:$BT$1,0))*_xlfn.XLOOKUP($E198,$G$2:$G$6,$H$2:$H$6,,0))),$D198,""),"")</f>
        <v/>
      </c>
      <c r="U198" s="14" t="str">
        <f>IFERROR(IF(AND(_xlfn.XLOOKUP($D$14,$D192:$D198,U192:U198,,0,-1)&lt;=(INDEX('Verwachte Resultaten'!$C$2:$BT$31,MATCH(_xlfn.XLOOKUP($D$14,$D192:$D198,$E192:$E198,,0,-1),'Verwachte Resultaten'!$B$2:$B$31,0),MATCH(_xlfn.XLOOKUP($D$14,$D192:$D198,U191:U197,,0,-1),'Verwachte Resultaten'!$C$1:$BT$1,0))*_xlfn.XLOOKUP($E198,$G$2:$G$6,$F$2:$F$6,,0)),_xlfn.XLOOKUP($D$14,$D192:$D198,U192:U198,,0,-1)&gt;(INDEX('Verwachte Resultaten'!$C$2:$BT$31,MATCH(_xlfn.XLOOKUP($D$14,$D192:$D198,$E192:$E198,,0,-1),'Verwachte Resultaten'!$B$2:$B$31,0),MATCH(_xlfn.XLOOKUP($D$14,$D192:$D198,U191:U197,,0,-1),'Verwachte Resultaten'!$C$1:$BT$1,0))*_xlfn.XLOOKUP($E198,$G$2:$G$6,$H$2:$H$6,,0))),$D198,""),"")</f>
        <v/>
      </c>
      <c r="V198" s="14" t="str">
        <f>IFERROR(IF(AND(_xlfn.XLOOKUP($D$14,$D192:$D198,V192:V198,,0,-1)&lt;=(INDEX('Verwachte Resultaten'!$C$2:$BT$31,MATCH(_xlfn.XLOOKUP($D$14,$D192:$D198,$E192:$E198,,0,-1),'Verwachte Resultaten'!$B$2:$B$31,0),MATCH(_xlfn.XLOOKUP($D$14,$D192:$D198,V191:V197,,0,-1),'Verwachte Resultaten'!$C$1:$BT$1,0))*_xlfn.XLOOKUP($E198,$G$2:$G$6,$F$2:$F$6,,0)),_xlfn.XLOOKUP($D$14,$D192:$D198,V192:V198,,0,-1)&gt;(INDEX('Verwachte Resultaten'!$C$2:$BT$31,MATCH(_xlfn.XLOOKUP($D$14,$D192:$D198,$E192:$E198,,0,-1),'Verwachte Resultaten'!$B$2:$B$31,0),MATCH(_xlfn.XLOOKUP($D$14,$D192:$D198,V191:V197,,0,-1),'Verwachte Resultaten'!$C$1:$BT$1,0))*_xlfn.XLOOKUP($E198,$G$2:$G$6,$H$2:$H$6,,0))),$D198,""),"")</f>
        <v/>
      </c>
      <c r="W198" s="14" t="str">
        <f>IFERROR(IF(AND(_xlfn.XLOOKUP($D$14,$D192:$D198,W192:W198,,0,-1)&lt;=(INDEX('Verwachte Resultaten'!$C$2:$BT$31,MATCH(_xlfn.XLOOKUP($D$14,$D192:$D198,$E192:$E198,,0,-1),'Verwachte Resultaten'!$B$2:$B$31,0),MATCH(_xlfn.XLOOKUP($D$14,$D192:$D198,W191:W197,,0,-1),'Verwachte Resultaten'!$C$1:$BT$1,0))*_xlfn.XLOOKUP($E198,$G$2:$G$6,$F$2:$F$6,,0)),_xlfn.XLOOKUP($D$14,$D192:$D198,W192:W198,,0,-1)&gt;(INDEX('Verwachte Resultaten'!$C$2:$BT$31,MATCH(_xlfn.XLOOKUP($D$14,$D192:$D198,$E192:$E198,,0,-1),'Verwachte Resultaten'!$B$2:$B$31,0),MATCH(_xlfn.XLOOKUP($D$14,$D192:$D198,W191:W197,,0,-1),'Verwachte Resultaten'!$C$1:$BT$1,0))*_xlfn.XLOOKUP($E198,$G$2:$G$6,$H$2:$H$6,,0))),$D198,""),"")</f>
        <v/>
      </c>
      <c r="X198" s="14" t="str">
        <f>IFERROR(IF(AND(_xlfn.XLOOKUP($D$14,$D192:$D198,X192:X198,,0,-1)&lt;=(INDEX('Verwachte Resultaten'!$C$2:$BT$31,MATCH(_xlfn.XLOOKUP($D$14,$D192:$D198,$E192:$E198,,0,-1),'Verwachte Resultaten'!$B$2:$B$31,0),MATCH(_xlfn.XLOOKUP($D$14,$D192:$D198,X191:X197,,0,-1),'Verwachte Resultaten'!$C$1:$BT$1,0))*_xlfn.XLOOKUP($E198,$G$2:$G$6,$F$2:$F$6,,0)),_xlfn.XLOOKUP($D$14,$D192:$D198,X192:X198,,0,-1)&gt;(INDEX('Verwachte Resultaten'!$C$2:$BT$31,MATCH(_xlfn.XLOOKUP($D$14,$D192:$D198,$E192:$E198,,0,-1),'Verwachte Resultaten'!$B$2:$B$31,0),MATCH(_xlfn.XLOOKUP($D$14,$D192:$D198,X191:X197,,0,-1),'Verwachte Resultaten'!$C$1:$BT$1,0))*_xlfn.XLOOKUP($E198,$G$2:$G$6,$H$2:$H$6,,0))),$D198,""),"")</f>
        <v/>
      </c>
      <c r="Y198" s="14" t="str">
        <f>IFERROR(IF(AND(_xlfn.XLOOKUP($D$14,$D192:$D198,Y192:Y198,,0,-1)&lt;=(INDEX('Verwachte Resultaten'!$C$2:$BT$31,MATCH(_xlfn.XLOOKUP($D$14,$D192:$D198,$E192:$E198,,0,-1),'Verwachte Resultaten'!$B$2:$B$31,0),MATCH(_xlfn.XLOOKUP($D$14,$D192:$D198,Y191:Y197,,0,-1),'Verwachte Resultaten'!$C$1:$BT$1,0))*_xlfn.XLOOKUP($E198,$G$2:$G$6,$F$2:$F$6,,0)),_xlfn.XLOOKUP($D$14,$D192:$D198,Y192:Y198,,0,-1)&gt;(INDEX('Verwachte Resultaten'!$C$2:$BT$31,MATCH(_xlfn.XLOOKUP($D$14,$D192:$D198,$E192:$E198,,0,-1),'Verwachte Resultaten'!$B$2:$B$31,0),MATCH(_xlfn.XLOOKUP($D$14,$D192:$D198,Y191:Y197,,0,-1),'Verwachte Resultaten'!$C$1:$BT$1,0))*_xlfn.XLOOKUP($E198,$G$2:$G$6,$H$2:$H$6,,0))),$D198,""),"")</f>
        <v/>
      </c>
      <c r="Z198" s="14" t="str">
        <f>IFERROR(IF(AND(_xlfn.XLOOKUP($D$14,$D192:$D198,Z192:Z198,,0,-1)&lt;=(INDEX('Verwachte Resultaten'!$C$2:$BT$31,MATCH(_xlfn.XLOOKUP($D$14,$D192:$D198,$E192:$E198,,0,-1),'Verwachte Resultaten'!$B$2:$B$31,0),MATCH(_xlfn.XLOOKUP($D$14,$D192:$D198,Z191:Z197,,0,-1),'Verwachte Resultaten'!$C$1:$BT$1,0))*_xlfn.XLOOKUP($E198,$G$2:$G$6,$F$2:$F$6,,0)),_xlfn.XLOOKUP($D$14,$D192:$D198,Z192:Z198,,0,-1)&gt;(INDEX('Verwachte Resultaten'!$C$2:$BT$31,MATCH(_xlfn.XLOOKUP($D$14,$D192:$D198,$E192:$E198,,0,-1),'Verwachte Resultaten'!$B$2:$B$31,0),MATCH(_xlfn.XLOOKUP($D$14,$D192:$D198,Z191:Z197,,0,-1),'Verwachte Resultaten'!$C$1:$BT$1,0))*_xlfn.XLOOKUP($E198,$G$2:$G$6,$H$2:$H$6,,0))),$D198,""),"")</f>
        <v/>
      </c>
      <c r="AA198" s="14" t="str">
        <f>IFERROR(IF(AND(_xlfn.XLOOKUP($D$14,$D192:$D198,AA192:AA198,,0,-1)&lt;=(INDEX('Verwachte Resultaten'!$C$2:$BT$31,MATCH(_xlfn.XLOOKUP($D$14,$D192:$D198,$E192:$E198,,0,-1),'Verwachte Resultaten'!$B$2:$B$31,0),MATCH(_xlfn.XLOOKUP($D$14,$D192:$D198,AA191:AA197,,0,-1),'Verwachte Resultaten'!$C$1:$BT$1,0))*_xlfn.XLOOKUP($E198,$G$2:$G$6,$F$2:$F$6,,0)),_xlfn.XLOOKUP($D$14,$D192:$D198,AA192:AA198,,0,-1)&gt;(INDEX('Verwachte Resultaten'!$C$2:$BT$31,MATCH(_xlfn.XLOOKUP($D$14,$D192:$D198,$E192:$E198,,0,-1),'Verwachte Resultaten'!$B$2:$B$31,0),MATCH(_xlfn.XLOOKUP($D$14,$D192:$D198,AA191:AA197,,0,-1),'Verwachte Resultaten'!$C$1:$BT$1,0))*_xlfn.XLOOKUP($E198,$G$2:$G$6,$H$2:$H$6,,0))),$D198,""),"")</f>
        <v/>
      </c>
      <c r="AB198" s="14" t="str">
        <f>IFERROR(IF(AND(_xlfn.XLOOKUP($D$14,$D192:$D198,AB192:AB198,,0,-1)&lt;=(INDEX('Verwachte Resultaten'!$C$2:$BT$31,MATCH(_xlfn.XLOOKUP($D$14,$D192:$D198,$E192:$E198,,0,-1),'Verwachte Resultaten'!$B$2:$B$31,0),MATCH(_xlfn.XLOOKUP($D$14,$D192:$D198,AB191:AB197,,0,-1),'Verwachte Resultaten'!$C$1:$BT$1,0))*_xlfn.XLOOKUP($E198,$G$2:$G$6,$F$2:$F$6,,0)),_xlfn.XLOOKUP($D$14,$D192:$D198,AB192:AB198,,0,-1)&gt;(INDEX('Verwachte Resultaten'!$C$2:$BT$31,MATCH(_xlfn.XLOOKUP($D$14,$D192:$D198,$E192:$E198,,0,-1),'Verwachte Resultaten'!$B$2:$B$31,0),MATCH(_xlfn.XLOOKUP($D$14,$D192:$D198,AB191:AB197,,0,-1),'Verwachte Resultaten'!$C$1:$BT$1,0))*_xlfn.XLOOKUP($E198,$G$2:$G$6,$H$2:$H$6,,0))),$D198,""),"")</f>
        <v/>
      </c>
      <c r="AC198" s="14" t="str">
        <f>IFERROR(IF(AND(_xlfn.XLOOKUP($D$14,$D192:$D198,AC192:AC198,,0,-1)&lt;=(INDEX('Verwachte Resultaten'!$C$2:$BT$31,MATCH(_xlfn.XLOOKUP($D$14,$D192:$D198,$E192:$E198,,0,-1),'Verwachte Resultaten'!$B$2:$B$31,0),MATCH(_xlfn.XLOOKUP($D$14,$D192:$D198,AC191:AC197,,0,-1),'Verwachte Resultaten'!$C$1:$BT$1,0))*_xlfn.XLOOKUP($E198,$G$2:$G$6,$F$2:$F$6,,0)),_xlfn.XLOOKUP($D$14,$D192:$D198,AC192:AC198,,0,-1)&gt;(INDEX('Verwachte Resultaten'!$C$2:$BT$31,MATCH(_xlfn.XLOOKUP($D$14,$D192:$D198,$E192:$E198,,0,-1),'Verwachte Resultaten'!$B$2:$B$31,0),MATCH(_xlfn.XLOOKUP($D$14,$D192:$D198,AC191:AC197,,0,-1),'Verwachte Resultaten'!$C$1:$BT$1,0))*_xlfn.XLOOKUP($E198,$G$2:$G$6,$H$2:$H$6,,0))),$D198,""),"")</f>
        <v/>
      </c>
      <c r="AD198" s="14" t="str">
        <f>IFERROR(IF(AND(_xlfn.XLOOKUP($D$14,$D192:$D198,AD192:AD198,,0,-1)&lt;=(INDEX('Verwachte Resultaten'!$C$2:$BT$31,MATCH(_xlfn.XLOOKUP($D$14,$D192:$D198,$E192:$E198,,0,-1),'Verwachte Resultaten'!$B$2:$B$31,0),MATCH(_xlfn.XLOOKUP($D$14,$D192:$D198,AD191:AD197,,0,-1),'Verwachte Resultaten'!$C$1:$BT$1,0))*_xlfn.XLOOKUP($E198,$G$2:$G$6,$F$2:$F$6,,0)),_xlfn.XLOOKUP($D$14,$D192:$D198,AD192:AD198,,0,-1)&gt;(INDEX('Verwachte Resultaten'!$C$2:$BT$31,MATCH(_xlfn.XLOOKUP($D$14,$D192:$D198,$E192:$E198,,0,-1),'Verwachte Resultaten'!$B$2:$B$31,0),MATCH(_xlfn.XLOOKUP($D$14,$D192:$D198,AD191:AD197,,0,-1),'Verwachte Resultaten'!$C$1:$BT$1,0))*_xlfn.XLOOKUP($E198,$G$2:$G$6,$H$2:$H$6,,0))),$D198,""),"")</f>
        <v/>
      </c>
      <c r="AE198" s="14" t="str">
        <f>IFERROR(IF(AND(_xlfn.XLOOKUP($D$14,$D192:$D198,AE192:AE198,,0,-1)&lt;=(INDEX('Verwachte Resultaten'!$C$2:$BT$31,MATCH(_xlfn.XLOOKUP($D$14,$D192:$D198,$E192:$E198,,0,-1),'Verwachte Resultaten'!$B$2:$B$31,0),MATCH(_xlfn.XLOOKUP($D$14,$D192:$D198,AE191:AE197,,0,-1),'Verwachte Resultaten'!$C$1:$BT$1,0))*_xlfn.XLOOKUP($E198,$G$2:$G$6,$F$2:$F$6,,0)),_xlfn.XLOOKUP($D$14,$D192:$D198,AE192:AE198,,0,-1)&gt;(INDEX('Verwachte Resultaten'!$C$2:$BT$31,MATCH(_xlfn.XLOOKUP($D$14,$D192:$D198,$E192:$E198,,0,-1),'Verwachte Resultaten'!$B$2:$B$31,0),MATCH(_xlfn.XLOOKUP($D$14,$D192:$D198,AE191:AE197,,0,-1),'Verwachte Resultaten'!$C$1:$BT$1,0))*_xlfn.XLOOKUP($E198,$G$2:$G$6,$H$2:$H$6,,0))),$D198,""),"")</f>
        <v/>
      </c>
      <c r="AF198" s="14" t="str">
        <f>IFERROR(IF(AND(_xlfn.XLOOKUP($D$14,$D192:$D198,AF192:AF198,,0,-1)&lt;=(INDEX('Verwachte Resultaten'!$C$2:$BT$31,MATCH(_xlfn.XLOOKUP($D$14,$D192:$D198,$E192:$E198,,0,-1),'Verwachte Resultaten'!$B$2:$B$31,0),MATCH(_xlfn.XLOOKUP($D$14,$D192:$D198,AF191:AF197,,0,-1),'Verwachte Resultaten'!$C$1:$BT$1,0))*_xlfn.XLOOKUP($E198,$G$2:$G$6,$F$2:$F$6,,0)),_xlfn.XLOOKUP($D$14,$D192:$D198,AF192:AF198,,0,-1)&gt;(INDEX('Verwachte Resultaten'!$C$2:$BT$31,MATCH(_xlfn.XLOOKUP($D$14,$D192:$D198,$E192:$E198,,0,-1),'Verwachte Resultaten'!$B$2:$B$31,0),MATCH(_xlfn.XLOOKUP($D$14,$D192:$D198,AF191:AF197,,0,-1),'Verwachte Resultaten'!$C$1:$BT$1,0))*_xlfn.XLOOKUP($E198,$G$2:$G$6,$H$2:$H$6,,0))),$D198,""),"")</f>
        <v/>
      </c>
      <c r="AG198" s="14" t="str">
        <f>IFERROR(IF(AND(_xlfn.XLOOKUP($D$14,$D192:$D198,AG192:AG198,,0,-1)&lt;=(INDEX('Verwachte Resultaten'!$C$2:$BT$31,MATCH(_xlfn.XLOOKUP($D$14,$D192:$D198,$E192:$E198,,0,-1),'Verwachte Resultaten'!$B$2:$B$31,0),MATCH(_xlfn.XLOOKUP($D$14,$D192:$D198,AG191:AG197,,0,-1),'Verwachte Resultaten'!$C$1:$BT$1,0))*_xlfn.XLOOKUP($E198,$G$2:$G$6,$F$2:$F$6,,0)),_xlfn.XLOOKUP($D$14,$D192:$D198,AG192:AG198,,0,-1)&gt;(INDEX('Verwachte Resultaten'!$C$2:$BT$31,MATCH(_xlfn.XLOOKUP($D$14,$D192:$D198,$E192:$E198,,0,-1),'Verwachte Resultaten'!$B$2:$B$31,0),MATCH(_xlfn.XLOOKUP($D$14,$D192:$D198,AG191:AG197,,0,-1),'Verwachte Resultaten'!$C$1:$BT$1,0))*_xlfn.XLOOKUP($E198,$G$2:$G$6,$H$2:$H$6,,0))),$D198,""),"")</f>
        <v/>
      </c>
      <c r="AH198" s="14" t="str">
        <f>IFERROR(IF(AND(_xlfn.XLOOKUP($D$14,$D192:$D198,AH192:AH198,,0,-1)&lt;=(INDEX('Verwachte Resultaten'!$C$2:$BT$31,MATCH(_xlfn.XLOOKUP($D$14,$D192:$D198,$E192:$E198,,0,-1),'Verwachte Resultaten'!$B$2:$B$31,0),MATCH(_xlfn.XLOOKUP($D$14,$D192:$D198,AH191:AH197,,0,-1),'Verwachte Resultaten'!$C$1:$BT$1,0))*_xlfn.XLOOKUP($E198,$G$2:$G$6,$F$2:$F$6,,0)),_xlfn.XLOOKUP($D$14,$D192:$D198,AH192:AH198,,0,-1)&gt;(INDEX('Verwachte Resultaten'!$C$2:$BT$31,MATCH(_xlfn.XLOOKUP($D$14,$D192:$D198,$E192:$E198,,0,-1),'Verwachte Resultaten'!$B$2:$B$31,0),MATCH(_xlfn.XLOOKUP($D$14,$D192:$D198,AH191:AH197,,0,-1),'Verwachte Resultaten'!$C$1:$BT$1,0))*_xlfn.XLOOKUP($E198,$G$2:$G$6,$H$2:$H$6,,0))),$D198,""),"")</f>
        <v/>
      </c>
      <c r="AI198" s="14" t="str">
        <f>IFERROR(IF(AND(_xlfn.XLOOKUP($D$14,$D192:$D198,AI192:AI198,,0,-1)&lt;=(INDEX('Verwachte Resultaten'!$C$2:$BT$31,MATCH(_xlfn.XLOOKUP($D$14,$D192:$D198,$E192:$E198,,0,-1),'Verwachte Resultaten'!$B$2:$B$31,0),MATCH(_xlfn.XLOOKUP($D$14,$D192:$D198,AI191:AI197,,0,-1),'Verwachte Resultaten'!$C$1:$BT$1,0))*_xlfn.XLOOKUP($E198,$G$2:$G$6,$F$2:$F$6,,0)),_xlfn.XLOOKUP($D$14,$D192:$D198,AI192:AI198,,0,-1)&gt;(INDEX('Verwachte Resultaten'!$C$2:$BT$31,MATCH(_xlfn.XLOOKUP($D$14,$D192:$D198,$E192:$E198,,0,-1),'Verwachte Resultaten'!$B$2:$B$31,0),MATCH(_xlfn.XLOOKUP($D$14,$D192:$D198,AI191:AI197,,0,-1),'Verwachte Resultaten'!$C$1:$BT$1,0))*_xlfn.XLOOKUP($E198,$G$2:$G$6,$H$2:$H$6,,0))),$D198,""),"")</f>
        <v/>
      </c>
      <c r="AJ198" s="14" t="str">
        <f>IFERROR(IF(AND(_xlfn.XLOOKUP($D$14,$D192:$D198,AJ192:AJ198,,0,-1)&lt;=(INDEX('Verwachte Resultaten'!$C$2:$BT$31,MATCH(_xlfn.XLOOKUP($D$14,$D192:$D198,$E192:$E198,,0,-1),'Verwachte Resultaten'!$B$2:$B$31,0),MATCH(_xlfn.XLOOKUP($D$14,$D192:$D198,AJ191:AJ197,,0,-1),'Verwachte Resultaten'!$C$1:$BT$1,0))*_xlfn.XLOOKUP($E198,$G$2:$G$6,$F$2:$F$6,,0)),_xlfn.XLOOKUP($D$14,$D192:$D198,AJ192:AJ198,,0,-1)&gt;(INDEX('Verwachte Resultaten'!$C$2:$BT$31,MATCH(_xlfn.XLOOKUP($D$14,$D192:$D198,$E192:$E198,,0,-1),'Verwachte Resultaten'!$B$2:$B$31,0),MATCH(_xlfn.XLOOKUP($D$14,$D192:$D198,AJ191:AJ197,,0,-1),'Verwachte Resultaten'!$C$1:$BT$1,0))*_xlfn.XLOOKUP($E198,$G$2:$G$6,$H$2:$H$6,,0))),$D198,""),"")</f>
        <v/>
      </c>
      <c r="AK198" s="14" t="str">
        <f>IFERROR(IF(AND(_xlfn.XLOOKUP($D$14,$D192:$D198,AK192:AK198,,0,-1)&lt;=(INDEX('Verwachte Resultaten'!$C$2:$BT$31,MATCH(_xlfn.XLOOKUP($D$14,$D192:$D198,$E192:$E198,,0,-1),'Verwachte Resultaten'!$B$2:$B$31,0),MATCH(_xlfn.XLOOKUP($D$14,$D192:$D198,AK191:AK197,,0,-1),'Verwachte Resultaten'!$C$1:$BT$1,0))*_xlfn.XLOOKUP($E198,$G$2:$G$6,$F$2:$F$6,,0)),_xlfn.XLOOKUP($D$14,$D192:$D198,AK192:AK198,,0,-1)&gt;(INDEX('Verwachte Resultaten'!$C$2:$BT$31,MATCH(_xlfn.XLOOKUP($D$14,$D192:$D198,$E192:$E198,,0,-1),'Verwachte Resultaten'!$B$2:$B$31,0),MATCH(_xlfn.XLOOKUP($D$14,$D192:$D198,AK191:AK197,,0,-1),'Verwachte Resultaten'!$C$1:$BT$1,0))*_xlfn.XLOOKUP($E198,$G$2:$G$6,$H$2:$H$6,,0))),$D198,""),"")</f>
        <v/>
      </c>
      <c r="AL198" s="14" t="str">
        <f>IFERROR(IF(AND(_xlfn.XLOOKUP($D$14,$D192:$D198,AL192:AL198,,0,-1)&lt;=(INDEX('Verwachte Resultaten'!$C$2:$BT$31,MATCH(_xlfn.XLOOKUP($D$14,$D192:$D198,$E192:$E198,,0,-1),'Verwachte Resultaten'!$B$2:$B$31,0),MATCH(_xlfn.XLOOKUP($D$14,$D192:$D198,AL191:AL197,,0,-1),'Verwachte Resultaten'!$C$1:$BT$1,0))*_xlfn.XLOOKUP($E198,$G$2:$G$6,$F$2:$F$6,,0)),_xlfn.XLOOKUP($D$14,$D192:$D198,AL192:AL198,,0,-1)&gt;(INDEX('Verwachte Resultaten'!$C$2:$BT$31,MATCH(_xlfn.XLOOKUP($D$14,$D192:$D198,$E192:$E198,,0,-1),'Verwachte Resultaten'!$B$2:$B$31,0),MATCH(_xlfn.XLOOKUP($D$14,$D192:$D198,AL191:AL197,,0,-1),'Verwachte Resultaten'!$C$1:$BT$1,0))*_xlfn.XLOOKUP($E198,$G$2:$G$6,$H$2:$H$6,,0))),$D198,""),"")</f>
        <v/>
      </c>
      <c r="AM198" s="14" t="str">
        <f>IFERROR(IF(AND(_xlfn.XLOOKUP($D$14,$D192:$D198,AM192:AM198,,0,-1)&lt;=(INDEX('Verwachte Resultaten'!$C$2:$BT$31,MATCH(_xlfn.XLOOKUP($D$14,$D192:$D198,$E192:$E198,,0,-1),'Verwachte Resultaten'!$B$2:$B$31,0),MATCH(_xlfn.XLOOKUP($D$14,$D192:$D198,AM191:AM197,,0,-1),'Verwachte Resultaten'!$C$1:$BT$1,0))*_xlfn.XLOOKUP($E198,$G$2:$G$6,$F$2:$F$6,,0)),_xlfn.XLOOKUP($D$14,$D192:$D198,AM192:AM198,,0,-1)&gt;(INDEX('Verwachte Resultaten'!$C$2:$BT$31,MATCH(_xlfn.XLOOKUP($D$14,$D192:$D198,$E192:$E198,,0,-1),'Verwachte Resultaten'!$B$2:$B$31,0),MATCH(_xlfn.XLOOKUP($D$14,$D192:$D198,AM191:AM197,,0,-1),'Verwachte Resultaten'!$C$1:$BT$1,0))*_xlfn.XLOOKUP($E198,$G$2:$G$6,$H$2:$H$6,,0))),$D198,""),"")</f>
        <v/>
      </c>
      <c r="AN198" s="14" t="str">
        <f>IFERROR(IF(AND(_xlfn.XLOOKUP($D$14,$D192:$D198,AN192:AN198,,0,-1)&lt;=(INDEX('Verwachte Resultaten'!$C$2:$BT$31,MATCH(_xlfn.XLOOKUP($D$14,$D192:$D198,$E192:$E198,,0,-1),'Verwachte Resultaten'!$B$2:$B$31,0),MATCH(_xlfn.XLOOKUP($D$14,$D192:$D198,AN191:AN197,,0,-1),'Verwachte Resultaten'!$C$1:$BT$1,0))*_xlfn.XLOOKUP($E198,$G$2:$G$6,$F$2:$F$6,,0)),_xlfn.XLOOKUP($D$14,$D192:$D198,AN192:AN198,,0,-1)&gt;(INDEX('Verwachte Resultaten'!$C$2:$BT$31,MATCH(_xlfn.XLOOKUP($D$14,$D192:$D198,$E192:$E198,,0,-1),'Verwachte Resultaten'!$B$2:$B$31,0),MATCH(_xlfn.XLOOKUP($D$14,$D192:$D198,AN191:AN197,,0,-1),'Verwachte Resultaten'!$C$1:$BT$1,0))*_xlfn.XLOOKUP($E198,$G$2:$G$6,$H$2:$H$6,,0))),$D198,""),"")</f>
        <v/>
      </c>
      <c r="AO198" s="14" t="str">
        <f>IFERROR(IF(AND(_xlfn.XLOOKUP($D$14,$D192:$D198,AO192:AO198,,0,-1)&lt;=(INDEX('Verwachte Resultaten'!$C$2:$BT$31,MATCH(_xlfn.XLOOKUP($D$14,$D192:$D198,$E192:$E198,,0,-1),'Verwachte Resultaten'!$B$2:$B$31,0),MATCH(_xlfn.XLOOKUP($D$14,$D192:$D198,AO191:AO197,,0,-1),'Verwachte Resultaten'!$C$1:$BT$1,0))*_xlfn.XLOOKUP($E198,$G$2:$G$6,$F$2:$F$6,,0)),_xlfn.XLOOKUP($D$14,$D192:$D198,AO192:AO198,,0,-1)&gt;(INDEX('Verwachte Resultaten'!$C$2:$BT$31,MATCH(_xlfn.XLOOKUP($D$14,$D192:$D198,$E192:$E198,,0,-1),'Verwachte Resultaten'!$B$2:$B$31,0),MATCH(_xlfn.XLOOKUP($D$14,$D192:$D198,AO191:AO197,,0,-1),'Verwachte Resultaten'!$C$1:$BT$1,0))*_xlfn.XLOOKUP($E198,$G$2:$G$6,$H$2:$H$6,,0))),$D198,""),"")</f>
        <v/>
      </c>
      <c r="AP198" s="14" t="str">
        <f>IFERROR(IF(AND(_xlfn.XLOOKUP($D$14,$D192:$D198,AP192:AP198,,0,-1)&lt;=(INDEX('Verwachte Resultaten'!$C$2:$BT$31,MATCH(_xlfn.XLOOKUP($D$14,$D192:$D198,$E192:$E198,,0,-1),'Verwachte Resultaten'!$B$2:$B$31,0),MATCH(_xlfn.XLOOKUP($D$14,$D192:$D198,AP191:AP197,,0,-1),'Verwachte Resultaten'!$C$1:$BT$1,0))*_xlfn.XLOOKUP($E198,$G$2:$G$6,$F$2:$F$6,,0)),_xlfn.XLOOKUP($D$14,$D192:$D198,AP192:AP198,,0,-1)&gt;(INDEX('Verwachte Resultaten'!$C$2:$BT$31,MATCH(_xlfn.XLOOKUP($D$14,$D192:$D198,$E192:$E198,,0,-1),'Verwachte Resultaten'!$B$2:$B$31,0),MATCH(_xlfn.XLOOKUP($D$14,$D192:$D198,AP191:AP197,,0,-1),'Verwachte Resultaten'!$C$1:$BT$1,0))*_xlfn.XLOOKUP($E198,$G$2:$G$6,$H$2:$H$6,,0))),$D198,""),"")</f>
        <v/>
      </c>
      <c r="AQ198" s="14" t="str">
        <f>IFERROR(IF(AND(_xlfn.XLOOKUP($D$14,$D192:$D198,AQ192:AQ198,,0,-1)&lt;=(INDEX('Verwachte Resultaten'!$C$2:$BT$31,MATCH(_xlfn.XLOOKUP($D$14,$D192:$D198,$E192:$E198,,0,-1),'Verwachte Resultaten'!$B$2:$B$31,0),MATCH(_xlfn.XLOOKUP($D$14,$D192:$D198,AQ191:AQ197,,0,-1),'Verwachte Resultaten'!$C$1:$BT$1,0))*_xlfn.XLOOKUP($E198,$G$2:$G$6,$F$2:$F$6,,0)),_xlfn.XLOOKUP($D$14,$D192:$D198,AQ192:AQ198,,0,-1)&gt;(INDEX('Verwachte Resultaten'!$C$2:$BT$31,MATCH(_xlfn.XLOOKUP($D$14,$D192:$D198,$E192:$E198,,0,-1),'Verwachte Resultaten'!$B$2:$B$31,0),MATCH(_xlfn.XLOOKUP($D$14,$D192:$D198,AQ191:AQ197,,0,-1),'Verwachte Resultaten'!$C$1:$BT$1,0))*_xlfn.XLOOKUP($E198,$G$2:$G$6,$H$2:$H$6,,0))),$D198,""),"")</f>
        <v/>
      </c>
      <c r="AR198" s="14" t="str">
        <f>IFERROR(IF(AND(_xlfn.XLOOKUP($D$14,$D192:$D198,AR192:AR198,,0,-1)&lt;=(INDEX('Verwachte Resultaten'!$C$2:$BT$31,MATCH(_xlfn.XLOOKUP($D$14,$D192:$D198,$E192:$E198,,0,-1),'Verwachte Resultaten'!$B$2:$B$31,0),MATCH(_xlfn.XLOOKUP($D$14,$D192:$D198,AR191:AR197,,0,-1),'Verwachte Resultaten'!$C$1:$BT$1,0))*_xlfn.XLOOKUP($E198,$G$2:$G$6,$F$2:$F$6,,0)),_xlfn.XLOOKUP($D$14,$D192:$D198,AR192:AR198,,0,-1)&gt;(INDEX('Verwachte Resultaten'!$C$2:$BT$31,MATCH(_xlfn.XLOOKUP($D$14,$D192:$D198,$E192:$E198,,0,-1),'Verwachte Resultaten'!$B$2:$B$31,0),MATCH(_xlfn.XLOOKUP($D$14,$D192:$D198,AR191:AR197,,0,-1),'Verwachte Resultaten'!$C$1:$BT$1,0))*_xlfn.XLOOKUP($E198,$G$2:$G$6,$H$2:$H$6,,0))),$D198,""),"")</f>
        <v/>
      </c>
      <c r="AS198" s="14" t="str">
        <f>IFERROR(IF(AND(_xlfn.XLOOKUP($D$14,$D192:$D198,AS192:AS198,,0,-1)&lt;=(INDEX('Verwachte Resultaten'!$C$2:$BT$31,MATCH(_xlfn.XLOOKUP($D$14,$D192:$D198,$E192:$E198,,0,-1),'Verwachte Resultaten'!$B$2:$B$31,0),MATCH(_xlfn.XLOOKUP($D$14,$D192:$D198,AS191:AS197,,0,-1),'Verwachte Resultaten'!$C$1:$BT$1,0))*_xlfn.XLOOKUP($E198,$G$2:$G$6,$F$2:$F$6,,0)),_xlfn.XLOOKUP($D$14,$D192:$D198,AS192:AS198,,0,-1)&gt;(INDEX('Verwachte Resultaten'!$C$2:$BT$31,MATCH(_xlfn.XLOOKUP($D$14,$D192:$D198,$E192:$E198,,0,-1),'Verwachte Resultaten'!$B$2:$B$31,0),MATCH(_xlfn.XLOOKUP($D$14,$D192:$D198,AS191:AS197,,0,-1),'Verwachte Resultaten'!$C$1:$BT$1,0))*_xlfn.XLOOKUP($E198,$G$2:$G$6,$H$2:$H$6,,0))),$D198,""),"")</f>
        <v/>
      </c>
      <c r="AT198" s="14" t="str">
        <f>IFERROR(IF(AND(_xlfn.XLOOKUP($D$14,$D192:$D198,AT192:AT198,,0,-1)&lt;=(INDEX('Verwachte Resultaten'!$C$2:$BT$31,MATCH(_xlfn.XLOOKUP($D$14,$D192:$D198,$E192:$E198,,0,-1),'Verwachte Resultaten'!$B$2:$B$31,0),MATCH(_xlfn.XLOOKUP($D$14,$D192:$D198,AT191:AT197,,0,-1),'Verwachte Resultaten'!$C$1:$BT$1,0))*_xlfn.XLOOKUP($E198,$G$2:$G$6,$F$2:$F$6,,0)),_xlfn.XLOOKUP($D$14,$D192:$D198,AT192:AT198,,0,-1)&gt;(INDEX('Verwachte Resultaten'!$C$2:$BT$31,MATCH(_xlfn.XLOOKUP($D$14,$D192:$D198,$E192:$E198,,0,-1),'Verwachte Resultaten'!$B$2:$B$31,0),MATCH(_xlfn.XLOOKUP($D$14,$D192:$D198,AT191:AT197,,0,-1),'Verwachte Resultaten'!$C$1:$BT$1,0))*_xlfn.XLOOKUP($E198,$G$2:$G$6,$H$2:$H$6,,0))),$D198,""),"")</f>
        <v/>
      </c>
      <c r="AU198" s="14" t="str">
        <f>IFERROR(IF(AND(_xlfn.XLOOKUP($D$14,$D192:$D198,AU192:AU198,,0,-1)&lt;=(INDEX('Verwachte Resultaten'!$C$2:$BT$31,MATCH(_xlfn.XLOOKUP($D$14,$D192:$D198,$E192:$E198,,0,-1),'Verwachte Resultaten'!$B$2:$B$31,0),MATCH(_xlfn.XLOOKUP($D$14,$D192:$D198,AU191:AU197,,0,-1),'Verwachte Resultaten'!$C$1:$BT$1,0))*_xlfn.XLOOKUP($E198,$G$2:$G$6,$F$2:$F$6,,0)),_xlfn.XLOOKUP($D$14,$D192:$D198,AU192:AU198,,0,-1)&gt;(INDEX('Verwachte Resultaten'!$C$2:$BT$31,MATCH(_xlfn.XLOOKUP($D$14,$D192:$D198,$E192:$E198,,0,-1),'Verwachte Resultaten'!$B$2:$B$31,0),MATCH(_xlfn.XLOOKUP($D$14,$D192:$D198,AU191:AU197,,0,-1),'Verwachte Resultaten'!$C$1:$BT$1,0))*_xlfn.XLOOKUP($E198,$G$2:$G$6,$H$2:$H$6,,0))),$D198,""),"")</f>
        <v/>
      </c>
      <c r="AV198" s="14" t="str">
        <f>IFERROR(IF(AND(_xlfn.XLOOKUP($D$14,$D192:$D198,AV192:AV198,,0,-1)&lt;=(INDEX('Verwachte Resultaten'!$C$2:$BT$31,MATCH(_xlfn.XLOOKUP($D$14,$D192:$D198,$E192:$E198,,0,-1),'Verwachte Resultaten'!$B$2:$B$31,0),MATCH(_xlfn.XLOOKUP($D$14,$D192:$D198,AV191:AV197,,0,-1),'Verwachte Resultaten'!$C$1:$BT$1,0))*_xlfn.XLOOKUP($E198,$G$2:$G$6,$F$2:$F$6,,0)),_xlfn.XLOOKUP($D$14,$D192:$D198,AV192:AV198,,0,-1)&gt;(INDEX('Verwachte Resultaten'!$C$2:$BT$31,MATCH(_xlfn.XLOOKUP($D$14,$D192:$D198,$E192:$E198,,0,-1),'Verwachte Resultaten'!$B$2:$B$31,0),MATCH(_xlfn.XLOOKUP($D$14,$D192:$D198,AV191:AV197,,0,-1),'Verwachte Resultaten'!$C$1:$BT$1,0))*_xlfn.XLOOKUP($E198,$G$2:$G$6,$H$2:$H$6,,0))),$D198,""),"")</f>
        <v/>
      </c>
      <c r="AW198" s="14" t="str">
        <f>IFERROR(IF(AND(_xlfn.XLOOKUP($D$14,$D192:$D198,AW192:AW198,,0,-1)&lt;=(INDEX('Verwachte Resultaten'!$C$2:$BT$31,MATCH(_xlfn.XLOOKUP($D$14,$D192:$D198,$E192:$E198,,0,-1),'Verwachte Resultaten'!$B$2:$B$31,0),MATCH(_xlfn.XLOOKUP($D$14,$D192:$D198,AW191:AW197,,0,-1),'Verwachte Resultaten'!$C$1:$BT$1,0))*_xlfn.XLOOKUP($E198,$G$2:$G$6,$F$2:$F$6,,0)),_xlfn.XLOOKUP($D$14,$D192:$D198,AW192:AW198,,0,-1)&gt;(INDEX('Verwachte Resultaten'!$C$2:$BT$31,MATCH(_xlfn.XLOOKUP($D$14,$D192:$D198,$E192:$E198,,0,-1),'Verwachte Resultaten'!$B$2:$B$31,0),MATCH(_xlfn.XLOOKUP($D$14,$D192:$D198,AW191:AW197,,0,-1),'Verwachte Resultaten'!$C$1:$BT$1,0))*_xlfn.XLOOKUP($E198,$G$2:$G$6,$H$2:$H$6,,0))),$D198,""),"")</f>
        <v/>
      </c>
      <c r="AX198" s="14" t="str">
        <f>IFERROR(IF(AND(_xlfn.XLOOKUP($D$14,$D192:$D198,AX192:AX198,,0,-1)&lt;=(INDEX('Verwachte Resultaten'!$C$2:$BT$31,MATCH(_xlfn.XLOOKUP($D$14,$D192:$D198,$E192:$E198,,0,-1),'Verwachte Resultaten'!$B$2:$B$31,0),MATCH(_xlfn.XLOOKUP($D$14,$D192:$D198,AX191:AX197,,0,-1),'Verwachte Resultaten'!$C$1:$BT$1,0))*_xlfn.XLOOKUP($E198,$G$2:$G$6,$F$2:$F$6,,0)),_xlfn.XLOOKUP($D$14,$D192:$D198,AX192:AX198,,0,-1)&gt;(INDEX('Verwachte Resultaten'!$C$2:$BT$31,MATCH(_xlfn.XLOOKUP($D$14,$D192:$D198,$E192:$E198,,0,-1),'Verwachte Resultaten'!$B$2:$B$31,0),MATCH(_xlfn.XLOOKUP($D$14,$D192:$D198,AX191:AX197,,0,-1),'Verwachte Resultaten'!$C$1:$BT$1,0))*_xlfn.XLOOKUP($E198,$G$2:$G$6,$H$2:$H$6,,0))),$D198,""),"")</f>
        <v/>
      </c>
      <c r="AY198" s="14" t="str">
        <f>IFERROR(IF(AND(_xlfn.XLOOKUP($D$14,$D192:$D198,AY192:AY198,,0,-1)&lt;=(INDEX('Verwachte Resultaten'!$C$2:$BT$31,MATCH(_xlfn.XLOOKUP($D$14,$D192:$D198,$E192:$E198,,0,-1),'Verwachte Resultaten'!$B$2:$B$31,0),MATCH(_xlfn.XLOOKUP($D$14,$D192:$D198,AY191:AY197,,0,-1),'Verwachte Resultaten'!$C$1:$BT$1,0))*_xlfn.XLOOKUP($E198,$G$2:$G$6,$F$2:$F$6,,0)),_xlfn.XLOOKUP($D$14,$D192:$D198,AY192:AY198,,0,-1)&gt;(INDEX('Verwachte Resultaten'!$C$2:$BT$31,MATCH(_xlfn.XLOOKUP($D$14,$D192:$D198,$E192:$E198,,0,-1),'Verwachte Resultaten'!$B$2:$B$31,0),MATCH(_xlfn.XLOOKUP($D$14,$D192:$D198,AY191:AY197,,0,-1),'Verwachte Resultaten'!$C$1:$BT$1,0))*_xlfn.XLOOKUP($E198,$G$2:$G$6,$H$2:$H$6,,0))),$D198,""),"")</f>
        <v/>
      </c>
      <c r="AZ198" s="14" t="str">
        <f>IFERROR(IF(AND(_xlfn.XLOOKUP($D$14,$D192:$D198,AZ192:AZ198,,0,-1)&lt;=(INDEX('Verwachte Resultaten'!$C$2:$BT$31,MATCH(_xlfn.XLOOKUP($D$14,$D192:$D198,$E192:$E198,,0,-1),'Verwachte Resultaten'!$B$2:$B$31,0),MATCH(_xlfn.XLOOKUP($D$14,$D192:$D198,AZ191:AZ197,,0,-1),'Verwachte Resultaten'!$C$1:$BT$1,0))*_xlfn.XLOOKUP($E198,$G$2:$G$6,$F$2:$F$6,,0)),_xlfn.XLOOKUP($D$14,$D192:$D198,AZ192:AZ198,,0,-1)&gt;(INDEX('Verwachte Resultaten'!$C$2:$BT$31,MATCH(_xlfn.XLOOKUP($D$14,$D192:$D198,$E192:$E198,,0,-1),'Verwachte Resultaten'!$B$2:$B$31,0),MATCH(_xlfn.XLOOKUP($D$14,$D192:$D198,AZ191:AZ197,,0,-1),'Verwachte Resultaten'!$C$1:$BT$1,0))*_xlfn.XLOOKUP($E198,$G$2:$G$6,$H$2:$H$6,,0))),$D198,""),"")</f>
        <v/>
      </c>
      <c r="BA198" s="14" t="str">
        <f>IFERROR(IF(AND(_xlfn.XLOOKUP($D$14,$D192:$D198,BA192:BA198,,0,-1)&lt;=(INDEX('Verwachte Resultaten'!$C$2:$BT$31,MATCH(_xlfn.XLOOKUP($D$14,$D192:$D198,$E192:$E198,,0,-1),'Verwachte Resultaten'!$B$2:$B$31,0),MATCH(_xlfn.XLOOKUP($D$14,$D192:$D198,BA191:BA197,,0,-1),'Verwachte Resultaten'!$C$1:$BT$1,0))*_xlfn.XLOOKUP($E198,$G$2:$G$6,$F$2:$F$6,,0)),_xlfn.XLOOKUP($D$14,$D192:$D198,BA192:BA198,,0,-1)&gt;(INDEX('Verwachte Resultaten'!$C$2:$BT$31,MATCH(_xlfn.XLOOKUP($D$14,$D192:$D198,$E192:$E198,,0,-1),'Verwachte Resultaten'!$B$2:$B$31,0),MATCH(_xlfn.XLOOKUP($D$14,$D192:$D198,BA191:BA197,,0,-1),'Verwachte Resultaten'!$C$1:$BT$1,0))*_xlfn.XLOOKUP($E198,$G$2:$G$6,$H$2:$H$6,,0))),$D198,""),"")</f>
        <v/>
      </c>
      <c r="BB198" s="14" t="str">
        <f>IFERROR(IF(AND(_xlfn.XLOOKUP($D$14,$D192:$D198,BB192:BB198,,0,-1)&lt;=(INDEX('Verwachte Resultaten'!$C$2:$BT$31,MATCH(_xlfn.XLOOKUP($D$14,$D192:$D198,$E192:$E198,,0,-1),'Verwachte Resultaten'!$B$2:$B$31,0),MATCH(_xlfn.XLOOKUP($D$14,$D192:$D198,BB191:BB197,,0,-1),'Verwachte Resultaten'!$C$1:$BT$1,0))*_xlfn.XLOOKUP($E198,$G$2:$G$6,$F$2:$F$6,,0)),_xlfn.XLOOKUP($D$14,$D192:$D198,BB192:BB198,,0,-1)&gt;(INDEX('Verwachte Resultaten'!$C$2:$BT$31,MATCH(_xlfn.XLOOKUP($D$14,$D192:$D198,$E192:$E198,,0,-1),'Verwachte Resultaten'!$B$2:$B$31,0),MATCH(_xlfn.XLOOKUP($D$14,$D192:$D198,BB191:BB197,,0,-1),'Verwachte Resultaten'!$C$1:$BT$1,0))*_xlfn.XLOOKUP($E198,$G$2:$G$6,$H$2:$H$6,,0))),$D198,""),"")</f>
        <v/>
      </c>
      <c r="BC198" s="14" t="str">
        <f>IFERROR(IF(AND(_xlfn.XLOOKUP($D$14,$D192:$D198,BC192:BC198,,0,-1)&lt;=(INDEX('Verwachte Resultaten'!$C$2:$BT$31,MATCH(_xlfn.XLOOKUP($D$14,$D192:$D198,$E192:$E198,,0,-1),'Verwachte Resultaten'!$B$2:$B$31,0),MATCH(_xlfn.XLOOKUP($D$14,$D192:$D198,BC191:BC197,,0,-1),'Verwachte Resultaten'!$C$1:$BT$1,0))*_xlfn.XLOOKUP($E198,$G$2:$G$6,$F$2:$F$6,,0)),_xlfn.XLOOKUP($D$14,$D192:$D198,BC192:BC198,,0,-1)&gt;(INDEX('Verwachte Resultaten'!$C$2:$BT$31,MATCH(_xlfn.XLOOKUP($D$14,$D192:$D198,$E192:$E198,,0,-1),'Verwachte Resultaten'!$B$2:$B$31,0),MATCH(_xlfn.XLOOKUP($D$14,$D192:$D198,BC191:BC197,,0,-1),'Verwachte Resultaten'!$C$1:$BT$1,0))*_xlfn.XLOOKUP($E198,$G$2:$G$6,$H$2:$H$6,,0))),$D198,""),"")</f>
        <v/>
      </c>
      <c r="BD198" s="14" t="str">
        <f>IFERROR(IF(AND(_xlfn.XLOOKUP($D$14,$D192:$D198,BD192:BD198,,0,-1)&lt;=(INDEX('Verwachte Resultaten'!$C$2:$BT$31,MATCH(_xlfn.XLOOKUP($D$14,$D192:$D198,$E192:$E198,,0,-1),'Verwachte Resultaten'!$B$2:$B$31,0),MATCH(_xlfn.XLOOKUP($D$14,$D192:$D198,BD191:BD197,,0,-1),'Verwachte Resultaten'!$C$1:$BT$1,0))*_xlfn.XLOOKUP($E198,$G$2:$G$6,$F$2:$F$6,,0)),_xlfn.XLOOKUP($D$14,$D192:$D198,BD192:BD198,,0,-1)&gt;(INDEX('Verwachte Resultaten'!$C$2:$BT$31,MATCH(_xlfn.XLOOKUP($D$14,$D192:$D198,$E192:$E198,,0,-1),'Verwachte Resultaten'!$B$2:$B$31,0),MATCH(_xlfn.XLOOKUP($D$14,$D192:$D198,BD191:BD197,,0,-1),'Verwachte Resultaten'!$C$1:$BT$1,0))*_xlfn.XLOOKUP($E198,$G$2:$G$6,$H$2:$H$6,,0))),$D198,""),"")</f>
        <v/>
      </c>
      <c r="BE198" s="14" t="str">
        <f>IFERROR(IF(AND(_xlfn.XLOOKUP($D$14,$D192:$D198,BE192:BE198,,0,-1)&lt;=(INDEX('Verwachte Resultaten'!$C$2:$BT$31,MATCH(_xlfn.XLOOKUP($D$14,$D192:$D198,$E192:$E198,,0,-1),'Verwachte Resultaten'!$B$2:$B$31,0),MATCH(_xlfn.XLOOKUP($D$14,$D192:$D198,BE191:BE197,,0,-1),'Verwachte Resultaten'!$C$1:$BT$1,0))*_xlfn.XLOOKUP($E198,$G$2:$G$6,$F$2:$F$6,,0)),_xlfn.XLOOKUP($D$14,$D192:$D198,BE192:BE198,,0,-1)&gt;(INDEX('Verwachte Resultaten'!$C$2:$BT$31,MATCH(_xlfn.XLOOKUP($D$14,$D192:$D198,$E192:$E198,,0,-1),'Verwachte Resultaten'!$B$2:$B$31,0),MATCH(_xlfn.XLOOKUP($D$14,$D192:$D198,BE191:BE197,,0,-1),'Verwachte Resultaten'!$C$1:$BT$1,0))*_xlfn.XLOOKUP($E198,$G$2:$G$6,$H$2:$H$6,,0))),$D198,""),"")</f>
        <v/>
      </c>
      <c r="BF198" s="14" t="str">
        <f>IFERROR(IF(AND(_xlfn.XLOOKUP($D$14,$D192:$D198,BF192:BF198,,0,-1)&lt;=(INDEX('Verwachte Resultaten'!$C$2:$BT$31,MATCH(_xlfn.XLOOKUP($D$14,$D192:$D198,$E192:$E198,,0,-1),'Verwachte Resultaten'!$B$2:$B$31,0),MATCH(_xlfn.XLOOKUP($D$14,$D192:$D198,BF191:BF197,,0,-1),'Verwachte Resultaten'!$C$1:$BT$1,0))*_xlfn.XLOOKUP($E198,$G$2:$G$6,$F$2:$F$6,,0)),_xlfn.XLOOKUP($D$14,$D192:$D198,BF192:BF198,,0,-1)&gt;(INDEX('Verwachte Resultaten'!$C$2:$BT$31,MATCH(_xlfn.XLOOKUP($D$14,$D192:$D198,$E192:$E198,,0,-1),'Verwachte Resultaten'!$B$2:$B$31,0),MATCH(_xlfn.XLOOKUP($D$14,$D192:$D198,BF191:BF197,,0,-1),'Verwachte Resultaten'!$C$1:$BT$1,0))*_xlfn.XLOOKUP($E198,$G$2:$G$6,$H$2:$H$6,,0))),$D198,""),"")</f>
        <v/>
      </c>
      <c r="BG198" s="14" t="str">
        <f>IFERROR(IF(AND(_xlfn.XLOOKUP($D$14,$D192:$D198,BG192:BG198,,0,-1)&lt;=(INDEX('Verwachte Resultaten'!$C$2:$BT$31,MATCH(_xlfn.XLOOKUP($D$14,$D192:$D198,$E192:$E198,,0,-1),'Verwachte Resultaten'!$B$2:$B$31,0),MATCH(_xlfn.XLOOKUP($D$14,$D192:$D198,BG191:BG197,,0,-1),'Verwachte Resultaten'!$C$1:$BT$1,0))*_xlfn.XLOOKUP($E198,$G$2:$G$6,$F$2:$F$6,,0)),_xlfn.XLOOKUP($D$14,$D192:$D198,BG192:BG198,,0,-1)&gt;(INDEX('Verwachte Resultaten'!$C$2:$BT$31,MATCH(_xlfn.XLOOKUP($D$14,$D192:$D198,$E192:$E198,,0,-1),'Verwachte Resultaten'!$B$2:$B$31,0),MATCH(_xlfn.XLOOKUP($D$14,$D192:$D198,BG191:BG197,,0,-1),'Verwachte Resultaten'!$C$1:$BT$1,0))*_xlfn.XLOOKUP($E198,$G$2:$G$6,$H$2:$H$6,,0))),$D198,""),"")</f>
        <v/>
      </c>
      <c r="BH198" s="14" t="str">
        <f>IFERROR(IF(AND(_xlfn.XLOOKUP($D$14,$D192:$D198,BH192:BH198,,0,-1)&lt;=(INDEX('Verwachte Resultaten'!$C$2:$BT$31,MATCH(_xlfn.XLOOKUP($D$14,$D192:$D198,$E192:$E198,,0,-1),'Verwachte Resultaten'!$B$2:$B$31,0),MATCH(_xlfn.XLOOKUP($D$14,$D192:$D198,BH191:BH197,,0,-1),'Verwachte Resultaten'!$C$1:$BT$1,0))*_xlfn.XLOOKUP($E198,$G$2:$G$6,$F$2:$F$6,,0)),_xlfn.XLOOKUP($D$14,$D192:$D198,BH192:BH198,,0,-1)&gt;(INDEX('Verwachte Resultaten'!$C$2:$BT$31,MATCH(_xlfn.XLOOKUP($D$14,$D192:$D198,$E192:$E198,,0,-1),'Verwachte Resultaten'!$B$2:$B$31,0),MATCH(_xlfn.XLOOKUP($D$14,$D192:$D198,BH191:BH197,,0,-1),'Verwachte Resultaten'!$C$1:$BT$1,0))*_xlfn.XLOOKUP($E198,$G$2:$G$6,$H$2:$H$6,,0))),$D198,""),"")</f>
        <v/>
      </c>
      <c r="BI198" s="14" t="str">
        <f>IFERROR(IF(AND(_xlfn.XLOOKUP($D$14,$D192:$D198,BI192:BI198,,0,-1)&lt;=(INDEX('Verwachte Resultaten'!$C$2:$BT$31,MATCH(_xlfn.XLOOKUP($D$14,$D192:$D198,$E192:$E198,,0,-1),'Verwachte Resultaten'!$B$2:$B$31,0),MATCH(_xlfn.XLOOKUP($D$14,$D192:$D198,BI191:BI197,,0,-1),'Verwachte Resultaten'!$C$1:$BT$1,0))*_xlfn.XLOOKUP($E198,$G$2:$G$6,$F$2:$F$6,,0)),_xlfn.XLOOKUP($D$14,$D192:$D198,BI192:BI198,,0,-1)&gt;(INDEX('Verwachte Resultaten'!$C$2:$BT$31,MATCH(_xlfn.XLOOKUP($D$14,$D192:$D198,$E192:$E198,,0,-1),'Verwachte Resultaten'!$B$2:$B$31,0),MATCH(_xlfn.XLOOKUP($D$14,$D192:$D198,BI191:BI197,,0,-1),'Verwachte Resultaten'!$C$1:$BT$1,0))*_xlfn.XLOOKUP($E198,$G$2:$G$6,$H$2:$H$6,,0))),$D198,""),"")</f>
        <v/>
      </c>
      <c r="BJ198" s="14" t="str">
        <f>IFERROR(IF(AND(_xlfn.XLOOKUP($D$14,$D192:$D198,BJ192:BJ198,,0,-1)&lt;=(INDEX('Verwachte Resultaten'!$C$2:$BT$31,MATCH(_xlfn.XLOOKUP($D$14,$D192:$D198,$E192:$E198,,0,-1),'Verwachte Resultaten'!$B$2:$B$31,0),MATCH(_xlfn.XLOOKUP($D$14,$D192:$D198,BJ191:BJ197,,0,-1),'Verwachte Resultaten'!$C$1:$BT$1,0))*_xlfn.XLOOKUP($E198,$G$2:$G$6,$F$2:$F$6,,0)),_xlfn.XLOOKUP($D$14,$D192:$D198,BJ192:BJ198,,0,-1)&gt;(INDEX('Verwachte Resultaten'!$C$2:$BT$31,MATCH(_xlfn.XLOOKUP($D$14,$D192:$D198,$E192:$E198,,0,-1),'Verwachte Resultaten'!$B$2:$B$31,0),MATCH(_xlfn.XLOOKUP($D$14,$D192:$D198,BJ191:BJ197,,0,-1),'Verwachte Resultaten'!$C$1:$BT$1,0))*_xlfn.XLOOKUP($E198,$G$2:$G$6,$H$2:$H$6,,0))),$D198,""),"")</f>
        <v/>
      </c>
      <c r="BK198" s="41" t="str">
        <f>IFERROR(IF(AND(_xlfn.XLOOKUP($D$14,$D192:$D198,BK192:BK198,,0,-1)&lt;=(INDEX('Verwachte Resultaten'!$C$2:$BT$31,MATCH(_xlfn.XLOOKUP($D$14,$D192:$D198,$E192:$E198,,0,-1),'Verwachte Resultaten'!$B$2:$B$31,0),MATCH(_xlfn.XLOOKUP($D$14,$D192:$D198,BK191:BK197,,0,-1),'Verwachte Resultaten'!$C$1:$BT$1,0))*_xlfn.XLOOKUP($E198,$G$2:$G$6,$F$2:$F$6,,0)),_xlfn.XLOOKUP($D$14,$D192:$D198,BK192:BK198,,0,-1)&gt;(INDEX('Verwachte Resultaten'!$C$2:$BT$31,MATCH(_xlfn.XLOOKUP($D$14,$D192:$D198,$E192:$E198,,0,-1),'Verwachte Resultaten'!$B$2:$B$31,0),MATCH(_xlfn.XLOOKUP($D$14,$D192:$D198,BK191:BK197,,0,-1),'Verwachte Resultaten'!$C$1:$BT$1,0))*_xlfn.XLOOKUP($E198,$G$2:$G$6,$H$2:$H$6,,0))),$D198,""),"")</f>
        <v/>
      </c>
    </row>
    <row r="199" spans="1:63" ht="15.75" thickBot="1">
      <c r="C199" s="23"/>
      <c r="D199" s="111" t="str">
        <f>IFERROR($B194*$B$6,"")</f>
        <v/>
      </c>
      <c r="E199" s="17" t="s">
        <v>162</v>
      </c>
      <c r="F199" s="18" t="str">
        <f>IFERROR(IF(AND(_xlfn.XLOOKUP($D$14,$D193:$D199,F193:F199,,0,-1)&lt;=(INDEX('Verwachte Resultaten'!$C$2:$BT$31,MATCH(_xlfn.XLOOKUP($D$14,$D193:$D199,$E193:$E199,,0,-1),'Verwachte Resultaten'!$B$2:$B$31,0),MATCH(_xlfn.XLOOKUP($D$14,$D193:$D199,F192:F198,,0,-1),'Verwachte Resultaten'!$C$1:$BT$1,0))*_xlfn.XLOOKUP($E199,$G$2:$G$6,$F$2:$F$6,,0)),_xlfn.XLOOKUP($D$14,$D193:$D199,F193:F199,,0,-1)&gt;(INDEX('Verwachte Resultaten'!$C$2:$BT$31,MATCH(_xlfn.XLOOKUP($D$14,$D193:$D199,$E193:$E199,,0,-1),'Verwachte Resultaten'!$B$2:$B$31,0),MATCH(_xlfn.XLOOKUP($D$14,$D193:$D199,F192:F198,,0,-1),'Verwachte Resultaten'!$C$1:$BT$1,0))*_xlfn.XLOOKUP($E199,$G$2:$G$6,$H$2:$H$6,,0))),$D199,""),"")</f>
        <v/>
      </c>
      <c r="G199" s="19" t="str">
        <f>IFERROR(IF(AND(_xlfn.XLOOKUP($D$14,$D193:$D199,G193:G199,,0,-1)&lt;=(INDEX('Verwachte Resultaten'!$C$2:$BT$31,MATCH(_xlfn.XLOOKUP($D$14,$D193:$D199,$E193:$E199,,0,-1),'Verwachte Resultaten'!$B$2:$B$31,0),MATCH(_xlfn.XLOOKUP($D$14,$D193:$D199,G192:G198,,0,-1),'Verwachte Resultaten'!$C$1:$BT$1,0))*_xlfn.XLOOKUP($E199,$G$2:$G$6,$F$2:$F$6,,0)),_xlfn.XLOOKUP($D$14,$D193:$D199,G193:G199,,0,-1)&gt;(INDEX('Verwachte Resultaten'!$C$2:$BT$31,MATCH(_xlfn.XLOOKUP($D$14,$D193:$D199,$E193:$E199,,0,-1),'Verwachte Resultaten'!$B$2:$B$31,0),MATCH(_xlfn.XLOOKUP($D$14,$D193:$D199,G192:G198,,0,-1),'Verwachte Resultaten'!$C$1:$BT$1,0))*_xlfn.XLOOKUP($E199,$G$2:$G$6,$H$2:$H$6,,0))),$D199,""),"")</f>
        <v/>
      </c>
      <c r="H199" s="19" t="str">
        <f>IFERROR(IF(AND(_xlfn.XLOOKUP($D$14,$D193:$D199,H193:H199,,0,-1)&lt;=(INDEX('Verwachte Resultaten'!$C$2:$BT$31,MATCH(_xlfn.XLOOKUP($D$14,$D193:$D199,$E193:$E199,,0,-1),'Verwachte Resultaten'!$B$2:$B$31,0),MATCH(_xlfn.XLOOKUP($D$14,$D193:$D199,H192:H198,,0,-1),'Verwachte Resultaten'!$C$1:$BT$1,0))*_xlfn.XLOOKUP($E199,$G$2:$G$6,$F$2:$F$6,,0)),_xlfn.XLOOKUP($D$14,$D193:$D199,H193:H199,,0,-1)&gt;(INDEX('Verwachte Resultaten'!$C$2:$BT$31,MATCH(_xlfn.XLOOKUP($D$14,$D193:$D199,$E193:$E199,,0,-1),'Verwachte Resultaten'!$B$2:$B$31,0),MATCH(_xlfn.XLOOKUP($D$14,$D193:$D199,H192:H198,,0,-1),'Verwachte Resultaten'!$C$1:$BT$1,0))*_xlfn.XLOOKUP($E199,$G$2:$G$6,$H$2:$H$6,,0))),$D199,""),"")</f>
        <v/>
      </c>
      <c r="I199" s="19" t="str">
        <f>IFERROR(IF(AND(_xlfn.XLOOKUP($D$14,$D193:$D199,I193:I199,,0,-1)&lt;=(INDEX('Verwachte Resultaten'!$C$2:$BT$31,MATCH(_xlfn.XLOOKUP($D$14,$D193:$D199,$E193:$E199,,0,-1),'Verwachte Resultaten'!$B$2:$B$31,0),MATCH(_xlfn.XLOOKUP($D$14,$D193:$D199,I192:I198,,0,-1),'Verwachte Resultaten'!$C$1:$BT$1,0))*_xlfn.XLOOKUP($E199,$G$2:$G$6,$F$2:$F$6,,0)),_xlfn.XLOOKUP($D$14,$D193:$D199,I193:I199,,0,-1)&gt;(INDEX('Verwachte Resultaten'!$C$2:$BT$31,MATCH(_xlfn.XLOOKUP($D$14,$D193:$D199,$E193:$E199,,0,-1),'Verwachte Resultaten'!$B$2:$B$31,0),MATCH(_xlfn.XLOOKUP($D$14,$D193:$D199,I192:I198,,0,-1),'Verwachte Resultaten'!$C$1:$BT$1,0))*_xlfn.XLOOKUP($E199,$G$2:$G$6,$H$2:$H$6,,0))),$D199,""),"")</f>
        <v/>
      </c>
      <c r="J199" s="19" t="str">
        <f>IFERROR(IF(AND(_xlfn.XLOOKUP($D$14,$D193:$D199,J193:J199,,0,-1)&lt;=(INDEX('Verwachte Resultaten'!$C$2:$BT$31,MATCH(_xlfn.XLOOKUP($D$14,$D193:$D199,$E193:$E199,,0,-1),'Verwachte Resultaten'!$B$2:$B$31,0),MATCH(_xlfn.XLOOKUP($D$14,$D193:$D199,J192:J198,,0,-1),'Verwachte Resultaten'!$C$1:$BT$1,0))*_xlfn.XLOOKUP($E199,$G$2:$G$6,$F$2:$F$6,,0)),_xlfn.XLOOKUP($D$14,$D193:$D199,J193:J199,,0,-1)&gt;(INDEX('Verwachte Resultaten'!$C$2:$BT$31,MATCH(_xlfn.XLOOKUP($D$14,$D193:$D199,$E193:$E199,,0,-1),'Verwachte Resultaten'!$B$2:$B$31,0),MATCH(_xlfn.XLOOKUP($D$14,$D193:$D199,J192:J198,,0,-1),'Verwachte Resultaten'!$C$1:$BT$1,0))*_xlfn.XLOOKUP($E199,$G$2:$G$6,$H$2:$H$6,,0))),$D199,""),"")</f>
        <v/>
      </c>
      <c r="K199" s="19" t="str">
        <f>IFERROR(IF(AND(_xlfn.XLOOKUP($D$14,$D193:$D199,K193:K199,,0,-1)&lt;=(INDEX('Verwachte Resultaten'!$C$2:$BT$31,MATCH(_xlfn.XLOOKUP($D$14,$D193:$D199,$E193:$E199,,0,-1),'Verwachte Resultaten'!$B$2:$B$31,0),MATCH(_xlfn.XLOOKUP($D$14,$D193:$D199,K192:K198,,0,-1),'Verwachte Resultaten'!$C$1:$BT$1,0))*_xlfn.XLOOKUP($E199,$G$2:$G$6,$F$2:$F$6,,0)),_xlfn.XLOOKUP($D$14,$D193:$D199,K193:K199,,0,-1)&gt;(INDEX('Verwachte Resultaten'!$C$2:$BT$31,MATCH(_xlfn.XLOOKUP($D$14,$D193:$D199,$E193:$E199,,0,-1),'Verwachte Resultaten'!$B$2:$B$31,0),MATCH(_xlfn.XLOOKUP($D$14,$D193:$D199,K192:K198,,0,-1),'Verwachte Resultaten'!$C$1:$BT$1,0))*_xlfn.XLOOKUP($E199,$G$2:$G$6,$H$2:$H$6,,0))),$D199,""),"")</f>
        <v/>
      </c>
      <c r="L199" s="19" t="str">
        <f>IFERROR(IF(AND(_xlfn.XLOOKUP($D$14,$D193:$D199,L193:L199,,0,-1)&lt;=(INDEX('Verwachte Resultaten'!$C$2:$BT$31,MATCH(_xlfn.XLOOKUP($D$14,$D193:$D199,$E193:$E199,,0,-1),'Verwachte Resultaten'!$B$2:$B$31,0),MATCH(_xlfn.XLOOKUP($D$14,$D193:$D199,L192:L198,,0,-1),'Verwachte Resultaten'!$C$1:$BT$1,0))*_xlfn.XLOOKUP($E199,$G$2:$G$6,$F$2:$F$6,,0)),_xlfn.XLOOKUP($D$14,$D193:$D199,L193:L199,,0,-1)&gt;(INDEX('Verwachte Resultaten'!$C$2:$BT$31,MATCH(_xlfn.XLOOKUP($D$14,$D193:$D199,$E193:$E199,,0,-1),'Verwachte Resultaten'!$B$2:$B$31,0),MATCH(_xlfn.XLOOKUP($D$14,$D193:$D199,L192:L198,,0,-1),'Verwachte Resultaten'!$C$1:$BT$1,0))*_xlfn.XLOOKUP($E199,$G$2:$G$6,$H$2:$H$6,,0))),$D199,""),"")</f>
        <v/>
      </c>
      <c r="M199" s="19" t="str">
        <f>IFERROR(IF(AND(_xlfn.XLOOKUP($D$14,$D193:$D199,M193:M199,,0,-1)&lt;=(INDEX('Verwachte Resultaten'!$C$2:$BT$31,MATCH(_xlfn.XLOOKUP($D$14,$D193:$D199,$E193:$E199,,0,-1),'Verwachte Resultaten'!$B$2:$B$31,0),MATCH(_xlfn.XLOOKUP($D$14,$D193:$D199,M192:M198,,0,-1),'Verwachte Resultaten'!$C$1:$BT$1,0))*_xlfn.XLOOKUP($E199,$G$2:$G$6,$F$2:$F$6,,0)),_xlfn.XLOOKUP($D$14,$D193:$D199,M193:M199,,0,-1)&gt;(INDEX('Verwachte Resultaten'!$C$2:$BT$31,MATCH(_xlfn.XLOOKUP($D$14,$D193:$D199,$E193:$E199,,0,-1),'Verwachte Resultaten'!$B$2:$B$31,0),MATCH(_xlfn.XLOOKUP($D$14,$D193:$D199,M192:M198,,0,-1),'Verwachte Resultaten'!$C$1:$BT$1,0))*_xlfn.XLOOKUP($E199,$G$2:$G$6,$H$2:$H$6,,0))),$D199,""),"")</f>
        <v/>
      </c>
      <c r="N199" s="19" t="str">
        <f>IFERROR(IF(AND(_xlfn.XLOOKUP($D$14,$D193:$D199,N193:N199,,0,-1)&lt;=(INDEX('Verwachte Resultaten'!$C$2:$BT$31,MATCH(_xlfn.XLOOKUP($D$14,$D193:$D199,$E193:$E199,,0,-1),'Verwachte Resultaten'!$B$2:$B$31,0),MATCH(_xlfn.XLOOKUP($D$14,$D193:$D199,N192:N198,,0,-1),'Verwachte Resultaten'!$C$1:$BT$1,0))*_xlfn.XLOOKUP($E199,$G$2:$G$6,$F$2:$F$6,,0)),_xlfn.XLOOKUP($D$14,$D193:$D199,N193:N199,,0,-1)&gt;(INDEX('Verwachte Resultaten'!$C$2:$BT$31,MATCH(_xlfn.XLOOKUP($D$14,$D193:$D199,$E193:$E199,,0,-1),'Verwachte Resultaten'!$B$2:$B$31,0),MATCH(_xlfn.XLOOKUP($D$14,$D193:$D199,N192:N198,,0,-1),'Verwachte Resultaten'!$C$1:$BT$1,0))*_xlfn.XLOOKUP($E199,$G$2:$G$6,$H$2:$H$6,,0))),$D199,""),"")</f>
        <v/>
      </c>
      <c r="O199" s="19" t="str">
        <f>IFERROR(IF(AND(_xlfn.XLOOKUP($D$14,$D193:$D199,O193:O199,,0,-1)&lt;=(INDEX('Verwachte Resultaten'!$C$2:$BT$31,MATCH(_xlfn.XLOOKUP($D$14,$D193:$D199,$E193:$E199,,0,-1),'Verwachte Resultaten'!$B$2:$B$31,0),MATCH(_xlfn.XLOOKUP($D$14,$D193:$D199,O192:O198,,0,-1),'Verwachte Resultaten'!$C$1:$BT$1,0))*_xlfn.XLOOKUP($E199,$G$2:$G$6,$F$2:$F$6,,0)),_xlfn.XLOOKUP($D$14,$D193:$D199,O193:O199,,0,-1)&gt;(INDEX('Verwachte Resultaten'!$C$2:$BT$31,MATCH(_xlfn.XLOOKUP($D$14,$D193:$D199,$E193:$E199,,0,-1),'Verwachte Resultaten'!$B$2:$B$31,0),MATCH(_xlfn.XLOOKUP($D$14,$D193:$D199,O192:O198,,0,-1),'Verwachte Resultaten'!$C$1:$BT$1,0))*_xlfn.XLOOKUP($E199,$G$2:$G$6,$H$2:$H$6,,0))),$D199,""),"")</f>
        <v/>
      </c>
      <c r="P199" s="19" t="str">
        <f>IFERROR(IF(AND(_xlfn.XLOOKUP($D$14,$D193:$D199,P193:P199,,0,-1)&lt;=(INDEX('Verwachte Resultaten'!$C$2:$BT$31,MATCH(_xlfn.XLOOKUP($D$14,$D193:$D199,$E193:$E199,,0,-1),'Verwachte Resultaten'!$B$2:$B$31,0),MATCH(_xlfn.XLOOKUP($D$14,$D193:$D199,P192:P198,,0,-1),'Verwachte Resultaten'!$C$1:$BT$1,0))*_xlfn.XLOOKUP($E199,$G$2:$G$6,$F$2:$F$6,,0)),_xlfn.XLOOKUP($D$14,$D193:$D199,P193:P199,,0,-1)&gt;(INDEX('Verwachte Resultaten'!$C$2:$BT$31,MATCH(_xlfn.XLOOKUP($D$14,$D193:$D199,$E193:$E199,,0,-1),'Verwachte Resultaten'!$B$2:$B$31,0),MATCH(_xlfn.XLOOKUP($D$14,$D193:$D199,P192:P198,,0,-1),'Verwachte Resultaten'!$C$1:$BT$1,0))*_xlfn.XLOOKUP($E199,$G$2:$G$6,$H$2:$H$6,,0))),$D199,""),"")</f>
        <v/>
      </c>
      <c r="Q199" s="19" t="str">
        <f>IFERROR(IF(AND(_xlfn.XLOOKUP($D$14,$D193:$D199,Q193:Q199,,0,-1)&lt;=(INDEX('Verwachte Resultaten'!$C$2:$BT$31,MATCH(_xlfn.XLOOKUP($D$14,$D193:$D199,$E193:$E199,,0,-1),'Verwachte Resultaten'!$B$2:$B$31,0),MATCH(_xlfn.XLOOKUP($D$14,$D193:$D199,Q192:Q198,,0,-1),'Verwachte Resultaten'!$C$1:$BT$1,0))*_xlfn.XLOOKUP($E199,$G$2:$G$6,$F$2:$F$6,,0)),_xlfn.XLOOKUP($D$14,$D193:$D199,Q193:Q199,,0,-1)&gt;(INDEX('Verwachte Resultaten'!$C$2:$BT$31,MATCH(_xlfn.XLOOKUP($D$14,$D193:$D199,$E193:$E199,,0,-1),'Verwachte Resultaten'!$B$2:$B$31,0),MATCH(_xlfn.XLOOKUP($D$14,$D193:$D199,Q192:Q198,,0,-1),'Verwachte Resultaten'!$C$1:$BT$1,0))*_xlfn.XLOOKUP($E199,$G$2:$G$6,$H$2:$H$6,,0))),$D199,""),"")</f>
        <v/>
      </c>
      <c r="R199" s="19" t="str">
        <f>IFERROR(IF(AND(_xlfn.XLOOKUP($D$14,$D193:$D199,R193:R199,,0,-1)&lt;=(INDEX('Verwachte Resultaten'!$C$2:$BT$31,MATCH(_xlfn.XLOOKUP($D$14,$D193:$D199,$E193:$E199,,0,-1),'Verwachte Resultaten'!$B$2:$B$31,0),MATCH(_xlfn.XLOOKUP($D$14,$D193:$D199,R192:R198,,0,-1),'Verwachte Resultaten'!$C$1:$BT$1,0))*_xlfn.XLOOKUP($E199,$G$2:$G$6,$F$2:$F$6,,0)),_xlfn.XLOOKUP($D$14,$D193:$D199,R193:R199,,0,-1)&gt;(INDEX('Verwachte Resultaten'!$C$2:$BT$31,MATCH(_xlfn.XLOOKUP($D$14,$D193:$D199,$E193:$E199,,0,-1),'Verwachte Resultaten'!$B$2:$B$31,0),MATCH(_xlfn.XLOOKUP($D$14,$D193:$D199,R192:R198,,0,-1),'Verwachte Resultaten'!$C$1:$BT$1,0))*_xlfn.XLOOKUP($E199,$G$2:$G$6,$H$2:$H$6,,0))),$D199,""),"")</f>
        <v/>
      </c>
      <c r="S199" s="19" t="str">
        <f>IFERROR(IF(AND(_xlfn.XLOOKUP($D$14,$D193:$D199,S193:S199,,0,-1)&lt;=(INDEX('Verwachte Resultaten'!$C$2:$BT$31,MATCH(_xlfn.XLOOKUP($D$14,$D193:$D199,$E193:$E199,,0,-1),'Verwachte Resultaten'!$B$2:$B$31,0),MATCH(_xlfn.XLOOKUP($D$14,$D193:$D199,S192:S198,,0,-1),'Verwachte Resultaten'!$C$1:$BT$1,0))*_xlfn.XLOOKUP($E199,$G$2:$G$6,$F$2:$F$6,,0)),_xlfn.XLOOKUP($D$14,$D193:$D199,S193:S199,,0,-1)&gt;(INDEX('Verwachte Resultaten'!$C$2:$BT$31,MATCH(_xlfn.XLOOKUP($D$14,$D193:$D199,$E193:$E199,,0,-1),'Verwachte Resultaten'!$B$2:$B$31,0),MATCH(_xlfn.XLOOKUP($D$14,$D193:$D199,S192:S198,,0,-1),'Verwachte Resultaten'!$C$1:$BT$1,0))*_xlfn.XLOOKUP($E199,$G$2:$G$6,$H$2:$H$6,,0))),$D199,""),"")</f>
        <v/>
      </c>
      <c r="T199" s="19" t="str">
        <f>IFERROR(IF(AND(_xlfn.XLOOKUP($D$14,$D193:$D199,T193:T199,,0,-1)&lt;=(INDEX('Verwachte Resultaten'!$C$2:$BT$31,MATCH(_xlfn.XLOOKUP($D$14,$D193:$D199,$E193:$E199,,0,-1),'Verwachte Resultaten'!$B$2:$B$31,0),MATCH(_xlfn.XLOOKUP($D$14,$D193:$D199,T192:T198,,0,-1),'Verwachte Resultaten'!$C$1:$BT$1,0))*_xlfn.XLOOKUP($E199,$G$2:$G$6,$F$2:$F$6,,0)),_xlfn.XLOOKUP($D$14,$D193:$D199,T193:T199,,0,-1)&gt;(INDEX('Verwachte Resultaten'!$C$2:$BT$31,MATCH(_xlfn.XLOOKUP($D$14,$D193:$D199,$E193:$E199,,0,-1),'Verwachte Resultaten'!$B$2:$B$31,0),MATCH(_xlfn.XLOOKUP($D$14,$D193:$D199,T192:T198,,0,-1),'Verwachte Resultaten'!$C$1:$BT$1,0))*_xlfn.XLOOKUP($E199,$G$2:$G$6,$H$2:$H$6,,0))),$D199,""),"")</f>
        <v/>
      </c>
      <c r="U199" s="19" t="str">
        <f>IFERROR(IF(AND(_xlfn.XLOOKUP($D$14,$D193:$D199,U193:U199,,0,-1)&lt;=(INDEX('Verwachte Resultaten'!$C$2:$BT$31,MATCH(_xlfn.XLOOKUP($D$14,$D193:$D199,$E193:$E199,,0,-1),'Verwachte Resultaten'!$B$2:$B$31,0),MATCH(_xlfn.XLOOKUP($D$14,$D193:$D199,U192:U198,,0,-1),'Verwachte Resultaten'!$C$1:$BT$1,0))*_xlfn.XLOOKUP($E199,$G$2:$G$6,$F$2:$F$6,,0)),_xlfn.XLOOKUP($D$14,$D193:$D199,U193:U199,,0,-1)&gt;(INDEX('Verwachte Resultaten'!$C$2:$BT$31,MATCH(_xlfn.XLOOKUP($D$14,$D193:$D199,$E193:$E199,,0,-1),'Verwachte Resultaten'!$B$2:$B$31,0),MATCH(_xlfn.XLOOKUP($D$14,$D193:$D199,U192:U198,,0,-1),'Verwachte Resultaten'!$C$1:$BT$1,0))*_xlfn.XLOOKUP($E199,$G$2:$G$6,$H$2:$H$6,,0))),$D199,""),"")</f>
        <v/>
      </c>
      <c r="V199" s="19" t="str">
        <f>IFERROR(IF(AND(_xlfn.XLOOKUP($D$14,$D193:$D199,V193:V199,,0,-1)&lt;=(INDEX('Verwachte Resultaten'!$C$2:$BT$31,MATCH(_xlfn.XLOOKUP($D$14,$D193:$D199,$E193:$E199,,0,-1),'Verwachte Resultaten'!$B$2:$B$31,0),MATCH(_xlfn.XLOOKUP($D$14,$D193:$D199,V192:V198,,0,-1),'Verwachte Resultaten'!$C$1:$BT$1,0))*_xlfn.XLOOKUP($E199,$G$2:$G$6,$F$2:$F$6,,0)),_xlfn.XLOOKUP($D$14,$D193:$D199,V193:V199,,0,-1)&gt;(INDEX('Verwachte Resultaten'!$C$2:$BT$31,MATCH(_xlfn.XLOOKUP($D$14,$D193:$D199,$E193:$E199,,0,-1),'Verwachte Resultaten'!$B$2:$B$31,0),MATCH(_xlfn.XLOOKUP($D$14,$D193:$D199,V192:V198,,0,-1),'Verwachte Resultaten'!$C$1:$BT$1,0))*_xlfn.XLOOKUP($E199,$G$2:$G$6,$H$2:$H$6,,0))),$D199,""),"")</f>
        <v/>
      </c>
      <c r="W199" s="19" t="str">
        <f>IFERROR(IF(AND(_xlfn.XLOOKUP($D$14,$D193:$D199,W193:W199,,0,-1)&lt;=(INDEX('Verwachte Resultaten'!$C$2:$BT$31,MATCH(_xlfn.XLOOKUP($D$14,$D193:$D199,$E193:$E199,,0,-1),'Verwachte Resultaten'!$B$2:$B$31,0),MATCH(_xlfn.XLOOKUP($D$14,$D193:$D199,W192:W198,,0,-1),'Verwachte Resultaten'!$C$1:$BT$1,0))*_xlfn.XLOOKUP($E199,$G$2:$G$6,$F$2:$F$6,,0)),_xlfn.XLOOKUP($D$14,$D193:$D199,W193:W199,,0,-1)&gt;(INDEX('Verwachte Resultaten'!$C$2:$BT$31,MATCH(_xlfn.XLOOKUP($D$14,$D193:$D199,$E193:$E199,,0,-1),'Verwachte Resultaten'!$B$2:$B$31,0),MATCH(_xlfn.XLOOKUP($D$14,$D193:$D199,W192:W198,,0,-1),'Verwachte Resultaten'!$C$1:$BT$1,0))*_xlfn.XLOOKUP($E199,$G$2:$G$6,$H$2:$H$6,,0))),$D199,""),"")</f>
        <v/>
      </c>
      <c r="X199" s="19" t="str">
        <f>IFERROR(IF(AND(_xlfn.XLOOKUP($D$14,$D193:$D199,X193:X199,,0,-1)&lt;=(INDEX('Verwachte Resultaten'!$C$2:$BT$31,MATCH(_xlfn.XLOOKUP($D$14,$D193:$D199,$E193:$E199,,0,-1),'Verwachte Resultaten'!$B$2:$B$31,0),MATCH(_xlfn.XLOOKUP($D$14,$D193:$D199,X192:X198,,0,-1),'Verwachte Resultaten'!$C$1:$BT$1,0))*_xlfn.XLOOKUP($E199,$G$2:$G$6,$F$2:$F$6,,0)),_xlfn.XLOOKUP($D$14,$D193:$D199,X193:X199,,0,-1)&gt;(INDEX('Verwachte Resultaten'!$C$2:$BT$31,MATCH(_xlfn.XLOOKUP($D$14,$D193:$D199,$E193:$E199,,0,-1),'Verwachte Resultaten'!$B$2:$B$31,0),MATCH(_xlfn.XLOOKUP($D$14,$D193:$D199,X192:X198,,0,-1),'Verwachte Resultaten'!$C$1:$BT$1,0))*_xlfn.XLOOKUP($E199,$G$2:$G$6,$H$2:$H$6,,0))),$D199,""),"")</f>
        <v/>
      </c>
      <c r="Y199" s="19" t="str">
        <f>IFERROR(IF(AND(_xlfn.XLOOKUP($D$14,$D193:$D199,Y193:Y199,,0,-1)&lt;=(INDEX('Verwachte Resultaten'!$C$2:$BT$31,MATCH(_xlfn.XLOOKUP($D$14,$D193:$D199,$E193:$E199,,0,-1),'Verwachte Resultaten'!$B$2:$B$31,0),MATCH(_xlfn.XLOOKUP($D$14,$D193:$D199,Y192:Y198,,0,-1),'Verwachte Resultaten'!$C$1:$BT$1,0))*_xlfn.XLOOKUP($E199,$G$2:$G$6,$F$2:$F$6,,0)),_xlfn.XLOOKUP($D$14,$D193:$D199,Y193:Y199,,0,-1)&gt;(INDEX('Verwachte Resultaten'!$C$2:$BT$31,MATCH(_xlfn.XLOOKUP($D$14,$D193:$D199,$E193:$E199,,0,-1),'Verwachte Resultaten'!$B$2:$B$31,0),MATCH(_xlfn.XLOOKUP($D$14,$D193:$D199,Y192:Y198,,0,-1),'Verwachte Resultaten'!$C$1:$BT$1,0))*_xlfn.XLOOKUP($E199,$G$2:$G$6,$H$2:$H$6,,0))),$D199,""),"")</f>
        <v/>
      </c>
      <c r="Z199" s="19" t="str">
        <f>IFERROR(IF(AND(_xlfn.XLOOKUP($D$14,$D193:$D199,Z193:Z199,,0,-1)&lt;=(INDEX('Verwachte Resultaten'!$C$2:$BT$31,MATCH(_xlfn.XLOOKUP($D$14,$D193:$D199,$E193:$E199,,0,-1),'Verwachte Resultaten'!$B$2:$B$31,0),MATCH(_xlfn.XLOOKUP($D$14,$D193:$D199,Z192:Z198,,0,-1),'Verwachte Resultaten'!$C$1:$BT$1,0))*_xlfn.XLOOKUP($E199,$G$2:$G$6,$F$2:$F$6,,0)),_xlfn.XLOOKUP($D$14,$D193:$D199,Z193:Z199,,0,-1)&gt;(INDEX('Verwachte Resultaten'!$C$2:$BT$31,MATCH(_xlfn.XLOOKUP($D$14,$D193:$D199,$E193:$E199,,0,-1),'Verwachte Resultaten'!$B$2:$B$31,0),MATCH(_xlfn.XLOOKUP($D$14,$D193:$D199,Z192:Z198,,0,-1),'Verwachte Resultaten'!$C$1:$BT$1,0))*_xlfn.XLOOKUP($E199,$G$2:$G$6,$H$2:$H$6,,0))),$D199,""),"")</f>
        <v/>
      </c>
      <c r="AA199" s="19" t="str">
        <f>IFERROR(IF(AND(_xlfn.XLOOKUP($D$14,$D193:$D199,AA193:AA199,,0,-1)&lt;=(INDEX('Verwachte Resultaten'!$C$2:$BT$31,MATCH(_xlfn.XLOOKUP($D$14,$D193:$D199,$E193:$E199,,0,-1),'Verwachte Resultaten'!$B$2:$B$31,0),MATCH(_xlfn.XLOOKUP($D$14,$D193:$D199,AA192:AA198,,0,-1),'Verwachte Resultaten'!$C$1:$BT$1,0))*_xlfn.XLOOKUP($E199,$G$2:$G$6,$F$2:$F$6,,0)),_xlfn.XLOOKUP($D$14,$D193:$D199,AA193:AA199,,0,-1)&gt;(INDEX('Verwachte Resultaten'!$C$2:$BT$31,MATCH(_xlfn.XLOOKUP($D$14,$D193:$D199,$E193:$E199,,0,-1),'Verwachte Resultaten'!$B$2:$B$31,0),MATCH(_xlfn.XLOOKUP($D$14,$D193:$D199,AA192:AA198,,0,-1),'Verwachte Resultaten'!$C$1:$BT$1,0))*_xlfn.XLOOKUP($E199,$G$2:$G$6,$H$2:$H$6,,0))),$D199,""),"")</f>
        <v/>
      </c>
      <c r="AB199" s="19" t="str">
        <f>IFERROR(IF(AND(_xlfn.XLOOKUP($D$14,$D193:$D199,AB193:AB199,,0,-1)&lt;=(INDEX('Verwachte Resultaten'!$C$2:$BT$31,MATCH(_xlfn.XLOOKUP($D$14,$D193:$D199,$E193:$E199,,0,-1),'Verwachte Resultaten'!$B$2:$B$31,0),MATCH(_xlfn.XLOOKUP($D$14,$D193:$D199,AB192:AB198,,0,-1),'Verwachte Resultaten'!$C$1:$BT$1,0))*_xlfn.XLOOKUP($E199,$G$2:$G$6,$F$2:$F$6,,0)),_xlfn.XLOOKUP($D$14,$D193:$D199,AB193:AB199,,0,-1)&gt;(INDEX('Verwachte Resultaten'!$C$2:$BT$31,MATCH(_xlfn.XLOOKUP($D$14,$D193:$D199,$E193:$E199,,0,-1),'Verwachte Resultaten'!$B$2:$B$31,0),MATCH(_xlfn.XLOOKUP($D$14,$D193:$D199,AB192:AB198,,0,-1),'Verwachte Resultaten'!$C$1:$BT$1,0))*_xlfn.XLOOKUP($E199,$G$2:$G$6,$H$2:$H$6,,0))),$D199,""),"")</f>
        <v/>
      </c>
      <c r="AC199" s="19" t="str">
        <f>IFERROR(IF(AND(_xlfn.XLOOKUP($D$14,$D193:$D199,AC193:AC199,,0,-1)&lt;=(INDEX('Verwachte Resultaten'!$C$2:$BT$31,MATCH(_xlfn.XLOOKUP($D$14,$D193:$D199,$E193:$E199,,0,-1),'Verwachte Resultaten'!$B$2:$B$31,0),MATCH(_xlfn.XLOOKUP($D$14,$D193:$D199,AC192:AC198,,0,-1),'Verwachte Resultaten'!$C$1:$BT$1,0))*_xlfn.XLOOKUP($E199,$G$2:$G$6,$F$2:$F$6,,0)),_xlfn.XLOOKUP($D$14,$D193:$D199,AC193:AC199,,0,-1)&gt;(INDEX('Verwachte Resultaten'!$C$2:$BT$31,MATCH(_xlfn.XLOOKUP($D$14,$D193:$D199,$E193:$E199,,0,-1),'Verwachte Resultaten'!$B$2:$B$31,0),MATCH(_xlfn.XLOOKUP($D$14,$D193:$D199,AC192:AC198,,0,-1),'Verwachte Resultaten'!$C$1:$BT$1,0))*_xlfn.XLOOKUP($E199,$G$2:$G$6,$H$2:$H$6,,0))),$D199,""),"")</f>
        <v/>
      </c>
      <c r="AD199" s="19" t="str">
        <f>IFERROR(IF(AND(_xlfn.XLOOKUP($D$14,$D193:$D199,AD193:AD199,,0,-1)&lt;=(INDEX('Verwachte Resultaten'!$C$2:$BT$31,MATCH(_xlfn.XLOOKUP($D$14,$D193:$D199,$E193:$E199,,0,-1),'Verwachte Resultaten'!$B$2:$B$31,0),MATCH(_xlfn.XLOOKUP($D$14,$D193:$D199,AD192:AD198,,0,-1),'Verwachte Resultaten'!$C$1:$BT$1,0))*_xlfn.XLOOKUP($E199,$G$2:$G$6,$F$2:$F$6,,0)),_xlfn.XLOOKUP($D$14,$D193:$D199,AD193:AD199,,0,-1)&gt;(INDEX('Verwachte Resultaten'!$C$2:$BT$31,MATCH(_xlfn.XLOOKUP($D$14,$D193:$D199,$E193:$E199,,0,-1),'Verwachte Resultaten'!$B$2:$B$31,0),MATCH(_xlfn.XLOOKUP($D$14,$D193:$D199,AD192:AD198,,0,-1),'Verwachte Resultaten'!$C$1:$BT$1,0))*_xlfn.XLOOKUP($E199,$G$2:$G$6,$H$2:$H$6,,0))),$D199,""),"")</f>
        <v/>
      </c>
      <c r="AE199" s="19" t="str">
        <f>IFERROR(IF(AND(_xlfn.XLOOKUP($D$14,$D193:$D199,AE193:AE199,,0,-1)&lt;=(INDEX('Verwachte Resultaten'!$C$2:$BT$31,MATCH(_xlfn.XLOOKUP($D$14,$D193:$D199,$E193:$E199,,0,-1),'Verwachte Resultaten'!$B$2:$B$31,0),MATCH(_xlfn.XLOOKUP($D$14,$D193:$D199,AE192:AE198,,0,-1),'Verwachte Resultaten'!$C$1:$BT$1,0))*_xlfn.XLOOKUP($E199,$G$2:$G$6,$F$2:$F$6,,0)),_xlfn.XLOOKUP($D$14,$D193:$D199,AE193:AE199,,0,-1)&gt;(INDEX('Verwachte Resultaten'!$C$2:$BT$31,MATCH(_xlfn.XLOOKUP($D$14,$D193:$D199,$E193:$E199,,0,-1),'Verwachte Resultaten'!$B$2:$B$31,0),MATCH(_xlfn.XLOOKUP($D$14,$D193:$D199,AE192:AE198,,0,-1),'Verwachte Resultaten'!$C$1:$BT$1,0))*_xlfn.XLOOKUP($E199,$G$2:$G$6,$H$2:$H$6,,0))),$D199,""),"")</f>
        <v/>
      </c>
      <c r="AF199" s="19" t="str">
        <f>IFERROR(IF(AND(_xlfn.XLOOKUP($D$14,$D193:$D199,AF193:AF199,,0,-1)&lt;=(INDEX('Verwachte Resultaten'!$C$2:$BT$31,MATCH(_xlfn.XLOOKUP($D$14,$D193:$D199,$E193:$E199,,0,-1),'Verwachte Resultaten'!$B$2:$B$31,0),MATCH(_xlfn.XLOOKUP($D$14,$D193:$D199,AF192:AF198,,0,-1),'Verwachte Resultaten'!$C$1:$BT$1,0))*_xlfn.XLOOKUP($E199,$G$2:$G$6,$F$2:$F$6,,0)),_xlfn.XLOOKUP($D$14,$D193:$D199,AF193:AF199,,0,-1)&gt;(INDEX('Verwachte Resultaten'!$C$2:$BT$31,MATCH(_xlfn.XLOOKUP($D$14,$D193:$D199,$E193:$E199,,0,-1),'Verwachte Resultaten'!$B$2:$B$31,0),MATCH(_xlfn.XLOOKUP($D$14,$D193:$D199,AF192:AF198,,0,-1),'Verwachte Resultaten'!$C$1:$BT$1,0))*_xlfn.XLOOKUP($E199,$G$2:$G$6,$H$2:$H$6,,0))),$D199,""),"")</f>
        <v/>
      </c>
      <c r="AG199" s="19" t="str">
        <f>IFERROR(IF(AND(_xlfn.XLOOKUP($D$14,$D193:$D199,AG193:AG199,,0,-1)&lt;=(INDEX('Verwachte Resultaten'!$C$2:$BT$31,MATCH(_xlfn.XLOOKUP($D$14,$D193:$D199,$E193:$E199,,0,-1),'Verwachte Resultaten'!$B$2:$B$31,0),MATCH(_xlfn.XLOOKUP($D$14,$D193:$D199,AG192:AG198,,0,-1),'Verwachte Resultaten'!$C$1:$BT$1,0))*_xlfn.XLOOKUP($E199,$G$2:$G$6,$F$2:$F$6,,0)),_xlfn.XLOOKUP($D$14,$D193:$D199,AG193:AG199,,0,-1)&gt;(INDEX('Verwachte Resultaten'!$C$2:$BT$31,MATCH(_xlfn.XLOOKUP($D$14,$D193:$D199,$E193:$E199,,0,-1),'Verwachte Resultaten'!$B$2:$B$31,0),MATCH(_xlfn.XLOOKUP($D$14,$D193:$D199,AG192:AG198,,0,-1),'Verwachte Resultaten'!$C$1:$BT$1,0))*_xlfn.XLOOKUP($E199,$G$2:$G$6,$H$2:$H$6,,0))),$D199,""),"")</f>
        <v/>
      </c>
      <c r="AH199" s="19" t="str">
        <f>IFERROR(IF(AND(_xlfn.XLOOKUP($D$14,$D193:$D199,AH193:AH199,,0,-1)&lt;=(INDEX('Verwachte Resultaten'!$C$2:$BT$31,MATCH(_xlfn.XLOOKUP($D$14,$D193:$D199,$E193:$E199,,0,-1),'Verwachte Resultaten'!$B$2:$B$31,0),MATCH(_xlfn.XLOOKUP($D$14,$D193:$D199,AH192:AH198,,0,-1),'Verwachte Resultaten'!$C$1:$BT$1,0))*_xlfn.XLOOKUP($E199,$G$2:$G$6,$F$2:$F$6,,0)),_xlfn.XLOOKUP($D$14,$D193:$D199,AH193:AH199,,0,-1)&gt;(INDEX('Verwachte Resultaten'!$C$2:$BT$31,MATCH(_xlfn.XLOOKUP($D$14,$D193:$D199,$E193:$E199,,0,-1),'Verwachte Resultaten'!$B$2:$B$31,0),MATCH(_xlfn.XLOOKUP($D$14,$D193:$D199,AH192:AH198,,0,-1),'Verwachte Resultaten'!$C$1:$BT$1,0))*_xlfn.XLOOKUP($E199,$G$2:$G$6,$H$2:$H$6,,0))),$D199,""),"")</f>
        <v/>
      </c>
      <c r="AI199" s="19" t="str">
        <f>IFERROR(IF(AND(_xlfn.XLOOKUP($D$14,$D193:$D199,AI193:AI199,,0,-1)&lt;=(INDEX('Verwachte Resultaten'!$C$2:$BT$31,MATCH(_xlfn.XLOOKUP($D$14,$D193:$D199,$E193:$E199,,0,-1),'Verwachte Resultaten'!$B$2:$B$31,0),MATCH(_xlfn.XLOOKUP($D$14,$D193:$D199,AI192:AI198,,0,-1),'Verwachte Resultaten'!$C$1:$BT$1,0))*_xlfn.XLOOKUP($E199,$G$2:$G$6,$F$2:$F$6,,0)),_xlfn.XLOOKUP($D$14,$D193:$D199,AI193:AI199,,0,-1)&gt;(INDEX('Verwachte Resultaten'!$C$2:$BT$31,MATCH(_xlfn.XLOOKUP($D$14,$D193:$D199,$E193:$E199,,0,-1),'Verwachte Resultaten'!$B$2:$B$31,0),MATCH(_xlfn.XLOOKUP($D$14,$D193:$D199,AI192:AI198,,0,-1),'Verwachte Resultaten'!$C$1:$BT$1,0))*_xlfn.XLOOKUP($E199,$G$2:$G$6,$H$2:$H$6,,0))),$D199,""),"")</f>
        <v/>
      </c>
      <c r="AJ199" s="19" t="str">
        <f>IFERROR(IF(AND(_xlfn.XLOOKUP($D$14,$D193:$D199,AJ193:AJ199,,0,-1)&lt;=(INDEX('Verwachte Resultaten'!$C$2:$BT$31,MATCH(_xlfn.XLOOKUP($D$14,$D193:$D199,$E193:$E199,,0,-1),'Verwachte Resultaten'!$B$2:$B$31,0),MATCH(_xlfn.XLOOKUP($D$14,$D193:$D199,AJ192:AJ198,,0,-1),'Verwachte Resultaten'!$C$1:$BT$1,0))*_xlfn.XLOOKUP($E199,$G$2:$G$6,$F$2:$F$6,,0)),_xlfn.XLOOKUP($D$14,$D193:$D199,AJ193:AJ199,,0,-1)&gt;(INDEX('Verwachte Resultaten'!$C$2:$BT$31,MATCH(_xlfn.XLOOKUP($D$14,$D193:$D199,$E193:$E199,,0,-1),'Verwachte Resultaten'!$B$2:$B$31,0),MATCH(_xlfn.XLOOKUP($D$14,$D193:$D199,AJ192:AJ198,,0,-1),'Verwachte Resultaten'!$C$1:$BT$1,0))*_xlfn.XLOOKUP($E199,$G$2:$G$6,$H$2:$H$6,,0))),$D199,""),"")</f>
        <v/>
      </c>
      <c r="AK199" s="19" t="str">
        <f>IFERROR(IF(AND(_xlfn.XLOOKUP($D$14,$D193:$D199,AK193:AK199,,0,-1)&lt;=(INDEX('Verwachte Resultaten'!$C$2:$BT$31,MATCH(_xlfn.XLOOKUP($D$14,$D193:$D199,$E193:$E199,,0,-1),'Verwachte Resultaten'!$B$2:$B$31,0),MATCH(_xlfn.XLOOKUP($D$14,$D193:$D199,AK192:AK198,,0,-1),'Verwachte Resultaten'!$C$1:$BT$1,0))*_xlfn.XLOOKUP($E199,$G$2:$G$6,$F$2:$F$6,,0)),_xlfn.XLOOKUP($D$14,$D193:$D199,AK193:AK199,,0,-1)&gt;(INDEX('Verwachte Resultaten'!$C$2:$BT$31,MATCH(_xlfn.XLOOKUP($D$14,$D193:$D199,$E193:$E199,,0,-1),'Verwachte Resultaten'!$B$2:$B$31,0),MATCH(_xlfn.XLOOKUP($D$14,$D193:$D199,AK192:AK198,,0,-1),'Verwachte Resultaten'!$C$1:$BT$1,0))*_xlfn.XLOOKUP($E199,$G$2:$G$6,$H$2:$H$6,,0))),$D199,""),"")</f>
        <v/>
      </c>
      <c r="AL199" s="19" t="str">
        <f>IFERROR(IF(AND(_xlfn.XLOOKUP($D$14,$D193:$D199,AL193:AL199,,0,-1)&lt;=(INDEX('Verwachte Resultaten'!$C$2:$BT$31,MATCH(_xlfn.XLOOKUP($D$14,$D193:$D199,$E193:$E199,,0,-1),'Verwachte Resultaten'!$B$2:$B$31,0),MATCH(_xlfn.XLOOKUP($D$14,$D193:$D199,AL192:AL198,,0,-1),'Verwachte Resultaten'!$C$1:$BT$1,0))*_xlfn.XLOOKUP($E199,$G$2:$G$6,$F$2:$F$6,,0)),_xlfn.XLOOKUP($D$14,$D193:$D199,AL193:AL199,,0,-1)&gt;(INDEX('Verwachte Resultaten'!$C$2:$BT$31,MATCH(_xlfn.XLOOKUP($D$14,$D193:$D199,$E193:$E199,,0,-1),'Verwachte Resultaten'!$B$2:$B$31,0),MATCH(_xlfn.XLOOKUP($D$14,$D193:$D199,AL192:AL198,,0,-1),'Verwachte Resultaten'!$C$1:$BT$1,0))*_xlfn.XLOOKUP($E199,$G$2:$G$6,$H$2:$H$6,,0))),$D199,""),"")</f>
        <v/>
      </c>
      <c r="AM199" s="19" t="str">
        <f>IFERROR(IF(AND(_xlfn.XLOOKUP($D$14,$D193:$D199,AM193:AM199,,0,-1)&lt;=(INDEX('Verwachte Resultaten'!$C$2:$BT$31,MATCH(_xlfn.XLOOKUP($D$14,$D193:$D199,$E193:$E199,,0,-1),'Verwachte Resultaten'!$B$2:$B$31,0),MATCH(_xlfn.XLOOKUP($D$14,$D193:$D199,AM192:AM198,,0,-1),'Verwachte Resultaten'!$C$1:$BT$1,0))*_xlfn.XLOOKUP($E199,$G$2:$G$6,$F$2:$F$6,,0)),_xlfn.XLOOKUP($D$14,$D193:$D199,AM193:AM199,,0,-1)&gt;(INDEX('Verwachte Resultaten'!$C$2:$BT$31,MATCH(_xlfn.XLOOKUP($D$14,$D193:$D199,$E193:$E199,,0,-1),'Verwachte Resultaten'!$B$2:$B$31,0),MATCH(_xlfn.XLOOKUP($D$14,$D193:$D199,AM192:AM198,,0,-1),'Verwachte Resultaten'!$C$1:$BT$1,0))*_xlfn.XLOOKUP($E199,$G$2:$G$6,$H$2:$H$6,,0))),$D199,""),"")</f>
        <v/>
      </c>
      <c r="AN199" s="19" t="str">
        <f>IFERROR(IF(AND(_xlfn.XLOOKUP($D$14,$D193:$D199,AN193:AN199,,0,-1)&lt;=(INDEX('Verwachte Resultaten'!$C$2:$BT$31,MATCH(_xlfn.XLOOKUP($D$14,$D193:$D199,$E193:$E199,,0,-1),'Verwachte Resultaten'!$B$2:$B$31,0),MATCH(_xlfn.XLOOKUP($D$14,$D193:$D199,AN192:AN198,,0,-1),'Verwachte Resultaten'!$C$1:$BT$1,0))*_xlfn.XLOOKUP($E199,$G$2:$G$6,$F$2:$F$6,,0)),_xlfn.XLOOKUP($D$14,$D193:$D199,AN193:AN199,,0,-1)&gt;(INDEX('Verwachte Resultaten'!$C$2:$BT$31,MATCH(_xlfn.XLOOKUP($D$14,$D193:$D199,$E193:$E199,,0,-1),'Verwachte Resultaten'!$B$2:$B$31,0),MATCH(_xlfn.XLOOKUP($D$14,$D193:$D199,AN192:AN198,,0,-1),'Verwachte Resultaten'!$C$1:$BT$1,0))*_xlfn.XLOOKUP($E199,$G$2:$G$6,$H$2:$H$6,,0))),$D199,""),"")</f>
        <v/>
      </c>
      <c r="AO199" s="19" t="str">
        <f>IFERROR(IF(AND(_xlfn.XLOOKUP($D$14,$D193:$D199,AO193:AO199,,0,-1)&lt;=(INDEX('Verwachte Resultaten'!$C$2:$BT$31,MATCH(_xlfn.XLOOKUP($D$14,$D193:$D199,$E193:$E199,,0,-1),'Verwachte Resultaten'!$B$2:$B$31,0),MATCH(_xlfn.XLOOKUP($D$14,$D193:$D199,AO192:AO198,,0,-1),'Verwachte Resultaten'!$C$1:$BT$1,0))*_xlfn.XLOOKUP($E199,$G$2:$G$6,$F$2:$F$6,,0)),_xlfn.XLOOKUP($D$14,$D193:$D199,AO193:AO199,,0,-1)&gt;(INDEX('Verwachte Resultaten'!$C$2:$BT$31,MATCH(_xlfn.XLOOKUP($D$14,$D193:$D199,$E193:$E199,,0,-1),'Verwachte Resultaten'!$B$2:$B$31,0),MATCH(_xlfn.XLOOKUP($D$14,$D193:$D199,AO192:AO198,,0,-1),'Verwachte Resultaten'!$C$1:$BT$1,0))*_xlfn.XLOOKUP($E199,$G$2:$G$6,$H$2:$H$6,,0))),$D199,""),"")</f>
        <v/>
      </c>
      <c r="AP199" s="19" t="str">
        <f>IFERROR(IF(AND(_xlfn.XLOOKUP($D$14,$D193:$D199,AP193:AP199,,0,-1)&lt;=(INDEX('Verwachte Resultaten'!$C$2:$BT$31,MATCH(_xlfn.XLOOKUP($D$14,$D193:$D199,$E193:$E199,,0,-1),'Verwachte Resultaten'!$B$2:$B$31,0),MATCH(_xlfn.XLOOKUP($D$14,$D193:$D199,AP192:AP198,,0,-1),'Verwachte Resultaten'!$C$1:$BT$1,0))*_xlfn.XLOOKUP($E199,$G$2:$G$6,$F$2:$F$6,,0)),_xlfn.XLOOKUP($D$14,$D193:$D199,AP193:AP199,,0,-1)&gt;(INDEX('Verwachte Resultaten'!$C$2:$BT$31,MATCH(_xlfn.XLOOKUP($D$14,$D193:$D199,$E193:$E199,,0,-1),'Verwachte Resultaten'!$B$2:$B$31,0),MATCH(_xlfn.XLOOKUP($D$14,$D193:$D199,AP192:AP198,,0,-1),'Verwachte Resultaten'!$C$1:$BT$1,0))*_xlfn.XLOOKUP($E199,$G$2:$G$6,$H$2:$H$6,,0))),$D199,""),"")</f>
        <v/>
      </c>
      <c r="AQ199" s="19" t="str">
        <f>IFERROR(IF(AND(_xlfn.XLOOKUP($D$14,$D193:$D199,AQ193:AQ199,,0,-1)&lt;=(INDEX('Verwachte Resultaten'!$C$2:$BT$31,MATCH(_xlfn.XLOOKUP($D$14,$D193:$D199,$E193:$E199,,0,-1),'Verwachte Resultaten'!$B$2:$B$31,0),MATCH(_xlfn.XLOOKUP($D$14,$D193:$D199,AQ192:AQ198,,0,-1),'Verwachte Resultaten'!$C$1:$BT$1,0))*_xlfn.XLOOKUP($E199,$G$2:$G$6,$F$2:$F$6,,0)),_xlfn.XLOOKUP($D$14,$D193:$D199,AQ193:AQ199,,0,-1)&gt;(INDEX('Verwachte Resultaten'!$C$2:$BT$31,MATCH(_xlfn.XLOOKUP($D$14,$D193:$D199,$E193:$E199,,0,-1),'Verwachte Resultaten'!$B$2:$B$31,0),MATCH(_xlfn.XLOOKUP($D$14,$D193:$D199,AQ192:AQ198,,0,-1),'Verwachte Resultaten'!$C$1:$BT$1,0))*_xlfn.XLOOKUP($E199,$G$2:$G$6,$H$2:$H$6,,0))),$D199,""),"")</f>
        <v/>
      </c>
      <c r="AR199" s="19" t="str">
        <f>IFERROR(IF(AND(_xlfn.XLOOKUP($D$14,$D193:$D199,AR193:AR199,,0,-1)&lt;=(INDEX('Verwachte Resultaten'!$C$2:$BT$31,MATCH(_xlfn.XLOOKUP($D$14,$D193:$D199,$E193:$E199,,0,-1),'Verwachte Resultaten'!$B$2:$B$31,0),MATCH(_xlfn.XLOOKUP($D$14,$D193:$D199,AR192:AR198,,0,-1),'Verwachte Resultaten'!$C$1:$BT$1,0))*_xlfn.XLOOKUP($E199,$G$2:$G$6,$F$2:$F$6,,0)),_xlfn.XLOOKUP($D$14,$D193:$D199,AR193:AR199,,0,-1)&gt;(INDEX('Verwachte Resultaten'!$C$2:$BT$31,MATCH(_xlfn.XLOOKUP($D$14,$D193:$D199,$E193:$E199,,0,-1),'Verwachte Resultaten'!$B$2:$B$31,0),MATCH(_xlfn.XLOOKUP($D$14,$D193:$D199,AR192:AR198,,0,-1),'Verwachte Resultaten'!$C$1:$BT$1,0))*_xlfn.XLOOKUP($E199,$G$2:$G$6,$H$2:$H$6,,0))),$D199,""),"")</f>
        <v/>
      </c>
      <c r="AS199" s="19" t="str">
        <f>IFERROR(IF(AND(_xlfn.XLOOKUP($D$14,$D193:$D199,AS193:AS199,,0,-1)&lt;=(INDEX('Verwachte Resultaten'!$C$2:$BT$31,MATCH(_xlfn.XLOOKUP($D$14,$D193:$D199,$E193:$E199,,0,-1),'Verwachte Resultaten'!$B$2:$B$31,0),MATCH(_xlfn.XLOOKUP($D$14,$D193:$D199,AS192:AS198,,0,-1),'Verwachte Resultaten'!$C$1:$BT$1,0))*_xlfn.XLOOKUP($E199,$G$2:$G$6,$F$2:$F$6,,0)),_xlfn.XLOOKUP($D$14,$D193:$D199,AS193:AS199,,0,-1)&gt;(INDEX('Verwachte Resultaten'!$C$2:$BT$31,MATCH(_xlfn.XLOOKUP($D$14,$D193:$D199,$E193:$E199,,0,-1),'Verwachte Resultaten'!$B$2:$B$31,0),MATCH(_xlfn.XLOOKUP($D$14,$D193:$D199,AS192:AS198,,0,-1),'Verwachte Resultaten'!$C$1:$BT$1,0))*_xlfn.XLOOKUP($E199,$G$2:$G$6,$H$2:$H$6,,0))),$D199,""),"")</f>
        <v/>
      </c>
      <c r="AT199" s="19" t="str">
        <f>IFERROR(IF(AND(_xlfn.XLOOKUP($D$14,$D193:$D199,AT193:AT199,,0,-1)&lt;=(INDEX('Verwachte Resultaten'!$C$2:$BT$31,MATCH(_xlfn.XLOOKUP($D$14,$D193:$D199,$E193:$E199,,0,-1),'Verwachte Resultaten'!$B$2:$B$31,0),MATCH(_xlfn.XLOOKUP($D$14,$D193:$D199,AT192:AT198,,0,-1),'Verwachte Resultaten'!$C$1:$BT$1,0))*_xlfn.XLOOKUP($E199,$G$2:$G$6,$F$2:$F$6,,0)),_xlfn.XLOOKUP($D$14,$D193:$D199,AT193:AT199,,0,-1)&gt;(INDEX('Verwachte Resultaten'!$C$2:$BT$31,MATCH(_xlfn.XLOOKUP($D$14,$D193:$D199,$E193:$E199,,0,-1),'Verwachte Resultaten'!$B$2:$B$31,0),MATCH(_xlfn.XLOOKUP($D$14,$D193:$D199,AT192:AT198,,0,-1),'Verwachte Resultaten'!$C$1:$BT$1,0))*_xlfn.XLOOKUP($E199,$G$2:$G$6,$H$2:$H$6,,0))),$D199,""),"")</f>
        <v/>
      </c>
      <c r="AU199" s="19" t="str">
        <f>IFERROR(IF(AND(_xlfn.XLOOKUP($D$14,$D193:$D199,AU193:AU199,,0,-1)&lt;=(INDEX('Verwachte Resultaten'!$C$2:$BT$31,MATCH(_xlfn.XLOOKUP($D$14,$D193:$D199,$E193:$E199,,0,-1),'Verwachte Resultaten'!$B$2:$B$31,0),MATCH(_xlfn.XLOOKUP($D$14,$D193:$D199,AU192:AU198,,0,-1),'Verwachte Resultaten'!$C$1:$BT$1,0))*_xlfn.XLOOKUP($E199,$G$2:$G$6,$F$2:$F$6,,0)),_xlfn.XLOOKUP($D$14,$D193:$D199,AU193:AU199,,0,-1)&gt;(INDEX('Verwachte Resultaten'!$C$2:$BT$31,MATCH(_xlfn.XLOOKUP($D$14,$D193:$D199,$E193:$E199,,0,-1),'Verwachte Resultaten'!$B$2:$B$31,0),MATCH(_xlfn.XLOOKUP($D$14,$D193:$D199,AU192:AU198,,0,-1),'Verwachte Resultaten'!$C$1:$BT$1,0))*_xlfn.XLOOKUP($E199,$G$2:$G$6,$H$2:$H$6,,0))),$D199,""),"")</f>
        <v/>
      </c>
      <c r="AV199" s="19" t="str">
        <f>IFERROR(IF(AND(_xlfn.XLOOKUP($D$14,$D193:$D199,AV193:AV199,,0,-1)&lt;=(INDEX('Verwachte Resultaten'!$C$2:$BT$31,MATCH(_xlfn.XLOOKUP($D$14,$D193:$D199,$E193:$E199,,0,-1),'Verwachte Resultaten'!$B$2:$B$31,0),MATCH(_xlfn.XLOOKUP($D$14,$D193:$D199,AV192:AV198,,0,-1),'Verwachte Resultaten'!$C$1:$BT$1,0))*_xlfn.XLOOKUP($E199,$G$2:$G$6,$F$2:$F$6,,0)),_xlfn.XLOOKUP($D$14,$D193:$D199,AV193:AV199,,0,-1)&gt;(INDEX('Verwachte Resultaten'!$C$2:$BT$31,MATCH(_xlfn.XLOOKUP($D$14,$D193:$D199,$E193:$E199,,0,-1),'Verwachte Resultaten'!$B$2:$B$31,0),MATCH(_xlfn.XLOOKUP($D$14,$D193:$D199,AV192:AV198,,0,-1),'Verwachte Resultaten'!$C$1:$BT$1,0))*_xlfn.XLOOKUP($E199,$G$2:$G$6,$H$2:$H$6,,0))),$D199,""),"")</f>
        <v/>
      </c>
      <c r="AW199" s="19" t="str">
        <f>IFERROR(IF(AND(_xlfn.XLOOKUP($D$14,$D193:$D199,AW193:AW199,,0,-1)&lt;=(INDEX('Verwachte Resultaten'!$C$2:$BT$31,MATCH(_xlfn.XLOOKUP($D$14,$D193:$D199,$E193:$E199,,0,-1),'Verwachte Resultaten'!$B$2:$B$31,0),MATCH(_xlfn.XLOOKUP($D$14,$D193:$D199,AW192:AW198,,0,-1),'Verwachte Resultaten'!$C$1:$BT$1,0))*_xlfn.XLOOKUP($E199,$G$2:$G$6,$F$2:$F$6,,0)),_xlfn.XLOOKUP($D$14,$D193:$D199,AW193:AW199,,0,-1)&gt;(INDEX('Verwachte Resultaten'!$C$2:$BT$31,MATCH(_xlfn.XLOOKUP($D$14,$D193:$D199,$E193:$E199,,0,-1),'Verwachte Resultaten'!$B$2:$B$31,0),MATCH(_xlfn.XLOOKUP($D$14,$D193:$D199,AW192:AW198,,0,-1),'Verwachte Resultaten'!$C$1:$BT$1,0))*_xlfn.XLOOKUP($E199,$G$2:$G$6,$H$2:$H$6,,0))),$D199,""),"")</f>
        <v/>
      </c>
      <c r="AX199" s="19" t="str">
        <f>IFERROR(IF(AND(_xlfn.XLOOKUP($D$14,$D193:$D199,AX193:AX199,,0,-1)&lt;=(INDEX('Verwachte Resultaten'!$C$2:$BT$31,MATCH(_xlfn.XLOOKUP($D$14,$D193:$D199,$E193:$E199,,0,-1),'Verwachte Resultaten'!$B$2:$B$31,0),MATCH(_xlfn.XLOOKUP($D$14,$D193:$D199,AX192:AX198,,0,-1),'Verwachte Resultaten'!$C$1:$BT$1,0))*_xlfn.XLOOKUP($E199,$G$2:$G$6,$F$2:$F$6,,0)),_xlfn.XLOOKUP($D$14,$D193:$D199,AX193:AX199,,0,-1)&gt;(INDEX('Verwachte Resultaten'!$C$2:$BT$31,MATCH(_xlfn.XLOOKUP($D$14,$D193:$D199,$E193:$E199,,0,-1),'Verwachte Resultaten'!$B$2:$B$31,0),MATCH(_xlfn.XLOOKUP($D$14,$D193:$D199,AX192:AX198,,0,-1),'Verwachte Resultaten'!$C$1:$BT$1,0))*_xlfn.XLOOKUP($E199,$G$2:$G$6,$H$2:$H$6,,0))),$D199,""),"")</f>
        <v/>
      </c>
      <c r="AY199" s="19" t="str">
        <f>IFERROR(IF(AND(_xlfn.XLOOKUP($D$14,$D193:$D199,AY193:AY199,,0,-1)&lt;=(INDEX('Verwachte Resultaten'!$C$2:$BT$31,MATCH(_xlfn.XLOOKUP($D$14,$D193:$D199,$E193:$E199,,0,-1),'Verwachte Resultaten'!$B$2:$B$31,0),MATCH(_xlfn.XLOOKUP($D$14,$D193:$D199,AY192:AY198,,0,-1),'Verwachte Resultaten'!$C$1:$BT$1,0))*_xlfn.XLOOKUP($E199,$G$2:$G$6,$F$2:$F$6,,0)),_xlfn.XLOOKUP($D$14,$D193:$D199,AY193:AY199,,0,-1)&gt;(INDEX('Verwachte Resultaten'!$C$2:$BT$31,MATCH(_xlfn.XLOOKUP($D$14,$D193:$D199,$E193:$E199,,0,-1),'Verwachte Resultaten'!$B$2:$B$31,0),MATCH(_xlfn.XLOOKUP($D$14,$D193:$D199,AY192:AY198,,0,-1),'Verwachte Resultaten'!$C$1:$BT$1,0))*_xlfn.XLOOKUP($E199,$G$2:$G$6,$H$2:$H$6,,0))),$D199,""),"")</f>
        <v/>
      </c>
      <c r="AZ199" s="19" t="str">
        <f>IFERROR(IF(AND(_xlfn.XLOOKUP($D$14,$D193:$D199,AZ193:AZ199,,0,-1)&lt;=(INDEX('Verwachte Resultaten'!$C$2:$BT$31,MATCH(_xlfn.XLOOKUP($D$14,$D193:$D199,$E193:$E199,,0,-1),'Verwachte Resultaten'!$B$2:$B$31,0),MATCH(_xlfn.XLOOKUP($D$14,$D193:$D199,AZ192:AZ198,,0,-1),'Verwachte Resultaten'!$C$1:$BT$1,0))*_xlfn.XLOOKUP($E199,$G$2:$G$6,$F$2:$F$6,,0)),_xlfn.XLOOKUP($D$14,$D193:$D199,AZ193:AZ199,,0,-1)&gt;(INDEX('Verwachte Resultaten'!$C$2:$BT$31,MATCH(_xlfn.XLOOKUP($D$14,$D193:$D199,$E193:$E199,,0,-1),'Verwachte Resultaten'!$B$2:$B$31,0),MATCH(_xlfn.XLOOKUP($D$14,$D193:$D199,AZ192:AZ198,,0,-1),'Verwachte Resultaten'!$C$1:$BT$1,0))*_xlfn.XLOOKUP($E199,$G$2:$G$6,$H$2:$H$6,,0))),$D199,""),"")</f>
        <v/>
      </c>
      <c r="BA199" s="19" t="str">
        <f>IFERROR(IF(AND(_xlfn.XLOOKUP($D$14,$D193:$D199,BA193:BA199,,0,-1)&lt;=(INDEX('Verwachte Resultaten'!$C$2:$BT$31,MATCH(_xlfn.XLOOKUP($D$14,$D193:$D199,$E193:$E199,,0,-1),'Verwachte Resultaten'!$B$2:$B$31,0),MATCH(_xlfn.XLOOKUP($D$14,$D193:$D199,BA192:BA198,,0,-1),'Verwachte Resultaten'!$C$1:$BT$1,0))*_xlfn.XLOOKUP($E199,$G$2:$G$6,$F$2:$F$6,,0)),_xlfn.XLOOKUP($D$14,$D193:$D199,BA193:BA199,,0,-1)&gt;(INDEX('Verwachte Resultaten'!$C$2:$BT$31,MATCH(_xlfn.XLOOKUP($D$14,$D193:$D199,$E193:$E199,,0,-1),'Verwachte Resultaten'!$B$2:$B$31,0),MATCH(_xlfn.XLOOKUP($D$14,$D193:$D199,BA192:BA198,,0,-1),'Verwachte Resultaten'!$C$1:$BT$1,0))*_xlfn.XLOOKUP($E199,$G$2:$G$6,$H$2:$H$6,,0))),$D199,""),"")</f>
        <v/>
      </c>
      <c r="BB199" s="19" t="str">
        <f>IFERROR(IF(AND(_xlfn.XLOOKUP($D$14,$D193:$D199,BB193:BB199,,0,-1)&lt;=(INDEX('Verwachte Resultaten'!$C$2:$BT$31,MATCH(_xlfn.XLOOKUP($D$14,$D193:$D199,$E193:$E199,,0,-1),'Verwachte Resultaten'!$B$2:$B$31,0),MATCH(_xlfn.XLOOKUP($D$14,$D193:$D199,BB192:BB198,,0,-1),'Verwachte Resultaten'!$C$1:$BT$1,0))*_xlfn.XLOOKUP($E199,$G$2:$G$6,$F$2:$F$6,,0)),_xlfn.XLOOKUP($D$14,$D193:$D199,BB193:BB199,,0,-1)&gt;(INDEX('Verwachte Resultaten'!$C$2:$BT$31,MATCH(_xlfn.XLOOKUP($D$14,$D193:$D199,$E193:$E199,,0,-1),'Verwachte Resultaten'!$B$2:$B$31,0),MATCH(_xlfn.XLOOKUP($D$14,$D193:$D199,BB192:BB198,,0,-1),'Verwachte Resultaten'!$C$1:$BT$1,0))*_xlfn.XLOOKUP($E199,$G$2:$G$6,$H$2:$H$6,,0))),$D199,""),"")</f>
        <v/>
      </c>
      <c r="BC199" s="19" t="str">
        <f>IFERROR(IF(AND(_xlfn.XLOOKUP($D$14,$D193:$D199,BC193:BC199,,0,-1)&lt;=(INDEX('Verwachte Resultaten'!$C$2:$BT$31,MATCH(_xlfn.XLOOKUP($D$14,$D193:$D199,$E193:$E199,,0,-1),'Verwachte Resultaten'!$B$2:$B$31,0),MATCH(_xlfn.XLOOKUP($D$14,$D193:$D199,BC192:BC198,,0,-1),'Verwachte Resultaten'!$C$1:$BT$1,0))*_xlfn.XLOOKUP($E199,$G$2:$G$6,$F$2:$F$6,,0)),_xlfn.XLOOKUP($D$14,$D193:$D199,BC193:BC199,,0,-1)&gt;(INDEX('Verwachte Resultaten'!$C$2:$BT$31,MATCH(_xlfn.XLOOKUP($D$14,$D193:$D199,$E193:$E199,,0,-1),'Verwachte Resultaten'!$B$2:$B$31,0),MATCH(_xlfn.XLOOKUP($D$14,$D193:$D199,BC192:BC198,,0,-1),'Verwachte Resultaten'!$C$1:$BT$1,0))*_xlfn.XLOOKUP($E199,$G$2:$G$6,$H$2:$H$6,,0))),$D199,""),"")</f>
        <v/>
      </c>
      <c r="BD199" s="19" t="str">
        <f>IFERROR(IF(AND(_xlfn.XLOOKUP($D$14,$D193:$D199,BD193:BD199,,0,-1)&lt;=(INDEX('Verwachte Resultaten'!$C$2:$BT$31,MATCH(_xlfn.XLOOKUP($D$14,$D193:$D199,$E193:$E199,,0,-1),'Verwachte Resultaten'!$B$2:$B$31,0),MATCH(_xlfn.XLOOKUP($D$14,$D193:$D199,BD192:BD198,,0,-1),'Verwachte Resultaten'!$C$1:$BT$1,0))*_xlfn.XLOOKUP($E199,$G$2:$G$6,$F$2:$F$6,,0)),_xlfn.XLOOKUP($D$14,$D193:$D199,BD193:BD199,,0,-1)&gt;(INDEX('Verwachte Resultaten'!$C$2:$BT$31,MATCH(_xlfn.XLOOKUP($D$14,$D193:$D199,$E193:$E199,,0,-1),'Verwachte Resultaten'!$B$2:$B$31,0),MATCH(_xlfn.XLOOKUP($D$14,$D193:$D199,BD192:BD198,,0,-1),'Verwachte Resultaten'!$C$1:$BT$1,0))*_xlfn.XLOOKUP($E199,$G$2:$G$6,$H$2:$H$6,,0))),$D199,""),"")</f>
        <v/>
      </c>
      <c r="BE199" s="19" t="str">
        <f>IFERROR(IF(AND(_xlfn.XLOOKUP($D$14,$D193:$D199,BE193:BE199,,0,-1)&lt;=(INDEX('Verwachte Resultaten'!$C$2:$BT$31,MATCH(_xlfn.XLOOKUP($D$14,$D193:$D199,$E193:$E199,,0,-1),'Verwachte Resultaten'!$B$2:$B$31,0),MATCH(_xlfn.XLOOKUP($D$14,$D193:$D199,BE192:BE198,,0,-1),'Verwachte Resultaten'!$C$1:$BT$1,0))*_xlfn.XLOOKUP($E199,$G$2:$G$6,$F$2:$F$6,,0)),_xlfn.XLOOKUP($D$14,$D193:$D199,BE193:BE199,,0,-1)&gt;(INDEX('Verwachte Resultaten'!$C$2:$BT$31,MATCH(_xlfn.XLOOKUP($D$14,$D193:$D199,$E193:$E199,,0,-1),'Verwachte Resultaten'!$B$2:$B$31,0),MATCH(_xlfn.XLOOKUP($D$14,$D193:$D199,BE192:BE198,,0,-1),'Verwachte Resultaten'!$C$1:$BT$1,0))*_xlfn.XLOOKUP($E199,$G$2:$G$6,$H$2:$H$6,,0))),$D199,""),"")</f>
        <v/>
      </c>
      <c r="BF199" s="19" t="str">
        <f>IFERROR(IF(AND(_xlfn.XLOOKUP($D$14,$D193:$D199,BF193:BF199,,0,-1)&lt;=(INDEX('Verwachte Resultaten'!$C$2:$BT$31,MATCH(_xlfn.XLOOKUP($D$14,$D193:$D199,$E193:$E199,,0,-1),'Verwachte Resultaten'!$B$2:$B$31,0),MATCH(_xlfn.XLOOKUP($D$14,$D193:$D199,BF192:BF198,,0,-1),'Verwachte Resultaten'!$C$1:$BT$1,0))*_xlfn.XLOOKUP($E199,$G$2:$G$6,$F$2:$F$6,,0)),_xlfn.XLOOKUP($D$14,$D193:$D199,BF193:BF199,,0,-1)&gt;(INDEX('Verwachte Resultaten'!$C$2:$BT$31,MATCH(_xlfn.XLOOKUP($D$14,$D193:$D199,$E193:$E199,,0,-1),'Verwachte Resultaten'!$B$2:$B$31,0),MATCH(_xlfn.XLOOKUP($D$14,$D193:$D199,BF192:BF198,,0,-1),'Verwachte Resultaten'!$C$1:$BT$1,0))*_xlfn.XLOOKUP($E199,$G$2:$G$6,$H$2:$H$6,,0))),$D199,""),"")</f>
        <v/>
      </c>
      <c r="BG199" s="19" t="str">
        <f>IFERROR(IF(AND(_xlfn.XLOOKUP($D$14,$D193:$D199,BG193:BG199,,0,-1)&lt;=(INDEX('Verwachte Resultaten'!$C$2:$BT$31,MATCH(_xlfn.XLOOKUP($D$14,$D193:$D199,$E193:$E199,,0,-1),'Verwachte Resultaten'!$B$2:$B$31,0),MATCH(_xlfn.XLOOKUP($D$14,$D193:$D199,BG192:BG198,,0,-1),'Verwachte Resultaten'!$C$1:$BT$1,0))*_xlfn.XLOOKUP($E199,$G$2:$G$6,$F$2:$F$6,,0)),_xlfn.XLOOKUP($D$14,$D193:$D199,BG193:BG199,,0,-1)&gt;(INDEX('Verwachte Resultaten'!$C$2:$BT$31,MATCH(_xlfn.XLOOKUP($D$14,$D193:$D199,$E193:$E199,,0,-1),'Verwachte Resultaten'!$B$2:$B$31,0),MATCH(_xlfn.XLOOKUP($D$14,$D193:$D199,BG192:BG198,,0,-1),'Verwachte Resultaten'!$C$1:$BT$1,0))*_xlfn.XLOOKUP($E199,$G$2:$G$6,$H$2:$H$6,,0))),$D199,""),"")</f>
        <v/>
      </c>
      <c r="BH199" s="19" t="str">
        <f>IFERROR(IF(AND(_xlfn.XLOOKUP($D$14,$D193:$D199,BH193:BH199,,0,-1)&lt;=(INDEX('Verwachte Resultaten'!$C$2:$BT$31,MATCH(_xlfn.XLOOKUP($D$14,$D193:$D199,$E193:$E199,,0,-1),'Verwachte Resultaten'!$B$2:$B$31,0),MATCH(_xlfn.XLOOKUP($D$14,$D193:$D199,BH192:BH198,,0,-1),'Verwachte Resultaten'!$C$1:$BT$1,0))*_xlfn.XLOOKUP($E199,$G$2:$G$6,$F$2:$F$6,,0)),_xlfn.XLOOKUP($D$14,$D193:$D199,BH193:BH199,,0,-1)&gt;(INDEX('Verwachte Resultaten'!$C$2:$BT$31,MATCH(_xlfn.XLOOKUP($D$14,$D193:$D199,$E193:$E199,,0,-1),'Verwachte Resultaten'!$B$2:$B$31,0),MATCH(_xlfn.XLOOKUP($D$14,$D193:$D199,BH192:BH198,,0,-1),'Verwachte Resultaten'!$C$1:$BT$1,0))*_xlfn.XLOOKUP($E199,$G$2:$G$6,$H$2:$H$6,,0))),$D199,""),"")</f>
        <v/>
      </c>
      <c r="BI199" s="19" t="str">
        <f>IFERROR(IF(AND(_xlfn.XLOOKUP($D$14,$D193:$D199,BI193:BI199,,0,-1)&lt;=(INDEX('Verwachte Resultaten'!$C$2:$BT$31,MATCH(_xlfn.XLOOKUP($D$14,$D193:$D199,$E193:$E199,,0,-1),'Verwachte Resultaten'!$B$2:$B$31,0),MATCH(_xlfn.XLOOKUP($D$14,$D193:$D199,BI192:BI198,,0,-1),'Verwachte Resultaten'!$C$1:$BT$1,0))*_xlfn.XLOOKUP($E199,$G$2:$G$6,$F$2:$F$6,,0)),_xlfn.XLOOKUP($D$14,$D193:$D199,BI193:BI199,,0,-1)&gt;(INDEX('Verwachte Resultaten'!$C$2:$BT$31,MATCH(_xlfn.XLOOKUP($D$14,$D193:$D199,$E193:$E199,,0,-1),'Verwachte Resultaten'!$B$2:$B$31,0),MATCH(_xlfn.XLOOKUP($D$14,$D193:$D199,BI192:BI198,,0,-1),'Verwachte Resultaten'!$C$1:$BT$1,0))*_xlfn.XLOOKUP($E199,$G$2:$G$6,$H$2:$H$6,,0))),$D199,""),"")</f>
        <v/>
      </c>
      <c r="BJ199" s="19" t="str">
        <f>IFERROR(IF(AND(_xlfn.XLOOKUP($D$14,$D193:$D199,BJ193:BJ199,,0,-1)&lt;=(INDEX('Verwachte Resultaten'!$C$2:$BT$31,MATCH(_xlfn.XLOOKUP($D$14,$D193:$D199,$E193:$E199,,0,-1),'Verwachte Resultaten'!$B$2:$B$31,0),MATCH(_xlfn.XLOOKUP($D$14,$D193:$D199,BJ192:BJ198,,0,-1),'Verwachte Resultaten'!$C$1:$BT$1,0))*_xlfn.XLOOKUP($E199,$G$2:$G$6,$F$2:$F$6,,0)),_xlfn.XLOOKUP($D$14,$D193:$D199,BJ193:BJ199,,0,-1)&gt;(INDEX('Verwachte Resultaten'!$C$2:$BT$31,MATCH(_xlfn.XLOOKUP($D$14,$D193:$D199,$E193:$E199,,0,-1),'Verwachte Resultaten'!$B$2:$B$31,0),MATCH(_xlfn.XLOOKUP($D$14,$D193:$D199,BJ192:BJ198,,0,-1),'Verwachte Resultaten'!$C$1:$BT$1,0))*_xlfn.XLOOKUP($E199,$G$2:$G$6,$H$2:$H$6,,0))),$D199,""),"")</f>
        <v/>
      </c>
      <c r="BK199" s="45" t="str">
        <f>IFERROR(IF(AND(_xlfn.XLOOKUP($D$14,$D193:$D199,BK193:BK199,,0,-1)&lt;=(INDEX('Verwachte Resultaten'!$C$2:$BT$31,MATCH(_xlfn.XLOOKUP($D$14,$D193:$D199,$E193:$E199,,0,-1),'Verwachte Resultaten'!$B$2:$B$31,0),MATCH(_xlfn.XLOOKUP($D$14,$D193:$D199,BK192:BK198,,0,-1),'Verwachte Resultaten'!$C$1:$BT$1,0))*_xlfn.XLOOKUP($E199,$G$2:$G$6,$F$2:$F$6,,0)),_xlfn.XLOOKUP($D$14,$D193:$D199,BK193:BK199,,0,-1)&gt;(INDEX('Verwachte Resultaten'!$C$2:$BT$31,MATCH(_xlfn.XLOOKUP($D$14,$D193:$D199,$E193:$E199,,0,-1),'Verwachte Resultaten'!$B$2:$B$31,0),MATCH(_xlfn.XLOOKUP($D$14,$D193:$D199,BK192:BK198,,0,-1),'Verwachte Resultaten'!$C$1:$BT$1,0))*_xlfn.XLOOKUP($E199,$G$2:$G$6,$H$2:$H$6,,0))),$D199,""),"")</f>
        <v/>
      </c>
    </row>
    <row r="200" spans="1:63" ht="15.75" thickBot="1">
      <c r="C200" s="23"/>
      <c r="D200" s="110"/>
      <c r="E200" s="20" t="s">
        <v>170</v>
      </c>
      <c r="F200" s="21">
        <f>SUM(F195:AZ199)</f>
        <v>0</v>
      </c>
      <c r="AZ200"/>
    </row>
    <row r="201" spans="1:63" ht="15.75" thickBot="1">
      <c r="C201" s="23"/>
      <c r="D201" s="110"/>
      <c r="AZ201"/>
    </row>
    <row r="202" spans="1:63" ht="15.75" thickBot="1">
      <c r="A202" t="s">
        <v>119</v>
      </c>
      <c r="B202" s="24">
        <f>COUNTA(F202:BK202)-COUNTIF(F202:BK202,"")</f>
        <v>0</v>
      </c>
      <c r="C202" s="23"/>
      <c r="D202" s="128"/>
      <c r="E202" s="5" t="s">
        <v>0</v>
      </c>
      <c r="F202" s="5" t="str">
        <f>IF($D202="","",IF(_xlfn.XLOOKUP($D202,Matrix!$A$10:$A$11,Matrix!B$10:B$11,"",0)="","",_xlfn.XLOOKUP($D202,Matrix!$A$10:$A$11,Matrix!B$10:B$11,"",0)))</f>
        <v/>
      </c>
      <c r="G202" s="5" t="str">
        <f>IF($D202="","",IF(_xlfn.XLOOKUP($D202,Matrix!$A$10:$A$11,Matrix!C$10:C$11,"",0)="","",_xlfn.XLOOKUP($D202,Matrix!$A$10:$A$11,Matrix!C$10:C$11,"",0)))</f>
        <v/>
      </c>
      <c r="H202" s="5" t="str">
        <f>IF($D202="","",IF(_xlfn.XLOOKUP($D202,Matrix!$A$10:$A$11,Matrix!D$10:D$11,"",0)="","",_xlfn.XLOOKUP($D202,Matrix!$A$10:$A$11,Matrix!D$10:D$11,"",0)))</f>
        <v/>
      </c>
      <c r="I202" s="5" t="str">
        <f>IF($D202="","",IF(_xlfn.XLOOKUP($D202,Matrix!$A$10:$A$11,Matrix!E$10:E$11,"",0)="","",_xlfn.XLOOKUP($D202,Matrix!$A$10:$A$11,Matrix!E$10:E$11,"",0)))</f>
        <v/>
      </c>
      <c r="J202" s="5" t="str">
        <f>IF($D202="","",IF(_xlfn.XLOOKUP($D202,Matrix!$A$10:$A$11,Matrix!F$10:F$11,"",0)="","",_xlfn.XLOOKUP($D202,Matrix!$A$10:$A$11,Matrix!F$10:F$11,"",0)))</f>
        <v/>
      </c>
      <c r="K202" s="5" t="str">
        <f>IF($D202="","",IF(_xlfn.XLOOKUP($D202,Matrix!$A$10:$A$11,Matrix!G$10:G$11,"",0)="","",_xlfn.XLOOKUP($D202,Matrix!$A$10:$A$11,Matrix!G$10:G$11,"",0)))</f>
        <v/>
      </c>
      <c r="L202" s="5" t="str">
        <f>IF($D202="","",IF(_xlfn.XLOOKUP($D202,Matrix!$A$10:$A$11,Matrix!H$10:H$11,"",0)="","",_xlfn.XLOOKUP($D202,Matrix!$A$10:$A$11,Matrix!H$10:H$11,"",0)))</f>
        <v/>
      </c>
      <c r="M202" s="5" t="str">
        <f>IF($D202="","",IF(_xlfn.XLOOKUP($D202,Matrix!$A$10:$A$11,Matrix!I$10:I$11,"",0)="","",_xlfn.XLOOKUP($D202,Matrix!$A$10:$A$11,Matrix!I$10:I$11,"",0)))</f>
        <v/>
      </c>
      <c r="N202" s="5" t="str">
        <f>IF($D202="","",IF(_xlfn.XLOOKUP($D202,Matrix!$A$10:$A$11,Matrix!J$10:J$11,"",0)="","",_xlfn.XLOOKUP($D202,Matrix!$A$10:$A$11,Matrix!J$10:J$11,"",0)))</f>
        <v/>
      </c>
      <c r="O202" s="5" t="str">
        <f>IF($D202="","",IF(_xlfn.XLOOKUP($D202,Matrix!$A$10:$A$11,Matrix!K$10:K$11,"",0)="","",_xlfn.XLOOKUP($D202,Matrix!$A$10:$A$11,Matrix!K$10:K$11,"",0)))</f>
        <v/>
      </c>
      <c r="P202" s="5" t="str">
        <f>IF($D202="","",IF(_xlfn.XLOOKUP($D202,Matrix!$A$10:$A$11,Matrix!L$10:L$11,"",0)="","",_xlfn.XLOOKUP($D202,Matrix!$A$10:$A$11,Matrix!L$10:L$11,"",0)))</f>
        <v/>
      </c>
      <c r="Q202" s="5" t="str">
        <f>IF($D202="","",IF(_xlfn.XLOOKUP($D202,Matrix!$A$10:$A$11,Matrix!M$10:M$11,"",0)="","",_xlfn.XLOOKUP($D202,Matrix!$A$10:$A$11,Matrix!M$10:M$11,"",0)))</f>
        <v/>
      </c>
      <c r="R202" s="5" t="str">
        <f>IF($D202="","",IF(_xlfn.XLOOKUP($D202,Matrix!$A$10:$A$11,Matrix!N$10:N$11,"",0)="","",_xlfn.XLOOKUP($D202,Matrix!$A$10:$A$11,Matrix!N$10:N$11,"",0)))</f>
        <v/>
      </c>
      <c r="S202" s="5" t="str">
        <f>IF($D202="","",IF(_xlfn.XLOOKUP($D202,Matrix!$A$10:$A$11,Matrix!O$10:O$11,"",0)="","",_xlfn.XLOOKUP($D202,Matrix!$A$10:$A$11,Matrix!O$10:O$11,"",0)))</f>
        <v/>
      </c>
      <c r="T202" s="5" t="str">
        <f>IF($D202="","",IF(_xlfn.XLOOKUP($D202,Matrix!$A$10:$A$11,Matrix!P$10:P$11,"",0)="","",_xlfn.XLOOKUP($D202,Matrix!$A$10:$A$11,Matrix!P$10:P$11,"",0)))</f>
        <v/>
      </c>
      <c r="U202" s="5" t="str">
        <f>IF($D202="","",IF(_xlfn.XLOOKUP($D202,Matrix!$A$10:$A$11,Matrix!Q$10:Q$11,"",0)="","",_xlfn.XLOOKUP($D202,Matrix!$A$10:$A$11,Matrix!Q$10:Q$11,"",0)))</f>
        <v/>
      </c>
      <c r="V202" s="5" t="str">
        <f>IF($D202="","",IF(_xlfn.XLOOKUP($D202,Matrix!$A$10:$A$11,Matrix!R$10:R$11,"",0)="","",_xlfn.XLOOKUP($D202,Matrix!$A$10:$A$11,Matrix!R$10:R$11,"",0)))</f>
        <v/>
      </c>
      <c r="W202" s="5" t="str">
        <f>IF($D202="","",IF(_xlfn.XLOOKUP($D202,Matrix!$A$10:$A$11,Matrix!S$10:S$11,"",0)="","",_xlfn.XLOOKUP($D202,Matrix!$A$10:$A$11,Matrix!S$10:S$11,"",0)))</f>
        <v/>
      </c>
      <c r="X202" s="5" t="str">
        <f>IF($D202="","",IF(_xlfn.XLOOKUP($D202,Matrix!$A$10:$A$11,Matrix!T$10:T$11,"",0)="","",_xlfn.XLOOKUP($D202,Matrix!$A$10:$A$11,Matrix!T$10:T$11,"",0)))</f>
        <v/>
      </c>
      <c r="Y202" s="5" t="str">
        <f>IF($D202="","",IF(_xlfn.XLOOKUP($D202,Matrix!$A$10:$A$11,Matrix!U$10:U$11,"",0)="","",_xlfn.XLOOKUP($D202,Matrix!$A$10:$A$11,Matrix!U$10:U$11,"",0)))</f>
        <v/>
      </c>
      <c r="Z202" s="5" t="str">
        <f>IF($D202="","",IF(_xlfn.XLOOKUP($D202,Matrix!$A$10:$A$11,Matrix!V$10:V$11,"",0)="","",_xlfn.XLOOKUP($D202,Matrix!$A$10:$A$11,Matrix!V$10:V$11,"",0)))</f>
        <v/>
      </c>
      <c r="AA202" s="5" t="str">
        <f>IF($D202="","",IF(_xlfn.XLOOKUP($D202,Matrix!$A$10:$A$11,Matrix!W$10:W$11,"",0)="","",_xlfn.XLOOKUP($D202,Matrix!$A$10:$A$11,Matrix!W$10:W$11,"",0)))</f>
        <v/>
      </c>
      <c r="AB202" s="5" t="str">
        <f>IF($D202="","",IF(_xlfn.XLOOKUP($D202,Matrix!$A$10:$A$11,Matrix!X$10:X$11,"",0)="","",_xlfn.XLOOKUP($D202,Matrix!$A$10:$A$11,Matrix!X$10:X$11,"",0)))</f>
        <v/>
      </c>
      <c r="AC202" s="5" t="str">
        <f>IF($D202="","",IF(_xlfn.XLOOKUP($D202,Matrix!$A$10:$A$11,Matrix!Y$10:Y$11,"",0)="","",_xlfn.XLOOKUP($D202,Matrix!$A$10:$A$11,Matrix!Y$10:Y$11,"",0)))</f>
        <v/>
      </c>
      <c r="AD202" s="5" t="str">
        <f>IF($D202="","",IF(_xlfn.XLOOKUP($D202,Matrix!$A$10:$A$11,Matrix!Z$10:Z$11,"",0)="","",_xlfn.XLOOKUP($D202,Matrix!$A$10:$A$11,Matrix!Z$10:Z$11,"",0)))</f>
        <v/>
      </c>
      <c r="AE202" s="5" t="str">
        <f>IF($D202="","",IF(_xlfn.XLOOKUP($D202,Matrix!$A$10:$A$11,Matrix!AA$10:AA$11,"",0)="","",_xlfn.XLOOKUP($D202,Matrix!$A$10:$A$11,Matrix!AA$10:AA$11,"",0)))</f>
        <v/>
      </c>
      <c r="AF202" s="5" t="str">
        <f>IF($D202="","",IF(_xlfn.XLOOKUP($D202,Matrix!$A$10:$A$11,Matrix!AB$10:AB$11,"",0)="","",_xlfn.XLOOKUP($D202,Matrix!$A$10:$A$11,Matrix!AB$10:AB$11,"",0)))</f>
        <v/>
      </c>
      <c r="AG202" s="5" t="str">
        <f>IF($D202="","",IF(_xlfn.XLOOKUP($D202,Matrix!$A$10:$A$11,Matrix!AC$10:AC$11,"",0)="","",_xlfn.XLOOKUP($D202,Matrix!$A$10:$A$11,Matrix!AC$10:AC$11,"",0)))</f>
        <v/>
      </c>
      <c r="AH202" s="5" t="str">
        <f>IF($D202="","",IF(_xlfn.XLOOKUP($D202,Matrix!$A$10:$A$11,Matrix!AD$10:AD$11,"",0)="","",_xlfn.XLOOKUP($D202,Matrix!$A$10:$A$11,Matrix!AD$10:AD$11,"",0)))</f>
        <v/>
      </c>
      <c r="AI202" s="5" t="str">
        <f>IF($D202="","",IF(_xlfn.XLOOKUP($D202,Matrix!$A$10:$A$11,Matrix!AE$10:AE$11,"",0)="","",_xlfn.XLOOKUP($D202,Matrix!$A$10:$A$11,Matrix!AE$10:AE$11,"",0)))</f>
        <v/>
      </c>
      <c r="AJ202" s="5" t="str">
        <f>IF($D202="","",IF(_xlfn.XLOOKUP($D202,Matrix!$A$10:$A$11,Matrix!AF$10:AF$11,"",0)="","",_xlfn.XLOOKUP($D202,Matrix!$A$10:$A$11,Matrix!AF$10:AF$11,"",0)))</f>
        <v/>
      </c>
      <c r="AK202" s="5" t="str">
        <f>IF($D202="","",IF(_xlfn.XLOOKUP($D202,Matrix!$A$10:$A$11,Matrix!AG$10:AG$11,"",0)="","",_xlfn.XLOOKUP($D202,Matrix!$A$10:$A$11,Matrix!AG$10:AG$11,"",0)))</f>
        <v/>
      </c>
      <c r="AL202" s="5" t="str">
        <f>IF($D202="","",IF(_xlfn.XLOOKUP($D202,Matrix!$A$10:$A$11,Matrix!AH$10:AH$11,"",0)="","",_xlfn.XLOOKUP($D202,Matrix!$A$10:$A$11,Matrix!AH$10:AH$11,"",0)))</f>
        <v/>
      </c>
      <c r="AM202" s="5" t="str">
        <f>IF($D202="","",IF(_xlfn.XLOOKUP($D202,Matrix!$A$10:$A$11,Matrix!AI$10:AI$11,"",0)="","",_xlfn.XLOOKUP($D202,Matrix!$A$10:$A$11,Matrix!AI$10:AI$11,"",0)))</f>
        <v/>
      </c>
      <c r="AN202" s="5" t="str">
        <f>IF($D202="","",IF(_xlfn.XLOOKUP($D202,Matrix!$A$10:$A$11,Matrix!AJ$10:AJ$11,"",0)="","",_xlfn.XLOOKUP($D202,Matrix!$A$10:$A$11,Matrix!AJ$10:AJ$11,"",0)))</f>
        <v/>
      </c>
      <c r="AO202" s="5" t="str">
        <f>IF($D202="","",IF(_xlfn.XLOOKUP($D202,Matrix!$A$10:$A$11,Matrix!AK$10:AK$11,"",0)="","",_xlfn.XLOOKUP($D202,Matrix!$A$10:$A$11,Matrix!AK$10:AK$11,"",0)))</f>
        <v/>
      </c>
      <c r="AP202" s="5" t="str">
        <f>IF($D202="","",IF(_xlfn.XLOOKUP($D202,Matrix!$A$10:$A$11,Matrix!AL$10:AL$11,"",0)="","",_xlfn.XLOOKUP($D202,Matrix!$A$10:$A$11,Matrix!AL$10:AL$11,"",0)))</f>
        <v/>
      </c>
      <c r="AQ202" s="5" t="str">
        <f>IF($D202="","",IF(_xlfn.XLOOKUP($D202,Matrix!$A$10:$A$11,Matrix!AM$10:AM$11,"",0)="","",_xlfn.XLOOKUP($D202,Matrix!$A$10:$A$11,Matrix!AM$10:AM$11,"",0)))</f>
        <v/>
      </c>
      <c r="AR202" s="5" t="str">
        <f>IF($D202="","",IF(_xlfn.XLOOKUP($D202,Matrix!$A$10:$A$11,Matrix!AN$10:AN$11,"",0)="","",_xlfn.XLOOKUP($D202,Matrix!$A$10:$A$11,Matrix!AN$10:AN$11,"",0)))</f>
        <v/>
      </c>
      <c r="AS202" s="5" t="str">
        <f>IF($D202="","",IF(_xlfn.XLOOKUP($D202,Matrix!$A$10:$A$11,Matrix!AO$10:AO$11,"",0)="","",_xlfn.XLOOKUP($D202,Matrix!$A$10:$A$11,Matrix!AO$10:AO$11,"",0)))</f>
        <v/>
      </c>
      <c r="AT202" s="5" t="str">
        <f>IF($D202="","",IF(_xlfn.XLOOKUP($D202,Matrix!$A$10:$A$11,Matrix!AP$10:AP$11,"",0)="","",_xlfn.XLOOKUP($D202,Matrix!$A$10:$A$11,Matrix!AP$10:AP$11,"",0)))</f>
        <v/>
      </c>
      <c r="AU202" s="5" t="str">
        <f>IF($D202="","",IF(_xlfn.XLOOKUP($D202,Matrix!$A$10:$A$11,Matrix!AQ$10:AQ$11,"",0)="","",_xlfn.XLOOKUP($D202,Matrix!$A$10:$A$11,Matrix!AQ$10:AQ$11,"",0)))</f>
        <v/>
      </c>
      <c r="AV202" s="5" t="str">
        <f>IF($D202="","",IF(_xlfn.XLOOKUP($D202,Matrix!$A$10:$A$11,Matrix!AR$10:AR$11,"",0)="","",_xlfn.XLOOKUP($D202,Matrix!$A$10:$A$11,Matrix!AR$10:AR$11,"",0)))</f>
        <v/>
      </c>
      <c r="AW202" s="5" t="str">
        <f>IF($D202="","",IF(_xlfn.XLOOKUP($D202,Matrix!$A$10:$A$11,Matrix!AS$10:AS$11,"",0)="","",_xlfn.XLOOKUP($D202,Matrix!$A$10:$A$11,Matrix!AS$10:AS$11,"",0)))</f>
        <v/>
      </c>
      <c r="AX202" s="5" t="str">
        <f>IF($D202="","",IF(_xlfn.XLOOKUP($D202,Matrix!$A$10:$A$11,Matrix!AT$10:AT$11,"",0)="","",_xlfn.XLOOKUP($D202,Matrix!$A$10:$A$11,Matrix!AT$10:AT$11,"",0)))</f>
        <v/>
      </c>
      <c r="AY202" s="5" t="str">
        <f>IF($D202="","",IF(_xlfn.XLOOKUP($D202,Matrix!$A$10:$A$11,Matrix!AU$10:AU$11,"",0)="","",_xlfn.XLOOKUP($D202,Matrix!$A$10:$A$11,Matrix!AU$10:AU$11,"",0)))</f>
        <v/>
      </c>
      <c r="AZ202" s="5" t="str">
        <f>IF($D202="","",IF(_xlfn.XLOOKUP($D202,Matrix!$A$10:$A$11,Matrix!AV$10:AV$11,"",0)="","",_xlfn.XLOOKUP($D202,Matrix!$A$10:$A$11,Matrix!AV$10:AV$11,"",0)))</f>
        <v/>
      </c>
      <c r="BA202" s="5" t="str">
        <f>IF($D202="","",IF(_xlfn.XLOOKUP($D202,Matrix!$A$10:$A$11,Matrix!AW$10:AW$11,"",0)="","",_xlfn.XLOOKUP($D202,Matrix!$A$10:$A$11,Matrix!AW$10:AW$11,"",0)))</f>
        <v/>
      </c>
      <c r="BB202" s="5" t="str">
        <f>IF($D202="","",IF(_xlfn.XLOOKUP($D202,Matrix!$A$10:$A$11,Matrix!AX$10:AX$11,"",0)="","",_xlfn.XLOOKUP($D202,Matrix!$A$10:$A$11,Matrix!AX$10:AX$11,"",0)))</f>
        <v/>
      </c>
      <c r="BC202" s="5" t="str">
        <f>IF($D202="","",IF(_xlfn.XLOOKUP($D202,Matrix!$A$10:$A$11,Matrix!AY$10:AY$11,"",0)="","",_xlfn.XLOOKUP($D202,Matrix!$A$10:$A$11,Matrix!AY$10:AY$11,"",0)))</f>
        <v/>
      </c>
      <c r="BD202" s="5" t="str">
        <f>IF($D202="","",IF(_xlfn.XLOOKUP($D202,Matrix!$A$10:$A$11,Matrix!AZ$10:AZ$11,"",0)="","",_xlfn.XLOOKUP($D202,Matrix!$A$10:$A$11,Matrix!AZ$10:AZ$11,"",0)))</f>
        <v/>
      </c>
      <c r="BE202" s="5" t="str">
        <f>IF($D202="","",IF(_xlfn.XLOOKUP($D202,Matrix!$A$10:$A$11,Matrix!BA$10:BA$11,"",0)="","",_xlfn.XLOOKUP($D202,Matrix!$A$10:$A$11,Matrix!BA$10:BA$11,"",0)))</f>
        <v/>
      </c>
      <c r="BF202" s="5" t="str">
        <f>IF($D202="","",IF(_xlfn.XLOOKUP($D202,Matrix!$A$10:$A$11,Matrix!BB$10:BB$11,"",0)="","",_xlfn.XLOOKUP($D202,Matrix!$A$10:$A$11,Matrix!BB$10:BB$11,"",0)))</f>
        <v/>
      </c>
      <c r="BG202" s="5" t="str">
        <f>IF($D202="","",IF(_xlfn.XLOOKUP($D202,Matrix!$A$10:$A$11,Matrix!BC$10:BC$11,"",0)="","",_xlfn.XLOOKUP($D202,Matrix!$A$10:$A$11,Matrix!BC$10:BC$11,"",0)))</f>
        <v/>
      </c>
      <c r="BH202" s="5" t="str">
        <f>IF($D202="","",IF(_xlfn.XLOOKUP($D202,Matrix!$A$10:$A$11,Matrix!BD$10:BD$11,"",0)="","",_xlfn.XLOOKUP($D202,Matrix!$A$10:$A$11,Matrix!BD$10:BD$11,"",0)))</f>
        <v/>
      </c>
      <c r="BI202" s="5" t="str">
        <f>IF($D202="","",IF(_xlfn.XLOOKUP($D202,Matrix!$A$10:$A$11,Matrix!BE$10:BE$11,"",0)="","",_xlfn.XLOOKUP($D202,Matrix!$A$10:$A$11,Matrix!BE$10:BE$11,"",0)))</f>
        <v/>
      </c>
      <c r="BJ202" s="5" t="str">
        <f>IF($D202="","",IF(_xlfn.XLOOKUP($D202,Matrix!$A$10:$A$11,Matrix!BF$10:BF$11,"",0)="","",_xlfn.XLOOKUP($D202,Matrix!$A$10:$A$11,Matrix!BF$10:BF$11,"",0)))</f>
        <v/>
      </c>
      <c r="BK202" s="32" t="str">
        <f>IF($D202="","",IF(_xlfn.XLOOKUP($D202,Matrix!$A$10:$A$11,Matrix!BG$10:BG$11,"",0)="","",_xlfn.XLOOKUP($D202,Matrix!$A$10:$A$11,Matrix!BG$10:BG$11,"",0)))</f>
        <v/>
      </c>
    </row>
    <row r="203" spans="1:63" ht="15.75" thickBot="1">
      <c r="A203" t="s">
        <v>167</v>
      </c>
      <c r="B203" s="24" t="e">
        <f>B$4/B202</f>
        <v>#DIV/0!</v>
      </c>
      <c r="C203" s="23">
        <f>_xlfn.XLOOKUP("Sample",D193:D202,C193:C202,"",0)+1</f>
        <v>22</v>
      </c>
      <c r="D203" s="108" t="s">
        <v>168</v>
      </c>
      <c r="E203" s="57" t="str">
        <f>_xlfn.XLOOKUP('4.Score &amp; Vergelijking'!C203,'1.Invul Blad'!$A$2:$A$31,'1.Invul Blad'!$B$2:$B$31,"",0)</f>
        <v>BS-03</v>
      </c>
      <c r="F203" s="58" t="str" cm="1">
        <f t="array" ref="F203">IFERROR(IF(IF(LEFT(E203,2)="BS",INDEX('1.Invul Blad'!$1:$1048576,MATCH('4.Score &amp; Vergelijking'!$E203,'1.Invul Blad'!$B$36:$B$9000,0)+35,MATCH('4.Score &amp; Vergelijking'!F202,'1.Invul Blad'!$36:$36,0))="",INDEX('1.Invul Blad'!$1:$1048576,MATCH('4.Score &amp; Vergelijking'!$E203,'1.Invul Blad'!$B:$B,0),MATCH('4.Score &amp; Vergelijking'!F202,'1.Invul Blad'!$1:$1,0))=""),"",IF(LEFT(E203,2)="BS",INDEX('1.Invul Blad'!$1:$1048576,MATCH('4.Score &amp; Vergelijking'!$E203,'1.Invul Blad'!$B$36:$B$9000,0)+35,MATCH('4.Score &amp; Vergelijking'!F202,'1.Invul Blad'!$36:$36,0)),INDEX('1.Invul Blad'!$1:$1048576,MATCH('4.Score &amp; Vergelijking'!$E203,'1.Invul Blad'!$B:$B,0),MATCH('4.Score &amp; Vergelijking'!F202,'1.Invul Blad'!$1:$1,0)))),"")</f>
        <v/>
      </c>
      <c r="G203" s="57" t="str" cm="1">
        <f t="array" ref="G203">IFERROR(IF(IF(LEFT(F203,2)="BS",INDEX('1.Invul Blad'!$1:$1048576,MATCH('4.Score &amp; Vergelijking'!$E203,'1.Invul Blad'!$B$36:$B$9000,0)+35,MATCH('4.Score &amp; Vergelijking'!G202,'1.Invul Blad'!$36:$36,0))="",INDEX('1.Invul Blad'!$1:$1048576,MATCH('4.Score &amp; Vergelijking'!$E203,'1.Invul Blad'!$B:$B,0),MATCH('4.Score &amp; Vergelijking'!G202,'1.Invul Blad'!$1:$1,0))=""),"",IF(LEFT(F203,2)="BS",INDEX('1.Invul Blad'!$1:$1048576,MATCH('4.Score &amp; Vergelijking'!$E203,'1.Invul Blad'!$B$36:$B$9000,0)+35,MATCH('4.Score &amp; Vergelijking'!G202,'1.Invul Blad'!$36:$36,0)),INDEX('1.Invul Blad'!$1:$1048576,MATCH('4.Score &amp; Vergelijking'!$E203,'1.Invul Blad'!$B:$B,0),MATCH('4.Score &amp; Vergelijking'!G202,'1.Invul Blad'!$1:$1,0)))),"")</f>
        <v/>
      </c>
      <c r="H203" s="57" t="str" cm="1">
        <f t="array" ref="H203">IFERROR(IF(IF(LEFT(G203,2)="BS",INDEX('1.Invul Blad'!$1:$1048576,MATCH('4.Score &amp; Vergelijking'!$E203,'1.Invul Blad'!$B$36:$B$9000,0)+35,MATCH('4.Score &amp; Vergelijking'!H202,'1.Invul Blad'!$36:$36,0))="",INDEX('1.Invul Blad'!$1:$1048576,MATCH('4.Score &amp; Vergelijking'!$E203,'1.Invul Blad'!$B:$B,0),MATCH('4.Score &amp; Vergelijking'!H202,'1.Invul Blad'!$1:$1,0))=""),"",IF(LEFT(G203,2)="BS",INDEX('1.Invul Blad'!$1:$1048576,MATCH('4.Score &amp; Vergelijking'!$E203,'1.Invul Blad'!$B$36:$B$9000,0)+35,MATCH('4.Score &amp; Vergelijking'!H202,'1.Invul Blad'!$36:$36,0)),INDEX('1.Invul Blad'!$1:$1048576,MATCH('4.Score &amp; Vergelijking'!$E203,'1.Invul Blad'!$B:$B,0),MATCH('4.Score &amp; Vergelijking'!H202,'1.Invul Blad'!$1:$1,0)))),"")</f>
        <v/>
      </c>
      <c r="I203" s="57" t="str" cm="1">
        <f t="array" ref="I203">IFERROR(IF(IF(LEFT(H203,2)="BS",INDEX('1.Invul Blad'!$1:$1048576,MATCH('4.Score &amp; Vergelijking'!$E203,'1.Invul Blad'!$B$36:$B$9000,0)+35,MATCH('4.Score &amp; Vergelijking'!I202,'1.Invul Blad'!$36:$36,0))="",INDEX('1.Invul Blad'!$1:$1048576,MATCH('4.Score &amp; Vergelijking'!$E203,'1.Invul Blad'!$B:$B,0),MATCH('4.Score &amp; Vergelijking'!I202,'1.Invul Blad'!$1:$1,0))=""),"",IF(LEFT(H203,2)="BS",INDEX('1.Invul Blad'!$1:$1048576,MATCH('4.Score &amp; Vergelijking'!$E203,'1.Invul Blad'!$B$36:$B$9000,0)+35,MATCH('4.Score &amp; Vergelijking'!I202,'1.Invul Blad'!$36:$36,0)),INDEX('1.Invul Blad'!$1:$1048576,MATCH('4.Score &amp; Vergelijking'!$E203,'1.Invul Blad'!$B:$B,0),MATCH('4.Score &amp; Vergelijking'!I202,'1.Invul Blad'!$1:$1,0)))),"")</f>
        <v/>
      </c>
      <c r="J203" s="57" t="str" cm="1">
        <f t="array" ref="J203">IFERROR(IF(IF(LEFT(I203,2)="BS",INDEX('1.Invul Blad'!$1:$1048576,MATCH('4.Score &amp; Vergelijking'!$E203,'1.Invul Blad'!$B$36:$B$9000,0)+35,MATCH('4.Score &amp; Vergelijking'!J202,'1.Invul Blad'!$36:$36,0))="",INDEX('1.Invul Blad'!$1:$1048576,MATCH('4.Score &amp; Vergelijking'!$E203,'1.Invul Blad'!$B:$B,0),MATCH('4.Score &amp; Vergelijking'!J202,'1.Invul Blad'!$1:$1,0))=""),"",IF(LEFT(I203,2)="BS",INDEX('1.Invul Blad'!$1:$1048576,MATCH('4.Score &amp; Vergelijking'!$E203,'1.Invul Blad'!$B$36:$B$9000,0)+35,MATCH('4.Score &amp; Vergelijking'!J202,'1.Invul Blad'!$36:$36,0)),INDEX('1.Invul Blad'!$1:$1048576,MATCH('4.Score &amp; Vergelijking'!$E203,'1.Invul Blad'!$B:$B,0),MATCH('4.Score &amp; Vergelijking'!J202,'1.Invul Blad'!$1:$1,0)))),"")</f>
        <v/>
      </c>
      <c r="K203" s="57" t="str" cm="1">
        <f t="array" ref="K203">IFERROR(IF(IF(LEFT(J203,2)="BS",INDEX('1.Invul Blad'!$1:$1048576,MATCH('4.Score &amp; Vergelijking'!$E203,'1.Invul Blad'!$B$36:$B$9000,0)+35,MATCH('4.Score &amp; Vergelijking'!K202,'1.Invul Blad'!$36:$36,0))="",INDEX('1.Invul Blad'!$1:$1048576,MATCH('4.Score &amp; Vergelijking'!$E203,'1.Invul Blad'!$B:$B,0),MATCH('4.Score &amp; Vergelijking'!K202,'1.Invul Blad'!$1:$1,0))=""),"",IF(LEFT(J203,2)="BS",INDEX('1.Invul Blad'!$1:$1048576,MATCH('4.Score &amp; Vergelijking'!$E203,'1.Invul Blad'!$B$36:$B$9000,0)+35,MATCH('4.Score &amp; Vergelijking'!K202,'1.Invul Blad'!$36:$36,0)),INDEX('1.Invul Blad'!$1:$1048576,MATCH('4.Score &amp; Vergelijking'!$E203,'1.Invul Blad'!$B:$B,0),MATCH('4.Score &amp; Vergelijking'!K202,'1.Invul Blad'!$1:$1,0)))),"")</f>
        <v/>
      </c>
      <c r="L203" s="57" t="str" cm="1">
        <f t="array" ref="L203">IFERROR(IF(IF(LEFT(K203,2)="BS",INDEX('1.Invul Blad'!$1:$1048576,MATCH('4.Score &amp; Vergelijking'!$E203,'1.Invul Blad'!$B$36:$B$9000,0)+35,MATCH('4.Score &amp; Vergelijking'!L202,'1.Invul Blad'!$36:$36,0))="",INDEX('1.Invul Blad'!$1:$1048576,MATCH('4.Score &amp; Vergelijking'!$E203,'1.Invul Blad'!$B:$B,0),MATCH('4.Score &amp; Vergelijking'!L202,'1.Invul Blad'!$1:$1,0))=""),"",IF(LEFT(K203,2)="BS",INDEX('1.Invul Blad'!$1:$1048576,MATCH('4.Score &amp; Vergelijking'!$E203,'1.Invul Blad'!$B$36:$B$9000,0)+35,MATCH('4.Score &amp; Vergelijking'!L202,'1.Invul Blad'!$36:$36,0)),INDEX('1.Invul Blad'!$1:$1048576,MATCH('4.Score &amp; Vergelijking'!$E203,'1.Invul Blad'!$B:$B,0),MATCH('4.Score &amp; Vergelijking'!L202,'1.Invul Blad'!$1:$1,0)))),"")</f>
        <v/>
      </c>
      <c r="M203" s="57" t="str" cm="1">
        <f t="array" ref="M203">IFERROR(IF(IF(LEFT(L203,2)="BS",INDEX('1.Invul Blad'!$1:$1048576,MATCH('4.Score &amp; Vergelijking'!$E203,'1.Invul Blad'!$B$36:$B$9000,0)+35,MATCH('4.Score &amp; Vergelijking'!M202,'1.Invul Blad'!$36:$36,0))="",INDEX('1.Invul Blad'!$1:$1048576,MATCH('4.Score &amp; Vergelijking'!$E203,'1.Invul Blad'!$B:$B,0),MATCH('4.Score &amp; Vergelijking'!M202,'1.Invul Blad'!$1:$1,0))=""),"",IF(LEFT(L203,2)="BS",INDEX('1.Invul Blad'!$1:$1048576,MATCH('4.Score &amp; Vergelijking'!$E203,'1.Invul Blad'!$B$36:$B$9000,0)+35,MATCH('4.Score &amp; Vergelijking'!M202,'1.Invul Blad'!$36:$36,0)),INDEX('1.Invul Blad'!$1:$1048576,MATCH('4.Score &amp; Vergelijking'!$E203,'1.Invul Blad'!$B:$B,0),MATCH('4.Score &amp; Vergelijking'!M202,'1.Invul Blad'!$1:$1,0)))),"")</f>
        <v/>
      </c>
      <c r="N203" s="57" t="str" cm="1">
        <f t="array" ref="N203">IFERROR(IF(IF(LEFT(M203,2)="BS",INDEX('1.Invul Blad'!$1:$1048576,MATCH('4.Score &amp; Vergelijking'!$E203,'1.Invul Blad'!$B$36:$B$9000,0)+35,MATCH('4.Score &amp; Vergelijking'!N202,'1.Invul Blad'!$36:$36,0))="",INDEX('1.Invul Blad'!$1:$1048576,MATCH('4.Score &amp; Vergelijking'!$E203,'1.Invul Blad'!$B:$B,0),MATCH('4.Score &amp; Vergelijking'!N202,'1.Invul Blad'!$1:$1,0))=""),"",IF(LEFT(M203,2)="BS",INDEX('1.Invul Blad'!$1:$1048576,MATCH('4.Score &amp; Vergelijking'!$E203,'1.Invul Blad'!$B$36:$B$9000,0)+35,MATCH('4.Score &amp; Vergelijking'!N202,'1.Invul Blad'!$36:$36,0)),INDEX('1.Invul Blad'!$1:$1048576,MATCH('4.Score &amp; Vergelijking'!$E203,'1.Invul Blad'!$B:$B,0),MATCH('4.Score &amp; Vergelijking'!N202,'1.Invul Blad'!$1:$1,0)))),"")</f>
        <v/>
      </c>
      <c r="O203" s="57" t="str" cm="1">
        <f t="array" ref="O203">IFERROR(IF(IF(LEFT(N203,2)="BS",INDEX('1.Invul Blad'!$1:$1048576,MATCH('4.Score &amp; Vergelijking'!$E203,'1.Invul Blad'!$B$36:$B$9000,0)+35,MATCH('4.Score &amp; Vergelijking'!O202,'1.Invul Blad'!$36:$36,0))="",INDEX('1.Invul Blad'!$1:$1048576,MATCH('4.Score &amp; Vergelijking'!$E203,'1.Invul Blad'!$B:$B,0),MATCH('4.Score &amp; Vergelijking'!O202,'1.Invul Blad'!$1:$1,0))=""),"",IF(LEFT(N203,2)="BS",INDEX('1.Invul Blad'!$1:$1048576,MATCH('4.Score &amp; Vergelijking'!$E203,'1.Invul Blad'!$B$36:$B$9000,0)+35,MATCH('4.Score &amp; Vergelijking'!O202,'1.Invul Blad'!$36:$36,0)),INDEX('1.Invul Blad'!$1:$1048576,MATCH('4.Score &amp; Vergelijking'!$E203,'1.Invul Blad'!$B:$B,0),MATCH('4.Score &amp; Vergelijking'!O202,'1.Invul Blad'!$1:$1,0)))),"")</f>
        <v/>
      </c>
      <c r="P203" s="57" t="str" cm="1">
        <f t="array" ref="P203">IFERROR(IF(IF(LEFT(O203,2)="BS",INDEX('1.Invul Blad'!$1:$1048576,MATCH('4.Score &amp; Vergelijking'!$E203,'1.Invul Blad'!$B$36:$B$9000,0)+35,MATCH('4.Score &amp; Vergelijking'!P202,'1.Invul Blad'!$36:$36,0))="",INDEX('1.Invul Blad'!$1:$1048576,MATCH('4.Score &amp; Vergelijking'!$E203,'1.Invul Blad'!$B:$B,0),MATCH('4.Score &amp; Vergelijking'!P202,'1.Invul Blad'!$1:$1,0))=""),"",IF(LEFT(O203,2)="BS",INDEX('1.Invul Blad'!$1:$1048576,MATCH('4.Score &amp; Vergelijking'!$E203,'1.Invul Blad'!$B$36:$B$9000,0)+35,MATCH('4.Score &amp; Vergelijking'!P202,'1.Invul Blad'!$36:$36,0)),INDEX('1.Invul Blad'!$1:$1048576,MATCH('4.Score &amp; Vergelijking'!$E203,'1.Invul Blad'!$B:$B,0),MATCH('4.Score &amp; Vergelijking'!P202,'1.Invul Blad'!$1:$1,0)))),"")</f>
        <v/>
      </c>
      <c r="Q203" s="57" t="str" cm="1">
        <f t="array" ref="Q203">IFERROR(IF(IF(LEFT(P203,2)="BS",INDEX('1.Invul Blad'!$1:$1048576,MATCH('4.Score &amp; Vergelijking'!$E203,'1.Invul Blad'!$B$36:$B$9000,0)+35,MATCH('4.Score &amp; Vergelijking'!Q202,'1.Invul Blad'!$36:$36,0))="",INDEX('1.Invul Blad'!$1:$1048576,MATCH('4.Score &amp; Vergelijking'!$E203,'1.Invul Blad'!$B:$B,0),MATCH('4.Score &amp; Vergelijking'!Q202,'1.Invul Blad'!$1:$1,0))=""),"",IF(LEFT(P203,2)="BS",INDEX('1.Invul Blad'!$1:$1048576,MATCH('4.Score &amp; Vergelijking'!$E203,'1.Invul Blad'!$B$36:$B$9000,0)+35,MATCH('4.Score &amp; Vergelijking'!Q202,'1.Invul Blad'!$36:$36,0)),INDEX('1.Invul Blad'!$1:$1048576,MATCH('4.Score &amp; Vergelijking'!$E203,'1.Invul Blad'!$B:$B,0),MATCH('4.Score &amp; Vergelijking'!Q202,'1.Invul Blad'!$1:$1,0)))),"")</f>
        <v/>
      </c>
      <c r="R203" s="57" t="str" cm="1">
        <f t="array" ref="R203">IFERROR(IF(IF(LEFT(Q203,2)="BS",INDEX('1.Invul Blad'!$1:$1048576,MATCH('4.Score &amp; Vergelijking'!$E203,'1.Invul Blad'!$B$36:$B$9000,0)+35,MATCH('4.Score &amp; Vergelijking'!R202,'1.Invul Blad'!$36:$36,0))="",INDEX('1.Invul Blad'!$1:$1048576,MATCH('4.Score &amp; Vergelijking'!$E203,'1.Invul Blad'!$B:$B,0),MATCH('4.Score &amp; Vergelijking'!R202,'1.Invul Blad'!$1:$1,0))=""),"",IF(LEFT(Q203,2)="BS",INDEX('1.Invul Blad'!$1:$1048576,MATCH('4.Score &amp; Vergelijking'!$E203,'1.Invul Blad'!$B$36:$B$9000,0)+35,MATCH('4.Score &amp; Vergelijking'!R202,'1.Invul Blad'!$36:$36,0)),INDEX('1.Invul Blad'!$1:$1048576,MATCH('4.Score &amp; Vergelijking'!$E203,'1.Invul Blad'!$B:$B,0),MATCH('4.Score &amp; Vergelijking'!R202,'1.Invul Blad'!$1:$1,0)))),"")</f>
        <v/>
      </c>
      <c r="S203" s="57" t="str" cm="1">
        <f t="array" ref="S203">IFERROR(IF(IF(LEFT(R203,2)="BS",INDEX('1.Invul Blad'!$1:$1048576,MATCH('4.Score &amp; Vergelijking'!$E203,'1.Invul Blad'!$B$36:$B$9000,0)+35,MATCH('4.Score &amp; Vergelijking'!S202,'1.Invul Blad'!$36:$36,0))="",INDEX('1.Invul Blad'!$1:$1048576,MATCH('4.Score &amp; Vergelijking'!$E203,'1.Invul Blad'!$B:$B,0),MATCH('4.Score &amp; Vergelijking'!S202,'1.Invul Blad'!$1:$1,0))=""),"",IF(LEFT(R203,2)="BS",INDEX('1.Invul Blad'!$1:$1048576,MATCH('4.Score &amp; Vergelijking'!$E203,'1.Invul Blad'!$B$36:$B$9000,0)+35,MATCH('4.Score &amp; Vergelijking'!S202,'1.Invul Blad'!$36:$36,0)),INDEX('1.Invul Blad'!$1:$1048576,MATCH('4.Score &amp; Vergelijking'!$E203,'1.Invul Blad'!$B:$B,0),MATCH('4.Score &amp; Vergelijking'!S202,'1.Invul Blad'!$1:$1,0)))),"")</f>
        <v/>
      </c>
      <c r="T203" s="57" t="str" cm="1">
        <f t="array" ref="T203">IFERROR(IF(IF(LEFT(S203,2)="BS",INDEX('1.Invul Blad'!$1:$1048576,MATCH('4.Score &amp; Vergelijking'!$E203,'1.Invul Blad'!$B$36:$B$9000,0)+35,MATCH('4.Score &amp; Vergelijking'!T202,'1.Invul Blad'!$36:$36,0))="",INDEX('1.Invul Blad'!$1:$1048576,MATCH('4.Score &amp; Vergelijking'!$E203,'1.Invul Blad'!$B:$B,0),MATCH('4.Score &amp; Vergelijking'!T202,'1.Invul Blad'!$1:$1,0))=""),"",IF(LEFT(S203,2)="BS",INDEX('1.Invul Blad'!$1:$1048576,MATCH('4.Score &amp; Vergelijking'!$E203,'1.Invul Blad'!$B$36:$B$9000,0)+35,MATCH('4.Score &amp; Vergelijking'!T202,'1.Invul Blad'!$36:$36,0)),INDEX('1.Invul Blad'!$1:$1048576,MATCH('4.Score &amp; Vergelijking'!$E203,'1.Invul Blad'!$B:$B,0),MATCH('4.Score &amp; Vergelijking'!T202,'1.Invul Blad'!$1:$1,0)))),"")</f>
        <v/>
      </c>
      <c r="U203" s="57" t="str" cm="1">
        <f t="array" ref="U203">IFERROR(IF(IF(LEFT(T203,2)="BS",INDEX('1.Invul Blad'!$1:$1048576,MATCH('4.Score &amp; Vergelijking'!$E203,'1.Invul Blad'!$B$36:$B$9000,0)+35,MATCH('4.Score &amp; Vergelijking'!U202,'1.Invul Blad'!$36:$36,0))="",INDEX('1.Invul Blad'!$1:$1048576,MATCH('4.Score &amp; Vergelijking'!$E203,'1.Invul Blad'!$B:$B,0),MATCH('4.Score &amp; Vergelijking'!U202,'1.Invul Blad'!$1:$1,0))=""),"",IF(LEFT(T203,2)="BS",INDEX('1.Invul Blad'!$1:$1048576,MATCH('4.Score &amp; Vergelijking'!$E203,'1.Invul Blad'!$B$36:$B$9000,0)+35,MATCH('4.Score &amp; Vergelijking'!U202,'1.Invul Blad'!$36:$36,0)),INDEX('1.Invul Blad'!$1:$1048576,MATCH('4.Score &amp; Vergelijking'!$E203,'1.Invul Blad'!$B:$B,0),MATCH('4.Score &amp; Vergelijking'!U202,'1.Invul Blad'!$1:$1,0)))),"")</f>
        <v/>
      </c>
      <c r="V203" s="57" t="str" cm="1">
        <f t="array" ref="V203">IFERROR(IF(IF(LEFT(U203,2)="BS",INDEX('1.Invul Blad'!$1:$1048576,MATCH('4.Score &amp; Vergelijking'!$E203,'1.Invul Blad'!$B$36:$B$9000,0)+35,MATCH('4.Score &amp; Vergelijking'!V202,'1.Invul Blad'!$36:$36,0))="",INDEX('1.Invul Blad'!$1:$1048576,MATCH('4.Score &amp; Vergelijking'!$E203,'1.Invul Blad'!$B:$B,0),MATCH('4.Score &amp; Vergelijking'!V202,'1.Invul Blad'!$1:$1,0))=""),"",IF(LEFT(U203,2)="BS",INDEX('1.Invul Blad'!$1:$1048576,MATCH('4.Score &amp; Vergelijking'!$E203,'1.Invul Blad'!$B$36:$B$9000,0)+35,MATCH('4.Score &amp; Vergelijking'!V202,'1.Invul Blad'!$36:$36,0)),INDEX('1.Invul Blad'!$1:$1048576,MATCH('4.Score &amp; Vergelijking'!$E203,'1.Invul Blad'!$B:$B,0),MATCH('4.Score &amp; Vergelijking'!V202,'1.Invul Blad'!$1:$1,0)))),"")</f>
        <v/>
      </c>
      <c r="W203" s="57" t="str" cm="1">
        <f t="array" ref="W203">IFERROR(IF(IF(LEFT(V203,2)="BS",INDEX('1.Invul Blad'!$1:$1048576,MATCH('4.Score &amp; Vergelijking'!$E203,'1.Invul Blad'!$B$36:$B$9000,0)+35,MATCH('4.Score &amp; Vergelijking'!W202,'1.Invul Blad'!$36:$36,0))="",INDEX('1.Invul Blad'!$1:$1048576,MATCH('4.Score &amp; Vergelijking'!$E203,'1.Invul Blad'!$B:$B,0),MATCH('4.Score &amp; Vergelijking'!W202,'1.Invul Blad'!$1:$1,0))=""),"",IF(LEFT(V203,2)="BS",INDEX('1.Invul Blad'!$1:$1048576,MATCH('4.Score &amp; Vergelijking'!$E203,'1.Invul Blad'!$B$36:$B$9000,0)+35,MATCH('4.Score &amp; Vergelijking'!W202,'1.Invul Blad'!$36:$36,0)),INDEX('1.Invul Blad'!$1:$1048576,MATCH('4.Score &amp; Vergelijking'!$E203,'1.Invul Blad'!$B:$B,0),MATCH('4.Score &amp; Vergelijking'!W202,'1.Invul Blad'!$1:$1,0)))),"")</f>
        <v/>
      </c>
      <c r="X203" s="57" t="str" cm="1">
        <f t="array" ref="X203">IFERROR(IF(IF(LEFT(W203,2)="BS",INDEX('1.Invul Blad'!$1:$1048576,MATCH('4.Score &amp; Vergelijking'!$E203,'1.Invul Blad'!$B$36:$B$9000,0)+35,MATCH('4.Score &amp; Vergelijking'!X202,'1.Invul Blad'!$36:$36,0))="",INDEX('1.Invul Blad'!$1:$1048576,MATCH('4.Score &amp; Vergelijking'!$E203,'1.Invul Blad'!$B:$B,0),MATCH('4.Score &amp; Vergelijking'!X202,'1.Invul Blad'!$1:$1,0))=""),"",IF(LEFT(W203,2)="BS",INDEX('1.Invul Blad'!$1:$1048576,MATCH('4.Score &amp; Vergelijking'!$E203,'1.Invul Blad'!$B$36:$B$9000,0)+35,MATCH('4.Score &amp; Vergelijking'!X202,'1.Invul Blad'!$36:$36,0)),INDEX('1.Invul Blad'!$1:$1048576,MATCH('4.Score &amp; Vergelijking'!$E203,'1.Invul Blad'!$B:$B,0),MATCH('4.Score &amp; Vergelijking'!X202,'1.Invul Blad'!$1:$1,0)))),"")</f>
        <v/>
      </c>
      <c r="Y203" s="57" t="str" cm="1">
        <f t="array" ref="Y203">IFERROR(IF(IF(LEFT(X203,2)="BS",INDEX('1.Invul Blad'!$1:$1048576,MATCH('4.Score &amp; Vergelijking'!$E203,'1.Invul Blad'!$B$36:$B$9000,0)+35,MATCH('4.Score &amp; Vergelijking'!Y202,'1.Invul Blad'!$36:$36,0))="",INDEX('1.Invul Blad'!$1:$1048576,MATCH('4.Score &amp; Vergelijking'!$E203,'1.Invul Blad'!$B:$B,0),MATCH('4.Score &amp; Vergelijking'!Y202,'1.Invul Blad'!$1:$1,0))=""),"",IF(LEFT(X203,2)="BS",INDEX('1.Invul Blad'!$1:$1048576,MATCH('4.Score &amp; Vergelijking'!$E203,'1.Invul Blad'!$B$36:$B$9000,0)+35,MATCH('4.Score &amp; Vergelijking'!Y202,'1.Invul Blad'!$36:$36,0)),INDEX('1.Invul Blad'!$1:$1048576,MATCH('4.Score &amp; Vergelijking'!$E203,'1.Invul Blad'!$B:$B,0),MATCH('4.Score &amp; Vergelijking'!Y202,'1.Invul Blad'!$1:$1,0)))),"")</f>
        <v/>
      </c>
      <c r="Z203" s="57" t="str" cm="1">
        <f t="array" ref="Z203">IFERROR(IF(IF(LEFT(Y203,2)="BS",INDEX('1.Invul Blad'!$1:$1048576,MATCH('4.Score &amp; Vergelijking'!$E203,'1.Invul Blad'!$B$36:$B$9000,0)+35,MATCH('4.Score &amp; Vergelijking'!Z202,'1.Invul Blad'!$36:$36,0))="",INDEX('1.Invul Blad'!$1:$1048576,MATCH('4.Score &amp; Vergelijking'!$E203,'1.Invul Blad'!$B:$B,0),MATCH('4.Score &amp; Vergelijking'!Z202,'1.Invul Blad'!$1:$1,0))=""),"",IF(LEFT(Y203,2)="BS",INDEX('1.Invul Blad'!$1:$1048576,MATCH('4.Score &amp; Vergelijking'!$E203,'1.Invul Blad'!$B$36:$B$9000,0)+35,MATCH('4.Score &amp; Vergelijking'!Z202,'1.Invul Blad'!$36:$36,0)),INDEX('1.Invul Blad'!$1:$1048576,MATCH('4.Score &amp; Vergelijking'!$E203,'1.Invul Blad'!$B:$B,0),MATCH('4.Score &amp; Vergelijking'!Z202,'1.Invul Blad'!$1:$1,0)))),"")</f>
        <v/>
      </c>
      <c r="AA203" s="57" t="str" cm="1">
        <f t="array" ref="AA203">IFERROR(IF(IF(LEFT(Z203,2)="BS",INDEX('1.Invul Blad'!$1:$1048576,MATCH('4.Score &amp; Vergelijking'!$E203,'1.Invul Blad'!$B$36:$B$9000,0)+35,MATCH('4.Score &amp; Vergelijking'!AA202,'1.Invul Blad'!$36:$36,0))="",INDEX('1.Invul Blad'!$1:$1048576,MATCH('4.Score &amp; Vergelijking'!$E203,'1.Invul Blad'!$B:$B,0),MATCH('4.Score &amp; Vergelijking'!AA202,'1.Invul Blad'!$1:$1,0))=""),"",IF(LEFT(Z203,2)="BS",INDEX('1.Invul Blad'!$1:$1048576,MATCH('4.Score &amp; Vergelijking'!$E203,'1.Invul Blad'!$B$36:$B$9000,0)+35,MATCH('4.Score &amp; Vergelijking'!AA202,'1.Invul Blad'!$36:$36,0)),INDEX('1.Invul Blad'!$1:$1048576,MATCH('4.Score &amp; Vergelijking'!$E203,'1.Invul Blad'!$B:$B,0),MATCH('4.Score &amp; Vergelijking'!AA202,'1.Invul Blad'!$1:$1,0)))),"")</f>
        <v/>
      </c>
      <c r="AB203" s="57" t="str" cm="1">
        <f t="array" ref="AB203">IFERROR(IF(IF(LEFT(AA203,2)="BS",INDEX('1.Invul Blad'!$1:$1048576,MATCH('4.Score &amp; Vergelijking'!$E203,'1.Invul Blad'!$B$36:$B$9000,0)+35,MATCH('4.Score &amp; Vergelijking'!AB202,'1.Invul Blad'!$36:$36,0))="",INDEX('1.Invul Blad'!$1:$1048576,MATCH('4.Score &amp; Vergelijking'!$E203,'1.Invul Blad'!$B:$B,0),MATCH('4.Score &amp; Vergelijking'!AB202,'1.Invul Blad'!$1:$1,0))=""),"",IF(LEFT(AA203,2)="BS",INDEX('1.Invul Blad'!$1:$1048576,MATCH('4.Score &amp; Vergelijking'!$E203,'1.Invul Blad'!$B$36:$B$9000,0)+35,MATCH('4.Score &amp; Vergelijking'!AB202,'1.Invul Blad'!$36:$36,0)),INDEX('1.Invul Blad'!$1:$1048576,MATCH('4.Score &amp; Vergelijking'!$E203,'1.Invul Blad'!$B:$B,0),MATCH('4.Score &amp; Vergelijking'!AB202,'1.Invul Blad'!$1:$1,0)))),"")</f>
        <v/>
      </c>
      <c r="AC203" s="57" t="str" cm="1">
        <f t="array" ref="AC203">IFERROR(IF(IF(LEFT(AB203,2)="BS",INDEX('1.Invul Blad'!$1:$1048576,MATCH('4.Score &amp; Vergelijking'!$E203,'1.Invul Blad'!$B$36:$B$9000,0)+35,MATCH('4.Score &amp; Vergelijking'!AC202,'1.Invul Blad'!$36:$36,0))="",INDEX('1.Invul Blad'!$1:$1048576,MATCH('4.Score &amp; Vergelijking'!$E203,'1.Invul Blad'!$B:$B,0),MATCH('4.Score &amp; Vergelijking'!AC202,'1.Invul Blad'!$1:$1,0))=""),"",IF(LEFT(AB203,2)="BS",INDEX('1.Invul Blad'!$1:$1048576,MATCH('4.Score &amp; Vergelijking'!$E203,'1.Invul Blad'!$B$36:$B$9000,0)+35,MATCH('4.Score &amp; Vergelijking'!AC202,'1.Invul Blad'!$36:$36,0)),INDEX('1.Invul Blad'!$1:$1048576,MATCH('4.Score &amp; Vergelijking'!$E203,'1.Invul Blad'!$B:$B,0),MATCH('4.Score &amp; Vergelijking'!AC202,'1.Invul Blad'!$1:$1,0)))),"")</f>
        <v/>
      </c>
      <c r="AD203" s="57" t="str" cm="1">
        <f t="array" ref="AD203">IFERROR(IF(IF(LEFT(AC203,2)="BS",INDEX('1.Invul Blad'!$1:$1048576,MATCH('4.Score &amp; Vergelijking'!$E203,'1.Invul Blad'!$B$36:$B$9000,0)+35,MATCH('4.Score &amp; Vergelijking'!AD202,'1.Invul Blad'!$36:$36,0))="",INDEX('1.Invul Blad'!$1:$1048576,MATCH('4.Score &amp; Vergelijking'!$E203,'1.Invul Blad'!$B:$B,0),MATCH('4.Score &amp; Vergelijking'!AD202,'1.Invul Blad'!$1:$1,0))=""),"",IF(LEFT(AC203,2)="BS",INDEX('1.Invul Blad'!$1:$1048576,MATCH('4.Score &amp; Vergelijking'!$E203,'1.Invul Blad'!$B$36:$B$9000,0)+35,MATCH('4.Score &amp; Vergelijking'!AD202,'1.Invul Blad'!$36:$36,0)),INDEX('1.Invul Blad'!$1:$1048576,MATCH('4.Score &amp; Vergelijking'!$E203,'1.Invul Blad'!$B:$B,0),MATCH('4.Score &amp; Vergelijking'!AD202,'1.Invul Blad'!$1:$1,0)))),"")</f>
        <v/>
      </c>
      <c r="AE203" s="57" t="str" cm="1">
        <f t="array" ref="AE203">IFERROR(IF(IF(LEFT(AD203,2)="BS",INDEX('1.Invul Blad'!$1:$1048576,MATCH('4.Score &amp; Vergelijking'!$E203,'1.Invul Blad'!$B$36:$B$9000,0)+35,MATCH('4.Score &amp; Vergelijking'!AE202,'1.Invul Blad'!$36:$36,0))="",INDEX('1.Invul Blad'!$1:$1048576,MATCH('4.Score &amp; Vergelijking'!$E203,'1.Invul Blad'!$B:$B,0),MATCH('4.Score &amp; Vergelijking'!AE202,'1.Invul Blad'!$1:$1,0))=""),"",IF(LEFT(AD203,2)="BS",INDEX('1.Invul Blad'!$1:$1048576,MATCH('4.Score &amp; Vergelijking'!$E203,'1.Invul Blad'!$B$36:$B$9000,0)+35,MATCH('4.Score &amp; Vergelijking'!AE202,'1.Invul Blad'!$36:$36,0)),INDEX('1.Invul Blad'!$1:$1048576,MATCH('4.Score &amp; Vergelijking'!$E203,'1.Invul Blad'!$B:$B,0),MATCH('4.Score &amp; Vergelijking'!AE202,'1.Invul Blad'!$1:$1,0)))),"")</f>
        <v/>
      </c>
      <c r="AF203" s="57" t="str" cm="1">
        <f t="array" ref="AF203">IFERROR(IF(IF(LEFT(AE203,2)="BS",INDEX('1.Invul Blad'!$1:$1048576,MATCH('4.Score &amp; Vergelijking'!$E203,'1.Invul Blad'!$B$36:$B$9000,0)+35,MATCH('4.Score &amp; Vergelijking'!AF202,'1.Invul Blad'!$36:$36,0))="",INDEX('1.Invul Blad'!$1:$1048576,MATCH('4.Score &amp; Vergelijking'!$E203,'1.Invul Blad'!$B:$B,0),MATCH('4.Score &amp; Vergelijking'!AF202,'1.Invul Blad'!$1:$1,0))=""),"",IF(LEFT(AE203,2)="BS",INDEX('1.Invul Blad'!$1:$1048576,MATCH('4.Score &amp; Vergelijking'!$E203,'1.Invul Blad'!$B$36:$B$9000,0)+35,MATCH('4.Score &amp; Vergelijking'!AF202,'1.Invul Blad'!$36:$36,0)),INDEX('1.Invul Blad'!$1:$1048576,MATCH('4.Score &amp; Vergelijking'!$E203,'1.Invul Blad'!$B:$B,0),MATCH('4.Score &amp; Vergelijking'!AF202,'1.Invul Blad'!$1:$1,0)))),"")</f>
        <v/>
      </c>
      <c r="AG203" s="57" t="str" cm="1">
        <f t="array" ref="AG203">IFERROR(IF(IF(LEFT(AF203,2)="BS",INDEX('1.Invul Blad'!$1:$1048576,MATCH('4.Score &amp; Vergelijking'!$E203,'1.Invul Blad'!$B$36:$B$9000,0)+35,MATCH('4.Score &amp; Vergelijking'!AG202,'1.Invul Blad'!$36:$36,0))="",INDEX('1.Invul Blad'!$1:$1048576,MATCH('4.Score &amp; Vergelijking'!$E203,'1.Invul Blad'!$B:$B,0),MATCH('4.Score &amp; Vergelijking'!AG202,'1.Invul Blad'!$1:$1,0))=""),"",IF(LEFT(AF203,2)="BS",INDEX('1.Invul Blad'!$1:$1048576,MATCH('4.Score &amp; Vergelijking'!$E203,'1.Invul Blad'!$B$36:$B$9000,0)+35,MATCH('4.Score &amp; Vergelijking'!AG202,'1.Invul Blad'!$36:$36,0)),INDEX('1.Invul Blad'!$1:$1048576,MATCH('4.Score &amp; Vergelijking'!$E203,'1.Invul Blad'!$B:$B,0),MATCH('4.Score &amp; Vergelijking'!AG202,'1.Invul Blad'!$1:$1,0)))),"")</f>
        <v/>
      </c>
      <c r="AH203" s="57" t="str" cm="1">
        <f t="array" ref="AH203">IFERROR(IF(IF(LEFT(AG203,2)="BS",INDEX('1.Invul Blad'!$1:$1048576,MATCH('4.Score &amp; Vergelijking'!$E203,'1.Invul Blad'!$B$36:$B$9000,0)+35,MATCH('4.Score &amp; Vergelijking'!AH202,'1.Invul Blad'!$36:$36,0))="",INDEX('1.Invul Blad'!$1:$1048576,MATCH('4.Score &amp; Vergelijking'!$E203,'1.Invul Blad'!$B:$B,0),MATCH('4.Score &amp; Vergelijking'!AH202,'1.Invul Blad'!$1:$1,0))=""),"",IF(LEFT(AG203,2)="BS",INDEX('1.Invul Blad'!$1:$1048576,MATCH('4.Score &amp; Vergelijking'!$E203,'1.Invul Blad'!$B$36:$B$9000,0)+35,MATCH('4.Score &amp; Vergelijking'!AH202,'1.Invul Blad'!$36:$36,0)),INDEX('1.Invul Blad'!$1:$1048576,MATCH('4.Score &amp; Vergelijking'!$E203,'1.Invul Blad'!$B:$B,0),MATCH('4.Score &amp; Vergelijking'!AH202,'1.Invul Blad'!$1:$1,0)))),"")</f>
        <v/>
      </c>
      <c r="AI203" s="57" t="str" cm="1">
        <f t="array" ref="AI203">IFERROR(IF(IF(LEFT(AH203,2)="BS",INDEX('1.Invul Blad'!$1:$1048576,MATCH('4.Score &amp; Vergelijking'!$E203,'1.Invul Blad'!$B$36:$B$9000,0)+35,MATCH('4.Score &amp; Vergelijking'!AI202,'1.Invul Blad'!$36:$36,0))="",INDEX('1.Invul Blad'!$1:$1048576,MATCH('4.Score &amp; Vergelijking'!$E203,'1.Invul Blad'!$B:$B,0),MATCH('4.Score &amp; Vergelijking'!AI202,'1.Invul Blad'!$1:$1,0))=""),"",IF(LEFT(AH203,2)="BS",INDEX('1.Invul Blad'!$1:$1048576,MATCH('4.Score &amp; Vergelijking'!$E203,'1.Invul Blad'!$B$36:$B$9000,0)+35,MATCH('4.Score &amp; Vergelijking'!AI202,'1.Invul Blad'!$36:$36,0)),INDEX('1.Invul Blad'!$1:$1048576,MATCH('4.Score &amp; Vergelijking'!$E203,'1.Invul Blad'!$B:$B,0),MATCH('4.Score &amp; Vergelijking'!AI202,'1.Invul Blad'!$1:$1,0)))),"")</f>
        <v/>
      </c>
      <c r="AJ203" s="57" t="str" cm="1">
        <f t="array" ref="AJ203">IFERROR(IF(IF(LEFT(AI203,2)="BS",INDEX('1.Invul Blad'!$1:$1048576,MATCH('4.Score &amp; Vergelijking'!$E203,'1.Invul Blad'!$B$36:$B$9000,0)+35,MATCH('4.Score &amp; Vergelijking'!AJ202,'1.Invul Blad'!$36:$36,0))="",INDEX('1.Invul Blad'!$1:$1048576,MATCH('4.Score &amp; Vergelijking'!$E203,'1.Invul Blad'!$B:$B,0),MATCH('4.Score &amp; Vergelijking'!AJ202,'1.Invul Blad'!$1:$1,0))=""),"",IF(LEFT(AI203,2)="BS",INDEX('1.Invul Blad'!$1:$1048576,MATCH('4.Score &amp; Vergelijking'!$E203,'1.Invul Blad'!$B$36:$B$9000,0)+35,MATCH('4.Score &amp; Vergelijking'!AJ202,'1.Invul Blad'!$36:$36,0)),INDEX('1.Invul Blad'!$1:$1048576,MATCH('4.Score &amp; Vergelijking'!$E203,'1.Invul Blad'!$B:$B,0),MATCH('4.Score &amp; Vergelijking'!AJ202,'1.Invul Blad'!$1:$1,0)))),"")</f>
        <v/>
      </c>
      <c r="AK203" s="57" t="str" cm="1">
        <f t="array" ref="AK203">IFERROR(IF(IF(LEFT(AJ203,2)="BS",INDEX('1.Invul Blad'!$1:$1048576,MATCH('4.Score &amp; Vergelijking'!$E203,'1.Invul Blad'!$B$36:$B$9000,0)+35,MATCH('4.Score &amp; Vergelijking'!AK202,'1.Invul Blad'!$36:$36,0))="",INDEX('1.Invul Blad'!$1:$1048576,MATCH('4.Score &amp; Vergelijking'!$E203,'1.Invul Blad'!$B:$B,0),MATCH('4.Score &amp; Vergelijking'!AK202,'1.Invul Blad'!$1:$1,0))=""),"",IF(LEFT(AJ203,2)="BS",INDEX('1.Invul Blad'!$1:$1048576,MATCH('4.Score &amp; Vergelijking'!$E203,'1.Invul Blad'!$B$36:$B$9000,0)+35,MATCH('4.Score &amp; Vergelijking'!AK202,'1.Invul Blad'!$36:$36,0)),INDEX('1.Invul Blad'!$1:$1048576,MATCH('4.Score &amp; Vergelijking'!$E203,'1.Invul Blad'!$B:$B,0),MATCH('4.Score &amp; Vergelijking'!AK202,'1.Invul Blad'!$1:$1,0)))),"")</f>
        <v/>
      </c>
      <c r="AL203" s="57" t="str" cm="1">
        <f t="array" ref="AL203">IFERROR(IF(IF(LEFT(AK203,2)="BS",INDEX('1.Invul Blad'!$1:$1048576,MATCH('4.Score &amp; Vergelijking'!$E203,'1.Invul Blad'!$B$36:$B$9000,0)+35,MATCH('4.Score &amp; Vergelijking'!AL202,'1.Invul Blad'!$36:$36,0))="",INDEX('1.Invul Blad'!$1:$1048576,MATCH('4.Score &amp; Vergelijking'!$E203,'1.Invul Blad'!$B:$B,0),MATCH('4.Score &amp; Vergelijking'!AL202,'1.Invul Blad'!$1:$1,0))=""),"",IF(LEFT(AK203,2)="BS",INDEX('1.Invul Blad'!$1:$1048576,MATCH('4.Score &amp; Vergelijking'!$E203,'1.Invul Blad'!$B$36:$B$9000,0)+35,MATCH('4.Score &amp; Vergelijking'!AL202,'1.Invul Blad'!$36:$36,0)),INDEX('1.Invul Blad'!$1:$1048576,MATCH('4.Score &amp; Vergelijking'!$E203,'1.Invul Blad'!$B:$B,0),MATCH('4.Score &amp; Vergelijking'!AL202,'1.Invul Blad'!$1:$1,0)))),"")</f>
        <v/>
      </c>
      <c r="AM203" s="57" t="str" cm="1">
        <f t="array" ref="AM203">IFERROR(IF(IF(LEFT(AL203,2)="BS",INDEX('1.Invul Blad'!$1:$1048576,MATCH('4.Score &amp; Vergelijking'!$E203,'1.Invul Blad'!$B$36:$B$9000,0)+35,MATCH('4.Score &amp; Vergelijking'!AM202,'1.Invul Blad'!$36:$36,0))="",INDEX('1.Invul Blad'!$1:$1048576,MATCH('4.Score &amp; Vergelijking'!$E203,'1.Invul Blad'!$B:$B,0),MATCH('4.Score &amp; Vergelijking'!AM202,'1.Invul Blad'!$1:$1,0))=""),"",IF(LEFT(AL203,2)="BS",INDEX('1.Invul Blad'!$1:$1048576,MATCH('4.Score &amp; Vergelijking'!$E203,'1.Invul Blad'!$B$36:$B$9000,0)+35,MATCH('4.Score &amp; Vergelijking'!AM202,'1.Invul Blad'!$36:$36,0)),INDEX('1.Invul Blad'!$1:$1048576,MATCH('4.Score &amp; Vergelijking'!$E203,'1.Invul Blad'!$B:$B,0),MATCH('4.Score &amp; Vergelijking'!AM202,'1.Invul Blad'!$1:$1,0)))),"")</f>
        <v/>
      </c>
      <c r="AN203" s="57" t="str" cm="1">
        <f t="array" ref="AN203">IFERROR(IF(IF(LEFT(AM203,2)="BS",INDEX('1.Invul Blad'!$1:$1048576,MATCH('4.Score &amp; Vergelijking'!$E203,'1.Invul Blad'!$B$36:$B$9000,0)+35,MATCH('4.Score &amp; Vergelijking'!AN202,'1.Invul Blad'!$36:$36,0))="",INDEX('1.Invul Blad'!$1:$1048576,MATCH('4.Score &amp; Vergelijking'!$E203,'1.Invul Blad'!$B:$B,0),MATCH('4.Score &amp; Vergelijking'!AN202,'1.Invul Blad'!$1:$1,0))=""),"",IF(LEFT(AM203,2)="BS",INDEX('1.Invul Blad'!$1:$1048576,MATCH('4.Score &amp; Vergelijking'!$E203,'1.Invul Blad'!$B$36:$B$9000,0)+35,MATCH('4.Score &amp; Vergelijking'!AN202,'1.Invul Blad'!$36:$36,0)),INDEX('1.Invul Blad'!$1:$1048576,MATCH('4.Score &amp; Vergelijking'!$E203,'1.Invul Blad'!$B:$B,0),MATCH('4.Score &amp; Vergelijking'!AN202,'1.Invul Blad'!$1:$1,0)))),"")</f>
        <v/>
      </c>
      <c r="AO203" s="57" t="str" cm="1">
        <f t="array" ref="AO203">IFERROR(IF(IF(LEFT(AN203,2)="BS",INDEX('1.Invul Blad'!$1:$1048576,MATCH('4.Score &amp; Vergelijking'!$E203,'1.Invul Blad'!$B$36:$B$9000,0)+35,MATCH('4.Score &amp; Vergelijking'!AO202,'1.Invul Blad'!$36:$36,0))="",INDEX('1.Invul Blad'!$1:$1048576,MATCH('4.Score &amp; Vergelijking'!$E203,'1.Invul Blad'!$B:$B,0),MATCH('4.Score &amp; Vergelijking'!AO202,'1.Invul Blad'!$1:$1,0))=""),"",IF(LEFT(AN203,2)="BS",INDEX('1.Invul Blad'!$1:$1048576,MATCH('4.Score &amp; Vergelijking'!$E203,'1.Invul Blad'!$B$36:$B$9000,0)+35,MATCH('4.Score &amp; Vergelijking'!AO202,'1.Invul Blad'!$36:$36,0)),INDEX('1.Invul Blad'!$1:$1048576,MATCH('4.Score &amp; Vergelijking'!$E203,'1.Invul Blad'!$B:$B,0),MATCH('4.Score &amp; Vergelijking'!AO202,'1.Invul Blad'!$1:$1,0)))),"")</f>
        <v/>
      </c>
      <c r="AP203" s="57" t="str" cm="1">
        <f t="array" ref="AP203">IFERROR(IF(IF(LEFT(AO203,2)="BS",INDEX('1.Invul Blad'!$1:$1048576,MATCH('4.Score &amp; Vergelijking'!$E203,'1.Invul Blad'!$B$36:$B$9000,0)+35,MATCH('4.Score &amp; Vergelijking'!AP202,'1.Invul Blad'!$36:$36,0))="",INDEX('1.Invul Blad'!$1:$1048576,MATCH('4.Score &amp; Vergelijking'!$E203,'1.Invul Blad'!$B:$B,0),MATCH('4.Score &amp; Vergelijking'!AP202,'1.Invul Blad'!$1:$1,0))=""),"",IF(LEFT(AO203,2)="BS",INDEX('1.Invul Blad'!$1:$1048576,MATCH('4.Score &amp; Vergelijking'!$E203,'1.Invul Blad'!$B$36:$B$9000,0)+35,MATCH('4.Score &amp; Vergelijking'!AP202,'1.Invul Blad'!$36:$36,0)),INDEX('1.Invul Blad'!$1:$1048576,MATCH('4.Score &amp; Vergelijking'!$E203,'1.Invul Blad'!$B:$B,0),MATCH('4.Score &amp; Vergelijking'!AP202,'1.Invul Blad'!$1:$1,0)))),"")</f>
        <v/>
      </c>
      <c r="AQ203" s="57" t="str" cm="1">
        <f t="array" ref="AQ203">IFERROR(IF(IF(LEFT(AP203,2)="BS",INDEX('1.Invul Blad'!$1:$1048576,MATCH('4.Score &amp; Vergelijking'!$E203,'1.Invul Blad'!$B$36:$B$9000,0)+35,MATCH('4.Score &amp; Vergelijking'!AQ202,'1.Invul Blad'!$36:$36,0))="",INDEX('1.Invul Blad'!$1:$1048576,MATCH('4.Score &amp; Vergelijking'!$E203,'1.Invul Blad'!$B:$B,0),MATCH('4.Score &amp; Vergelijking'!AQ202,'1.Invul Blad'!$1:$1,0))=""),"",IF(LEFT(AP203,2)="BS",INDEX('1.Invul Blad'!$1:$1048576,MATCH('4.Score &amp; Vergelijking'!$E203,'1.Invul Blad'!$B$36:$B$9000,0)+35,MATCH('4.Score &amp; Vergelijking'!AQ202,'1.Invul Blad'!$36:$36,0)),INDEX('1.Invul Blad'!$1:$1048576,MATCH('4.Score &amp; Vergelijking'!$E203,'1.Invul Blad'!$B:$B,0),MATCH('4.Score &amp; Vergelijking'!AQ202,'1.Invul Blad'!$1:$1,0)))),"")</f>
        <v/>
      </c>
      <c r="AR203" s="57" t="str" cm="1">
        <f t="array" ref="AR203">IFERROR(IF(IF(LEFT(AQ203,2)="BS",INDEX('1.Invul Blad'!$1:$1048576,MATCH('4.Score &amp; Vergelijking'!$E203,'1.Invul Blad'!$B$36:$B$9000,0)+35,MATCH('4.Score &amp; Vergelijking'!AR202,'1.Invul Blad'!$36:$36,0))="",INDEX('1.Invul Blad'!$1:$1048576,MATCH('4.Score &amp; Vergelijking'!$E203,'1.Invul Blad'!$B:$B,0),MATCH('4.Score &amp; Vergelijking'!AR202,'1.Invul Blad'!$1:$1,0))=""),"",IF(LEFT(AQ203,2)="BS",INDEX('1.Invul Blad'!$1:$1048576,MATCH('4.Score &amp; Vergelijking'!$E203,'1.Invul Blad'!$B$36:$B$9000,0)+35,MATCH('4.Score &amp; Vergelijking'!AR202,'1.Invul Blad'!$36:$36,0)),INDEX('1.Invul Blad'!$1:$1048576,MATCH('4.Score &amp; Vergelijking'!$E203,'1.Invul Blad'!$B:$B,0),MATCH('4.Score &amp; Vergelijking'!AR202,'1.Invul Blad'!$1:$1,0)))),"")</f>
        <v/>
      </c>
      <c r="AS203" s="57" t="str" cm="1">
        <f t="array" ref="AS203">IFERROR(IF(IF(LEFT(AR203,2)="BS",INDEX('1.Invul Blad'!$1:$1048576,MATCH('4.Score &amp; Vergelijking'!$E203,'1.Invul Blad'!$B$36:$B$9000,0)+35,MATCH('4.Score &amp; Vergelijking'!AS202,'1.Invul Blad'!$36:$36,0))="",INDEX('1.Invul Blad'!$1:$1048576,MATCH('4.Score &amp; Vergelijking'!$E203,'1.Invul Blad'!$B:$B,0),MATCH('4.Score &amp; Vergelijking'!AS202,'1.Invul Blad'!$1:$1,0))=""),"",IF(LEFT(AR203,2)="BS",INDEX('1.Invul Blad'!$1:$1048576,MATCH('4.Score &amp; Vergelijking'!$E203,'1.Invul Blad'!$B$36:$B$9000,0)+35,MATCH('4.Score &amp; Vergelijking'!AS202,'1.Invul Blad'!$36:$36,0)),INDEX('1.Invul Blad'!$1:$1048576,MATCH('4.Score &amp; Vergelijking'!$E203,'1.Invul Blad'!$B:$B,0),MATCH('4.Score &amp; Vergelijking'!AS202,'1.Invul Blad'!$1:$1,0)))),"")</f>
        <v/>
      </c>
      <c r="AT203" s="57" t="str" cm="1">
        <f t="array" ref="AT203">IFERROR(IF(IF(LEFT(AS203,2)="BS",INDEX('1.Invul Blad'!$1:$1048576,MATCH('4.Score &amp; Vergelijking'!$E203,'1.Invul Blad'!$B$36:$B$9000,0)+35,MATCH('4.Score &amp; Vergelijking'!AT202,'1.Invul Blad'!$36:$36,0))="",INDEX('1.Invul Blad'!$1:$1048576,MATCH('4.Score &amp; Vergelijking'!$E203,'1.Invul Blad'!$B:$B,0),MATCH('4.Score &amp; Vergelijking'!AT202,'1.Invul Blad'!$1:$1,0))=""),"",IF(LEFT(AS203,2)="BS",INDEX('1.Invul Blad'!$1:$1048576,MATCH('4.Score &amp; Vergelijking'!$E203,'1.Invul Blad'!$B$36:$B$9000,0)+35,MATCH('4.Score &amp; Vergelijking'!AT202,'1.Invul Blad'!$36:$36,0)),INDEX('1.Invul Blad'!$1:$1048576,MATCH('4.Score &amp; Vergelijking'!$E203,'1.Invul Blad'!$B:$B,0),MATCH('4.Score &amp; Vergelijking'!AT202,'1.Invul Blad'!$1:$1,0)))),"")</f>
        <v/>
      </c>
      <c r="AU203" s="57" t="str" cm="1">
        <f t="array" ref="AU203">IFERROR(IF(IF(LEFT(AT203,2)="BS",INDEX('1.Invul Blad'!$1:$1048576,MATCH('4.Score &amp; Vergelijking'!$E203,'1.Invul Blad'!$B$36:$B$9000,0)+35,MATCH('4.Score &amp; Vergelijking'!AU202,'1.Invul Blad'!$36:$36,0))="",INDEX('1.Invul Blad'!$1:$1048576,MATCH('4.Score &amp; Vergelijking'!$E203,'1.Invul Blad'!$B:$B,0),MATCH('4.Score &amp; Vergelijking'!AU202,'1.Invul Blad'!$1:$1,0))=""),"",IF(LEFT(AT203,2)="BS",INDEX('1.Invul Blad'!$1:$1048576,MATCH('4.Score &amp; Vergelijking'!$E203,'1.Invul Blad'!$B$36:$B$9000,0)+35,MATCH('4.Score &amp; Vergelijking'!AU202,'1.Invul Blad'!$36:$36,0)),INDEX('1.Invul Blad'!$1:$1048576,MATCH('4.Score &amp; Vergelijking'!$E203,'1.Invul Blad'!$B:$B,0),MATCH('4.Score &amp; Vergelijking'!AU202,'1.Invul Blad'!$1:$1,0)))),"")</f>
        <v/>
      </c>
      <c r="AV203" s="57" t="str" cm="1">
        <f t="array" ref="AV203">IFERROR(IF(IF(LEFT(AU203,2)="BS",INDEX('1.Invul Blad'!$1:$1048576,MATCH('4.Score &amp; Vergelijking'!$E203,'1.Invul Blad'!$B$36:$B$9000,0)+35,MATCH('4.Score &amp; Vergelijking'!AV202,'1.Invul Blad'!$36:$36,0))="",INDEX('1.Invul Blad'!$1:$1048576,MATCH('4.Score &amp; Vergelijking'!$E203,'1.Invul Blad'!$B:$B,0),MATCH('4.Score &amp; Vergelijking'!AV202,'1.Invul Blad'!$1:$1,0))=""),"",IF(LEFT(AU203,2)="BS",INDEX('1.Invul Blad'!$1:$1048576,MATCH('4.Score &amp; Vergelijking'!$E203,'1.Invul Blad'!$B$36:$B$9000,0)+35,MATCH('4.Score &amp; Vergelijking'!AV202,'1.Invul Blad'!$36:$36,0)),INDEX('1.Invul Blad'!$1:$1048576,MATCH('4.Score &amp; Vergelijking'!$E203,'1.Invul Blad'!$B:$B,0),MATCH('4.Score &amp; Vergelijking'!AV202,'1.Invul Blad'!$1:$1,0)))),"")</f>
        <v/>
      </c>
      <c r="AW203" s="57" t="str" cm="1">
        <f t="array" ref="AW203">IFERROR(IF(IF(LEFT(AV203,2)="BS",INDEX('1.Invul Blad'!$1:$1048576,MATCH('4.Score &amp; Vergelijking'!$E203,'1.Invul Blad'!$B$36:$B$9000,0)+35,MATCH('4.Score &amp; Vergelijking'!AW202,'1.Invul Blad'!$36:$36,0))="",INDEX('1.Invul Blad'!$1:$1048576,MATCH('4.Score &amp; Vergelijking'!$E203,'1.Invul Blad'!$B:$B,0),MATCH('4.Score &amp; Vergelijking'!AW202,'1.Invul Blad'!$1:$1,0))=""),"",IF(LEFT(AV203,2)="BS",INDEX('1.Invul Blad'!$1:$1048576,MATCH('4.Score &amp; Vergelijking'!$E203,'1.Invul Blad'!$B$36:$B$9000,0)+35,MATCH('4.Score &amp; Vergelijking'!AW202,'1.Invul Blad'!$36:$36,0)),INDEX('1.Invul Blad'!$1:$1048576,MATCH('4.Score &amp; Vergelijking'!$E203,'1.Invul Blad'!$B:$B,0),MATCH('4.Score &amp; Vergelijking'!AW202,'1.Invul Blad'!$1:$1,0)))),"")</f>
        <v/>
      </c>
      <c r="AX203" s="57" t="str" cm="1">
        <f t="array" ref="AX203">IFERROR(IF(IF(LEFT(AW203,2)="BS",INDEX('1.Invul Blad'!$1:$1048576,MATCH('4.Score &amp; Vergelijking'!$E203,'1.Invul Blad'!$B$36:$B$9000,0)+35,MATCH('4.Score &amp; Vergelijking'!AX202,'1.Invul Blad'!$36:$36,0))="",INDEX('1.Invul Blad'!$1:$1048576,MATCH('4.Score &amp; Vergelijking'!$E203,'1.Invul Blad'!$B:$B,0),MATCH('4.Score &amp; Vergelijking'!AX202,'1.Invul Blad'!$1:$1,0))=""),"",IF(LEFT(AW203,2)="BS",INDEX('1.Invul Blad'!$1:$1048576,MATCH('4.Score &amp; Vergelijking'!$E203,'1.Invul Blad'!$B$36:$B$9000,0)+35,MATCH('4.Score &amp; Vergelijking'!AX202,'1.Invul Blad'!$36:$36,0)),INDEX('1.Invul Blad'!$1:$1048576,MATCH('4.Score &amp; Vergelijking'!$E203,'1.Invul Blad'!$B:$B,0),MATCH('4.Score &amp; Vergelijking'!AX202,'1.Invul Blad'!$1:$1,0)))),"")</f>
        <v/>
      </c>
      <c r="AY203" s="57" t="str" cm="1">
        <f t="array" ref="AY203">IFERROR(IF(IF(LEFT(AX203,2)="BS",INDEX('1.Invul Blad'!$1:$1048576,MATCH('4.Score &amp; Vergelijking'!$E203,'1.Invul Blad'!$B$36:$B$9000,0)+35,MATCH('4.Score &amp; Vergelijking'!AY202,'1.Invul Blad'!$36:$36,0))="",INDEX('1.Invul Blad'!$1:$1048576,MATCH('4.Score &amp; Vergelijking'!$E203,'1.Invul Blad'!$B:$B,0),MATCH('4.Score &amp; Vergelijking'!AY202,'1.Invul Blad'!$1:$1,0))=""),"",IF(LEFT(AX203,2)="BS",INDEX('1.Invul Blad'!$1:$1048576,MATCH('4.Score &amp; Vergelijking'!$E203,'1.Invul Blad'!$B$36:$B$9000,0)+35,MATCH('4.Score &amp; Vergelijking'!AY202,'1.Invul Blad'!$36:$36,0)),INDEX('1.Invul Blad'!$1:$1048576,MATCH('4.Score &amp; Vergelijking'!$E203,'1.Invul Blad'!$B:$B,0),MATCH('4.Score &amp; Vergelijking'!AY202,'1.Invul Blad'!$1:$1,0)))),"")</f>
        <v/>
      </c>
      <c r="AZ203" s="57" t="str" cm="1">
        <f t="array" ref="AZ203">IFERROR(IF(IF(LEFT(AY203,2)="BS",INDEX('1.Invul Blad'!$1:$1048576,MATCH('4.Score &amp; Vergelijking'!$E203,'1.Invul Blad'!$B$36:$B$9000,0)+35,MATCH('4.Score &amp; Vergelijking'!AZ202,'1.Invul Blad'!$36:$36,0))="",INDEX('1.Invul Blad'!$1:$1048576,MATCH('4.Score &amp; Vergelijking'!$E203,'1.Invul Blad'!$B:$B,0),MATCH('4.Score &amp; Vergelijking'!AZ202,'1.Invul Blad'!$1:$1,0))=""),"",IF(LEFT(AY203,2)="BS",INDEX('1.Invul Blad'!$1:$1048576,MATCH('4.Score &amp; Vergelijking'!$E203,'1.Invul Blad'!$B$36:$B$9000,0)+35,MATCH('4.Score &amp; Vergelijking'!AZ202,'1.Invul Blad'!$36:$36,0)),INDEX('1.Invul Blad'!$1:$1048576,MATCH('4.Score &amp; Vergelijking'!$E203,'1.Invul Blad'!$B:$B,0),MATCH('4.Score &amp; Vergelijking'!AZ202,'1.Invul Blad'!$1:$1,0)))),"")</f>
        <v/>
      </c>
      <c r="BA203" s="57" t="str" cm="1">
        <f t="array" ref="BA203">IFERROR(IF(IF(LEFT(AZ203,2)="BS",INDEX('1.Invul Blad'!$1:$1048576,MATCH('4.Score &amp; Vergelijking'!$E203,'1.Invul Blad'!$B$36:$B$9000,0)+35,MATCH('4.Score &amp; Vergelijking'!BA202,'1.Invul Blad'!$36:$36,0))="",INDEX('1.Invul Blad'!$1:$1048576,MATCH('4.Score &amp; Vergelijking'!$E203,'1.Invul Blad'!$B:$B,0),MATCH('4.Score &amp; Vergelijking'!BA202,'1.Invul Blad'!$1:$1,0))=""),"",IF(LEFT(AZ203,2)="BS",INDEX('1.Invul Blad'!$1:$1048576,MATCH('4.Score &amp; Vergelijking'!$E203,'1.Invul Blad'!$B$36:$B$9000,0)+35,MATCH('4.Score &amp; Vergelijking'!BA202,'1.Invul Blad'!$36:$36,0)),INDEX('1.Invul Blad'!$1:$1048576,MATCH('4.Score &amp; Vergelijking'!$E203,'1.Invul Blad'!$B:$B,0),MATCH('4.Score &amp; Vergelijking'!BA202,'1.Invul Blad'!$1:$1,0)))),"")</f>
        <v/>
      </c>
      <c r="BB203" s="57" t="str" cm="1">
        <f t="array" ref="BB203">IFERROR(IF(IF(LEFT(BA203,2)="BS",INDEX('1.Invul Blad'!$1:$1048576,MATCH('4.Score &amp; Vergelijking'!$E203,'1.Invul Blad'!$B$36:$B$9000,0)+35,MATCH('4.Score &amp; Vergelijking'!BB202,'1.Invul Blad'!$36:$36,0))="",INDEX('1.Invul Blad'!$1:$1048576,MATCH('4.Score &amp; Vergelijking'!$E203,'1.Invul Blad'!$B:$B,0),MATCH('4.Score &amp; Vergelijking'!BB202,'1.Invul Blad'!$1:$1,0))=""),"",IF(LEFT(BA203,2)="BS",INDEX('1.Invul Blad'!$1:$1048576,MATCH('4.Score &amp; Vergelijking'!$E203,'1.Invul Blad'!$B$36:$B$9000,0)+35,MATCH('4.Score &amp; Vergelijking'!BB202,'1.Invul Blad'!$36:$36,0)),INDEX('1.Invul Blad'!$1:$1048576,MATCH('4.Score &amp; Vergelijking'!$E203,'1.Invul Blad'!$B:$B,0),MATCH('4.Score &amp; Vergelijking'!BB202,'1.Invul Blad'!$1:$1,0)))),"")</f>
        <v/>
      </c>
      <c r="BC203" s="57" t="str" cm="1">
        <f t="array" ref="BC203">IFERROR(IF(IF(LEFT(BB203,2)="BS",INDEX('1.Invul Blad'!$1:$1048576,MATCH('4.Score &amp; Vergelijking'!$E203,'1.Invul Blad'!$B$36:$B$9000,0)+35,MATCH('4.Score &amp; Vergelijking'!BC202,'1.Invul Blad'!$36:$36,0))="",INDEX('1.Invul Blad'!$1:$1048576,MATCH('4.Score &amp; Vergelijking'!$E203,'1.Invul Blad'!$B:$B,0),MATCH('4.Score &amp; Vergelijking'!BC202,'1.Invul Blad'!$1:$1,0))=""),"",IF(LEFT(BB203,2)="BS",INDEX('1.Invul Blad'!$1:$1048576,MATCH('4.Score &amp; Vergelijking'!$E203,'1.Invul Blad'!$B$36:$B$9000,0)+35,MATCH('4.Score &amp; Vergelijking'!BC202,'1.Invul Blad'!$36:$36,0)),INDEX('1.Invul Blad'!$1:$1048576,MATCH('4.Score &amp; Vergelijking'!$E203,'1.Invul Blad'!$B:$B,0),MATCH('4.Score &amp; Vergelijking'!BC202,'1.Invul Blad'!$1:$1,0)))),"")</f>
        <v/>
      </c>
      <c r="BD203" s="57" t="str" cm="1">
        <f t="array" ref="BD203">IFERROR(IF(IF(LEFT(BC203,2)="BS",INDEX('1.Invul Blad'!$1:$1048576,MATCH('4.Score &amp; Vergelijking'!$E203,'1.Invul Blad'!$B$36:$B$9000,0)+35,MATCH('4.Score &amp; Vergelijking'!BD202,'1.Invul Blad'!$36:$36,0))="",INDEX('1.Invul Blad'!$1:$1048576,MATCH('4.Score &amp; Vergelijking'!$E203,'1.Invul Blad'!$B:$B,0),MATCH('4.Score &amp; Vergelijking'!BD202,'1.Invul Blad'!$1:$1,0))=""),"",IF(LEFT(BC203,2)="BS",INDEX('1.Invul Blad'!$1:$1048576,MATCH('4.Score &amp; Vergelijking'!$E203,'1.Invul Blad'!$B$36:$B$9000,0)+35,MATCH('4.Score &amp; Vergelijking'!BD202,'1.Invul Blad'!$36:$36,0)),INDEX('1.Invul Blad'!$1:$1048576,MATCH('4.Score &amp; Vergelijking'!$E203,'1.Invul Blad'!$B:$B,0),MATCH('4.Score &amp; Vergelijking'!BD202,'1.Invul Blad'!$1:$1,0)))),"")</f>
        <v/>
      </c>
      <c r="BE203" s="57" t="str" cm="1">
        <f t="array" ref="BE203">IFERROR(IF(IF(LEFT(BD203,2)="BS",INDEX('1.Invul Blad'!$1:$1048576,MATCH('4.Score &amp; Vergelijking'!$E203,'1.Invul Blad'!$B$36:$B$9000,0)+35,MATCH('4.Score &amp; Vergelijking'!BE202,'1.Invul Blad'!$36:$36,0))="",INDEX('1.Invul Blad'!$1:$1048576,MATCH('4.Score &amp; Vergelijking'!$E203,'1.Invul Blad'!$B:$B,0),MATCH('4.Score &amp; Vergelijking'!BE202,'1.Invul Blad'!$1:$1,0))=""),"",IF(LEFT(BD203,2)="BS",INDEX('1.Invul Blad'!$1:$1048576,MATCH('4.Score &amp; Vergelijking'!$E203,'1.Invul Blad'!$B$36:$B$9000,0)+35,MATCH('4.Score &amp; Vergelijking'!BE202,'1.Invul Blad'!$36:$36,0)),INDEX('1.Invul Blad'!$1:$1048576,MATCH('4.Score &amp; Vergelijking'!$E203,'1.Invul Blad'!$B:$B,0),MATCH('4.Score &amp; Vergelijking'!BE202,'1.Invul Blad'!$1:$1,0)))),"")</f>
        <v/>
      </c>
      <c r="BF203" s="57" t="str" cm="1">
        <f t="array" ref="BF203">IFERROR(IF(IF(LEFT(BE203,2)="BS",INDEX('1.Invul Blad'!$1:$1048576,MATCH('4.Score &amp; Vergelijking'!$E203,'1.Invul Blad'!$B$36:$B$9000,0)+35,MATCH('4.Score &amp; Vergelijking'!BF202,'1.Invul Blad'!$36:$36,0))="",INDEX('1.Invul Blad'!$1:$1048576,MATCH('4.Score &amp; Vergelijking'!$E203,'1.Invul Blad'!$B:$B,0),MATCH('4.Score &amp; Vergelijking'!BF202,'1.Invul Blad'!$1:$1,0))=""),"",IF(LEFT(BE203,2)="BS",INDEX('1.Invul Blad'!$1:$1048576,MATCH('4.Score &amp; Vergelijking'!$E203,'1.Invul Blad'!$B$36:$B$9000,0)+35,MATCH('4.Score &amp; Vergelijking'!BF202,'1.Invul Blad'!$36:$36,0)),INDEX('1.Invul Blad'!$1:$1048576,MATCH('4.Score &amp; Vergelijking'!$E203,'1.Invul Blad'!$B:$B,0),MATCH('4.Score &amp; Vergelijking'!BF202,'1.Invul Blad'!$1:$1,0)))),"")</f>
        <v/>
      </c>
      <c r="BG203" s="57" t="str" cm="1">
        <f t="array" ref="BG203">IFERROR(IF(IF(LEFT(BF203,2)="BS",INDEX('1.Invul Blad'!$1:$1048576,MATCH('4.Score &amp; Vergelijking'!$E203,'1.Invul Blad'!$B$36:$B$9000,0)+35,MATCH('4.Score &amp; Vergelijking'!BG202,'1.Invul Blad'!$36:$36,0))="",INDEX('1.Invul Blad'!$1:$1048576,MATCH('4.Score &amp; Vergelijking'!$E203,'1.Invul Blad'!$B:$B,0),MATCH('4.Score &amp; Vergelijking'!BG202,'1.Invul Blad'!$1:$1,0))=""),"",IF(LEFT(BF203,2)="BS",INDEX('1.Invul Blad'!$1:$1048576,MATCH('4.Score &amp; Vergelijking'!$E203,'1.Invul Blad'!$B$36:$B$9000,0)+35,MATCH('4.Score &amp; Vergelijking'!BG202,'1.Invul Blad'!$36:$36,0)),INDEX('1.Invul Blad'!$1:$1048576,MATCH('4.Score &amp; Vergelijking'!$E203,'1.Invul Blad'!$B:$B,0),MATCH('4.Score &amp; Vergelijking'!BG202,'1.Invul Blad'!$1:$1,0)))),"")</f>
        <v/>
      </c>
      <c r="BH203" s="57" t="str" cm="1">
        <f t="array" ref="BH203">IFERROR(IF(IF(LEFT(BG203,2)="BS",INDEX('1.Invul Blad'!$1:$1048576,MATCH('4.Score &amp; Vergelijking'!$E203,'1.Invul Blad'!$B$36:$B$9000,0)+35,MATCH('4.Score &amp; Vergelijking'!BH202,'1.Invul Blad'!$36:$36,0))="",INDEX('1.Invul Blad'!$1:$1048576,MATCH('4.Score &amp; Vergelijking'!$E203,'1.Invul Blad'!$B:$B,0),MATCH('4.Score &amp; Vergelijking'!BH202,'1.Invul Blad'!$1:$1,0))=""),"",IF(LEFT(BG203,2)="BS",INDEX('1.Invul Blad'!$1:$1048576,MATCH('4.Score &amp; Vergelijking'!$E203,'1.Invul Blad'!$B$36:$B$9000,0)+35,MATCH('4.Score &amp; Vergelijking'!BH202,'1.Invul Blad'!$36:$36,0)),INDEX('1.Invul Blad'!$1:$1048576,MATCH('4.Score &amp; Vergelijking'!$E203,'1.Invul Blad'!$B:$B,0),MATCH('4.Score &amp; Vergelijking'!BH202,'1.Invul Blad'!$1:$1,0)))),"")</f>
        <v/>
      </c>
      <c r="BI203" s="57" t="str" cm="1">
        <f t="array" ref="BI203">IFERROR(IF(IF(LEFT(BH203,2)="BS",INDEX('1.Invul Blad'!$1:$1048576,MATCH('4.Score &amp; Vergelijking'!$E203,'1.Invul Blad'!$B$36:$B$9000,0)+35,MATCH('4.Score &amp; Vergelijking'!BI202,'1.Invul Blad'!$36:$36,0))="",INDEX('1.Invul Blad'!$1:$1048576,MATCH('4.Score &amp; Vergelijking'!$E203,'1.Invul Blad'!$B:$B,0),MATCH('4.Score &amp; Vergelijking'!BI202,'1.Invul Blad'!$1:$1,0))=""),"",IF(LEFT(BH203,2)="BS",INDEX('1.Invul Blad'!$1:$1048576,MATCH('4.Score &amp; Vergelijking'!$E203,'1.Invul Blad'!$B$36:$B$9000,0)+35,MATCH('4.Score &amp; Vergelijking'!BI202,'1.Invul Blad'!$36:$36,0)),INDEX('1.Invul Blad'!$1:$1048576,MATCH('4.Score &amp; Vergelijking'!$E203,'1.Invul Blad'!$B:$B,0),MATCH('4.Score &amp; Vergelijking'!BI202,'1.Invul Blad'!$1:$1,0)))),"")</f>
        <v/>
      </c>
      <c r="BJ203" s="57" t="str" cm="1">
        <f t="array" ref="BJ203">IFERROR(IF(IF(LEFT(BI203,2)="BS",INDEX('1.Invul Blad'!$1:$1048576,MATCH('4.Score &amp; Vergelijking'!$E203,'1.Invul Blad'!$B$36:$B$9000,0)+35,MATCH('4.Score &amp; Vergelijking'!BJ202,'1.Invul Blad'!$36:$36,0))="",INDEX('1.Invul Blad'!$1:$1048576,MATCH('4.Score &amp; Vergelijking'!$E203,'1.Invul Blad'!$B:$B,0),MATCH('4.Score &amp; Vergelijking'!BJ202,'1.Invul Blad'!$1:$1,0))=""),"",IF(LEFT(BI203,2)="BS",INDEX('1.Invul Blad'!$1:$1048576,MATCH('4.Score &amp; Vergelijking'!$E203,'1.Invul Blad'!$B$36:$B$9000,0)+35,MATCH('4.Score &amp; Vergelijking'!BJ202,'1.Invul Blad'!$36:$36,0)),INDEX('1.Invul Blad'!$1:$1048576,MATCH('4.Score &amp; Vergelijking'!$E203,'1.Invul Blad'!$B:$B,0),MATCH('4.Score &amp; Vergelijking'!BJ202,'1.Invul Blad'!$1:$1,0)))),"")</f>
        <v/>
      </c>
      <c r="BK203" s="59" t="str" cm="1">
        <f t="array" ref="BK203">IFERROR(IF(IF(LEFT(BJ203,2)="BS",INDEX('1.Invul Blad'!$1:$1048576,MATCH('4.Score &amp; Vergelijking'!$E203,'1.Invul Blad'!$B$36:$B$9000,0)+35,MATCH('4.Score &amp; Vergelijking'!BK202,'1.Invul Blad'!$36:$36,0))="",INDEX('1.Invul Blad'!$1:$1048576,MATCH('4.Score &amp; Vergelijking'!$E203,'1.Invul Blad'!$B:$B,0),MATCH('4.Score &amp; Vergelijking'!BK202,'1.Invul Blad'!$1:$1,0))=""),"",IF(LEFT(BJ203,2)="BS",INDEX('1.Invul Blad'!$1:$1048576,MATCH('4.Score &amp; Vergelijking'!$E203,'1.Invul Blad'!$B$36:$B$9000,0)+35,MATCH('4.Score &amp; Vergelijking'!BK202,'1.Invul Blad'!$36:$36,0)),INDEX('1.Invul Blad'!$1:$1048576,MATCH('4.Score &amp; Vergelijking'!$E203,'1.Invul Blad'!$B:$B,0),MATCH('4.Score &amp; Vergelijking'!BK202,'1.Invul Blad'!$1:$1,0)))),"")</f>
        <v/>
      </c>
    </row>
    <row r="204" spans="1:63">
      <c r="C204" s="23"/>
      <c r="D204" s="109" t="str">
        <f>IFERROR($B203*$B$6,"")</f>
        <v/>
      </c>
      <c r="E204" s="10" t="s">
        <v>152</v>
      </c>
      <c r="F204" s="11" t="str">
        <f>IFERROR(IF(AND(_xlfn.XLOOKUP($D$14,$D198:$D204,F198:F204,,0,-1)&lt;(INDEX('Verwachte Resultaten'!$C$2:$BT$31,MATCH(_xlfn.XLOOKUP($D$14,$D198:$D204,$E198:$E204,,0,-1),'Verwachte Resultaten'!$B$2:$B$31,0),MATCH(_xlfn.XLOOKUP($D$14,$D198:$D204,F197:F203,,0,-1),'Verwachte Resultaten'!$C$1:$BT$1,0))*_xlfn.XLOOKUP($E204,$G$2:$G$6,$F$2:$F$6,,0)),_xlfn.XLOOKUP($D$14,$D198:$D204,F198:F204,,0,-1)&gt;=(INDEX('Verwachte Resultaten'!$C$2:$BT$31,MATCH(_xlfn.XLOOKUP($D$14,$D198:$D204,$E198:$E204,,0,-1),'Verwachte Resultaten'!$B$2:$B$31,0),MATCH(_xlfn.XLOOKUP($D$14,$D198:$D204,F197:F203,,0,-1),'Verwachte Resultaten'!$C$1:$BT$1,0))*_xlfn.XLOOKUP($E204,$G$2:$G$6,$H$2:$H$6,,0))),$D204,""),"")</f>
        <v/>
      </c>
      <c r="G204" s="12" t="str">
        <f>IFERROR(IF(AND(_xlfn.XLOOKUP($D$14,$D198:$D204,G198:G204,,0,-1)&lt;(INDEX('Verwachte Resultaten'!$C$2:$BT$31,MATCH(_xlfn.XLOOKUP($D$14,$D198:$D204,$E198:$E204,,0,-1),'Verwachte Resultaten'!$B$2:$B$31,0),MATCH(_xlfn.XLOOKUP($D$14,$D198:$D204,G197:G203,,0,-1),'Verwachte Resultaten'!$C$1:$BT$1,0))*_xlfn.XLOOKUP($E204,$G$2:$G$6,$F$2:$F$6,,0)),_xlfn.XLOOKUP($D$14,$D198:$D204,G198:G204,,0,-1)&gt;=(INDEX('Verwachte Resultaten'!$C$2:$BT$31,MATCH(_xlfn.XLOOKUP($D$14,$D198:$D204,$E198:$E204,,0,-1),'Verwachte Resultaten'!$B$2:$B$31,0),MATCH(_xlfn.XLOOKUP($D$14,$D198:$D204,G197:G203,,0,-1),'Verwachte Resultaten'!$C$1:$BT$1,0))*_xlfn.XLOOKUP($E204,$G$2:$G$6,$H$2:$H$6,,0))),$D204,""),"")</f>
        <v/>
      </c>
      <c r="H204" s="12" t="str">
        <f>IFERROR(IF(AND(_xlfn.XLOOKUP($D$14,$D198:$D204,H198:H204,,0,-1)&lt;(INDEX('Verwachte Resultaten'!$C$2:$BT$31,MATCH(_xlfn.XLOOKUP($D$14,$D198:$D204,$E198:$E204,,0,-1),'Verwachte Resultaten'!$B$2:$B$31,0),MATCH(_xlfn.XLOOKUP($D$14,$D198:$D204,H197:H203,,0,-1),'Verwachte Resultaten'!$C$1:$BT$1,0))*_xlfn.XLOOKUP($E204,$G$2:$G$6,$F$2:$F$6,,0)),_xlfn.XLOOKUP($D$14,$D198:$D204,H198:H204,,0,-1)&gt;=(INDEX('Verwachte Resultaten'!$C$2:$BT$31,MATCH(_xlfn.XLOOKUP($D$14,$D198:$D204,$E198:$E204,,0,-1),'Verwachte Resultaten'!$B$2:$B$31,0),MATCH(_xlfn.XLOOKUP($D$14,$D198:$D204,H197:H203,,0,-1),'Verwachte Resultaten'!$C$1:$BT$1,0))*_xlfn.XLOOKUP($E204,$G$2:$G$6,$H$2:$H$6,,0))),$D204,""),"")</f>
        <v/>
      </c>
      <c r="I204" s="12" t="str">
        <f>IFERROR(IF(AND(_xlfn.XLOOKUP($D$14,$D198:$D204,I198:I204,,0,-1)&lt;(INDEX('Verwachte Resultaten'!$C$2:$BT$31,MATCH(_xlfn.XLOOKUP($D$14,$D198:$D204,$E198:$E204,,0,-1),'Verwachte Resultaten'!$B$2:$B$31,0),MATCH(_xlfn.XLOOKUP($D$14,$D198:$D204,I197:I203,,0,-1),'Verwachte Resultaten'!$C$1:$BT$1,0))*_xlfn.XLOOKUP($E204,$G$2:$G$6,$F$2:$F$6,,0)),_xlfn.XLOOKUP($D$14,$D198:$D204,I198:I204,,0,-1)&gt;=(INDEX('Verwachte Resultaten'!$C$2:$BT$31,MATCH(_xlfn.XLOOKUP($D$14,$D198:$D204,$E198:$E204,,0,-1),'Verwachte Resultaten'!$B$2:$B$31,0),MATCH(_xlfn.XLOOKUP($D$14,$D198:$D204,I197:I203,,0,-1),'Verwachte Resultaten'!$C$1:$BT$1,0))*_xlfn.XLOOKUP($E204,$G$2:$G$6,$H$2:$H$6,,0))),$D204,""),"")</f>
        <v/>
      </c>
      <c r="J204" s="12" t="str">
        <f>IFERROR(IF(AND(_xlfn.XLOOKUP($D$14,$D198:$D204,J198:J204,,0,-1)&lt;(INDEX('Verwachte Resultaten'!$C$2:$BT$31,MATCH(_xlfn.XLOOKUP($D$14,$D198:$D204,$E198:$E204,,0,-1),'Verwachte Resultaten'!$B$2:$B$31,0),MATCH(_xlfn.XLOOKUP($D$14,$D198:$D204,J197:J203,,0,-1),'Verwachte Resultaten'!$C$1:$BT$1,0))*_xlfn.XLOOKUP($E204,$G$2:$G$6,$F$2:$F$6,,0)),_xlfn.XLOOKUP($D$14,$D198:$D204,J198:J204,,0,-1)&gt;=(INDEX('Verwachte Resultaten'!$C$2:$BT$31,MATCH(_xlfn.XLOOKUP($D$14,$D198:$D204,$E198:$E204,,0,-1),'Verwachte Resultaten'!$B$2:$B$31,0),MATCH(_xlfn.XLOOKUP($D$14,$D198:$D204,J197:J203,,0,-1),'Verwachte Resultaten'!$C$1:$BT$1,0))*_xlfn.XLOOKUP($E204,$G$2:$G$6,$H$2:$H$6,,0))),$D204,""),"")</f>
        <v/>
      </c>
      <c r="K204" s="12" t="str">
        <f>IFERROR(IF(AND(_xlfn.XLOOKUP($D$14,$D198:$D204,K198:K204,,0,-1)&lt;(INDEX('Verwachte Resultaten'!$C$2:$BT$31,MATCH(_xlfn.XLOOKUP($D$14,$D198:$D204,$E198:$E204,,0,-1),'Verwachte Resultaten'!$B$2:$B$31,0),MATCH(_xlfn.XLOOKUP($D$14,$D198:$D204,K197:K203,,0,-1),'Verwachte Resultaten'!$C$1:$BT$1,0))*_xlfn.XLOOKUP($E204,$G$2:$G$6,$F$2:$F$6,,0)),_xlfn.XLOOKUP($D$14,$D198:$D204,K198:K204,,0,-1)&gt;=(INDEX('Verwachte Resultaten'!$C$2:$BT$31,MATCH(_xlfn.XLOOKUP($D$14,$D198:$D204,$E198:$E204,,0,-1),'Verwachte Resultaten'!$B$2:$B$31,0),MATCH(_xlfn.XLOOKUP($D$14,$D198:$D204,K197:K203,,0,-1),'Verwachte Resultaten'!$C$1:$BT$1,0))*_xlfn.XLOOKUP($E204,$G$2:$G$6,$H$2:$H$6,,0))),$D204,""),"")</f>
        <v/>
      </c>
      <c r="L204" s="12" t="str">
        <f>IFERROR(IF(AND(_xlfn.XLOOKUP($D$14,$D198:$D204,L198:L204,,0,-1)&lt;(INDEX('Verwachte Resultaten'!$C$2:$BT$31,MATCH(_xlfn.XLOOKUP($D$14,$D198:$D204,$E198:$E204,,0,-1),'Verwachte Resultaten'!$B$2:$B$31,0),MATCH(_xlfn.XLOOKUP($D$14,$D198:$D204,L197:L203,,0,-1),'Verwachte Resultaten'!$C$1:$BT$1,0))*_xlfn.XLOOKUP($E204,$G$2:$G$6,$F$2:$F$6,,0)),_xlfn.XLOOKUP($D$14,$D198:$D204,L198:L204,,0,-1)&gt;=(INDEX('Verwachte Resultaten'!$C$2:$BT$31,MATCH(_xlfn.XLOOKUP($D$14,$D198:$D204,$E198:$E204,,0,-1),'Verwachte Resultaten'!$B$2:$B$31,0),MATCH(_xlfn.XLOOKUP($D$14,$D198:$D204,L197:L203,,0,-1),'Verwachte Resultaten'!$C$1:$BT$1,0))*_xlfn.XLOOKUP($E204,$G$2:$G$6,$H$2:$H$6,,0))),$D204,""),"")</f>
        <v/>
      </c>
      <c r="M204" s="12" t="str">
        <f>IFERROR(IF(AND(_xlfn.XLOOKUP($D$14,$D198:$D204,M198:M204,,0,-1)&lt;(INDEX('Verwachte Resultaten'!$C$2:$BT$31,MATCH(_xlfn.XLOOKUP($D$14,$D198:$D204,$E198:$E204,,0,-1),'Verwachte Resultaten'!$B$2:$B$31,0),MATCH(_xlfn.XLOOKUP($D$14,$D198:$D204,M197:M203,,0,-1),'Verwachte Resultaten'!$C$1:$BT$1,0))*_xlfn.XLOOKUP($E204,$G$2:$G$6,$F$2:$F$6,,0)),_xlfn.XLOOKUP($D$14,$D198:$D204,M198:M204,,0,-1)&gt;=(INDEX('Verwachte Resultaten'!$C$2:$BT$31,MATCH(_xlfn.XLOOKUP($D$14,$D198:$D204,$E198:$E204,,0,-1),'Verwachte Resultaten'!$B$2:$B$31,0),MATCH(_xlfn.XLOOKUP($D$14,$D198:$D204,M197:M203,,0,-1),'Verwachte Resultaten'!$C$1:$BT$1,0))*_xlfn.XLOOKUP($E204,$G$2:$G$6,$H$2:$H$6,,0))),$D204,""),"")</f>
        <v/>
      </c>
      <c r="N204" s="12" t="str">
        <f>IFERROR(IF(AND(_xlfn.XLOOKUP($D$14,$D198:$D204,N198:N204,,0,-1)&lt;(INDEX('Verwachte Resultaten'!$C$2:$BT$31,MATCH(_xlfn.XLOOKUP($D$14,$D198:$D204,$E198:$E204,,0,-1),'Verwachte Resultaten'!$B$2:$B$31,0),MATCH(_xlfn.XLOOKUP($D$14,$D198:$D204,N197:N203,,0,-1),'Verwachte Resultaten'!$C$1:$BT$1,0))*_xlfn.XLOOKUP($E204,$G$2:$G$6,$F$2:$F$6,,0)),_xlfn.XLOOKUP($D$14,$D198:$D204,N198:N204,,0,-1)&gt;=(INDEX('Verwachte Resultaten'!$C$2:$BT$31,MATCH(_xlfn.XLOOKUP($D$14,$D198:$D204,$E198:$E204,,0,-1),'Verwachte Resultaten'!$B$2:$B$31,0),MATCH(_xlfn.XLOOKUP($D$14,$D198:$D204,N197:N203,,0,-1),'Verwachte Resultaten'!$C$1:$BT$1,0))*_xlfn.XLOOKUP($E204,$G$2:$G$6,$H$2:$H$6,,0))),$D204,""),"")</f>
        <v/>
      </c>
      <c r="O204" s="12" t="str">
        <f>IFERROR(IF(AND(_xlfn.XLOOKUP($D$14,$D198:$D204,O198:O204,,0,-1)&lt;(INDEX('Verwachte Resultaten'!$C$2:$BT$31,MATCH(_xlfn.XLOOKUP($D$14,$D198:$D204,$E198:$E204,,0,-1),'Verwachte Resultaten'!$B$2:$B$31,0),MATCH(_xlfn.XLOOKUP($D$14,$D198:$D204,O197:O203,,0,-1),'Verwachte Resultaten'!$C$1:$BT$1,0))*_xlfn.XLOOKUP($E204,$G$2:$G$6,$F$2:$F$6,,0)),_xlfn.XLOOKUP($D$14,$D198:$D204,O198:O204,,0,-1)&gt;=(INDEX('Verwachte Resultaten'!$C$2:$BT$31,MATCH(_xlfn.XLOOKUP($D$14,$D198:$D204,$E198:$E204,,0,-1),'Verwachte Resultaten'!$B$2:$B$31,0),MATCH(_xlfn.XLOOKUP($D$14,$D198:$D204,O197:O203,,0,-1),'Verwachte Resultaten'!$C$1:$BT$1,0))*_xlfn.XLOOKUP($E204,$G$2:$G$6,$H$2:$H$6,,0))),$D204,""),"")</f>
        <v/>
      </c>
      <c r="P204" s="12" t="str">
        <f>IFERROR(IF(AND(_xlfn.XLOOKUP($D$14,$D198:$D204,P198:P204,,0,-1)&lt;(INDEX('Verwachte Resultaten'!$C$2:$BT$31,MATCH(_xlfn.XLOOKUP($D$14,$D198:$D204,$E198:$E204,,0,-1),'Verwachte Resultaten'!$B$2:$B$31,0),MATCH(_xlfn.XLOOKUP($D$14,$D198:$D204,P197:P203,,0,-1),'Verwachte Resultaten'!$C$1:$BT$1,0))*_xlfn.XLOOKUP($E204,$G$2:$G$6,$F$2:$F$6,,0)),_xlfn.XLOOKUP($D$14,$D198:$D204,P198:P204,,0,-1)&gt;=(INDEX('Verwachte Resultaten'!$C$2:$BT$31,MATCH(_xlfn.XLOOKUP($D$14,$D198:$D204,$E198:$E204,,0,-1),'Verwachte Resultaten'!$B$2:$B$31,0),MATCH(_xlfn.XLOOKUP($D$14,$D198:$D204,P197:P203,,0,-1),'Verwachte Resultaten'!$C$1:$BT$1,0))*_xlfn.XLOOKUP($E204,$G$2:$G$6,$H$2:$H$6,,0))),$D204,""),"")</f>
        <v/>
      </c>
      <c r="Q204" s="12" t="str">
        <f>IFERROR(IF(AND(_xlfn.XLOOKUP($D$14,$D198:$D204,Q198:Q204,,0,-1)&lt;(INDEX('Verwachte Resultaten'!$C$2:$BT$31,MATCH(_xlfn.XLOOKUP($D$14,$D198:$D204,$E198:$E204,,0,-1),'Verwachte Resultaten'!$B$2:$B$31,0),MATCH(_xlfn.XLOOKUP($D$14,$D198:$D204,Q197:Q203,,0,-1),'Verwachte Resultaten'!$C$1:$BT$1,0))*_xlfn.XLOOKUP($E204,$G$2:$G$6,$F$2:$F$6,,0)),_xlfn.XLOOKUP($D$14,$D198:$D204,Q198:Q204,,0,-1)&gt;=(INDEX('Verwachte Resultaten'!$C$2:$BT$31,MATCH(_xlfn.XLOOKUP($D$14,$D198:$D204,$E198:$E204,,0,-1),'Verwachte Resultaten'!$B$2:$B$31,0),MATCH(_xlfn.XLOOKUP($D$14,$D198:$D204,Q197:Q203,,0,-1),'Verwachte Resultaten'!$C$1:$BT$1,0))*_xlfn.XLOOKUP($E204,$G$2:$G$6,$H$2:$H$6,,0))),$D204,""),"")</f>
        <v/>
      </c>
      <c r="R204" s="12" t="str">
        <f>IFERROR(IF(AND(_xlfn.XLOOKUP($D$14,$D198:$D204,R198:R204,,0,-1)&lt;(INDEX('Verwachte Resultaten'!$C$2:$BT$31,MATCH(_xlfn.XLOOKUP($D$14,$D198:$D204,$E198:$E204,,0,-1),'Verwachte Resultaten'!$B$2:$B$31,0),MATCH(_xlfn.XLOOKUP($D$14,$D198:$D204,R197:R203,,0,-1),'Verwachte Resultaten'!$C$1:$BT$1,0))*_xlfn.XLOOKUP($E204,$G$2:$G$6,$F$2:$F$6,,0)),_xlfn.XLOOKUP($D$14,$D198:$D204,R198:R204,,0,-1)&gt;=(INDEX('Verwachte Resultaten'!$C$2:$BT$31,MATCH(_xlfn.XLOOKUP($D$14,$D198:$D204,$E198:$E204,,0,-1),'Verwachte Resultaten'!$B$2:$B$31,0),MATCH(_xlfn.XLOOKUP($D$14,$D198:$D204,R197:R203,,0,-1),'Verwachte Resultaten'!$C$1:$BT$1,0))*_xlfn.XLOOKUP($E204,$G$2:$G$6,$H$2:$H$6,,0))),$D204,""),"")</f>
        <v/>
      </c>
      <c r="S204" s="12" t="str">
        <f>IFERROR(IF(AND(_xlfn.XLOOKUP($D$14,$D198:$D204,S198:S204,,0,-1)&lt;(INDEX('Verwachte Resultaten'!$C$2:$BT$31,MATCH(_xlfn.XLOOKUP($D$14,$D198:$D204,$E198:$E204,,0,-1),'Verwachte Resultaten'!$B$2:$B$31,0),MATCH(_xlfn.XLOOKUP($D$14,$D198:$D204,S197:S203,,0,-1),'Verwachte Resultaten'!$C$1:$BT$1,0))*_xlfn.XLOOKUP($E204,$G$2:$G$6,$F$2:$F$6,,0)),_xlfn.XLOOKUP($D$14,$D198:$D204,S198:S204,,0,-1)&gt;=(INDEX('Verwachte Resultaten'!$C$2:$BT$31,MATCH(_xlfn.XLOOKUP($D$14,$D198:$D204,$E198:$E204,,0,-1),'Verwachte Resultaten'!$B$2:$B$31,0),MATCH(_xlfn.XLOOKUP($D$14,$D198:$D204,S197:S203,,0,-1),'Verwachte Resultaten'!$C$1:$BT$1,0))*_xlfn.XLOOKUP($E204,$G$2:$G$6,$H$2:$H$6,,0))),$D204,""),"")</f>
        <v/>
      </c>
      <c r="T204" s="12" t="str">
        <f>IFERROR(IF(AND(_xlfn.XLOOKUP($D$14,$D198:$D204,T198:T204,,0,-1)&lt;(INDEX('Verwachte Resultaten'!$C$2:$BT$31,MATCH(_xlfn.XLOOKUP($D$14,$D198:$D204,$E198:$E204,,0,-1),'Verwachte Resultaten'!$B$2:$B$31,0),MATCH(_xlfn.XLOOKUP($D$14,$D198:$D204,T197:T203,,0,-1),'Verwachte Resultaten'!$C$1:$BT$1,0))*_xlfn.XLOOKUP($E204,$G$2:$G$6,$F$2:$F$6,,0)),_xlfn.XLOOKUP($D$14,$D198:$D204,T198:T204,,0,-1)&gt;=(INDEX('Verwachte Resultaten'!$C$2:$BT$31,MATCH(_xlfn.XLOOKUP($D$14,$D198:$D204,$E198:$E204,,0,-1),'Verwachte Resultaten'!$B$2:$B$31,0),MATCH(_xlfn.XLOOKUP($D$14,$D198:$D204,T197:T203,,0,-1),'Verwachte Resultaten'!$C$1:$BT$1,0))*_xlfn.XLOOKUP($E204,$G$2:$G$6,$H$2:$H$6,,0))),$D204,""),"")</f>
        <v/>
      </c>
      <c r="U204" s="12" t="str">
        <f>IFERROR(IF(AND(_xlfn.XLOOKUP($D$14,$D198:$D204,U198:U204,,0,-1)&lt;(INDEX('Verwachte Resultaten'!$C$2:$BT$31,MATCH(_xlfn.XLOOKUP($D$14,$D198:$D204,$E198:$E204,,0,-1),'Verwachte Resultaten'!$B$2:$B$31,0),MATCH(_xlfn.XLOOKUP($D$14,$D198:$D204,U197:U203,,0,-1),'Verwachte Resultaten'!$C$1:$BT$1,0))*_xlfn.XLOOKUP($E204,$G$2:$G$6,$F$2:$F$6,,0)),_xlfn.XLOOKUP($D$14,$D198:$D204,U198:U204,,0,-1)&gt;=(INDEX('Verwachte Resultaten'!$C$2:$BT$31,MATCH(_xlfn.XLOOKUP($D$14,$D198:$D204,$E198:$E204,,0,-1),'Verwachte Resultaten'!$B$2:$B$31,0),MATCH(_xlfn.XLOOKUP($D$14,$D198:$D204,U197:U203,,0,-1),'Verwachte Resultaten'!$C$1:$BT$1,0))*_xlfn.XLOOKUP($E204,$G$2:$G$6,$H$2:$H$6,,0))),$D204,""),"")</f>
        <v/>
      </c>
      <c r="V204" s="12" t="str">
        <f>IFERROR(IF(AND(_xlfn.XLOOKUP($D$14,$D198:$D204,V198:V204,,0,-1)&lt;(INDEX('Verwachte Resultaten'!$C$2:$BT$31,MATCH(_xlfn.XLOOKUP($D$14,$D198:$D204,$E198:$E204,,0,-1),'Verwachte Resultaten'!$B$2:$B$31,0),MATCH(_xlfn.XLOOKUP($D$14,$D198:$D204,V197:V203,,0,-1),'Verwachte Resultaten'!$C$1:$BT$1,0))*_xlfn.XLOOKUP($E204,$G$2:$G$6,$F$2:$F$6,,0)),_xlfn.XLOOKUP($D$14,$D198:$D204,V198:V204,,0,-1)&gt;=(INDEX('Verwachte Resultaten'!$C$2:$BT$31,MATCH(_xlfn.XLOOKUP($D$14,$D198:$D204,$E198:$E204,,0,-1),'Verwachte Resultaten'!$B$2:$B$31,0),MATCH(_xlfn.XLOOKUP($D$14,$D198:$D204,V197:V203,,0,-1),'Verwachte Resultaten'!$C$1:$BT$1,0))*_xlfn.XLOOKUP($E204,$G$2:$G$6,$H$2:$H$6,,0))),$D204,""),"")</f>
        <v/>
      </c>
      <c r="W204" s="12" t="str">
        <f>IFERROR(IF(AND(_xlfn.XLOOKUP($D$14,$D198:$D204,W198:W204,,0,-1)&lt;(INDEX('Verwachte Resultaten'!$C$2:$BT$31,MATCH(_xlfn.XLOOKUP($D$14,$D198:$D204,$E198:$E204,,0,-1),'Verwachte Resultaten'!$B$2:$B$31,0),MATCH(_xlfn.XLOOKUP($D$14,$D198:$D204,W197:W203,,0,-1),'Verwachte Resultaten'!$C$1:$BT$1,0))*_xlfn.XLOOKUP($E204,$G$2:$G$6,$F$2:$F$6,,0)),_xlfn.XLOOKUP($D$14,$D198:$D204,W198:W204,,0,-1)&gt;=(INDEX('Verwachte Resultaten'!$C$2:$BT$31,MATCH(_xlfn.XLOOKUP($D$14,$D198:$D204,$E198:$E204,,0,-1),'Verwachte Resultaten'!$B$2:$B$31,0),MATCH(_xlfn.XLOOKUP($D$14,$D198:$D204,W197:W203,,0,-1),'Verwachte Resultaten'!$C$1:$BT$1,0))*_xlfn.XLOOKUP($E204,$G$2:$G$6,$H$2:$H$6,,0))),$D204,""),"")</f>
        <v/>
      </c>
      <c r="X204" s="12" t="str">
        <f>IFERROR(IF(AND(_xlfn.XLOOKUP($D$14,$D198:$D204,X198:X204,,0,-1)&lt;(INDEX('Verwachte Resultaten'!$C$2:$BT$31,MATCH(_xlfn.XLOOKUP($D$14,$D198:$D204,$E198:$E204,,0,-1),'Verwachte Resultaten'!$B$2:$B$31,0),MATCH(_xlfn.XLOOKUP($D$14,$D198:$D204,X197:X203,,0,-1),'Verwachte Resultaten'!$C$1:$BT$1,0))*_xlfn.XLOOKUP($E204,$G$2:$G$6,$F$2:$F$6,,0)),_xlfn.XLOOKUP($D$14,$D198:$D204,X198:X204,,0,-1)&gt;=(INDEX('Verwachte Resultaten'!$C$2:$BT$31,MATCH(_xlfn.XLOOKUP($D$14,$D198:$D204,$E198:$E204,,0,-1),'Verwachte Resultaten'!$B$2:$B$31,0),MATCH(_xlfn.XLOOKUP($D$14,$D198:$D204,X197:X203,,0,-1),'Verwachte Resultaten'!$C$1:$BT$1,0))*_xlfn.XLOOKUP($E204,$G$2:$G$6,$H$2:$H$6,,0))),$D204,""),"")</f>
        <v/>
      </c>
      <c r="Y204" s="12" t="str">
        <f>IFERROR(IF(AND(_xlfn.XLOOKUP($D$14,$D198:$D204,Y198:Y204,,0,-1)&lt;(INDEX('Verwachte Resultaten'!$C$2:$BT$31,MATCH(_xlfn.XLOOKUP($D$14,$D198:$D204,$E198:$E204,,0,-1),'Verwachte Resultaten'!$B$2:$B$31,0),MATCH(_xlfn.XLOOKUP($D$14,$D198:$D204,Y197:Y203,,0,-1),'Verwachte Resultaten'!$C$1:$BT$1,0))*_xlfn.XLOOKUP($E204,$G$2:$G$6,$F$2:$F$6,,0)),_xlfn.XLOOKUP($D$14,$D198:$D204,Y198:Y204,,0,-1)&gt;=(INDEX('Verwachte Resultaten'!$C$2:$BT$31,MATCH(_xlfn.XLOOKUP($D$14,$D198:$D204,$E198:$E204,,0,-1),'Verwachte Resultaten'!$B$2:$B$31,0),MATCH(_xlfn.XLOOKUP($D$14,$D198:$D204,Y197:Y203,,0,-1),'Verwachte Resultaten'!$C$1:$BT$1,0))*_xlfn.XLOOKUP($E204,$G$2:$G$6,$H$2:$H$6,,0))),$D204,""),"")</f>
        <v/>
      </c>
      <c r="Z204" s="12" t="str">
        <f>IFERROR(IF(AND(_xlfn.XLOOKUP($D$14,$D198:$D204,Z198:Z204,,0,-1)&lt;(INDEX('Verwachte Resultaten'!$C$2:$BT$31,MATCH(_xlfn.XLOOKUP($D$14,$D198:$D204,$E198:$E204,,0,-1),'Verwachte Resultaten'!$B$2:$B$31,0),MATCH(_xlfn.XLOOKUP($D$14,$D198:$D204,Z197:Z203,,0,-1),'Verwachte Resultaten'!$C$1:$BT$1,0))*_xlfn.XLOOKUP($E204,$G$2:$G$6,$F$2:$F$6,,0)),_xlfn.XLOOKUP($D$14,$D198:$D204,Z198:Z204,,0,-1)&gt;=(INDEX('Verwachte Resultaten'!$C$2:$BT$31,MATCH(_xlfn.XLOOKUP($D$14,$D198:$D204,$E198:$E204,,0,-1),'Verwachte Resultaten'!$B$2:$B$31,0),MATCH(_xlfn.XLOOKUP($D$14,$D198:$D204,Z197:Z203,,0,-1),'Verwachte Resultaten'!$C$1:$BT$1,0))*_xlfn.XLOOKUP($E204,$G$2:$G$6,$H$2:$H$6,,0))),$D204,""),"")</f>
        <v/>
      </c>
      <c r="AA204" s="12" t="str">
        <f>IFERROR(IF(AND(_xlfn.XLOOKUP($D$14,$D198:$D204,AA198:AA204,,0,-1)&lt;(INDEX('Verwachte Resultaten'!$C$2:$BT$31,MATCH(_xlfn.XLOOKUP($D$14,$D198:$D204,$E198:$E204,,0,-1),'Verwachte Resultaten'!$B$2:$B$31,0),MATCH(_xlfn.XLOOKUP($D$14,$D198:$D204,AA197:AA203,,0,-1),'Verwachte Resultaten'!$C$1:$BT$1,0))*_xlfn.XLOOKUP($E204,$G$2:$G$6,$F$2:$F$6,,0)),_xlfn.XLOOKUP($D$14,$D198:$D204,AA198:AA204,,0,-1)&gt;=(INDEX('Verwachte Resultaten'!$C$2:$BT$31,MATCH(_xlfn.XLOOKUP($D$14,$D198:$D204,$E198:$E204,,0,-1),'Verwachte Resultaten'!$B$2:$B$31,0),MATCH(_xlfn.XLOOKUP($D$14,$D198:$D204,AA197:AA203,,0,-1),'Verwachte Resultaten'!$C$1:$BT$1,0))*_xlfn.XLOOKUP($E204,$G$2:$G$6,$H$2:$H$6,,0))),$D204,""),"")</f>
        <v/>
      </c>
      <c r="AB204" s="12" t="str">
        <f>IFERROR(IF(AND(_xlfn.XLOOKUP($D$14,$D198:$D204,AB198:AB204,,0,-1)&lt;(INDEX('Verwachte Resultaten'!$C$2:$BT$31,MATCH(_xlfn.XLOOKUP($D$14,$D198:$D204,$E198:$E204,,0,-1),'Verwachte Resultaten'!$B$2:$B$31,0),MATCH(_xlfn.XLOOKUP($D$14,$D198:$D204,AB197:AB203,,0,-1),'Verwachte Resultaten'!$C$1:$BT$1,0))*_xlfn.XLOOKUP($E204,$G$2:$G$6,$F$2:$F$6,,0)),_xlfn.XLOOKUP($D$14,$D198:$D204,AB198:AB204,,0,-1)&gt;=(INDEX('Verwachte Resultaten'!$C$2:$BT$31,MATCH(_xlfn.XLOOKUP($D$14,$D198:$D204,$E198:$E204,,0,-1),'Verwachte Resultaten'!$B$2:$B$31,0),MATCH(_xlfn.XLOOKUP($D$14,$D198:$D204,AB197:AB203,,0,-1),'Verwachte Resultaten'!$C$1:$BT$1,0))*_xlfn.XLOOKUP($E204,$G$2:$G$6,$H$2:$H$6,,0))),$D204,""),"")</f>
        <v/>
      </c>
      <c r="AC204" s="12" t="str">
        <f>IFERROR(IF(AND(_xlfn.XLOOKUP($D$14,$D198:$D204,AC198:AC204,,0,-1)&lt;(INDEX('Verwachte Resultaten'!$C$2:$BT$31,MATCH(_xlfn.XLOOKUP($D$14,$D198:$D204,$E198:$E204,,0,-1),'Verwachte Resultaten'!$B$2:$B$31,0),MATCH(_xlfn.XLOOKUP($D$14,$D198:$D204,AC197:AC203,,0,-1),'Verwachte Resultaten'!$C$1:$BT$1,0))*_xlfn.XLOOKUP($E204,$G$2:$G$6,$F$2:$F$6,,0)),_xlfn.XLOOKUP($D$14,$D198:$D204,AC198:AC204,,0,-1)&gt;=(INDEX('Verwachte Resultaten'!$C$2:$BT$31,MATCH(_xlfn.XLOOKUP($D$14,$D198:$D204,$E198:$E204,,0,-1),'Verwachte Resultaten'!$B$2:$B$31,0),MATCH(_xlfn.XLOOKUP($D$14,$D198:$D204,AC197:AC203,,0,-1),'Verwachte Resultaten'!$C$1:$BT$1,0))*_xlfn.XLOOKUP($E204,$G$2:$G$6,$H$2:$H$6,,0))),$D204,""),"")</f>
        <v/>
      </c>
      <c r="AD204" s="12" t="str">
        <f>IFERROR(IF(AND(_xlfn.XLOOKUP($D$14,$D198:$D204,AD198:AD204,,0,-1)&lt;(INDEX('Verwachte Resultaten'!$C$2:$BT$31,MATCH(_xlfn.XLOOKUP($D$14,$D198:$D204,$E198:$E204,,0,-1),'Verwachte Resultaten'!$B$2:$B$31,0),MATCH(_xlfn.XLOOKUP($D$14,$D198:$D204,AD197:AD203,,0,-1),'Verwachte Resultaten'!$C$1:$BT$1,0))*_xlfn.XLOOKUP($E204,$G$2:$G$6,$F$2:$F$6,,0)),_xlfn.XLOOKUP($D$14,$D198:$D204,AD198:AD204,,0,-1)&gt;=(INDEX('Verwachte Resultaten'!$C$2:$BT$31,MATCH(_xlfn.XLOOKUP($D$14,$D198:$D204,$E198:$E204,,0,-1),'Verwachte Resultaten'!$B$2:$B$31,0),MATCH(_xlfn.XLOOKUP($D$14,$D198:$D204,AD197:AD203,,0,-1),'Verwachte Resultaten'!$C$1:$BT$1,0))*_xlfn.XLOOKUP($E204,$G$2:$G$6,$H$2:$H$6,,0))),$D204,""),"")</f>
        <v/>
      </c>
      <c r="AE204" s="12" t="str">
        <f>IFERROR(IF(AND(_xlfn.XLOOKUP($D$14,$D198:$D204,AE198:AE204,,0,-1)&lt;(INDEX('Verwachte Resultaten'!$C$2:$BT$31,MATCH(_xlfn.XLOOKUP($D$14,$D198:$D204,$E198:$E204,,0,-1),'Verwachte Resultaten'!$B$2:$B$31,0),MATCH(_xlfn.XLOOKUP($D$14,$D198:$D204,AE197:AE203,,0,-1),'Verwachte Resultaten'!$C$1:$BT$1,0))*_xlfn.XLOOKUP($E204,$G$2:$G$6,$F$2:$F$6,,0)),_xlfn.XLOOKUP($D$14,$D198:$D204,AE198:AE204,,0,-1)&gt;=(INDEX('Verwachte Resultaten'!$C$2:$BT$31,MATCH(_xlfn.XLOOKUP($D$14,$D198:$D204,$E198:$E204,,0,-1),'Verwachte Resultaten'!$B$2:$B$31,0),MATCH(_xlfn.XLOOKUP($D$14,$D198:$D204,AE197:AE203,,0,-1),'Verwachte Resultaten'!$C$1:$BT$1,0))*_xlfn.XLOOKUP($E204,$G$2:$G$6,$H$2:$H$6,,0))),$D204,""),"")</f>
        <v/>
      </c>
      <c r="AF204" s="12" t="str">
        <f>IFERROR(IF(AND(_xlfn.XLOOKUP($D$14,$D198:$D204,AF198:AF204,,0,-1)&lt;(INDEX('Verwachte Resultaten'!$C$2:$BT$31,MATCH(_xlfn.XLOOKUP($D$14,$D198:$D204,$E198:$E204,,0,-1),'Verwachte Resultaten'!$B$2:$B$31,0),MATCH(_xlfn.XLOOKUP($D$14,$D198:$D204,AF197:AF203,,0,-1),'Verwachte Resultaten'!$C$1:$BT$1,0))*_xlfn.XLOOKUP($E204,$G$2:$G$6,$F$2:$F$6,,0)),_xlfn.XLOOKUP($D$14,$D198:$D204,AF198:AF204,,0,-1)&gt;=(INDEX('Verwachte Resultaten'!$C$2:$BT$31,MATCH(_xlfn.XLOOKUP($D$14,$D198:$D204,$E198:$E204,,0,-1),'Verwachte Resultaten'!$B$2:$B$31,0),MATCH(_xlfn.XLOOKUP($D$14,$D198:$D204,AF197:AF203,,0,-1),'Verwachte Resultaten'!$C$1:$BT$1,0))*_xlfn.XLOOKUP($E204,$G$2:$G$6,$H$2:$H$6,,0))),$D204,""),"")</f>
        <v/>
      </c>
      <c r="AG204" s="12" t="str">
        <f>IFERROR(IF(AND(_xlfn.XLOOKUP($D$14,$D198:$D204,AG198:AG204,,0,-1)&lt;(INDEX('Verwachte Resultaten'!$C$2:$BT$31,MATCH(_xlfn.XLOOKUP($D$14,$D198:$D204,$E198:$E204,,0,-1),'Verwachte Resultaten'!$B$2:$B$31,0),MATCH(_xlfn.XLOOKUP($D$14,$D198:$D204,AG197:AG203,,0,-1),'Verwachte Resultaten'!$C$1:$BT$1,0))*_xlfn.XLOOKUP($E204,$G$2:$G$6,$F$2:$F$6,,0)),_xlfn.XLOOKUP($D$14,$D198:$D204,AG198:AG204,,0,-1)&gt;=(INDEX('Verwachte Resultaten'!$C$2:$BT$31,MATCH(_xlfn.XLOOKUP($D$14,$D198:$D204,$E198:$E204,,0,-1),'Verwachte Resultaten'!$B$2:$B$31,0),MATCH(_xlfn.XLOOKUP($D$14,$D198:$D204,AG197:AG203,,0,-1),'Verwachte Resultaten'!$C$1:$BT$1,0))*_xlfn.XLOOKUP($E204,$G$2:$G$6,$H$2:$H$6,,0))),$D204,""),"")</f>
        <v/>
      </c>
      <c r="AH204" s="12" t="str">
        <f>IFERROR(IF(AND(_xlfn.XLOOKUP($D$14,$D198:$D204,AH198:AH204,,0,-1)&lt;(INDEX('Verwachte Resultaten'!$C$2:$BT$31,MATCH(_xlfn.XLOOKUP($D$14,$D198:$D204,$E198:$E204,,0,-1),'Verwachte Resultaten'!$B$2:$B$31,0),MATCH(_xlfn.XLOOKUP($D$14,$D198:$D204,AH197:AH203,,0,-1),'Verwachte Resultaten'!$C$1:$BT$1,0))*_xlfn.XLOOKUP($E204,$G$2:$G$6,$F$2:$F$6,,0)),_xlfn.XLOOKUP($D$14,$D198:$D204,AH198:AH204,,0,-1)&gt;=(INDEX('Verwachte Resultaten'!$C$2:$BT$31,MATCH(_xlfn.XLOOKUP($D$14,$D198:$D204,$E198:$E204,,0,-1),'Verwachte Resultaten'!$B$2:$B$31,0),MATCH(_xlfn.XLOOKUP($D$14,$D198:$D204,AH197:AH203,,0,-1),'Verwachte Resultaten'!$C$1:$BT$1,0))*_xlfn.XLOOKUP($E204,$G$2:$G$6,$H$2:$H$6,,0))),$D204,""),"")</f>
        <v/>
      </c>
      <c r="AI204" s="12" t="str">
        <f>IFERROR(IF(AND(_xlfn.XLOOKUP($D$14,$D198:$D204,AI198:AI204,,0,-1)&lt;(INDEX('Verwachte Resultaten'!$C$2:$BT$31,MATCH(_xlfn.XLOOKUP($D$14,$D198:$D204,$E198:$E204,,0,-1),'Verwachte Resultaten'!$B$2:$B$31,0),MATCH(_xlfn.XLOOKUP($D$14,$D198:$D204,AI197:AI203,,0,-1),'Verwachte Resultaten'!$C$1:$BT$1,0))*_xlfn.XLOOKUP($E204,$G$2:$G$6,$F$2:$F$6,,0)),_xlfn.XLOOKUP($D$14,$D198:$D204,AI198:AI204,,0,-1)&gt;=(INDEX('Verwachte Resultaten'!$C$2:$BT$31,MATCH(_xlfn.XLOOKUP($D$14,$D198:$D204,$E198:$E204,,0,-1),'Verwachte Resultaten'!$B$2:$B$31,0),MATCH(_xlfn.XLOOKUP($D$14,$D198:$D204,AI197:AI203,,0,-1),'Verwachte Resultaten'!$C$1:$BT$1,0))*_xlfn.XLOOKUP($E204,$G$2:$G$6,$H$2:$H$6,,0))),$D204,""),"")</f>
        <v/>
      </c>
      <c r="AJ204" s="12" t="str">
        <f>IFERROR(IF(AND(_xlfn.XLOOKUP($D$14,$D198:$D204,AJ198:AJ204,,0,-1)&lt;(INDEX('Verwachte Resultaten'!$C$2:$BT$31,MATCH(_xlfn.XLOOKUP($D$14,$D198:$D204,$E198:$E204,,0,-1),'Verwachte Resultaten'!$B$2:$B$31,0),MATCH(_xlfn.XLOOKUP($D$14,$D198:$D204,AJ197:AJ203,,0,-1),'Verwachte Resultaten'!$C$1:$BT$1,0))*_xlfn.XLOOKUP($E204,$G$2:$G$6,$F$2:$F$6,,0)),_xlfn.XLOOKUP($D$14,$D198:$D204,AJ198:AJ204,,0,-1)&gt;=(INDEX('Verwachte Resultaten'!$C$2:$BT$31,MATCH(_xlfn.XLOOKUP($D$14,$D198:$D204,$E198:$E204,,0,-1),'Verwachte Resultaten'!$B$2:$B$31,0),MATCH(_xlfn.XLOOKUP($D$14,$D198:$D204,AJ197:AJ203,,0,-1),'Verwachte Resultaten'!$C$1:$BT$1,0))*_xlfn.XLOOKUP($E204,$G$2:$G$6,$H$2:$H$6,,0))),$D204,""),"")</f>
        <v/>
      </c>
      <c r="AK204" s="12" t="str">
        <f>IFERROR(IF(AND(_xlfn.XLOOKUP($D$14,$D198:$D204,AK198:AK204,,0,-1)&lt;(INDEX('Verwachte Resultaten'!$C$2:$BT$31,MATCH(_xlfn.XLOOKUP($D$14,$D198:$D204,$E198:$E204,,0,-1),'Verwachte Resultaten'!$B$2:$B$31,0),MATCH(_xlfn.XLOOKUP($D$14,$D198:$D204,AK197:AK203,,0,-1),'Verwachte Resultaten'!$C$1:$BT$1,0))*_xlfn.XLOOKUP($E204,$G$2:$G$6,$F$2:$F$6,,0)),_xlfn.XLOOKUP($D$14,$D198:$D204,AK198:AK204,,0,-1)&gt;=(INDEX('Verwachte Resultaten'!$C$2:$BT$31,MATCH(_xlfn.XLOOKUP($D$14,$D198:$D204,$E198:$E204,,0,-1),'Verwachte Resultaten'!$B$2:$B$31,0),MATCH(_xlfn.XLOOKUP($D$14,$D198:$D204,AK197:AK203,,0,-1),'Verwachte Resultaten'!$C$1:$BT$1,0))*_xlfn.XLOOKUP($E204,$G$2:$G$6,$H$2:$H$6,,0))),$D204,""),"")</f>
        <v/>
      </c>
      <c r="AL204" s="12" t="str">
        <f>IFERROR(IF(AND(_xlfn.XLOOKUP($D$14,$D198:$D204,AL198:AL204,,0,-1)&lt;(INDEX('Verwachte Resultaten'!$C$2:$BT$31,MATCH(_xlfn.XLOOKUP($D$14,$D198:$D204,$E198:$E204,,0,-1),'Verwachte Resultaten'!$B$2:$B$31,0),MATCH(_xlfn.XLOOKUP($D$14,$D198:$D204,AL197:AL203,,0,-1),'Verwachte Resultaten'!$C$1:$BT$1,0))*_xlfn.XLOOKUP($E204,$G$2:$G$6,$F$2:$F$6,,0)),_xlfn.XLOOKUP($D$14,$D198:$D204,AL198:AL204,,0,-1)&gt;=(INDEX('Verwachte Resultaten'!$C$2:$BT$31,MATCH(_xlfn.XLOOKUP($D$14,$D198:$D204,$E198:$E204,,0,-1),'Verwachte Resultaten'!$B$2:$B$31,0),MATCH(_xlfn.XLOOKUP($D$14,$D198:$D204,AL197:AL203,,0,-1),'Verwachte Resultaten'!$C$1:$BT$1,0))*_xlfn.XLOOKUP($E204,$G$2:$G$6,$H$2:$H$6,,0))),$D204,""),"")</f>
        <v/>
      </c>
      <c r="AM204" s="12" t="str">
        <f>IFERROR(IF(AND(_xlfn.XLOOKUP($D$14,$D198:$D204,AM198:AM204,,0,-1)&lt;(INDEX('Verwachte Resultaten'!$C$2:$BT$31,MATCH(_xlfn.XLOOKUP($D$14,$D198:$D204,$E198:$E204,,0,-1),'Verwachte Resultaten'!$B$2:$B$31,0),MATCH(_xlfn.XLOOKUP($D$14,$D198:$D204,AM197:AM203,,0,-1),'Verwachte Resultaten'!$C$1:$BT$1,0))*_xlfn.XLOOKUP($E204,$G$2:$G$6,$F$2:$F$6,,0)),_xlfn.XLOOKUP($D$14,$D198:$D204,AM198:AM204,,0,-1)&gt;=(INDEX('Verwachte Resultaten'!$C$2:$BT$31,MATCH(_xlfn.XLOOKUP($D$14,$D198:$D204,$E198:$E204,,0,-1),'Verwachte Resultaten'!$B$2:$B$31,0),MATCH(_xlfn.XLOOKUP($D$14,$D198:$D204,AM197:AM203,,0,-1),'Verwachte Resultaten'!$C$1:$BT$1,0))*_xlfn.XLOOKUP($E204,$G$2:$G$6,$H$2:$H$6,,0))),$D204,""),"")</f>
        <v/>
      </c>
      <c r="AN204" s="12" t="str">
        <f>IFERROR(IF(AND(_xlfn.XLOOKUP($D$14,$D198:$D204,AN198:AN204,,0,-1)&lt;(INDEX('Verwachte Resultaten'!$C$2:$BT$31,MATCH(_xlfn.XLOOKUP($D$14,$D198:$D204,$E198:$E204,,0,-1),'Verwachte Resultaten'!$B$2:$B$31,0),MATCH(_xlfn.XLOOKUP($D$14,$D198:$D204,AN197:AN203,,0,-1),'Verwachte Resultaten'!$C$1:$BT$1,0))*_xlfn.XLOOKUP($E204,$G$2:$G$6,$F$2:$F$6,,0)),_xlfn.XLOOKUP($D$14,$D198:$D204,AN198:AN204,,0,-1)&gt;=(INDEX('Verwachte Resultaten'!$C$2:$BT$31,MATCH(_xlfn.XLOOKUP($D$14,$D198:$D204,$E198:$E204,,0,-1),'Verwachte Resultaten'!$B$2:$B$31,0),MATCH(_xlfn.XLOOKUP($D$14,$D198:$D204,AN197:AN203,,0,-1),'Verwachte Resultaten'!$C$1:$BT$1,0))*_xlfn.XLOOKUP($E204,$G$2:$G$6,$H$2:$H$6,,0))),$D204,""),"")</f>
        <v/>
      </c>
      <c r="AO204" s="12" t="str">
        <f>IFERROR(IF(AND(_xlfn.XLOOKUP($D$14,$D198:$D204,AO198:AO204,,0,-1)&lt;(INDEX('Verwachte Resultaten'!$C$2:$BT$31,MATCH(_xlfn.XLOOKUP($D$14,$D198:$D204,$E198:$E204,,0,-1),'Verwachte Resultaten'!$B$2:$B$31,0),MATCH(_xlfn.XLOOKUP($D$14,$D198:$D204,AO197:AO203,,0,-1),'Verwachte Resultaten'!$C$1:$BT$1,0))*_xlfn.XLOOKUP($E204,$G$2:$G$6,$F$2:$F$6,,0)),_xlfn.XLOOKUP($D$14,$D198:$D204,AO198:AO204,,0,-1)&gt;=(INDEX('Verwachte Resultaten'!$C$2:$BT$31,MATCH(_xlfn.XLOOKUP($D$14,$D198:$D204,$E198:$E204,,0,-1),'Verwachte Resultaten'!$B$2:$B$31,0),MATCH(_xlfn.XLOOKUP($D$14,$D198:$D204,AO197:AO203,,0,-1),'Verwachte Resultaten'!$C$1:$BT$1,0))*_xlfn.XLOOKUP($E204,$G$2:$G$6,$H$2:$H$6,,0))),$D204,""),"")</f>
        <v/>
      </c>
      <c r="AP204" s="12" t="str">
        <f>IFERROR(IF(AND(_xlfn.XLOOKUP($D$14,$D198:$D204,AP198:AP204,,0,-1)&lt;(INDEX('Verwachte Resultaten'!$C$2:$BT$31,MATCH(_xlfn.XLOOKUP($D$14,$D198:$D204,$E198:$E204,,0,-1),'Verwachte Resultaten'!$B$2:$B$31,0),MATCH(_xlfn.XLOOKUP($D$14,$D198:$D204,AP197:AP203,,0,-1),'Verwachte Resultaten'!$C$1:$BT$1,0))*_xlfn.XLOOKUP($E204,$G$2:$G$6,$F$2:$F$6,,0)),_xlfn.XLOOKUP($D$14,$D198:$D204,AP198:AP204,,0,-1)&gt;=(INDEX('Verwachte Resultaten'!$C$2:$BT$31,MATCH(_xlfn.XLOOKUP($D$14,$D198:$D204,$E198:$E204,,0,-1),'Verwachte Resultaten'!$B$2:$B$31,0),MATCH(_xlfn.XLOOKUP($D$14,$D198:$D204,AP197:AP203,,0,-1),'Verwachte Resultaten'!$C$1:$BT$1,0))*_xlfn.XLOOKUP($E204,$G$2:$G$6,$H$2:$H$6,,0))),$D204,""),"")</f>
        <v/>
      </c>
      <c r="AQ204" s="12" t="str">
        <f>IFERROR(IF(AND(_xlfn.XLOOKUP($D$14,$D198:$D204,AQ198:AQ204,,0,-1)&lt;(INDEX('Verwachte Resultaten'!$C$2:$BT$31,MATCH(_xlfn.XLOOKUP($D$14,$D198:$D204,$E198:$E204,,0,-1),'Verwachte Resultaten'!$B$2:$B$31,0),MATCH(_xlfn.XLOOKUP($D$14,$D198:$D204,AQ197:AQ203,,0,-1),'Verwachte Resultaten'!$C$1:$BT$1,0))*_xlfn.XLOOKUP($E204,$G$2:$G$6,$F$2:$F$6,,0)),_xlfn.XLOOKUP($D$14,$D198:$D204,AQ198:AQ204,,0,-1)&gt;=(INDEX('Verwachte Resultaten'!$C$2:$BT$31,MATCH(_xlfn.XLOOKUP($D$14,$D198:$D204,$E198:$E204,,0,-1),'Verwachte Resultaten'!$B$2:$B$31,0),MATCH(_xlfn.XLOOKUP($D$14,$D198:$D204,AQ197:AQ203,,0,-1),'Verwachte Resultaten'!$C$1:$BT$1,0))*_xlfn.XLOOKUP($E204,$G$2:$G$6,$H$2:$H$6,,0))),$D204,""),"")</f>
        <v/>
      </c>
      <c r="AR204" s="12" t="str">
        <f>IFERROR(IF(AND(_xlfn.XLOOKUP($D$14,$D198:$D204,AR198:AR204,,0,-1)&lt;(INDEX('Verwachte Resultaten'!$C$2:$BT$31,MATCH(_xlfn.XLOOKUP($D$14,$D198:$D204,$E198:$E204,,0,-1),'Verwachte Resultaten'!$B$2:$B$31,0),MATCH(_xlfn.XLOOKUP($D$14,$D198:$D204,AR197:AR203,,0,-1),'Verwachte Resultaten'!$C$1:$BT$1,0))*_xlfn.XLOOKUP($E204,$G$2:$G$6,$F$2:$F$6,,0)),_xlfn.XLOOKUP($D$14,$D198:$D204,AR198:AR204,,0,-1)&gt;=(INDEX('Verwachte Resultaten'!$C$2:$BT$31,MATCH(_xlfn.XLOOKUP($D$14,$D198:$D204,$E198:$E204,,0,-1),'Verwachte Resultaten'!$B$2:$B$31,0),MATCH(_xlfn.XLOOKUP($D$14,$D198:$D204,AR197:AR203,,0,-1),'Verwachte Resultaten'!$C$1:$BT$1,0))*_xlfn.XLOOKUP($E204,$G$2:$G$6,$H$2:$H$6,,0))),$D204,""),"")</f>
        <v/>
      </c>
      <c r="AS204" s="12" t="str">
        <f>IFERROR(IF(AND(_xlfn.XLOOKUP($D$14,$D198:$D204,AS198:AS204,,0,-1)&lt;(INDEX('Verwachte Resultaten'!$C$2:$BT$31,MATCH(_xlfn.XLOOKUP($D$14,$D198:$D204,$E198:$E204,,0,-1),'Verwachte Resultaten'!$B$2:$B$31,0),MATCH(_xlfn.XLOOKUP($D$14,$D198:$D204,AS197:AS203,,0,-1),'Verwachte Resultaten'!$C$1:$BT$1,0))*_xlfn.XLOOKUP($E204,$G$2:$G$6,$F$2:$F$6,,0)),_xlfn.XLOOKUP($D$14,$D198:$D204,AS198:AS204,,0,-1)&gt;=(INDEX('Verwachte Resultaten'!$C$2:$BT$31,MATCH(_xlfn.XLOOKUP($D$14,$D198:$D204,$E198:$E204,,0,-1),'Verwachte Resultaten'!$B$2:$B$31,0),MATCH(_xlfn.XLOOKUP($D$14,$D198:$D204,AS197:AS203,,0,-1),'Verwachte Resultaten'!$C$1:$BT$1,0))*_xlfn.XLOOKUP($E204,$G$2:$G$6,$H$2:$H$6,,0))),$D204,""),"")</f>
        <v/>
      </c>
      <c r="AT204" s="12" t="str">
        <f>IFERROR(IF(AND(_xlfn.XLOOKUP($D$14,$D198:$D204,AT198:AT204,,0,-1)&lt;(INDEX('Verwachte Resultaten'!$C$2:$BT$31,MATCH(_xlfn.XLOOKUP($D$14,$D198:$D204,$E198:$E204,,0,-1),'Verwachte Resultaten'!$B$2:$B$31,0),MATCH(_xlfn.XLOOKUP($D$14,$D198:$D204,AT197:AT203,,0,-1),'Verwachte Resultaten'!$C$1:$BT$1,0))*_xlfn.XLOOKUP($E204,$G$2:$G$6,$F$2:$F$6,,0)),_xlfn.XLOOKUP($D$14,$D198:$D204,AT198:AT204,,0,-1)&gt;=(INDEX('Verwachte Resultaten'!$C$2:$BT$31,MATCH(_xlfn.XLOOKUP($D$14,$D198:$D204,$E198:$E204,,0,-1),'Verwachte Resultaten'!$B$2:$B$31,0),MATCH(_xlfn.XLOOKUP($D$14,$D198:$D204,AT197:AT203,,0,-1),'Verwachte Resultaten'!$C$1:$BT$1,0))*_xlfn.XLOOKUP($E204,$G$2:$G$6,$H$2:$H$6,,0))),$D204,""),"")</f>
        <v/>
      </c>
      <c r="AU204" s="12" t="str">
        <f>IFERROR(IF(AND(_xlfn.XLOOKUP($D$14,$D198:$D204,AU198:AU204,,0,-1)&lt;(INDEX('Verwachte Resultaten'!$C$2:$BT$31,MATCH(_xlfn.XLOOKUP($D$14,$D198:$D204,$E198:$E204,,0,-1),'Verwachte Resultaten'!$B$2:$B$31,0),MATCH(_xlfn.XLOOKUP($D$14,$D198:$D204,AU197:AU203,,0,-1),'Verwachte Resultaten'!$C$1:$BT$1,0))*_xlfn.XLOOKUP($E204,$G$2:$G$6,$F$2:$F$6,,0)),_xlfn.XLOOKUP($D$14,$D198:$D204,AU198:AU204,,0,-1)&gt;=(INDEX('Verwachte Resultaten'!$C$2:$BT$31,MATCH(_xlfn.XLOOKUP($D$14,$D198:$D204,$E198:$E204,,0,-1),'Verwachte Resultaten'!$B$2:$B$31,0),MATCH(_xlfn.XLOOKUP($D$14,$D198:$D204,AU197:AU203,,0,-1),'Verwachte Resultaten'!$C$1:$BT$1,0))*_xlfn.XLOOKUP($E204,$G$2:$G$6,$H$2:$H$6,,0))),$D204,""),"")</f>
        <v/>
      </c>
      <c r="AV204" s="12" t="str">
        <f>IFERROR(IF(AND(_xlfn.XLOOKUP($D$14,$D198:$D204,AV198:AV204,,0,-1)&lt;(INDEX('Verwachte Resultaten'!$C$2:$BT$31,MATCH(_xlfn.XLOOKUP($D$14,$D198:$D204,$E198:$E204,,0,-1),'Verwachte Resultaten'!$B$2:$B$31,0),MATCH(_xlfn.XLOOKUP($D$14,$D198:$D204,AV197:AV203,,0,-1),'Verwachte Resultaten'!$C$1:$BT$1,0))*_xlfn.XLOOKUP($E204,$G$2:$G$6,$F$2:$F$6,,0)),_xlfn.XLOOKUP($D$14,$D198:$D204,AV198:AV204,,0,-1)&gt;=(INDEX('Verwachte Resultaten'!$C$2:$BT$31,MATCH(_xlfn.XLOOKUP($D$14,$D198:$D204,$E198:$E204,,0,-1),'Verwachte Resultaten'!$B$2:$B$31,0),MATCH(_xlfn.XLOOKUP($D$14,$D198:$D204,AV197:AV203,,0,-1),'Verwachte Resultaten'!$C$1:$BT$1,0))*_xlfn.XLOOKUP($E204,$G$2:$G$6,$H$2:$H$6,,0))),$D204,""),"")</f>
        <v/>
      </c>
      <c r="AW204" s="12" t="str">
        <f>IFERROR(IF(AND(_xlfn.XLOOKUP($D$14,$D198:$D204,AW198:AW204,,0,-1)&lt;(INDEX('Verwachte Resultaten'!$C$2:$BT$31,MATCH(_xlfn.XLOOKUP($D$14,$D198:$D204,$E198:$E204,,0,-1),'Verwachte Resultaten'!$B$2:$B$31,0),MATCH(_xlfn.XLOOKUP($D$14,$D198:$D204,AW197:AW203,,0,-1),'Verwachte Resultaten'!$C$1:$BT$1,0))*_xlfn.XLOOKUP($E204,$G$2:$G$6,$F$2:$F$6,,0)),_xlfn.XLOOKUP($D$14,$D198:$D204,AW198:AW204,,0,-1)&gt;=(INDEX('Verwachte Resultaten'!$C$2:$BT$31,MATCH(_xlfn.XLOOKUP($D$14,$D198:$D204,$E198:$E204,,0,-1),'Verwachte Resultaten'!$B$2:$B$31,0),MATCH(_xlfn.XLOOKUP($D$14,$D198:$D204,AW197:AW203,,0,-1),'Verwachte Resultaten'!$C$1:$BT$1,0))*_xlfn.XLOOKUP($E204,$G$2:$G$6,$H$2:$H$6,,0))),$D204,""),"")</f>
        <v/>
      </c>
      <c r="AX204" s="12" t="str">
        <f>IFERROR(IF(AND(_xlfn.XLOOKUP($D$14,$D198:$D204,AX198:AX204,,0,-1)&lt;(INDEX('Verwachte Resultaten'!$C$2:$BT$31,MATCH(_xlfn.XLOOKUP($D$14,$D198:$D204,$E198:$E204,,0,-1),'Verwachte Resultaten'!$B$2:$B$31,0),MATCH(_xlfn.XLOOKUP($D$14,$D198:$D204,AX197:AX203,,0,-1),'Verwachte Resultaten'!$C$1:$BT$1,0))*_xlfn.XLOOKUP($E204,$G$2:$G$6,$F$2:$F$6,,0)),_xlfn.XLOOKUP($D$14,$D198:$D204,AX198:AX204,,0,-1)&gt;=(INDEX('Verwachte Resultaten'!$C$2:$BT$31,MATCH(_xlfn.XLOOKUP($D$14,$D198:$D204,$E198:$E204,,0,-1),'Verwachte Resultaten'!$B$2:$B$31,0),MATCH(_xlfn.XLOOKUP($D$14,$D198:$D204,AX197:AX203,,0,-1),'Verwachte Resultaten'!$C$1:$BT$1,0))*_xlfn.XLOOKUP($E204,$G$2:$G$6,$H$2:$H$6,,0))),$D204,""),"")</f>
        <v/>
      </c>
      <c r="AY204" s="12" t="str">
        <f>IFERROR(IF(AND(_xlfn.XLOOKUP($D$14,$D198:$D204,AY198:AY204,,0,-1)&lt;(INDEX('Verwachte Resultaten'!$C$2:$BT$31,MATCH(_xlfn.XLOOKUP($D$14,$D198:$D204,$E198:$E204,,0,-1),'Verwachte Resultaten'!$B$2:$B$31,0),MATCH(_xlfn.XLOOKUP($D$14,$D198:$D204,AY197:AY203,,0,-1),'Verwachte Resultaten'!$C$1:$BT$1,0))*_xlfn.XLOOKUP($E204,$G$2:$G$6,$F$2:$F$6,,0)),_xlfn.XLOOKUP($D$14,$D198:$D204,AY198:AY204,,0,-1)&gt;=(INDEX('Verwachte Resultaten'!$C$2:$BT$31,MATCH(_xlfn.XLOOKUP($D$14,$D198:$D204,$E198:$E204,,0,-1),'Verwachte Resultaten'!$B$2:$B$31,0),MATCH(_xlfn.XLOOKUP($D$14,$D198:$D204,AY197:AY203,,0,-1),'Verwachte Resultaten'!$C$1:$BT$1,0))*_xlfn.XLOOKUP($E204,$G$2:$G$6,$H$2:$H$6,,0))),$D204,""),"")</f>
        <v/>
      </c>
      <c r="AZ204" s="12" t="str">
        <f>IFERROR(IF(AND(_xlfn.XLOOKUP($D$14,$D198:$D204,AZ198:AZ204,,0,-1)&lt;(INDEX('Verwachte Resultaten'!$C$2:$BT$31,MATCH(_xlfn.XLOOKUP($D$14,$D198:$D204,$E198:$E204,,0,-1),'Verwachte Resultaten'!$B$2:$B$31,0),MATCH(_xlfn.XLOOKUP($D$14,$D198:$D204,AZ197:AZ203,,0,-1),'Verwachte Resultaten'!$C$1:$BT$1,0))*_xlfn.XLOOKUP($E204,$G$2:$G$6,$F$2:$F$6,,0)),_xlfn.XLOOKUP($D$14,$D198:$D204,AZ198:AZ204,,0,-1)&gt;=(INDEX('Verwachte Resultaten'!$C$2:$BT$31,MATCH(_xlfn.XLOOKUP($D$14,$D198:$D204,$E198:$E204,,0,-1),'Verwachte Resultaten'!$B$2:$B$31,0),MATCH(_xlfn.XLOOKUP($D$14,$D198:$D204,AZ197:AZ203,,0,-1),'Verwachte Resultaten'!$C$1:$BT$1,0))*_xlfn.XLOOKUP($E204,$G$2:$G$6,$H$2:$H$6,,0))),$D204,""),"")</f>
        <v/>
      </c>
      <c r="BA204" s="12" t="str">
        <f>IFERROR(IF(AND(_xlfn.XLOOKUP($D$14,$D198:$D204,BA198:BA204,,0,-1)&lt;(INDEX('Verwachte Resultaten'!$C$2:$BT$31,MATCH(_xlfn.XLOOKUP($D$14,$D198:$D204,$E198:$E204,,0,-1),'Verwachte Resultaten'!$B$2:$B$31,0),MATCH(_xlfn.XLOOKUP($D$14,$D198:$D204,BA197:BA203,,0,-1),'Verwachte Resultaten'!$C$1:$BT$1,0))*_xlfn.XLOOKUP($E204,$G$2:$G$6,$F$2:$F$6,,0)),_xlfn.XLOOKUP($D$14,$D198:$D204,BA198:BA204,,0,-1)&gt;=(INDEX('Verwachte Resultaten'!$C$2:$BT$31,MATCH(_xlfn.XLOOKUP($D$14,$D198:$D204,$E198:$E204,,0,-1),'Verwachte Resultaten'!$B$2:$B$31,0),MATCH(_xlfn.XLOOKUP($D$14,$D198:$D204,BA197:BA203,,0,-1),'Verwachte Resultaten'!$C$1:$BT$1,0))*_xlfn.XLOOKUP($E204,$G$2:$G$6,$H$2:$H$6,,0))),$D204,""),"")</f>
        <v/>
      </c>
      <c r="BB204" s="12" t="str">
        <f>IFERROR(IF(AND(_xlfn.XLOOKUP($D$14,$D198:$D204,BB198:BB204,,0,-1)&lt;(INDEX('Verwachte Resultaten'!$C$2:$BT$31,MATCH(_xlfn.XLOOKUP($D$14,$D198:$D204,$E198:$E204,,0,-1),'Verwachte Resultaten'!$B$2:$B$31,0),MATCH(_xlfn.XLOOKUP($D$14,$D198:$D204,BB197:BB203,,0,-1),'Verwachte Resultaten'!$C$1:$BT$1,0))*_xlfn.XLOOKUP($E204,$G$2:$G$6,$F$2:$F$6,,0)),_xlfn.XLOOKUP($D$14,$D198:$D204,BB198:BB204,,0,-1)&gt;=(INDEX('Verwachte Resultaten'!$C$2:$BT$31,MATCH(_xlfn.XLOOKUP($D$14,$D198:$D204,$E198:$E204,,0,-1),'Verwachte Resultaten'!$B$2:$B$31,0),MATCH(_xlfn.XLOOKUP($D$14,$D198:$D204,BB197:BB203,,0,-1),'Verwachte Resultaten'!$C$1:$BT$1,0))*_xlfn.XLOOKUP($E204,$G$2:$G$6,$H$2:$H$6,,0))),$D204,""),"")</f>
        <v/>
      </c>
      <c r="BC204" s="12" t="str">
        <f>IFERROR(IF(AND(_xlfn.XLOOKUP($D$14,$D198:$D204,BC198:BC204,,0,-1)&lt;(INDEX('Verwachte Resultaten'!$C$2:$BT$31,MATCH(_xlfn.XLOOKUP($D$14,$D198:$D204,$E198:$E204,,0,-1),'Verwachte Resultaten'!$B$2:$B$31,0),MATCH(_xlfn.XLOOKUP($D$14,$D198:$D204,BC197:BC203,,0,-1),'Verwachte Resultaten'!$C$1:$BT$1,0))*_xlfn.XLOOKUP($E204,$G$2:$G$6,$F$2:$F$6,,0)),_xlfn.XLOOKUP($D$14,$D198:$D204,BC198:BC204,,0,-1)&gt;=(INDEX('Verwachte Resultaten'!$C$2:$BT$31,MATCH(_xlfn.XLOOKUP($D$14,$D198:$D204,$E198:$E204,,0,-1),'Verwachte Resultaten'!$B$2:$B$31,0),MATCH(_xlfn.XLOOKUP($D$14,$D198:$D204,BC197:BC203,,0,-1),'Verwachte Resultaten'!$C$1:$BT$1,0))*_xlfn.XLOOKUP($E204,$G$2:$G$6,$H$2:$H$6,,0))),$D204,""),"")</f>
        <v/>
      </c>
      <c r="BD204" s="12" t="str">
        <f>IFERROR(IF(AND(_xlfn.XLOOKUP($D$14,$D198:$D204,BD198:BD204,,0,-1)&lt;(INDEX('Verwachte Resultaten'!$C$2:$BT$31,MATCH(_xlfn.XLOOKUP($D$14,$D198:$D204,$E198:$E204,,0,-1),'Verwachte Resultaten'!$B$2:$B$31,0),MATCH(_xlfn.XLOOKUP($D$14,$D198:$D204,BD197:BD203,,0,-1),'Verwachte Resultaten'!$C$1:$BT$1,0))*_xlfn.XLOOKUP($E204,$G$2:$G$6,$F$2:$F$6,,0)),_xlfn.XLOOKUP($D$14,$D198:$D204,BD198:BD204,,0,-1)&gt;=(INDEX('Verwachte Resultaten'!$C$2:$BT$31,MATCH(_xlfn.XLOOKUP($D$14,$D198:$D204,$E198:$E204,,0,-1),'Verwachte Resultaten'!$B$2:$B$31,0),MATCH(_xlfn.XLOOKUP($D$14,$D198:$D204,BD197:BD203,,0,-1),'Verwachte Resultaten'!$C$1:$BT$1,0))*_xlfn.XLOOKUP($E204,$G$2:$G$6,$H$2:$H$6,,0))),$D204,""),"")</f>
        <v/>
      </c>
      <c r="BE204" s="12" t="str">
        <f>IFERROR(IF(AND(_xlfn.XLOOKUP($D$14,$D198:$D204,BE198:BE204,,0,-1)&lt;(INDEX('Verwachte Resultaten'!$C$2:$BT$31,MATCH(_xlfn.XLOOKUP($D$14,$D198:$D204,$E198:$E204,,0,-1),'Verwachte Resultaten'!$B$2:$B$31,0),MATCH(_xlfn.XLOOKUP($D$14,$D198:$D204,BE197:BE203,,0,-1),'Verwachte Resultaten'!$C$1:$BT$1,0))*_xlfn.XLOOKUP($E204,$G$2:$G$6,$F$2:$F$6,,0)),_xlfn.XLOOKUP($D$14,$D198:$D204,BE198:BE204,,0,-1)&gt;=(INDEX('Verwachte Resultaten'!$C$2:$BT$31,MATCH(_xlfn.XLOOKUP($D$14,$D198:$D204,$E198:$E204,,0,-1),'Verwachte Resultaten'!$B$2:$B$31,0),MATCH(_xlfn.XLOOKUP($D$14,$D198:$D204,BE197:BE203,,0,-1),'Verwachte Resultaten'!$C$1:$BT$1,0))*_xlfn.XLOOKUP($E204,$G$2:$G$6,$H$2:$H$6,,0))),$D204,""),"")</f>
        <v/>
      </c>
      <c r="BF204" s="12" t="str">
        <f>IFERROR(IF(AND(_xlfn.XLOOKUP($D$14,$D198:$D204,BF198:BF204,,0,-1)&lt;(INDEX('Verwachte Resultaten'!$C$2:$BT$31,MATCH(_xlfn.XLOOKUP($D$14,$D198:$D204,$E198:$E204,,0,-1),'Verwachte Resultaten'!$B$2:$B$31,0),MATCH(_xlfn.XLOOKUP($D$14,$D198:$D204,BF197:BF203,,0,-1),'Verwachte Resultaten'!$C$1:$BT$1,0))*_xlfn.XLOOKUP($E204,$G$2:$G$6,$F$2:$F$6,,0)),_xlfn.XLOOKUP($D$14,$D198:$D204,BF198:BF204,,0,-1)&gt;=(INDEX('Verwachte Resultaten'!$C$2:$BT$31,MATCH(_xlfn.XLOOKUP($D$14,$D198:$D204,$E198:$E204,,0,-1),'Verwachte Resultaten'!$B$2:$B$31,0),MATCH(_xlfn.XLOOKUP($D$14,$D198:$D204,BF197:BF203,,0,-1),'Verwachte Resultaten'!$C$1:$BT$1,0))*_xlfn.XLOOKUP($E204,$G$2:$G$6,$H$2:$H$6,,0))),$D204,""),"")</f>
        <v/>
      </c>
      <c r="BG204" s="12" t="str">
        <f>IFERROR(IF(AND(_xlfn.XLOOKUP($D$14,$D198:$D204,BG198:BG204,,0,-1)&lt;(INDEX('Verwachte Resultaten'!$C$2:$BT$31,MATCH(_xlfn.XLOOKUP($D$14,$D198:$D204,$E198:$E204,,0,-1),'Verwachte Resultaten'!$B$2:$B$31,0),MATCH(_xlfn.XLOOKUP($D$14,$D198:$D204,BG197:BG203,,0,-1),'Verwachte Resultaten'!$C$1:$BT$1,0))*_xlfn.XLOOKUP($E204,$G$2:$G$6,$F$2:$F$6,,0)),_xlfn.XLOOKUP($D$14,$D198:$D204,BG198:BG204,,0,-1)&gt;=(INDEX('Verwachte Resultaten'!$C$2:$BT$31,MATCH(_xlfn.XLOOKUP($D$14,$D198:$D204,$E198:$E204,,0,-1),'Verwachte Resultaten'!$B$2:$B$31,0),MATCH(_xlfn.XLOOKUP($D$14,$D198:$D204,BG197:BG203,,0,-1),'Verwachte Resultaten'!$C$1:$BT$1,0))*_xlfn.XLOOKUP($E204,$G$2:$G$6,$H$2:$H$6,,0))),$D204,""),"")</f>
        <v/>
      </c>
      <c r="BH204" s="12" t="str">
        <f>IFERROR(IF(AND(_xlfn.XLOOKUP($D$14,$D198:$D204,BH198:BH204,,0,-1)&lt;(INDEX('Verwachte Resultaten'!$C$2:$BT$31,MATCH(_xlfn.XLOOKUP($D$14,$D198:$D204,$E198:$E204,,0,-1),'Verwachte Resultaten'!$B$2:$B$31,0),MATCH(_xlfn.XLOOKUP($D$14,$D198:$D204,BH197:BH203,,0,-1),'Verwachte Resultaten'!$C$1:$BT$1,0))*_xlfn.XLOOKUP($E204,$G$2:$G$6,$F$2:$F$6,,0)),_xlfn.XLOOKUP($D$14,$D198:$D204,BH198:BH204,,0,-1)&gt;=(INDEX('Verwachte Resultaten'!$C$2:$BT$31,MATCH(_xlfn.XLOOKUP($D$14,$D198:$D204,$E198:$E204,,0,-1),'Verwachte Resultaten'!$B$2:$B$31,0),MATCH(_xlfn.XLOOKUP($D$14,$D198:$D204,BH197:BH203,,0,-1),'Verwachte Resultaten'!$C$1:$BT$1,0))*_xlfn.XLOOKUP($E204,$G$2:$G$6,$H$2:$H$6,,0))),$D204,""),"")</f>
        <v/>
      </c>
      <c r="BI204" s="12" t="str">
        <f>IFERROR(IF(AND(_xlfn.XLOOKUP($D$14,$D198:$D204,BI198:BI204,,0,-1)&lt;(INDEX('Verwachte Resultaten'!$C$2:$BT$31,MATCH(_xlfn.XLOOKUP($D$14,$D198:$D204,$E198:$E204,,0,-1),'Verwachte Resultaten'!$B$2:$B$31,0),MATCH(_xlfn.XLOOKUP($D$14,$D198:$D204,BI197:BI203,,0,-1),'Verwachte Resultaten'!$C$1:$BT$1,0))*_xlfn.XLOOKUP($E204,$G$2:$G$6,$F$2:$F$6,,0)),_xlfn.XLOOKUP($D$14,$D198:$D204,BI198:BI204,,0,-1)&gt;=(INDEX('Verwachte Resultaten'!$C$2:$BT$31,MATCH(_xlfn.XLOOKUP($D$14,$D198:$D204,$E198:$E204,,0,-1),'Verwachte Resultaten'!$B$2:$B$31,0),MATCH(_xlfn.XLOOKUP($D$14,$D198:$D204,BI197:BI203,,0,-1),'Verwachte Resultaten'!$C$1:$BT$1,0))*_xlfn.XLOOKUP($E204,$G$2:$G$6,$H$2:$H$6,,0))),$D204,""),"")</f>
        <v/>
      </c>
      <c r="BJ204" s="12" t="str">
        <f>IFERROR(IF(AND(_xlfn.XLOOKUP($D$14,$D198:$D204,BJ198:BJ204,,0,-1)&lt;(INDEX('Verwachte Resultaten'!$C$2:$BT$31,MATCH(_xlfn.XLOOKUP($D$14,$D198:$D204,$E198:$E204,,0,-1),'Verwachte Resultaten'!$B$2:$B$31,0),MATCH(_xlfn.XLOOKUP($D$14,$D198:$D204,BJ197:BJ203,,0,-1),'Verwachte Resultaten'!$C$1:$BT$1,0))*_xlfn.XLOOKUP($E204,$G$2:$G$6,$F$2:$F$6,,0)),_xlfn.XLOOKUP($D$14,$D198:$D204,BJ198:BJ204,,0,-1)&gt;=(INDEX('Verwachte Resultaten'!$C$2:$BT$31,MATCH(_xlfn.XLOOKUP($D$14,$D198:$D204,$E198:$E204,,0,-1),'Verwachte Resultaten'!$B$2:$B$31,0),MATCH(_xlfn.XLOOKUP($D$14,$D198:$D204,BJ197:BJ203,,0,-1),'Verwachte Resultaten'!$C$1:$BT$1,0))*_xlfn.XLOOKUP($E204,$G$2:$G$6,$H$2:$H$6,,0))),$D204,""),"")</f>
        <v/>
      </c>
      <c r="BK204" s="39" t="str">
        <f>IFERROR(IF(AND(_xlfn.XLOOKUP($D$14,$D198:$D204,BK198:BK204,,0,-1)&lt;(INDEX('Verwachte Resultaten'!$C$2:$BT$31,MATCH(_xlfn.XLOOKUP($D$14,$D198:$D204,$E198:$E204,,0,-1),'Verwachte Resultaten'!$B$2:$B$31,0),MATCH(_xlfn.XLOOKUP($D$14,$D198:$D204,BK197:BK203,,0,-1),'Verwachte Resultaten'!$C$1:$BT$1,0))*_xlfn.XLOOKUP($E204,$G$2:$G$6,$F$2:$F$6,,0)),_xlfn.XLOOKUP($D$14,$D198:$D204,BK198:BK204,,0,-1)&gt;=(INDEX('Verwachte Resultaten'!$C$2:$BT$31,MATCH(_xlfn.XLOOKUP($D$14,$D198:$D204,$E198:$E204,,0,-1),'Verwachte Resultaten'!$B$2:$B$31,0),MATCH(_xlfn.XLOOKUP($D$14,$D198:$D204,BK197:BK203,,0,-1),'Verwachte Resultaten'!$C$1:$BT$1,0))*_xlfn.XLOOKUP($E204,$G$2:$G$6,$H$2:$H$6,,0))),$D204,""),"")</f>
        <v/>
      </c>
    </row>
    <row r="205" spans="1:63">
      <c r="C205" s="23"/>
      <c r="D205" s="110" t="str">
        <f>IFERROR($B203*$B$7,"")</f>
        <v/>
      </c>
      <c r="E205" s="40" t="s">
        <v>153</v>
      </c>
      <c r="F205" s="13" t="str">
        <f>IFERROR(IF(AND(_xlfn.XLOOKUP($D$14,$D199:$D205,F199:F205,,0,-1)&lt;(INDEX('Verwachte Resultaten'!$C$2:$BT$31,MATCH(_xlfn.XLOOKUP($D$14,$D199:$D205,$E199:$E205,,0,-1),'Verwachte Resultaten'!$B$2:$B$31,0),MATCH(_xlfn.XLOOKUP($D$14,$D199:$D205,F198:F204,,0,-1),'Verwachte Resultaten'!$C$1:$BT$1,0))*_xlfn.XLOOKUP($E205,$G$2:$G$6,$F$2:$F$6,,0)),_xlfn.XLOOKUP($D$14,$D199:$D205,F199:F205,,0,-1)&gt;=(INDEX('Verwachte Resultaten'!$C$2:$BT$31,MATCH(_xlfn.XLOOKUP($D$14,$D199:$D205,$E199:$E205,,0,-1),'Verwachte Resultaten'!$B$2:$B$31,0),MATCH(_xlfn.XLOOKUP($D$14,$D199:$D205,F198:F204,,0,-1),'Verwachte Resultaten'!$C$1:$BT$1,0))*_xlfn.XLOOKUP($E205,$G$2:$G$6,$H$2:$H$6,,0))),$D205,""),"")</f>
        <v/>
      </c>
      <c r="G205" s="14" t="str">
        <f>IFERROR(IF(AND(_xlfn.XLOOKUP($D$14,$D199:$D205,G199:G205,,0,-1)&lt;(INDEX('Verwachte Resultaten'!$C$2:$BT$31,MATCH(_xlfn.XLOOKUP($D$14,$D199:$D205,$E199:$E205,,0,-1),'Verwachte Resultaten'!$B$2:$B$31,0),MATCH(_xlfn.XLOOKUP($D$14,$D199:$D205,G198:G204,,0,-1),'Verwachte Resultaten'!$C$1:$BT$1,0))*_xlfn.XLOOKUP($E205,$G$2:$G$6,$F$2:$F$6,,0)),_xlfn.XLOOKUP($D$14,$D199:$D205,G199:G205,,0,-1)&gt;=(INDEX('Verwachte Resultaten'!$C$2:$BT$31,MATCH(_xlfn.XLOOKUP($D$14,$D199:$D205,$E199:$E205,,0,-1),'Verwachte Resultaten'!$B$2:$B$31,0),MATCH(_xlfn.XLOOKUP($D$14,$D199:$D205,G198:G204,,0,-1),'Verwachte Resultaten'!$C$1:$BT$1,0))*_xlfn.XLOOKUP($E205,$G$2:$G$6,$H$2:$H$6,,0))),$D205,""),"")</f>
        <v/>
      </c>
      <c r="H205" s="14" t="str">
        <f>IFERROR(IF(AND(_xlfn.XLOOKUP($D$14,$D199:$D205,H199:H205,,0,-1)&lt;(INDEX('Verwachte Resultaten'!$C$2:$BT$31,MATCH(_xlfn.XLOOKUP($D$14,$D199:$D205,$E199:$E205,,0,-1),'Verwachte Resultaten'!$B$2:$B$31,0),MATCH(_xlfn.XLOOKUP($D$14,$D199:$D205,H198:H204,,0,-1),'Verwachte Resultaten'!$C$1:$BT$1,0))*_xlfn.XLOOKUP($E205,$G$2:$G$6,$F$2:$F$6,,0)),_xlfn.XLOOKUP($D$14,$D199:$D205,H199:H205,,0,-1)&gt;=(INDEX('Verwachte Resultaten'!$C$2:$BT$31,MATCH(_xlfn.XLOOKUP($D$14,$D199:$D205,$E199:$E205,,0,-1),'Verwachte Resultaten'!$B$2:$B$31,0),MATCH(_xlfn.XLOOKUP($D$14,$D199:$D205,H198:H204,,0,-1),'Verwachte Resultaten'!$C$1:$BT$1,0))*_xlfn.XLOOKUP($E205,$G$2:$G$6,$H$2:$H$6,,0))),$D205,""),"")</f>
        <v/>
      </c>
      <c r="I205" s="14" t="str">
        <f>IFERROR(IF(AND(_xlfn.XLOOKUP($D$14,$D199:$D205,I199:I205,,0,-1)&lt;(INDEX('Verwachte Resultaten'!$C$2:$BT$31,MATCH(_xlfn.XLOOKUP($D$14,$D199:$D205,$E199:$E205,,0,-1),'Verwachte Resultaten'!$B$2:$B$31,0),MATCH(_xlfn.XLOOKUP($D$14,$D199:$D205,I198:I204,,0,-1),'Verwachte Resultaten'!$C$1:$BT$1,0))*_xlfn.XLOOKUP($E205,$G$2:$G$6,$F$2:$F$6,,0)),_xlfn.XLOOKUP($D$14,$D199:$D205,I199:I205,,0,-1)&gt;=(INDEX('Verwachte Resultaten'!$C$2:$BT$31,MATCH(_xlfn.XLOOKUP($D$14,$D199:$D205,$E199:$E205,,0,-1),'Verwachte Resultaten'!$B$2:$B$31,0),MATCH(_xlfn.XLOOKUP($D$14,$D199:$D205,I198:I204,,0,-1),'Verwachte Resultaten'!$C$1:$BT$1,0))*_xlfn.XLOOKUP($E205,$G$2:$G$6,$H$2:$H$6,,0))),$D205,""),"")</f>
        <v/>
      </c>
      <c r="J205" s="14" t="str">
        <f>IFERROR(IF(AND(_xlfn.XLOOKUP($D$14,$D199:$D205,J199:J205,,0,-1)&lt;(INDEX('Verwachte Resultaten'!$C$2:$BT$31,MATCH(_xlfn.XLOOKUP($D$14,$D199:$D205,$E199:$E205,,0,-1),'Verwachte Resultaten'!$B$2:$B$31,0),MATCH(_xlfn.XLOOKUP($D$14,$D199:$D205,J198:J204,,0,-1),'Verwachte Resultaten'!$C$1:$BT$1,0))*_xlfn.XLOOKUP($E205,$G$2:$G$6,$F$2:$F$6,,0)),_xlfn.XLOOKUP($D$14,$D199:$D205,J199:J205,,0,-1)&gt;=(INDEX('Verwachte Resultaten'!$C$2:$BT$31,MATCH(_xlfn.XLOOKUP($D$14,$D199:$D205,$E199:$E205,,0,-1),'Verwachte Resultaten'!$B$2:$B$31,0),MATCH(_xlfn.XLOOKUP($D$14,$D199:$D205,J198:J204,,0,-1),'Verwachte Resultaten'!$C$1:$BT$1,0))*_xlfn.XLOOKUP($E205,$G$2:$G$6,$H$2:$H$6,,0))),$D205,""),"")</f>
        <v/>
      </c>
      <c r="K205" s="14" t="str">
        <f>IFERROR(IF(AND(_xlfn.XLOOKUP($D$14,$D199:$D205,K199:K205,,0,-1)&lt;(INDEX('Verwachte Resultaten'!$C$2:$BT$31,MATCH(_xlfn.XLOOKUP($D$14,$D199:$D205,$E199:$E205,,0,-1),'Verwachte Resultaten'!$B$2:$B$31,0),MATCH(_xlfn.XLOOKUP($D$14,$D199:$D205,K198:K204,,0,-1),'Verwachte Resultaten'!$C$1:$BT$1,0))*_xlfn.XLOOKUP($E205,$G$2:$G$6,$F$2:$F$6,,0)),_xlfn.XLOOKUP($D$14,$D199:$D205,K199:K205,,0,-1)&gt;=(INDEX('Verwachte Resultaten'!$C$2:$BT$31,MATCH(_xlfn.XLOOKUP($D$14,$D199:$D205,$E199:$E205,,0,-1),'Verwachte Resultaten'!$B$2:$B$31,0),MATCH(_xlfn.XLOOKUP($D$14,$D199:$D205,K198:K204,,0,-1),'Verwachte Resultaten'!$C$1:$BT$1,0))*_xlfn.XLOOKUP($E205,$G$2:$G$6,$H$2:$H$6,,0))),$D205,""),"")</f>
        <v/>
      </c>
      <c r="L205" s="14" t="str">
        <f>IFERROR(IF(AND(_xlfn.XLOOKUP($D$14,$D199:$D205,L199:L205,,0,-1)&lt;(INDEX('Verwachte Resultaten'!$C$2:$BT$31,MATCH(_xlfn.XLOOKUP($D$14,$D199:$D205,$E199:$E205,,0,-1),'Verwachte Resultaten'!$B$2:$B$31,0),MATCH(_xlfn.XLOOKUP($D$14,$D199:$D205,L198:L204,,0,-1),'Verwachte Resultaten'!$C$1:$BT$1,0))*_xlfn.XLOOKUP($E205,$G$2:$G$6,$F$2:$F$6,,0)),_xlfn.XLOOKUP($D$14,$D199:$D205,L199:L205,,0,-1)&gt;=(INDEX('Verwachte Resultaten'!$C$2:$BT$31,MATCH(_xlfn.XLOOKUP($D$14,$D199:$D205,$E199:$E205,,0,-1),'Verwachte Resultaten'!$B$2:$B$31,0),MATCH(_xlfn.XLOOKUP($D$14,$D199:$D205,L198:L204,,0,-1),'Verwachte Resultaten'!$C$1:$BT$1,0))*_xlfn.XLOOKUP($E205,$G$2:$G$6,$H$2:$H$6,,0))),$D205,""),"")</f>
        <v/>
      </c>
      <c r="M205" s="14" t="str">
        <f>IFERROR(IF(AND(_xlfn.XLOOKUP($D$14,$D199:$D205,M199:M205,,0,-1)&lt;(INDEX('Verwachte Resultaten'!$C$2:$BT$31,MATCH(_xlfn.XLOOKUP($D$14,$D199:$D205,$E199:$E205,,0,-1),'Verwachte Resultaten'!$B$2:$B$31,0),MATCH(_xlfn.XLOOKUP($D$14,$D199:$D205,M198:M204,,0,-1),'Verwachte Resultaten'!$C$1:$BT$1,0))*_xlfn.XLOOKUP($E205,$G$2:$G$6,$F$2:$F$6,,0)),_xlfn.XLOOKUP($D$14,$D199:$D205,M199:M205,,0,-1)&gt;=(INDEX('Verwachte Resultaten'!$C$2:$BT$31,MATCH(_xlfn.XLOOKUP($D$14,$D199:$D205,$E199:$E205,,0,-1),'Verwachte Resultaten'!$B$2:$B$31,0),MATCH(_xlfn.XLOOKUP($D$14,$D199:$D205,M198:M204,,0,-1),'Verwachte Resultaten'!$C$1:$BT$1,0))*_xlfn.XLOOKUP($E205,$G$2:$G$6,$H$2:$H$6,,0))),$D205,""),"")</f>
        <v/>
      </c>
      <c r="N205" s="14" t="str">
        <f>IFERROR(IF(AND(_xlfn.XLOOKUP($D$14,$D199:$D205,N199:N205,,0,-1)&lt;(INDEX('Verwachte Resultaten'!$C$2:$BT$31,MATCH(_xlfn.XLOOKUP($D$14,$D199:$D205,$E199:$E205,,0,-1),'Verwachte Resultaten'!$B$2:$B$31,0),MATCH(_xlfn.XLOOKUP($D$14,$D199:$D205,N198:N204,,0,-1),'Verwachte Resultaten'!$C$1:$BT$1,0))*_xlfn.XLOOKUP($E205,$G$2:$G$6,$F$2:$F$6,,0)),_xlfn.XLOOKUP($D$14,$D199:$D205,N199:N205,,0,-1)&gt;=(INDEX('Verwachte Resultaten'!$C$2:$BT$31,MATCH(_xlfn.XLOOKUP($D$14,$D199:$D205,$E199:$E205,,0,-1),'Verwachte Resultaten'!$B$2:$B$31,0),MATCH(_xlfn.XLOOKUP($D$14,$D199:$D205,N198:N204,,0,-1),'Verwachte Resultaten'!$C$1:$BT$1,0))*_xlfn.XLOOKUP($E205,$G$2:$G$6,$H$2:$H$6,,0))),$D205,""),"")</f>
        <v/>
      </c>
      <c r="O205" s="14" t="str">
        <f>IFERROR(IF(AND(_xlfn.XLOOKUP($D$14,$D199:$D205,O199:O205,,0,-1)&lt;(INDEX('Verwachte Resultaten'!$C$2:$BT$31,MATCH(_xlfn.XLOOKUP($D$14,$D199:$D205,$E199:$E205,,0,-1),'Verwachte Resultaten'!$B$2:$B$31,0),MATCH(_xlfn.XLOOKUP($D$14,$D199:$D205,O198:O204,,0,-1),'Verwachte Resultaten'!$C$1:$BT$1,0))*_xlfn.XLOOKUP($E205,$G$2:$G$6,$F$2:$F$6,,0)),_xlfn.XLOOKUP($D$14,$D199:$D205,O199:O205,,0,-1)&gt;=(INDEX('Verwachte Resultaten'!$C$2:$BT$31,MATCH(_xlfn.XLOOKUP($D$14,$D199:$D205,$E199:$E205,,0,-1),'Verwachte Resultaten'!$B$2:$B$31,0),MATCH(_xlfn.XLOOKUP($D$14,$D199:$D205,O198:O204,,0,-1),'Verwachte Resultaten'!$C$1:$BT$1,0))*_xlfn.XLOOKUP($E205,$G$2:$G$6,$H$2:$H$6,,0))),$D205,""),"")</f>
        <v/>
      </c>
      <c r="P205" s="14" t="str">
        <f>IFERROR(IF(AND(_xlfn.XLOOKUP($D$14,$D199:$D205,P199:P205,,0,-1)&lt;(INDEX('Verwachte Resultaten'!$C$2:$BT$31,MATCH(_xlfn.XLOOKUP($D$14,$D199:$D205,$E199:$E205,,0,-1),'Verwachte Resultaten'!$B$2:$B$31,0),MATCH(_xlfn.XLOOKUP($D$14,$D199:$D205,P198:P204,,0,-1),'Verwachte Resultaten'!$C$1:$BT$1,0))*_xlfn.XLOOKUP($E205,$G$2:$G$6,$F$2:$F$6,,0)),_xlfn.XLOOKUP($D$14,$D199:$D205,P199:P205,,0,-1)&gt;=(INDEX('Verwachte Resultaten'!$C$2:$BT$31,MATCH(_xlfn.XLOOKUP($D$14,$D199:$D205,$E199:$E205,,0,-1),'Verwachte Resultaten'!$B$2:$B$31,0),MATCH(_xlfn.XLOOKUP($D$14,$D199:$D205,P198:P204,,0,-1),'Verwachte Resultaten'!$C$1:$BT$1,0))*_xlfn.XLOOKUP($E205,$G$2:$G$6,$H$2:$H$6,,0))),$D205,""),"")</f>
        <v/>
      </c>
      <c r="Q205" s="14" t="str">
        <f>IFERROR(IF(AND(_xlfn.XLOOKUP($D$14,$D199:$D205,Q199:Q205,,0,-1)&lt;(INDEX('Verwachte Resultaten'!$C$2:$BT$31,MATCH(_xlfn.XLOOKUP($D$14,$D199:$D205,$E199:$E205,,0,-1),'Verwachte Resultaten'!$B$2:$B$31,0),MATCH(_xlfn.XLOOKUP($D$14,$D199:$D205,Q198:Q204,,0,-1),'Verwachte Resultaten'!$C$1:$BT$1,0))*_xlfn.XLOOKUP($E205,$G$2:$G$6,$F$2:$F$6,,0)),_xlfn.XLOOKUP($D$14,$D199:$D205,Q199:Q205,,0,-1)&gt;=(INDEX('Verwachte Resultaten'!$C$2:$BT$31,MATCH(_xlfn.XLOOKUP($D$14,$D199:$D205,$E199:$E205,,0,-1),'Verwachte Resultaten'!$B$2:$B$31,0),MATCH(_xlfn.XLOOKUP($D$14,$D199:$D205,Q198:Q204,,0,-1),'Verwachte Resultaten'!$C$1:$BT$1,0))*_xlfn.XLOOKUP($E205,$G$2:$G$6,$H$2:$H$6,,0))),$D205,""),"")</f>
        <v/>
      </c>
      <c r="R205" s="14" t="str">
        <f>IFERROR(IF(AND(_xlfn.XLOOKUP($D$14,$D199:$D205,R199:R205,,0,-1)&lt;(INDEX('Verwachte Resultaten'!$C$2:$BT$31,MATCH(_xlfn.XLOOKUP($D$14,$D199:$D205,$E199:$E205,,0,-1),'Verwachte Resultaten'!$B$2:$B$31,0),MATCH(_xlfn.XLOOKUP($D$14,$D199:$D205,R198:R204,,0,-1),'Verwachte Resultaten'!$C$1:$BT$1,0))*_xlfn.XLOOKUP($E205,$G$2:$G$6,$F$2:$F$6,,0)),_xlfn.XLOOKUP($D$14,$D199:$D205,R199:R205,,0,-1)&gt;=(INDEX('Verwachte Resultaten'!$C$2:$BT$31,MATCH(_xlfn.XLOOKUP($D$14,$D199:$D205,$E199:$E205,,0,-1),'Verwachte Resultaten'!$B$2:$B$31,0),MATCH(_xlfn.XLOOKUP($D$14,$D199:$D205,R198:R204,,0,-1),'Verwachte Resultaten'!$C$1:$BT$1,0))*_xlfn.XLOOKUP($E205,$G$2:$G$6,$H$2:$H$6,,0))),$D205,""),"")</f>
        <v/>
      </c>
      <c r="S205" s="14" t="str">
        <f>IFERROR(IF(AND(_xlfn.XLOOKUP($D$14,$D199:$D205,S199:S205,,0,-1)&lt;(INDEX('Verwachte Resultaten'!$C$2:$BT$31,MATCH(_xlfn.XLOOKUP($D$14,$D199:$D205,$E199:$E205,,0,-1),'Verwachte Resultaten'!$B$2:$B$31,0),MATCH(_xlfn.XLOOKUP($D$14,$D199:$D205,S198:S204,,0,-1),'Verwachte Resultaten'!$C$1:$BT$1,0))*_xlfn.XLOOKUP($E205,$G$2:$G$6,$F$2:$F$6,,0)),_xlfn.XLOOKUP($D$14,$D199:$D205,S199:S205,,0,-1)&gt;=(INDEX('Verwachte Resultaten'!$C$2:$BT$31,MATCH(_xlfn.XLOOKUP($D$14,$D199:$D205,$E199:$E205,,0,-1),'Verwachte Resultaten'!$B$2:$B$31,0),MATCH(_xlfn.XLOOKUP($D$14,$D199:$D205,S198:S204,,0,-1),'Verwachte Resultaten'!$C$1:$BT$1,0))*_xlfn.XLOOKUP($E205,$G$2:$G$6,$H$2:$H$6,,0))),$D205,""),"")</f>
        <v/>
      </c>
      <c r="T205" s="14" t="str">
        <f>IFERROR(IF(AND(_xlfn.XLOOKUP($D$14,$D199:$D205,T199:T205,,0,-1)&lt;(INDEX('Verwachte Resultaten'!$C$2:$BT$31,MATCH(_xlfn.XLOOKUP($D$14,$D199:$D205,$E199:$E205,,0,-1),'Verwachte Resultaten'!$B$2:$B$31,0),MATCH(_xlfn.XLOOKUP($D$14,$D199:$D205,T198:T204,,0,-1),'Verwachte Resultaten'!$C$1:$BT$1,0))*_xlfn.XLOOKUP($E205,$G$2:$G$6,$F$2:$F$6,,0)),_xlfn.XLOOKUP($D$14,$D199:$D205,T199:T205,,0,-1)&gt;=(INDEX('Verwachte Resultaten'!$C$2:$BT$31,MATCH(_xlfn.XLOOKUP($D$14,$D199:$D205,$E199:$E205,,0,-1),'Verwachte Resultaten'!$B$2:$B$31,0),MATCH(_xlfn.XLOOKUP($D$14,$D199:$D205,T198:T204,,0,-1),'Verwachte Resultaten'!$C$1:$BT$1,0))*_xlfn.XLOOKUP($E205,$G$2:$G$6,$H$2:$H$6,,0))),$D205,""),"")</f>
        <v/>
      </c>
      <c r="U205" s="14" t="str">
        <f>IFERROR(IF(AND(_xlfn.XLOOKUP($D$14,$D199:$D205,U199:U205,,0,-1)&lt;(INDEX('Verwachte Resultaten'!$C$2:$BT$31,MATCH(_xlfn.XLOOKUP($D$14,$D199:$D205,$E199:$E205,,0,-1),'Verwachte Resultaten'!$B$2:$B$31,0),MATCH(_xlfn.XLOOKUP($D$14,$D199:$D205,U198:U204,,0,-1),'Verwachte Resultaten'!$C$1:$BT$1,0))*_xlfn.XLOOKUP($E205,$G$2:$G$6,$F$2:$F$6,,0)),_xlfn.XLOOKUP($D$14,$D199:$D205,U199:U205,,0,-1)&gt;=(INDEX('Verwachte Resultaten'!$C$2:$BT$31,MATCH(_xlfn.XLOOKUP($D$14,$D199:$D205,$E199:$E205,,0,-1),'Verwachte Resultaten'!$B$2:$B$31,0),MATCH(_xlfn.XLOOKUP($D$14,$D199:$D205,U198:U204,,0,-1),'Verwachte Resultaten'!$C$1:$BT$1,0))*_xlfn.XLOOKUP($E205,$G$2:$G$6,$H$2:$H$6,,0))),$D205,""),"")</f>
        <v/>
      </c>
      <c r="V205" s="14" t="str">
        <f>IFERROR(IF(AND(_xlfn.XLOOKUP($D$14,$D199:$D205,V199:V205,,0,-1)&lt;(INDEX('Verwachte Resultaten'!$C$2:$BT$31,MATCH(_xlfn.XLOOKUP($D$14,$D199:$D205,$E199:$E205,,0,-1),'Verwachte Resultaten'!$B$2:$B$31,0),MATCH(_xlfn.XLOOKUP($D$14,$D199:$D205,V198:V204,,0,-1),'Verwachte Resultaten'!$C$1:$BT$1,0))*_xlfn.XLOOKUP($E205,$G$2:$G$6,$F$2:$F$6,,0)),_xlfn.XLOOKUP($D$14,$D199:$D205,V199:V205,,0,-1)&gt;=(INDEX('Verwachte Resultaten'!$C$2:$BT$31,MATCH(_xlfn.XLOOKUP($D$14,$D199:$D205,$E199:$E205,,0,-1),'Verwachte Resultaten'!$B$2:$B$31,0),MATCH(_xlfn.XLOOKUP($D$14,$D199:$D205,V198:V204,,0,-1),'Verwachte Resultaten'!$C$1:$BT$1,0))*_xlfn.XLOOKUP($E205,$G$2:$G$6,$H$2:$H$6,,0))),$D205,""),"")</f>
        <v/>
      </c>
      <c r="W205" s="14" t="str">
        <f>IFERROR(IF(AND(_xlfn.XLOOKUP($D$14,$D199:$D205,W199:W205,,0,-1)&lt;(INDEX('Verwachte Resultaten'!$C$2:$BT$31,MATCH(_xlfn.XLOOKUP($D$14,$D199:$D205,$E199:$E205,,0,-1),'Verwachte Resultaten'!$B$2:$B$31,0),MATCH(_xlfn.XLOOKUP($D$14,$D199:$D205,W198:W204,,0,-1),'Verwachte Resultaten'!$C$1:$BT$1,0))*_xlfn.XLOOKUP($E205,$G$2:$G$6,$F$2:$F$6,,0)),_xlfn.XLOOKUP($D$14,$D199:$D205,W199:W205,,0,-1)&gt;=(INDEX('Verwachte Resultaten'!$C$2:$BT$31,MATCH(_xlfn.XLOOKUP($D$14,$D199:$D205,$E199:$E205,,0,-1),'Verwachte Resultaten'!$B$2:$B$31,0),MATCH(_xlfn.XLOOKUP($D$14,$D199:$D205,W198:W204,,0,-1),'Verwachte Resultaten'!$C$1:$BT$1,0))*_xlfn.XLOOKUP($E205,$G$2:$G$6,$H$2:$H$6,,0))),$D205,""),"")</f>
        <v/>
      </c>
      <c r="X205" s="14" t="str">
        <f>IFERROR(IF(AND(_xlfn.XLOOKUP($D$14,$D199:$D205,X199:X205,,0,-1)&lt;(INDEX('Verwachte Resultaten'!$C$2:$BT$31,MATCH(_xlfn.XLOOKUP($D$14,$D199:$D205,$E199:$E205,,0,-1),'Verwachte Resultaten'!$B$2:$B$31,0),MATCH(_xlfn.XLOOKUP($D$14,$D199:$D205,X198:X204,,0,-1),'Verwachte Resultaten'!$C$1:$BT$1,0))*_xlfn.XLOOKUP($E205,$G$2:$G$6,$F$2:$F$6,,0)),_xlfn.XLOOKUP($D$14,$D199:$D205,X199:X205,,0,-1)&gt;=(INDEX('Verwachte Resultaten'!$C$2:$BT$31,MATCH(_xlfn.XLOOKUP($D$14,$D199:$D205,$E199:$E205,,0,-1),'Verwachte Resultaten'!$B$2:$B$31,0),MATCH(_xlfn.XLOOKUP($D$14,$D199:$D205,X198:X204,,0,-1),'Verwachte Resultaten'!$C$1:$BT$1,0))*_xlfn.XLOOKUP($E205,$G$2:$G$6,$H$2:$H$6,,0))),$D205,""),"")</f>
        <v/>
      </c>
      <c r="Y205" s="14" t="str">
        <f>IFERROR(IF(AND(_xlfn.XLOOKUP($D$14,$D199:$D205,Y199:Y205,,0,-1)&lt;(INDEX('Verwachte Resultaten'!$C$2:$BT$31,MATCH(_xlfn.XLOOKUP($D$14,$D199:$D205,$E199:$E205,,0,-1),'Verwachte Resultaten'!$B$2:$B$31,0),MATCH(_xlfn.XLOOKUP($D$14,$D199:$D205,Y198:Y204,,0,-1),'Verwachte Resultaten'!$C$1:$BT$1,0))*_xlfn.XLOOKUP($E205,$G$2:$G$6,$F$2:$F$6,,0)),_xlfn.XLOOKUP($D$14,$D199:$D205,Y199:Y205,,0,-1)&gt;=(INDEX('Verwachte Resultaten'!$C$2:$BT$31,MATCH(_xlfn.XLOOKUP($D$14,$D199:$D205,$E199:$E205,,0,-1),'Verwachte Resultaten'!$B$2:$B$31,0),MATCH(_xlfn.XLOOKUP($D$14,$D199:$D205,Y198:Y204,,0,-1),'Verwachte Resultaten'!$C$1:$BT$1,0))*_xlfn.XLOOKUP($E205,$G$2:$G$6,$H$2:$H$6,,0))),$D205,""),"")</f>
        <v/>
      </c>
      <c r="Z205" s="14" t="str">
        <f>IFERROR(IF(AND(_xlfn.XLOOKUP($D$14,$D199:$D205,Z199:Z205,,0,-1)&lt;(INDEX('Verwachte Resultaten'!$C$2:$BT$31,MATCH(_xlfn.XLOOKUP($D$14,$D199:$D205,$E199:$E205,,0,-1),'Verwachte Resultaten'!$B$2:$B$31,0),MATCH(_xlfn.XLOOKUP($D$14,$D199:$D205,Z198:Z204,,0,-1),'Verwachte Resultaten'!$C$1:$BT$1,0))*_xlfn.XLOOKUP($E205,$G$2:$G$6,$F$2:$F$6,,0)),_xlfn.XLOOKUP($D$14,$D199:$D205,Z199:Z205,,0,-1)&gt;=(INDEX('Verwachte Resultaten'!$C$2:$BT$31,MATCH(_xlfn.XLOOKUP($D$14,$D199:$D205,$E199:$E205,,0,-1),'Verwachte Resultaten'!$B$2:$B$31,0),MATCH(_xlfn.XLOOKUP($D$14,$D199:$D205,Z198:Z204,,0,-1),'Verwachte Resultaten'!$C$1:$BT$1,0))*_xlfn.XLOOKUP($E205,$G$2:$G$6,$H$2:$H$6,,0))),$D205,""),"")</f>
        <v/>
      </c>
      <c r="AA205" s="14" t="str">
        <f>IFERROR(IF(AND(_xlfn.XLOOKUP($D$14,$D199:$D205,AA199:AA205,,0,-1)&lt;(INDEX('Verwachte Resultaten'!$C$2:$BT$31,MATCH(_xlfn.XLOOKUP($D$14,$D199:$D205,$E199:$E205,,0,-1),'Verwachte Resultaten'!$B$2:$B$31,0),MATCH(_xlfn.XLOOKUP($D$14,$D199:$D205,AA198:AA204,,0,-1),'Verwachte Resultaten'!$C$1:$BT$1,0))*_xlfn.XLOOKUP($E205,$G$2:$G$6,$F$2:$F$6,,0)),_xlfn.XLOOKUP($D$14,$D199:$D205,AA199:AA205,,0,-1)&gt;=(INDEX('Verwachte Resultaten'!$C$2:$BT$31,MATCH(_xlfn.XLOOKUP($D$14,$D199:$D205,$E199:$E205,,0,-1),'Verwachte Resultaten'!$B$2:$B$31,0),MATCH(_xlfn.XLOOKUP($D$14,$D199:$D205,AA198:AA204,,0,-1),'Verwachte Resultaten'!$C$1:$BT$1,0))*_xlfn.XLOOKUP($E205,$G$2:$G$6,$H$2:$H$6,,0))),$D205,""),"")</f>
        <v/>
      </c>
      <c r="AB205" s="14" t="str">
        <f>IFERROR(IF(AND(_xlfn.XLOOKUP($D$14,$D199:$D205,AB199:AB205,,0,-1)&lt;(INDEX('Verwachte Resultaten'!$C$2:$BT$31,MATCH(_xlfn.XLOOKUP($D$14,$D199:$D205,$E199:$E205,,0,-1),'Verwachte Resultaten'!$B$2:$B$31,0),MATCH(_xlfn.XLOOKUP($D$14,$D199:$D205,AB198:AB204,,0,-1),'Verwachte Resultaten'!$C$1:$BT$1,0))*_xlfn.XLOOKUP($E205,$G$2:$G$6,$F$2:$F$6,,0)),_xlfn.XLOOKUP($D$14,$D199:$D205,AB199:AB205,,0,-1)&gt;=(INDEX('Verwachte Resultaten'!$C$2:$BT$31,MATCH(_xlfn.XLOOKUP($D$14,$D199:$D205,$E199:$E205,,0,-1),'Verwachte Resultaten'!$B$2:$B$31,0),MATCH(_xlfn.XLOOKUP($D$14,$D199:$D205,AB198:AB204,,0,-1),'Verwachte Resultaten'!$C$1:$BT$1,0))*_xlfn.XLOOKUP($E205,$G$2:$G$6,$H$2:$H$6,,0))),$D205,""),"")</f>
        <v/>
      </c>
      <c r="AC205" s="14" t="str">
        <f>IFERROR(IF(AND(_xlfn.XLOOKUP($D$14,$D199:$D205,AC199:AC205,,0,-1)&lt;(INDEX('Verwachte Resultaten'!$C$2:$BT$31,MATCH(_xlfn.XLOOKUP($D$14,$D199:$D205,$E199:$E205,,0,-1),'Verwachte Resultaten'!$B$2:$B$31,0),MATCH(_xlfn.XLOOKUP($D$14,$D199:$D205,AC198:AC204,,0,-1),'Verwachte Resultaten'!$C$1:$BT$1,0))*_xlfn.XLOOKUP($E205,$G$2:$G$6,$F$2:$F$6,,0)),_xlfn.XLOOKUP($D$14,$D199:$D205,AC199:AC205,,0,-1)&gt;=(INDEX('Verwachte Resultaten'!$C$2:$BT$31,MATCH(_xlfn.XLOOKUP($D$14,$D199:$D205,$E199:$E205,,0,-1),'Verwachte Resultaten'!$B$2:$B$31,0),MATCH(_xlfn.XLOOKUP($D$14,$D199:$D205,AC198:AC204,,0,-1),'Verwachte Resultaten'!$C$1:$BT$1,0))*_xlfn.XLOOKUP($E205,$G$2:$G$6,$H$2:$H$6,,0))),$D205,""),"")</f>
        <v/>
      </c>
      <c r="AD205" s="14" t="str">
        <f>IFERROR(IF(AND(_xlfn.XLOOKUP($D$14,$D199:$D205,AD199:AD205,,0,-1)&lt;(INDEX('Verwachte Resultaten'!$C$2:$BT$31,MATCH(_xlfn.XLOOKUP($D$14,$D199:$D205,$E199:$E205,,0,-1),'Verwachte Resultaten'!$B$2:$B$31,0),MATCH(_xlfn.XLOOKUP($D$14,$D199:$D205,AD198:AD204,,0,-1),'Verwachte Resultaten'!$C$1:$BT$1,0))*_xlfn.XLOOKUP($E205,$G$2:$G$6,$F$2:$F$6,,0)),_xlfn.XLOOKUP($D$14,$D199:$D205,AD199:AD205,,0,-1)&gt;=(INDEX('Verwachte Resultaten'!$C$2:$BT$31,MATCH(_xlfn.XLOOKUP($D$14,$D199:$D205,$E199:$E205,,0,-1),'Verwachte Resultaten'!$B$2:$B$31,0),MATCH(_xlfn.XLOOKUP($D$14,$D199:$D205,AD198:AD204,,0,-1),'Verwachte Resultaten'!$C$1:$BT$1,0))*_xlfn.XLOOKUP($E205,$G$2:$G$6,$H$2:$H$6,,0))),$D205,""),"")</f>
        <v/>
      </c>
      <c r="AE205" s="14" t="str">
        <f>IFERROR(IF(AND(_xlfn.XLOOKUP($D$14,$D199:$D205,AE199:AE205,,0,-1)&lt;(INDEX('Verwachte Resultaten'!$C$2:$BT$31,MATCH(_xlfn.XLOOKUP($D$14,$D199:$D205,$E199:$E205,,0,-1),'Verwachte Resultaten'!$B$2:$B$31,0),MATCH(_xlfn.XLOOKUP($D$14,$D199:$D205,AE198:AE204,,0,-1),'Verwachte Resultaten'!$C$1:$BT$1,0))*_xlfn.XLOOKUP($E205,$G$2:$G$6,$F$2:$F$6,,0)),_xlfn.XLOOKUP($D$14,$D199:$D205,AE199:AE205,,0,-1)&gt;=(INDEX('Verwachte Resultaten'!$C$2:$BT$31,MATCH(_xlfn.XLOOKUP($D$14,$D199:$D205,$E199:$E205,,0,-1),'Verwachte Resultaten'!$B$2:$B$31,0),MATCH(_xlfn.XLOOKUP($D$14,$D199:$D205,AE198:AE204,,0,-1),'Verwachte Resultaten'!$C$1:$BT$1,0))*_xlfn.XLOOKUP($E205,$G$2:$G$6,$H$2:$H$6,,0))),$D205,""),"")</f>
        <v/>
      </c>
      <c r="AF205" s="14" t="str">
        <f>IFERROR(IF(AND(_xlfn.XLOOKUP($D$14,$D199:$D205,AF199:AF205,,0,-1)&lt;(INDEX('Verwachte Resultaten'!$C$2:$BT$31,MATCH(_xlfn.XLOOKUP($D$14,$D199:$D205,$E199:$E205,,0,-1),'Verwachte Resultaten'!$B$2:$B$31,0),MATCH(_xlfn.XLOOKUP($D$14,$D199:$D205,AF198:AF204,,0,-1),'Verwachte Resultaten'!$C$1:$BT$1,0))*_xlfn.XLOOKUP($E205,$G$2:$G$6,$F$2:$F$6,,0)),_xlfn.XLOOKUP($D$14,$D199:$D205,AF199:AF205,,0,-1)&gt;=(INDEX('Verwachte Resultaten'!$C$2:$BT$31,MATCH(_xlfn.XLOOKUP($D$14,$D199:$D205,$E199:$E205,,0,-1),'Verwachte Resultaten'!$B$2:$B$31,0),MATCH(_xlfn.XLOOKUP($D$14,$D199:$D205,AF198:AF204,,0,-1),'Verwachte Resultaten'!$C$1:$BT$1,0))*_xlfn.XLOOKUP($E205,$G$2:$G$6,$H$2:$H$6,,0))),$D205,""),"")</f>
        <v/>
      </c>
      <c r="AG205" s="14" t="str">
        <f>IFERROR(IF(AND(_xlfn.XLOOKUP($D$14,$D199:$D205,AG199:AG205,,0,-1)&lt;(INDEX('Verwachte Resultaten'!$C$2:$BT$31,MATCH(_xlfn.XLOOKUP($D$14,$D199:$D205,$E199:$E205,,0,-1),'Verwachte Resultaten'!$B$2:$B$31,0),MATCH(_xlfn.XLOOKUP($D$14,$D199:$D205,AG198:AG204,,0,-1),'Verwachte Resultaten'!$C$1:$BT$1,0))*_xlfn.XLOOKUP($E205,$G$2:$G$6,$F$2:$F$6,,0)),_xlfn.XLOOKUP($D$14,$D199:$D205,AG199:AG205,,0,-1)&gt;=(INDEX('Verwachte Resultaten'!$C$2:$BT$31,MATCH(_xlfn.XLOOKUP($D$14,$D199:$D205,$E199:$E205,,0,-1),'Verwachte Resultaten'!$B$2:$B$31,0),MATCH(_xlfn.XLOOKUP($D$14,$D199:$D205,AG198:AG204,,0,-1),'Verwachte Resultaten'!$C$1:$BT$1,0))*_xlfn.XLOOKUP($E205,$G$2:$G$6,$H$2:$H$6,,0))),$D205,""),"")</f>
        <v/>
      </c>
      <c r="AH205" s="14" t="str">
        <f>IFERROR(IF(AND(_xlfn.XLOOKUP($D$14,$D199:$D205,AH199:AH205,,0,-1)&lt;(INDEX('Verwachte Resultaten'!$C$2:$BT$31,MATCH(_xlfn.XLOOKUP($D$14,$D199:$D205,$E199:$E205,,0,-1),'Verwachte Resultaten'!$B$2:$B$31,0),MATCH(_xlfn.XLOOKUP($D$14,$D199:$D205,AH198:AH204,,0,-1),'Verwachte Resultaten'!$C$1:$BT$1,0))*_xlfn.XLOOKUP($E205,$G$2:$G$6,$F$2:$F$6,,0)),_xlfn.XLOOKUP($D$14,$D199:$D205,AH199:AH205,,0,-1)&gt;=(INDEX('Verwachte Resultaten'!$C$2:$BT$31,MATCH(_xlfn.XLOOKUP($D$14,$D199:$D205,$E199:$E205,,0,-1),'Verwachte Resultaten'!$B$2:$B$31,0),MATCH(_xlfn.XLOOKUP($D$14,$D199:$D205,AH198:AH204,,0,-1),'Verwachte Resultaten'!$C$1:$BT$1,0))*_xlfn.XLOOKUP($E205,$G$2:$G$6,$H$2:$H$6,,0))),$D205,""),"")</f>
        <v/>
      </c>
      <c r="AI205" s="14" t="str">
        <f>IFERROR(IF(AND(_xlfn.XLOOKUP($D$14,$D199:$D205,AI199:AI205,,0,-1)&lt;(INDEX('Verwachte Resultaten'!$C$2:$BT$31,MATCH(_xlfn.XLOOKUP($D$14,$D199:$D205,$E199:$E205,,0,-1),'Verwachte Resultaten'!$B$2:$B$31,0),MATCH(_xlfn.XLOOKUP($D$14,$D199:$D205,AI198:AI204,,0,-1),'Verwachte Resultaten'!$C$1:$BT$1,0))*_xlfn.XLOOKUP($E205,$G$2:$G$6,$F$2:$F$6,,0)),_xlfn.XLOOKUP($D$14,$D199:$D205,AI199:AI205,,0,-1)&gt;=(INDEX('Verwachte Resultaten'!$C$2:$BT$31,MATCH(_xlfn.XLOOKUP($D$14,$D199:$D205,$E199:$E205,,0,-1),'Verwachte Resultaten'!$B$2:$B$31,0),MATCH(_xlfn.XLOOKUP($D$14,$D199:$D205,AI198:AI204,,0,-1),'Verwachte Resultaten'!$C$1:$BT$1,0))*_xlfn.XLOOKUP($E205,$G$2:$G$6,$H$2:$H$6,,0))),$D205,""),"")</f>
        <v/>
      </c>
      <c r="AJ205" s="14" t="str">
        <f>IFERROR(IF(AND(_xlfn.XLOOKUP($D$14,$D199:$D205,AJ199:AJ205,,0,-1)&lt;(INDEX('Verwachte Resultaten'!$C$2:$BT$31,MATCH(_xlfn.XLOOKUP($D$14,$D199:$D205,$E199:$E205,,0,-1),'Verwachte Resultaten'!$B$2:$B$31,0),MATCH(_xlfn.XLOOKUP($D$14,$D199:$D205,AJ198:AJ204,,0,-1),'Verwachte Resultaten'!$C$1:$BT$1,0))*_xlfn.XLOOKUP($E205,$G$2:$G$6,$F$2:$F$6,,0)),_xlfn.XLOOKUP($D$14,$D199:$D205,AJ199:AJ205,,0,-1)&gt;=(INDEX('Verwachte Resultaten'!$C$2:$BT$31,MATCH(_xlfn.XLOOKUP($D$14,$D199:$D205,$E199:$E205,,0,-1),'Verwachte Resultaten'!$B$2:$B$31,0),MATCH(_xlfn.XLOOKUP($D$14,$D199:$D205,AJ198:AJ204,,0,-1),'Verwachte Resultaten'!$C$1:$BT$1,0))*_xlfn.XLOOKUP($E205,$G$2:$G$6,$H$2:$H$6,,0))),$D205,""),"")</f>
        <v/>
      </c>
      <c r="AK205" s="14" t="str">
        <f>IFERROR(IF(AND(_xlfn.XLOOKUP($D$14,$D199:$D205,AK199:AK205,,0,-1)&lt;(INDEX('Verwachte Resultaten'!$C$2:$BT$31,MATCH(_xlfn.XLOOKUP($D$14,$D199:$D205,$E199:$E205,,0,-1),'Verwachte Resultaten'!$B$2:$B$31,0),MATCH(_xlfn.XLOOKUP($D$14,$D199:$D205,AK198:AK204,,0,-1),'Verwachte Resultaten'!$C$1:$BT$1,0))*_xlfn.XLOOKUP($E205,$G$2:$G$6,$F$2:$F$6,,0)),_xlfn.XLOOKUP($D$14,$D199:$D205,AK199:AK205,,0,-1)&gt;=(INDEX('Verwachte Resultaten'!$C$2:$BT$31,MATCH(_xlfn.XLOOKUP($D$14,$D199:$D205,$E199:$E205,,0,-1),'Verwachte Resultaten'!$B$2:$B$31,0),MATCH(_xlfn.XLOOKUP($D$14,$D199:$D205,AK198:AK204,,0,-1),'Verwachte Resultaten'!$C$1:$BT$1,0))*_xlfn.XLOOKUP($E205,$G$2:$G$6,$H$2:$H$6,,0))),$D205,""),"")</f>
        <v/>
      </c>
      <c r="AL205" s="14" t="str">
        <f>IFERROR(IF(AND(_xlfn.XLOOKUP($D$14,$D199:$D205,AL199:AL205,,0,-1)&lt;(INDEX('Verwachte Resultaten'!$C$2:$BT$31,MATCH(_xlfn.XLOOKUP($D$14,$D199:$D205,$E199:$E205,,0,-1),'Verwachte Resultaten'!$B$2:$B$31,0),MATCH(_xlfn.XLOOKUP($D$14,$D199:$D205,AL198:AL204,,0,-1),'Verwachte Resultaten'!$C$1:$BT$1,0))*_xlfn.XLOOKUP($E205,$G$2:$G$6,$F$2:$F$6,,0)),_xlfn.XLOOKUP($D$14,$D199:$D205,AL199:AL205,,0,-1)&gt;=(INDEX('Verwachte Resultaten'!$C$2:$BT$31,MATCH(_xlfn.XLOOKUP($D$14,$D199:$D205,$E199:$E205,,0,-1),'Verwachte Resultaten'!$B$2:$B$31,0),MATCH(_xlfn.XLOOKUP($D$14,$D199:$D205,AL198:AL204,,0,-1),'Verwachte Resultaten'!$C$1:$BT$1,0))*_xlfn.XLOOKUP($E205,$G$2:$G$6,$H$2:$H$6,,0))),$D205,""),"")</f>
        <v/>
      </c>
      <c r="AM205" s="14" t="str">
        <f>IFERROR(IF(AND(_xlfn.XLOOKUP($D$14,$D199:$D205,AM199:AM205,,0,-1)&lt;(INDEX('Verwachte Resultaten'!$C$2:$BT$31,MATCH(_xlfn.XLOOKUP($D$14,$D199:$D205,$E199:$E205,,0,-1),'Verwachte Resultaten'!$B$2:$B$31,0),MATCH(_xlfn.XLOOKUP($D$14,$D199:$D205,AM198:AM204,,0,-1),'Verwachte Resultaten'!$C$1:$BT$1,0))*_xlfn.XLOOKUP($E205,$G$2:$G$6,$F$2:$F$6,,0)),_xlfn.XLOOKUP($D$14,$D199:$D205,AM199:AM205,,0,-1)&gt;=(INDEX('Verwachte Resultaten'!$C$2:$BT$31,MATCH(_xlfn.XLOOKUP($D$14,$D199:$D205,$E199:$E205,,0,-1),'Verwachte Resultaten'!$B$2:$B$31,0),MATCH(_xlfn.XLOOKUP($D$14,$D199:$D205,AM198:AM204,,0,-1),'Verwachte Resultaten'!$C$1:$BT$1,0))*_xlfn.XLOOKUP($E205,$G$2:$G$6,$H$2:$H$6,,0))),$D205,""),"")</f>
        <v/>
      </c>
      <c r="AN205" s="14" t="str">
        <f>IFERROR(IF(AND(_xlfn.XLOOKUP($D$14,$D199:$D205,AN199:AN205,,0,-1)&lt;(INDEX('Verwachte Resultaten'!$C$2:$BT$31,MATCH(_xlfn.XLOOKUP($D$14,$D199:$D205,$E199:$E205,,0,-1),'Verwachte Resultaten'!$B$2:$B$31,0),MATCH(_xlfn.XLOOKUP($D$14,$D199:$D205,AN198:AN204,,0,-1),'Verwachte Resultaten'!$C$1:$BT$1,0))*_xlfn.XLOOKUP($E205,$G$2:$G$6,$F$2:$F$6,,0)),_xlfn.XLOOKUP($D$14,$D199:$D205,AN199:AN205,,0,-1)&gt;=(INDEX('Verwachte Resultaten'!$C$2:$BT$31,MATCH(_xlfn.XLOOKUP($D$14,$D199:$D205,$E199:$E205,,0,-1),'Verwachte Resultaten'!$B$2:$B$31,0),MATCH(_xlfn.XLOOKUP($D$14,$D199:$D205,AN198:AN204,,0,-1),'Verwachte Resultaten'!$C$1:$BT$1,0))*_xlfn.XLOOKUP($E205,$G$2:$G$6,$H$2:$H$6,,0))),$D205,""),"")</f>
        <v/>
      </c>
      <c r="AO205" s="14" t="str">
        <f>IFERROR(IF(AND(_xlfn.XLOOKUP($D$14,$D199:$D205,AO199:AO205,,0,-1)&lt;(INDEX('Verwachte Resultaten'!$C$2:$BT$31,MATCH(_xlfn.XLOOKUP($D$14,$D199:$D205,$E199:$E205,,0,-1),'Verwachte Resultaten'!$B$2:$B$31,0),MATCH(_xlfn.XLOOKUP($D$14,$D199:$D205,AO198:AO204,,0,-1),'Verwachte Resultaten'!$C$1:$BT$1,0))*_xlfn.XLOOKUP($E205,$G$2:$G$6,$F$2:$F$6,,0)),_xlfn.XLOOKUP($D$14,$D199:$D205,AO199:AO205,,0,-1)&gt;=(INDEX('Verwachte Resultaten'!$C$2:$BT$31,MATCH(_xlfn.XLOOKUP($D$14,$D199:$D205,$E199:$E205,,0,-1),'Verwachte Resultaten'!$B$2:$B$31,0),MATCH(_xlfn.XLOOKUP($D$14,$D199:$D205,AO198:AO204,,0,-1),'Verwachte Resultaten'!$C$1:$BT$1,0))*_xlfn.XLOOKUP($E205,$G$2:$G$6,$H$2:$H$6,,0))),$D205,""),"")</f>
        <v/>
      </c>
      <c r="AP205" s="14" t="str">
        <f>IFERROR(IF(AND(_xlfn.XLOOKUP($D$14,$D199:$D205,AP199:AP205,,0,-1)&lt;(INDEX('Verwachte Resultaten'!$C$2:$BT$31,MATCH(_xlfn.XLOOKUP($D$14,$D199:$D205,$E199:$E205,,0,-1),'Verwachte Resultaten'!$B$2:$B$31,0),MATCH(_xlfn.XLOOKUP($D$14,$D199:$D205,AP198:AP204,,0,-1),'Verwachte Resultaten'!$C$1:$BT$1,0))*_xlfn.XLOOKUP($E205,$G$2:$G$6,$F$2:$F$6,,0)),_xlfn.XLOOKUP($D$14,$D199:$D205,AP199:AP205,,0,-1)&gt;=(INDEX('Verwachte Resultaten'!$C$2:$BT$31,MATCH(_xlfn.XLOOKUP($D$14,$D199:$D205,$E199:$E205,,0,-1),'Verwachte Resultaten'!$B$2:$B$31,0),MATCH(_xlfn.XLOOKUP($D$14,$D199:$D205,AP198:AP204,,0,-1),'Verwachte Resultaten'!$C$1:$BT$1,0))*_xlfn.XLOOKUP($E205,$G$2:$G$6,$H$2:$H$6,,0))),$D205,""),"")</f>
        <v/>
      </c>
      <c r="AQ205" s="14" t="str">
        <f>IFERROR(IF(AND(_xlfn.XLOOKUP($D$14,$D199:$D205,AQ199:AQ205,,0,-1)&lt;(INDEX('Verwachte Resultaten'!$C$2:$BT$31,MATCH(_xlfn.XLOOKUP($D$14,$D199:$D205,$E199:$E205,,0,-1),'Verwachte Resultaten'!$B$2:$B$31,0),MATCH(_xlfn.XLOOKUP($D$14,$D199:$D205,AQ198:AQ204,,0,-1),'Verwachte Resultaten'!$C$1:$BT$1,0))*_xlfn.XLOOKUP($E205,$G$2:$G$6,$F$2:$F$6,,0)),_xlfn.XLOOKUP($D$14,$D199:$D205,AQ199:AQ205,,0,-1)&gt;=(INDEX('Verwachte Resultaten'!$C$2:$BT$31,MATCH(_xlfn.XLOOKUP($D$14,$D199:$D205,$E199:$E205,,0,-1),'Verwachte Resultaten'!$B$2:$B$31,0),MATCH(_xlfn.XLOOKUP($D$14,$D199:$D205,AQ198:AQ204,,0,-1),'Verwachte Resultaten'!$C$1:$BT$1,0))*_xlfn.XLOOKUP($E205,$G$2:$G$6,$H$2:$H$6,,0))),$D205,""),"")</f>
        <v/>
      </c>
      <c r="AR205" s="14" t="str">
        <f>IFERROR(IF(AND(_xlfn.XLOOKUP($D$14,$D199:$D205,AR199:AR205,,0,-1)&lt;(INDEX('Verwachte Resultaten'!$C$2:$BT$31,MATCH(_xlfn.XLOOKUP($D$14,$D199:$D205,$E199:$E205,,0,-1),'Verwachte Resultaten'!$B$2:$B$31,0),MATCH(_xlfn.XLOOKUP($D$14,$D199:$D205,AR198:AR204,,0,-1),'Verwachte Resultaten'!$C$1:$BT$1,0))*_xlfn.XLOOKUP($E205,$G$2:$G$6,$F$2:$F$6,,0)),_xlfn.XLOOKUP($D$14,$D199:$D205,AR199:AR205,,0,-1)&gt;=(INDEX('Verwachte Resultaten'!$C$2:$BT$31,MATCH(_xlfn.XLOOKUP($D$14,$D199:$D205,$E199:$E205,,0,-1),'Verwachte Resultaten'!$B$2:$B$31,0),MATCH(_xlfn.XLOOKUP($D$14,$D199:$D205,AR198:AR204,,0,-1),'Verwachte Resultaten'!$C$1:$BT$1,0))*_xlfn.XLOOKUP($E205,$G$2:$G$6,$H$2:$H$6,,0))),$D205,""),"")</f>
        <v/>
      </c>
      <c r="AS205" s="14" t="str">
        <f>IFERROR(IF(AND(_xlfn.XLOOKUP($D$14,$D199:$D205,AS199:AS205,,0,-1)&lt;(INDEX('Verwachte Resultaten'!$C$2:$BT$31,MATCH(_xlfn.XLOOKUP($D$14,$D199:$D205,$E199:$E205,,0,-1),'Verwachte Resultaten'!$B$2:$B$31,0),MATCH(_xlfn.XLOOKUP($D$14,$D199:$D205,AS198:AS204,,0,-1),'Verwachte Resultaten'!$C$1:$BT$1,0))*_xlfn.XLOOKUP($E205,$G$2:$G$6,$F$2:$F$6,,0)),_xlfn.XLOOKUP($D$14,$D199:$D205,AS199:AS205,,0,-1)&gt;=(INDEX('Verwachte Resultaten'!$C$2:$BT$31,MATCH(_xlfn.XLOOKUP($D$14,$D199:$D205,$E199:$E205,,0,-1),'Verwachte Resultaten'!$B$2:$B$31,0),MATCH(_xlfn.XLOOKUP($D$14,$D199:$D205,AS198:AS204,,0,-1),'Verwachte Resultaten'!$C$1:$BT$1,0))*_xlfn.XLOOKUP($E205,$G$2:$G$6,$H$2:$H$6,,0))),$D205,""),"")</f>
        <v/>
      </c>
      <c r="AT205" s="14" t="str">
        <f>IFERROR(IF(AND(_xlfn.XLOOKUP($D$14,$D199:$D205,AT199:AT205,,0,-1)&lt;(INDEX('Verwachte Resultaten'!$C$2:$BT$31,MATCH(_xlfn.XLOOKUP($D$14,$D199:$D205,$E199:$E205,,0,-1),'Verwachte Resultaten'!$B$2:$B$31,0),MATCH(_xlfn.XLOOKUP($D$14,$D199:$D205,AT198:AT204,,0,-1),'Verwachte Resultaten'!$C$1:$BT$1,0))*_xlfn.XLOOKUP($E205,$G$2:$G$6,$F$2:$F$6,,0)),_xlfn.XLOOKUP($D$14,$D199:$D205,AT199:AT205,,0,-1)&gt;=(INDEX('Verwachte Resultaten'!$C$2:$BT$31,MATCH(_xlfn.XLOOKUP($D$14,$D199:$D205,$E199:$E205,,0,-1),'Verwachte Resultaten'!$B$2:$B$31,0),MATCH(_xlfn.XLOOKUP($D$14,$D199:$D205,AT198:AT204,,0,-1),'Verwachte Resultaten'!$C$1:$BT$1,0))*_xlfn.XLOOKUP($E205,$G$2:$G$6,$H$2:$H$6,,0))),$D205,""),"")</f>
        <v/>
      </c>
      <c r="AU205" s="14" t="str">
        <f>IFERROR(IF(AND(_xlfn.XLOOKUP($D$14,$D199:$D205,AU199:AU205,,0,-1)&lt;(INDEX('Verwachte Resultaten'!$C$2:$BT$31,MATCH(_xlfn.XLOOKUP($D$14,$D199:$D205,$E199:$E205,,0,-1),'Verwachte Resultaten'!$B$2:$B$31,0),MATCH(_xlfn.XLOOKUP($D$14,$D199:$D205,AU198:AU204,,0,-1),'Verwachte Resultaten'!$C$1:$BT$1,0))*_xlfn.XLOOKUP($E205,$G$2:$G$6,$F$2:$F$6,,0)),_xlfn.XLOOKUP($D$14,$D199:$D205,AU199:AU205,,0,-1)&gt;=(INDEX('Verwachte Resultaten'!$C$2:$BT$31,MATCH(_xlfn.XLOOKUP($D$14,$D199:$D205,$E199:$E205,,0,-1),'Verwachte Resultaten'!$B$2:$B$31,0),MATCH(_xlfn.XLOOKUP($D$14,$D199:$D205,AU198:AU204,,0,-1),'Verwachte Resultaten'!$C$1:$BT$1,0))*_xlfn.XLOOKUP($E205,$G$2:$G$6,$H$2:$H$6,,0))),$D205,""),"")</f>
        <v/>
      </c>
      <c r="AV205" s="14" t="str">
        <f>IFERROR(IF(AND(_xlfn.XLOOKUP($D$14,$D199:$D205,AV199:AV205,,0,-1)&lt;(INDEX('Verwachte Resultaten'!$C$2:$BT$31,MATCH(_xlfn.XLOOKUP($D$14,$D199:$D205,$E199:$E205,,0,-1),'Verwachte Resultaten'!$B$2:$B$31,0),MATCH(_xlfn.XLOOKUP($D$14,$D199:$D205,AV198:AV204,,0,-1),'Verwachte Resultaten'!$C$1:$BT$1,0))*_xlfn.XLOOKUP($E205,$G$2:$G$6,$F$2:$F$6,,0)),_xlfn.XLOOKUP($D$14,$D199:$D205,AV199:AV205,,0,-1)&gt;=(INDEX('Verwachte Resultaten'!$C$2:$BT$31,MATCH(_xlfn.XLOOKUP($D$14,$D199:$D205,$E199:$E205,,0,-1),'Verwachte Resultaten'!$B$2:$B$31,0),MATCH(_xlfn.XLOOKUP($D$14,$D199:$D205,AV198:AV204,,0,-1),'Verwachte Resultaten'!$C$1:$BT$1,0))*_xlfn.XLOOKUP($E205,$G$2:$G$6,$H$2:$H$6,,0))),$D205,""),"")</f>
        <v/>
      </c>
      <c r="AW205" s="14" t="str">
        <f>IFERROR(IF(AND(_xlfn.XLOOKUP($D$14,$D199:$D205,AW199:AW205,,0,-1)&lt;(INDEX('Verwachte Resultaten'!$C$2:$BT$31,MATCH(_xlfn.XLOOKUP($D$14,$D199:$D205,$E199:$E205,,0,-1),'Verwachte Resultaten'!$B$2:$B$31,0),MATCH(_xlfn.XLOOKUP($D$14,$D199:$D205,AW198:AW204,,0,-1),'Verwachte Resultaten'!$C$1:$BT$1,0))*_xlfn.XLOOKUP($E205,$G$2:$G$6,$F$2:$F$6,,0)),_xlfn.XLOOKUP($D$14,$D199:$D205,AW199:AW205,,0,-1)&gt;=(INDEX('Verwachte Resultaten'!$C$2:$BT$31,MATCH(_xlfn.XLOOKUP($D$14,$D199:$D205,$E199:$E205,,0,-1),'Verwachte Resultaten'!$B$2:$B$31,0),MATCH(_xlfn.XLOOKUP($D$14,$D199:$D205,AW198:AW204,,0,-1),'Verwachte Resultaten'!$C$1:$BT$1,0))*_xlfn.XLOOKUP($E205,$G$2:$G$6,$H$2:$H$6,,0))),$D205,""),"")</f>
        <v/>
      </c>
      <c r="AX205" s="14" t="str">
        <f>IFERROR(IF(AND(_xlfn.XLOOKUP($D$14,$D199:$D205,AX199:AX205,,0,-1)&lt;(INDEX('Verwachte Resultaten'!$C$2:$BT$31,MATCH(_xlfn.XLOOKUP($D$14,$D199:$D205,$E199:$E205,,0,-1),'Verwachte Resultaten'!$B$2:$B$31,0),MATCH(_xlfn.XLOOKUP($D$14,$D199:$D205,AX198:AX204,,0,-1),'Verwachte Resultaten'!$C$1:$BT$1,0))*_xlfn.XLOOKUP($E205,$G$2:$G$6,$F$2:$F$6,,0)),_xlfn.XLOOKUP($D$14,$D199:$D205,AX199:AX205,,0,-1)&gt;=(INDEX('Verwachte Resultaten'!$C$2:$BT$31,MATCH(_xlfn.XLOOKUP($D$14,$D199:$D205,$E199:$E205,,0,-1),'Verwachte Resultaten'!$B$2:$B$31,0),MATCH(_xlfn.XLOOKUP($D$14,$D199:$D205,AX198:AX204,,0,-1),'Verwachte Resultaten'!$C$1:$BT$1,0))*_xlfn.XLOOKUP($E205,$G$2:$G$6,$H$2:$H$6,,0))),$D205,""),"")</f>
        <v/>
      </c>
      <c r="AY205" s="14" t="str">
        <f>IFERROR(IF(AND(_xlfn.XLOOKUP($D$14,$D199:$D205,AY199:AY205,,0,-1)&lt;(INDEX('Verwachte Resultaten'!$C$2:$BT$31,MATCH(_xlfn.XLOOKUP($D$14,$D199:$D205,$E199:$E205,,0,-1),'Verwachte Resultaten'!$B$2:$B$31,0),MATCH(_xlfn.XLOOKUP($D$14,$D199:$D205,AY198:AY204,,0,-1),'Verwachte Resultaten'!$C$1:$BT$1,0))*_xlfn.XLOOKUP($E205,$G$2:$G$6,$F$2:$F$6,,0)),_xlfn.XLOOKUP($D$14,$D199:$D205,AY199:AY205,,0,-1)&gt;=(INDEX('Verwachte Resultaten'!$C$2:$BT$31,MATCH(_xlfn.XLOOKUP($D$14,$D199:$D205,$E199:$E205,,0,-1),'Verwachte Resultaten'!$B$2:$B$31,0),MATCH(_xlfn.XLOOKUP($D$14,$D199:$D205,AY198:AY204,,0,-1),'Verwachte Resultaten'!$C$1:$BT$1,0))*_xlfn.XLOOKUP($E205,$G$2:$G$6,$H$2:$H$6,,0))),$D205,""),"")</f>
        <v/>
      </c>
      <c r="AZ205" s="14" t="str">
        <f>IFERROR(IF(AND(_xlfn.XLOOKUP($D$14,$D199:$D205,AZ199:AZ205,,0,-1)&lt;(INDEX('Verwachte Resultaten'!$C$2:$BT$31,MATCH(_xlfn.XLOOKUP($D$14,$D199:$D205,$E199:$E205,,0,-1),'Verwachte Resultaten'!$B$2:$B$31,0),MATCH(_xlfn.XLOOKUP($D$14,$D199:$D205,AZ198:AZ204,,0,-1),'Verwachte Resultaten'!$C$1:$BT$1,0))*_xlfn.XLOOKUP($E205,$G$2:$G$6,$F$2:$F$6,,0)),_xlfn.XLOOKUP($D$14,$D199:$D205,AZ199:AZ205,,0,-1)&gt;=(INDEX('Verwachte Resultaten'!$C$2:$BT$31,MATCH(_xlfn.XLOOKUP($D$14,$D199:$D205,$E199:$E205,,0,-1),'Verwachte Resultaten'!$B$2:$B$31,0),MATCH(_xlfn.XLOOKUP($D$14,$D199:$D205,AZ198:AZ204,,0,-1),'Verwachte Resultaten'!$C$1:$BT$1,0))*_xlfn.XLOOKUP($E205,$G$2:$G$6,$H$2:$H$6,,0))),$D205,""),"")</f>
        <v/>
      </c>
      <c r="BA205" s="14" t="str">
        <f>IFERROR(IF(AND(_xlfn.XLOOKUP($D$14,$D199:$D205,BA199:BA205,,0,-1)&lt;(INDEX('Verwachte Resultaten'!$C$2:$BT$31,MATCH(_xlfn.XLOOKUP($D$14,$D199:$D205,$E199:$E205,,0,-1),'Verwachte Resultaten'!$B$2:$B$31,0),MATCH(_xlfn.XLOOKUP($D$14,$D199:$D205,BA198:BA204,,0,-1),'Verwachte Resultaten'!$C$1:$BT$1,0))*_xlfn.XLOOKUP($E205,$G$2:$G$6,$F$2:$F$6,,0)),_xlfn.XLOOKUP($D$14,$D199:$D205,BA199:BA205,,0,-1)&gt;=(INDEX('Verwachte Resultaten'!$C$2:$BT$31,MATCH(_xlfn.XLOOKUP($D$14,$D199:$D205,$E199:$E205,,0,-1),'Verwachte Resultaten'!$B$2:$B$31,0),MATCH(_xlfn.XLOOKUP($D$14,$D199:$D205,BA198:BA204,,0,-1),'Verwachte Resultaten'!$C$1:$BT$1,0))*_xlfn.XLOOKUP($E205,$G$2:$G$6,$H$2:$H$6,,0))),$D205,""),"")</f>
        <v/>
      </c>
      <c r="BB205" s="14" t="str">
        <f>IFERROR(IF(AND(_xlfn.XLOOKUP($D$14,$D199:$D205,BB199:BB205,,0,-1)&lt;(INDEX('Verwachte Resultaten'!$C$2:$BT$31,MATCH(_xlfn.XLOOKUP($D$14,$D199:$D205,$E199:$E205,,0,-1),'Verwachte Resultaten'!$B$2:$B$31,0),MATCH(_xlfn.XLOOKUP($D$14,$D199:$D205,BB198:BB204,,0,-1),'Verwachte Resultaten'!$C$1:$BT$1,0))*_xlfn.XLOOKUP($E205,$G$2:$G$6,$F$2:$F$6,,0)),_xlfn.XLOOKUP($D$14,$D199:$D205,BB199:BB205,,0,-1)&gt;=(INDEX('Verwachte Resultaten'!$C$2:$BT$31,MATCH(_xlfn.XLOOKUP($D$14,$D199:$D205,$E199:$E205,,0,-1),'Verwachte Resultaten'!$B$2:$B$31,0),MATCH(_xlfn.XLOOKUP($D$14,$D199:$D205,BB198:BB204,,0,-1),'Verwachte Resultaten'!$C$1:$BT$1,0))*_xlfn.XLOOKUP($E205,$G$2:$G$6,$H$2:$H$6,,0))),$D205,""),"")</f>
        <v/>
      </c>
      <c r="BC205" s="14" t="str">
        <f>IFERROR(IF(AND(_xlfn.XLOOKUP($D$14,$D199:$D205,BC199:BC205,,0,-1)&lt;(INDEX('Verwachte Resultaten'!$C$2:$BT$31,MATCH(_xlfn.XLOOKUP($D$14,$D199:$D205,$E199:$E205,,0,-1),'Verwachte Resultaten'!$B$2:$B$31,0),MATCH(_xlfn.XLOOKUP($D$14,$D199:$D205,BC198:BC204,,0,-1),'Verwachte Resultaten'!$C$1:$BT$1,0))*_xlfn.XLOOKUP($E205,$G$2:$G$6,$F$2:$F$6,,0)),_xlfn.XLOOKUP($D$14,$D199:$D205,BC199:BC205,,0,-1)&gt;=(INDEX('Verwachte Resultaten'!$C$2:$BT$31,MATCH(_xlfn.XLOOKUP($D$14,$D199:$D205,$E199:$E205,,0,-1),'Verwachte Resultaten'!$B$2:$B$31,0),MATCH(_xlfn.XLOOKUP($D$14,$D199:$D205,BC198:BC204,,0,-1),'Verwachte Resultaten'!$C$1:$BT$1,0))*_xlfn.XLOOKUP($E205,$G$2:$G$6,$H$2:$H$6,,0))),$D205,""),"")</f>
        <v/>
      </c>
      <c r="BD205" s="14" t="str">
        <f>IFERROR(IF(AND(_xlfn.XLOOKUP($D$14,$D199:$D205,BD199:BD205,,0,-1)&lt;(INDEX('Verwachte Resultaten'!$C$2:$BT$31,MATCH(_xlfn.XLOOKUP($D$14,$D199:$D205,$E199:$E205,,0,-1),'Verwachte Resultaten'!$B$2:$B$31,0),MATCH(_xlfn.XLOOKUP($D$14,$D199:$D205,BD198:BD204,,0,-1),'Verwachte Resultaten'!$C$1:$BT$1,0))*_xlfn.XLOOKUP($E205,$G$2:$G$6,$F$2:$F$6,,0)),_xlfn.XLOOKUP($D$14,$D199:$D205,BD199:BD205,,0,-1)&gt;=(INDEX('Verwachte Resultaten'!$C$2:$BT$31,MATCH(_xlfn.XLOOKUP($D$14,$D199:$D205,$E199:$E205,,0,-1),'Verwachte Resultaten'!$B$2:$B$31,0),MATCH(_xlfn.XLOOKUP($D$14,$D199:$D205,BD198:BD204,,0,-1),'Verwachte Resultaten'!$C$1:$BT$1,0))*_xlfn.XLOOKUP($E205,$G$2:$G$6,$H$2:$H$6,,0))),$D205,""),"")</f>
        <v/>
      </c>
      <c r="BE205" s="14" t="str">
        <f>IFERROR(IF(AND(_xlfn.XLOOKUP($D$14,$D199:$D205,BE199:BE205,,0,-1)&lt;(INDEX('Verwachte Resultaten'!$C$2:$BT$31,MATCH(_xlfn.XLOOKUP($D$14,$D199:$D205,$E199:$E205,,0,-1),'Verwachte Resultaten'!$B$2:$B$31,0),MATCH(_xlfn.XLOOKUP($D$14,$D199:$D205,BE198:BE204,,0,-1),'Verwachte Resultaten'!$C$1:$BT$1,0))*_xlfn.XLOOKUP($E205,$G$2:$G$6,$F$2:$F$6,,0)),_xlfn.XLOOKUP($D$14,$D199:$D205,BE199:BE205,,0,-1)&gt;=(INDEX('Verwachte Resultaten'!$C$2:$BT$31,MATCH(_xlfn.XLOOKUP($D$14,$D199:$D205,$E199:$E205,,0,-1),'Verwachte Resultaten'!$B$2:$B$31,0),MATCH(_xlfn.XLOOKUP($D$14,$D199:$D205,BE198:BE204,,0,-1),'Verwachte Resultaten'!$C$1:$BT$1,0))*_xlfn.XLOOKUP($E205,$G$2:$G$6,$H$2:$H$6,,0))),$D205,""),"")</f>
        <v/>
      </c>
      <c r="BF205" s="14" t="str">
        <f>IFERROR(IF(AND(_xlfn.XLOOKUP($D$14,$D199:$D205,BF199:BF205,,0,-1)&lt;(INDEX('Verwachte Resultaten'!$C$2:$BT$31,MATCH(_xlfn.XLOOKUP($D$14,$D199:$D205,$E199:$E205,,0,-1),'Verwachte Resultaten'!$B$2:$B$31,0),MATCH(_xlfn.XLOOKUP($D$14,$D199:$D205,BF198:BF204,,0,-1),'Verwachte Resultaten'!$C$1:$BT$1,0))*_xlfn.XLOOKUP($E205,$G$2:$G$6,$F$2:$F$6,,0)),_xlfn.XLOOKUP($D$14,$D199:$D205,BF199:BF205,,0,-1)&gt;=(INDEX('Verwachte Resultaten'!$C$2:$BT$31,MATCH(_xlfn.XLOOKUP($D$14,$D199:$D205,$E199:$E205,,0,-1),'Verwachte Resultaten'!$B$2:$B$31,0),MATCH(_xlfn.XLOOKUP($D$14,$D199:$D205,BF198:BF204,,0,-1),'Verwachte Resultaten'!$C$1:$BT$1,0))*_xlfn.XLOOKUP($E205,$G$2:$G$6,$H$2:$H$6,,0))),$D205,""),"")</f>
        <v/>
      </c>
      <c r="BG205" s="14" t="str">
        <f>IFERROR(IF(AND(_xlfn.XLOOKUP($D$14,$D199:$D205,BG199:BG205,,0,-1)&lt;(INDEX('Verwachte Resultaten'!$C$2:$BT$31,MATCH(_xlfn.XLOOKUP($D$14,$D199:$D205,$E199:$E205,,0,-1),'Verwachte Resultaten'!$B$2:$B$31,0),MATCH(_xlfn.XLOOKUP($D$14,$D199:$D205,BG198:BG204,,0,-1),'Verwachte Resultaten'!$C$1:$BT$1,0))*_xlfn.XLOOKUP($E205,$G$2:$G$6,$F$2:$F$6,,0)),_xlfn.XLOOKUP($D$14,$D199:$D205,BG199:BG205,,0,-1)&gt;=(INDEX('Verwachte Resultaten'!$C$2:$BT$31,MATCH(_xlfn.XLOOKUP($D$14,$D199:$D205,$E199:$E205,,0,-1),'Verwachte Resultaten'!$B$2:$B$31,0),MATCH(_xlfn.XLOOKUP($D$14,$D199:$D205,BG198:BG204,,0,-1),'Verwachte Resultaten'!$C$1:$BT$1,0))*_xlfn.XLOOKUP($E205,$G$2:$G$6,$H$2:$H$6,,0))),$D205,""),"")</f>
        <v/>
      </c>
      <c r="BH205" s="14" t="str">
        <f>IFERROR(IF(AND(_xlfn.XLOOKUP($D$14,$D199:$D205,BH199:BH205,,0,-1)&lt;(INDEX('Verwachte Resultaten'!$C$2:$BT$31,MATCH(_xlfn.XLOOKUP($D$14,$D199:$D205,$E199:$E205,,0,-1),'Verwachte Resultaten'!$B$2:$B$31,0),MATCH(_xlfn.XLOOKUP($D$14,$D199:$D205,BH198:BH204,,0,-1),'Verwachte Resultaten'!$C$1:$BT$1,0))*_xlfn.XLOOKUP($E205,$G$2:$G$6,$F$2:$F$6,,0)),_xlfn.XLOOKUP($D$14,$D199:$D205,BH199:BH205,,0,-1)&gt;=(INDEX('Verwachte Resultaten'!$C$2:$BT$31,MATCH(_xlfn.XLOOKUP($D$14,$D199:$D205,$E199:$E205,,0,-1),'Verwachte Resultaten'!$B$2:$B$31,0),MATCH(_xlfn.XLOOKUP($D$14,$D199:$D205,BH198:BH204,,0,-1),'Verwachte Resultaten'!$C$1:$BT$1,0))*_xlfn.XLOOKUP($E205,$G$2:$G$6,$H$2:$H$6,,0))),$D205,""),"")</f>
        <v/>
      </c>
      <c r="BI205" s="14" t="str">
        <f>IFERROR(IF(AND(_xlfn.XLOOKUP($D$14,$D199:$D205,BI199:BI205,,0,-1)&lt;(INDEX('Verwachte Resultaten'!$C$2:$BT$31,MATCH(_xlfn.XLOOKUP($D$14,$D199:$D205,$E199:$E205,,0,-1),'Verwachte Resultaten'!$B$2:$B$31,0),MATCH(_xlfn.XLOOKUP($D$14,$D199:$D205,BI198:BI204,,0,-1),'Verwachte Resultaten'!$C$1:$BT$1,0))*_xlfn.XLOOKUP($E205,$G$2:$G$6,$F$2:$F$6,,0)),_xlfn.XLOOKUP($D$14,$D199:$D205,BI199:BI205,,0,-1)&gt;=(INDEX('Verwachte Resultaten'!$C$2:$BT$31,MATCH(_xlfn.XLOOKUP($D$14,$D199:$D205,$E199:$E205,,0,-1),'Verwachte Resultaten'!$B$2:$B$31,0),MATCH(_xlfn.XLOOKUP($D$14,$D199:$D205,BI198:BI204,,0,-1),'Verwachte Resultaten'!$C$1:$BT$1,0))*_xlfn.XLOOKUP($E205,$G$2:$G$6,$H$2:$H$6,,0))),$D205,""),"")</f>
        <v/>
      </c>
      <c r="BJ205" s="14" t="str">
        <f>IFERROR(IF(AND(_xlfn.XLOOKUP($D$14,$D199:$D205,BJ199:BJ205,,0,-1)&lt;(INDEX('Verwachte Resultaten'!$C$2:$BT$31,MATCH(_xlfn.XLOOKUP($D$14,$D199:$D205,$E199:$E205,,0,-1),'Verwachte Resultaten'!$B$2:$B$31,0),MATCH(_xlfn.XLOOKUP($D$14,$D199:$D205,BJ198:BJ204,,0,-1),'Verwachte Resultaten'!$C$1:$BT$1,0))*_xlfn.XLOOKUP($E205,$G$2:$G$6,$F$2:$F$6,,0)),_xlfn.XLOOKUP($D$14,$D199:$D205,BJ199:BJ205,,0,-1)&gt;=(INDEX('Verwachte Resultaten'!$C$2:$BT$31,MATCH(_xlfn.XLOOKUP($D$14,$D199:$D205,$E199:$E205,,0,-1),'Verwachte Resultaten'!$B$2:$B$31,0),MATCH(_xlfn.XLOOKUP($D$14,$D199:$D205,BJ198:BJ204,,0,-1),'Verwachte Resultaten'!$C$1:$BT$1,0))*_xlfn.XLOOKUP($E205,$G$2:$G$6,$H$2:$H$6,,0))),$D205,""),"")</f>
        <v/>
      </c>
      <c r="BK205" s="41" t="str">
        <f>IFERROR(IF(AND(_xlfn.XLOOKUP($D$14,$D199:$D205,BK199:BK205,,0,-1)&lt;(INDEX('Verwachte Resultaten'!$C$2:$BT$31,MATCH(_xlfn.XLOOKUP($D$14,$D199:$D205,$E199:$E205,,0,-1),'Verwachte Resultaten'!$B$2:$B$31,0),MATCH(_xlfn.XLOOKUP($D$14,$D199:$D205,BK198:BK204,,0,-1),'Verwachte Resultaten'!$C$1:$BT$1,0))*_xlfn.XLOOKUP($E205,$G$2:$G$6,$F$2:$F$6,,0)),_xlfn.XLOOKUP($D$14,$D199:$D205,BK199:BK205,,0,-1)&gt;=(INDEX('Verwachte Resultaten'!$C$2:$BT$31,MATCH(_xlfn.XLOOKUP($D$14,$D199:$D205,$E199:$E205,,0,-1),'Verwachte Resultaten'!$B$2:$B$31,0),MATCH(_xlfn.XLOOKUP($D$14,$D199:$D205,BK198:BK204,,0,-1),'Verwachte Resultaten'!$C$1:$BT$1,0))*_xlfn.XLOOKUP($E205,$G$2:$G$6,$H$2:$H$6,,0))),$D205,""),"")</f>
        <v/>
      </c>
    </row>
    <row r="206" spans="1:63">
      <c r="C206" s="23"/>
      <c r="D206" s="110" t="str">
        <f>IFERROR($B203*$B$8,"")</f>
        <v/>
      </c>
      <c r="E206" s="42" t="s">
        <v>157</v>
      </c>
      <c r="F206" s="16" t="str">
        <f>IFERROR(IF(AND(_xlfn.XLOOKUP($D$14,$D200:$D206,F200:F206,,0,-1)&lt;=(INDEX('Verwachte Resultaten'!$C$2:$BT$31,MATCH(_xlfn.XLOOKUP($D$14,$D200:$D206,$E200:$E206,,0,-1),'Verwachte Resultaten'!$B$2:$B$31,0),MATCH(_xlfn.XLOOKUP($D$14,$D200:$D206,F199:F205,,0,-1),'Verwachte Resultaten'!$C$1:$BT$1,0))*_xlfn.XLOOKUP($E206,$G$2:$G$6,$F$2:$F$6,,0)),_xlfn.XLOOKUP($D$14,$D200:$D206,F200:F206,,0,-1)&gt;=(INDEX('Verwachte Resultaten'!$C$2:$BT$31,MATCH(_xlfn.XLOOKUP($D$14,$D200:$D206,$E200:$E206,,0,-1),'Verwachte Resultaten'!$B$2:$B$31,0),MATCH(_xlfn.XLOOKUP($D$14,$D200:$D206,F199:F205,,0,-1),'Verwachte Resultaten'!$C$1:$BT$1,0))*_xlfn.XLOOKUP($E206,$G$2:$G$6,$H$2:$H$6,,0))),$D206,""),"")</f>
        <v/>
      </c>
      <c r="G206" s="43" t="str">
        <f>IFERROR(IF(AND(_xlfn.XLOOKUP($D$14,$D200:$D206,G200:G206,,0,-1)&lt;=(INDEX('Verwachte Resultaten'!$C$2:$BT$31,MATCH(_xlfn.XLOOKUP($D$14,$D200:$D206,$E200:$E206,,0,-1),'Verwachte Resultaten'!$B$2:$B$31,0),MATCH(_xlfn.XLOOKUP($D$14,$D200:$D206,G199:G205,,0,-1),'Verwachte Resultaten'!$C$1:$BT$1,0))*_xlfn.XLOOKUP($E206,$G$2:$G$6,$F$2:$F$6,,0)),_xlfn.XLOOKUP($D$14,$D200:$D206,G200:G206,,0,-1)&gt;=(INDEX('Verwachte Resultaten'!$C$2:$BT$31,MATCH(_xlfn.XLOOKUP($D$14,$D200:$D206,$E200:$E206,,0,-1),'Verwachte Resultaten'!$B$2:$B$31,0),MATCH(_xlfn.XLOOKUP($D$14,$D200:$D206,G199:G205,,0,-1),'Verwachte Resultaten'!$C$1:$BT$1,0))*_xlfn.XLOOKUP($E206,$G$2:$G$6,$H$2:$H$6,,0))),$D206,""),"")</f>
        <v/>
      </c>
      <c r="H206" s="43" t="str">
        <f>IFERROR(IF(AND(_xlfn.XLOOKUP($D$14,$D200:$D206,H200:H206,,0,-1)&lt;=(INDEX('Verwachte Resultaten'!$C$2:$BT$31,MATCH(_xlfn.XLOOKUP($D$14,$D200:$D206,$E200:$E206,,0,-1),'Verwachte Resultaten'!$B$2:$B$31,0),MATCH(_xlfn.XLOOKUP($D$14,$D200:$D206,H199:H205,,0,-1),'Verwachte Resultaten'!$C$1:$BT$1,0))*_xlfn.XLOOKUP($E206,$G$2:$G$6,$F$2:$F$6,,0)),_xlfn.XLOOKUP($D$14,$D200:$D206,H200:H206,,0,-1)&gt;=(INDEX('Verwachte Resultaten'!$C$2:$BT$31,MATCH(_xlfn.XLOOKUP($D$14,$D200:$D206,$E200:$E206,,0,-1),'Verwachte Resultaten'!$B$2:$B$31,0),MATCH(_xlfn.XLOOKUP($D$14,$D200:$D206,H199:H205,,0,-1),'Verwachte Resultaten'!$C$1:$BT$1,0))*_xlfn.XLOOKUP($E206,$G$2:$G$6,$H$2:$H$6,,0))),$D206,""),"")</f>
        <v/>
      </c>
      <c r="I206" s="43" t="str">
        <f>IFERROR(IF(AND(_xlfn.XLOOKUP($D$14,$D200:$D206,I200:I206,,0,-1)&lt;=(INDEX('Verwachte Resultaten'!$C$2:$BT$31,MATCH(_xlfn.XLOOKUP($D$14,$D200:$D206,$E200:$E206,,0,-1),'Verwachte Resultaten'!$B$2:$B$31,0),MATCH(_xlfn.XLOOKUP($D$14,$D200:$D206,I199:I205,,0,-1),'Verwachte Resultaten'!$C$1:$BT$1,0))*_xlfn.XLOOKUP($E206,$G$2:$G$6,$F$2:$F$6,,0)),_xlfn.XLOOKUP($D$14,$D200:$D206,I200:I206,,0,-1)&gt;=(INDEX('Verwachte Resultaten'!$C$2:$BT$31,MATCH(_xlfn.XLOOKUP($D$14,$D200:$D206,$E200:$E206,,0,-1),'Verwachte Resultaten'!$B$2:$B$31,0),MATCH(_xlfn.XLOOKUP($D$14,$D200:$D206,I199:I205,,0,-1),'Verwachte Resultaten'!$C$1:$BT$1,0))*_xlfn.XLOOKUP($E206,$G$2:$G$6,$H$2:$H$6,,0))),$D206,""),"")</f>
        <v/>
      </c>
      <c r="J206" s="43" t="str">
        <f>IFERROR(IF(AND(_xlfn.XLOOKUP($D$14,$D200:$D206,J200:J206,,0,-1)&lt;=(INDEX('Verwachte Resultaten'!$C$2:$BT$31,MATCH(_xlfn.XLOOKUP($D$14,$D200:$D206,$E200:$E206,,0,-1),'Verwachte Resultaten'!$B$2:$B$31,0),MATCH(_xlfn.XLOOKUP($D$14,$D200:$D206,J199:J205,,0,-1),'Verwachte Resultaten'!$C$1:$BT$1,0))*_xlfn.XLOOKUP($E206,$G$2:$G$6,$F$2:$F$6,,0)),_xlfn.XLOOKUP($D$14,$D200:$D206,J200:J206,,0,-1)&gt;=(INDEX('Verwachte Resultaten'!$C$2:$BT$31,MATCH(_xlfn.XLOOKUP($D$14,$D200:$D206,$E200:$E206,,0,-1),'Verwachte Resultaten'!$B$2:$B$31,0),MATCH(_xlfn.XLOOKUP($D$14,$D200:$D206,J199:J205,,0,-1),'Verwachte Resultaten'!$C$1:$BT$1,0))*_xlfn.XLOOKUP($E206,$G$2:$G$6,$H$2:$H$6,,0))),$D206,""),"")</f>
        <v/>
      </c>
      <c r="K206" s="43" t="str">
        <f>IFERROR(IF(AND(_xlfn.XLOOKUP($D$14,$D200:$D206,K200:K206,,0,-1)&lt;=(INDEX('Verwachte Resultaten'!$C$2:$BT$31,MATCH(_xlfn.XLOOKUP($D$14,$D200:$D206,$E200:$E206,,0,-1),'Verwachte Resultaten'!$B$2:$B$31,0),MATCH(_xlfn.XLOOKUP($D$14,$D200:$D206,K199:K205,,0,-1),'Verwachte Resultaten'!$C$1:$BT$1,0))*_xlfn.XLOOKUP($E206,$G$2:$G$6,$F$2:$F$6,,0)),_xlfn.XLOOKUP($D$14,$D200:$D206,K200:K206,,0,-1)&gt;=(INDEX('Verwachte Resultaten'!$C$2:$BT$31,MATCH(_xlfn.XLOOKUP($D$14,$D200:$D206,$E200:$E206,,0,-1),'Verwachte Resultaten'!$B$2:$B$31,0),MATCH(_xlfn.XLOOKUP($D$14,$D200:$D206,K199:K205,,0,-1),'Verwachte Resultaten'!$C$1:$BT$1,0))*_xlfn.XLOOKUP($E206,$G$2:$G$6,$H$2:$H$6,,0))),$D206,""),"")</f>
        <v/>
      </c>
      <c r="L206" s="43" t="str">
        <f>IFERROR(IF(AND(_xlfn.XLOOKUP($D$14,$D200:$D206,L200:L206,,0,-1)&lt;=(INDEX('Verwachte Resultaten'!$C$2:$BT$31,MATCH(_xlfn.XLOOKUP($D$14,$D200:$D206,$E200:$E206,,0,-1),'Verwachte Resultaten'!$B$2:$B$31,0),MATCH(_xlfn.XLOOKUP($D$14,$D200:$D206,L199:L205,,0,-1),'Verwachte Resultaten'!$C$1:$BT$1,0))*_xlfn.XLOOKUP($E206,$G$2:$G$6,$F$2:$F$6,,0)),_xlfn.XLOOKUP($D$14,$D200:$D206,L200:L206,,0,-1)&gt;=(INDEX('Verwachte Resultaten'!$C$2:$BT$31,MATCH(_xlfn.XLOOKUP($D$14,$D200:$D206,$E200:$E206,,0,-1),'Verwachte Resultaten'!$B$2:$B$31,0),MATCH(_xlfn.XLOOKUP($D$14,$D200:$D206,L199:L205,,0,-1),'Verwachte Resultaten'!$C$1:$BT$1,0))*_xlfn.XLOOKUP($E206,$G$2:$G$6,$H$2:$H$6,,0))),$D206,""),"")</f>
        <v/>
      </c>
      <c r="M206" s="43" t="str">
        <f>IFERROR(IF(AND(_xlfn.XLOOKUP($D$14,$D200:$D206,M200:M206,,0,-1)&lt;=(INDEX('Verwachte Resultaten'!$C$2:$BT$31,MATCH(_xlfn.XLOOKUP($D$14,$D200:$D206,$E200:$E206,,0,-1),'Verwachte Resultaten'!$B$2:$B$31,0),MATCH(_xlfn.XLOOKUP($D$14,$D200:$D206,M199:M205,,0,-1),'Verwachte Resultaten'!$C$1:$BT$1,0))*_xlfn.XLOOKUP($E206,$G$2:$G$6,$F$2:$F$6,,0)),_xlfn.XLOOKUP($D$14,$D200:$D206,M200:M206,,0,-1)&gt;=(INDEX('Verwachte Resultaten'!$C$2:$BT$31,MATCH(_xlfn.XLOOKUP($D$14,$D200:$D206,$E200:$E206,,0,-1),'Verwachte Resultaten'!$B$2:$B$31,0),MATCH(_xlfn.XLOOKUP($D$14,$D200:$D206,M199:M205,,0,-1),'Verwachte Resultaten'!$C$1:$BT$1,0))*_xlfn.XLOOKUP($E206,$G$2:$G$6,$H$2:$H$6,,0))),$D206,""),"")</f>
        <v/>
      </c>
      <c r="N206" s="43" t="str">
        <f>IFERROR(IF(AND(_xlfn.XLOOKUP($D$14,$D200:$D206,N200:N206,,0,-1)&lt;=(INDEX('Verwachte Resultaten'!$C$2:$BT$31,MATCH(_xlfn.XLOOKUP($D$14,$D200:$D206,$E200:$E206,,0,-1),'Verwachte Resultaten'!$B$2:$B$31,0),MATCH(_xlfn.XLOOKUP($D$14,$D200:$D206,N199:N205,,0,-1),'Verwachte Resultaten'!$C$1:$BT$1,0))*_xlfn.XLOOKUP($E206,$G$2:$G$6,$F$2:$F$6,,0)),_xlfn.XLOOKUP($D$14,$D200:$D206,N200:N206,,0,-1)&gt;=(INDEX('Verwachte Resultaten'!$C$2:$BT$31,MATCH(_xlfn.XLOOKUP($D$14,$D200:$D206,$E200:$E206,,0,-1),'Verwachte Resultaten'!$B$2:$B$31,0),MATCH(_xlfn.XLOOKUP($D$14,$D200:$D206,N199:N205,,0,-1),'Verwachte Resultaten'!$C$1:$BT$1,0))*_xlfn.XLOOKUP($E206,$G$2:$G$6,$H$2:$H$6,,0))),$D206,""),"")</f>
        <v/>
      </c>
      <c r="O206" s="43" t="str">
        <f>IFERROR(IF(AND(_xlfn.XLOOKUP($D$14,$D200:$D206,O200:O206,,0,-1)&lt;=(INDEX('Verwachte Resultaten'!$C$2:$BT$31,MATCH(_xlfn.XLOOKUP($D$14,$D200:$D206,$E200:$E206,,0,-1),'Verwachte Resultaten'!$B$2:$B$31,0),MATCH(_xlfn.XLOOKUP($D$14,$D200:$D206,O199:O205,,0,-1),'Verwachte Resultaten'!$C$1:$BT$1,0))*_xlfn.XLOOKUP($E206,$G$2:$G$6,$F$2:$F$6,,0)),_xlfn.XLOOKUP($D$14,$D200:$D206,O200:O206,,0,-1)&gt;=(INDEX('Verwachte Resultaten'!$C$2:$BT$31,MATCH(_xlfn.XLOOKUP($D$14,$D200:$D206,$E200:$E206,,0,-1),'Verwachte Resultaten'!$B$2:$B$31,0),MATCH(_xlfn.XLOOKUP($D$14,$D200:$D206,O199:O205,,0,-1),'Verwachte Resultaten'!$C$1:$BT$1,0))*_xlfn.XLOOKUP($E206,$G$2:$G$6,$H$2:$H$6,,0))),$D206,""),"")</f>
        <v/>
      </c>
      <c r="P206" s="43" t="str">
        <f>IFERROR(IF(AND(_xlfn.XLOOKUP($D$14,$D200:$D206,P200:P206,,0,-1)&lt;=(INDEX('Verwachte Resultaten'!$C$2:$BT$31,MATCH(_xlfn.XLOOKUP($D$14,$D200:$D206,$E200:$E206,,0,-1),'Verwachte Resultaten'!$B$2:$B$31,0),MATCH(_xlfn.XLOOKUP($D$14,$D200:$D206,P199:P205,,0,-1),'Verwachte Resultaten'!$C$1:$BT$1,0))*_xlfn.XLOOKUP($E206,$G$2:$G$6,$F$2:$F$6,,0)),_xlfn.XLOOKUP($D$14,$D200:$D206,P200:P206,,0,-1)&gt;=(INDEX('Verwachte Resultaten'!$C$2:$BT$31,MATCH(_xlfn.XLOOKUP($D$14,$D200:$D206,$E200:$E206,,0,-1),'Verwachte Resultaten'!$B$2:$B$31,0),MATCH(_xlfn.XLOOKUP($D$14,$D200:$D206,P199:P205,,0,-1),'Verwachte Resultaten'!$C$1:$BT$1,0))*_xlfn.XLOOKUP($E206,$G$2:$G$6,$H$2:$H$6,,0))),$D206,""),"")</f>
        <v/>
      </c>
      <c r="Q206" s="43" t="str">
        <f>IFERROR(IF(AND(_xlfn.XLOOKUP($D$14,$D200:$D206,Q200:Q206,,0,-1)&lt;=(INDEX('Verwachte Resultaten'!$C$2:$BT$31,MATCH(_xlfn.XLOOKUP($D$14,$D200:$D206,$E200:$E206,,0,-1),'Verwachte Resultaten'!$B$2:$B$31,0),MATCH(_xlfn.XLOOKUP($D$14,$D200:$D206,Q199:Q205,,0,-1),'Verwachte Resultaten'!$C$1:$BT$1,0))*_xlfn.XLOOKUP($E206,$G$2:$G$6,$F$2:$F$6,,0)),_xlfn.XLOOKUP($D$14,$D200:$D206,Q200:Q206,,0,-1)&gt;=(INDEX('Verwachte Resultaten'!$C$2:$BT$31,MATCH(_xlfn.XLOOKUP($D$14,$D200:$D206,$E200:$E206,,0,-1),'Verwachte Resultaten'!$B$2:$B$31,0),MATCH(_xlfn.XLOOKUP($D$14,$D200:$D206,Q199:Q205,,0,-1),'Verwachte Resultaten'!$C$1:$BT$1,0))*_xlfn.XLOOKUP($E206,$G$2:$G$6,$H$2:$H$6,,0))),$D206,""),"")</f>
        <v/>
      </c>
      <c r="R206" s="43" t="str">
        <f>IFERROR(IF(AND(_xlfn.XLOOKUP($D$14,$D200:$D206,R200:R206,,0,-1)&lt;=(INDEX('Verwachte Resultaten'!$C$2:$BT$31,MATCH(_xlfn.XLOOKUP($D$14,$D200:$D206,$E200:$E206,,0,-1),'Verwachte Resultaten'!$B$2:$B$31,0),MATCH(_xlfn.XLOOKUP($D$14,$D200:$D206,R199:R205,,0,-1),'Verwachte Resultaten'!$C$1:$BT$1,0))*_xlfn.XLOOKUP($E206,$G$2:$G$6,$F$2:$F$6,,0)),_xlfn.XLOOKUP($D$14,$D200:$D206,R200:R206,,0,-1)&gt;=(INDEX('Verwachte Resultaten'!$C$2:$BT$31,MATCH(_xlfn.XLOOKUP($D$14,$D200:$D206,$E200:$E206,,0,-1),'Verwachte Resultaten'!$B$2:$B$31,0),MATCH(_xlfn.XLOOKUP($D$14,$D200:$D206,R199:R205,,0,-1),'Verwachte Resultaten'!$C$1:$BT$1,0))*_xlfn.XLOOKUP($E206,$G$2:$G$6,$H$2:$H$6,,0))),$D206,""),"")</f>
        <v/>
      </c>
      <c r="S206" s="43" t="str">
        <f>IFERROR(IF(AND(_xlfn.XLOOKUP($D$14,$D200:$D206,S200:S206,,0,-1)&lt;=(INDEX('Verwachte Resultaten'!$C$2:$BT$31,MATCH(_xlfn.XLOOKUP($D$14,$D200:$D206,$E200:$E206,,0,-1),'Verwachte Resultaten'!$B$2:$B$31,0),MATCH(_xlfn.XLOOKUP($D$14,$D200:$D206,S199:S205,,0,-1),'Verwachte Resultaten'!$C$1:$BT$1,0))*_xlfn.XLOOKUP($E206,$G$2:$G$6,$F$2:$F$6,,0)),_xlfn.XLOOKUP($D$14,$D200:$D206,S200:S206,,0,-1)&gt;=(INDEX('Verwachte Resultaten'!$C$2:$BT$31,MATCH(_xlfn.XLOOKUP($D$14,$D200:$D206,$E200:$E206,,0,-1),'Verwachte Resultaten'!$B$2:$B$31,0),MATCH(_xlfn.XLOOKUP($D$14,$D200:$D206,S199:S205,,0,-1),'Verwachte Resultaten'!$C$1:$BT$1,0))*_xlfn.XLOOKUP($E206,$G$2:$G$6,$H$2:$H$6,,0))),$D206,""),"")</f>
        <v/>
      </c>
      <c r="T206" s="43" t="str">
        <f>IFERROR(IF(AND(_xlfn.XLOOKUP($D$14,$D200:$D206,T200:T206,,0,-1)&lt;=(INDEX('Verwachte Resultaten'!$C$2:$BT$31,MATCH(_xlfn.XLOOKUP($D$14,$D200:$D206,$E200:$E206,,0,-1),'Verwachte Resultaten'!$B$2:$B$31,0),MATCH(_xlfn.XLOOKUP($D$14,$D200:$D206,T199:T205,,0,-1),'Verwachte Resultaten'!$C$1:$BT$1,0))*_xlfn.XLOOKUP($E206,$G$2:$G$6,$F$2:$F$6,,0)),_xlfn.XLOOKUP($D$14,$D200:$D206,T200:T206,,0,-1)&gt;=(INDEX('Verwachte Resultaten'!$C$2:$BT$31,MATCH(_xlfn.XLOOKUP($D$14,$D200:$D206,$E200:$E206,,0,-1),'Verwachte Resultaten'!$B$2:$B$31,0),MATCH(_xlfn.XLOOKUP($D$14,$D200:$D206,T199:T205,,0,-1),'Verwachte Resultaten'!$C$1:$BT$1,0))*_xlfn.XLOOKUP($E206,$G$2:$G$6,$H$2:$H$6,,0))),$D206,""),"")</f>
        <v/>
      </c>
      <c r="U206" s="43" t="str">
        <f>IFERROR(IF(AND(_xlfn.XLOOKUP($D$14,$D200:$D206,U200:U206,,0,-1)&lt;=(INDEX('Verwachte Resultaten'!$C$2:$BT$31,MATCH(_xlfn.XLOOKUP($D$14,$D200:$D206,$E200:$E206,,0,-1),'Verwachte Resultaten'!$B$2:$B$31,0),MATCH(_xlfn.XLOOKUP($D$14,$D200:$D206,U199:U205,,0,-1),'Verwachte Resultaten'!$C$1:$BT$1,0))*_xlfn.XLOOKUP($E206,$G$2:$G$6,$F$2:$F$6,,0)),_xlfn.XLOOKUP($D$14,$D200:$D206,U200:U206,,0,-1)&gt;=(INDEX('Verwachte Resultaten'!$C$2:$BT$31,MATCH(_xlfn.XLOOKUP($D$14,$D200:$D206,$E200:$E206,,0,-1),'Verwachte Resultaten'!$B$2:$B$31,0),MATCH(_xlfn.XLOOKUP($D$14,$D200:$D206,U199:U205,,0,-1),'Verwachte Resultaten'!$C$1:$BT$1,0))*_xlfn.XLOOKUP($E206,$G$2:$G$6,$H$2:$H$6,,0))),$D206,""),"")</f>
        <v/>
      </c>
      <c r="V206" s="43" t="str">
        <f>IFERROR(IF(AND(_xlfn.XLOOKUP($D$14,$D200:$D206,V200:V206,,0,-1)&lt;=(INDEX('Verwachte Resultaten'!$C$2:$BT$31,MATCH(_xlfn.XLOOKUP($D$14,$D200:$D206,$E200:$E206,,0,-1),'Verwachte Resultaten'!$B$2:$B$31,0),MATCH(_xlfn.XLOOKUP($D$14,$D200:$D206,V199:V205,,0,-1),'Verwachte Resultaten'!$C$1:$BT$1,0))*_xlfn.XLOOKUP($E206,$G$2:$G$6,$F$2:$F$6,,0)),_xlfn.XLOOKUP($D$14,$D200:$D206,V200:V206,,0,-1)&gt;=(INDEX('Verwachte Resultaten'!$C$2:$BT$31,MATCH(_xlfn.XLOOKUP($D$14,$D200:$D206,$E200:$E206,,0,-1),'Verwachte Resultaten'!$B$2:$B$31,0),MATCH(_xlfn.XLOOKUP($D$14,$D200:$D206,V199:V205,,0,-1),'Verwachte Resultaten'!$C$1:$BT$1,0))*_xlfn.XLOOKUP($E206,$G$2:$G$6,$H$2:$H$6,,0))),$D206,""),"")</f>
        <v/>
      </c>
      <c r="W206" s="43" t="str">
        <f>IFERROR(IF(AND(_xlfn.XLOOKUP($D$14,$D200:$D206,W200:W206,,0,-1)&lt;=(INDEX('Verwachte Resultaten'!$C$2:$BT$31,MATCH(_xlfn.XLOOKUP($D$14,$D200:$D206,$E200:$E206,,0,-1),'Verwachte Resultaten'!$B$2:$B$31,0),MATCH(_xlfn.XLOOKUP($D$14,$D200:$D206,W199:W205,,0,-1),'Verwachte Resultaten'!$C$1:$BT$1,0))*_xlfn.XLOOKUP($E206,$G$2:$G$6,$F$2:$F$6,,0)),_xlfn.XLOOKUP($D$14,$D200:$D206,W200:W206,,0,-1)&gt;=(INDEX('Verwachte Resultaten'!$C$2:$BT$31,MATCH(_xlfn.XLOOKUP($D$14,$D200:$D206,$E200:$E206,,0,-1),'Verwachte Resultaten'!$B$2:$B$31,0),MATCH(_xlfn.XLOOKUP($D$14,$D200:$D206,W199:W205,,0,-1),'Verwachte Resultaten'!$C$1:$BT$1,0))*_xlfn.XLOOKUP($E206,$G$2:$G$6,$H$2:$H$6,,0))),$D206,""),"")</f>
        <v/>
      </c>
      <c r="X206" s="43" t="str">
        <f>IFERROR(IF(AND(_xlfn.XLOOKUP($D$14,$D200:$D206,X200:X206,,0,-1)&lt;=(INDEX('Verwachte Resultaten'!$C$2:$BT$31,MATCH(_xlfn.XLOOKUP($D$14,$D200:$D206,$E200:$E206,,0,-1),'Verwachte Resultaten'!$B$2:$B$31,0),MATCH(_xlfn.XLOOKUP($D$14,$D200:$D206,X199:X205,,0,-1),'Verwachte Resultaten'!$C$1:$BT$1,0))*_xlfn.XLOOKUP($E206,$G$2:$G$6,$F$2:$F$6,,0)),_xlfn.XLOOKUP($D$14,$D200:$D206,X200:X206,,0,-1)&gt;=(INDEX('Verwachte Resultaten'!$C$2:$BT$31,MATCH(_xlfn.XLOOKUP($D$14,$D200:$D206,$E200:$E206,,0,-1),'Verwachte Resultaten'!$B$2:$B$31,0),MATCH(_xlfn.XLOOKUP($D$14,$D200:$D206,X199:X205,,0,-1),'Verwachte Resultaten'!$C$1:$BT$1,0))*_xlfn.XLOOKUP($E206,$G$2:$G$6,$H$2:$H$6,,0))),$D206,""),"")</f>
        <v/>
      </c>
      <c r="Y206" s="43" t="str">
        <f>IFERROR(IF(AND(_xlfn.XLOOKUP($D$14,$D200:$D206,Y200:Y206,,0,-1)&lt;=(INDEX('Verwachte Resultaten'!$C$2:$BT$31,MATCH(_xlfn.XLOOKUP($D$14,$D200:$D206,$E200:$E206,,0,-1),'Verwachte Resultaten'!$B$2:$B$31,0),MATCH(_xlfn.XLOOKUP($D$14,$D200:$D206,Y199:Y205,,0,-1),'Verwachte Resultaten'!$C$1:$BT$1,0))*_xlfn.XLOOKUP($E206,$G$2:$G$6,$F$2:$F$6,,0)),_xlfn.XLOOKUP($D$14,$D200:$D206,Y200:Y206,,0,-1)&gt;=(INDEX('Verwachte Resultaten'!$C$2:$BT$31,MATCH(_xlfn.XLOOKUP($D$14,$D200:$D206,$E200:$E206,,0,-1),'Verwachte Resultaten'!$B$2:$B$31,0),MATCH(_xlfn.XLOOKUP($D$14,$D200:$D206,Y199:Y205,,0,-1),'Verwachte Resultaten'!$C$1:$BT$1,0))*_xlfn.XLOOKUP($E206,$G$2:$G$6,$H$2:$H$6,,0))),$D206,""),"")</f>
        <v/>
      </c>
      <c r="Z206" s="43" t="str">
        <f>IFERROR(IF(AND(_xlfn.XLOOKUP($D$14,$D200:$D206,Z200:Z206,,0,-1)&lt;=(INDEX('Verwachte Resultaten'!$C$2:$BT$31,MATCH(_xlfn.XLOOKUP($D$14,$D200:$D206,$E200:$E206,,0,-1),'Verwachte Resultaten'!$B$2:$B$31,0),MATCH(_xlfn.XLOOKUP($D$14,$D200:$D206,Z199:Z205,,0,-1),'Verwachte Resultaten'!$C$1:$BT$1,0))*_xlfn.XLOOKUP($E206,$G$2:$G$6,$F$2:$F$6,,0)),_xlfn.XLOOKUP($D$14,$D200:$D206,Z200:Z206,,0,-1)&gt;=(INDEX('Verwachte Resultaten'!$C$2:$BT$31,MATCH(_xlfn.XLOOKUP($D$14,$D200:$D206,$E200:$E206,,0,-1),'Verwachte Resultaten'!$B$2:$B$31,0),MATCH(_xlfn.XLOOKUP($D$14,$D200:$D206,Z199:Z205,,0,-1),'Verwachte Resultaten'!$C$1:$BT$1,0))*_xlfn.XLOOKUP($E206,$G$2:$G$6,$H$2:$H$6,,0))),$D206,""),"")</f>
        <v/>
      </c>
      <c r="AA206" s="43" t="str">
        <f>IFERROR(IF(AND(_xlfn.XLOOKUP($D$14,$D200:$D206,AA200:AA206,,0,-1)&lt;=(INDEX('Verwachte Resultaten'!$C$2:$BT$31,MATCH(_xlfn.XLOOKUP($D$14,$D200:$D206,$E200:$E206,,0,-1),'Verwachte Resultaten'!$B$2:$B$31,0),MATCH(_xlfn.XLOOKUP($D$14,$D200:$D206,AA199:AA205,,0,-1),'Verwachte Resultaten'!$C$1:$BT$1,0))*_xlfn.XLOOKUP($E206,$G$2:$G$6,$F$2:$F$6,,0)),_xlfn.XLOOKUP($D$14,$D200:$D206,AA200:AA206,,0,-1)&gt;=(INDEX('Verwachte Resultaten'!$C$2:$BT$31,MATCH(_xlfn.XLOOKUP($D$14,$D200:$D206,$E200:$E206,,0,-1),'Verwachte Resultaten'!$B$2:$B$31,0),MATCH(_xlfn.XLOOKUP($D$14,$D200:$D206,AA199:AA205,,0,-1),'Verwachte Resultaten'!$C$1:$BT$1,0))*_xlfn.XLOOKUP($E206,$G$2:$G$6,$H$2:$H$6,,0))),$D206,""),"")</f>
        <v/>
      </c>
      <c r="AB206" s="43" t="str">
        <f>IFERROR(IF(AND(_xlfn.XLOOKUP($D$14,$D200:$D206,AB200:AB206,,0,-1)&lt;=(INDEX('Verwachte Resultaten'!$C$2:$BT$31,MATCH(_xlfn.XLOOKUP($D$14,$D200:$D206,$E200:$E206,,0,-1),'Verwachte Resultaten'!$B$2:$B$31,0),MATCH(_xlfn.XLOOKUP($D$14,$D200:$D206,AB199:AB205,,0,-1),'Verwachte Resultaten'!$C$1:$BT$1,0))*_xlfn.XLOOKUP($E206,$G$2:$G$6,$F$2:$F$6,,0)),_xlfn.XLOOKUP($D$14,$D200:$D206,AB200:AB206,,0,-1)&gt;=(INDEX('Verwachte Resultaten'!$C$2:$BT$31,MATCH(_xlfn.XLOOKUP($D$14,$D200:$D206,$E200:$E206,,0,-1),'Verwachte Resultaten'!$B$2:$B$31,0),MATCH(_xlfn.XLOOKUP($D$14,$D200:$D206,AB199:AB205,,0,-1),'Verwachte Resultaten'!$C$1:$BT$1,0))*_xlfn.XLOOKUP($E206,$G$2:$G$6,$H$2:$H$6,,0))),$D206,""),"")</f>
        <v/>
      </c>
      <c r="AC206" s="43" t="str">
        <f>IFERROR(IF(AND(_xlfn.XLOOKUP($D$14,$D200:$D206,AC200:AC206,,0,-1)&lt;=(INDEX('Verwachte Resultaten'!$C$2:$BT$31,MATCH(_xlfn.XLOOKUP($D$14,$D200:$D206,$E200:$E206,,0,-1),'Verwachte Resultaten'!$B$2:$B$31,0),MATCH(_xlfn.XLOOKUP($D$14,$D200:$D206,AC199:AC205,,0,-1),'Verwachte Resultaten'!$C$1:$BT$1,0))*_xlfn.XLOOKUP($E206,$G$2:$G$6,$F$2:$F$6,,0)),_xlfn.XLOOKUP($D$14,$D200:$D206,AC200:AC206,,0,-1)&gt;=(INDEX('Verwachte Resultaten'!$C$2:$BT$31,MATCH(_xlfn.XLOOKUP($D$14,$D200:$D206,$E200:$E206,,0,-1),'Verwachte Resultaten'!$B$2:$B$31,0),MATCH(_xlfn.XLOOKUP($D$14,$D200:$D206,AC199:AC205,,0,-1),'Verwachte Resultaten'!$C$1:$BT$1,0))*_xlfn.XLOOKUP($E206,$G$2:$G$6,$H$2:$H$6,,0))),$D206,""),"")</f>
        <v/>
      </c>
      <c r="AD206" s="43" t="str">
        <f>IFERROR(IF(AND(_xlfn.XLOOKUP($D$14,$D200:$D206,AD200:AD206,,0,-1)&lt;=(INDEX('Verwachte Resultaten'!$C$2:$BT$31,MATCH(_xlfn.XLOOKUP($D$14,$D200:$D206,$E200:$E206,,0,-1),'Verwachte Resultaten'!$B$2:$B$31,0),MATCH(_xlfn.XLOOKUP($D$14,$D200:$D206,AD199:AD205,,0,-1),'Verwachte Resultaten'!$C$1:$BT$1,0))*_xlfn.XLOOKUP($E206,$G$2:$G$6,$F$2:$F$6,,0)),_xlfn.XLOOKUP($D$14,$D200:$D206,AD200:AD206,,0,-1)&gt;=(INDEX('Verwachte Resultaten'!$C$2:$BT$31,MATCH(_xlfn.XLOOKUP($D$14,$D200:$D206,$E200:$E206,,0,-1),'Verwachte Resultaten'!$B$2:$B$31,0),MATCH(_xlfn.XLOOKUP($D$14,$D200:$D206,AD199:AD205,,0,-1),'Verwachte Resultaten'!$C$1:$BT$1,0))*_xlfn.XLOOKUP($E206,$G$2:$G$6,$H$2:$H$6,,0))),$D206,""),"")</f>
        <v/>
      </c>
      <c r="AE206" s="43" t="str">
        <f>IFERROR(IF(AND(_xlfn.XLOOKUP($D$14,$D200:$D206,AE200:AE206,,0,-1)&lt;=(INDEX('Verwachte Resultaten'!$C$2:$BT$31,MATCH(_xlfn.XLOOKUP($D$14,$D200:$D206,$E200:$E206,,0,-1),'Verwachte Resultaten'!$B$2:$B$31,0),MATCH(_xlfn.XLOOKUP($D$14,$D200:$D206,AE199:AE205,,0,-1),'Verwachte Resultaten'!$C$1:$BT$1,0))*_xlfn.XLOOKUP($E206,$G$2:$G$6,$F$2:$F$6,,0)),_xlfn.XLOOKUP($D$14,$D200:$D206,AE200:AE206,,0,-1)&gt;=(INDEX('Verwachte Resultaten'!$C$2:$BT$31,MATCH(_xlfn.XLOOKUP($D$14,$D200:$D206,$E200:$E206,,0,-1),'Verwachte Resultaten'!$B$2:$B$31,0),MATCH(_xlfn.XLOOKUP($D$14,$D200:$D206,AE199:AE205,,0,-1),'Verwachte Resultaten'!$C$1:$BT$1,0))*_xlfn.XLOOKUP($E206,$G$2:$G$6,$H$2:$H$6,,0))),$D206,""),"")</f>
        <v/>
      </c>
      <c r="AF206" s="43" t="str">
        <f>IFERROR(IF(AND(_xlfn.XLOOKUP($D$14,$D200:$D206,AF200:AF206,,0,-1)&lt;=(INDEX('Verwachte Resultaten'!$C$2:$BT$31,MATCH(_xlfn.XLOOKUP($D$14,$D200:$D206,$E200:$E206,,0,-1),'Verwachte Resultaten'!$B$2:$B$31,0),MATCH(_xlfn.XLOOKUP($D$14,$D200:$D206,AF199:AF205,,0,-1),'Verwachte Resultaten'!$C$1:$BT$1,0))*_xlfn.XLOOKUP($E206,$G$2:$G$6,$F$2:$F$6,,0)),_xlfn.XLOOKUP($D$14,$D200:$D206,AF200:AF206,,0,-1)&gt;=(INDEX('Verwachte Resultaten'!$C$2:$BT$31,MATCH(_xlfn.XLOOKUP($D$14,$D200:$D206,$E200:$E206,,0,-1),'Verwachte Resultaten'!$B$2:$B$31,0),MATCH(_xlfn.XLOOKUP($D$14,$D200:$D206,AF199:AF205,,0,-1),'Verwachte Resultaten'!$C$1:$BT$1,0))*_xlfn.XLOOKUP($E206,$G$2:$G$6,$H$2:$H$6,,0))),$D206,""),"")</f>
        <v/>
      </c>
      <c r="AG206" s="43" t="str">
        <f>IFERROR(IF(AND(_xlfn.XLOOKUP($D$14,$D200:$D206,AG200:AG206,,0,-1)&lt;=(INDEX('Verwachte Resultaten'!$C$2:$BT$31,MATCH(_xlfn.XLOOKUP($D$14,$D200:$D206,$E200:$E206,,0,-1),'Verwachte Resultaten'!$B$2:$B$31,0),MATCH(_xlfn.XLOOKUP($D$14,$D200:$D206,AG199:AG205,,0,-1),'Verwachte Resultaten'!$C$1:$BT$1,0))*_xlfn.XLOOKUP($E206,$G$2:$G$6,$F$2:$F$6,,0)),_xlfn.XLOOKUP($D$14,$D200:$D206,AG200:AG206,,0,-1)&gt;=(INDEX('Verwachte Resultaten'!$C$2:$BT$31,MATCH(_xlfn.XLOOKUP($D$14,$D200:$D206,$E200:$E206,,0,-1),'Verwachte Resultaten'!$B$2:$B$31,0),MATCH(_xlfn.XLOOKUP($D$14,$D200:$D206,AG199:AG205,,0,-1),'Verwachte Resultaten'!$C$1:$BT$1,0))*_xlfn.XLOOKUP($E206,$G$2:$G$6,$H$2:$H$6,,0))),$D206,""),"")</f>
        <v/>
      </c>
      <c r="AH206" s="43" t="str">
        <f>IFERROR(IF(AND(_xlfn.XLOOKUP($D$14,$D200:$D206,AH200:AH206,,0,-1)&lt;=(INDEX('Verwachte Resultaten'!$C$2:$BT$31,MATCH(_xlfn.XLOOKUP($D$14,$D200:$D206,$E200:$E206,,0,-1),'Verwachte Resultaten'!$B$2:$B$31,0),MATCH(_xlfn.XLOOKUP($D$14,$D200:$D206,AH199:AH205,,0,-1),'Verwachte Resultaten'!$C$1:$BT$1,0))*_xlfn.XLOOKUP($E206,$G$2:$G$6,$F$2:$F$6,,0)),_xlfn.XLOOKUP($D$14,$D200:$D206,AH200:AH206,,0,-1)&gt;=(INDEX('Verwachte Resultaten'!$C$2:$BT$31,MATCH(_xlfn.XLOOKUP($D$14,$D200:$D206,$E200:$E206,,0,-1),'Verwachte Resultaten'!$B$2:$B$31,0),MATCH(_xlfn.XLOOKUP($D$14,$D200:$D206,AH199:AH205,,0,-1),'Verwachte Resultaten'!$C$1:$BT$1,0))*_xlfn.XLOOKUP($E206,$G$2:$G$6,$H$2:$H$6,,0))),$D206,""),"")</f>
        <v/>
      </c>
      <c r="AI206" s="43" t="str">
        <f>IFERROR(IF(AND(_xlfn.XLOOKUP($D$14,$D200:$D206,AI200:AI206,,0,-1)&lt;=(INDEX('Verwachte Resultaten'!$C$2:$BT$31,MATCH(_xlfn.XLOOKUP($D$14,$D200:$D206,$E200:$E206,,0,-1),'Verwachte Resultaten'!$B$2:$B$31,0),MATCH(_xlfn.XLOOKUP($D$14,$D200:$D206,AI199:AI205,,0,-1),'Verwachte Resultaten'!$C$1:$BT$1,0))*_xlfn.XLOOKUP($E206,$G$2:$G$6,$F$2:$F$6,,0)),_xlfn.XLOOKUP($D$14,$D200:$D206,AI200:AI206,,0,-1)&gt;=(INDEX('Verwachte Resultaten'!$C$2:$BT$31,MATCH(_xlfn.XLOOKUP($D$14,$D200:$D206,$E200:$E206,,0,-1),'Verwachte Resultaten'!$B$2:$B$31,0),MATCH(_xlfn.XLOOKUP($D$14,$D200:$D206,AI199:AI205,,0,-1),'Verwachte Resultaten'!$C$1:$BT$1,0))*_xlfn.XLOOKUP($E206,$G$2:$G$6,$H$2:$H$6,,0))),$D206,""),"")</f>
        <v/>
      </c>
      <c r="AJ206" s="43" t="str">
        <f>IFERROR(IF(AND(_xlfn.XLOOKUP($D$14,$D200:$D206,AJ200:AJ206,,0,-1)&lt;=(INDEX('Verwachte Resultaten'!$C$2:$BT$31,MATCH(_xlfn.XLOOKUP($D$14,$D200:$D206,$E200:$E206,,0,-1),'Verwachte Resultaten'!$B$2:$B$31,0),MATCH(_xlfn.XLOOKUP($D$14,$D200:$D206,AJ199:AJ205,,0,-1),'Verwachte Resultaten'!$C$1:$BT$1,0))*_xlfn.XLOOKUP($E206,$G$2:$G$6,$F$2:$F$6,,0)),_xlfn.XLOOKUP($D$14,$D200:$D206,AJ200:AJ206,,0,-1)&gt;=(INDEX('Verwachte Resultaten'!$C$2:$BT$31,MATCH(_xlfn.XLOOKUP($D$14,$D200:$D206,$E200:$E206,,0,-1),'Verwachte Resultaten'!$B$2:$B$31,0),MATCH(_xlfn.XLOOKUP($D$14,$D200:$D206,AJ199:AJ205,,0,-1),'Verwachte Resultaten'!$C$1:$BT$1,0))*_xlfn.XLOOKUP($E206,$G$2:$G$6,$H$2:$H$6,,0))),$D206,""),"")</f>
        <v/>
      </c>
      <c r="AK206" s="43" t="str">
        <f>IFERROR(IF(AND(_xlfn.XLOOKUP($D$14,$D200:$D206,AK200:AK206,,0,-1)&lt;=(INDEX('Verwachte Resultaten'!$C$2:$BT$31,MATCH(_xlfn.XLOOKUP($D$14,$D200:$D206,$E200:$E206,,0,-1),'Verwachte Resultaten'!$B$2:$B$31,0),MATCH(_xlfn.XLOOKUP($D$14,$D200:$D206,AK199:AK205,,0,-1),'Verwachte Resultaten'!$C$1:$BT$1,0))*_xlfn.XLOOKUP($E206,$G$2:$G$6,$F$2:$F$6,,0)),_xlfn.XLOOKUP($D$14,$D200:$D206,AK200:AK206,,0,-1)&gt;=(INDEX('Verwachte Resultaten'!$C$2:$BT$31,MATCH(_xlfn.XLOOKUP($D$14,$D200:$D206,$E200:$E206,,0,-1),'Verwachte Resultaten'!$B$2:$B$31,0),MATCH(_xlfn.XLOOKUP($D$14,$D200:$D206,AK199:AK205,,0,-1),'Verwachte Resultaten'!$C$1:$BT$1,0))*_xlfn.XLOOKUP($E206,$G$2:$G$6,$H$2:$H$6,,0))),$D206,""),"")</f>
        <v/>
      </c>
      <c r="AL206" s="43" t="str">
        <f>IFERROR(IF(AND(_xlfn.XLOOKUP($D$14,$D200:$D206,AL200:AL206,,0,-1)&lt;=(INDEX('Verwachte Resultaten'!$C$2:$BT$31,MATCH(_xlfn.XLOOKUP($D$14,$D200:$D206,$E200:$E206,,0,-1),'Verwachte Resultaten'!$B$2:$B$31,0),MATCH(_xlfn.XLOOKUP($D$14,$D200:$D206,AL199:AL205,,0,-1),'Verwachte Resultaten'!$C$1:$BT$1,0))*_xlfn.XLOOKUP($E206,$G$2:$G$6,$F$2:$F$6,,0)),_xlfn.XLOOKUP($D$14,$D200:$D206,AL200:AL206,,0,-1)&gt;=(INDEX('Verwachte Resultaten'!$C$2:$BT$31,MATCH(_xlfn.XLOOKUP($D$14,$D200:$D206,$E200:$E206,,0,-1),'Verwachte Resultaten'!$B$2:$B$31,0),MATCH(_xlfn.XLOOKUP($D$14,$D200:$D206,AL199:AL205,,0,-1),'Verwachte Resultaten'!$C$1:$BT$1,0))*_xlfn.XLOOKUP($E206,$G$2:$G$6,$H$2:$H$6,,0))),$D206,""),"")</f>
        <v/>
      </c>
      <c r="AM206" s="43" t="str">
        <f>IFERROR(IF(AND(_xlfn.XLOOKUP($D$14,$D200:$D206,AM200:AM206,,0,-1)&lt;=(INDEX('Verwachte Resultaten'!$C$2:$BT$31,MATCH(_xlfn.XLOOKUP($D$14,$D200:$D206,$E200:$E206,,0,-1),'Verwachte Resultaten'!$B$2:$B$31,0),MATCH(_xlfn.XLOOKUP($D$14,$D200:$D206,AM199:AM205,,0,-1),'Verwachte Resultaten'!$C$1:$BT$1,0))*_xlfn.XLOOKUP($E206,$G$2:$G$6,$F$2:$F$6,,0)),_xlfn.XLOOKUP($D$14,$D200:$D206,AM200:AM206,,0,-1)&gt;=(INDEX('Verwachte Resultaten'!$C$2:$BT$31,MATCH(_xlfn.XLOOKUP($D$14,$D200:$D206,$E200:$E206,,0,-1),'Verwachte Resultaten'!$B$2:$B$31,0),MATCH(_xlfn.XLOOKUP($D$14,$D200:$D206,AM199:AM205,,0,-1),'Verwachte Resultaten'!$C$1:$BT$1,0))*_xlfn.XLOOKUP($E206,$G$2:$G$6,$H$2:$H$6,,0))),$D206,""),"")</f>
        <v/>
      </c>
      <c r="AN206" s="43" t="str">
        <f>IFERROR(IF(AND(_xlfn.XLOOKUP($D$14,$D200:$D206,AN200:AN206,,0,-1)&lt;=(INDEX('Verwachte Resultaten'!$C$2:$BT$31,MATCH(_xlfn.XLOOKUP($D$14,$D200:$D206,$E200:$E206,,0,-1),'Verwachte Resultaten'!$B$2:$B$31,0),MATCH(_xlfn.XLOOKUP($D$14,$D200:$D206,AN199:AN205,,0,-1),'Verwachte Resultaten'!$C$1:$BT$1,0))*_xlfn.XLOOKUP($E206,$G$2:$G$6,$F$2:$F$6,,0)),_xlfn.XLOOKUP($D$14,$D200:$D206,AN200:AN206,,0,-1)&gt;=(INDEX('Verwachte Resultaten'!$C$2:$BT$31,MATCH(_xlfn.XLOOKUP($D$14,$D200:$D206,$E200:$E206,,0,-1),'Verwachte Resultaten'!$B$2:$B$31,0),MATCH(_xlfn.XLOOKUP($D$14,$D200:$D206,AN199:AN205,,0,-1),'Verwachte Resultaten'!$C$1:$BT$1,0))*_xlfn.XLOOKUP($E206,$G$2:$G$6,$H$2:$H$6,,0))),$D206,""),"")</f>
        <v/>
      </c>
      <c r="AO206" s="43" t="str">
        <f>IFERROR(IF(AND(_xlfn.XLOOKUP($D$14,$D200:$D206,AO200:AO206,,0,-1)&lt;=(INDEX('Verwachte Resultaten'!$C$2:$BT$31,MATCH(_xlfn.XLOOKUP($D$14,$D200:$D206,$E200:$E206,,0,-1),'Verwachte Resultaten'!$B$2:$B$31,0),MATCH(_xlfn.XLOOKUP($D$14,$D200:$D206,AO199:AO205,,0,-1),'Verwachte Resultaten'!$C$1:$BT$1,0))*_xlfn.XLOOKUP($E206,$G$2:$G$6,$F$2:$F$6,,0)),_xlfn.XLOOKUP($D$14,$D200:$D206,AO200:AO206,,0,-1)&gt;=(INDEX('Verwachte Resultaten'!$C$2:$BT$31,MATCH(_xlfn.XLOOKUP($D$14,$D200:$D206,$E200:$E206,,0,-1),'Verwachte Resultaten'!$B$2:$B$31,0),MATCH(_xlfn.XLOOKUP($D$14,$D200:$D206,AO199:AO205,,0,-1),'Verwachte Resultaten'!$C$1:$BT$1,0))*_xlfn.XLOOKUP($E206,$G$2:$G$6,$H$2:$H$6,,0))),$D206,""),"")</f>
        <v/>
      </c>
      <c r="AP206" s="43" t="str">
        <f>IFERROR(IF(AND(_xlfn.XLOOKUP($D$14,$D200:$D206,AP200:AP206,,0,-1)&lt;=(INDEX('Verwachte Resultaten'!$C$2:$BT$31,MATCH(_xlfn.XLOOKUP($D$14,$D200:$D206,$E200:$E206,,0,-1),'Verwachte Resultaten'!$B$2:$B$31,0),MATCH(_xlfn.XLOOKUP($D$14,$D200:$D206,AP199:AP205,,0,-1),'Verwachte Resultaten'!$C$1:$BT$1,0))*_xlfn.XLOOKUP($E206,$G$2:$G$6,$F$2:$F$6,,0)),_xlfn.XLOOKUP($D$14,$D200:$D206,AP200:AP206,,0,-1)&gt;=(INDEX('Verwachte Resultaten'!$C$2:$BT$31,MATCH(_xlfn.XLOOKUP($D$14,$D200:$D206,$E200:$E206,,0,-1),'Verwachte Resultaten'!$B$2:$B$31,0),MATCH(_xlfn.XLOOKUP($D$14,$D200:$D206,AP199:AP205,,0,-1),'Verwachte Resultaten'!$C$1:$BT$1,0))*_xlfn.XLOOKUP($E206,$G$2:$G$6,$H$2:$H$6,,0))),$D206,""),"")</f>
        <v/>
      </c>
      <c r="AQ206" s="43" t="str">
        <f>IFERROR(IF(AND(_xlfn.XLOOKUP($D$14,$D200:$D206,AQ200:AQ206,,0,-1)&lt;=(INDEX('Verwachte Resultaten'!$C$2:$BT$31,MATCH(_xlfn.XLOOKUP($D$14,$D200:$D206,$E200:$E206,,0,-1),'Verwachte Resultaten'!$B$2:$B$31,0),MATCH(_xlfn.XLOOKUP($D$14,$D200:$D206,AQ199:AQ205,,0,-1),'Verwachte Resultaten'!$C$1:$BT$1,0))*_xlfn.XLOOKUP($E206,$G$2:$G$6,$F$2:$F$6,,0)),_xlfn.XLOOKUP($D$14,$D200:$D206,AQ200:AQ206,,0,-1)&gt;=(INDEX('Verwachte Resultaten'!$C$2:$BT$31,MATCH(_xlfn.XLOOKUP($D$14,$D200:$D206,$E200:$E206,,0,-1),'Verwachte Resultaten'!$B$2:$B$31,0),MATCH(_xlfn.XLOOKUP($D$14,$D200:$D206,AQ199:AQ205,,0,-1),'Verwachte Resultaten'!$C$1:$BT$1,0))*_xlfn.XLOOKUP($E206,$G$2:$G$6,$H$2:$H$6,,0))),$D206,""),"")</f>
        <v/>
      </c>
      <c r="AR206" s="43" t="str">
        <f>IFERROR(IF(AND(_xlfn.XLOOKUP($D$14,$D200:$D206,AR200:AR206,,0,-1)&lt;=(INDEX('Verwachte Resultaten'!$C$2:$BT$31,MATCH(_xlfn.XLOOKUP($D$14,$D200:$D206,$E200:$E206,,0,-1),'Verwachte Resultaten'!$B$2:$B$31,0),MATCH(_xlfn.XLOOKUP($D$14,$D200:$D206,AR199:AR205,,0,-1),'Verwachte Resultaten'!$C$1:$BT$1,0))*_xlfn.XLOOKUP($E206,$G$2:$G$6,$F$2:$F$6,,0)),_xlfn.XLOOKUP($D$14,$D200:$D206,AR200:AR206,,0,-1)&gt;=(INDEX('Verwachte Resultaten'!$C$2:$BT$31,MATCH(_xlfn.XLOOKUP($D$14,$D200:$D206,$E200:$E206,,0,-1),'Verwachte Resultaten'!$B$2:$B$31,0),MATCH(_xlfn.XLOOKUP($D$14,$D200:$D206,AR199:AR205,,0,-1),'Verwachte Resultaten'!$C$1:$BT$1,0))*_xlfn.XLOOKUP($E206,$G$2:$G$6,$H$2:$H$6,,0))),$D206,""),"")</f>
        <v/>
      </c>
      <c r="AS206" s="43" t="str">
        <f>IFERROR(IF(AND(_xlfn.XLOOKUP($D$14,$D200:$D206,AS200:AS206,,0,-1)&lt;=(INDEX('Verwachte Resultaten'!$C$2:$BT$31,MATCH(_xlfn.XLOOKUP($D$14,$D200:$D206,$E200:$E206,,0,-1),'Verwachte Resultaten'!$B$2:$B$31,0),MATCH(_xlfn.XLOOKUP($D$14,$D200:$D206,AS199:AS205,,0,-1),'Verwachte Resultaten'!$C$1:$BT$1,0))*_xlfn.XLOOKUP($E206,$G$2:$G$6,$F$2:$F$6,,0)),_xlfn.XLOOKUP($D$14,$D200:$D206,AS200:AS206,,0,-1)&gt;=(INDEX('Verwachte Resultaten'!$C$2:$BT$31,MATCH(_xlfn.XLOOKUP($D$14,$D200:$D206,$E200:$E206,,0,-1),'Verwachte Resultaten'!$B$2:$B$31,0),MATCH(_xlfn.XLOOKUP($D$14,$D200:$D206,AS199:AS205,,0,-1),'Verwachte Resultaten'!$C$1:$BT$1,0))*_xlfn.XLOOKUP($E206,$G$2:$G$6,$H$2:$H$6,,0))),$D206,""),"")</f>
        <v/>
      </c>
      <c r="AT206" s="43" t="str">
        <f>IFERROR(IF(AND(_xlfn.XLOOKUP($D$14,$D200:$D206,AT200:AT206,,0,-1)&lt;=(INDEX('Verwachte Resultaten'!$C$2:$BT$31,MATCH(_xlfn.XLOOKUP($D$14,$D200:$D206,$E200:$E206,,0,-1),'Verwachte Resultaten'!$B$2:$B$31,0),MATCH(_xlfn.XLOOKUP($D$14,$D200:$D206,AT199:AT205,,0,-1),'Verwachte Resultaten'!$C$1:$BT$1,0))*_xlfn.XLOOKUP($E206,$G$2:$G$6,$F$2:$F$6,,0)),_xlfn.XLOOKUP($D$14,$D200:$D206,AT200:AT206,,0,-1)&gt;=(INDEX('Verwachte Resultaten'!$C$2:$BT$31,MATCH(_xlfn.XLOOKUP($D$14,$D200:$D206,$E200:$E206,,0,-1),'Verwachte Resultaten'!$B$2:$B$31,0),MATCH(_xlfn.XLOOKUP($D$14,$D200:$D206,AT199:AT205,,0,-1),'Verwachte Resultaten'!$C$1:$BT$1,0))*_xlfn.XLOOKUP($E206,$G$2:$G$6,$H$2:$H$6,,0))),$D206,""),"")</f>
        <v/>
      </c>
      <c r="AU206" s="43" t="str">
        <f>IFERROR(IF(AND(_xlfn.XLOOKUP($D$14,$D200:$D206,AU200:AU206,,0,-1)&lt;=(INDEX('Verwachte Resultaten'!$C$2:$BT$31,MATCH(_xlfn.XLOOKUP($D$14,$D200:$D206,$E200:$E206,,0,-1),'Verwachte Resultaten'!$B$2:$B$31,0),MATCH(_xlfn.XLOOKUP($D$14,$D200:$D206,AU199:AU205,,0,-1),'Verwachte Resultaten'!$C$1:$BT$1,0))*_xlfn.XLOOKUP($E206,$G$2:$G$6,$F$2:$F$6,,0)),_xlfn.XLOOKUP($D$14,$D200:$D206,AU200:AU206,,0,-1)&gt;=(INDEX('Verwachte Resultaten'!$C$2:$BT$31,MATCH(_xlfn.XLOOKUP($D$14,$D200:$D206,$E200:$E206,,0,-1),'Verwachte Resultaten'!$B$2:$B$31,0),MATCH(_xlfn.XLOOKUP($D$14,$D200:$D206,AU199:AU205,,0,-1),'Verwachte Resultaten'!$C$1:$BT$1,0))*_xlfn.XLOOKUP($E206,$G$2:$G$6,$H$2:$H$6,,0))),$D206,""),"")</f>
        <v/>
      </c>
      <c r="AV206" s="43" t="str">
        <f>IFERROR(IF(AND(_xlfn.XLOOKUP($D$14,$D200:$D206,AV200:AV206,,0,-1)&lt;=(INDEX('Verwachte Resultaten'!$C$2:$BT$31,MATCH(_xlfn.XLOOKUP($D$14,$D200:$D206,$E200:$E206,,0,-1),'Verwachte Resultaten'!$B$2:$B$31,0),MATCH(_xlfn.XLOOKUP($D$14,$D200:$D206,AV199:AV205,,0,-1),'Verwachte Resultaten'!$C$1:$BT$1,0))*_xlfn.XLOOKUP($E206,$G$2:$G$6,$F$2:$F$6,,0)),_xlfn.XLOOKUP($D$14,$D200:$D206,AV200:AV206,,0,-1)&gt;=(INDEX('Verwachte Resultaten'!$C$2:$BT$31,MATCH(_xlfn.XLOOKUP($D$14,$D200:$D206,$E200:$E206,,0,-1),'Verwachte Resultaten'!$B$2:$B$31,0),MATCH(_xlfn.XLOOKUP($D$14,$D200:$D206,AV199:AV205,,0,-1),'Verwachte Resultaten'!$C$1:$BT$1,0))*_xlfn.XLOOKUP($E206,$G$2:$G$6,$H$2:$H$6,,0))),$D206,""),"")</f>
        <v/>
      </c>
      <c r="AW206" s="43" t="str">
        <f>IFERROR(IF(AND(_xlfn.XLOOKUP($D$14,$D200:$D206,AW200:AW206,,0,-1)&lt;=(INDEX('Verwachte Resultaten'!$C$2:$BT$31,MATCH(_xlfn.XLOOKUP($D$14,$D200:$D206,$E200:$E206,,0,-1),'Verwachte Resultaten'!$B$2:$B$31,0),MATCH(_xlfn.XLOOKUP($D$14,$D200:$D206,AW199:AW205,,0,-1),'Verwachte Resultaten'!$C$1:$BT$1,0))*_xlfn.XLOOKUP($E206,$G$2:$G$6,$F$2:$F$6,,0)),_xlfn.XLOOKUP($D$14,$D200:$D206,AW200:AW206,,0,-1)&gt;=(INDEX('Verwachte Resultaten'!$C$2:$BT$31,MATCH(_xlfn.XLOOKUP($D$14,$D200:$D206,$E200:$E206,,0,-1),'Verwachte Resultaten'!$B$2:$B$31,0),MATCH(_xlfn.XLOOKUP($D$14,$D200:$D206,AW199:AW205,,0,-1),'Verwachte Resultaten'!$C$1:$BT$1,0))*_xlfn.XLOOKUP($E206,$G$2:$G$6,$H$2:$H$6,,0))),$D206,""),"")</f>
        <v/>
      </c>
      <c r="AX206" s="43" t="str">
        <f>IFERROR(IF(AND(_xlfn.XLOOKUP($D$14,$D200:$D206,AX200:AX206,,0,-1)&lt;=(INDEX('Verwachte Resultaten'!$C$2:$BT$31,MATCH(_xlfn.XLOOKUP($D$14,$D200:$D206,$E200:$E206,,0,-1),'Verwachte Resultaten'!$B$2:$B$31,0),MATCH(_xlfn.XLOOKUP($D$14,$D200:$D206,AX199:AX205,,0,-1),'Verwachte Resultaten'!$C$1:$BT$1,0))*_xlfn.XLOOKUP($E206,$G$2:$G$6,$F$2:$F$6,,0)),_xlfn.XLOOKUP($D$14,$D200:$D206,AX200:AX206,,0,-1)&gt;=(INDEX('Verwachte Resultaten'!$C$2:$BT$31,MATCH(_xlfn.XLOOKUP($D$14,$D200:$D206,$E200:$E206,,0,-1),'Verwachte Resultaten'!$B$2:$B$31,0),MATCH(_xlfn.XLOOKUP($D$14,$D200:$D206,AX199:AX205,,0,-1),'Verwachte Resultaten'!$C$1:$BT$1,0))*_xlfn.XLOOKUP($E206,$G$2:$G$6,$H$2:$H$6,,0))),$D206,""),"")</f>
        <v/>
      </c>
      <c r="AY206" s="43" t="str">
        <f>IFERROR(IF(AND(_xlfn.XLOOKUP($D$14,$D200:$D206,AY200:AY206,,0,-1)&lt;=(INDEX('Verwachte Resultaten'!$C$2:$BT$31,MATCH(_xlfn.XLOOKUP($D$14,$D200:$D206,$E200:$E206,,0,-1),'Verwachte Resultaten'!$B$2:$B$31,0),MATCH(_xlfn.XLOOKUP($D$14,$D200:$D206,AY199:AY205,,0,-1),'Verwachte Resultaten'!$C$1:$BT$1,0))*_xlfn.XLOOKUP($E206,$G$2:$G$6,$F$2:$F$6,,0)),_xlfn.XLOOKUP($D$14,$D200:$D206,AY200:AY206,,0,-1)&gt;=(INDEX('Verwachte Resultaten'!$C$2:$BT$31,MATCH(_xlfn.XLOOKUP($D$14,$D200:$D206,$E200:$E206,,0,-1),'Verwachte Resultaten'!$B$2:$B$31,0),MATCH(_xlfn.XLOOKUP($D$14,$D200:$D206,AY199:AY205,,0,-1),'Verwachte Resultaten'!$C$1:$BT$1,0))*_xlfn.XLOOKUP($E206,$G$2:$G$6,$H$2:$H$6,,0))),$D206,""),"")</f>
        <v/>
      </c>
      <c r="AZ206" s="43" t="str">
        <f>IFERROR(IF(AND(_xlfn.XLOOKUP($D$14,$D200:$D206,AZ200:AZ206,,0,-1)&lt;=(INDEX('Verwachte Resultaten'!$C$2:$BT$31,MATCH(_xlfn.XLOOKUP($D$14,$D200:$D206,$E200:$E206,,0,-1),'Verwachte Resultaten'!$B$2:$B$31,0),MATCH(_xlfn.XLOOKUP($D$14,$D200:$D206,AZ199:AZ205,,0,-1),'Verwachte Resultaten'!$C$1:$BT$1,0))*_xlfn.XLOOKUP($E206,$G$2:$G$6,$F$2:$F$6,,0)),_xlfn.XLOOKUP($D$14,$D200:$D206,AZ200:AZ206,,0,-1)&gt;=(INDEX('Verwachte Resultaten'!$C$2:$BT$31,MATCH(_xlfn.XLOOKUP($D$14,$D200:$D206,$E200:$E206,,0,-1),'Verwachte Resultaten'!$B$2:$B$31,0),MATCH(_xlfn.XLOOKUP($D$14,$D200:$D206,AZ199:AZ205,,0,-1),'Verwachte Resultaten'!$C$1:$BT$1,0))*_xlfn.XLOOKUP($E206,$G$2:$G$6,$H$2:$H$6,,0))),$D206,""),"")</f>
        <v/>
      </c>
      <c r="BA206" s="43" t="str">
        <f>IFERROR(IF(AND(_xlfn.XLOOKUP($D$14,$D200:$D206,BA200:BA206,,0,-1)&lt;=(INDEX('Verwachte Resultaten'!$C$2:$BT$31,MATCH(_xlfn.XLOOKUP($D$14,$D200:$D206,$E200:$E206,,0,-1),'Verwachte Resultaten'!$B$2:$B$31,0),MATCH(_xlfn.XLOOKUP($D$14,$D200:$D206,BA199:BA205,,0,-1),'Verwachte Resultaten'!$C$1:$BT$1,0))*_xlfn.XLOOKUP($E206,$G$2:$G$6,$F$2:$F$6,,0)),_xlfn.XLOOKUP($D$14,$D200:$D206,BA200:BA206,,0,-1)&gt;=(INDEX('Verwachte Resultaten'!$C$2:$BT$31,MATCH(_xlfn.XLOOKUP($D$14,$D200:$D206,$E200:$E206,,0,-1),'Verwachte Resultaten'!$B$2:$B$31,0),MATCH(_xlfn.XLOOKUP($D$14,$D200:$D206,BA199:BA205,,0,-1),'Verwachte Resultaten'!$C$1:$BT$1,0))*_xlfn.XLOOKUP($E206,$G$2:$G$6,$H$2:$H$6,,0))),$D206,""),"")</f>
        <v/>
      </c>
      <c r="BB206" s="43" t="str">
        <f>IFERROR(IF(AND(_xlfn.XLOOKUP($D$14,$D200:$D206,BB200:BB206,,0,-1)&lt;=(INDEX('Verwachte Resultaten'!$C$2:$BT$31,MATCH(_xlfn.XLOOKUP($D$14,$D200:$D206,$E200:$E206,,0,-1),'Verwachte Resultaten'!$B$2:$B$31,0),MATCH(_xlfn.XLOOKUP($D$14,$D200:$D206,BB199:BB205,,0,-1),'Verwachte Resultaten'!$C$1:$BT$1,0))*_xlfn.XLOOKUP($E206,$G$2:$G$6,$F$2:$F$6,,0)),_xlfn.XLOOKUP($D$14,$D200:$D206,BB200:BB206,,0,-1)&gt;=(INDEX('Verwachte Resultaten'!$C$2:$BT$31,MATCH(_xlfn.XLOOKUP($D$14,$D200:$D206,$E200:$E206,,0,-1),'Verwachte Resultaten'!$B$2:$B$31,0),MATCH(_xlfn.XLOOKUP($D$14,$D200:$D206,BB199:BB205,,0,-1),'Verwachte Resultaten'!$C$1:$BT$1,0))*_xlfn.XLOOKUP($E206,$G$2:$G$6,$H$2:$H$6,,0))),$D206,""),"")</f>
        <v/>
      </c>
      <c r="BC206" s="43" t="str">
        <f>IFERROR(IF(AND(_xlfn.XLOOKUP($D$14,$D200:$D206,BC200:BC206,,0,-1)&lt;=(INDEX('Verwachte Resultaten'!$C$2:$BT$31,MATCH(_xlfn.XLOOKUP($D$14,$D200:$D206,$E200:$E206,,0,-1),'Verwachte Resultaten'!$B$2:$B$31,0),MATCH(_xlfn.XLOOKUP($D$14,$D200:$D206,BC199:BC205,,0,-1),'Verwachte Resultaten'!$C$1:$BT$1,0))*_xlfn.XLOOKUP($E206,$G$2:$G$6,$F$2:$F$6,,0)),_xlfn.XLOOKUP($D$14,$D200:$D206,BC200:BC206,,0,-1)&gt;=(INDEX('Verwachte Resultaten'!$C$2:$BT$31,MATCH(_xlfn.XLOOKUP($D$14,$D200:$D206,$E200:$E206,,0,-1),'Verwachte Resultaten'!$B$2:$B$31,0),MATCH(_xlfn.XLOOKUP($D$14,$D200:$D206,BC199:BC205,,0,-1),'Verwachte Resultaten'!$C$1:$BT$1,0))*_xlfn.XLOOKUP($E206,$G$2:$G$6,$H$2:$H$6,,0))),$D206,""),"")</f>
        <v/>
      </c>
      <c r="BD206" s="43" t="str">
        <f>IFERROR(IF(AND(_xlfn.XLOOKUP($D$14,$D200:$D206,BD200:BD206,,0,-1)&lt;=(INDEX('Verwachte Resultaten'!$C$2:$BT$31,MATCH(_xlfn.XLOOKUP($D$14,$D200:$D206,$E200:$E206,,0,-1),'Verwachte Resultaten'!$B$2:$B$31,0),MATCH(_xlfn.XLOOKUP($D$14,$D200:$D206,BD199:BD205,,0,-1),'Verwachte Resultaten'!$C$1:$BT$1,0))*_xlfn.XLOOKUP($E206,$G$2:$G$6,$F$2:$F$6,,0)),_xlfn.XLOOKUP($D$14,$D200:$D206,BD200:BD206,,0,-1)&gt;=(INDEX('Verwachte Resultaten'!$C$2:$BT$31,MATCH(_xlfn.XLOOKUP($D$14,$D200:$D206,$E200:$E206,,0,-1),'Verwachte Resultaten'!$B$2:$B$31,0),MATCH(_xlfn.XLOOKUP($D$14,$D200:$D206,BD199:BD205,,0,-1),'Verwachte Resultaten'!$C$1:$BT$1,0))*_xlfn.XLOOKUP($E206,$G$2:$G$6,$H$2:$H$6,,0))),$D206,""),"")</f>
        <v/>
      </c>
      <c r="BE206" s="43" t="str">
        <f>IFERROR(IF(AND(_xlfn.XLOOKUP($D$14,$D200:$D206,BE200:BE206,,0,-1)&lt;=(INDEX('Verwachte Resultaten'!$C$2:$BT$31,MATCH(_xlfn.XLOOKUP($D$14,$D200:$D206,$E200:$E206,,0,-1),'Verwachte Resultaten'!$B$2:$B$31,0),MATCH(_xlfn.XLOOKUP($D$14,$D200:$D206,BE199:BE205,,0,-1),'Verwachte Resultaten'!$C$1:$BT$1,0))*_xlfn.XLOOKUP($E206,$G$2:$G$6,$F$2:$F$6,,0)),_xlfn.XLOOKUP($D$14,$D200:$D206,BE200:BE206,,0,-1)&gt;=(INDEX('Verwachte Resultaten'!$C$2:$BT$31,MATCH(_xlfn.XLOOKUP($D$14,$D200:$D206,$E200:$E206,,0,-1),'Verwachte Resultaten'!$B$2:$B$31,0),MATCH(_xlfn.XLOOKUP($D$14,$D200:$D206,BE199:BE205,,0,-1),'Verwachte Resultaten'!$C$1:$BT$1,0))*_xlfn.XLOOKUP($E206,$G$2:$G$6,$H$2:$H$6,,0))),$D206,""),"")</f>
        <v/>
      </c>
      <c r="BF206" s="43" t="str">
        <f>IFERROR(IF(AND(_xlfn.XLOOKUP($D$14,$D200:$D206,BF200:BF206,,0,-1)&lt;=(INDEX('Verwachte Resultaten'!$C$2:$BT$31,MATCH(_xlfn.XLOOKUP($D$14,$D200:$D206,$E200:$E206,,0,-1),'Verwachte Resultaten'!$B$2:$B$31,0),MATCH(_xlfn.XLOOKUP($D$14,$D200:$D206,BF199:BF205,,0,-1),'Verwachte Resultaten'!$C$1:$BT$1,0))*_xlfn.XLOOKUP($E206,$G$2:$G$6,$F$2:$F$6,,0)),_xlfn.XLOOKUP($D$14,$D200:$D206,BF200:BF206,,0,-1)&gt;=(INDEX('Verwachte Resultaten'!$C$2:$BT$31,MATCH(_xlfn.XLOOKUP($D$14,$D200:$D206,$E200:$E206,,0,-1),'Verwachte Resultaten'!$B$2:$B$31,0),MATCH(_xlfn.XLOOKUP($D$14,$D200:$D206,BF199:BF205,,0,-1),'Verwachte Resultaten'!$C$1:$BT$1,0))*_xlfn.XLOOKUP($E206,$G$2:$G$6,$H$2:$H$6,,0))),$D206,""),"")</f>
        <v/>
      </c>
      <c r="BG206" s="43" t="str">
        <f>IFERROR(IF(AND(_xlfn.XLOOKUP($D$14,$D200:$D206,BG200:BG206,,0,-1)&lt;=(INDEX('Verwachte Resultaten'!$C$2:$BT$31,MATCH(_xlfn.XLOOKUP($D$14,$D200:$D206,$E200:$E206,,0,-1),'Verwachte Resultaten'!$B$2:$B$31,0),MATCH(_xlfn.XLOOKUP($D$14,$D200:$D206,BG199:BG205,,0,-1),'Verwachte Resultaten'!$C$1:$BT$1,0))*_xlfn.XLOOKUP($E206,$G$2:$G$6,$F$2:$F$6,,0)),_xlfn.XLOOKUP($D$14,$D200:$D206,BG200:BG206,,0,-1)&gt;=(INDEX('Verwachte Resultaten'!$C$2:$BT$31,MATCH(_xlfn.XLOOKUP($D$14,$D200:$D206,$E200:$E206,,0,-1),'Verwachte Resultaten'!$B$2:$B$31,0),MATCH(_xlfn.XLOOKUP($D$14,$D200:$D206,BG199:BG205,,0,-1),'Verwachte Resultaten'!$C$1:$BT$1,0))*_xlfn.XLOOKUP($E206,$G$2:$G$6,$H$2:$H$6,,0))),$D206,""),"")</f>
        <v/>
      </c>
      <c r="BH206" s="43" t="str">
        <f>IFERROR(IF(AND(_xlfn.XLOOKUP($D$14,$D200:$D206,BH200:BH206,,0,-1)&lt;=(INDEX('Verwachte Resultaten'!$C$2:$BT$31,MATCH(_xlfn.XLOOKUP($D$14,$D200:$D206,$E200:$E206,,0,-1),'Verwachte Resultaten'!$B$2:$B$31,0),MATCH(_xlfn.XLOOKUP($D$14,$D200:$D206,BH199:BH205,,0,-1),'Verwachte Resultaten'!$C$1:$BT$1,0))*_xlfn.XLOOKUP($E206,$G$2:$G$6,$F$2:$F$6,,0)),_xlfn.XLOOKUP($D$14,$D200:$D206,BH200:BH206,,0,-1)&gt;=(INDEX('Verwachte Resultaten'!$C$2:$BT$31,MATCH(_xlfn.XLOOKUP($D$14,$D200:$D206,$E200:$E206,,0,-1),'Verwachte Resultaten'!$B$2:$B$31,0),MATCH(_xlfn.XLOOKUP($D$14,$D200:$D206,BH199:BH205,,0,-1),'Verwachte Resultaten'!$C$1:$BT$1,0))*_xlfn.XLOOKUP($E206,$G$2:$G$6,$H$2:$H$6,,0))),$D206,""),"")</f>
        <v/>
      </c>
      <c r="BI206" s="43" t="str">
        <f>IFERROR(IF(AND(_xlfn.XLOOKUP($D$14,$D200:$D206,BI200:BI206,,0,-1)&lt;=(INDEX('Verwachte Resultaten'!$C$2:$BT$31,MATCH(_xlfn.XLOOKUP($D$14,$D200:$D206,$E200:$E206,,0,-1),'Verwachte Resultaten'!$B$2:$B$31,0),MATCH(_xlfn.XLOOKUP($D$14,$D200:$D206,BI199:BI205,,0,-1),'Verwachte Resultaten'!$C$1:$BT$1,0))*_xlfn.XLOOKUP($E206,$G$2:$G$6,$F$2:$F$6,,0)),_xlfn.XLOOKUP($D$14,$D200:$D206,BI200:BI206,,0,-1)&gt;=(INDEX('Verwachte Resultaten'!$C$2:$BT$31,MATCH(_xlfn.XLOOKUP($D$14,$D200:$D206,$E200:$E206,,0,-1),'Verwachte Resultaten'!$B$2:$B$31,0),MATCH(_xlfn.XLOOKUP($D$14,$D200:$D206,BI199:BI205,,0,-1),'Verwachte Resultaten'!$C$1:$BT$1,0))*_xlfn.XLOOKUP($E206,$G$2:$G$6,$H$2:$H$6,,0))),$D206,""),"")</f>
        <v/>
      </c>
      <c r="BJ206" s="43" t="str">
        <f>IFERROR(IF(AND(_xlfn.XLOOKUP($D$14,$D200:$D206,BJ200:BJ206,,0,-1)&lt;=(INDEX('Verwachte Resultaten'!$C$2:$BT$31,MATCH(_xlfn.XLOOKUP($D$14,$D200:$D206,$E200:$E206,,0,-1),'Verwachte Resultaten'!$B$2:$B$31,0),MATCH(_xlfn.XLOOKUP($D$14,$D200:$D206,BJ199:BJ205,,0,-1),'Verwachte Resultaten'!$C$1:$BT$1,0))*_xlfn.XLOOKUP($E206,$G$2:$G$6,$F$2:$F$6,,0)),_xlfn.XLOOKUP($D$14,$D200:$D206,BJ200:BJ206,,0,-1)&gt;=(INDEX('Verwachte Resultaten'!$C$2:$BT$31,MATCH(_xlfn.XLOOKUP($D$14,$D200:$D206,$E200:$E206,,0,-1),'Verwachte Resultaten'!$B$2:$B$31,0),MATCH(_xlfn.XLOOKUP($D$14,$D200:$D206,BJ199:BJ205,,0,-1),'Verwachte Resultaten'!$C$1:$BT$1,0))*_xlfn.XLOOKUP($E206,$G$2:$G$6,$H$2:$H$6,,0))),$D206,""),"")</f>
        <v/>
      </c>
      <c r="BK206" s="44" t="str">
        <f>IFERROR(IF(AND(_xlfn.XLOOKUP($D$14,$D200:$D206,BK200:BK206,,0,-1)&lt;=(INDEX('Verwachte Resultaten'!$C$2:$BT$31,MATCH(_xlfn.XLOOKUP($D$14,$D200:$D206,$E200:$E206,,0,-1),'Verwachte Resultaten'!$B$2:$B$31,0),MATCH(_xlfn.XLOOKUP($D$14,$D200:$D206,BK199:BK205,,0,-1),'Verwachte Resultaten'!$C$1:$BT$1,0))*_xlfn.XLOOKUP($E206,$G$2:$G$6,$F$2:$F$6,,0)),_xlfn.XLOOKUP($D$14,$D200:$D206,BK200:BK206,,0,-1)&gt;=(INDEX('Verwachte Resultaten'!$C$2:$BT$31,MATCH(_xlfn.XLOOKUP($D$14,$D200:$D206,$E200:$E206,,0,-1),'Verwachte Resultaten'!$B$2:$B$31,0),MATCH(_xlfn.XLOOKUP($D$14,$D200:$D206,BK199:BK205,,0,-1),'Verwachte Resultaten'!$C$1:$BT$1,0))*_xlfn.XLOOKUP($E206,$G$2:$G$6,$H$2:$H$6,,0))),$D206,""),"")</f>
        <v/>
      </c>
    </row>
    <row r="207" spans="1:63">
      <c r="C207" s="23"/>
      <c r="D207" s="110" t="str">
        <f>IFERROR($B203*$B$7,"")</f>
        <v/>
      </c>
      <c r="E207" s="40" t="s">
        <v>159</v>
      </c>
      <c r="F207" s="13" t="str">
        <f>IFERROR(IF(AND(_xlfn.XLOOKUP($D$14,$D201:$D207,F201:F207,,0,-1)&lt;=(INDEX('Verwachte Resultaten'!$C$2:$BT$31,MATCH(_xlfn.XLOOKUP($D$14,$D201:$D207,$E201:$E207,,0,-1),'Verwachte Resultaten'!$B$2:$B$31,0),MATCH(_xlfn.XLOOKUP($D$14,$D201:$D207,F200:F206,,0,-1),'Verwachte Resultaten'!$C$1:$BT$1,0))*_xlfn.XLOOKUP($E207,$G$2:$G$6,$F$2:$F$6,,0)),_xlfn.XLOOKUP($D$14,$D201:$D207,F201:F207,,0,-1)&gt;(INDEX('Verwachte Resultaten'!$C$2:$BT$31,MATCH(_xlfn.XLOOKUP($D$14,$D201:$D207,$E201:$E207,,0,-1),'Verwachte Resultaten'!$B$2:$B$31,0),MATCH(_xlfn.XLOOKUP($D$14,$D201:$D207,F200:F206,,0,-1),'Verwachte Resultaten'!$C$1:$BT$1,0))*_xlfn.XLOOKUP($E207,$G$2:$G$6,$H$2:$H$6,,0))),$D207,""),"")</f>
        <v/>
      </c>
      <c r="G207" s="14" t="str">
        <f>IFERROR(IF(AND(_xlfn.XLOOKUP($D$14,$D201:$D207,G201:G207,,0,-1)&lt;=(INDEX('Verwachte Resultaten'!$C$2:$BT$31,MATCH(_xlfn.XLOOKUP($D$14,$D201:$D207,$E201:$E207,,0,-1),'Verwachte Resultaten'!$B$2:$B$31,0),MATCH(_xlfn.XLOOKUP($D$14,$D201:$D207,G200:G206,,0,-1),'Verwachte Resultaten'!$C$1:$BT$1,0))*_xlfn.XLOOKUP($E207,$G$2:$G$6,$F$2:$F$6,,0)),_xlfn.XLOOKUP($D$14,$D201:$D207,G201:G207,,0,-1)&gt;(INDEX('Verwachte Resultaten'!$C$2:$BT$31,MATCH(_xlfn.XLOOKUP($D$14,$D201:$D207,$E201:$E207,,0,-1),'Verwachte Resultaten'!$B$2:$B$31,0),MATCH(_xlfn.XLOOKUP($D$14,$D201:$D207,G200:G206,,0,-1),'Verwachte Resultaten'!$C$1:$BT$1,0))*_xlfn.XLOOKUP($E207,$G$2:$G$6,$H$2:$H$6,,0))),$D207,""),"")</f>
        <v/>
      </c>
      <c r="H207" s="14" t="str">
        <f>IFERROR(IF(AND(_xlfn.XLOOKUP($D$14,$D201:$D207,H201:H207,,0,-1)&lt;=(INDEX('Verwachte Resultaten'!$C$2:$BT$31,MATCH(_xlfn.XLOOKUP($D$14,$D201:$D207,$E201:$E207,,0,-1),'Verwachte Resultaten'!$B$2:$B$31,0),MATCH(_xlfn.XLOOKUP($D$14,$D201:$D207,H200:H206,,0,-1),'Verwachte Resultaten'!$C$1:$BT$1,0))*_xlfn.XLOOKUP($E207,$G$2:$G$6,$F$2:$F$6,,0)),_xlfn.XLOOKUP($D$14,$D201:$D207,H201:H207,,0,-1)&gt;(INDEX('Verwachte Resultaten'!$C$2:$BT$31,MATCH(_xlfn.XLOOKUP($D$14,$D201:$D207,$E201:$E207,,0,-1),'Verwachte Resultaten'!$B$2:$B$31,0),MATCH(_xlfn.XLOOKUP($D$14,$D201:$D207,H200:H206,,0,-1),'Verwachte Resultaten'!$C$1:$BT$1,0))*_xlfn.XLOOKUP($E207,$G$2:$G$6,$H$2:$H$6,,0))),$D207,""),"")</f>
        <v/>
      </c>
      <c r="I207" s="14" t="str">
        <f>IFERROR(IF(AND(_xlfn.XLOOKUP($D$14,$D201:$D207,I201:I207,,0,-1)&lt;=(INDEX('Verwachte Resultaten'!$C$2:$BT$31,MATCH(_xlfn.XLOOKUP($D$14,$D201:$D207,$E201:$E207,,0,-1),'Verwachte Resultaten'!$B$2:$B$31,0),MATCH(_xlfn.XLOOKUP($D$14,$D201:$D207,I200:I206,,0,-1),'Verwachte Resultaten'!$C$1:$BT$1,0))*_xlfn.XLOOKUP($E207,$G$2:$G$6,$F$2:$F$6,,0)),_xlfn.XLOOKUP($D$14,$D201:$D207,I201:I207,,0,-1)&gt;(INDEX('Verwachte Resultaten'!$C$2:$BT$31,MATCH(_xlfn.XLOOKUP($D$14,$D201:$D207,$E201:$E207,,0,-1),'Verwachte Resultaten'!$B$2:$B$31,0),MATCH(_xlfn.XLOOKUP($D$14,$D201:$D207,I200:I206,,0,-1),'Verwachte Resultaten'!$C$1:$BT$1,0))*_xlfn.XLOOKUP($E207,$G$2:$G$6,$H$2:$H$6,,0))),$D207,""),"")</f>
        <v/>
      </c>
      <c r="J207" s="14" t="str">
        <f>IFERROR(IF(AND(_xlfn.XLOOKUP($D$14,$D201:$D207,J201:J207,,0,-1)&lt;=(INDEX('Verwachte Resultaten'!$C$2:$BT$31,MATCH(_xlfn.XLOOKUP($D$14,$D201:$D207,$E201:$E207,,0,-1),'Verwachte Resultaten'!$B$2:$B$31,0),MATCH(_xlfn.XLOOKUP($D$14,$D201:$D207,J200:J206,,0,-1),'Verwachte Resultaten'!$C$1:$BT$1,0))*_xlfn.XLOOKUP($E207,$G$2:$G$6,$F$2:$F$6,,0)),_xlfn.XLOOKUP($D$14,$D201:$D207,J201:J207,,0,-1)&gt;(INDEX('Verwachte Resultaten'!$C$2:$BT$31,MATCH(_xlfn.XLOOKUP($D$14,$D201:$D207,$E201:$E207,,0,-1),'Verwachte Resultaten'!$B$2:$B$31,0),MATCH(_xlfn.XLOOKUP($D$14,$D201:$D207,J200:J206,,0,-1),'Verwachte Resultaten'!$C$1:$BT$1,0))*_xlfn.XLOOKUP($E207,$G$2:$G$6,$H$2:$H$6,,0))),$D207,""),"")</f>
        <v/>
      </c>
      <c r="K207" s="14" t="str">
        <f>IFERROR(IF(AND(_xlfn.XLOOKUP($D$14,$D201:$D207,K201:K207,,0,-1)&lt;=(INDEX('Verwachte Resultaten'!$C$2:$BT$31,MATCH(_xlfn.XLOOKUP($D$14,$D201:$D207,$E201:$E207,,0,-1),'Verwachte Resultaten'!$B$2:$B$31,0),MATCH(_xlfn.XLOOKUP($D$14,$D201:$D207,K200:K206,,0,-1),'Verwachte Resultaten'!$C$1:$BT$1,0))*_xlfn.XLOOKUP($E207,$G$2:$G$6,$F$2:$F$6,,0)),_xlfn.XLOOKUP($D$14,$D201:$D207,K201:K207,,0,-1)&gt;(INDEX('Verwachte Resultaten'!$C$2:$BT$31,MATCH(_xlfn.XLOOKUP($D$14,$D201:$D207,$E201:$E207,,0,-1),'Verwachte Resultaten'!$B$2:$B$31,0),MATCH(_xlfn.XLOOKUP($D$14,$D201:$D207,K200:K206,,0,-1),'Verwachte Resultaten'!$C$1:$BT$1,0))*_xlfn.XLOOKUP($E207,$G$2:$G$6,$H$2:$H$6,,0))),$D207,""),"")</f>
        <v/>
      </c>
      <c r="L207" s="14" t="str">
        <f>IFERROR(IF(AND(_xlfn.XLOOKUP($D$14,$D201:$D207,L201:L207,,0,-1)&lt;=(INDEX('Verwachte Resultaten'!$C$2:$BT$31,MATCH(_xlfn.XLOOKUP($D$14,$D201:$D207,$E201:$E207,,0,-1),'Verwachte Resultaten'!$B$2:$B$31,0),MATCH(_xlfn.XLOOKUP($D$14,$D201:$D207,L200:L206,,0,-1),'Verwachte Resultaten'!$C$1:$BT$1,0))*_xlfn.XLOOKUP($E207,$G$2:$G$6,$F$2:$F$6,,0)),_xlfn.XLOOKUP($D$14,$D201:$D207,L201:L207,,0,-1)&gt;(INDEX('Verwachte Resultaten'!$C$2:$BT$31,MATCH(_xlfn.XLOOKUP($D$14,$D201:$D207,$E201:$E207,,0,-1),'Verwachte Resultaten'!$B$2:$B$31,0),MATCH(_xlfn.XLOOKUP($D$14,$D201:$D207,L200:L206,,0,-1),'Verwachte Resultaten'!$C$1:$BT$1,0))*_xlfn.XLOOKUP($E207,$G$2:$G$6,$H$2:$H$6,,0))),$D207,""),"")</f>
        <v/>
      </c>
      <c r="M207" s="14" t="str">
        <f>IFERROR(IF(AND(_xlfn.XLOOKUP($D$14,$D201:$D207,M201:M207,,0,-1)&lt;=(INDEX('Verwachte Resultaten'!$C$2:$BT$31,MATCH(_xlfn.XLOOKUP($D$14,$D201:$D207,$E201:$E207,,0,-1),'Verwachte Resultaten'!$B$2:$B$31,0),MATCH(_xlfn.XLOOKUP($D$14,$D201:$D207,M200:M206,,0,-1),'Verwachte Resultaten'!$C$1:$BT$1,0))*_xlfn.XLOOKUP($E207,$G$2:$G$6,$F$2:$F$6,,0)),_xlfn.XLOOKUP($D$14,$D201:$D207,M201:M207,,0,-1)&gt;(INDEX('Verwachte Resultaten'!$C$2:$BT$31,MATCH(_xlfn.XLOOKUP($D$14,$D201:$D207,$E201:$E207,,0,-1),'Verwachte Resultaten'!$B$2:$B$31,0),MATCH(_xlfn.XLOOKUP($D$14,$D201:$D207,M200:M206,,0,-1),'Verwachte Resultaten'!$C$1:$BT$1,0))*_xlfn.XLOOKUP($E207,$G$2:$G$6,$H$2:$H$6,,0))),$D207,""),"")</f>
        <v/>
      </c>
      <c r="N207" s="14" t="str">
        <f>IFERROR(IF(AND(_xlfn.XLOOKUP($D$14,$D201:$D207,N201:N207,,0,-1)&lt;=(INDEX('Verwachte Resultaten'!$C$2:$BT$31,MATCH(_xlfn.XLOOKUP($D$14,$D201:$D207,$E201:$E207,,0,-1),'Verwachte Resultaten'!$B$2:$B$31,0),MATCH(_xlfn.XLOOKUP($D$14,$D201:$D207,N200:N206,,0,-1),'Verwachte Resultaten'!$C$1:$BT$1,0))*_xlfn.XLOOKUP($E207,$G$2:$G$6,$F$2:$F$6,,0)),_xlfn.XLOOKUP($D$14,$D201:$D207,N201:N207,,0,-1)&gt;(INDEX('Verwachte Resultaten'!$C$2:$BT$31,MATCH(_xlfn.XLOOKUP($D$14,$D201:$D207,$E201:$E207,,0,-1),'Verwachte Resultaten'!$B$2:$B$31,0),MATCH(_xlfn.XLOOKUP($D$14,$D201:$D207,N200:N206,,0,-1),'Verwachte Resultaten'!$C$1:$BT$1,0))*_xlfn.XLOOKUP($E207,$G$2:$G$6,$H$2:$H$6,,0))),$D207,""),"")</f>
        <v/>
      </c>
      <c r="O207" s="14" t="str">
        <f>IFERROR(IF(AND(_xlfn.XLOOKUP($D$14,$D201:$D207,O201:O207,,0,-1)&lt;=(INDEX('Verwachte Resultaten'!$C$2:$BT$31,MATCH(_xlfn.XLOOKUP($D$14,$D201:$D207,$E201:$E207,,0,-1),'Verwachte Resultaten'!$B$2:$B$31,0),MATCH(_xlfn.XLOOKUP($D$14,$D201:$D207,O200:O206,,0,-1),'Verwachte Resultaten'!$C$1:$BT$1,0))*_xlfn.XLOOKUP($E207,$G$2:$G$6,$F$2:$F$6,,0)),_xlfn.XLOOKUP($D$14,$D201:$D207,O201:O207,,0,-1)&gt;(INDEX('Verwachte Resultaten'!$C$2:$BT$31,MATCH(_xlfn.XLOOKUP($D$14,$D201:$D207,$E201:$E207,,0,-1),'Verwachte Resultaten'!$B$2:$B$31,0),MATCH(_xlfn.XLOOKUP($D$14,$D201:$D207,O200:O206,,0,-1),'Verwachte Resultaten'!$C$1:$BT$1,0))*_xlfn.XLOOKUP($E207,$G$2:$G$6,$H$2:$H$6,,0))),$D207,""),"")</f>
        <v/>
      </c>
      <c r="P207" s="14" t="str">
        <f>IFERROR(IF(AND(_xlfn.XLOOKUP($D$14,$D201:$D207,P201:P207,,0,-1)&lt;=(INDEX('Verwachte Resultaten'!$C$2:$BT$31,MATCH(_xlfn.XLOOKUP($D$14,$D201:$D207,$E201:$E207,,0,-1),'Verwachte Resultaten'!$B$2:$B$31,0),MATCH(_xlfn.XLOOKUP($D$14,$D201:$D207,P200:P206,,0,-1),'Verwachte Resultaten'!$C$1:$BT$1,0))*_xlfn.XLOOKUP($E207,$G$2:$G$6,$F$2:$F$6,,0)),_xlfn.XLOOKUP($D$14,$D201:$D207,P201:P207,,0,-1)&gt;(INDEX('Verwachte Resultaten'!$C$2:$BT$31,MATCH(_xlfn.XLOOKUP($D$14,$D201:$D207,$E201:$E207,,0,-1),'Verwachte Resultaten'!$B$2:$B$31,0),MATCH(_xlfn.XLOOKUP($D$14,$D201:$D207,P200:P206,,0,-1),'Verwachte Resultaten'!$C$1:$BT$1,0))*_xlfn.XLOOKUP($E207,$G$2:$G$6,$H$2:$H$6,,0))),$D207,""),"")</f>
        <v/>
      </c>
      <c r="Q207" s="14" t="str">
        <f>IFERROR(IF(AND(_xlfn.XLOOKUP($D$14,$D201:$D207,Q201:Q207,,0,-1)&lt;=(INDEX('Verwachte Resultaten'!$C$2:$BT$31,MATCH(_xlfn.XLOOKUP($D$14,$D201:$D207,$E201:$E207,,0,-1),'Verwachte Resultaten'!$B$2:$B$31,0),MATCH(_xlfn.XLOOKUP($D$14,$D201:$D207,Q200:Q206,,0,-1),'Verwachte Resultaten'!$C$1:$BT$1,0))*_xlfn.XLOOKUP($E207,$G$2:$G$6,$F$2:$F$6,,0)),_xlfn.XLOOKUP($D$14,$D201:$D207,Q201:Q207,,0,-1)&gt;(INDEX('Verwachte Resultaten'!$C$2:$BT$31,MATCH(_xlfn.XLOOKUP($D$14,$D201:$D207,$E201:$E207,,0,-1),'Verwachte Resultaten'!$B$2:$B$31,0),MATCH(_xlfn.XLOOKUP($D$14,$D201:$D207,Q200:Q206,,0,-1),'Verwachte Resultaten'!$C$1:$BT$1,0))*_xlfn.XLOOKUP($E207,$G$2:$G$6,$H$2:$H$6,,0))),$D207,""),"")</f>
        <v/>
      </c>
      <c r="R207" s="14" t="str">
        <f>IFERROR(IF(AND(_xlfn.XLOOKUP($D$14,$D201:$D207,R201:R207,,0,-1)&lt;=(INDEX('Verwachte Resultaten'!$C$2:$BT$31,MATCH(_xlfn.XLOOKUP($D$14,$D201:$D207,$E201:$E207,,0,-1),'Verwachte Resultaten'!$B$2:$B$31,0),MATCH(_xlfn.XLOOKUP($D$14,$D201:$D207,R200:R206,,0,-1),'Verwachte Resultaten'!$C$1:$BT$1,0))*_xlfn.XLOOKUP($E207,$G$2:$G$6,$F$2:$F$6,,0)),_xlfn.XLOOKUP($D$14,$D201:$D207,R201:R207,,0,-1)&gt;(INDEX('Verwachte Resultaten'!$C$2:$BT$31,MATCH(_xlfn.XLOOKUP($D$14,$D201:$D207,$E201:$E207,,0,-1),'Verwachte Resultaten'!$B$2:$B$31,0),MATCH(_xlfn.XLOOKUP($D$14,$D201:$D207,R200:R206,,0,-1),'Verwachte Resultaten'!$C$1:$BT$1,0))*_xlfn.XLOOKUP($E207,$G$2:$G$6,$H$2:$H$6,,0))),$D207,""),"")</f>
        <v/>
      </c>
      <c r="S207" s="14" t="str">
        <f>IFERROR(IF(AND(_xlfn.XLOOKUP($D$14,$D201:$D207,S201:S207,,0,-1)&lt;=(INDEX('Verwachte Resultaten'!$C$2:$BT$31,MATCH(_xlfn.XLOOKUP($D$14,$D201:$D207,$E201:$E207,,0,-1),'Verwachte Resultaten'!$B$2:$B$31,0),MATCH(_xlfn.XLOOKUP($D$14,$D201:$D207,S200:S206,,0,-1),'Verwachte Resultaten'!$C$1:$BT$1,0))*_xlfn.XLOOKUP($E207,$G$2:$G$6,$F$2:$F$6,,0)),_xlfn.XLOOKUP($D$14,$D201:$D207,S201:S207,,0,-1)&gt;(INDEX('Verwachte Resultaten'!$C$2:$BT$31,MATCH(_xlfn.XLOOKUP($D$14,$D201:$D207,$E201:$E207,,0,-1),'Verwachte Resultaten'!$B$2:$B$31,0),MATCH(_xlfn.XLOOKUP($D$14,$D201:$D207,S200:S206,,0,-1),'Verwachte Resultaten'!$C$1:$BT$1,0))*_xlfn.XLOOKUP($E207,$G$2:$G$6,$H$2:$H$6,,0))),$D207,""),"")</f>
        <v/>
      </c>
      <c r="T207" s="14" t="str">
        <f>IFERROR(IF(AND(_xlfn.XLOOKUP($D$14,$D201:$D207,T201:T207,,0,-1)&lt;=(INDEX('Verwachte Resultaten'!$C$2:$BT$31,MATCH(_xlfn.XLOOKUP($D$14,$D201:$D207,$E201:$E207,,0,-1),'Verwachte Resultaten'!$B$2:$B$31,0),MATCH(_xlfn.XLOOKUP($D$14,$D201:$D207,T200:T206,,0,-1),'Verwachte Resultaten'!$C$1:$BT$1,0))*_xlfn.XLOOKUP($E207,$G$2:$G$6,$F$2:$F$6,,0)),_xlfn.XLOOKUP($D$14,$D201:$D207,T201:T207,,0,-1)&gt;(INDEX('Verwachte Resultaten'!$C$2:$BT$31,MATCH(_xlfn.XLOOKUP($D$14,$D201:$D207,$E201:$E207,,0,-1),'Verwachte Resultaten'!$B$2:$B$31,0),MATCH(_xlfn.XLOOKUP($D$14,$D201:$D207,T200:T206,,0,-1),'Verwachte Resultaten'!$C$1:$BT$1,0))*_xlfn.XLOOKUP($E207,$G$2:$G$6,$H$2:$H$6,,0))),$D207,""),"")</f>
        <v/>
      </c>
      <c r="U207" s="14" t="str">
        <f>IFERROR(IF(AND(_xlfn.XLOOKUP($D$14,$D201:$D207,U201:U207,,0,-1)&lt;=(INDEX('Verwachte Resultaten'!$C$2:$BT$31,MATCH(_xlfn.XLOOKUP($D$14,$D201:$D207,$E201:$E207,,0,-1),'Verwachte Resultaten'!$B$2:$B$31,0),MATCH(_xlfn.XLOOKUP($D$14,$D201:$D207,U200:U206,,0,-1),'Verwachte Resultaten'!$C$1:$BT$1,0))*_xlfn.XLOOKUP($E207,$G$2:$G$6,$F$2:$F$6,,0)),_xlfn.XLOOKUP($D$14,$D201:$D207,U201:U207,,0,-1)&gt;(INDEX('Verwachte Resultaten'!$C$2:$BT$31,MATCH(_xlfn.XLOOKUP($D$14,$D201:$D207,$E201:$E207,,0,-1),'Verwachte Resultaten'!$B$2:$B$31,0),MATCH(_xlfn.XLOOKUP($D$14,$D201:$D207,U200:U206,,0,-1),'Verwachte Resultaten'!$C$1:$BT$1,0))*_xlfn.XLOOKUP($E207,$G$2:$G$6,$H$2:$H$6,,0))),$D207,""),"")</f>
        <v/>
      </c>
      <c r="V207" s="14" t="str">
        <f>IFERROR(IF(AND(_xlfn.XLOOKUP($D$14,$D201:$D207,V201:V207,,0,-1)&lt;=(INDEX('Verwachte Resultaten'!$C$2:$BT$31,MATCH(_xlfn.XLOOKUP($D$14,$D201:$D207,$E201:$E207,,0,-1),'Verwachte Resultaten'!$B$2:$B$31,0),MATCH(_xlfn.XLOOKUP($D$14,$D201:$D207,V200:V206,,0,-1),'Verwachte Resultaten'!$C$1:$BT$1,0))*_xlfn.XLOOKUP($E207,$G$2:$G$6,$F$2:$F$6,,0)),_xlfn.XLOOKUP($D$14,$D201:$D207,V201:V207,,0,-1)&gt;(INDEX('Verwachte Resultaten'!$C$2:$BT$31,MATCH(_xlfn.XLOOKUP($D$14,$D201:$D207,$E201:$E207,,0,-1),'Verwachte Resultaten'!$B$2:$B$31,0),MATCH(_xlfn.XLOOKUP($D$14,$D201:$D207,V200:V206,,0,-1),'Verwachte Resultaten'!$C$1:$BT$1,0))*_xlfn.XLOOKUP($E207,$G$2:$G$6,$H$2:$H$6,,0))),$D207,""),"")</f>
        <v/>
      </c>
      <c r="W207" s="14" t="str">
        <f>IFERROR(IF(AND(_xlfn.XLOOKUP($D$14,$D201:$D207,W201:W207,,0,-1)&lt;=(INDEX('Verwachte Resultaten'!$C$2:$BT$31,MATCH(_xlfn.XLOOKUP($D$14,$D201:$D207,$E201:$E207,,0,-1),'Verwachte Resultaten'!$B$2:$B$31,0),MATCH(_xlfn.XLOOKUP($D$14,$D201:$D207,W200:W206,,0,-1),'Verwachte Resultaten'!$C$1:$BT$1,0))*_xlfn.XLOOKUP($E207,$G$2:$G$6,$F$2:$F$6,,0)),_xlfn.XLOOKUP($D$14,$D201:$D207,W201:W207,,0,-1)&gt;(INDEX('Verwachte Resultaten'!$C$2:$BT$31,MATCH(_xlfn.XLOOKUP($D$14,$D201:$D207,$E201:$E207,,0,-1),'Verwachte Resultaten'!$B$2:$B$31,0),MATCH(_xlfn.XLOOKUP($D$14,$D201:$D207,W200:W206,,0,-1),'Verwachte Resultaten'!$C$1:$BT$1,0))*_xlfn.XLOOKUP($E207,$G$2:$G$6,$H$2:$H$6,,0))),$D207,""),"")</f>
        <v/>
      </c>
      <c r="X207" s="14" t="str">
        <f>IFERROR(IF(AND(_xlfn.XLOOKUP($D$14,$D201:$D207,X201:X207,,0,-1)&lt;=(INDEX('Verwachte Resultaten'!$C$2:$BT$31,MATCH(_xlfn.XLOOKUP($D$14,$D201:$D207,$E201:$E207,,0,-1),'Verwachte Resultaten'!$B$2:$B$31,0),MATCH(_xlfn.XLOOKUP($D$14,$D201:$D207,X200:X206,,0,-1),'Verwachte Resultaten'!$C$1:$BT$1,0))*_xlfn.XLOOKUP($E207,$G$2:$G$6,$F$2:$F$6,,0)),_xlfn.XLOOKUP($D$14,$D201:$D207,X201:X207,,0,-1)&gt;(INDEX('Verwachte Resultaten'!$C$2:$BT$31,MATCH(_xlfn.XLOOKUP($D$14,$D201:$D207,$E201:$E207,,0,-1),'Verwachte Resultaten'!$B$2:$B$31,0),MATCH(_xlfn.XLOOKUP($D$14,$D201:$D207,X200:X206,,0,-1),'Verwachte Resultaten'!$C$1:$BT$1,0))*_xlfn.XLOOKUP($E207,$G$2:$G$6,$H$2:$H$6,,0))),$D207,""),"")</f>
        <v/>
      </c>
      <c r="Y207" s="14" t="str">
        <f>IFERROR(IF(AND(_xlfn.XLOOKUP($D$14,$D201:$D207,Y201:Y207,,0,-1)&lt;=(INDEX('Verwachte Resultaten'!$C$2:$BT$31,MATCH(_xlfn.XLOOKUP($D$14,$D201:$D207,$E201:$E207,,0,-1),'Verwachte Resultaten'!$B$2:$B$31,0),MATCH(_xlfn.XLOOKUP($D$14,$D201:$D207,Y200:Y206,,0,-1),'Verwachte Resultaten'!$C$1:$BT$1,0))*_xlfn.XLOOKUP($E207,$G$2:$G$6,$F$2:$F$6,,0)),_xlfn.XLOOKUP($D$14,$D201:$D207,Y201:Y207,,0,-1)&gt;(INDEX('Verwachte Resultaten'!$C$2:$BT$31,MATCH(_xlfn.XLOOKUP($D$14,$D201:$D207,$E201:$E207,,0,-1),'Verwachte Resultaten'!$B$2:$B$31,0),MATCH(_xlfn.XLOOKUP($D$14,$D201:$D207,Y200:Y206,,0,-1),'Verwachte Resultaten'!$C$1:$BT$1,0))*_xlfn.XLOOKUP($E207,$G$2:$G$6,$H$2:$H$6,,0))),$D207,""),"")</f>
        <v/>
      </c>
      <c r="Z207" s="14" t="str">
        <f>IFERROR(IF(AND(_xlfn.XLOOKUP($D$14,$D201:$D207,Z201:Z207,,0,-1)&lt;=(INDEX('Verwachte Resultaten'!$C$2:$BT$31,MATCH(_xlfn.XLOOKUP($D$14,$D201:$D207,$E201:$E207,,0,-1),'Verwachte Resultaten'!$B$2:$B$31,0),MATCH(_xlfn.XLOOKUP($D$14,$D201:$D207,Z200:Z206,,0,-1),'Verwachte Resultaten'!$C$1:$BT$1,0))*_xlfn.XLOOKUP($E207,$G$2:$G$6,$F$2:$F$6,,0)),_xlfn.XLOOKUP($D$14,$D201:$D207,Z201:Z207,,0,-1)&gt;(INDEX('Verwachte Resultaten'!$C$2:$BT$31,MATCH(_xlfn.XLOOKUP($D$14,$D201:$D207,$E201:$E207,,0,-1),'Verwachte Resultaten'!$B$2:$B$31,0),MATCH(_xlfn.XLOOKUP($D$14,$D201:$D207,Z200:Z206,,0,-1),'Verwachte Resultaten'!$C$1:$BT$1,0))*_xlfn.XLOOKUP($E207,$G$2:$G$6,$H$2:$H$6,,0))),$D207,""),"")</f>
        <v/>
      </c>
      <c r="AA207" s="14" t="str">
        <f>IFERROR(IF(AND(_xlfn.XLOOKUP($D$14,$D201:$D207,AA201:AA207,,0,-1)&lt;=(INDEX('Verwachte Resultaten'!$C$2:$BT$31,MATCH(_xlfn.XLOOKUP($D$14,$D201:$D207,$E201:$E207,,0,-1),'Verwachte Resultaten'!$B$2:$B$31,0),MATCH(_xlfn.XLOOKUP($D$14,$D201:$D207,AA200:AA206,,0,-1),'Verwachte Resultaten'!$C$1:$BT$1,0))*_xlfn.XLOOKUP($E207,$G$2:$G$6,$F$2:$F$6,,0)),_xlfn.XLOOKUP($D$14,$D201:$D207,AA201:AA207,,0,-1)&gt;(INDEX('Verwachte Resultaten'!$C$2:$BT$31,MATCH(_xlfn.XLOOKUP($D$14,$D201:$D207,$E201:$E207,,0,-1),'Verwachte Resultaten'!$B$2:$B$31,0),MATCH(_xlfn.XLOOKUP($D$14,$D201:$D207,AA200:AA206,,0,-1),'Verwachte Resultaten'!$C$1:$BT$1,0))*_xlfn.XLOOKUP($E207,$G$2:$G$6,$H$2:$H$6,,0))),$D207,""),"")</f>
        <v/>
      </c>
      <c r="AB207" s="14" t="str">
        <f>IFERROR(IF(AND(_xlfn.XLOOKUP($D$14,$D201:$D207,AB201:AB207,,0,-1)&lt;=(INDEX('Verwachte Resultaten'!$C$2:$BT$31,MATCH(_xlfn.XLOOKUP($D$14,$D201:$D207,$E201:$E207,,0,-1),'Verwachte Resultaten'!$B$2:$B$31,0),MATCH(_xlfn.XLOOKUP($D$14,$D201:$D207,AB200:AB206,,0,-1),'Verwachte Resultaten'!$C$1:$BT$1,0))*_xlfn.XLOOKUP($E207,$G$2:$G$6,$F$2:$F$6,,0)),_xlfn.XLOOKUP($D$14,$D201:$D207,AB201:AB207,,0,-1)&gt;(INDEX('Verwachte Resultaten'!$C$2:$BT$31,MATCH(_xlfn.XLOOKUP($D$14,$D201:$D207,$E201:$E207,,0,-1),'Verwachte Resultaten'!$B$2:$B$31,0),MATCH(_xlfn.XLOOKUP($D$14,$D201:$D207,AB200:AB206,,0,-1),'Verwachte Resultaten'!$C$1:$BT$1,0))*_xlfn.XLOOKUP($E207,$G$2:$G$6,$H$2:$H$6,,0))),$D207,""),"")</f>
        <v/>
      </c>
      <c r="AC207" s="14" t="str">
        <f>IFERROR(IF(AND(_xlfn.XLOOKUP($D$14,$D201:$D207,AC201:AC207,,0,-1)&lt;=(INDEX('Verwachte Resultaten'!$C$2:$BT$31,MATCH(_xlfn.XLOOKUP($D$14,$D201:$D207,$E201:$E207,,0,-1),'Verwachte Resultaten'!$B$2:$B$31,0),MATCH(_xlfn.XLOOKUP($D$14,$D201:$D207,AC200:AC206,,0,-1),'Verwachte Resultaten'!$C$1:$BT$1,0))*_xlfn.XLOOKUP($E207,$G$2:$G$6,$F$2:$F$6,,0)),_xlfn.XLOOKUP($D$14,$D201:$D207,AC201:AC207,,0,-1)&gt;(INDEX('Verwachte Resultaten'!$C$2:$BT$31,MATCH(_xlfn.XLOOKUP($D$14,$D201:$D207,$E201:$E207,,0,-1),'Verwachte Resultaten'!$B$2:$B$31,0),MATCH(_xlfn.XLOOKUP($D$14,$D201:$D207,AC200:AC206,,0,-1),'Verwachte Resultaten'!$C$1:$BT$1,0))*_xlfn.XLOOKUP($E207,$G$2:$G$6,$H$2:$H$6,,0))),$D207,""),"")</f>
        <v/>
      </c>
      <c r="AD207" s="14" t="str">
        <f>IFERROR(IF(AND(_xlfn.XLOOKUP($D$14,$D201:$D207,AD201:AD207,,0,-1)&lt;=(INDEX('Verwachte Resultaten'!$C$2:$BT$31,MATCH(_xlfn.XLOOKUP($D$14,$D201:$D207,$E201:$E207,,0,-1),'Verwachte Resultaten'!$B$2:$B$31,0),MATCH(_xlfn.XLOOKUP($D$14,$D201:$D207,AD200:AD206,,0,-1),'Verwachte Resultaten'!$C$1:$BT$1,0))*_xlfn.XLOOKUP($E207,$G$2:$G$6,$F$2:$F$6,,0)),_xlfn.XLOOKUP($D$14,$D201:$D207,AD201:AD207,,0,-1)&gt;(INDEX('Verwachte Resultaten'!$C$2:$BT$31,MATCH(_xlfn.XLOOKUP($D$14,$D201:$D207,$E201:$E207,,0,-1),'Verwachte Resultaten'!$B$2:$B$31,0),MATCH(_xlfn.XLOOKUP($D$14,$D201:$D207,AD200:AD206,,0,-1),'Verwachte Resultaten'!$C$1:$BT$1,0))*_xlfn.XLOOKUP($E207,$G$2:$G$6,$H$2:$H$6,,0))),$D207,""),"")</f>
        <v/>
      </c>
      <c r="AE207" s="14" t="str">
        <f>IFERROR(IF(AND(_xlfn.XLOOKUP($D$14,$D201:$D207,AE201:AE207,,0,-1)&lt;=(INDEX('Verwachte Resultaten'!$C$2:$BT$31,MATCH(_xlfn.XLOOKUP($D$14,$D201:$D207,$E201:$E207,,0,-1),'Verwachte Resultaten'!$B$2:$B$31,0),MATCH(_xlfn.XLOOKUP($D$14,$D201:$D207,AE200:AE206,,0,-1),'Verwachte Resultaten'!$C$1:$BT$1,0))*_xlfn.XLOOKUP($E207,$G$2:$G$6,$F$2:$F$6,,0)),_xlfn.XLOOKUP($D$14,$D201:$D207,AE201:AE207,,0,-1)&gt;(INDEX('Verwachte Resultaten'!$C$2:$BT$31,MATCH(_xlfn.XLOOKUP($D$14,$D201:$D207,$E201:$E207,,0,-1),'Verwachte Resultaten'!$B$2:$B$31,0),MATCH(_xlfn.XLOOKUP($D$14,$D201:$D207,AE200:AE206,,0,-1),'Verwachte Resultaten'!$C$1:$BT$1,0))*_xlfn.XLOOKUP($E207,$G$2:$G$6,$H$2:$H$6,,0))),$D207,""),"")</f>
        <v/>
      </c>
      <c r="AF207" s="14" t="str">
        <f>IFERROR(IF(AND(_xlfn.XLOOKUP($D$14,$D201:$D207,AF201:AF207,,0,-1)&lt;=(INDEX('Verwachte Resultaten'!$C$2:$BT$31,MATCH(_xlfn.XLOOKUP($D$14,$D201:$D207,$E201:$E207,,0,-1),'Verwachte Resultaten'!$B$2:$B$31,0),MATCH(_xlfn.XLOOKUP($D$14,$D201:$D207,AF200:AF206,,0,-1),'Verwachte Resultaten'!$C$1:$BT$1,0))*_xlfn.XLOOKUP($E207,$G$2:$G$6,$F$2:$F$6,,0)),_xlfn.XLOOKUP($D$14,$D201:$D207,AF201:AF207,,0,-1)&gt;(INDEX('Verwachte Resultaten'!$C$2:$BT$31,MATCH(_xlfn.XLOOKUP($D$14,$D201:$D207,$E201:$E207,,0,-1),'Verwachte Resultaten'!$B$2:$B$31,0),MATCH(_xlfn.XLOOKUP($D$14,$D201:$D207,AF200:AF206,,0,-1),'Verwachte Resultaten'!$C$1:$BT$1,0))*_xlfn.XLOOKUP($E207,$G$2:$G$6,$H$2:$H$6,,0))),$D207,""),"")</f>
        <v/>
      </c>
      <c r="AG207" s="14" t="str">
        <f>IFERROR(IF(AND(_xlfn.XLOOKUP($D$14,$D201:$D207,AG201:AG207,,0,-1)&lt;=(INDEX('Verwachte Resultaten'!$C$2:$BT$31,MATCH(_xlfn.XLOOKUP($D$14,$D201:$D207,$E201:$E207,,0,-1),'Verwachte Resultaten'!$B$2:$B$31,0),MATCH(_xlfn.XLOOKUP($D$14,$D201:$D207,AG200:AG206,,0,-1),'Verwachte Resultaten'!$C$1:$BT$1,0))*_xlfn.XLOOKUP($E207,$G$2:$G$6,$F$2:$F$6,,0)),_xlfn.XLOOKUP($D$14,$D201:$D207,AG201:AG207,,0,-1)&gt;(INDEX('Verwachte Resultaten'!$C$2:$BT$31,MATCH(_xlfn.XLOOKUP($D$14,$D201:$D207,$E201:$E207,,0,-1),'Verwachte Resultaten'!$B$2:$B$31,0),MATCH(_xlfn.XLOOKUP($D$14,$D201:$D207,AG200:AG206,,0,-1),'Verwachte Resultaten'!$C$1:$BT$1,0))*_xlfn.XLOOKUP($E207,$G$2:$G$6,$H$2:$H$6,,0))),$D207,""),"")</f>
        <v/>
      </c>
      <c r="AH207" s="14" t="str">
        <f>IFERROR(IF(AND(_xlfn.XLOOKUP($D$14,$D201:$D207,AH201:AH207,,0,-1)&lt;=(INDEX('Verwachte Resultaten'!$C$2:$BT$31,MATCH(_xlfn.XLOOKUP($D$14,$D201:$D207,$E201:$E207,,0,-1),'Verwachte Resultaten'!$B$2:$B$31,0),MATCH(_xlfn.XLOOKUP($D$14,$D201:$D207,AH200:AH206,,0,-1),'Verwachte Resultaten'!$C$1:$BT$1,0))*_xlfn.XLOOKUP($E207,$G$2:$G$6,$F$2:$F$6,,0)),_xlfn.XLOOKUP($D$14,$D201:$D207,AH201:AH207,,0,-1)&gt;(INDEX('Verwachte Resultaten'!$C$2:$BT$31,MATCH(_xlfn.XLOOKUP($D$14,$D201:$D207,$E201:$E207,,0,-1),'Verwachte Resultaten'!$B$2:$B$31,0),MATCH(_xlfn.XLOOKUP($D$14,$D201:$D207,AH200:AH206,,0,-1),'Verwachte Resultaten'!$C$1:$BT$1,0))*_xlfn.XLOOKUP($E207,$G$2:$G$6,$H$2:$H$6,,0))),$D207,""),"")</f>
        <v/>
      </c>
      <c r="AI207" s="14" t="str">
        <f>IFERROR(IF(AND(_xlfn.XLOOKUP($D$14,$D201:$D207,AI201:AI207,,0,-1)&lt;=(INDEX('Verwachte Resultaten'!$C$2:$BT$31,MATCH(_xlfn.XLOOKUP($D$14,$D201:$D207,$E201:$E207,,0,-1),'Verwachte Resultaten'!$B$2:$B$31,0),MATCH(_xlfn.XLOOKUP($D$14,$D201:$D207,AI200:AI206,,0,-1),'Verwachte Resultaten'!$C$1:$BT$1,0))*_xlfn.XLOOKUP($E207,$G$2:$G$6,$F$2:$F$6,,0)),_xlfn.XLOOKUP($D$14,$D201:$D207,AI201:AI207,,0,-1)&gt;(INDEX('Verwachte Resultaten'!$C$2:$BT$31,MATCH(_xlfn.XLOOKUP($D$14,$D201:$D207,$E201:$E207,,0,-1),'Verwachte Resultaten'!$B$2:$B$31,0),MATCH(_xlfn.XLOOKUP($D$14,$D201:$D207,AI200:AI206,,0,-1),'Verwachte Resultaten'!$C$1:$BT$1,0))*_xlfn.XLOOKUP($E207,$G$2:$G$6,$H$2:$H$6,,0))),$D207,""),"")</f>
        <v/>
      </c>
      <c r="AJ207" s="14" t="str">
        <f>IFERROR(IF(AND(_xlfn.XLOOKUP($D$14,$D201:$D207,AJ201:AJ207,,0,-1)&lt;=(INDEX('Verwachte Resultaten'!$C$2:$BT$31,MATCH(_xlfn.XLOOKUP($D$14,$D201:$D207,$E201:$E207,,0,-1),'Verwachte Resultaten'!$B$2:$B$31,0),MATCH(_xlfn.XLOOKUP($D$14,$D201:$D207,AJ200:AJ206,,0,-1),'Verwachte Resultaten'!$C$1:$BT$1,0))*_xlfn.XLOOKUP($E207,$G$2:$G$6,$F$2:$F$6,,0)),_xlfn.XLOOKUP($D$14,$D201:$D207,AJ201:AJ207,,0,-1)&gt;(INDEX('Verwachte Resultaten'!$C$2:$BT$31,MATCH(_xlfn.XLOOKUP($D$14,$D201:$D207,$E201:$E207,,0,-1),'Verwachte Resultaten'!$B$2:$B$31,0),MATCH(_xlfn.XLOOKUP($D$14,$D201:$D207,AJ200:AJ206,,0,-1),'Verwachte Resultaten'!$C$1:$BT$1,0))*_xlfn.XLOOKUP($E207,$G$2:$G$6,$H$2:$H$6,,0))),$D207,""),"")</f>
        <v/>
      </c>
      <c r="AK207" s="14" t="str">
        <f>IFERROR(IF(AND(_xlfn.XLOOKUP($D$14,$D201:$D207,AK201:AK207,,0,-1)&lt;=(INDEX('Verwachte Resultaten'!$C$2:$BT$31,MATCH(_xlfn.XLOOKUP($D$14,$D201:$D207,$E201:$E207,,0,-1),'Verwachte Resultaten'!$B$2:$B$31,0),MATCH(_xlfn.XLOOKUP($D$14,$D201:$D207,AK200:AK206,,0,-1),'Verwachte Resultaten'!$C$1:$BT$1,0))*_xlfn.XLOOKUP($E207,$G$2:$G$6,$F$2:$F$6,,0)),_xlfn.XLOOKUP($D$14,$D201:$D207,AK201:AK207,,0,-1)&gt;(INDEX('Verwachte Resultaten'!$C$2:$BT$31,MATCH(_xlfn.XLOOKUP($D$14,$D201:$D207,$E201:$E207,,0,-1),'Verwachte Resultaten'!$B$2:$B$31,0),MATCH(_xlfn.XLOOKUP($D$14,$D201:$D207,AK200:AK206,,0,-1),'Verwachte Resultaten'!$C$1:$BT$1,0))*_xlfn.XLOOKUP($E207,$G$2:$G$6,$H$2:$H$6,,0))),$D207,""),"")</f>
        <v/>
      </c>
      <c r="AL207" s="14" t="str">
        <f>IFERROR(IF(AND(_xlfn.XLOOKUP($D$14,$D201:$D207,AL201:AL207,,0,-1)&lt;=(INDEX('Verwachte Resultaten'!$C$2:$BT$31,MATCH(_xlfn.XLOOKUP($D$14,$D201:$D207,$E201:$E207,,0,-1),'Verwachte Resultaten'!$B$2:$B$31,0),MATCH(_xlfn.XLOOKUP($D$14,$D201:$D207,AL200:AL206,,0,-1),'Verwachte Resultaten'!$C$1:$BT$1,0))*_xlfn.XLOOKUP($E207,$G$2:$G$6,$F$2:$F$6,,0)),_xlfn.XLOOKUP($D$14,$D201:$D207,AL201:AL207,,0,-1)&gt;(INDEX('Verwachte Resultaten'!$C$2:$BT$31,MATCH(_xlfn.XLOOKUP($D$14,$D201:$D207,$E201:$E207,,0,-1),'Verwachte Resultaten'!$B$2:$B$31,0),MATCH(_xlfn.XLOOKUP($D$14,$D201:$D207,AL200:AL206,,0,-1),'Verwachte Resultaten'!$C$1:$BT$1,0))*_xlfn.XLOOKUP($E207,$G$2:$G$6,$H$2:$H$6,,0))),$D207,""),"")</f>
        <v/>
      </c>
      <c r="AM207" s="14" t="str">
        <f>IFERROR(IF(AND(_xlfn.XLOOKUP($D$14,$D201:$D207,AM201:AM207,,0,-1)&lt;=(INDEX('Verwachte Resultaten'!$C$2:$BT$31,MATCH(_xlfn.XLOOKUP($D$14,$D201:$D207,$E201:$E207,,0,-1),'Verwachte Resultaten'!$B$2:$B$31,0),MATCH(_xlfn.XLOOKUP($D$14,$D201:$D207,AM200:AM206,,0,-1),'Verwachte Resultaten'!$C$1:$BT$1,0))*_xlfn.XLOOKUP($E207,$G$2:$G$6,$F$2:$F$6,,0)),_xlfn.XLOOKUP($D$14,$D201:$D207,AM201:AM207,,0,-1)&gt;(INDEX('Verwachte Resultaten'!$C$2:$BT$31,MATCH(_xlfn.XLOOKUP($D$14,$D201:$D207,$E201:$E207,,0,-1),'Verwachte Resultaten'!$B$2:$B$31,0),MATCH(_xlfn.XLOOKUP($D$14,$D201:$D207,AM200:AM206,,0,-1),'Verwachte Resultaten'!$C$1:$BT$1,0))*_xlfn.XLOOKUP($E207,$G$2:$G$6,$H$2:$H$6,,0))),$D207,""),"")</f>
        <v/>
      </c>
      <c r="AN207" s="14" t="str">
        <f>IFERROR(IF(AND(_xlfn.XLOOKUP($D$14,$D201:$D207,AN201:AN207,,0,-1)&lt;=(INDEX('Verwachte Resultaten'!$C$2:$BT$31,MATCH(_xlfn.XLOOKUP($D$14,$D201:$D207,$E201:$E207,,0,-1),'Verwachte Resultaten'!$B$2:$B$31,0),MATCH(_xlfn.XLOOKUP($D$14,$D201:$D207,AN200:AN206,,0,-1),'Verwachte Resultaten'!$C$1:$BT$1,0))*_xlfn.XLOOKUP($E207,$G$2:$G$6,$F$2:$F$6,,0)),_xlfn.XLOOKUP($D$14,$D201:$D207,AN201:AN207,,0,-1)&gt;(INDEX('Verwachte Resultaten'!$C$2:$BT$31,MATCH(_xlfn.XLOOKUP($D$14,$D201:$D207,$E201:$E207,,0,-1),'Verwachte Resultaten'!$B$2:$B$31,0),MATCH(_xlfn.XLOOKUP($D$14,$D201:$D207,AN200:AN206,,0,-1),'Verwachte Resultaten'!$C$1:$BT$1,0))*_xlfn.XLOOKUP($E207,$G$2:$G$6,$H$2:$H$6,,0))),$D207,""),"")</f>
        <v/>
      </c>
      <c r="AO207" s="14" t="str">
        <f>IFERROR(IF(AND(_xlfn.XLOOKUP($D$14,$D201:$D207,AO201:AO207,,0,-1)&lt;=(INDEX('Verwachte Resultaten'!$C$2:$BT$31,MATCH(_xlfn.XLOOKUP($D$14,$D201:$D207,$E201:$E207,,0,-1),'Verwachte Resultaten'!$B$2:$B$31,0),MATCH(_xlfn.XLOOKUP($D$14,$D201:$D207,AO200:AO206,,0,-1),'Verwachte Resultaten'!$C$1:$BT$1,0))*_xlfn.XLOOKUP($E207,$G$2:$G$6,$F$2:$F$6,,0)),_xlfn.XLOOKUP($D$14,$D201:$D207,AO201:AO207,,0,-1)&gt;(INDEX('Verwachte Resultaten'!$C$2:$BT$31,MATCH(_xlfn.XLOOKUP($D$14,$D201:$D207,$E201:$E207,,0,-1),'Verwachte Resultaten'!$B$2:$B$31,0),MATCH(_xlfn.XLOOKUP($D$14,$D201:$D207,AO200:AO206,,0,-1),'Verwachte Resultaten'!$C$1:$BT$1,0))*_xlfn.XLOOKUP($E207,$G$2:$G$6,$H$2:$H$6,,0))),$D207,""),"")</f>
        <v/>
      </c>
      <c r="AP207" s="14" t="str">
        <f>IFERROR(IF(AND(_xlfn.XLOOKUP($D$14,$D201:$D207,AP201:AP207,,0,-1)&lt;=(INDEX('Verwachte Resultaten'!$C$2:$BT$31,MATCH(_xlfn.XLOOKUP($D$14,$D201:$D207,$E201:$E207,,0,-1),'Verwachte Resultaten'!$B$2:$B$31,0),MATCH(_xlfn.XLOOKUP($D$14,$D201:$D207,AP200:AP206,,0,-1),'Verwachte Resultaten'!$C$1:$BT$1,0))*_xlfn.XLOOKUP($E207,$G$2:$G$6,$F$2:$F$6,,0)),_xlfn.XLOOKUP($D$14,$D201:$D207,AP201:AP207,,0,-1)&gt;(INDEX('Verwachte Resultaten'!$C$2:$BT$31,MATCH(_xlfn.XLOOKUP($D$14,$D201:$D207,$E201:$E207,,0,-1),'Verwachte Resultaten'!$B$2:$B$31,0),MATCH(_xlfn.XLOOKUP($D$14,$D201:$D207,AP200:AP206,,0,-1),'Verwachte Resultaten'!$C$1:$BT$1,0))*_xlfn.XLOOKUP($E207,$G$2:$G$6,$H$2:$H$6,,0))),$D207,""),"")</f>
        <v/>
      </c>
      <c r="AQ207" s="14" t="str">
        <f>IFERROR(IF(AND(_xlfn.XLOOKUP($D$14,$D201:$D207,AQ201:AQ207,,0,-1)&lt;=(INDEX('Verwachte Resultaten'!$C$2:$BT$31,MATCH(_xlfn.XLOOKUP($D$14,$D201:$D207,$E201:$E207,,0,-1),'Verwachte Resultaten'!$B$2:$B$31,0),MATCH(_xlfn.XLOOKUP($D$14,$D201:$D207,AQ200:AQ206,,0,-1),'Verwachte Resultaten'!$C$1:$BT$1,0))*_xlfn.XLOOKUP($E207,$G$2:$G$6,$F$2:$F$6,,0)),_xlfn.XLOOKUP($D$14,$D201:$D207,AQ201:AQ207,,0,-1)&gt;(INDEX('Verwachte Resultaten'!$C$2:$BT$31,MATCH(_xlfn.XLOOKUP($D$14,$D201:$D207,$E201:$E207,,0,-1),'Verwachte Resultaten'!$B$2:$B$31,0),MATCH(_xlfn.XLOOKUP($D$14,$D201:$D207,AQ200:AQ206,,0,-1),'Verwachte Resultaten'!$C$1:$BT$1,0))*_xlfn.XLOOKUP($E207,$G$2:$G$6,$H$2:$H$6,,0))),$D207,""),"")</f>
        <v/>
      </c>
      <c r="AR207" s="14" t="str">
        <f>IFERROR(IF(AND(_xlfn.XLOOKUP($D$14,$D201:$D207,AR201:AR207,,0,-1)&lt;=(INDEX('Verwachte Resultaten'!$C$2:$BT$31,MATCH(_xlfn.XLOOKUP($D$14,$D201:$D207,$E201:$E207,,0,-1),'Verwachte Resultaten'!$B$2:$B$31,0),MATCH(_xlfn.XLOOKUP($D$14,$D201:$D207,AR200:AR206,,0,-1),'Verwachte Resultaten'!$C$1:$BT$1,0))*_xlfn.XLOOKUP($E207,$G$2:$G$6,$F$2:$F$6,,0)),_xlfn.XLOOKUP($D$14,$D201:$D207,AR201:AR207,,0,-1)&gt;(INDEX('Verwachte Resultaten'!$C$2:$BT$31,MATCH(_xlfn.XLOOKUP($D$14,$D201:$D207,$E201:$E207,,0,-1),'Verwachte Resultaten'!$B$2:$B$31,0),MATCH(_xlfn.XLOOKUP($D$14,$D201:$D207,AR200:AR206,,0,-1),'Verwachte Resultaten'!$C$1:$BT$1,0))*_xlfn.XLOOKUP($E207,$G$2:$G$6,$H$2:$H$6,,0))),$D207,""),"")</f>
        <v/>
      </c>
      <c r="AS207" s="14" t="str">
        <f>IFERROR(IF(AND(_xlfn.XLOOKUP($D$14,$D201:$D207,AS201:AS207,,0,-1)&lt;=(INDEX('Verwachte Resultaten'!$C$2:$BT$31,MATCH(_xlfn.XLOOKUP($D$14,$D201:$D207,$E201:$E207,,0,-1),'Verwachte Resultaten'!$B$2:$B$31,0),MATCH(_xlfn.XLOOKUP($D$14,$D201:$D207,AS200:AS206,,0,-1),'Verwachte Resultaten'!$C$1:$BT$1,0))*_xlfn.XLOOKUP($E207,$G$2:$G$6,$F$2:$F$6,,0)),_xlfn.XLOOKUP($D$14,$D201:$D207,AS201:AS207,,0,-1)&gt;(INDEX('Verwachte Resultaten'!$C$2:$BT$31,MATCH(_xlfn.XLOOKUP($D$14,$D201:$D207,$E201:$E207,,0,-1),'Verwachte Resultaten'!$B$2:$B$31,0),MATCH(_xlfn.XLOOKUP($D$14,$D201:$D207,AS200:AS206,,0,-1),'Verwachte Resultaten'!$C$1:$BT$1,0))*_xlfn.XLOOKUP($E207,$G$2:$G$6,$H$2:$H$6,,0))),$D207,""),"")</f>
        <v/>
      </c>
      <c r="AT207" s="14" t="str">
        <f>IFERROR(IF(AND(_xlfn.XLOOKUP($D$14,$D201:$D207,AT201:AT207,,0,-1)&lt;=(INDEX('Verwachte Resultaten'!$C$2:$BT$31,MATCH(_xlfn.XLOOKUP($D$14,$D201:$D207,$E201:$E207,,0,-1),'Verwachte Resultaten'!$B$2:$B$31,0),MATCH(_xlfn.XLOOKUP($D$14,$D201:$D207,AT200:AT206,,0,-1),'Verwachte Resultaten'!$C$1:$BT$1,0))*_xlfn.XLOOKUP($E207,$G$2:$G$6,$F$2:$F$6,,0)),_xlfn.XLOOKUP($D$14,$D201:$D207,AT201:AT207,,0,-1)&gt;(INDEX('Verwachte Resultaten'!$C$2:$BT$31,MATCH(_xlfn.XLOOKUP($D$14,$D201:$D207,$E201:$E207,,0,-1),'Verwachte Resultaten'!$B$2:$B$31,0),MATCH(_xlfn.XLOOKUP($D$14,$D201:$D207,AT200:AT206,,0,-1),'Verwachte Resultaten'!$C$1:$BT$1,0))*_xlfn.XLOOKUP($E207,$G$2:$G$6,$H$2:$H$6,,0))),$D207,""),"")</f>
        <v/>
      </c>
      <c r="AU207" s="14" t="str">
        <f>IFERROR(IF(AND(_xlfn.XLOOKUP($D$14,$D201:$D207,AU201:AU207,,0,-1)&lt;=(INDEX('Verwachte Resultaten'!$C$2:$BT$31,MATCH(_xlfn.XLOOKUP($D$14,$D201:$D207,$E201:$E207,,0,-1),'Verwachte Resultaten'!$B$2:$B$31,0),MATCH(_xlfn.XLOOKUP($D$14,$D201:$D207,AU200:AU206,,0,-1),'Verwachte Resultaten'!$C$1:$BT$1,0))*_xlfn.XLOOKUP($E207,$G$2:$G$6,$F$2:$F$6,,0)),_xlfn.XLOOKUP($D$14,$D201:$D207,AU201:AU207,,0,-1)&gt;(INDEX('Verwachte Resultaten'!$C$2:$BT$31,MATCH(_xlfn.XLOOKUP($D$14,$D201:$D207,$E201:$E207,,0,-1),'Verwachte Resultaten'!$B$2:$B$31,0),MATCH(_xlfn.XLOOKUP($D$14,$D201:$D207,AU200:AU206,,0,-1),'Verwachte Resultaten'!$C$1:$BT$1,0))*_xlfn.XLOOKUP($E207,$G$2:$G$6,$H$2:$H$6,,0))),$D207,""),"")</f>
        <v/>
      </c>
      <c r="AV207" s="14" t="str">
        <f>IFERROR(IF(AND(_xlfn.XLOOKUP($D$14,$D201:$D207,AV201:AV207,,0,-1)&lt;=(INDEX('Verwachte Resultaten'!$C$2:$BT$31,MATCH(_xlfn.XLOOKUP($D$14,$D201:$D207,$E201:$E207,,0,-1),'Verwachte Resultaten'!$B$2:$B$31,0),MATCH(_xlfn.XLOOKUP($D$14,$D201:$D207,AV200:AV206,,0,-1),'Verwachte Resultaten'!$C$1:$BT$1,0))*_xlfn.XLOOKUP($E207,$G$2:$G$6,$F$2:$F$6,,0)),_xlfn.XLOOKUP($D$14,$D201:$D207,AV201:AV207,,0,-1)&gt;(INDEX('Verwachte Resultaten'!$C$2:$BT$31,MATCH(_xlfn.XLOOKUP($D$14,$D201:$D207,$E201:$E207,,0,-1),'Verwachte Resultaten'!$B$2:$B$31,0),MATCH(_xlfn.XLOOKUP($D$14,$D201:$D207,AV200:AV206,,0,-1),'Verwachte Resultaten'!$C$1:$BT$1,0))*_xlfn.XLOOKUP($E207,$G$2:$G$6,$H$2:$H$6,,0))),$D207,""),"")</f>
        <v/>
      </c>
      <c r="AW207" s="14" t="str">
        <f>IFERROR(IF(AND(_xlfn.XLOOKUP($D$14,$D201:$D207,AW201:AW207,,0,-1)&lt;=(INDEX('Verwachte Resultaten'!$C$2:$BT$31,MATCH(_xlfn.XLOOKUP($D$14,$D201:$D207,$E201:$E207,,0,-1),'Verwachte Resultaten'!$B$2:$B$31,0),MATCH(_xlfn.XLOOKUP($D$14,$D201:$D207,AW200:AW206,,0,-1),'Verwachte Resultaten'!$C$1:$BT$1,0))*_xlfn.XLOOKUP($E207,$G$2:$G$6,$F$2:$F$6,,0)),_xlfn.XLOOKUP($D$14,$D201:$D207,AW201:AW207,,0,-1)&gt;(INDEX('Verwachte Resultaten'!$C$2:$BT$31,MATCH(_xlfn.XLOOKUP($D$14,$D201:$D207,$E201:$E207,,0,-1),'Verwachte Resultaten'!$B$2:$B$31,0),MATCH(_xlfn.XLOOKUP($D$14,$D201:$D207,AW200:AW206,,0,-1),'Verwachte Resultaten'!$C$1:$BT$1,0))*_xlfn.XLOOKUP($E207,$G$2:$G$6,$H$2:$H$6,,0))),$D207,""),"")</f>
        <v/>
      </c>
      <c r="AX207" s="14" t="str">
        <f>IFERROR(IF(AND(_xlfn.XLOOKUP($D$14,$D201:$D207,AX201:AX207,,0,-1)&lt;=(INDEX('Verwachte Resultaten'!$C$2:$BT$31,MATCH(_xlfn.XLOOKUP($D$14,$D201:$D207,$E201:$E207,,0,-1),'Verwachte Resultaten'!$B$2:$B$31,0),MATCH(_xlfn.XLOOKUP($D$14,$D201:$D207,AX200:AX206,,0,-1),'Verwachte Resultaten'!$C$1:$BT$1,0))*_xlfn.XLOOKUP($E207,$G$2:$G$6,$F$2:$F$6,,0)),_xlfn.XLOOKUP($D$14,$D201:$D207,AX201:AX207,,0,-1)&gt;(INDEX('Verwachte Resultaten'!$C$2:$BT$31,MATCH(_xlfn.XLOOKUP($D$14,$D201:$D207,$E201:$E207,,0,-1),'Verwachte Resultaten'!$B$2:$B$31,0),MATCH(_xlfn.XLOOKUP($D$14,$D201:$D207,AX200:AX206,,0,-1),'Verwachte Resultaten'!$C$1:$BT$1,0))*_xlfn.XLOOKUP($E207,$G$2:$G$6,$H$2:$H$6,,0))),$D207,""),"")</f>
        <v/>
      </c>
      <c r="AY207" s="14" t="str">
        <f>IFERROR(IF(AND(_xlfn.XLOOKUP($D$14,$D201:$D207,AY201:AY207,,0,-1)&lt;=(INDEX('Verwachte Resultaten'!$C$2:$BT$31,MATCH(_xlfn.XLOOKUP($D$14,$D201:$D207,$E201:$E207,,0,-1),'Verwachte Resultaten'!$B$2:$B$31,0),MATCH(_xlfn.XLOOKUP($D$14,$D201:$D207,AY200:AY206,,0,-1),'Verwachte Resultaten'!$C$1:$BT$1,0))*_xlfn.XLOOKUP($E207,$G$2:$G$6,$F$2:$F$6,,0)),_xlfn.XLOOKUP($D$14,$D201:$D207,AY201:AY207,,0,-1)&gt;(INDEX('Verwachte Resultaten'!$C$2:$BT$31,MATCH(_xlfn.XLOOKUP($D$14,$D201:$D207,$E201:$E207,,0,-1),'Verwachte Resultaten'!$B$2:$B$31,0),MATCH(_xlfn.XLOOKUP($D$14,$D201:$D207,AY200:AY206,,0,-1),'Verwachte Resultaten'!$C$1:$BT$1,0))*_xlfn.XLOOKUP($E207,$G$2:$G$6,$H$2:$H$6,,0))),$D207,""),"")</f>
        <v/>
      </c>
      <c r="AZ207" s="14" t="str">
        <f>IFERROR(IF(AND(_xlfn.XLOOKUP($D$14,$D201:$D207,AZ201:AZ207,,0,-1)&lt;=(INDEX('Verwachte Resultaten'!$C$2:$BT$31,MATCH(_xlfn.XLOOKUP($D$14,$D201:$D207,$E201:$E207,,0,-1),'Verwachte Resultaten'!$B$2:$B$31,0),MATCH(_xlfn.XLOOKUP($D$14,$D201:$D207,AZ200:AZ206,,0,-1),'Verwachte Resultaten'!$C$1:$BT$1,0))*_xlfn.XLOOKUP($E207,$G$2:$G$6,$F$2:$F$6,,0)),_xlfn.XLOOKUP($D$14,$D201:$D207,AZ201:AZ207,,0,-1)&gt;(INDEX('Verwachte Resultaten'!$C$2:$BT$31,MATCH(_xlfn.XLOOKUP($D$14,$D201:$D207,$E201:$E207,,0,-1),'Verwachte Resultaten'!$B$2:$B$31,0),MATCH(_xlfn.XLOOKUP($D$14,$D201:$D207,AZ200:AZ206,,0,-1),'Verwachte Resultaten'!$C$1:$BT$1,0))*_xlfn.XLOOKUP($E207,$G$2:$G$6,$H$2:$H$6,,0))),$D207,""),"")</f>
        <v/>
      </c>
      <c r="BA207" s="14" t="str">
        <f>IFERROR(IF(AND(_xlfn.XLOOKUP($D$14,$D201:$D207,BA201:BA207,,0,-1)&lt;=(INDEX('Verwachte Resultaten'!$C$2:$BT$31,MATCH(_xlfn.XLOOKUP($D$14,$D201:$D207,$E201:$E207,,0,-1),'Verwachte Resultaten'!$B$2:$B$31,0),MATCH(_xlfn.XLOOKUP($D$14,$D201:$D207,BA200:BA206,,0,-1),'Verwachte Resultaten'!$C$1:$BT$1,0))*_xlfn.XLOOKUP($E207,$G$2:$G$6,$F$2:$F$6,,0)),_xlfn.XLOOKUP($D$14,$D201:$D207,BA201:BA207,,0,-1)&gt;(INDEX('Verwachte Resultaten'!$C$2:$BT$31,MATCH(_xlfn.XLOOKUP($D$14,$D201:$D207,$E201:$E207,,0,-1),'Verwachte Resultaten'!$B$2:$B$31,0),MATCH(_xlfn.XLOOKUP($D$14,$D201:$D207,BA200:BA206,,0,-1),'Verwachte Resultaten'!$C$1:$BT$1,0))*_xlfn.XLOOKUP($E207,$G$2:$G$6,$H$2:$H$6,,0))),$D207,""),"")</f>
        <v/>
      </c>
      <c r="BB207" s="14" t="str">
        <f>IFERROR(IF(AND(_xlfn.XLOOKUP($D$14,$D201:$D207,BB201:BB207,,0,-1)&lt;=(INDEX('Verwachte Resultaten'!$C$2:$BT$31,MATCH(_xlfn.XLOOKUP($D$14,$D201:$D207,$E201:$E207,,0,-1),'Verwachte Resultaten'!$B$2:$B$31,0),MATCH(_xlfn.XLOOKUP($D$14,$D201:$D207,BB200:BB206,,0,-1),'Verwachte Resultaten'!$C$1:$BT$1,0))*_xlfn.XLOOKUP($E207,$G$2:$G$6,$F$2:$F$6,,0)),_xlfn.XLOOKUP($D$14,$D201:$D207,BB201:BB207,,0,-1)&gt;(INDEX('Verwachte Resultaten'!$C$2:$BT$31,MATCH(_xlfn.XLOOKUP($D$14,$D201:$D207,$E201:$E207,,0,-1),'Verwachte Resultaten'!$B$2:$B$31,0),MATCH(_xlfn.XLOOKUP($D$14,$D201:$D207,BB200:BB206,,0,-1),'Verwachte Resultaten'!$C$1:$BT$1,0))*_xlfn.XLOOKUP($E207,$G$2:$G$6,$H$2:$H$6,,0))),$D207,""),"")</f>
        <v/>
      </c>
      <c r="BC207" s="14" t="str">
        <f>IFERROR(IF(AND(_xlfn.XLOOKUP($D$14,$D201:$D207,BC201:BC207,,0,-1)&lt;=(INDEX('Verwachte Resultaten'!$C$2:$BT$31,MATCH(_xlfn.XLOOKUP($D$14,$D201:$D207,$E201:$E207,,0,-1),'Verwachte Resultaten'!$B$2:$B$31,0),MATCH(_xlfn.XLOOKUP($D$14,$D201:$D207,BC200:BC206,,0,-1),'Verwachte Resultaten'!$C$1:$BT$1,0))*_xlfn.XLOOKUP($E207,$G$2:$G$6,$F$2:$F$6,,0)),_xlfn.XLOOKUP($D$14,$D201:$D207,BC201:BC207,,0,-1)&gt;(INDEX('Verwachte Resultaten'!$C$2:$BT$31,MATCH(_xlfn.XLOOKUP($D$14,$D201:$D207,$E201:$E207,,0,-1),'Verwachte Resultaten'!$B$2:$B$31,0),MATCH(_xlfn.XLOOKUP($D$14,$D201:$D207,BC200:BC206,,0,-1),'Verwachte Resultaten'!$C$1:$BT$1,0))*_xlfn.XLOOKUP($E207,$G$2:$G$6,$H$2:$H$6,,0))),$D207,""),"")</f>
        <v/>
      </c>
      <c r="BD207" s="14" t="str">
        <f>IFERROR(IF(AND(_xlfn.XLOOKUP($D$14,$D201:$D207,BD201:BD207,,0,-1)&lt;=(INDEX('Verwachte Resultaten'!$C$2:$BT$31,MATCH(_xlfn.XLOOKUP($D$14,$D201:$D207,$E201:$E207,,0,-1),'Verwachte Resultaten'!$B$2:$B$31,0),MATCH(_xlfn.XLOOKUP($D$14,$D201:$D207,BD200:BD206,,0,-1),'Verwachte Resultaten'!$C$1:$BT$1,0))*_xlfn.XLOOKUP($E207,$G$2:$G$6,$F$2:$F$6,,0)),_xlfn.XLOOKUP($D$14,$D201:$D207,BD201:BD207,,0,-1)&gt;(INDEX('Verwachte Resultaten'!$C$2:$BT$31,MATCH(_xlfn.XLOOKUP($D$14,$D201:$D207,$E201:$E207,,0,-1),'Verwachte Resultaten'!$B$2:$B$31,0),MATCH(_xlfn.XLOOKUP($D$14,$D201:$D207,BD200:BD206,,0,-1),'Verwachte Resultaten'!$C$1:$BT$1,0))*_xlfn.XLOOKUP($E207,$G$2:$G$6,$H$2:$H$6,,0))),$D207,""),"")</f>
        <v/>
      </c>
      <c r="BE207" s="14" t="str">
        <f>IFERROR(IF(AND(_xlfn.XLOOKUP($D$14,$D201:$D207,BE201:BE207,,0,-1)&lt;=(INDEX('Verwachte Resultaten'!$C$2:$BT$31,MATCH(_xlfn.XLOOKUP($D$14,$D201:$D207,$E201:$E207,,0,-1),'Verwachte Resultaten'!$B$2:$B$31,0),MATCH(_xlfn.XLOOKUP($D$14,$D201:$D207,BE200:BE206,,0,-1),'Verwachte Resultaten'!$C$1:$BT$1,0))*_xlfn.XLOOKUP($E207,$G$2:$G$6,$F$2:$F$6,,0)),_xlfn.XLOOKUP($D$14,$D201:$D207,BE201:BE207,,0,-1)&gt;(INDEX('Verwachte Resultaten'!$C$2:$BT$31,MATCH(_xlfn.XLOOKUP($D$14,$D201:$D207,$E201:$E207,,0,-1),'Verwachte Resultaten'!$B$2:$B$31,0),MATCH(_xlfn.XLOOKUP($D$14,$D201:$D207,BE200:BE206,,0,-1),'Verwachte Resultaten'!$C$1:$BT$1,0))*_xlfn.XLOOKUP($E207,$G$2:$G$6,$H$2:$H$6,,0))),$D207,""),"")</f>
        <v/>
      </c>
      <c r="BF207" s="14" t="str">
        <f>IFERROR(IF(AND(_xlfn.XLOOKUP($D$14,$D201:$D207,BF201:BF207,,0,-1)&lt;=(INDEX('Verwachte Resultaten'!$C$2:$BT$31,MATCH(_xlfn.XLOOKUP($D$14,$D201:$D207,$E201:$E207,,0,-1),'Verwachte Resultaten'!$B$2:$B$31,0),MATCH(_xlfn.XLOOKUP($D$14,$D201:$D207,BF200:BF206,,0,-1),'Verwachte Resultaten'!$C$1:$BT$1,0))*_xlfn.XLOOKUP($E207,$G$2:$G$6,$F$2:$F$6,,0)),_xlfn.XLOOKUP($D$14,$D201:$D207,BF201:BF207,,0,-1)&gt;(INDEX('Verwachte Resultaten'!$C$2:$BT$31,MATCH(_xlfn.XLOOKUP($D$14,$D201:$D207,$E201:$E207,,0,-1),'Verwachte Resultaten'!$B$2:$B$31,0),MATCH(_xlfn.XLOOKUP($D$14,$D201:$D207,BF200:BF206,,0,-1),'Verwachte Resultaten'!$C$1:$BT$1,0))*_xlfn.XLOOKUP($E207,$G$2:$G$6,$H$2:$H$6,,0))),$D207,""),"")</f>
        <v/>
      </c>
      <c r="BG207" s="14" t="str">
        <f>IFERROR(IF(AND(_xlfn.XLOOKUP($D$14,$D201:$D207,BG201:BG207,,0,-1)&lt;=(INDEX('Verwachte Resultaten'!$C$2:$BT$31,MATCH(_xlfn.XLOOKUP($D$14,$D201:$D207,$E201:$E207,,0,-1),'Verwachte Resultaten'!$B$2:$B$31,0),MATCH(_xlfn.XLOOKUP($D$14,$D201:$D207,BG200:BG206,,0,-1),'Verwachte Resultaten'!$C$1:$BT$1,0))*_xlfn.XLOOKUP($E207,$G$2:$G$6,$F$2:$F$6,,0)),_xlfn.XLOOKUP($D$14,$D201:$D207,BG201:BG207,,0,-1)&gt;(INDEX('Verwachte Resultaten'!$C$2:$BT$31,MATCH(_xlfn.XLOOKUP($D$14,$D201:$D207,$E201:$E207,,0,-1),'Verwachte Resultaten'!$B$2:$B$31,0),MATCH(_xlfn.XLOOKUP($D$14,$D201:$D207,BG200:BG206,,0,-1),'Verwachte Resultaten'!$C$1:$BT$1,0))*_xlfn.XLOOKUP($E207,$G$2:$G$6,$H$2:$H$6,,0))),$D207,""),"")</f>
        <v/>
      </c>
      <c r="BH207" s="14" t="str">
        <f>IFERROR(IF(AND(_xlfn.XLOOKUP($D$14,$D201:$D207,BH201:BH207,,0,-1)&lt;=(INDEX('Verwachte Resultaten'!$C$2:$BT$31,MATCH(_xlfn.XLOOKUP($D$14,$D201:$D207,$E201:$E207,,0,-1),'Verwachte Resultaten'!$B$2:$B$31,0),MATCH(_xlfn.XLOOKUP($D$14,$D201:$D207,BH200:BH206,,0,-1),'Verwachte Resultaten'!$C$1:$BT$1,0))*_xlfn.XLOOKUP($E207,$G$2:$G$6,$F$2:$F$6,,0)),_xlfn.XLOOKUP($D$14,$D201:$D207,BH201:BH207,,0,-1)&gt;(INDEX('Verwachte Resultaten'!$C$2:$BT$31,MATCH(_xlfn.XLOOKUP($D$14,$D201:$D207,$E201:$E207,,0,-1),'Verwachte Resultaten'!$B$2:$B$31,0),MATCH(_xlfn.XLOOKUP($D$14,$D201:$D207,BH200:BH206,,0,-1),'Verwachte Resultaten'!$C$1:$BT$1,0))*_xlfn.XLOOKUP($E207,$G$2:$G$6,$H$2:$H$6,,0))),$D207,""),"")</f>
        <v/>
      </c>
      <c r="BI207" s="14" t="str">
        <f>IFERROR(IF(AND(_xlfn.XLOOKUP($D$14,$D201:$D207,BI201:BI207,,0,-1)&lt;=(INDEX('Verwachte Resultaten'!$C$2:$BT$31,MATCH(_xlfn.XLOOKUP($D$14,$D201:$D207,$E201:$E207,,0,-1),'Verwachte Resultaten'!$B$2:$B$31,0),MATCH(_xlfn.XLOOKUP($D$14,$D201:$D207,BI200:BI206,,0,-1),'Verwachte Resultaten'!$C$1:$BT$1,0))*_xlfn.XLOOKUP($E207,$G$2:$G$6,$F$2:$F$6,,0)),_xlfn.XLOOKUP($D$14,$D201:$D207,BI201:BI207,,0,-1)&gt;(INDEX('Verwachte Resultaten'!$C$2:$BT$31,MATCH(_xlfn.XLOOKUP($D$14,$D201:$D207,$E201:$E207,,0,-1),'Verwachte Resultaten'!$B$2:$B$31,0),MATCH(_xlfn.XLOOKUP($D$14,$D201:$D207,BI200:BI206,,0,-1),'Verwachte Resultaten'!$C$1:$BT$1,0))*_xlfn.XLOOKUP($E207,$G$2:$G$6,$H$2:$H$6,,0))),$D207,""),"")</f>
        <v/>
      </c>
      <c r="BJ207" s="14" t="str">
        <f>IFERROR(IF(AND(_xlfn.XLOOKUP($D$14,$D201:$D207,BJ201:BJ207,,0,-1)&lt;=(INDEX('Verwachte Resultaten'!$C$2:$BT$31,MATCH(_xlfn.XLOOKUP($D$14,$D201:$D207,$E201:$E207,,0,-1),'Verwachte Resultaten'!$B$2:$B$31,0),MATCH(_xlfn.XLOOKUP($D$14,$D201:$D207,BJ200:BJ206,,0,-1),'Verwachte Resultaten'!$C$1:$BT$1,0))*_xlfn.XLOOKUP($E207,$G$2:$G$6,$F$2:$F$6,,0)),_xlfn.XLOOKUP($D$14,$D201:$D207,BJ201:BJ207,,0,-1)&gt;(INDEX('Verwachte Resultaten'!$C$2:$BT$31,MATCH(_xlfn.XLOOKUP($D$14,$D201:$D207,$E201:$E207,,0,-1),'Verwachte Resultaten'!$B$2:$B$31,0),MATCH(_xlfn.XLOOKUP($D$14,$D201:$D207,BJ200:BJ206,,0,-1),'Verwachte Resultaten'!$C$1:$BT$1,0))*_xlfn.XLOOKUP($E207,$G$2:$G$6,$H$2:$H$6,,0))),$D207,""),"")</f>
        <v/>
      </c>
      <c r="BK207" s="41" t="str">
        <f>IFERROR(IF(AND(_xlfn.XLOOKUP($D$14,$D201:$D207,BK201:BK207,,0,-1)&lt;=(INDEX('Verwachte Resultaten'!$C$2:$BT$31,MATCH(_xlfn.XLOOKUP($D$14,$D201:$D207,$E201:$E207,,0,-1),'Verwachte Resultaten'!$B$2:$B$31,0),MATCH(_xlfn.XLOOKUP($D$14,$D201:$D207,BK200:BK206,,0,-1),'Verwachte Resultaten'!$C$1:$BT$1,0))*_xlfn.XLOOKUP($E207,$G$2:$G$6,$F$2:$F$6,,0)),_xlfn.XLOOKUP($D$14,$D201:$D207,BK201:BK207,,0,-1)&gt;(INDEX('Verwachte Resultaten'!$C$2:$BT$31,MATCH(_xlfn.XLOOKUP($D$14,$D201:$D207,$E201:$E207,,0,-1),'Verwachte Resultaten'!$B$2:$B$31,0),MATCH(_xlfn.XLOOKUP($D$14,$D201:$D207,BK200:BK206,,0,-1),'Verwachte Resultaten'!$C$1:$BT$1,0))*_xlfn.XLOOKUP($E207,$G$2:$G$6,$H$2:$H$6,,0))),$D207,""),"")</f>
        <v/>
      </c>
    </row>
    <row r="208" spans="1:63" ht="15.75" thickBot="1">
      <c r="C208" s="23"/>
      <c r="D208" s="111" t="str">
        <f>IFERROR($B203*$B$6,"")</f>
        <v/>
      </c>
      <c r="E208" s="17" t="s">
        <v>162</v>
      </c>
      <c r="F208" s="18" t="str">
        <f>IFERROR(IF(AND(_xlfn.XLOOKUP($D$14,$D202:$D208,F202:F208,,0,-1)&lt;=(INDEX('Verwachte Resultaten'!$C$2:$BT$31,MATCH(_xlfn.XLOOKUP($D$14,$D202:$D208,$E202:$E208,,0,-1),'Verwachte Resultaten'!$B$2:$B$31,0),MATCH(_xlfn.XLOOKUP($D$14,$D202:$D208,F201:F207,,0,-1),'Verwachte Resultaten'!$C$1:$BT$1,0))*_xlfn.XLOOKUP($E208,$G$2:$G$6,$F$2:$F$6,,0)),_xlfn.XLOOKUP($D$14,$D202:$D208,F202:F208,,0,-1)&gt;(INDEX('Verwachte Resultaten'!$C$2:$BT$31,MATCH(_xlfn.XLOOKUP($D$14,$D202:$D208,$E202:$E208,,0,-1),'Verwachte Resultaten'!$B$2:$B$31,0),MATCH(_xlfn.XLOOKUP($D$14,$D202:$D208,F201:F207,,0,-1),'Verwachte Resultaten'!$C$1:$BT$1,0))*_xlfn.XLOOKUP($E208,$G$2:$G$6,$H$2:$H$6,,0))),$D208,""),"")</f>
        <v/>
      </c>
      <c r="G208" s="19" t="str">
        <f>IFERROR(IF(AND(_xlfn.XLOOKUP($D$14,$D202:$D208,G202:G208,,0,-1)&lt;=(INDEX('Verwachte Resultaten'!$C$2:$BT$31,MATCH(_xlfn.XLOOKUP($D$14,$D202:$D208,$E202:$E208,,0,-1),'Verwachte Resultaten'!$B$2:$B$31,0),MATCH(_xlfn.XLOOKUP($D$14,$D202:$D208,G201:G207,,0,-1),'Verwachte Resultaten'!$C$1:$BT$1,0))*_xlfn.XLOOKUP($E208,$G$2:$G$6,$F$2:$F$6,,0)),_xlfn.XLOOKUP($D$14,$D202:$D208,G202:G208,,0,-1)&gt;(INDEX('Verwachte Resultaten'!$C$2:$BT$31,MATCH(_xlfn.XLOOKUP($D$14,$D202:$D208,$E202:$E208,,0,-1),'Verwachte Resultaten'!$B$2:$B$31,0),MATCH(_xlfn.XLOOKUP($D$14,$D202:$D208,G201:G207,,0,-1),'Verwachte Resultaten'!$C$1:$BT$1,0))*_xlfn.XLOOKUP($E208,$G$2:$G$6,$H$2:$H$6,,0))),$D208,""),"")</f>
        <v/>
      </c>
      <c r="H208" s="19" t="str">
        <f>IFERROR(IF(AND(_xlfn.XLOOKUP($D$14,$D202:$D208,H202:H208,,0,-1)&lt;=(INDEX('Verwachte Resultaten'!$C$2:$BT$31,MATCH(_xlfn.XLOOKUP($D$14,$D202:$D208,$E202:$E208,,0,-1),'Verwachte Resultaten'!$B$2:$B$31,0),MATCH(_xlfn.XLOOKUP($D$14,$D202:$D208,H201:H207,,0,-1),'Verwachte Resultaten'!$C$1:$BT$1,0))*_xlfn.XLOOKUP($E208,$G$2:$G$6,$F$2:$F$6,,0)),_xlfn.XLOOKUP($D$14,$D202:$D208,H202:H208,,0,-1)&gt;(INDEX('Verwachte Resultaten'!$C$2:$BT$31,MATCH(_xlfn.XLOOKUP($D$14,$D202:$D208,$E202:$E208,,0,-1),'Verwachte Resultaten'!$B$2:$B$31,0),MATCH(_xlfn.XLOOKUP($D$14,$D202:$D208,H201:H207,,0,-1),'Verwachte Resultaten'!$C$1:$BT$1,0))*_xlfn.XLOOKUP($E208,$G$2:$G$6,$H$2:$H$6,,0))),$D208,""),"")</f>
        <v/>
      </c>
      <c r="I208" s="19" t="str">
        <f>IFERROR(IF(AND(_xlfn.XLOOKUP($D$14,$D202:$D208,I202:I208,,0,-1)&lt;=(INDEX('Verwachte Resultaten'!$C$2:$BT$31,MATCH(_xlfn.XLOOKUP($D$14,$D202:$D208,$E202:$E208,,0,-1),'Verwachte Resultaten'!$B$2:$B$31,0),MATCH(_xlfn.XLOOKUP($D$14,$D202:$D208,I201:I207,,0,-1),'Verwachte Resultaten'!$C$1:$BT$1,0))*_xlfn.XLOOKUP($E208,$G$2:$G$6,$F$2:$F$6,,0)),_xlfn.XLOOKUP($D$14,$D202:$D208,I202:I208,,0,-1)&gt;(INDEX('Verwachte Resultaten'!$C$2:$BT$31,MATCH(_xlfn.XLOOKUP($D$14,$D202:$D208,$E202:$E208,,0,-1),'Verwachte Resultaten'!$B$2:$B$31,0),MATCH(_xlfn.XLOOKUP($D$14,$D202:$D208,I201:I207,,0,-1),'Verwachte Resultaten'!$C$1:$BT$1,0))*_xlfn.XLOOKUP($E208,$G$2:$G$6,$H$2:$H$6,,0))),$D208,""),"")</f>
        <v/>
      </c>
      <c r="J208" s="19" t="str">
        <f>IFERROR(IF(AND(_xlfn.XLOOKUP($D$14,$D202:$D208,J202:J208,,0,-1)&lt;=(INDEX('Verwachte Resultaten'!$C$2:$BT$31,MATCH(_xlfn.XLOOKUP($D$14,$D202:$D208,$E202:$E208,,0,-1),'Verwachte Resultaten'!$B$2:$B$31,0),MATCH(_xlfn.XLOOKUP($D$14,$D202:$D208,J201:J207,,0,-1),'Verwachte Resultaten'!$C$1:$BT$1,0))*_xlfn.XLOOKUP($E208,$G$2:$G$6,$F$2:$F$6,,0)),_xlfn.XLOOKUP($D$14,$D202:$D208,J202:J208,,0,-1)&gt;(INDEX('Verwachte Resultaten'!$C$2:$BT$31,MATCH(_xlfn.XLOOKUP($D$14,$D202:$D208,$E202:$E208,,0,-1),'Verwachte Resultaten'!$B$2:$B$31,0),MATCH(_xlfn.XLOOKUP($D$14,$D202:$D208,J201:J207,,0,-1),'Verwachte Resultaten'!$C$1:$BT$1,0))*_xlfn.XLOOKUP($E208,$G$2:$G$6,$H$2:$H$6,,0))),$D208,""),"")</f>
        <v/>
      </c>
      <c r="K208" s="19" t="str">
        <f>IFERROR(IF(AND(_xlfn.XLOOKUP($D$14,$D202:$D208,K202:K208,,0,-1)&lt;=(INDEX('Verwachte Resultaten'!$C$2:$BT$31,MATCH(_xlfn.XLOOKUP($D$14,$D202:$D208,$E202:$E208,,0,-1),'Verwachte Resultaten'!$B$2:$B$31,0),MATCH(_xlfn.XLOOKUP($D$14,$D202:$D208,K201:K207,,0,-1),'Verwachte Resultaten'!$C$1:$BT$1,0))*_xlfn.XLOOKUP($E208,$G$2:$G$6,$F$2:$F$6,,0)),_xlfn.XLOOKUP($D$14,$D202:$D208,K202:K208,,0,-1)&gt;(INDEX('Verwachte Resultaten'!$C$2:$BT$31,MATCH(_xlfn.XLOOKUP($D$14,$D202:$D208,$E202:$E208,,0,-1),'Verwachte Resultaten'!$B$2:$B$31,0),MATCH(_xlfn.XLOOKUP($D$14,$D202:$D208,K201:K207,,0,-1),'Verwachte Resultaten'!$C$1:$BT$1,0))*_xlfn.XLOOKUP($E208,$G$2:$G$6,$H$2:$H$6,,0))),$D208,""),"")</f>
        <v/>
      </c>
      <c r="L208" s="19" t="str">
        <f>IFERROR(IF(AND(_xlfn.XLOOKUP($D$14,$D202:$D208,L202:L208,,0,-1)&lt;=(INDEX('Verwachte Resultaten'!$C$2:$BT$31,MATCH(_xlfn.XLOOKUP($D$14,$D202:$D208,$E202:$E208,,0,-1),'Verwachte Resultaten'!$B$2:$B$31,0),MATCH(_xlfn.XLOOKUP($D$14,$D202:$D208,L201:L207,,0,-1),'Verwachte Resultaten'!$C$1:$BT$1,0))*_xlfn.XLOOKUP($E208,$G$2:$G$6,$F$2:$F$6,,0)),_xlfn.XLOOKUP($D$14,$D202:$D208,L202:L208,,0,-1)&gt;(INDEX('Verwachte Resultaten'!$C$2:$BT$31,MATCH(_xlfn.XLOOKUP($D$14,$D202:$D208,$E202:$E208,,0,-1),'Verwachte Resultaten'!$B$2:$B$31,0),MATCH(_xlfn.XLOOKUP($D$14,$D202:$D208,L201:L207,,0,-1),'Verwachte Resultaten'!$C$1:$BT$1,0))*_xlfn.XLOOKUP($E208,$G$2:$G$6,$H$2:$H$6,,0))),$D208,""),"")</f>
        <v/>
      </c>
      <c r="M208" s="19" t="str">
        <f>IFERROR(IF(AND(_xlfn.XLOOKUP($D$14,$D202:$D208,M202:M208,,0,-1)&lt;=(INDEX('Verwachte Resultaten'!$C$2:$BT$31,MATCH(_xlfn.XLOOKUP($D$14,$D202:$D208,$E202:$E208,,0,-1),'Verwachte Resultaten'!$B$2:$B$31,0),MATCH(_xlfn.XLOOKUP($D$14,$D202:$D208,M201:M207,,0,-1),'Verwachte Resultaten'!$C$1:$BT$1,0))*_xlfn.XLOOKUP($E208,$G$2:$G$6,$F$2:$F$6,,0)),_xlfn.XLOOKUP($D$14,$D202:$D208,M202:M208,,0,-1)&gt;(INDEX('Verwachte Resultaten'!$C$2:$BT$31,MATCH(_xlfn.XLOOKUP($D$14,$D202:$D208,$E202:$E208,,0,-1),'Verwachte Resultaten'!$B$2:$B$31,0),MATCH(_xlfn.XLOOKUP($D$14,$D202:$D208,M201:M207,,0,-1),'Verwachte Resultaten'!$C$1:$BT$1,0))*_xlfn.XLOOKUP($E208,$G$2:$G$6,$H$2:$H$6,,0))),$D208,""),"")</f>
        <v/>
      </c>
      <c r="N208" s="19" t="str">
        <f>IFERROR(IF(AND(_xlfn.XLOOKUP($D$14,$D202:$D208,N202:N208,,0,-1)&lt;=(INDEX('Verwachte Resultaten'!$C$2:$BT$31,MATCH(_xlfn.XLOOKUP($D$14,$D202:$D208,$E202:$E208,,0,-1),'Verwachte Resultaten'!$B$2:$B$31,0),MATCH(_xlfn.XLOOKUP($D$14,$D202:$D208,N201:N207,,0,-1),'Verwachte Resultaten'!$C$1:$BT$1,0))*_xlfn.XLOOKUP($E208,$G$2:$G$6,$F$2:$F$6,,0)),_xlfn.XLOOKUP($D$14,$D202:$D208,N202:N208,,0,-1)&gt;(INDEX('Verwachte Resultaten'!$C$2:$BT$31,MATCH(_xlfn.XLOOKUP($D$14,$D202:$D208,$E202:$E208,,0,-1),'Verwachte Resultaten'!$B$2:$B$31,0),MATCH(_xlfn.XLOOKUP($D$14,$D202:$D208,N201:N207,,0,-1),'Verwachte Resultaten'!$C$1:$BT$1,0))*_xlfn.XLOOKUP($E208,$G$2:$G$6,$H$2:$H$6,,0))),$D208,""),"")</f>
        <v/>
      </c>
      <c r="O208" s="19" t="str">
        <f>IFERROR(IF(AND(_xlfn.XLOOKUP($D$14,$D202:$D208,O202:O208,,0,-1)&lt;=(INDEX('Verwachte Resultaten'!$C$2:$BT$31,MATCH(_xlfn.XLOOKUP($D$14,$D202:$D208,$E202:$E208,,0,-1),'Verwachte Resultaten'!$B$2:$B$31,0),MATCH(_xlfn.XLOOKUP($D$14,$D202:$D208,O201:O207,,0,-1),'Verwachte Resultaten'!$C$1:$BT$1,0))*_xlfn.XLOOKUP($E208,$G$2:$G$6,$F$2:$F$6,,0)),_xlfn.XLOOKUP($D$14,$D202:$D208,O202:O208,,0,-1)&gt;(INDEX('Verwachte Resultaten'!$C$2:$BT$31,MATCH(_xlfn.XLOOKUP($D$14,$D202:$D208,$E202:$E208,,0,-1),'Verwachte Resultaten'!$B$2:$B$31,0),MATCH(_xlfn.XLOOKUP($D$14,$D202:$D208,O201:O207,,0,-1),'Verwachte Resultaten'!$C$1:$BT$1,0))*_xlfn.XLOOKUP($E208,$G$2:$G$6,$H$2:$H$6,,0))),$D208,""),"")</f>
        <v/>
      </c>
      <c r="P208" s="19" t="str">
        <f>IFERROR(IF(AND(_xlfn.XLOOKUP($D$14,$D202:$D208,P202:P208,,0,-1)&lt;=(INDEX('Verwachte Resultaten'!$C$2:$BT$31,MATCH(_xlfn.XLOOKUP($D$14,$D202:$D208,$E202:$E208,,0,-1),'Verwachte Resultaten'!$B$2:$B$31,0),MATCH(_xlfn.XLOOKUP($D$14,$D202:$D208,P201:P207,,0,-1),'Verwachte Resultaten'!$C$1:$BT$1,0))*_xlfn.XLOOKUP($E208,$G$2:$G$6,$F$2:$F$6,,0)),_xlfn.XLOOKUP($D$14,$D202:$D208,P202:P208,,0,-1)&gt;(INDEX('Verwachte Resultaten'!$C$2:$BT$31,MATCH(_xlfn.XLOOKUP($D$14,$D202:$D208,$E202:$E208,,0,-1),'Verwachte Resultaten'!$B$2:$B$31,0),MATCH(_xlfn.XLOOKUP($D$14,$D202:$D208,P201:P207,,0,-1),'Verwachte Resultaten'!$C$1:$BT$1,0))*_xlfn.XLOOKUP($E208,$G$2:$G$6,$H$2:$H$6,,0))),$D208,""),"")</f>
        <v/>
      </c>
      <c r="Q208" s="19" t="str">
        <f>IFERROR(IF(AND(_xlfn.XLOOKUP($D$14,$D202:$D208,Q202:Q208,,0,-1)&lt;=(INDEX('Verwachte Resultaten'!$C$2:$BT$31,MATCH(_xlfn.XLOOKUP($D$14,$D202:$D208,$E202:$E208,,0,-1),'Verwachte Resultaten'!$B$2:$B$31,0),MATCH(_xlfn.XLOOKUP($D$14,$D202:$D208,Q201:Q207,,0,-1),'Verwachte Resultaten'!$C$1:$BT$1,0))*_xlfn.XLOOKUP($E208,$G$2:$G$6,$F$2:$F$6,,0)),_xlfn.XLOOKUP($D$14,$D202:$D208,Q202:Q208,,0,-1)&gt;(INDEX('Verwachte Resultaten'!$C$2:$BT$31,MATCH(_xlfn.XLOOKUP($D$14,$D202:$D208,$E202:$E208,,0,-1),'Verwachte Resultaten'!$B$2:$B$31,0),MATCH(_xlfn.XLOOKUP($D$14,$D202:$D208,Q201:Q207,,0,-1),'Verwachte Resultaten'!$C$1:$BT$1,0))*_xlfn.XLOOKUP($E208,$G$2:$G$6,$H$2:$H$6,,0))),$D208,""),"")</f>
        <v/>
      </c>
      <c r="R208" s="19" t="str">
        <f>IFERROR(IF(AND(_xlfn.XLOOKUP($D$14,$D202:$D208,R202:R208,,0,-1)&lt;=(INDEX('Verwachte Resultaten'!$C$2:$BT$31,MATCH(_xlfn.XLOOKUP($D$14,$D202:$D208,$E202:$E208,,0,-1),'Verwachte Resultaten'!$B$2:$B$31,0),MATCH(_xlfn.XLOOKUP($D$14,$D202:$D208,R201:R207,,0,-1),'Verwachte Resultaten'!$C$1:$BT$1,0))*_xlfn.XLOOKUP($E208,$G$2:$G$6,$F$2:$F$6,,0)),_xlfn.XLOOKUP($D$14,$D202:$D208,R202:R208,,0,-1)&gt;(INDEX('Verwachte Resultaten'!$C$2:$BT$31,MATCH(_xlfn.XLOOKUP($D$14,$D202:$D208,$E202:$E208,,0,-1),'Verwachte Resultaten'!$B$2:$B$31,0),MATCH(_xlfn.XLOOKUP($D$14,$D202:$D208,R201:R207,,0,-1),'Verwachte Resultaten'!$C$1:$BT$1,0))*_xlfn.XLOOKUP($E208,$G$2:$G$6,$H$2:$H$6,,0))),$D208,""),"")</f>
        <v/>
      </c>
      <c r="S208" s="19" t="str">
        <f>IFERROR(IF(AND(_xlfn.XLOOKUP($D$14,$D202:$D208,S202:S208,,0,-1)&lt;=(INDEX('Verwachte Resultaten'!$C$2:$BT$31,MATCH(_xlfn.XLOOKUP($D$14,$D202:$D208,$E202:$E208,,0,-1),'Verwachte Resultaten'!$B$2:$B$31,0),MATCH(_xlfn.XLOOKUP($D$14,$D202:$D208,S201:S207,,0,-1),'Verwachte Resultaten'!$C$1:$BT$1,0))*_xlfn.XLOOKUP($E208,$G$2:$G$6,$F$2:$F$6,,0)),_xlfn.XLOOKUP($D$14,$D202:$D208,S202:S208,,0,-1)&gt;(INDEX('Verwachte Resultaten'!$C$2:$BT$31,MATCH(_xlfn.XLOOKUP($D$14,$D202:$D208,$E202:$E208,,0,-1),'Verwachte Resultaten'!$B$2:$B$31,0),MATCH(_xlfn.XLOOKUP($D$14,$D202:$D208,S201:S207,,0,-1),'Verwachte Resultaten'!$C$1:$BT$1,0))*_xlfn.XLOOKUP($E208,$G$2:$G$6,$H$2:$H$6,,0))),$D208,""),"")</f>
        <v/>
      </c>
      <c r="T208" s="19" t="str">
        <f>IFERROR(IF(AND(_xlfn.XLOOKUP($D$14,$D202:$D208,T202:T208,,0,-1)&lt;=(INDEX('Verwachte Resultaten'!$C$2:$BT$31,MATCH(_xlfn.XLOOKUP($D$14,$D202:$D208,$E202:$E208,,0,-1),'Verwachte Resultaten'!$B$2:$B$31,0),MATCH(_xlfn.XLOOKUP($D$14,$D202:$D208,T201:T207,,0,-1),'Verwachte Resultaten'!$C$1:$BT$1,0))*_xlfn.XLOOKUP($E208,$G$2:$G$6,$F$2:$F$6,,0)),_xlfn.XLOOKUP($D$14,$D202:$D208,T202:T208,,0,-1)&gt;(INDEX('Verwachte Resultaten'!$C$2:$BT$31,MATCH(_xlfn.XLOOKUP($D$14,$D202:$D208,$E202:$E208,,0,-1),'Verwachte Resultaten'!$B$2:$B$31,0),MATCH(_xlfn.XLOOKUP($D$14,$D202:$D208,T201:T207,,0,-1),'Verwachte Resultaten'!$C$1:$BT$1,0))*_xlfn.XLOOKUP($E208,$G$2:$G$6,$H$2:$H$6,,0))),$D208,""),"")</f>
        <v/>
      </c>
      <c r="U208" s="19" t="str">
        <f>IFERROR(IF(AND(_xlfn.XLOOKUP($D$14,$D202:$D208,U202:U208,,0,-1)&lt;=(INDEX('Verwachte Resultaten'!$C$2:$BT$31,MATCH(_xlfn.XLOOKUP($D$14,$D202:$D208,$E202:$E208,,0,-1),'Verwachte Resultaten'!$B$2:$B$31,0),MATCH(_xlfn.XLOOKUP($D$14,$D202:$D208,U201:U207,,0,-1),'Verwachte Resultaten'!$C$1:$BT$1,0))*_xlfn.XLOOKUP($E208,$G$2:$G$6,$F$2:$F$6,,0)),_xlfn.XLOOKUP($D$14,$D202:$D208,U202:U208,,0,-1)&gt;(INDEX('Verwachte Resultaten'!$C$2:$BT$31,MATCH(_xlfn.XLOOKUP($D$14,$D202:$D208,$E202:$E208,,0,-1),'Verwachte Resultaten'!$B$2:$B$31,0),MATCH(_xlfn.XLOOKUP($D$14,$D202:$D208,U201:U207,,0,-1),'Verwachte Resultaten'!$C$1:$BT$1,0))*_xlfn.XLOOKUP($E208,$G$2:$G$6,$H$2:$H$6,,0))),$D208,""),"")</f>
        <v/>
      </c>
      <c r="V208" s="19" t="str">
        <f>IFERROR(IF(AND(_xlfn.XLOOKUP($D$14,$D202:$D208,V202:V208,,0,-1)&lt;=(INDEX('Verwachte Resultaten'!$C$2:$BT$31,MATCH(_xlfn.XLOOKUP($D$14,$D202:$D208,$E202:$E208,,0,-1),'Verwachte Resultaten'!$B$2:$B$31,0),MATCH(_xlfn.XLOOKUP($D$14,$D202:$D208,V201:V207,,0,-1),'Verwachte Resultaten'!$C$1:$BT$1,0))*_xlfn.XLOOKUP($E208,$G$2:$G$6,$F$2:$F$6,,0)),_xlfn.XLOOKUP($D$14,$D202:$D208,V202:V208,,0,-1)&gt;(INDEX('Verwachte Resultaten'!$C$2:$BT$31,MATCH(_xlfn.XLOOKUP($D$14,$D202:$D208,$E202:$E208,,0,-1),'Verwachte Resultaten'!$B$2:$B$31,0),MATCH(_xlfn.XLOOKUP($D$14,$D202:$D208,V201:V207,,0,-1),'Verwachte Resultaten'!$C$1:$BT$1,0))*_xlfn.XLOOKUP($E208,$G$2:$G$6,$H$2:$H$6,,0))),$D208,""),"")</f>
        <v/>
      </c>
      <c r="W208" s="19" t="str">
        <f>IFERROR(IF(AND(_xlfn.XLOOKUP($D$14,$D202:$D208,W202:W208,,0,-1)&lt;=(INDEX('Verwachte Resultaten'!$C$2:$BT$31,MATCH(_xlfn.XLOOKUP($D$14,$D202:$D208,$E202:$E208,,0,-1),'Verwachte Resultaten'!$B$2:$B$31,0),MATCH(_xlfn.XLOOKUP($D$14,$D202:$D208,W201:W207,,0,-1),'Verwachte Resultaten'!$C$1:$BT$1,0))*_xlfn.XLOOKUP($E208,$G$2:$G$6,$F$2:$F$6,,0)),_xlfn.XLOOKUP($D$14,$D202:$D208,W202:W208,,0,-1)&gt;(INDEX('Verwachte Resultaten'!$C$2:$BT$31,MATCH(_xlfn.XLOOKUP($D$14,$D202:$D208,$E202:$E208,,0,-1),'Verwachte Resultaten'!$B$2:$B$31,0),MATCH(_xlfn.XLOOKUP($D$14,$D202:$D208,W201:W207,,0,-1),'Verwachte Resultaten'!$C$1:$BT$1,0))*_xlfn.XLOOKUP($E208,$G$2:$G$6,$H$2:$H$6,,0))),$D208,""),"")</f>
        <v/>
      </c>
      <c r="X208" s="19" t="str">
        <f>IFERROR(IF(AND(_xlfn.XLOOKUP($D$14,$D202:$D208,X202:X208,,0,-1)&lt;=(INDEX('Verwachte Resultaten'!$C$2:$BT$31,MATCH(_xlfn.XLOOKUP($D$14,$D202:$D208,$E202:$E208,,0,-1),'Verwachte Resultaten'!$B$2:$B$31,0),MATCH(_xlfn.XLOOKUP($D$14,$D202:$D208,X201:X207,,0,-1),'Verwachte Resultaten'!$C$1:$BT$1,0))*_xlfn.XLOOKUP($E208,$G$2:$G$6,$F$2:$F$6,,0)),_xlfn.XLOOKUP($D$14,$D202:$D208,X202:X208,,0,-1)&gt;(INDEX('Verwachte Resultaten'!$C$2:$BT$31,MATCH(_xlfn.XLOOKUP($D$14,$D202:$D208,$E202:$E208,,0,-1),'Verwachte Resultaten'!$B$2:$B$31,0),MATCH(_xlfn.XLOOKUP($D$14,$D202:$D208,X201:X207,,0,-1),'Verwachte Resultaten'!$C$1:$BT$1,0))*_xlfn.XLOOKUP($E208,$G$2:$G$6,$H$2:$H$6,,0))),$D208,""),"")</f>
        <v/>
      </c>
      <c r="Y208" s="19" t="str">
        <f>IFERROR(IF(AND(_xlfn.XLOOKUP($D$14,$D202:$D208,Y202:Y208,,0,-1)&lt;=(INDEX('Verwachte Resultaten'!$C$2:$BT$31,MATCH(_xlfn.XLOOKUP($D$14,$D202:$D208,$E202:$E208,,0,-1),'Verwachte Resultaten'!$B$2:$B$31,0),MATCH(_xlfn.XLOOKUP($D$14,$D202:$D208,Y201:Y207,,0,-1),'Verwachte Resultaten'!$C$1:$BT$1,0))*_xlfn.XLOOKUP($E208,$G$2:$G$6,$F$2:$F$6,,0)),_xlfn.XLOOKUP($D$14,$D202:$D208,Y202:Y208,,0,-1)&gt;(INDEX('Verwachte Resultaten'!$C$2:$BT$31,MATCH(_xlfn.XLOOKUP($D$14,$D202:$D208,$E202:$E208,,0,-1),'Verwachte Resultaten'!$B$2:$B$31,0),MATCH(_xlfn.XLOOKUP($D$14,$D202:$D208,Y201:Y207,,0,-1),'Verwachte Resultaten'!$C$1:$BT$1,0))*_xlfn.XLOOKUP($E208,$G$2:$G$6,$H$2:$H$6,,0))),$D208,""),"")</f>
        <v/>
      </c>
      <c r="Z208" s="19" t="str">
        <f>IFERROR(IF(AND(_xlfn.XLOOKUP($D$14,$D202:$D208,Z202:Z208,,0,-1)&lt;=(INDEX('Verwachte Resultaten'!$C$2:$BT$31,MATCH(_xlfn.XLOOKUP($D$14,$D202:$D208,$E202:$E208,,0,-1),'Verwachte Resultaten'!$B$2:$B$31,0),MATCH(_xlfn.XLOOKUP($D$14,$D202:$D208,Z201:Z207,,0,-1),'Verwachte Resultaten'!$C$1:$BT$1,0))*_xlfn.XLOOKUP($E208,$G$2:$G$6,$F$2:$F$6,,0)),_xlfn.XLOOKUP($D$14,$D202:$D208,Z202:Z208,,0,-1)&gt;(INDEX('Verwachte Resultaten'!$C$2:$BT$31,MATCH(_xlfn.XLOOKUP($D$14,$D202:$D208,$E202:$E208,,0,-1),'Verwachte Resultaten'!$B$2:$B$31,0),MATCH(_xlfn.XLOOKUP($D$14,$D202:$D208,Z201:Z207,,0,-1),'Verwachte Resultaten'!$C$1:$BT$1,0))*_xlfn.XLOOKUP($E208,$G$2:$G$6,$H$2:$H$6,,0))),$D208,""),"")</f>
        <v/>
      </c>
      <c r="AA208" s="19" t="str">
        <f>IFERROR(IF(AND(_xlfn.XLOOKUP($D$14,$D202:$D208,AA202:AA208,,0,-1)&lt;=(INDEX('Verwachte Resultaten'!$C$2:$BT$31,MATCH(_xlfn.XLOOKUP($D$14,$D202:$D208,$E202:$E208,,0,-1),'Verwachte Resultaten'!$B$2:$B$31,0),MATCH(_xlfn.XLOOKUP($D$14,$D202:$D208,AA201:AA207,,0,-1),'Verwachte Resultaten'!$C$1:$BT$1,0))*_xlfn.XLOOKUP($E208,$G$2:$G$6,$F$2:$F$6,,0)),_xlfn.XLOOKUP($D$14,$D202:$D208,AA202:AA208,,0,-1)&gt;(INDEX('Verwachte Resultaten'!$C$2:$BT$31,MATCH(_xlfn.XLOOKUP($D$14,$D202:$D208,$E202:$E208,,0,-1),'Verwachte Resultaten'!$B$2:$B$31,0),MATCH(_xlfn.XLOOKUP($D$14,$D202:$D208,AA201:AA207,,0,-1),'Verwachte Resultaten'!$C$1:$BT$1,0))*_xlfn.XLOOKUP($E208,$G$2:$G$6,$H$2:$H$6,,0))),$D208,""),"")</f>
        <v/>
      </c>
      <c r="AB208" s="19" t="str">
        <f>IFERROR(IF(AND(_xlfn.XLOOKUP($D$14,$D202:$D208,AB202:AB208,,0,-1)&lt;=(INDEX('Verwachte Resultaten'!$C$2:$BT$31,MATCH(_xlfn.XLOOKUP($D$14,$D202:$D208,$E202:$E208,,0,-1),'Verwachte Resultaten'!$B$2:$B$31,0),MATCH(_xlfn.XLOOKUP($D$14,$D202:$D208,AB201:AB207,,0,-1),'Verwachte Resultaten'!$C$1:$BT$1,0))*_xlfn.XLOOKUP($E208,$G$2:$G$6,$F$2:$F$6,,0)),_xlfn.XLOOKUP($D$14,$D202:$D208,AB202:AB208,,0,-1)&gt;(INDEX('Verwachte Resultaten'!$C$2:$BT$31,MATCH(_xlfn.XLOOKUP($D$14,$D202:$D208,$E202:$E208,,0,-1),'Verwachte Resultaten'!$B$2:$B$31,0),MATCH(_xlfn.XLOOKUP($D$14,$D202:$D208,AB201:AB207,,0,-1),'Verwachte Resultaten'!$C$1:$BT$1,0))*_xlfn.XLOOKUP($E208,$G$2:$G$6,$H$2:$H$6,,0))),$D208,""),"")</f>
        <v/>
      </c>
      <c r="AC208" s="19" t="str">
        <f>IFERROR(IF(AND(_xlfn.XLOOKUP($D$14,$D202:$D208,AC202:AC208,,0,-1)&lt;=(INDEX('Verwachte Resultaten'!$C$2:$BT$31,MATCH(_xlfn.XLOOKUP($D$14,$D202:$D208,$E202:$E208,,0,-1),'Verwachte Resultaten'!$B$2:$B$31,0),MATCH(_xlfn.XLOOKUP($D$14,$D202:$D208,AC201:AC207,,0,-1),'Verwachte Resultaten'!$C$1:$BT$1,0))*_xlfn.XLOOKUP($E208,$G$2:$G$6,$F$2:$F$6,,0)),_xlfn.XLOOKUP($D$14,$D202:$D208,AC202:AC208,,0,-1)&gt;(INDEX('Verwachte Resultaten'!$C$2:$BT$31,MATCH(_xlfn.XLOOKUP($D$14,$D202:$D208,$E202:$E208,,0,-1),'Verwachte Resultaten'!$B$2:$B$31,0),MATCH(_xlfn.XLOOKUP($D$14,$D202:$D208,AC201:AC207,,0,-1),'Verwachte Resultaten'!$C$1:$BT$1,0))*_xlfn.XLOOKUP($E208,$G$2:$G$6,$H$2:$H$6,,0))),$D208,""),"")</f>
        <v/>
      </c>
      <c r="AD208" s="19" t="str">
        <f>IFERROR(IF(AND(_xlfn.XLOOKUP($D$14,$D202:$D208,AD202:AD208,,0,-1)&lt;=(INDEX('Verwachte Resultaten'!$C$2:$BT$31,MATCH(_xlfn.XLOOKUP($D$14,$D202:$D208,$E202:$E208,,0,-1),'Verwachte Resultaten'!$B$2:$B$31,0),MATCH(_xlfn.XLOOKUP($D$14,$D202:$D208,AD201:AD207,,0,-1),'Verwachte Resultaten'!$C$1:$BT$1,0))*_xlfn.XLOOKUP($E208,$G$2:$G$6,$F$2:$F$6,,0)),_xlfn.XLOOKUP($D$14,$D202:$D208,AD202:AD208,,0,-1)&gt;(INDEX('Verwachte Resultaten'!$C$2:$BT$31,MATCH(_xlfn.XLOOKUP($D$14,$D202:$D208,$E202:$E208,,0,-1),'Verwachte Resultaten'!$B$2:$B$31,0),MATCH(_xlfn.XLOOKUP($D$14,$D202:$D208,AD201:AD207,,0,-1),'Verwachte Resultaten'!$C$1:$BT$1,0))*_xlfn.XLOOKUP($E208,$G$2:$G$6,$H$2:$H$6,,0))),$D208,""),"")</f>
        <v/>
      </c>
      <c r="AE208" s="19" t="str">
        <f>IFERROR(IF(AND(_xlfn.XLOOKUP($D$14,$D202:$D208,AE202:AE208,,0,-1)&lt;=(INDEX('Verwachte Resultaten'!$C$2:$BT$31,MATCH(_xlfn.XLOOKUP($D$14,$D202:$D208,$E202:$E208,,0,-1),'Verwachte Resultaten'!$B$2:$B$31,0),MATCH(_xlfn.XLOOKUP($D$14,$D202:$D208,AE201:AE207,,0,-1),'Verwachte Resultaten'!$C$1:$BT$1,0))*_xlfn.XLOOKUP($E208,$G$2:$G$6,$F$2:$F$6,,0)),_xlfn.XLOOKUP($D$14,$D202:$D208,AE202:AE208,,0,-1)&gt;(INDEX('Verwachte Resultaten'!$C$2:$BT$31,MATCH(_xlfn.XLOOKUP($D$14,$D202:$D208,$E202:$E208,,0,-1),'Verwachte Resultaten'!$B$2:$B$31,0),MATCH(_xlfn.XLOOKUP($D$14,$D202:$D208,AE201:AE207,,0,-1),'Verwachte Resultaten'!$C$1:$BT$1,0))*_xlfn.XLOOKUP($E208,$G$2:$G$6,$H$2:$H$6,,0))),$D208,""),"")</f>
        <v/>
      </c>
      <c r="AF208" s="19" t="str">
        <f>IFERROR(IF(AND(_xlfn.XLOOKUP($D$14,$D202:$D208,AF202:AF208,,0,-1)&lt;=(INDEX('Verwachte Resultaten'!$C$2:$BT$31,MATCH(_xlfn.XLOOKUP($D$14,$D202:$D208,$E202:$E208,,0,-1),'Verwachte Resultaten'!$B$2:$B$31,0),MATCH(_xlfn.XLOOKUP($D$14,$D202:$D208,AF201:AF207,,0,-1),'Verwachte Resultaten'!$C$1:$BT$1,0))*_xlfn.XLOOKUP($E208,$G$2:$G$6,$F$2:$F$6,,0)),_xlfn.XLOOKUP($D$14,$D202:$D208,AF202:AF208,,0,-1)&gt;(INDEX('Verwachte Resultaten'!$C$2:$BT$31,MATCH(_xlfn.XLOOKUP($D$14,$D202:$D208,$E202:$E208,,0,-1),'Verwachte Resultaten'!$B$2:$B$31,0),MATCH(_xlfn.XLOOKUP($D$14,$D202:$D208,AF201:AF207,,0,-1),'Verwachte Resultaten'!$C$1:$BT$1,0))*_xlfn.XLOOKUP($E208,$G$2:$G$6,$H$2:$H$6,,0))),$D208,""),"")</f>
        <v/>
      </c>
      <c r="AG208" s="19" t="str">
        <f>IFERROR(IF(AND(_xlfn.XLOOKUP($D$14,$D202:$D208,AG202:AG208,,0,-1)&lt;=(INDEX('Verwachte Resultaten'!$C$2:$BT$31,MATCH(_xlfn.XLOOKUP($D$14,$D202:$D208,$E202:$E208,,0,-1),'Verwachte Resultaten'!$B$2:$B$31,0),MATCH(_xlfn.XLOOKUP($D$14,$D202:$D208,AG201:AG207,,0,-1),'Verwachte Resultaten'!$C$1:$BT$1,0))*_xlfn.XLOOKUP($E208,$G$2:$G$6,$F$2:$F$6,,0)),_xlfn.XLOOKUP($D$14,$D202:$D208,AG202:AG208,,0,-1)&gt;(INDEX('Verwachte Resultaten'!$C$2:$BT$31,MATCH(_xlfn.XLOOKUP($D$14,$D202:$D208,$E202:$E208,,0,-1),'Verwachte Resultaten'!$B$2:$B$31,0),MATCH(_xlfn.XLOOKUP($D$14,$D202:$D208,AG201:AG207,,0,-1),'Verwachte Resultaten'!$C$1:$BT$1,0))*_xlfn.XLOOKUP($E208,$G$2:$G$6,$H$2:$H$6,,0))),$D208,""),"")</f>
        <v/>
      </c>
      <c r="AH208" s="19" t="str">
        <f>IFERROR(IF(AND(_xlfn.XLOOKUP($D$14,$D202:$D208,AH202:AH208,,0,-1)&lt;=(INDEX('Verwachte Resultaten'!$C$2:$BT$31,MATCH(_xlfn.XLOOKUP($D$14,$D202:$D208,$E202:$E208,,0,-1),'Verwachte Resultaten'!$B$2:$B$31,0),MATCH(_xlfn.XLOOKUP($D$14,$D202:$D208,AH201:AH207,,0,-1),'Verwachte Resultaten'!$C$1:$BT$1,0))*_xlfn.XLOOKUP($E208,$G$2:$G$6,$F$2:$F$6,,0)),_xlfn.XLOOKUP($D$14,$D202:$D208,AH202:AH208,,0,-1)&gt;(INDEX('Verwachte Resultaten'!$C$2:$BT$31,MATCH(_xlfn.XLOOKUP($D$14,$D202:$D208,$E202:$E208,,0,-1),'Verwachte Resultaten'!$B$2:$B$31,0),MATCH(_xlfn.XLOOKUP($D$14,$D202:$D208,AH201:AH207,,0,-1),'Verwachte Resultaten'!$C$1:$BT$1,0))*_xlfn.XLOOKUP($E208,$G$2:$G$6,$H$2:$H$6,,0))),$D208,""),"")</f>
        <v/>
      </c>
      <c r="AI208" s="19" t="str">
        <f>IFERROR(IF(AND(_xlfn.XLOOKUP($D$14,$D202:$D208,AI202:AI208,,0,-1)&lt;=(INDEX('Verwachte Resultaten'!$C$2:$BT$31,MATCH(_xlfn.XLOOKUP($D$14,$D202:$D208,$E202:$E208,,0,-1),'Verwachte Resultaten'!$B$2:$B$31,0),MATCH(_xlfn.XLOOKUP($D$14,$D202:$D208,AI201:AI207,,0,-1),'Verwachte Resultaten'!$C$1:$BT$1,0))*_xlfn.XLOOKUP($E208,$G$2:$G$6,$F$2:$F$6,,0)),_xlfn.XLOOKUP($D$14,$D202:$D208,AI202:AI208,,0,-1)&gt;(INDEX('Verwachte Resultaten'!$C$2:$BT$31,MATCH(_xlfn.XLOOKUP($D$14,$D202:$D208,$E202:$E208,,0,-1),'Verwachte Resultaten'!$B$2:$B$31,0),MATCH(_xlfn.XLOOKUP($D$14,$D202:$D208,AI201:AI207,,0,-1),'Verwachte Resultaten'!$C$1:$BT$1,0))*_xlfn.XLOOKUP($E208,$G$2:$G$6,$H$2:$H$6,,0))),$D208,""),"")</f>
        <v/>
      </c>
      <c r="AJ208" s="19" t="str">
        <f>IFERROR(IF(AND(_xlfn.XLOOKUP($D$14,$D202:$D208,AJ202:AJ208,,0,-1)&lt;=(INDEX('Verwachte Resultaten'!$C$2:$BT$31,MATCH(_xlfn.XLOOKUP($D$14,$D202:$D208,$E202:$E208,,0,-1),'Verwachte Resultaten'!$B$2:$B$31,0),MATCH(_xlfn.XLOOKUP($D$14,$D202:$D208,AJ201:AJ207,,0,-1),'Verwachte Resultaten'!$C$1:$BT$1,0))*_xlfn.XLOOKUP($E208,$G$2:$G$6,$F$2:$F$6,,0)),_xlfn.XLOOKUP($D$14,$D202:$D208,AJ202:AJ208,,0,-1)&gt;(INDEX('Verwachte Resultaten'!$C$2:$BT$31,MATCH(_xlfn.XLOOKUP($D$14,$D202:$D208,$E202:$E208,,0,-1),'Verwachte Resultaten'!$B$2:$B$31,0),MATCH(_xlfn.XLOOKUP($D$14,$D202:$D208,AJ201:AJ207,,0,-1),'Verwachte Resultaten'!$C$1:$BT$1,0))*_xlfn.XLOOKUP($E208,$G$2:$G$6,$H$2:$H$6,,0))),$D208,""),"")</f>
        <v/>
      </c>
      <c r="AK208" s="19" t="str">
        <f>IFERROR(IF(AND(_xlfn.XLOOKUP($D$14,$D202:$D208,AK202:AK208,,0,-1)&lt;=(INDEX('Verwachte Resultaten'!$C$2:$BT$31,MATCH(_xlfn.XLOOKUP($D$14,$D202:$D208,$E202:$E208,,0,-1),'Verwachte Resultaten'!$B$2:$B$31,0),MATCH(_xlfn.XLOOKUP($D$14,$D202:$D208,AK201:AK207,,0,-1),'Verwachte Resultaten'!$C$1:$BT$1,0))*_xlfn.XLOOKUP($E208,$G$2:$G$6,$F$2:$F$6,,0)),_xlfn.XLOOKUP($D$14,$D202:$D208,AK202:AK208,,0,-1)&gt;(INDEX('Verwachte Resultaten'!$C$2:$BT$31,MATCH(_xlfn.XLOOKUP($D$14,$D202:$D208,$E202:$E208,,0,-1),'Verwachte Resultaten'!$B$2:$B$31,0),MATCH(_xlfn.XLOOKUP($D$14,$D202:$D208,AK201:AK207,,0,-1),'Verwachte Resultaten'!$C$1:$BT$1,0))*_xlfn.XLOOKUP($E208,$G$2:$G$6,$H$2:$H$6,,0))),$D208,""),"")</f>
        <v/>
      </c>
      <c r="AL208" s="19" t="str">
        <f>IFERROR(IF(AND(_xlfn.XLOOKUP($D$14,$D202:$D208,AL202:AL208,,0,-1)&lt;=(INDEX('Verwachte Resultaten'!$C$2:$BT$31,MATCH(_xlfn.XLOOKUP($D$14,$D202:$D208,$E202:$E208,,0,-1),'Verwachte Resultaten'!$B$2:$B$31,0),MATCH(_xlfn.XLOOKUP($D$14,$D202:$D208,AL201:AL207,,0,-1),'Verwachte Resultaten'!$C$1:$BT$1,0))*_xlfn.XLOOKUP($E208,$G$2:$G$6,$F$2:$F$6,,0)),_xlfn.XLOOKUP($D$14,$D202:$D208,AL202:AL208,,0,-1)&gt;(INDEX('Verwachte Resultaten'!$C$2:$BT$31,MATCH(_xlfn.XLOOKUP($D$14,$D202:$D208,$E202:$E208,,0,-1),'Verwachte Resultaten'!$B$2:$B$31,0),MATCH(_xlfn.XLOOKUP($D$14,$D202:$D208,AL201:AL207,,0,-1),'Verwachte Resultaten'!$C$1:$BT$1,0))*_xlfn.XLOOKUP($E208,$G$2:$G$6,$H$2:$H$6,,0))),$D208,""),"")</f>
        <v/>
      </c>
      <c r="AM208" s="19" t="str">
        <f>IFERROR(IF(AND(_xlfn.XLOOKUP($D$14,$D202:$D208,AM202:AM208,,0,-1)&lt;=(INDEX('Verwachte Resultaten'!$C$2:$BT$31,MATCH(_xlfn.XLOOKUP($D$14,$D202:$D208,$E202:$E208,,0,-1),'Verwachte Resultaten'!$B$2:$B$31,0),MATCH(_xlfn.XLOOKUP($D$14,$D202:$D208,AM201:AM207,,0,-1),'Verwachte Resultaten'!$C$1:$BT$1,0))*_xlfn.XLOOKUP($E208,$G$2:$G$6,$F$2:$F$6,,0)),_xlfn.XLOOKUP($D$14,$D202:$D208,AM202:AM208,,0,-1)&gt;(INDEX('Verwachte Resultaten'!$C$2:$BT$31,MATCH(_xlfn.XLOOKUP($D$14,$D202:$D208,$E202:$E208,,0,-1),'Verwachte Resultaten'!$B$2:$B$31,0),MATCH(_xlfn.XLOOKUP($D$14,$D202:$D208,AM201:AM207,,0,-1),'Verwachte Resultaten'!$C$1:$BT$1,0))*_xlfn.XLOOKUP($E208,$G$2:$G$6,$H$2:$H$6,,0))),$D208,""),"")</f>
        <v/>
      </c>
      <c r="AN208" s="19" t="str">
        <f>IFERROR(IF(AND(_xlfn.XLOOKUP($D$14,$D202:$D208,AN202:AN208,,0,-1)&lt;=(INDEX('Verwachte Resultaten'!$C$2:$BT$31,MATCH(_xlfn.XLOOKUP($D$14,$D202:$D208,$E202:$E208,,0,-1),'Verwachte Resultaten'!$B$2:$B$31,0),MATCH(_xlfn.XLOOKUP($D$14,$D202:$D208,AN201:AN207,,0,-1),'Verwachte Resultaten'!$C$1:$BT$1,0))*_xlfn.XLOOKUP($E208,$G$2:$G$6,$F$2:$F$6,,0)),_xlfn.XLOOKUP($D$14,$D202:$D208,AN202:AN208,,0,-1)&gt;(INDEX('Verwachte Resultaten'!$C$2:$BT$31,MATCH(_xlfn.XLOOKUP($D$14,$D202:$D208,$E202:$E208,,0,-1),'Verwachte Resultaten'!$B$2:$B$31,0),MATCH(_xlfn.XLOOKUP($D$14,$D202:$D208,AN201:AN207,,0,-1),'Verwachte Resultaten'!$C$1:$BT$1,0))*_xlfn.XLOOKUP($E208,$G$2:$G$6,$H$2:$H$6,,0))),$D208,""),"")</f>
        <v/>
      </c>
      <c r="AO208" s="19" t="str">
        <f>IFERROR(IF(AND(_xlfn.XLOOKUP($D$14,$D202:$D208,AO202:AO208,,0,-1)&lt;=(INDEX('Verwachte Resultaten'!$C$2:$BT$31,MATCH(_xlfn.XLOOKUP($D$14,$D202:$D208,$E202:$E208,,0,-1),'Verwachte Resultaten'!$B$2:$B$31,0),MATCH(_xlfn.XLOOKUP($D$14,$D202:$D208,AO201:AO207,,0,-1),'Verwachte Resultaten'!$C$1:$BT$1,0))*_xlfn.XLOOKUP($E208,$G$2:$G$6,$F$2:$F$6,,0)),_xlfn.XLOOKUP($D$14,$D202:$D208,AO202:AO208,,0,-1)&gt;(INDEX('Verwachte Resultaten'!$C$2:$BT$31,MATCH(_xlfn.XLOOKUP($D$14,$D202:$D208,$E202:$E208,,0,-1),'Verwachte Resultaten'!$B$2:$B$31,0),MATCH(_xlfn.XLOOKUP($D$14,$D202:$D208,AO201:AO207,,0,-1),'Verwachte Resultaten'!$C$1:$BT$1,0))*_xlfn.XLOOKUP($E208,$G$2:$G$6,$H$2:$H$6,,0))),$D208,""),"")</f>
        <v/>
      </c>
      <c r="AP208" s="19" t="str">
        <f>IFERROR(IF(AND(_xlfn.XLOOKUP($D$14,$D202:$D208,AP202:AP208,,0,-1)&lt;=(INDEX('Verwachte Resultaten'!$C$2:$BT$31,MATCH(_xlfn.XLOOKUP($D$14,$D202:$D208,$E202:$E208,,0,-1),'Verwachte Resultaten'!$B$2:$B$31,0),MATCH(_xlfn.XLOOKUP($D$14,$D202:$D208,AP201:AP207,,0,-1),'Verwachte Resultaten'!$C$1:$BT$1,0))*_xlfn.XLOOKUP($E208,$G$2:$G$6,$F$2:$F$6,,0)),_xlfn.XLOOKUP($D$14,$D202:$D208,AP202:AP208,,0,-1)&gt;(INDEX('Verwachte Resultaten'!$C$2:$BT$31,MATCH(_xlfn.XLOOKUP($D$14,$D202:$D208,$E202:$E208,,0,-1),'Verwachte Resultaten'!$B$2:$B$31,0),MATCH(_xlfn.XLOOKUP($D$14,$D202:$D208,AP201:AP207,,0,-1),'Verwachte Resultaten'!$C$1:$BT$1,0))*_xlfn.XLOOKUP($E208,$G$2:$G$6,$H$2:$H$6,,0))),$D208,""),"")</f>
        <v/>
      </c>
      <c r="AQ208" s="19" t="str">
        <f>IFERROR(IF(AND(_xlfn.XLOOKUP($D$14,$D202:$D208,AQ202:AQ208,,0,-1)&lt;=(INDEX('Verwachte Resultaten'!$C$2:$BT$31,MATCH(_xlfn.XLOOKUP($D$14,$D202:$D208,$E202:$E208,,0,-1),'Verwachte Resultaten'!$B$2:$B$31,0),MATCH(_xlfn.XLOOKUP($D$14,$D202:$D208,AQ201:AQ207,,0,-1),'Verwachte Resultaten'!$C$1:$BT$1,0))*_xlfn.XLOOKUP($E208,$G$2:$G$6,$F$2:$F$6,,0)),_xlfn.XLOOKUP($D$14,$D202:$D208,AQ202:AQ208,,0,-1)&gt;(INDEX('Verwachte Resultaten'!$C$2:$BT$31,MATCH(_xlfn.XLOOKUP($D$14,$D202:$D208,$E202:$E208,,0,-1),'Verwachte Resultaten'!$B$2:$B$31,0),MATCH(_xlfn.XLOOKUP($D$14,$D202:$D208,AQ201:AQ207,,0,-1),'Verwachte Resultaten'!$C$1:$BT$1,0))*_xlfn.XLOOKUP($E208,$G$2:$G$6,$H$2:$H$6,,0))),$D208,""),"")</f>
        <v/>
      </c>
      <c r="AR208" s="19" t="str">
        <f>IFERROR(IF(AND(_xlfn.XLOOKUP($D$14,$D202:$D208,AR202:AR208,,0,-1)&lt;=(INDEX('Verwachte Resultaten'!$C$2:$BT$31,MATCH(_xlfn.XLOOKUP($D$14,$D202:$D208,$E202:$E208,,0,-1),'Verwachte Resultaten'!$B$2:$B$31,0),MATCH(_xlfn.XLOOKUP($D$14,$D202:$D208,AR201:AR207,,0,-1),'Verwachte Resultaten'!$C$1:$BT$1,0))*_xlfn.XLOOKUP($E208,$G$2:$G$6,$F$2:$F$6,,0)),_xlfn.XLOOKUP($D$14,$D202:$D208,AR202:AR208,,0,-1)&gt;(INDEX('Verwachte Resultaten'!$C$2:$BT$31,MATCH(_xlfn.XLOOKUP($D$14,$D202:$D208,$E202:$E208,,0,-1),'Verwachte Resultaten'!$B$2:$B$31,0),MATCH(_xlfn.XLOOKUP($D$14,$D202:$D208,AR201:AR207,,0,-1),'Verwachte Resultaten'!$C$1:$BT$1,0))*_xlfn.XLOOKUP($E208,$G$2:$G$6,$H$2:$H$6,,0))),$D208,""),"")</f>
        <v/>
      </c>
      <c r="AS208" s="19" t="str">
        <f>IFERROR(IF(AND(_xlfn.XLOOKUP($D$14,$D202:$D208,AS202:AS208,,0,-1)&lt;=(INDEX('Verwachte Resultaten'!$C$2:$BT$31,MATCH(_xlfn.XLOOKUP($D$14,$D202:$D208,$E202:$E208,,0,-1),'Verwachte Resultaten'!$B$2:$B$31,0),MATCH(_xlfn.XLOOKUP($D$14,$D202:$D208,AS201:AS207,,0,-1),'Verwachte Resultaten'!$C$1:$BT$1,0))*_xlfn.XLOOKUP($E208,$G$2:$G$6,$F$2:$F$6,,0)),_xlfn.XLOOKUP($D$14,$D202:$D208,AS202:AS208,,0,-1)&gt;(INDEX('Verwachte Resultaten'!$C$2:$BT$31,MATCH(_xlfn.XLOOKUP($D$14,$D202:$D208,$E202:$E208,,0,-1),'Verwachte Resultaten'!$B$2:$B$31,0),MATCH(_xlfn.XLOOKUP($D$14,$D202:$D208,AS201:AS207,,0,-1),'Verwachte Resultaten'!$C$1:$BT$1,0))*_xlfn.XLOOKUP($E208,$G$2:$G$6,$H$2:$H$6,,0))),$D208,""),"")</f>
        <v/>
      </c>
      <c r="AT208" s="19" t="str">
        <f>IFERROR(IF(AND(_xlfn.XLOOKUP($D$14,$D202:$D208,AT202:AT208,,0,-1)&lt;=(INDEX('Verwachte Resultaten'!$C$2:$BT$31,MATCH(_xlfn.XLOOKUP($D$14,$D202:$D208,$E202:$E208,,0,-1),'Verwachte Resultaten'!$B$2:$B$31,0),MATCH(_xlfn.XLOOKUP($D$14,$D202:$D208,AT201:AT207,,0,-1),'Verwachte Resultaten'!$C$1:$BT$1,0))*_xlfn.XLOOKUP($E208,$G$2:$G$6,$F$2:$F$6,,0)),_xlfn.XLOOKUP($D$14,$D202:$D208,AT202:AT208,,0,-1)&gt;(INDEX('Verwachte Resultaten'!$C$2:$BT$31,MATCH(_xlfn.XLOOKUP($D$14,$D202:$D208,$E202:$E208,,0,-1),'Verwachte Resultaten'!$B$2:$B$31,0),MATCH(_xlfn.XLOOKUP($D$14,$D202:$D208,AT201:AT207,,0,-1),'Verwachte Resultaten'!$C$1:$BT$1,0))*_xlfn.XLOOKUP($E208,$G$2:$G$6,$H$2:$H$6,,0))),$D208,""),"")</f>
        <v/>
      </c>
      <c r="AU208" s="19" t="str">
        <f>IFERROR(IF(AND(_xlfn.XLOOKUP($D$14,$D202:$D208,AU202:AU208,,0,-1)&lt;=(INDEX('Verwachte Resultaten'!$C$2:$BT$31,MATCH(_xlfn.XLOOKUP($D$14,$D202:$D208,$E202:$E208,,0,-1),'Verwachte Resultaten'!$B$2:$B$31,0),MATCH(_xlfn.XLOOKUP($D$14,$D202:$D208,AU201:AU207,,0,-1),'Verwachte Resultaten'!$C$1:$BT$1,0))*_xlfn.XLOOKUP($E208,$G$2:$G$6,$F$2:$F$6,,0)),_xlfn.XLOOKUP($D$14,$D202:$D208,AU202:AU208,,0,-1)&gt;(INDEX('Verwachte Resultaten'!$C$2:$BT$31,MATCH(_xlfn.XLOOKUP($D$14,$D202:$D208,$E202:$E208,,0,-1),'Verwachte Resultaten'!$B$2:$B$31,0),MATCH(_xlfn.XLOOKUP($D$14,$D202:$D208,AU201:AU207,,0,-1),'Verwachte Resultaten'!$C$1:$BT$1,0))*_xlfn.XLOOKUP($E208,$G$2:$G$6,$H$2:$H$6,,0))),$D208,""),"")</f>
        <v/>
      </c>
      <c r="AV208" s="19" t="str">
        <f>IFERROR(IF(AND(_xlfn.XLOOKUP($D$14,$D202:$D208,AV202:AV208,,0,-1)&lt;=(INDEX('Verwachte Resultaten'!$C$2:$BT$31,MATCH(_xlfn.XLOOKUP($D$14,$D202:$D208,$E202:$E208,,0,-1),'Verwachte Resultaten'!$B$2:$B$31,0),MATCH(_xlfn.XLOOKUP($D$14,$D202:$D208,AV201:AV207,,0,-1),'Verwachte Resultaten'!$C$1:$BT$1,0))*_xlfn.XLOOKUP($E208,$G$2:$G$6,$F$2:$F$6,,0)),_xlfn.XLOOKUP($D$14,$D202:$D208,AV202:AV208,,0,-1)&gt;(INDEX('Verwachte Resultaten'!$C$2:$BT$31,MATCH(_xlfn.XLOOKUP($D$14,$D202:$D208,$E202:$E208,,0,-1),'Verwachte Resultaten'!$B$2:$B$31,0),MATCH(_xlfn.XLOOKUP($D$14,$D202:$D208,AV201:AV207,,0,-1),'Verwachte Resultaten'!$C$1:$BT$1,0))*_xlfn.XLOOKUP($E208,$G$2:$G$6,$H$2:$H$6,,0))),$D208,""),"")</f>
        <v/>
      </c>
      <c r="AW208" s="19" t="str">
        <f>IFERROR(IF(AND(_xlfn.XLOOKUP($D$14,$D202:$D208,AW202:AW208,,0,-1)&lt;=(INDEX('Verwachte Resultaten'!$C$2:$BT$31,MATCH(_xlfn.XLOOKUP($D$14,$D202:$D208,$E202:$E208,,0,-1),'Verwachte Resultaten'!$B$2:$B$31,0),MATCH(_xlfn.XLOOKUP($D$14,$D202:$D208,AW201:AW207,,0,-1),'Verwachte Resultaten'!$C$1:$BT$1,0))*_xlfn.XLOOKUP($E208,$G$2:$G$6,$F$2:$F$6,,0)),_xlfn.XLOOKUP($D$14,$D202:$D208,AW202:AW208,,0,-1)&gt;(INDEX('Verwachte Resultaten'!$C$2:$BT$31,MATCH(_xlfn.XLOOKUP($D$14,$D202:$D208,$E202:$E208,,0,-1),'Verwachte Resultaten'!$B$2:$B$31,0),MATCH(_xlfn.XLOOKUP($D$14,$D202:$D208,AW201:AW207,,0,-1),'Verwachte Resultaten'!$C$1:$BT$1,0))*_xlfn.XLOOKUP($E208,$G$2:$G$6,$H$2:$H$6,,0))),$D208,""),"")</f>
        <v/>
      </c>
      <c r="AX208" s="19" t="str">
        <f>IFERROR(IF(AND(_xlfn.XLOOKUP($D$14,$D202:$D208,AX202:AX208,,0,-1)&lt;=(INDEX('Verwachte Resultaten'!$C$2:$BT$31,MATCH(_xlfn.XLOOKUP($D$14,$D202:$D208,$E202:$E208,,0,-1),'Verwachte Resultaten'!$B$2:$B$31,0),MATCH(_xlfn.XLOOKUP($D$14,$D202:$D208,AX201:AX207,,0,-1),'Verwachte Resultaten'!$C$1:$BT$1,0))*_xlfn.XLOOKUP($E208,$G$2:$G$6,$F$2:$F$6,,0)),_xlfn.XLOOKUP($D$14,$D202:$D208,AX202:AX208,,0,-1)&gt;(INDEX('Verwachte Resultaten'!$C$2:$BT$31,MATCH(_xlfn.XLOOKUP($D$14,$D202:$D208,$E202:$E208,,0,-1),'Verwachte Resultaten'!$B$2:$B$31,0),MATCH(_xlfn.XLOOKUP($D$14,$D202:$D208,AX201:AX207,,0,-1),'Verwachte Resultaten'!$C$1:$BT$1,0))*_xlfn.XLOOKUP($E208,$G$2:$G$6,$H$2:$H$6,,0))),$D208,""),"")</f>
        <v/>
      </c>
      <c r="AY208" s="19" t="str">
        <f>IFERROR(IF(AND(_xlfn.XLOOKUP($D$14,$D202:$D208,AY202:AY208,,0,-1)&lt;=(INDEX('Verwachte Resultaten'!$C$2:$BT$31,MATCH(_xlfn.XLOOKUP($D$14,$D202:$D208,$E202:$E208,,0,-1),'Verwachte Resultaten'!$B$2:$B$31,0),MATCH(_xlfn.XLOOKUP($D$14,$D202:$D208,AY201:AY207,,0,-1),'Verwachte Resultaten'!$C$1:$BT$1,0))*_xlfn.XLOOKUP($E208,$G$2:$G$6,$F$2:$F$6,,0)),_xlfn.XLOOKUP($D$14,$D202:$D208,AY202:AY208,,0,-1)&gt;(INDEX('Verwachte Resultaten'!$C$2:$BT$31,MATCH(_xlfn.XLOOKUP($D$14,$D202:$D208,$E202:$E208,,0,-1),'Verwachte Resultaten'!$B$2:$B$31,0),MATCH(_xlfn.XLOOKUP($D$14,$D202:$D208,AY201:AY207,,0,-1),'Verwachte Resultaten'!$C$1:$BT$1,0))*_xlfn.XLOOKUP($E208,$G$2:$G$6,$H$2:$H$6,,0))),$D208,""),"")</f>
        <v/>
      </c>
      <c r="AZ208" s="19" t="str">
        <f>IFERROR(IF(AND(_xlfn.XLOOKUP($D$14,$D202:$D208,AZ202:AZ208,,0,-1)&lt;=(INDEX('Verwachte Resultaten'!$C$2:$BT$31,MATCH(_xlfn.XLOOKUP($D$14,$D202:$D208,$E202:$E208,,0,-1),'Verwachte Resultaten'!$B$2:$B$31,0),MATCH(_xlfn.XLOOKUP($D$14,$D202:$D208,AZ201:AZ207,,0,-1),'Verwachte Resultaten'!$C$1:$BT$1,0))*_xlfn.XLOOKUP($E208,$G$2:$G$6,$F$2:$F$6,,0)),_xlfn.XLOOKUP($D$14,$D202:$D208,AZ202:AZ208,,0,-1)&gt;(INDEX('Verwachte Resultaten'!$C$2:$BT$31,MATCH(_xlfn.XLOOKUP($D$14,$D202:$D208,$E202:$E208,,0,-1),'Verwachte Resultaten'!$B$2:$B$31,0),MATCH(_xlfn.XLOOKUP($D$14,$D202:$D208,AZ201:AZ207,,0,-1),'Verwachte Resultaten'!$C$1:$BT$1,0))*_xlfn.XLOOKUP($E208,$G$2:$G$6,$H$2:$H$6,,0))),$D208,""),"")</f>
        <v/>
      </c>
      <c r="BA208" s="19" t="str">
        <f>IFERROR(IF(AND(_xlfn.XLOOKUP($D$14,$D202:$D208,BA202:BA208,,0,-1)&lt;=(INDEX('Verwachte Resultaten'!$C$2:$BT$31,MATCH(_xlfn.XLOOKUP($D$14,$D202:$D208,$E202:$E208,,0,-1),'Verwachte Resultaten'!$B$2:$B$31,0),MATCH(_xlfn.XLOOKUP($D$14,$D202:$D208,BA201:BA207,,0,-1),'Verwachte Resultaten'!$C$1:$BT$1,0))*_xlfn.XLOOKUP($E208,$G$2:$G$6,$F$2:$F$6,,0)),_xlfn.XLOOKUP($D$14,$D202:$D208,BA202:BA208,,0,-1)&gt;(INDEX('Verwachte Resultaten'!$C$2:$BT$31,MATCH(_xlfn.XLOOKUP($D$14,$D202:$D208,$E202:$E208,,0,-1),'Verwachte Resultaten'!$B$2:$B$31,0),MATCH(_xlfn.XLOOKUP($D$14,$D202:$D208,BA201:BA207,,0,-1),'Verwachte Resultaten'!$C$1:$BT$1,0))*_xlfn.XLOOKUP($E208,$G$2:$G$6,$H$2:$H$6,,0))),$D208,""),"")</f>
        <v/>
      </c>
      <c r="BB208" s="19" t="str">
        <f>IFERROR(IF(AND(_xlfn.XLOOKUP($D$14,$D202:$D208,BB202:BB208,,0,-1)&lt;=(INDEX('Verwachte Resultaten'!$C$2:$BT$31,MATCH(_xlfn.XLOOKUP($D$14,$D202:$D208,$E202:$E208,,0,-1),'Verwachte Resultaten'!$B$2:$B$31,0),MATCH(_xlfn.XLOOKUP($D$14,$D202:$D208,BB201:BB207,,0,-1),'Verwachte Resultaten'!$C$1:$BT$1,0))*_xlfn.XLOOKUP($E208,$G$2:$G$6,$F$2:$F$6,,0)),_xlfn.XLOOKUP($D$14,$D202:$D208,BB202:BB208,,0,-1)&gt;(INDEX('Verwachte Resultaten'!$C$2:$BT$31,MATCH(_xlfn.XLOOKUP($D$14,$D202:$D208,$E202:$E208,,0,-1),'Verwachte Resultaten'!$B$2:$B$31,0),MATCH(_xlfn.XLOOKUP($D$14,$D202:$D208,BB201:BB207,,0,-1),'Verwachte Resultaten'!$C$1:$BT$1,0))*_xlfn.XLOOKUP($E208,$G$2:$G$6,$H$2:$H$6,,0))),$D208,""),"")</f>
        <v/>
      </c>
      <c r="BC208" s="19" t="str">
        <f>IFERROR(IF(AND(_xlfn.XLOOKUP($D$14,$D202:$D208,BC202:BC208,,0,-1)&lt;=(INDEX('Verwachte Resultaten'!$C$2:$BT$31,MATCH(_xlfn.XLOOKUP($D$14,$D202:$D208,$E202:$E208,,0,-1),'Verwachte Resultaten'!$B$2:$B$31,0),MATCH(_xlfn.XLOOKUP($D$14,$D202:$D208,BC201:BC207,,0,-1),'Verwachte Resultaten'!$C$1:$BT$1,0))*_xlfn.XLOOKUP($E208,$G$2:$G$6,$F$2:$F$6,,0)),_xlfn.XLOOKUP($D$14,$D202:$D208,BC202:BC208,,0,-1)&gt;(INDEX('Verwachte Resultaten'!$C$2:$BT$31,MATCH(_xlfn.XLOOKUP($D$14,$D202:$D208,$E202:$E208,,0,-1),'Verwachte Resultaten'!$B$2:$B$31,0),MATCH(_xlfn.XLOOKUP($D$14,$D202:$D208,BC201:BC207,,0,-1),'Verwachte Resultaten'!$C$1:$BT$1,0))*_xlfn.XLOOKUP($E208,$G$2:$G$6,$H$2:$H$6,,0))),$D208,""),"")</f>
        <v/>
      </c>
      <c r="BD208" s="19" t="str">
        <f>IFERROR(IF(AND(_xlfn.XLOOKUP($D$14,$D202:$D208,BD202:BD208,,0,-1)&lt;=(INDEX('Verwachte Resultaten'!$C$2:$BT$31,MATCH(_xlfn.XLOOKUP($D$14,$D202:$D208,$E202:$E208,,0,-1),'Verwachte Resultaten'!$B$2:$B$31,0),MATCH(_xlfn.XLOOKUP($D$14,$D202:$D208,BD201:BD207,,0,-1),'Verwachte Resultaten'!$C$1:$BT$1,0))*_xlfn.XLOOKUP($E208,$G$2:$G$6,$F$2:$F$6,,0)),_xlfn.XLOOKUP($D$14,$D202:$D208,BD202:BD208,,0,-1)&gt;(INDEX('Verwachte Resultaten'!$C$2:$BT$31,MATCH(_xlfn.XLOOKUP($D$14,$D202:$D208,$E202:$E208,,0,-1),'Verwachte Resultaten'!$B$2:$B$31,0),MATCH(_xlfn.XLOOKUP($D$14,$D202:$D208,BD201:BD207,,0,-1),'Verwachte Resultaten'!$C$1:$BT$1,0))*_xlfn.XLOOKUP($E208,$G$2:$G$6,$H$2:$H$6,,0))),$D208,""),"")</f>
        <v/>
      </c>
      <c r="BE208" s="19" t="str">
        <f>IFERROR(IF(AND(_xlfn.XLOOKUP($D$14,$D202:$D208,BE202:BE208,,0,-1)&lt;=(INDEX('Verwachte Resultaten'!$C$2:$BT$31,MATCH(_xlfn.XLOOKUP($D$14,$D202:$D208,$E202:$E208,,0,-1),'Verwachte Resultaten'!$B$2:$B$31,0),MATCH(_xlfn.XLOOKUP($D$14,$D202:$D208,BE201:BE207,,0,-1),'Verwachte Resultaten'!$C$1:$BT$1,0))*_xlfn.XLOOKUP($E208,$G$2:$G$6,$F$2:$F$6,,0)),_xlfn.XLOOKUP($D$14,$D202:$D208,BE202:BE208,,0,-1)&gt;(INDEX('Verwachte Resultaten'!$C$2:$BT$31,MATCH(_xlfn.XLOOKUP($D$14,$D202:$D208,$E202:$E208,,0,-1),'Verwachte Resultaten'!$B$2:$B$31,0),MATCH(_xlfn.XLOOKUP($D$14,$D202:$D208,BE201:BE207,,0,-1),'Verwachte Resultaten'!$C$1:$BT$1,0))*_xlfn.XLOOKUP($E208,$G$2:$G$6,$H$2:$H$6,,0))),$D208,""),"")</f>
        <v/>
      </c>
      <c r="BF208" s="19" t="str">
        <f>IFERROR(IF(AND(_xlfn.XLOOKUP($D$14,$D202:$D208,BF202:BF208,,0,-1)&lt;=(INDEX('Verwachte Resultaten'!$C$2:$BT$31,MATCH(_xlfn.XLOOKUP($D$14,$D202:$D208,$E202:$E208,,0,-1),'Verwachte Resultaten'!$B$2:$B$31,0),MATCH(_xlfn.XLOOKUP($D$14,$D202:$D208,BF201:BF207,,0,-1),'Verwachte Resultaten'!$C$1:$BT$1,0))*_xlfn.XLOOKUP($E208,$G$2:$G$6,$F$2:$F$6,,0)),_xlfn.XLOOKUP($D$14,$D202:$D208,BF202:BF208,,0,-1)&gt;(INDEX('Verwachte Resultaten'!$C$2:$BT$31,MATCH(_xlfn.XLOOKUP($D$14,$D202:$D208,$E202:$E208,,0,-1),'Verwachte Resultaten'!$B$2:$B$31,0),MATCH(_xlfn.XLOOKUP($D$14,$D202:$D208,BF201:BF207,,0,-1),'Verwachte Resultaten'!$C$1:$BT$1,0))*_xlfn.XLOOKUP($E208,$G$2:$G$6,$H$2:$H$6,,0))),$D208,""),"")</f>
        <v/>
      </c>
      <c r="BG208" s="19" t="str">
        <f>IFERROR(IF(AND(_xlfn.XLOOKUP($D$14,$D202:$D208,BG202:BG208,,0,-1)&lt;=(INDEX('Verwachte Resultaten'!$C$2:$BT$31,MATCH(_xlfn.XLOOKUP($D$14,$D202:$D208,$E202:$E208,,0,-1),'Verwachte Resultaten'!$B$2:$B$31,0),MATCH(_xlfn.XLOOKUP($D$14,$D202:$D208,BG201:BG207,,0,-1),'Verwachte Resultaten'!$C$1:$BT$1,0))*_xlfn.XLOOKUP($E208,$G$2:$G$6,$F$2:$F$6,,0)),_xlfn.XLOOKUP($D$14,$D202:$D208,BG202:BG208,,0,-1)&gt;(INDEX('Verwachte Resultaten'!$C$2:$BT$31,MATCH(_xlfn.XLOOKUP($D$14,$D202:$D208,$E202:$E208,,0,-1),'Verwachte Resultaten'!$B$2:$B$31,0),MATCH(_xlfn.XLOOKUP($D$14,$D202:$D208,BG201:BG207,,0,-1),'Verwachte Resultaten'!$C$1:$BT$1,0))*_xlfn.XLOOKUP($E208,$G$2:$G$6,$H$2:$H$6,,0))),$D208,""),"")</f>
        <v/>
      </c>
      <c r="BH208" s="19" t="str">
        <f>IFERROR(IF(AND(_xlfn.XLOOKUP($D$14,$D202:$D208,BH202:BH208,,0,-1)&lt;=(INDEX('Verwachte Resultaten'!$C$2:$BT$31,MATCH(_xlfn.XLOOKUP($D$14,$D202:$D208,$E202:$E208,,0,-1),'Verwachte Resultaten'!$B$2:$B$31,0),MATCH(_xlfn.XLOOKUP($D$14,$D202:$D208,BH201:BH207,,0,-1),'Verwachte Resultaten'!$C$1:$BT$1,0))*_xlfn.XLOOKUP($E208,$G$2:$G$6,$F$2:$F$6,,0)),_xlfn.XLOOKUP($D$14,$D202:$D208,BH202:BH208,,0,-1)&gt;(INDEX('Verwachte Resultaten'!$C$2:$BT$31,MATCH(_xlfn.XLOOKUP($D$14,$D202:$D208,$E202:$E208,,0,-1),'Verwachte Resultaten'!$B$2:$B$31,0),MATCH(_xlfn.XLOOKUP($D$14,$D202:$D208,BH201:BH207,,0,-1),'Verwachte Resultaten'!$C$1:$BT$1,0))*_xlfn.XLOOKUP($E208,$G$2:$G$6,$H$2:$H$6,,0))),$D208,""),"")</f>
        <v/>
      </c>
      <c r="BI208" s="19" t="str">
        <f>IFERROR(IF(AND(_xlfn.XLOOKUP($D$14,$D202:$D208,BI202:BI208,,0,-1)&lt;=(INDEX('Verwachte Resultaten'!$C$2:$BT$31,MATCH(_xlfn.XLOOKUP($D$14,$D202:$D208,$E202:$E208,,0,-1),'Verwachte Resultaten'!$B$2:$B$31,0),MATCH(_xlfn.XLOOKUP($D$14,$D202:$D208,BI201:BI207,,0,-1),'Verwachte Resultaten'!$C$1:$BT$1,0))*_xlfn.XLOOKUP($E208,$G$2:$G$6,$F$2:$F$6,,0)),_xlfn.XLOOKUP($D$14,$D202:$D208,BI202:BI208,,0,-1)&gt;(INDEX('Verwachte Resultaten'!$C$2:$BT$31,MATCH(_xlfn.XLOOKUP($D$14,$D202:$D208,$E202:$E208,,0,-1),'Verwachte Resultaten'!$B$2:$B$31,0),MATCH(_xlfn.XLOOKUP($D$14,$D202:$D208,BI201:BI207,,0,-1),'Verwachte Resultaten'!$C$1:$BT$1,0))*_xlfn.XLOOKUP($E208,$G$2:$G$6,$H$2:$H$6,,0))),$D208,""),"")</f>
        <v/>
      </c>
      <c r="BJ208" s="19" t="str">
        <f>IFERROR(IF(AND(_xlfn.XLOOKUP($D$14,$D202:$D208,BJ202:BJ208,,0,-1)&lt;=(INDEX('Verwachte Resultaten'!$C$2:$BT$31,MATCH(_xlfn.XLOOKUP($D$14,$D202:$D208,$E202:$E208,,0,-1),'Verwachte Resultaten'!$B$2:$B$31,0),MATCH(_xlfn.XLOOKUP($D$14,$D202:$D208,BJ201:BJ207,,0,-1),'Verwachte Resultaten'!$C$1:$BT$1,0))*_xlfn.XLOOKUP($E208,$G$2:$G$6,$F$2:$F$6,,0)),_xlfn.XLOOKUP($D$14,$D202:$D208,BJ202:BJ208,,0,-1)&gt;(INDEX('Verwachte Resultaten'!$C$2:$BT$31,MATCH(_xlfn.XLOOKUP($D$14,$D202:$D208,$E202:$E208,,0,-1),'Verwachte Resultaten'!$B$2:$B$31,0),MATCH(_xlfn.XLOOKUP($D$14,$D202:$D208,BJ201:BJ207,,0,-1),'Verwachte Resultaten'!$C$1:$BT$1,0))*_xlfn.XLOOKUP($E208,$G$2:$G$6,$H$2:$H$6,,0))),$D208,""),"")</f>
        <v/>
      </c>
      <c r="BK208" s="45" t="str">
        <f>IFERROR(IF(AND(_xlfn.XLOOKUP($D$14,$D202:$D208,BK202:BK208,,0,-1)&lt;=(INDEX('Verwachte Resultaten'!$C$2:$BT$31,MATCH(_xlfn.XLOOKUP($D$14,$D202:$D208,$E202:$E208,,0,-1),'Verwachte Resultaten'!$B$2:$B$31,0),MATCH(_xlfn.XLOOKUP($D$14,$D202:$D208,BK201:BK207,,0,-1),'Verwachte Resultaten'!$C$1:$BT$1,0))*_xlfn.XLOOKUP($E208,$G$2:$G$6,$F$2:$F$6,,0)),_xlfn.XLOOKUP($D$14,$D202:$D208,BK202:BK208,,0,-1)&gt;(INDEX('Verwachte Resultaten'!$C$2:$BT$31,MATCH(_xlfn.XLOOKUP($D$14,$D202:$D208,$E202:$E208,,0,-1),'Verwachte Resultaten'!$B$2:$B$31,0),MATCH(_xlfn.XLOOKUP($D$14,$D202:$D208,BK201:BK207,,0,-1),'Verwachte Resultaten'!$C$1:$BT$1,0))*_xlfn.XLOOKUP($E208,$G$2:$G$6,$H$2:$H$6,,0))),$D208,""),"")</f>
        <v/>
      </c>
    </row>
    <row r="209" spans="1:63" ht="15.75" thickBot="1">
      <c r="C209" s="23"/>
      <c r="D209" s="110"/>
      <c r="E209" s="20" t="s">
        <v>170</v>
      </c>
      <c r="F209" s="21">
        <f>SUM(F204:AZ208)</f>
        <v>0</v>
      </c>
      <c r="AZ209"/>
    </row>
    <row r="210" spans="1:63" ht="15.75" thickBot="1">
      <c r="C210" s="23"/>
      <c r="D210" s="110"/>
      <c r="AZ210"/>
    </row>
    <row r="211" spans="1:63" ht="15.75" thickBot="1">
      <c r="A211" t="s">
        <v>119</v>
      </c>
      <c r="B211" s="24">
        <f>COUNTA(F211:BK211)-COUNTIF(F211:BK211,"")</f>
        <v>0</v>
      </c>
      <c r="C211" s="23"/>
      <c r="D211" s="128"/>
      <c r="E211" s="5" t="s">
        <v>0</v>
      </c>
      <c r="F211" s="5" t="str">
        <f>IF($D211="","",IF(_xlfn.XLOOKUP($D211,Matrix!$A$10:$A$11,Matrix!B$10:B$11,"",0)="","",_xlfn.XLOOKUP($D211,Matrix!$A$10:$A$11,Matrix!B$10:B$11,"",0)))</f>
        <v/>
      </c>
      <c r="G211" s="5" t="str">
        <f>IF($D211="","",IF(_xlfn.XLOOKUP($D211,Matrix!$A$10:$A$11,Matrix!C$10:C$11,"",0)="","",_xlfn.XLOOKUP($D211,Matrix!$A$10:$A$11,Matrix!C$10:C$11,"",0)))</f>
        <v/>
      </c>
      <c r="H211" s="5" t="str">
        <f>IF($D211="","",IF(_xlfn.XLOOKUP($D211,Matrix!$A$10:$A$11,Matrix!D$10:D$11,"",0)="","",_xlfn.XLOOKUP($D211,Matrix!$A$10:$A$11,Matrix!D$10:D$11,"",0)))</f>
        <v/>
      </c>
      <c r="I211" s="5" t="str">
        <f>IF($D211="","",IF(_xlfn.XLOOKUP($D211,Matrix!$A$10:$A$11,Matrix!E$10:E$11,"",0)="","",_xlfn.XLOOKUP($D211,Matrix!$A$10:$A$11,Matrix!E$10:E$11,"",0)))</f>
        <v/>
      </c>
      <c r="J211" s="5" t="str">
        <f>IF($D211="","",IF(_xlfn.XLOOKUP($D211,Matrix!$A$10:$A$11,Matrix!F$10:F$11,"",0)="","",_xlfn.XLOOKUP($D211,Matrix!$A$10:$A$11,Matrix!F$10:F$11,"",0)))</f>
        <v/>
      </c>
      <c r="K211" s="5" t="str">
        <f>IF($D211="","",IF(_xlfn.XLOOKUP($D211,Matrix!$A$10:$A$11,Matrix!G$10:G$11,"",0)="","",_xlfn.XLOOKUP($D211,Matrix!$A$10:$A$11,Matrix!G$10:G$11,"",0)))</f>
        <v/>
      </c>
      <c r="L211" s="5" t="str">
        <f>IF($D211="","",IF(_xlfn.XLOOKUP($D211,Matrix!$A$10:$A$11,Matrix!H$10:H$11,"",0)="","",_xlfn.XLOOKUP($D211,Matrix!$A$10:$A$11,Matrix!H$10:H$11,"",0)))</f>
        <v/>
      </c>
      <c r="M211" s="5" t="str">
        <f>IF($D211="","",IF(_xlfn.XLOOKUP($D211,Matrix!$A$10:$A$11,Matrix!I$10:I$11,"",0)="","",_xlfn.XLOOKUP($D211,Matrix!$A$10:$A$11,Matrix!I$10:I$11,"",0)))</f>
        <v/>
      </c>
      <c r="N211" s="5" t="str">
        <f>IF($D211="","",IF(_xlfn.XLOOKUP($D211,Matrix!$A$10:$A$11,Matrix!J$10:J$11,"",0)="","",_xlfn.XLOOKUP($D211,Matrix!$A$10:$A$11,Matrix!J$10:J$11,"",0)))</f>
        <v/>
      </c>
      <c r="O211" s="5" t="str">
        <f>IF($D211="","",IF(_xlfn.XLOOKUP($D211,Matrix!$A$10:$A$11,Matrix!K$10:K$11,"",0)="","",_xlfn.XLOOKUP($D211,Matrix!$A$10:$A$11,Matrix!K$10:K$11,"",0)))</f>
        <v/>
      </c>
      <c r="P211" s="5" t="str">
        <f>IF($D211="","",IF(_xlfn.XLOOKUP($D211,Matrix!$A$10:$A$11,Matrix!L$10:L$11,"",0)="","",_xlfn.XLOOKUP($D211,Matrix!$A$10:$A$11,Matrix!L$10:L$11,"",0)))</f>
        <v/>
      </c>
      <c r="Q211" s="5" t="str">
        <f>IF($D211="","",IF(_xlfn.XLOOKUP($D211,Matrix!$A$10:$A$11,Matrix!M$10:M$11,"",0)="","",_xlfn.XLOOKUP($D211,Matrix!$A$10:$A$11,Matrix!M$10:M$11,"",0)))</f>
        <v/>
      </c>
      <c r="R211" s="5" t="str">
        <f>IF($D211="","",IF(_xlfn.XLOOKUP($D211,Matrix!$A$10:$A$11,Matrix!N$10:N$11,"",0)="","",_xlfn.XLOOKUP($D211,Matrix!$A$10:$A$11,Matrix!N$10:N$11,"",0)))</f>
        <v/>
      </c>
      <c r="S211" s="5" t="str">
        <f>IF($D211="","",IF(_xlfn.XLOOKUP($D211,Matrix!$A$10:$A$11,Matrix!O$10:O$11,"",0)="","",_xlfn.XLOOKUP($D211,Matrix!$A$10:$A$11,Matrix!O$10:O$11,"",0)))</f>
        <v/>
      </c>
      <c r="T211" s="5" t="str">
        <f>IF($D211="","",IF(_xlfn.XLOOKUP($D211,Matrix!$A$10:$A$11,Matrix!P$10:P$11,"",0)="","",_xlfn.XLOOKUP($D211,Matrix!$A$10:$A$11,Matrix!P$10:P$11,"",0)))</f>
        <v/>
      </c>
      <c r="U211" s="5" t="str">
        <f>IF($D211="","",IF(_xlfn.XLOOKUP($D211,Matrix!$A$10:$A$11,Matrix!Q$10:Q$11,"",0)="","",_xlfn.XLOOKUP($D211,Matrix!$A$10:$A$11,Matrix!Q$10:Q$11,"",0)))</f>
        <v/>
      </c>
      <c r="V211" s="5" t="str">
        <f>IF($D211="","",IF(_xlfn.XLOOKUP($D211,Matrix!$A$10:$A$11,Matrix!R$10:R$11,"",0)="","",_xlfn.XLOOKUP($D211,Matrix!$A$10:$A$11,Matrix!R$10:R$11,"",0)))</f>
        <v/>
      </c>
      <c r="W211" s="5" t="str">
        <f>IF($D211="","",IF(_xlfn.XLOOKUP($D211,Matrix!$A$10:$A$11,Matrix!S$10:S$11,"",0)="","",_xlfn.XLOOKUP($D211,Matrix!$A$10:$A$11,Matrix!S$10:S$11,"",0)))</f>
        <v/>
      </c>
      <c r="X211" s="5" t="str">
        <f>IF($D211="","",IF(_xlfn.XLOOKUP($D211,Matrix!$A$10:$A$11,Matrix!T$10:T$11,"",0)="","",_xlfn.XLOOKUP($D211,Matrix!$A$10:$A$11,Matrix!T$10:T$11,"",0)))</f>
        <v/>
      </c>
      <c r="Y211" s="5" t="str">
        <f>IF($D211="","",IF(_xlfn.XLOOKUP($D211,Matrix!$A$10:$A$11,Matrix!U$10:U$11,"",0)="","",_xlfn.XLOOKUP($D211,Matrix!$A$10:$A$11,Matrix!U$10:U$11,"",0)))</f>
        <v/>
      </c>
      <c r="Z211" s="5" t="str">
        <f>IF($D211="","",IF(_xlfn.XLOOKUP($D211,Matrix!$A$10:$A$11,Matrix!V$10:V$11,"",0)="","",_xlfn.XLOOKUP($D211,Matrix!$A$10:$A$11,Matrix!V$10:V$11,"",0)))</f>
        <v/>
      </c>
      <c r="AA211" s="5" t="str">
        <f>IF($D211="","",IF(_xlfn.XLOOKUP($D211,Matrix!$A$10:$A$11,Matrix!W$10:W$11,"",0)="","",_xlfn.XLOOKUP($D211,Matrix!$A$10:$A$11,Matrix!W$10:W$11,"",0)))</f>
        <v/>
      </c>
      <c r="AB211" s="5" t="str">
        <f>IF($D211="","",IF(_xlfn.XLOOKUP($D211,Matrix!$A$10:$A$11,Matrix!X$10:X$11,"",0)="","",_xlfn.XLOOKUP($D211,Matrix!$A$10:$A$11,Matrix!X$10:X$11,"",0)))</f>
        <v/>
      </c>
      <c r="AC211" s="5" t="str">
        <f>IF($D211="","",IF(_xlfn.XLOOKUP($D211,Matrix!$A$10:$A$11,Matrix!Y$10:Y$11,"",0)="","",_xlfn.XLOOKUP($D211,Matrix!$A$10:$A$11,Matrix!Y$10:Y$11,"",0)))</f>
        <v/>
      </c>
      <c r="AD211" s="5" t="str">
        <f>IF($D211="","",IF(_xlfn.XLOOKUP($D211,Matrix!$A$10:$A$11,Matrix!Z$10:Z$11,"",0)="","",_xlfn.XLOOKUP($D211,Matrix!$A$10:$A$11,Matrix!Z$10:Z$11,"",0)))</f>
        <v/>
      </c>
      <c r="AE211" s="5" t="str">
        <f>IF($D211="","",IF(_xlfn.XLOOKUP($D211,Matrix!$A$10:$A$11,Matrix!AA$10:AA$11,"",0)="","",_xlfn.XLOOKUP($D211,Matrix!$A$10:$A$11,Matrix!AA$10:AA$11,"",0)))</f>
        <v/>
      </c>
      <c r="AF211" s="5" t="str">
        <f>IF($D211="","",IF(_xlfn.XLOOKUP($D211,Matrix!$A$10:$A$11,Matrix!AB$10:AB$11,"",0)="","",_xlfn.XLOOKUP($D211,Matrix!$A$10:$A$11,Matrix!AB$10:AB$11,"",0)))</f>
        <v/>
      </c>
      <c r="AG211" s="5" t="str">
        <f>IF($D211="","",IF(_xlfn.XLOOKUP($D211,Matrix!$A$10:$A$11,Matrix!AC$10:AC$11,"",0)="","",_xlfn.XLOOKUP($D211,Matrix!$A$10:$A$11,Matrix!AC$10:AC$11,"",0)))</f>
        <v/>
      </c>
      <c r="AH211" s="5" t="str">
        <f>IF($D211="","",IF(_xlfn.XLOOKUP($D211,Matrix!$A$10:$A$11,Matrix!AD$10:AD$11,"",0)="","",_xlfn.XLOOKUP($D211,Matrix!$A$10:$A$11,Matrix!AD$10:AD$11,"",0)))</f>
        <v/>
      </c>
      <c r="AI211" s="5" t="str">
        <f>IF($D211="","",IF(_xlfn.XLOOKUP($D211,Matrix!$A$10:$A$11,Matrix!AE$10:AE$11,"",0)="","",_xlfn.XLOOKUP($D211,Matrix!$A$10:$A$11,Matrix!AE$10:AE$11,"",0)))</f>
        <v/>
      </c>
      <c r="AJ211" s="5" t="str">
        <f>IF($D211="","",IF(_xlfn.XLOOKUP($D211,Matrix!$A$10:$A$11,Matrix!AF$10:AF$11,"",0)="","",_xlfn.XLOOKUP($D211,Matrix!$A$10:$A$11,Matrix!AF$10:AF$11,"",0)))</f>
        <v/>
      </c>
      <c r="AK211" s="5" t="str">
        <f>IF($D211="","",IF(_xlfn.XLOOKUP($D211,Matrix!$A$10:$A$11,Matrix!AG$10:AG$11,"",0)="","",_xlfn.XLOOKUP($D211,Matrix!$A$10:$A$11,Matrix!AG$10:AG$11,"",0)))</f>
        <v/>
      </c>
      <c r="AL211" s="5" t="str">
        <f>IF($D211="","",IF(_xlfn.XLOOKUP($D211,Matrix!$A$10:$A$11,Matrix!AH$10:AH$11,"",0)="","",_xlfn.XLOOKUP($D211,Matrix!$A$10:$A$11,Matrix!AH$10:AH$11,"",0)))</f>
        <v/>
      </c>
      <c r="AM211" s="5" t="str">
        <f>IF($D211="","",IF(_xlfn.XLOOKUP($D211,Matrix!$A$10:$A$11,Matrix!AI$10:AI$11,"",0)="","",_xlfn.XLOOKUP($D211,Matrix!$A$10:$A$11,Matrix!AI$10:AI$11,"",0)))</f>
        <v/>
      </c>
      <c r="AN211" s="5" t="str">
        <f>IF($D211="","",IF(_xlfn.XLOOKUP($D211,Matrix!$A$10:$A$11,Matrix!AJ$10:AJ$11,"",0)="","",_xlfn.XLOOKUP($D211,Matrix!$A$10:$A$11,Matrix!AJ$10:AJ$11,"",0)))</f>
        <v/>
      </c>
      <c r="AO211" s="5" t="str">
        <f>IF($D211="","",IF(_xlfn.XLOOKUP($D211,Matrix!$A$10:$A$11,Matrix!AK$10:AK$11,"",0)="","",_xlfn.XLOOKUP($D211,Matrix!$A$10:$A$11,Matrix!AK$10:AK$11,"",0)))</f>
        <v/>
      </c>
      <c r="AP211" s="5" t="str">
        <f>IF($D211="","",IF(_xlfn.XLOOKUP($D211,Matrix!$A$10:$A$11,Matrix!AL$10:AL$11,"",0)="","",_xlfn.XLOOKUP($D211,Matrix!$A$10:$A$11,Matrix!AL$10:AL$11,"",0)))</f>
        <v/>
      </c>
      <c r="AQ211" s="5" t="str">
        <f>IF($D211="","",IF(_xlfn.XLOOKUP($D211,Matrix!$A$10:$A$11,Matrix!AM$10:AM$11,"",0)="","",_xlfn.XLOOKUP($D211,Matrix!$A$10:$A$11,Matrix!AM$10:AM$11,"",0)))</f>
        <v/>
      </c>
      <c r="AR211" s="5" t="str">
        <f>IF($D211="","",IF(_xlfn.XLOOKUP($D211,Matrix!$A$10:$A$11,Matrix!AN$10:AN$11,"",0)="","",_xlfn.XLOOKUP($D211,Matrix!$A$10:$A$11,Matrix!AN$10:AN$11,"",0)))</f>
        <v/>
      </c>
      <c r="AS211" s="5" t="str">
        <f>IF($D211="","",IF(_xlfn.XLOOKUP($D211,Matrix!$A$10:$A$11,Matrix!AO$10:AO$11,"",0)="","",_xlfn.XLOOKUP($D211,Matrix!$A$10:$A$11,Matrix!AO$10:AO$11,"",0)))</f>
        <v/>
      </c>
      <c r="AT211" s="5" t="str">
        <f>IF($D211="","",IF(_xlfn.XLOOKUP($D211,Matrix!$A$10:$A$11,Matrix!AP$10:AP$11,"",0)="","",_xlfn.XLOOKUP($D211,Matrix!$A$10:$A$11,Matrix!AP$10:AP$11,"",0)))</f>
        <v/>
      </c>
      <c r="AU211" s="5" t="str">
        <f>IF($D211="","",IF(_xlfn.XLOOKUP($D211,Matrix!$A$10:$A$11,Matrix!AQ$10:AQ$11,"",0)="","",_xlfn.XLOOKUP($D211,Matrix!$A$10:$A$11,Matrix!AQ$10:AQ$11,"",0)))</f>
        <v/>
      </c>
      <c r="AV211" s="5" t="str">
        <f>IF($D211="","",IF(_xlfn.XLOOKUP($D211,Matrix!$A$10:$A$11,Matrix!AR$10:AR$11,"",0)="","",_xlfn.XLOOKUP($D211,Matrix!$A$10:$A$11,Matrix!AR$10:AR$11,"",0)))</f>
        <v/>
      </c>
      <c r="AW211" s="5" t="str">
        <f>IF($D211="","",IF(_xlfn.XLOOKUP($D211,Matrix!$A$10:$A$11,Matrix!AS$10:AS$11,"",0)="","",_xlfn.XLOOKUP($D211,Matrix!$A$10:$A$11,Matrix!AS$10:AS$11,"",0)))</f>
        <v/>
      </c>
      <c r="AX211" s="5" t="str">
        <f>IF($D211="","",IF(_xlfn.XLOOKUP($D211,Matrix!$A$10:$A$11,Matrix!AT$10:AT$11,"",0)="","",_xlfn.XLOOKUP($D211,Matrix!$A$10:$A$11,Matrix!AT$10:AT$11,"",0)))</f>
        <v/>
      </c>
      <c r="AY211" s="5" t="str">
        <f>IF($D211="","",IF(_xlfn.XLOOKUP($D211,Matrix!$A$10:$A$11,Matrix!AU$10:AU$11,"",0)="","",_xlfn.XLOOKUP($D211,Matrix!$A$10:$A$11,Matrix!AU$10:AU$11,"",0)))</f>
        <v/>
      </c>
      <c r="AZ211" s="5" t="str">
        <f>IF($D211="","",IF(_xlfn.XLOOKUP($D211,Matrix!$A$10:$A$11,Matrix!AV$10:AV$11,"",0)="","",_xlfn.XLOOKUP($D211,Matrix!$A$10:$A$11,Matrix!AV$10:AV$11,"",0)))</f>
        <v/>
      </c>
      <c r="BA211" s="5" t="str">
        <f>IF($D211="","",IF(_xlfn.XLOOKUP($D211,Matrix!$A$10:$A$11,Matrix!AW$10:AW$11,"",0)="","",_xlfn.XLOOKUP($D211,Matrix!$A$10:$A$11,Matrix!AW$10:AW$11,"",0)))</f>
        <v/>
      </c>
      <c r="BB211" s="5" t="str">
        <f>IF($D211="","",IF(_xlfn.XLOOKUP($D211,Matrix!$A$10:$A$11,Matrix!AX$10:AX$11,"",0)="","",_xlfn.XLOOKUP($D211,Matrix!$A$10:$A$11,Matrix!AX$10:AX$11,"",0)))</f>
        <v/>
      </c>
      <c r="BC211" s="5" t="str">
        <f>IF($D211="","",IF(_xlfn.XLOOKUP($D211,Matrix!$A$10:$A$11,Matrix!AY$10:AY$11,"",0)="","",_xlfn.XLOOKUP($D211,Matrix!$A$10:$A$11,Matrix!AY$10:AY$11,"",0)))</f>
        <v/>
      </c>
      <c r="BD211" s="5" t="str">
        <f>IF($D211="","",IF(_xlfn.XLOOKUP($D211,Matrix!$A$10:$A$11,Matrix!AZ$10:AZ$11,"",0)="","",_xlfn.XLOOKUP($D211,Matrix!$A$10:$A$11,Matrix!AZ$10:AZ$11,"",0)))</f>
        <v/>
      </c>
      <c r="BE211" s="5" t="str">
        <f>IF($D211="","",IF(_xlfn.XLOOKUP($D211,Matrix!$A$10:$A$11,Matrix!BA$10:BA$11,"",0)="","",_xlfn.XLOOKUP($D211,Matrix!$A$10:$A$11,Matrix!BA$10:BA$11,"",0)))</f>
        <v/>
      </c>
      <c r="BF211" s="5" t="str">
        <f>IF($D211="","",IF(_xlfn.XLOOKUP($D211,Matrix!$A$10:$A$11,Matrix!BB$10:BB$11,"",0)="","",_xlfn.XLOOKUP($D211,Matrix!$A$10:$A$11,Matrix!BB$10:BB$11,"",0)))</f>
        <v/>
      </c>
      <c r="BG211" s="5" t="str">
        <f>IF($D211="","",IF(_xlfn.XLOOKUP($D211,Matrix!$A$10:$A$11,Matrix!BC$10:BC$11,"",0)="","",_xlfn.XLOOKUP($D211,Matrix!$A$10:$A$11,Matrix!BC$10:BC$11,"",0)))</f>
        <v/>
      </c>
      <c r="BH211" s="5" t="str">
        <f>IF($D211="","",IF(_xlfn.XLOOKUP($D211,Matrix!$A$10:$A$11,Matrix!BD$10:BD$11,"",0)="","",_xlfn.XLOOKUP($D211,Matrix!$A$10:$A$11,Matrix!BD$10:BD$11,"",0)))</f>
        <v/>
      </c>
      <c r="BI211" s="5" t="str">
        <f>IF($D211="","",IF(_xlfn.XLOOKUP($D211,Matrix!$A$10:$A$11,Matrix!BE$10:BE$11,"",0)="","",_xlfn.XLOOKUP($D211,Matrix!$A$10:$A$11,Matrix!BE$10:BE$11,"",0)))</f>
        <v/>
      </c>
      <c r="BJ211" s="5" t="str">
        <f>IF($D211="","",IF(_xlfn.XLOOKUP($D211,Matrix!$A$10:$A$11,Matrix!BF$10:BF$11,"",0)="","",_xlfn.XLOOKUP($D211,Matrix!$A$10:$A$11,Matrix!BF$10:BF$11,"",0)))</f>
        <v/>
      </c>
      <c r="BK211" s="32" t="str">
        <f>IF($D211="","",IF(_xlfn.XLOOKUP($D211,Matrix!$A$10:$A$11,Matrix!BG$10:BG$11,"",0)="","",_xlfn.XLOOKUP($D211,Matrix!$A$10:$A$11,Matrix!BG$10:BG$11,"",0)))</f>
        <v/>
      </c>
    </row>
    <row r="212" spans="1:63" ht="15.75" thickBot="1">
      <c r="A212" t="s">
        <v>167</v>
      </c>
      <c r="B212" s="24" t="e">
        <f>B$4/B211</f>
        <v>#DIV/0!</v>
      </c>
      <c r="C212" s="23">
        <f>_xlfn.XLOOKUP("Sample",D202:D211,C202:C211,"",0)+1</f>
        <v>23</v>
      </c>
      <c r="D212" s="108" t="s">
        <v>168</v>
      </c>
      <c r="E212" s="57" t="str">
        <f>_xlfn.XLOOKUP('4.Score &amp; Vergelijking'!C212,'1.Invul Blad'!$A$2:$A$31,'1.Invul Blad'!$B$2:$B$31,"",0)</f>
        <v>BS-04</v>
      </c>
      <c r="F212" s="58" t="str" cm="1">
        <f t="array" ref="F212">IFERROR(IF(IF(LEFT(E212,2)="BS",INDEX('1.Invul Blad'!$1:$1048576,MATCH('4.Score &amp; Vergelijking'!$E212,'1.Invul Blad'!$B$36:$B$9000,0)+35,MATCH('4.Score &amp; Vergelijking'!F211,'1.Invul Blad'!$36:$36,0))="",INDEX('1.Invul Blad'!$1:$1048576,MATCH('4.Score &amp; Vergelijking'!$E212,'1.Invul Blad'!$B:$B,0),MATCH('4.Score &amp; Vergelijking'!F211,'1.Invul Blad'!$1:$1,0))=""),"",IF(LEFT(E212,2)="BS",INDEX('1.Invul Blad'!$1:$1048576,MATCH('4.Score &amp; Vergelijking'!$E212,'1.Invul Blad'!$B$36:$B$9000,0)+35,MATCH('4.Score &amp; Vergelijking'!F211,'1.Invul Blad'!$36:$36,0)),INDEX('1.Invul Blad'!$1:$1048576,MATCH('4.Score &amp; Vergelijking'!$E212,'1.Invul Blad'!$B:$B,0),MATCH('4.Score &amp; Vergelijking'!F211,'1.Invul Blad'!$1:$1,0)))),"")</f>
        <v/>
      </c>
      <c r="G212" s="57" t="str" cm="1">
        <f t="array" ref="G212">IFERROR(IF(IF(LEFT(F212,2)="BS",INDEX('1.Invul Blad'!$1:$1048576,MATCH('4.Score &amp; Vergelijking'!$E212,'1.Invul Blad'!$B$36:$B$9000,0)+35,MATCH('4.Score &amp; Vergelijking'!G211,'1.Invul Blad'!$36:$36,0))="",INDEX('1.Invul Blad'!$1:$1048576,MATCH('4.Score &amp; Vergelijking'!$E212,'1.Invul Blad'!$B:$B,0),MATCH('4.Score &amp; Vergelijking'!G211,'1.Invul Blad'!$1:$1,0))=""),"",IF(LEFT(F212,2)="BS",INDEX('1.Invul Blad'!$1:$1048576,MATCH('4.Score &amp; Vergelijking'!$E212,'1.Invul Blad'!$B$36:$B$9000,0)+35,MATCH('4.Score &amp; Vergelijking'!G211,'1.Invul Blad'!$36:$36,0)),INDEX('1.Invul Blad'!$1:$1048576,MATCH('4.Score &amp; Vergelijking'!$E212,'1.Invul Blad'!$B:$B,0),MATCH('4.Score &amp; Vergelijking'!G211,'1.Invul Blad'!$1:$1,0)))),"")</f>
        <v/>
      </c>
      <c r="H212" s="57" t="str" cm="1">
        <f t="array" ref="H212">IFERROR(IF(IF(LEFT(G212,2)="BS",INDEX('1.Invul Blad'!$1:$1048576,MATCH('4.Score &amp; Vergelijking'!$E212,'1.Invul Blad'!$B$36:$B$9000,0)+35,MATCH('4.Score &amp; Vergelijking'!H211,'1.Invul Blad'!$36:$36,0))="",INDEX('1.Invul Blad'!$1:$1048576,MATCH('4.Score &amp; Vergelijking'!$E212,'1.Invul Blad'!$B:$B,0),MATCH('4.Score &amp; Vergelijking'!H211,'1.Invul Blad'!$1:$1,0))=""),"",IF(LEFT(G212,2)="BS",INDEX('1.Invul Blad'!$1:$1048576,MATCH('4.Score &amp; Vergelijking'!$E212,'1.Invul Blad'!$B$36:$B$9000,0)+35,MATCH('4.Score &amp; Vergelijking'!H211,'1.Invul Blad'!$36:$36,0)),INDEX('1.Invul Blad'!$1:$1048576,MATCH('4.Score &amp; Vergelijking'!$E212,'1.Invul Blad'!$B:$B,0),MATCH('4.Score &amp; Vergelijking'!H211,'1.Invul Blad'!$1:$1,0)))),"")</f>
        <v/>
      </c>
      <c r="I212" s="57" t="str" cm="1">
        <f t="array" ref="I212">IFERROR(IF(IF(LEFT(H212,2)="BS",INDEX('1.Invul Blad'!$1:$1048576,MATCH('4.Score &amp; Vergelijking'!$E212,'1.Invul Blad'!$B$36:$B$9000,0)+35,MATCH('4.Score &amp; Vergelijking'!I211,'1.Invul Blad'!$36:$36,0))="",INDEX('1.Invul Blad'!$1:$1048576,MATCH('4.Score &amp; Vergelijking'!$E212,'1.Invul Blad'!$B:$B,0),MATCH('4.Score &amp; Vergelijking'!I211,'1.Invul Blad'!$1:$1,0))=""),"",IF(LEFT(H212,2)="BS",INDEX('1.Invul Blad'!$1:$1048576,MATCH('4.Score &amp; Vergelijking'!$E212,'1.Invul Blad'!$B$36:$B$9000,0)+35,MATCH('4.Score &amp; Vergelijking'!I211,'1.Invul Blad'!$36:$36,0)),INDEX('1.Invul Blad'!$1:$1048576,MATCH('4.Score &amp; Vergelijking'!$E212,'1.Invul Blad'!$B:$B,0),MATCH('4.Score &amp; Vergelijking'!I211,'1.Invul Blad'!$1:$1,0)))),"")</f>
        <v/>
      </c>
      <c r="J212" s="57" t="str" cm="1">
        <f t="array" ref="J212">IFERROR(IF(IF(LEFT(I212,2)="BS",INDEX('1.Invul Blad'!$1:$1048576,MATCH('4.Score &amp; Vergelijking'!$E212,'1.Invul Blad'!$B$36:$B$9000,0)+35,MATCH('4.Score &amp; Vergelijking'!J211,'1.Invul Blad'!$36:$36,0))="",INDEX('1.Invul Blad'!$1:$1048576,MATCH('4.Score &amp; Vergelijking'!$E212,'1.Invul Blad'!$B:$B,0),MATCH('4.Score &amp; Vergelijking'!J211,'1.Invul Blad'!$1:$1,0))=""),"",IF(LEFT(I212,2)="BS",INDEX('1.Invul Blad'!$1:$1048576,MATCH('4.Score &amp; Vergelijking'!$E212,'1.Invul Blad'!$B$36:$B$9000,0)+35,MATCH('4.Score &amp; Vergelijking'!J211,'1.Invul Blad'!$36:$36,0)),INDEX('1.Invul Blad'!$1:$1048576,MATCH('4.Score &amp; Vergelijking'!$E212,'1.Invul Blad'!$B:$B,0),MATCH('4.Score &amp; Vergelijking'!J211,'1.Invul Blad'!$1:$1,0)))),"")</f>
        <v/>
      </c>
      <c r="K212" s="57" t="str" cm="1">
        <f t="array" ref="K212">IFERROR(IF(IF(LEFT(J212,2)="BS",INDEX('1.Invul Blad'!$1:$1048576,MATCH('4.Score &amp; Vergelijking'!$E212,'1.Invul Blad'!$B$36:$B$9000,0)+35,MATCH('4.Score &amp; Vergelijking'!K211,'1.Invul Blad'!$36:$36,0))="",INDEX('1.Invul Blad'!$1:$1048576,MATCH('4.Score &amp; Vergelijking'!$E212,'1.Invul Blad'!$B:$B,0),MATCH('4.Score &amp; Vergelijking'!K211,'1.Invul Blad'!$1:$1,0))=""),"",IF(LEFT(J212,2)="BS",INDEX('1.Invul Blad'!$1:$1048576,MATCH('4.Score &amp; Vergelijking'!$E212,'1.Invul Blad'!$B$36:$B$9000,0)+35,MATCH('4.Score &amp; Vergelijking'!K211,'1.Invul Blad'!$36:$36,0)),INDEX('1.Invul Blad'!$1:$1048576,MATCH('4.Score &amp; Vergelijking'!$E212,'1.Invul Blad'!$B:$B,0),MATCH('4.Score &amp; Vergelijking'!K211,'1.Invul Blad'!$1:$1,0)))),"")</f>
        <v/>
      </c>
      <c r="L212" s="57" t="str" cm="1">
        <f t="array" ref="L212">IFERROR(IF(IF(LEFT(K212,2)="BS",INDEX('1.Invul Blad'!$1:$1048576,MATCH('4.Score &amp; Vergelijking'!$E212,'1.Invul Blad'!$B$36:$B$9000,0)+35,MATCH('4.Score &amp; Vergelijking'!L211,'1.Invul Blad'!$36:$36,0))="",INDEX('1.Invul Blad'!$1:$1048576,MATCH('4.Score &amp; Vergelijking'!$E212,'1.Invul Blad'!$B:$B,0),MATCH('4.Score &amp; Vergelijking'!L211,'1.Invul Blad'!$1:$1,0))=""),"",IF(LEFT(K212,2)="BS",INDEX('1.Invul Blad'!$1:$1048576,MATCH('4.Score &amp; Vergelijking'!$E212,'1.Invul Blad'!$B$36:$B$9000,0)+35,MATCH('4.Score &amp; Vergelijking'!L211,'1.Invul Blad'!$36:$36,0)),INDEX('1.Invul Blad'!$1:$1048576,MATCH('4.Score &amp; Vergelijking'!$E212,'1.Invul Blad'!$B:$B,0),MATCH('4.Score &amp; Vergelijking'!L211,'1.Invul Blad'!$1:$1,0)))),"")</f>
        <v/>
      </c>
      <c r="M212" s="57" t="str" cm="1">
        <f t="array" ref="M212">IFERROR(IF(IF(LEFT(L212,2)="BS",INDEX('1.Invul Blad'!$1:$1048576,MATCH('4.Score &amp; Vergelijking'!$E212,'1.Invul Blad'!$B$36:$B$9000,0)+35,MATCH('4.Score &amp; Vergelijking'!M211,'1.Invul Blad'!$36:$36,0))="",INDEX('1.Invul Blad'!$1:$1048576,MATCH('4.Score &amp; Vergelijking'!$E212,'1.Invul Blad'!$B:$B,0),MATCH('4.Score &amp; Vergelijking'!M211,'1.Invul Blad'!$1:$1,0))=""),"",IF(LEFT(L212,2)="BS",INDEX('1.Invul Blad'!$1:$1048576,MATCH('4.Score &amp; Vergelijking'!$E212,'1.Invul Blad'!$B$36:$B$9000,0)+35,MATCH('4.Score &amp; Vergelijking'!M211,'1.Invul Blad'!$36:$36,0)),INDEX('1.Invul Blad'!$1:$1048576,MATCH('4.Score &amp; Vergelijking'!$E212,'1.Invul Blad'!$B:$B,0),MATCH('4.Score &amp; Vergelijking'!M211,'1.Invul Blad'!$1:$1,0)))),"")</f>
        <v/>
      </c>
      <c r="N212" s="57" t="str" cm="1">
        <f t="array" ref="N212">IFERROR(IF(IF(LEFT(M212,2)="BS",INDEX('1.Invul Blad'!$1:$1048576,MATCH('4.Score &amp; Vergelijking'!$E212,'1.Invul Blad'!$B$36:$B$9000,0)+35,MATCH('4.Score &amp; Vergelijking'!N211,'1.Invul Blad'!$36:$36,0))="",INDEX('1.Invul Blad'!$1:$1048576,MATCH('4.Score &amp; Vergelijking'!$E212,'1.Invul Blad'!$B:$B,0),MATCH('4.Score &amp; Vergelijking'!N211,'1.Invul Blad'!$1:$1,0))=""),"",IF(LEFT(M212,2)="BS",INDEX('1.Invul Blad'!$1:$1048576,MATCH('4.Score &amp; Vergelijking'!$E212,'1.Invul Blad'!$B$36:$B$9000,0)+35,MATCH('4.Score &amp; Vergelijking'!N211,'1.Invul Blad'!$36:$36,0)),INDEX('1.Invul Blad'!$1:$1048576,MATCH('4.Score &amp; Vergelijking'!$E212,'1.Invul Blad'!$B:$B,0),MATCH('4.Score &amp; Vergelijking'!N211,'1.Invul Blad'!$1:$1,0)))),"")</f>
        <v/>
      </c>
      <c r="O212" s="57" t="str" cm="1">
        <f t="array" ref="O212">IFERROR(IF(IF(LEFT(N212,2)="BS",INDEX('1.Invul Blad'!$1:$1048576,MATCH('4.Score &amp; Vergelijking'!$E212,'1.Invul Blad'!$B$36:$B$9000,0)+35,MATCH('4.Score &amp; Vergelijking'!O211,'1.Invul Blad'!$36:$36,0))="",INDEX('1.Invul Blad'!$1:$1048576,MATCH('4.Score &amp; Vergelijking'!$E212,'1.Invul Blad'!$B:$B,0),MATCH('4.Score &amp; Vergelijking'!O211,'1.Invul Blad'!$1:$1,0))=""),"",IF(LEFT(N212,2)="BS",INDEX('1.Invul Blad'!$1:$1048576,MATCH('4.Score &amp; Vergelijking'!$E212,'1.Invul Blad'!$B$36:$B$9000,0)+35,MATCH('4.Score &amp; Vergelijking'!O211,'1.Invul Blad'!$36:$36,0)),INDEX('1.Invul Blad'!$1:$1048576,MATCH('4.Score &amp; Vergelijking'!$E212,'1.Invul Blad'!$B:$B,0),MATCH('4.Score &amp; Vergelijking'!O211,'1.Invul Blad'!$1:$1,0)))),"")</f>
        <v/>
      </c>
      <c r="P212" s="57" t="str" cm="1">
        <f t="array" ref="P212">IFERROR(IF(IF(LEFT(O212,2)="BS",INDEX('1.Invul Blad'!$1:$1048576,MATCH('4.Score &amp; Vergelijking'!$E212,'1.Invul Blad'!$B$36:$B$9000,0)+35,MATCH('4.Score &amp; Vergelijking'!P211,'1.Invul Blad'!$36:$36,0))="",INDEX('1.Invul Blad'!$1:$1048576,MATCH('4.Score &amp; Vergelijking'!$E212,'1.Invul Blad'!$B:$B,0),MATCH('4.Score &amp; Vergelijking'!P211,'1.Invul Blad'!$1:$1,0))=""),"",IF(LEFT(O212,2)="BS",INDEX('1.Invul Blad'!$1:$1048576,MATCH('4.Score &amp; Vergelijking'!$E212,'1.Invul Blad'!$B$36:$B$9000,0)+35,MATCH('4.Score &amp; Vergelijking'!P211,'1.Invul Blad'!$36:$36,0)),INDEX('1.Invul Blad'!$1:$1048576,MATCH('4.Score &amp; Vergelijking'!$E212,'1.Invul Blad'!$B:$B,0),MATCH('4.Score &amp; Vergelijking'!P211,'1.Invul Blad'!$1:$1,0)))),"")</f>
        <v/>
      </c>
      <c r="Q212" s="57" t="str" cm="1">
        <f t="array" ref="Q212">IFERROR(IF(IF(LEFT(P212,2)="BS",INDEX('1.Invul Blad'!$1:$1048576,MATCH('4.Score &amp; Vergelijking'!$E212,'1.Invul Blad'!$B$36:$B$9000,0)+35,MATCH('4.Score &amp; Vergelijking'!Q211,'1.Invul Blad'!$36:$36,0))="",INDEX('1.Invul Blad'!$1:$1048576,MATCH('4.Score &amp; Vergelijking'!$E212,'1.Invul Blad'!$B:$B,0),MATCH('4.Score &amp; Vergelijking'!Q211,'1.Invul Blad'!$1:$1,0))=""),"",IF(LEFT(P212,2)="BS",INDEX('1.Invul Blad'!$1:$1048576,MATCH('4.Score &amp; Vergelijking'!$E212,'1.Invul Blad'!$B$36:$B$9000,0)+35,MATCH('4.Score &amp; Vergelijking'!Q211,'1.Invul Blad'!$36:$36,0)),INDEX('1.Invul Blad'!$1:$1048576,MATCH('4.Score &amp; Vergelijking'!$E212,'1.Invul Blad'!$B:$B,0),MATCH('4.Score &amp; Vergelijking'!Q211,'1.Invul Blad'!$1:$1,0)))),"")</f>
        <v/>
      </c>
      <c r="R212" s="57" t="str" cm="1">
        <f t="array" ref="R212">IFERROR(IF(IF(LEFT(Q212,2)="BS",INDEX('1.Invul Blad'!$1:$1048576,MATCH('4.Score &amp; Vergelijking'!$E212,'1.Invul Blad'!$B$36:$B$9000,0)+35,MATCH('4.Score &amp; Vergelijking'!R211,'1.Invul Blad'!$36:$36,0))="",INDEX('1.Invul Blad'!$1:$1048576,MATCH('4.Score &amp; Vergelijking'!$E212,'1.Invul Blad'!$B:$B,0),MATCH('4.Score &amp; Vergelijking'!R211,'1.Invul Blad'!$1:$1,0))=""),"",IF(LEFT(Q212,2)="BS",INDEX('1.Invul Blad'!$1:$1048576,MATCH('4.Score &amp; Vergelijking'!$E212,'1.Invul Blad'!$B$36:$B$9000,0)+35,MATCH('4.Score &amp; Vergelijking'!R211,'1.Invul Blad'!$36:$36,0)),INDEX('1.Invul Blad'!$1:$1048576,MATCH('4.Score &amp; Vergelijking'!$E212,'1.Invul Blad'!$B:$B,0),MATCH('4.Score &amp; Vergelijking'!R211,'1.Invul Blad'!$1:$1,0)))),"")</f>
        <v/>
      </c>
      <c r="S212" s="57" t="str" cm="1">
        <f t="array" ref="S212">IFERROR(IF(IF(LEFT(R212,2)="BS",INDEX('1.Invul Blad'!$1:$1048576,MATCH('4.Score &amp; Vergelijking'!$E212,'1.Invul Blad'!$B$36:$B$9000,0)+35,MATCH('4.Score &amp; Vergelijking'!S211,'1.Invul Blad'!$36:$36,0))="",INDEX('1.Invul Blad'!$1:$1048576,MATCH('4.Score &amp; Vergelijking'!$E212,'1.Invul Blad'!$B:$B,0),MATCH('4.Score &amp; Vergelijking'!S211,'1.Invul Blad'!$1:$1,0))=""),"",IF(LEFT(R212,2)="BS",INDEX('1.Invul Blad'!$1:$1048576,MATCH('4.Score &amp; Vergelijking'!$E212,'1.Invul Blad'!$B$36:$B$9000,0)+35,MATCH('4.Score &amp; Vergelijking'!S211,'1.Invul Blad'!$36:$36,0)),INDEX('1.Invul Blad'!$1:$1048576,MATCH('4.Score &amp; Vergelijking'!$E212,'1.Invul Blad'!$B:$B,0),MATCH('4.Score &amp; Vergelijking'!S211,'1.Invul Blad'!$1:$1,0)))),"")</f>
        <v/>
      </c>
      <c r="T212" s="57" t="str" cm="1">
        <f t="array" ref="T212">IFERROR(IF(IF(LEFT(S212,2)="BS",INDEX('1.Invul Blad'!$1:$1048576,MATCH('4.Score &amp; Vergelijking'!$E212,'1.Invul Blad'!$B$36:$B$9000,0)+35,MATCH('4.Score &amp; Vergelijking'!T211,'1.Invul Blad'!$36:$36,0))="",INDEX('1.Invul Blad'!$1:$1048576,MATCH('4.Score &amp; Vergelijking'!$E212,'1.Invul Blad'!$B:$B,0),MATCH('4.Score &amp; Vergelijking'!T211,'1.Invul Blad'!$1:$1,0))=""),"",IF(LEFT(S212,2)="BS",INDEX('1.Invul Blad'!$1:$1048576,MATCH('4.Score &amp; Vergelijking'!$E212,'1.Invul Blad'!$B$36:$B$9000,0)+35,MATCH('4.Score &amp; Vergelijking'!T211,'1.Invul Blad'!$36:$36,0)),INDEX('1.Invul Blad'!$1:$1048576,MATCH('4.Score &amp; Vergelijking'!$E212,'1.Invul Blad'!$B:$B,0),MATCH('4.Score &amp; Vergelijking'!T211,'1.Invul Blad'!$1:$1,0)))),"")</f>
        <v/>
      </c>
      <c r="U212" s="57" t="str" cm="1">
        <f t="array" ref="U212">IFERROR(IF(IF(LEFT(T212,2)="BS",INDEX('1.Invul Blad'!$1:$1048576,MATCH('4.Score &amp; Vergelijking'!$E212,'1.Invul Blad'!$B$36:$B$9000,0)+35,MATCH('4.Score &amp; Vergelijking'!U211,'1.Invul Blad'!$36:$36,0))="",INDEX('1.Invul Blad'!$1:$1048576,MATCH('4.Score &amp; Vergelijking'!$E212,'1.Invul Blad'!$B:$B,0),MATCH('4.Score &amp; Vergelijking'!U211,'1.Invul Blad'!$1:$1,0))=""),"",IF(LEFT(T212,2)="BS",INDEX('1.Invul Blad'!$1:$1048576,MATCH('4.Score &amp; Vergelijking'!$E212,'1.Invul Blad'!$B$36:$B$9000,0)+35,MATCH('4.Score &amp; Vergelijking'!U211,'1.Invul Blad'!$36:$36,0)),INDEX('1.Invul Blad'!$1:$1048576,MATCH('4.Score &amp; Vergelijking'!$E212,'1.Invul Blad'!$B:$B,0),MATCH('4.Score &amp; Vergelijking'!U211,'1.Invul Blad'!$1:$1,0)))),"")</f>
        <v/>
      </c>
      <c r="V212" s="57" t="str" cm="1">
        <f t="array" ref="V212">IFERROR(IF(IF(LEFT(U212,2)="BS",INDEX('1.Invul Blad'!$1:$1048576,MATCH('4.Score &amp; Vergelijking'!$E212,'1.Invul Blad'!$B$36:$B$9000,0)+35,MATCH('4.Score &amp; Vergelijking'!V211,'1.Invul Blad'!$36:$36,0))="",INDEX('1.Invul Blad'!$1:$1048576,MATCH('4.Score &amp; Vergelijking'!$E212,'1.Invul Blad'!$B:$B,0),MATCH('4.Score &amp; Vergelijking'!V211,'1.Invul Blad'!$1:$1,0))=""),"",IF(LEFT(U212,2)="BS",INDEX('1.Invul Blad'!$1:$1048576,MATCH('4.Score &amp; Vergelijking'!$E212,'1.Invul Blad'!$B$36:$B$9000,0)+35,MATCH('4.Score &amp; Vergelijking'!V211,'1.Invul Blad'!$36:$36,0)),INDEX('1.Invul Blad'!$1:$1048576,MATCH('4.Score &amp; Vergelijking'!$E212,'1.Invul Blad'!$B:$B,0),MATCH('4.Score &amp; Vergelijking'!V211,'1.Invul Blad'!$1:$1,0)))),"")</f>
        <v/>
      </c>
      <c r="W212" s="57" t="str" cm="1">
        <f t="array" ref="W212">IFERROR(IF(IF(LEFT(V212,2)="BS",INDEX('1.Invul Blad'!$1:$1048576,MATCH('4.Score &amp; Vergelijking'!$E212,'1.Invul Blad'!$B$36:$B$9000,0)+35,MATCH('4.Score &amp; Vergelijking'!W211,'1.Invul Blad'!$36:$36,0))="",INDEX('1.Invul Blad'!$1:$1048576,MATCH('4.Score &amp; Vergelijking'!$E212,'1.Invul Blad'!$B:$B,0),MATCH('4.Score &amp; Vergelijking'!W211,'1.Invul Blad'!$1:$1,0))=""),"",IF(LEFT(V212,2)="BS",INDEX('1.Invul Blad'!$1:$1048576,MATCH('4.Score &amp; Vergelijking'!$E212,'1.Invul Blad'!$B$36:$B$9000,0)+35,MATCH('4.Score &amp; Vergelijking'!W211,'1.Invul Blad'!$36:$36,0)),INDEX('1.Invul Blad'!$1:$1048576,MATCH('4.Score &amp; Vergelijking'!$E212,'1.Invul Blad'!$B:$B,0),MATCH('4.Score &amp; Vergelijking'!W211,'1.Invul Blad'!$1:$1,0)))),"")</f>
        <v/>
      </c>
      <c r="X212" s="57" t="str" cm="1">
        <f t="array" ref="X212">IFERROR(IF(IF(LEFT(W212,2)="BS",INDEX('1.Invul Blad'!$1:$1048576,MATCH('4.Score &amp; Vergelijking'!$E212,'1.Invul Blad'!$B$36:$B$9000,0)+35,MATCH('4.Score &amp; Vergelijking'!X211,'1.Invul Blad'!$36:$36,0))="",INDEX('1.Invul Blad'!$1:$1048576,MATCH('4.Score &amp; Vergelijking'!$E212,'1.Invul Blad'!$B:$B,0),MATCH('4.Score &amp; Vergelijking'!X211,'1.Invul Blad'!$1:$1,0))=""),"",IF(LEFT(W212,2)="BS",INDEX('1.Invul Blad'!$1:$1048576,MATCH('4.Score &amp; Vergelijking'!$E212,'1.Invul Blad'!$B$36:$B$9000,0)+35,MATCH('4.Score &amp; Vergelijking'!X211,'1.Invul Blad'!$36:$36,0)),INDEX('1.Invul Blad'!$1:$1048576,MATCH('4.Score &amp; Vergelijking'!$E212,'1.Invul Blad'!$B:$B,0),MATCH('4.Score &amp; Vergelijking'!X211,'1.Invul Blad'!$1:$1,0)))),"")</f>
        <v/>
      </c>
      <c r="Y212" s="57" t="str" cm="1">
        <f t="array" ref="Y212">IFERROR(IF(IF(LEFT(X212,2)="BS",INDEX('1.Invul Blad'!$1:$1048576,MATCH('4.Score &amp; Vergelijking'!$E212,'1.Invul Blad'!$B$36:$B$9000,0)+35,MATCH('4.Score &amp; Vergelijking'!Y211,'1.Invul Blad'!$36:$36,0))="",INDEX('1.Invul Blad'!$1:$1048576,MATCH('4.Score &amp; Vergelijking'!$E212,'1.Invul Blad'!$B:$B,0),MATCH('4.Score &amp; Vergelijking'!Y211,'1.Invul Blad'!$1:$1,0))=""),"",IF(LEFT(X212,2)="BS",INDEX('1.Invul Blad'!$1:$1048576,MATCH('4.Score &amp; Vergelijking'!$E212,'1.Invul Blad'!$B$36:$B$9000,0)+35,MATCH('4.Score &amp; Vergelijking'!Y211,'1.Invul Blad'!$36:$36,0)),INDEX('1.Invul Blad'!$1:$1048576,MATCH('4.Score &amp; Vergelijking'!$E212,'1.Invul Blad'!$B:$B,0),MATCH('4.Score &amp; Vergelijking'!Y211,'1.Invul Blad'!$1:$1,0)))),"")</f>
        <v/>
      </c>
      <c r="Z212" s="57" t="str" cm="1">
        <f t="array" ref="Z212">IFERROR(IF(IF(LEFT(Y212,2)="BS",INDEX('1.Invul Blad'!$1:$1048576,MATCH('4.Score &amp; Vergelijking'!$E212,'1.Invul Blad'!$B$36:$B$9000,0)+35,MATCH('4.Score &amp; Vergelijking'!Z211,'1.Invul Blad'!$36:$36,0))="",INDEX('1.Invul Blad'!$1:$1048576,MATCH('4.Score &amp; Vergelijking'!$E212,'1.Invul Blad'!$B:$B,0),MATCH('4.Score &amp; Vergelijking'!Z211,'1.Invul Blad'!$1:$1,0))=""),"",IF(LEFT(Y212,2)="BS",INDEX('1.Invul Blad'!$1:$1048576,MATCH('4.Score &amp; Vergelijking'!$E212,'1.Invul Blad'!$B$36:$B$9000,0)+35,MATCH('4.Score &amp; Vergelijking'!Z211,'1.Invul Blad'!$36:$36,0)),INDEX('1.Invul Blad'!$1:$1048576,MATCH('4.Score &amp; Vergelijking'!$E212,'1.Invul Blad'!$B:$B,0),MATCH('4.Score &amp; Vergelijking'!Z211,'1.Invul Blad'!$1:$1,0)))),"")</f>
        <v/>
      </c>
      <c r="AA212" s="57" t="str" cm="1">
        <f t="array" ref="AA212">IFERROR(IF(IF(LEFT(Z212,2)="BS",INDEX('1.Invul Blad'!$1:$1048576,MATCH('4.Score &amp; Vergelijking'!$E212,'1.Invul Blad'!$B$36:$B$9000,0)+35,MATCH('4.Score &amp; Vergelijking'!AA211,'1.Invul Blad'!$36:$36,0))="",INDEX('1.Invul Blad'!$1:$1048576,MATCH('4.Score &amp; Vergelijking'!$E212,'1.Invul Blad'!$B:$B,0),MATCH('4.Score &amp; Vergelijking'!AA211,'1.Invul Blad'!$1:$1,0))=""),"",IF(LEFT(Z212,2)="BS",INDEX('1.Invul Blad'!$1:$1048576,MATCH('4.Score &amp; Vergelijking'!$E212,'1.Invul Blad'!$B$36:$B$9000,0)+35,MATCH('4.Score &amp; Vergelijking'!AA211,'1.Invul Blad'!$36:$36,0)),INDEX('1.Invul Blad'!$1:$1048576,MATCH('4.Score &amp; Vergelijking'!$E212,'1.Invul Blad'!$B:$B,0),MATCH('4.Score &amp; Vergelijking'!AA211,'1.Invul Blad'!$1:$1,0)))),"")</f>
        <v/>
      </c>
      <c r="AB212" s="57" t="str" cm="1">
        <f t="array" ref="AB212">IFERROR(IF(IF(LEFT(AA212,2)="BS",INDEX('1.Invul Blad'!$1:$1048576,MATCH('4.Score &amp; Vergelijking'!$E212,'1.Invul Blad'!$B$36:$B$9000,0)+35,MATCH('4.Score &amp; Vergelijking'!AB211,'1.Invul Blad'!$36:$36,0))="",INDEX('1.Invul Blad'!$1:$1048576,MATCH('4.Score &amp; Vergelijking'!$E212,'1.Invul Blad'!$B:$B,0),MATCH('4.Score &amp; Vergelijking'!AB211,'1.Invul Blad'!$1:$1,0))=""),"",IF(LEFT(AA212,2)="BS",INDEX('1.Invul Blad'!$1:$1048576,MATCH('4.Score &amp; Vergelijking'!$E212,'1.Invul Blad'!$B$36:$B$9000,0)+35,MATCH('4.Score &amp; Vergelijking'!AB211,'1.Invul Blad'!$36:$36,0)),INDEX('1.Invul Blad'!$1:$1048576,MATCH('4.Score &amp; Vergelijking'!$E212,'1.Invul Blad'!$B:$B,0),MATCH('4.Score &amp; Vergelijking'!AB211,'1.Invul Blad'!$1:$1,0)))),"")</f>
        <v/>
      </c>
      <c r="AC212" s="57" t="str" cm="1">
        <f t="array" ref="AC212">IFERROR(IF(IF(LEFT(AB212,2)="BS",INDEX('1.Invul Blad'!$1:$1048576,MATCH('4.Score &amp; Vergelijking'!$E212,'1.Invul Blad'!$B$36:$B$9000,0)+35,MATCH('4.Score &amp; Vergelijking'!AC211,'1.Invul Blad'!$36:$36,0))="",INDEX('1.Invul Blad'!$1:$1048576,MATCH('4.Score &amp; Vergelijking'!$E212,'1.Invul Blad'!$B:$B,0),MATCH('4.Score &amp; Vergelijking'!AC211,'1.Invul Blad'!$1:$1,0))=""),"",IF(LEFT(AB212,2)="BS",INDEX('1.Invul Blad'!$1:$1048576,MATCH('4.Score &amp; Vergelijking'!$E212,'1.Invul Blad'!$B$36:$B$9000,0)+35,MATCH('4.Score &amp; Vergelijking'!AC211,'1.Invul Blad'!$36:$36,0)),INDEX('1.Invul Blad'!$1:$1048576,MATCH('4.Score &amp; Vergelijking'!$E212,'1.Invul Blad'!$B:$B,0),MATCH('4.Score &amp; Vergelijking'!AC211,'1.Invul Blad'!$1:$1,0)))),"")</f>
        <v/>
      </c>
      <c r="AD212" s="57" t="str" cm="1">
        <f t="array" ref="AD212">IFERROR(IF(IF(LEFT(AC212,2)="BS",INDEX('1.Invul Blad'!$1:$1048576,MATCH('4.Score &amp; Vergelijking'!$E212,'1.Invul Blad'!$B$36:$B$9000,0)+35,MATCH('4.Score &amp; Vergelijking'!AD211,'1.Invul Blad'!$36:$36,0))="",INDEX('1.Invul Blad'!$1:$1048576,MATCH('4.Score &amp; Vergelijking'!$E212,'1.Invul Blad'!$B:$B,0),MATCH('4.Score &amp; Vergelijking'!AD211,'1.Invul Blad'!$1:$1,0))=""),"",IF(LEFT(AC212,2)="BS",INDEX('1.Invul Blad'!$1:$1048576,MATCH('4.Score &amp; Vergelijking'!$E212,'1.Invul Blad'!$B$36:$B$9000,0)+35,MATCH('4.Score &amp; Vergelijking'!AD211,'1.Invul Blad'!$36:$36,0)),INDEX('1.Invul Blad'!$1:$1048576,MATCH('4.Score &amp; Vergelijking'!$E212,'1.Invul Blad'!$B:$B,0),MATCH('4.Score &amp; Vergelijking'!AD211,'1.Invul Blad'!$1:$1,0)))),"")</f>
        <v/>
      </c>
      <c r="AE212" s="57" t="str" cm="1">
        <f t="array" ref="AE212">IFERROR(IF(IF(LEFT(AD212,2)="BS",INDEX('1.Invul Blad'!$1:$1048576,MATCH('4.Score &amp; Vergelijking'!$E212,'1.Invul Blad'!$B$36:$B$9000,0)+35,MATCH('4.Score &amp; Vergelijking'!AE211,'1.Invul Blad'!$36:$36,0))="",INDEX('1.Invul Blad'!$1:$1048576,MATCH('4.Score &amp; Vergelijking'!$E212,'1.Invul Blad'!$B:$B,0),MATCH('4.Score &amp; Vergelijking'!AE211,'1.Invul Blad'!$1:$1,0))=""),"",IF(LEFT(AD212,2)="BS",INDEX('1.Invul Blad'!$1:$1048576,MATCH('4.Score &amp; Vergelijking'!$E212,'1.Invul Blad'!$B$36:$B$9000,0)+35,MATCH('4.Score &amp; Vergelijking'!AE211,'1.Invul Blad'!$36:$36,0)),INDEX('1.Invul Blad'!$1:$1048576,MATCH('4.Score &amp; Vergelijking'!$E212,'1.Invul Blad'!$B:$B,0),MATCH('4.Score &amp; Vergelijking'!AE211,'1.Invul Blad'!$1:$1,0)))),"")</f>
        <v/>
      </c>
      <c r="AF212" s="57" t="str" cm="1">
        <f t="array" ref="AF212">IFERROR(IF(IF(LEFT(AE212,2)="BS",INDEX('1.Invul Blad'!$1:$1048576,MATCH('4.Score &amp; Vergelijking'!$E212,'1.Invul Blad'!$B$36:$B$9000,0)+35,MATCH('4.Score &amp; Vergelijking'!AF211,'1.Invul Blad'!$36:$36,0))="",INDEX('1.Invul Blad'!$1:$1048576,MATCH('4.Score &amp; Vergelijking'!$E212,'1.Invul Blad'!$B:$B,0),MATCH('4.Score &amp; Vergelijking'!AF211,'1.Invul Blad'!$1:$1,0))=""),"",IF(LEFT(AE212,2)="BS",INDEX('1.Invul Blad'!$1:$1048576,MATCH('4.Score &amp; Vergelijking'!$E212,'1.Invul Blad'!$B$36:$B$9000,0)+35,MATCH('4.Score &amp; Vergelijking'!AF211,'1.Invul Blad'!$36:$36,0)),INDEX('1.Invul Blad'!$1:$1048576,MATCH('4.Score &amp; Vergelijking'!$E212,'1.Invul Blad'!$B:$B,0),MATCH('4.Score &amp; Vergelijking'!AF211,'1.Invul Blad'!$1:$1,0)))),"")</f>
        <v/>
      </c>
      <c r="AG212" s="57" t="str" cm="1">
        <f t="array" ref="AG212">IFERROR(IF(IF(LEFT(AF212,2)="BS",INDEX('1.Invul Blad'!$1:$1048576,MATCH('4.Score &amp; Vergelijking'!$E212,'1.Invul Blad'!$B$36:$B$9000,0)+35,MATCH('4.Score &amp; Vergelijking'!AG211,'1.Invul Blad'!$36:$36,0))="",INDEX('1.Invul Blad'!$1:$1048576,MATCH('4.Score &amp; Vergelijking'!$E212,'1.Invul Blad'!$B:$B,0),MATCH('4.Score &amp; Vergelijking'!AG211,'1.Invul Blad'!$1:$1,0))=""),"",IF(LEFT(AF212,2)="BS",INDEX('1.Invul Blad'!$1:$1048576,MATCH('4.Score &amp; Vergelijking'!$E212,'1.Invul Blad'!$B$36:$B$9000,0)+35,MATCH('4.Score &amp; Vergelijking'!AG211,'1.Invul Blad'!$36:$36,0)),INDEX('1.Invul Blad'!$1:$1048576,MATCH('4.Score &amp; Vergelijking'!$E212,'1.Invul Blad'!$B:$B,0),MATCH('4.Score &amp; Vergelijking'!AG211,'1.Invul Blad'!$1:$1,0)))),"")</f>
        <v/>
      </c>
      <c r="AH212" s="57" t="str" cm="1">
        <f t="array" ref="AH212">IFERROR(IF(IF(LEFT(AG212,2)="BS",INDEX('1.Invul Blad'!$1:$1048576,MATCH('4.Score &amp; Vergelijking'!$E212,'1.Invul Blad'!$B$36:$B$9000,0)+35,MATCH('4.Score &amp; Vergelijking'!AH211,'1.Invul Blad'!$36:$36,0))="",INDEX('1.Invul Blad'!$1:$1048576,MATCH('4.Score &amp; Vergelijking'!$E212,'1.Invul Blad'!$B:$B,0),MATCH('4.Score &amp; Vergelijking'!AH211,'1.Invul Blad'!$1:$1,0))=""),"",IF(LEFT(AG212,2)="BS",INDEX('1.Invul Blad'!$1:$1048576,MATCH('4.Score &amp; Vergelijking'!$E212,'1.Invul Blad'!$B$36:$B$9000,0)+35,MATCH('4.Score &amp; Vergelijking'!AH211,'1.Invul Blad'!$36:$36,0)),INDEX('1.Invul Blad'!$1:$1048576,MATCH('4.Score &amp; Vergelijking'!$E212,'1.Invul Blad'!$B:$B,0),MATCH('4.Score &amp; Vergelijking'!AH211,'1.Invul Blad'!$1:$1,0)))),"")</f>
        <v/>
      </c>
      <c r="AI212" s="57" t="str" cm="1">
        <f t="array" ref="AI212">IFERROR(IF(IF(LEFT(AH212,2)="BS",INDEX('1.Invul Blad'!$1:$1048576,MATCH('4.Score &amp; Vergelijking'!$E212,'1.Invul Blad'!$B$36:$B$9000,0)+35,MATCH('4.Score &amp; Vergelijking'!AI211,'1.Invul Blad'!$36:$36,0))="",INDEX('1.Invul Blad'!$1:$1048576,MATCH('4.Score &amp; Vergelijking'!$E212,'1.Invul Blad'!$B:$B,0),MATCH('4.Score &amp; Vergelijking'!AI211,'1.Invul Blad'!$1:$1,0))=""),"",IF(LEFT(AH212,2)="BS",INDEX('1.Invul Blad'!$1:$1048576,MATCH('4.Score &amp; Vergelijking'!$E212,'1.Invul Blad'!$B$36:$B$9000,0)+35,MATCH('4.Score &amp; Vergelijking'!AI211,'1.Invul Blad'!$36:$36,0)),INDEX('1.Invul Blad'!$1:$1048576,MATCH('4.Score &amp; Vergelijking'!$E212,'1.Invul Blad'!$B:$B,0),MATCH('4.Score &amp; Vergelijking'!AI211,'1.Invul Blad'!$1:$1,0)))),"")</f>
        <v/>
      </c>
      <c r="AJ212" s="57" t="str" cm="1">
        <f t="array" ref="AJ212">IFERROR(IF(IF(LEFT(AI212,2)="BS",INDEX('1.Invul Blad'!$1:$1048576,MATCH('4.Score &amp; Vergelijking'!$E212,'1.Invul Blad'!$B$36:$B$9000,0)+35,MATCH('4.Score &amp; Vergelijking'!AJ211,'1.Invul Blad'!$36:$36,0))="",INDEX('1.Invul Blad'!$1:$1048576,MATCH('4.Score &amp; Vergelijking'!$E212,'1.Invul Blad'!$B:$B,0),MATCH('4.Score &amp; Vergelijking'!AJ211,'1.Invul Blad'!$1:$1,0))=""),"",IF(LEFT(AI212,2)="BS",INDEX('1.Invul Blad'!$1:$1048576,MATCH('4.Score &amp; Vergelijking'!$E212,'1.Invul Blad'!$B$36:$B$9000,0)+35,MATCH('4.Score &amp; Vergelijking'!AJ211,'1.Invul Blad'!$36:$36,0)),INDEX('1.Invul Blad'!$1:$1048576,MATCH('4.Score &amp; Vergelijking'!$E212,'1.Invul Blad'!$B:$B,0),MATCH('4.Score &amp; Vergelijking'!AJ211,'1.Invul Blad'!$1:$1,0)))),"")</f>
        <v/>
      </c>
      <c r="AK212" s="57" t="str" cm="1">
        <f t="array" ref="AK212">IFERROR(IF(IF(LEFT(AJ212,2)="BS",INDEX('1.Invul Blad'!$1:$1048576,MATCH('4.Score &amp; Vergelijking'!$E212,'1.Invul Blad'!$B$36:$B$9000,0)+35,MATCH('4.Score &amp; Vergelijking'!AK211,'1.Invul Blad'!$36:$36,0))="",INDEX('1.Invul Blad'!$1:$1048576,MATCH('4.Score &amp; Vergelijking'!$E212,'1.Invul Blad'!$B:$B,0),MATCH('4.Score &amp; Vergelijking'!AK211,'1.Invul Blad'!$1:$1,0))=""),"",IF(LEFT(AJ212,2)="BS",INDEX('1.Invul Blad'!$1:$1048576,MATCH('4.Score &amp; Vergelijking'!$E212,'1.Invul Blad'!$B$36:$B$9000,0)+35,MATCH('4.Score &amp; Vergelijking'!AK211,'1.Invul Blad'!$36:$36,0)),INDEX('1.Invul Blad'!$1:$1048576,MATCH('4.Score &amp; Vergelijking'!$E212,'1.Invul Blad'!$B:$B,0),MATCH('4.Score &amp; Vergelijking'!AK211,'1.Invul Blad'!$1:$1,0)))),"")</f>
        <v/>
      </c>
      <c r="AL212" s="57" t="str" cm="1">
        <f t="array" ref="AL212">IFERROR(IF(IF(LEFT(AK212,2)="BS",INDEX('1.Invul Blad'!$1:$1048576,MATCH('4.Score &amp; Vergelijking'!$E212,'1.Invul Blad'!$B$36:$B$9000,0)+35,MATCH('4.Score &amp; Vergelijking'!AL211,'1.Invul Blad'!$36:$36,0))="",INDEX('1.Invul Blad'!$1:$1048576,MATCH('4.Score &amp; Vergelijking'!$E212,'1.Invul Blad'!$B:$B,0),MATCH('4.Score &amp; Vergelijking'!AL211,'1.Invul Blad'!$1:$1,0))=""),"",IF(LEFT(AK212,2)="BS",INDEX('1.Invul Blad'!$1:$1048576,MATCH('4.Score &amp; Vergelijking'!$E212,'1.Invul Blad'!$B$36:$B$9000,0)+35,MATCH('4.Score &amp; Vergelijking'!AL211,'1.Invul Blad'!$36:$36,0)),INDEX('1.Invul Blad'!$1:$1048576,MATCH('4.Score &amp; Vergelijking'!$E212,'1.Invul Blad'!$B:$B,0),MATCH('4.Score &amp; Vergelijking'!AL211,'1.Invul Blad'!$1:$1,0)))),"")</f>
        <v/>
      </c>
      <c r="AM212" s="57" t="str" cm="1">
        <f t="array" ref="AM212">IFERROR(IF(IF(LEFT(AL212,2)="BS",INDEX('1.Invul Blad'!$1:$1048576,MATCH('4.Score &amp; Vergelijking'!$E212,'1.Invul Blad'!$B$36:$B$9000,0)+35,MATCH('4.Score &amp; Vergelijking'!AM211,'1.Invul Blad'!$36:$36,0))="",INDEX('1.Invul Blad'!$1:$1048576,MATCH('4.Score &amp; Vergelijking'!$E212,'1.Invul Blad'!$B:$B,0),MATCH('4.Score &amp; Vergelijking'!AM211,'1.Invul Blad'!$1:$1,0))=""),"",IF(LEFT(AL212,2)="BS",INDEX('1.Invul Blad'!$1:$1048576,MATCH('4.Score &amp; Vergelijking'!$E212,'1.Invul Blad'!$B$36:$B$9000,0)+35,MATCH('4.Score &amp; Vergelijking'!AM211,'1.Invul Blad'!$36:$36,0)),INDEX('1.Invul Blad'!$1:$1048576,MATCH('4.Score &amp; Vergelijking'!$E212,'1.Invul Blad'!$B:$B,0),MATCH('4.Score &amp; Vergelijking'!AM211,'1.Invul Blad'!$1:$1,0)))),"")</f>
        <v/>
      </c>
      <c r="AN212" s="57" t="str" cm="1">
        <f t="array" ref="AN212">IFERROR(IF(IF(LEFT(AM212,2)="BS",INDEX('1.Invul Blad'!$1:$1048576,MATCH('4.Score &amp; Vergelijking'!$E212,'1.Invul Blad'!$B$36:$B$9000,0)+35,MATCH('4.Score &amp; Vergelijking'!AN211,'1.Invul Blad'!$36:$36,0))="",INDEX('1.Invul Blad'!$1:$1048576,MATCH('4.Score &amp; Vergelijking'!$E212,'1.Invul Blad'!$B:$B,0),MATCH('4.Score &amp; Vergelijking'!AN211,'1.Invul Blad'!$1:$1,0))=""),"",IF(LEFT(AM212,2)="BS",INDEX('1.Invul Blad'!$1:$1048576,MATCH('4.Score &amp; Vergelijking'!$E212,'1.Invul Blad'!$B$36:$B$9000,0)+35,MATCH('4.Score &amp; Vergelijking'!AN211,'1.Invul Blad'!$36:$36,0)),INDEX('1.Invul Blad'!$1:$1048576,MATCH('4.Score &amp; Vergelijking'!$E212,'1.Invul Blad'!$B:$B,0),MATCH('4.Score &amp; Vergelijking'!AN211,'1.Invul Blad'!$1:$1,0)))),"")</f>
        <v/>
      </c>
      <c r="AO212" s="57" t="str" cm="1">
        <f t="array" ref="AO212">IFERROR(IF(IF(LEFT(AN212,2)="BS",INDEX('1.Invul Blad'!$1:$1048576,MATCH('4.Score &amp; Vergelijking'!$E212,'1.Invul Blad'!$B$36:$B$9000,0)+35,MATCH('4.Score &amp; Vergelijking'!AO211,'1.Invul Blad'!$36:$36,0))="",INDEX('1.Invul Blad'!$1:$1048576,MATCH('4.Score &amp; Vergelijking'!$E212,'1.Invul Blad'!$B:$B,0),MATCH('4.Score &amp; Vergelijking'!AO211,'1.Invul Blad'!$1:$1,0))=""),"",IF(LEFT(AN212,2)="BS",INDEX('1.Invul Blad'!$1:$1048576,MATCH('4.Score &amp; Vergelijking'!$E212,'1.Invul Blad'!$B$36:$B$9000,0)+35,MATCH('4.Score &amp; Vergelijking'!AO211,'1.Invul Blad'!$36:$36,0)),INDEX('1.Invul Blad'!$1:$1048576,MATCH('4.Score &amp; Vergelijking'!$E212,'1.Invul Blad'!$B:$B,0),MATCH('4.Score &amp; Vergelijking'!AO211,'1.Invul Blad'!$1:$1,0)))),"")</f>
        <v/>
      </c>
      <c r="AP212" s="57" t="str" cm="1">
        <f t="array" ref="AP212">IFERROR(IF(IF(LEFT(AO212,2)="BS",INDEX('1.Invul Blad'!$1:$1048576,MATCH('4.Score &amp; Vergelijking'!$E212,'1.Invul Blad'!$B$36:$B$9000,0)+35,MATCH('4.Score &amp; Vergelijking'!AP211,'1.Invul Blad'!$36:$36,0))="",INDEX('1.Invul Blad'!$1:$1048576,MATCH('4.Score &amp; Vergelijking'!$E212,'1.Invul Blad'!$B:$B,0),MATCH('4.Score &amp; Vergelijking'!AP211,'1.Invul Blad'!$1:$1,0))=""),"",IF(LEFT(AO212,2)="BS",INDEX('1.Invul Blad'!$1:$1048576,MATCH('4.Score &amp; Vergelijking'!$E212,'1.Invul Blad'!$B$36:$B$9000,0)+35,MATCH('4.Score &amp; Vergelijking'!AP211,'1.Invul Blad'!$36:$36,0)),INDEX('1.Invul Blad'!$1:$1048576,MATCH('4.Score &amp; Vergelijking'!$E212,'1.Invul Blad'!$B:$B,0),MATCH('4.Score &amp; Vergelijking'!AP211,'1.Invul Blad'!$1:$1,0)))),"")</f>
        <v/>
      </c>
      <c r="AQ212" s="57" t="str" cm="1">
        <f t="array" ref="AQ212">IFERROR(IF(IF(LEFT(AP212,2)="BS",INDEX('1.Invul Blad'!$1:$1048576,MATCH('4.Score &amp; Vergelijking'!$E212,'1.Invul Blad'!$B$36:$B$9000,0)+35,MATCH('4.Score &amp; Vergelijking'!AQ211,'1.Invul Blad'!$36:$36,0))="",INDEX('1.Invul Blad'!$1:$1048576,MATCH('4.Score &amp; Vergelijking'!$E212,'1.Invul Blad'!$B:$B,0),MATCH('4.Score &amp; Vergelijking'!AQ211,'1.Invul Blad'!$1:$1,0))=""),"",IF(LEFT(AP212,2)="BS",INDEX('1.Invul Blad'!$1:$1048576,MATCH('4.Score &amp; Vergelijking'!$E212,'1.Invul Blad'!$B$36:$B$9000,0)+35,MATCH('4.Score &amp; Vergelijking'!AQ211,'1.Invul Blad'!$36:$36,0)),INDEX('1.Invul Blad'!$1:$1048576,MATCH('4.Score &amp; Vergelijking'!$E212,'1.Invul Blad'!$B:$B,0),MATCH('4.Score &amp; Vergelijking'!AQ211,'1.Invul Blad'!$1:$1,0)))),"")</f>
        <v/>
      </c>
      <c r="AR212" s="57" t="str" cm="1">
        <f t="array" ref="AR212">IFERROR(IF(IF(LEFT(AQ212,2)="BS",INDEX('1.Invul Blad'!$1:$1048576,MATCH('4.Score &amp; Vergelijking'!$E212,'1.Invul Blad'!$B$36:$B$9000,0)+35,MATCH('4.Score &amp; Vergelijking'!AR211,'1.Invul Blad'!$36:$36,0))="",INDEX('1.Invul Blad'!$1:$1048576,MATCH('4.Score &amp; Vergelijking'!$E212,'1.Invul Blad'!$B:$B,0),MATCH('4.Score &amp; Vergelijking'!AR211,'1.Invul Blad'!$1:$1,0))=""),"",IF(LEFT(AQ212,2)="BS",INDEX('1.Invul Blad'!$1:$1048576,MATCH('4.Score &amp; Vergelijking'!$E212,'1.Invul Blad'!$B$36:$B$9000,0)+35,MATCH('4.Score &amp; Vergelijking'!AR211,'1.Invul Blad'!$36:$36,0)),INDEX('1.Invul Blad'!$1:$1048576,MATCH('4.Score &amp; Vergelijking'!$E212,'1.Invul Blad'!$B:$B,0),MATCH('4.Score &amp; Vergelijking'!AR211,'1.Invul Blad'!$1:$1,0)))),"")</f>
        <v/>
      </c>
      <c r="AS212" s="57" t="str" cm="1">
        <f t="array" ref="AS212">IFERROR(IF(IF(LEFT(AR212,2)="BS",INDEX('1.Invul Blad'!$1:$1048576,MATCH('4.Score &amp; Vergelijking'!$E212,'1.Invul Blad'!$B$36:$B$9000,0)+35,MATCH('4.Score &amp; Vergelijking'!AS211,'1.Invul Blad'!$36:$36,0))="",INDEX('1.Invul Blad'!$1:$1048576,MATCH('4.Score &amp; Vergelijking'!$E212,'1.Invul Blad'!$B:$B,0),MATCH('4.Score &amp; Vergelijking'!AS211,'1.Invul Blad'!$1:$1,0))=""),"",IF(LEFT(AR212,2)="BS",INDEX('1.Invul Blad'!$1:$1048576,MATCH('4.Score &amp; Vergelijking'!$E212,'1.Invul Blad'!$B$36:$B$9000,0)+35,MATCH('4.Score &amp; Vergelijking'!AS211,'1.Invul Blad'!$36:$36,0)),INDEX('1.Invul Blad'!$1:$1048576,MATCH('4.Score &amp; Vergelijking'!$E212,'1.Invul Blad'!$B:$B,0),MATCH('4.Score &amp; Vergelijking'!AS211,'1.Invul Blad'!$1:$1,0)))),"")</f>
        <v/>
      </c>
      <c r="AT212" s="57" t="str" cm="1">
        <f t="array" ref="AT212">IFERROR(IF(IF(LEFT(AS212,2)="BS",INDEX('1.Invul Blad'!$1:$1048576,MATCH('4.Score &amp; Vergelijking'!$E212,'1.Invul Blad'!$B$36:$B$9000,0)+35,MATCH('4.Score &amp; Vergelijking'!AT211,'1.Invul Blad'!$36:$36,0))="",INDEX('1.Invul Blad'!$1:$1048576,MATCH('4.Score &amp; Vergelijking'!$E212,'1.Invul Blad'!$B:$B,0),MATCH('4.Score &amp; Vergelijking'!AT211,'1.Invul Blad'!$1:$1,0))=""),"",IF(LEFT(AS212,2)="BS",INDEX('1.Invul Blad'!$1:$1048576,MATCH('4.Score &amp; Vergelijking'!$E212,'1.Invul Blad'!$B$36:$B$9000,0)+35,MATCH('4.Score &amp; Vergelijking'!AT211,'1.Invul Blad'!$36:$36,0)),INDEX('1.Invul Blad'!$1:$1048576,MATCH('4.Score &amp; Vergelijking'!$E212,'1.Invul Blad'!$B:$B,0),MATCH('4.Score &amp; Vergelijking'!AT211,'1.Invul Blad'!$1:$1,0)))),"")</f>
        <v/>
      </c>
      <c r="AU212" s="57" t="str" cm="1">
        <f t="array" ref="AU212">IFERROR(IF(IF(LEFT(AT212,2)="BS",INDEX('1.Invul Blad'!$1:$1048576,MATCH('4.Score &amp; Vergelijking'!$E212,'1.Invul Blad'!$B$36:$B$9000,0)+35,MATCH('4.Score &amp; Vergelijking'!AU211,'1.Invul Blad'!$36:$36,0))="",INDEX('1.Invul Blad'!$1:$1048576,MATCH('4.Score &amp; Vergelijking'!$E212,'1.Invul Blad'!$B:$B,0),MATCH('4.Score &amp; Vergelijking'!AU211,'1.Invul Blad'!$1:$1,0))=""),"",IF(LEFT(AT212,2)="BS",INDEX('1.Invul Blad'!$1:$1048576,MATCH('4.Score &amp; Vergelijking'!$E212,'1.Invul Blad'!$B$36:$B$9000,0)+35,MATCH('4.Score &amp; Vergelijking'!AU211,'1.Invul Blad'!$36:$36,0)),INDEX('1.Invul Blad'!$1:$1048576,MATCH('4.Score &amp; Vergelijking'!$E212,'1.Invul Blad'!$B:$B,0),MATCH('4.Score &amp; Vergelijking'!AU211,'1.Invul Blad'!$1:$1,0)))),"")</f>
        <v/>
      </c>
      <c r="AV212" s="57" t="str" cm="1">
        <f t="array" ref="AV212">IFERROR(IF(IF(LEFT(AU212,2)="BS",INDEX('1.Invul Blad'!$1:$1048576,MATCH('4.Score &amp; Vergelijking'!$E212,'1.Invul Blad'!$B$36:$B$9000,0)+35,MATCH('4.Score &amp; Vergelijking'!AV211,'1.Invul Blad'!$36:$36,0))="",INDEX('1.Invul Blad'!$1:$1048576,MATCH('4.Score &amp; Vergelijking'!$E212,'1.Invul Blad'!$B:$B,0),MATCH('4.Score &amp; Vergelijking'!AV211,'1.Invul Blad'!$1:$1,0))=""),"",IF(LEFT(AU212,2)="BS",INDEX('1.Invul Blad'!$1:$1048576,MATCH('4.Score &amp; Vergelijking'!$E212,'1.Invul Blad'!$B$36:$B$9000,0)+35,MATCH('4.Score &amp; Vergelijking'!AV211,'1.Invul Blad'!$36:$36,0)),INDEX('1.Invul Blad'!$1:$1048576,MATCH('4.Score &amp; Vergelijking'!$E212,'1.Invul Blad'!$B:$B,0),MATCH('4.Score &amp; Vergelijking'!AV211,'1.Invul Blad'!$1:$1,0)))),"")</f>
        <v/>
      </c>
      <c r="AW212" s="57" t="str" cm="1">
        <f t="array" ref="AW212">IFERROR(IF(IF(LEFT(AV212,2)="BS",INDEX('1.Invul Blad'!$1:$1048576,MATCH('4.Score &amp; Vergelijking'!$E212,'1.Invul Blad'!$B$36:$B$9000,0)+35,MATCH('4.Score &amp; Vergelijking'!AW211,'1.Invul Blad'!$36:$36,0))="",INDEX('1.Invul Blad'!$1:$1048576,MATCH('4.Score &amp; Vergelijking'!$E212,'1.Invul Blad'!$B:$B,0),MATCH('4.Score &amp; Vergelijking'!AW211,'1.Invul Blad'!$1:$1,0))=""),"",IF(LEFT(AV212,2)="BS",INDEX('1.Invul Blad'!$1:$1048576,MATCH('4.Score &amp; Vergelijking'!$E212,'1.Invul Blad'!$B$36:$B$9000,0)+35,MATCH('4.Score &amp; Vergelijking'!AW211,'1.Invul Blad'!$36:$36,0)),INDEX('1.Invul Blad'!$1:$1048576,MATCH('4.Score &amp; Vergelijking'!$E212,'1.Invul Blad'!$B:$B,0),MATCH('4.Score &amp; Vergelijking'!AW211,'1.Invul Blad'!$1:$1,0)))),"")</f>
        <v/>
      </c>
      <c r="AX212" s="57" t="str" cm="1">
        <f t="array" ref="AX212">IFERROR(IF(IF(LEFT(AW212,2)="BS",INDEX('1.Invul Blad'!$1:$1048576,MATCH('4.Score &amp; Vergelijking'!$E212,'1.Invul Blad'!$B$36:$B$9000,0)+35,MATCH('4.Score &amp; Vergelijking'!AX211,'1.Invul Blad'!$36:$36,0))="",INDEX('1.Invul Blad'!$1:$1048576,MATCH('4.Score &amp; Vergelijking'!$E212,'1.Invul Blad'!$B:$B,0),MATCH('4.Score &amp; Vergelijking'!AX211,'1.Invul Blad'!$1:$1,0))=""),"",IF(LEFT(AW212,2)="BS",INDEX('1.Invul Blad'!$1:$1048576,MATCH('4.Score &amp; Vergelijking'!$E212,'1.Invul Blad'!$B$36:$B$9000,0)+35,MATCH('4.Score &amp; Vergelijking'!AX211,'1.Invul Blad'!$36:$36,0)),INDEX('1.Invul Blad'!$1:$1048576,MATCH('4.Score &amp; Vergelijking'!$E212,'1.Invul Blad'!$B:$B,0),MATCH('4.Score &amp; Vergelijking'!AX211,'1.Invul Blad'!$1:$1,0)))),"")</f>
        <v/>
      </c>
      <c r="AY212" s="57" t="str" cm="1">
        <f t="array" ref="AY212">IFERROR(IF(IF(LEFT(AX212,2)="BS",INDEX('1.Invul Blad'!$1:$1048576,MATCH('4.Score &amp; Vergelijking'!$E212,'1.Invul Blad'!$B$36:$B$9000,0)+35,MATCH('4.Score &amp; Vergelijking'!AY211,'1.Invul Blad'!$36:$36,0))="",INDEX('1.Invul Blad'!$1:$1048576,MATCH('4.Score &amp; Vergelijking'!$E212,'1.Invul Blad'!$B:$B,0),MATCH('4.Score &amp; Vergelijking'!AY211,'1.Invul Blad'!$1:$1,0))=""),"",IF(LEFT(AX212,2)="BS",INDEX('1.Invul Blad'!$1:$1048576,MATCH('4.Score &amp; Vergelijking'!$E212,'1.Invul Blad'!$B$36:$B$9000,0)+35,MATCH('4.Score &amp; Vergelijking'!AY211,'1.Invul Blad'!$36:$36,0)),INDEX('1.Invul Blad'!$1:$1048576,MATCH('4.Score &amp; Vergelijking'!$E212,'1.Invul Blad'!$B:$B,0),MATCH('4.Score &amp; Vergelijking'!AY211,'1.Invul Blad'!$1:$1,0)))),"")</f>
        <v/>
      </c>
      <c r="AZ212" s="57" t="str" cm="1">
        <f t="array" ref="AZ212">IFERROR(IF(IF(LEFT(AY212,2)="BS",INDEX('1.Invul Blad'!$1:$1048576,MATCH('4.Score &amp; Vergelijking'!$E212,'1.Invul Blad'!$B$36:$B$9000,0)+35,MATCH('4.Score &amp; Vergelijking'!AZ211,'1.Invul Blad'!$36:$36,0))="",INDEX('1.Invul Blad'!$1:$1048576,MATCH('4.Score &amp; Vergelijking'!$E212,'1.Invul Blad'!$B:$B,0),MATCH('4.Score &amp; Vergelijking'!AZ211,'1.Invul Blad'!$1:$1,0))=""),"",IF(LEFT(AY212,2)="BS",INDEX('1.Invul Blad'!$1:$1048576,MATCH('4.Score &amp; Vergelijking'!$E212,'1.Invul Blad'!$B$36:$B$9000,0)+35,MATCH('4.Score &amp; Vergelijking'!AZ211,'1.Invul Blad'!$36:$36,0)),INDEX('1.Invul Blad'!$1:$1048576,MATCH('4.Score &amp; Vergelijking'!$E212,'1.Invul Blad'!$B:$B,0),MATCH('4.Score &amp; Vergelijking'!AZ211,'1.Invul Blad'!$1:$1,0)))),"")</f>
        <v/>
      </c>
      <c r="BA212" s="57" t="str" cm="1">
        <f t="array" ref="BA212">IFERROR(IF(IF(LEFT(AZ212,2)="BS",INDEX('1.Invul Blad'!$1:$1048576,MATCH('4.Score &amp; Vergelijking'!$E212,'1.Invul Blad'!$B$36:$B$9000,0)+35,MATCH('4.Score &amp; Vergelijking'!BA211,'1.Invul Blad'!$36:$36,0))="",INDEX('1.Invul Blad'!$1:$1048576,MATCH('4.Score &amp; Vergelijking'!$E212,'1.Invul Blad'!$B:$B,0),MATCH('4.Score &amp; Vergelijking'!BA211,'1.Invul Blad'!$1:$1,0))=""),"",IF(LEFT(AZ212,2)="BS",INDEX('1.Invul Blad'!$1:$1048576,MATCH('4.Score &amp; Vergelijking'!$E212,'1.Invul Blad'!$B$36:$B$9000,0)+35,MATCH('4.Score &amp; Vergelijking'!BA211,'1.Invul Blad'!$36:$36,0)),INDEX('1.Invul Blad'!$1:$1048576,MATCH('4.Score &amp; Vergelijking'!$E212,'1.Invul Blad'!$B:$B,0),MATCH('4.Score &amp; Vergelijking'!BA211,'1.Invul Blad'!$1:$1,0)))),"")</f>
        <v/>
      </c>
      <c r="BB212" s="57" t="str" cm="1">
        <f t="array" ref="BB212">IFERROR(IF(IF(LEFT(BA212,2)="BS",INDEX('1.Invul Blad'!$1:$1048576,MATCH('4.Score &amp; Vergelijking'!$E212,'1.Invul Blad'!$B$36:$B$9000,0)+35,MATCH('4.Score &amp; Vergelijking'!BB211,'1.Invul Blad'!$36:$36,0))="",INDEX('1.Invul Blad'!$1:$1048576,MATCH('4.Score &amp; Vergelijking'!$E212,'1.Invul Blad'!$B:$B,0),MATCH('4.Score &amp; Vergelijking'!BB211,'1.Invul Blad'!$1:$1,0))=""),"",IF(LEFT(BA212,2)="BS",INDEX('1.Invul Blad'!$1:$1048576,MATCH('4.Score &amp; Vergelijking'!$E212,'1.Invul Blad'!$B$36:$B$9000,0)+35,MATCH('4.Score &amp; Vergelijking'!BB211,'1.Invul Blad'!$36:$36,0)),INDEX('1.Invul Blad'!$1:$1048576,MATCH('4.Score &amp; Vergelijking'!$E212,'1.Invul Blad'!$B:$B,0),MATCH('4.Score &amp; Vergelijking'!BB211,'1.Invul Blad'!$1:$1,0)))),"")</f>
        <v/>
      </c>
      <c r="BC212" s="57" t="str" cm="1">
        <f t="array" ref="BC212">IFERROR(IF(IF(LEFT(BB212,2)="BS",INDEX('1.Invul Blad'!$1:$1048576,MATCH('4.Score &amp; Vergelijking'!$E212,'1.Invul Blad'!$B$36:$B$9000,0)+35,MATCH('4.Score &amp; Vergelijking'!BC211,'1.Invul Blad'!$36:$36,0))="",INDEX('1.Invul Blad'!$1:$1048576,MATCH('4.Score &amp; Vergelijking'!$E212,'1.Invul Blad'!$B:$B,0),MATCH('4.Score &amp; Vergelijking'!BC211,'1.Invul Blad'!$1:$1,0))=""),"",IF(LEFT(BB212,2)="BS",INDEX('1.Invul Blad'!$1:$1048576,MATCH('4.Score &amp; Vergelijking'!$E212,'1.Invul Blad'!$B$36:$B$9000,0)+35,MATCH('4.Score &amp; Vergelijking'!BC211,'1.Invul Blad'!$36:$36,0)),INDEX('1.Invul Blad'!$1:$1048576,MATCH('4.Score &amp; Vergelijking'!$E212,'1.Invul Blad'!$B:$B,0),MATCH('4.Score &amp; Vergelijking'!BC211,'1.Invul Blad'!$1:$1,0)))),"")</f>
        <v/>
      </c>
      <c r="BD212" s="57" t="str" cm="1">
        <f t="array" ref="BD212">IFERROR(IF(IF(LEFT(BC212,2)="BS",INDEX('1.Invul Blad'!$1:$1048576,MATCH('4.Score &amp; Vergelijking'!$E212,'1.Invul Blad'!$B$36:$B$9000,0)+35,MATCH('4.Score &amp; Vergelijking'!BD211,'1.Invul Blad'!$36:$36,0))="",INDEX('1.Invul Blad'!$1:$1048576,MATCH('4.Score &amp; Vergelijking'!$E212,'1.Invul Blad'!$B:$B,0),MATCH('4.Score &amp; Vergelijking'!BD211,'1.Invul Blad'!$1:$1,0))=""),"",IF(LEFT(BC212,2)="BS",INDEX('1.Invul Blad'!$1:$1048576,MATCH('4.Score &amp; Vergelijking'!$E212,'1.Invul Blad'!$B$36:$B$9000,0)+35,MATCH('4.Score &amp; Vergelijking'!BD211,'1.Invul Blad'!$36:$36,0)),INDEX('1.Invul Blad'!$1:$1048576,MATCH('4.Score &amp; Vergelijking'!$E212,'1.Invul Blad'!$B:$B,0),MATCH('4.Score &amp; Vergelijking'!BD211,'1.Invul Blad'!$1:$1,0)))),"")</f>
        <v/>
      </c>
      <c r="BE212" s="57" t="str" cm="1">
        <f t="array" ref="BE212">IFERROR(IF(IF(LEFT(BD212,2)="BS",INDEX('1.Invul Blad'!$1:$1048576,MATCH('4.Score &amp; Vergelijking'!$E212,'1.Invul Blad'!$B$36:$B$9000,0)+35,MATCH('4.Score &amp; Vergelijking'!BE211,'1.Invul Blad'!$36:$36,0))="",INDEX('1.Invul Blad'!$1:$1048576,MATCH('4.Score &amp; Vergelijking'!$E212,'1.Invul Blad'!$B:$B,0),MATCH('4.Score &amp; Vergelijking'!BE211,'1.Invul Blad'!$1:$1,0))=""),"",IF(LEFT(BD212,2)="BS",INDEX('1.Invul Blad'!$1:$1048576,MATCH('4.Score &amp; Vergelijking'!$E212,'1.Invul Blad'!$B$36:$B$9000,0)+35,MATCH('4.Score &amp; Vergelijking'!BE211,'1.Invul Blad'!$36:$36,0)),INDEX('1.Invul Blad'!$1:$1048576,MATCH('4.Score &amp; Vergelijking'!$E212,'1.Invul Blad'!$B:$B,0),MATCH('4.Score &amp; Vergelijking'!BE211,'1.Invul Blad'!$1:$1,0)))),"")</f>
        <v/>
      </c>
      <c r="BF212" s="57" t="str" cm="1">
        <f t="array" ref="BF212">IFERROR(IF(IF(LEFT(BE212,2)="BS",INDEX('1.Invul Blad'!$1:$1048576,MATCH('4.Score &amp; Vergelijking'!$E212,'1.Invul Blad'!$B$36:$B$9000,0)+35,MATCH('4.Score &amp; Vergelijking'!BF211,'1.Invul Blad'!$36:$36,0))="",INDEX('1.Invul Blad'!$1:$1048576,MATCH('4.Score &amp; Vergelijking'!$E212,'1.Invul Blad'!$B:$B,0),MATCH('4.Score &amp; Vergelijking'!BF211,'1.Invul Blad'!$1:$1,0))=""),"",IF(LEFT(BE212,2)="BS",INDEX('1.Invul Blad'!$1:$1048576,MATCH('4.Score &amp; Vergelijking'!$E212,'1.Invul Blad'!$B$36:$B$9000,0)+35,MATCH('4.Score &amp; Vergelijking'!BF211,'1.Invul Blad'!$36:$36,0)),INDEX('1.Invul Blad'!$1:$1048576,MATCH('4.Score &amp; Vergelijking'!$E212,'1.Invul Blad'!$B:$B,0),MATCH('4.Score &amp; Vergelijking'!BF211,'1.Invul Blad'!$1:$1,0)))),"")</f>
        <v/>
      </c>
      <c r="BG212" s="57" t="str" cm="1">
        <f t="array" ref="BG212">IFERROR(IF(IF(LEFT(BF212,2)="BS",INDEX('1.Invul Blad'!$1:$1048576,MATCH('4.Score &amp; Vergelijking'!$E212,'1.Invul Blad'!$B$36:$B$9000,0)+35,MATCH('4.Score &amp; Vergelijking'!BG211,'1.Invul Blad'!$36:$36,0))="",INDEX('1.Invul Blad'!$1:$1048576,MATCH('4.Score &amp; Vergelijking'!$E212,'1.Invul Blad'!$B:$B,0),MATCH('4.Score &amp; Vergelijking'!BG211,'1.Invul Blad'!$1:$1,0))=""),"",IF(LEFT(BF212,2)="BS",INDEX('1.Invul Blad'!$1:$1048576,MATCH('4.Score &amp; Vergelijking'!$E212,'1.Invul Blad'!$B$36:$B$9000,0)+35,MATCH('4.Score &amp; Vergelijking'!BG211,'1.Invul Blad'!$36:$36,0)),INDEX('1.Invul Blad'!$1:$1048576,MATCH('4.Score &amp; Vergelijking'!$E212,'1.Invul Blad'!$B:$B,0),MATCH('4.Score &amp; Vergelijking'!BG211,'1.Invul Blad'!$1:$1,0)))),"")</f>
        <v/>
      </c>
      <c r="BH212" s="57" t="str" cm="1">
        <f t="array" ref="BH212">IFERROR(IF(IF(LEFT(BG212,2)="BS",INDEX('1.Invul Blad'!$1:$1048576,MATCH('4.Score &amp; Vergelijking'!$E212,'1.Invul Blad'!$B$36:$B$9000,0)+35,MATCH('4.Score &amp; Vergelijking'!BH211,'1.Invul Blad'!$36:$36,0))="",INDEX('1.Invul Blad'!$1:$1048576,MATCH('4.Score &amp; Vergelijking'!$E212,'1.Invul Blad'!$B:$B,0),MATCH('4.Score &amp; Vergelijking'!BH211,'1.Invul Blad'!$1:$1,0))=""),"",IF(LEFT(BG212,2)="BS",INDEX('1.Invul Blad'!$1:$1048576,MATCH('4.Score &amp; Vergelijking'!$E212,'1.Invul Blad'!$B$36:$B$9000,0)+35,MATCH('4.Score &amp; Vergelijking'!BH211,'1.Invul Blad'!$36:$36,0)),INDEX('1.Invul Blad'!$1:$1048576,MATCH('4.Score &amp; Vergelijking'!$E212,'1.Invul Blad'!$B:$B,0),MATCH('4.Score &amp; Vergelijking'!BH211,'1.Invul Blad'!$1:$1,0)))),"")</f>
        <v/>
      </c>
      <c r="BI212" s="57" t="str" cm="1">
        <f t="array" ref="BI212">IFERROR(IF(IF(LEFT(BH212,2)="BS",INDEX('1.Invul Blad'!$1:$1048576,MATCH('4.Score &amp; Vergelijking'!$E212,'1.Invul Blad'!$B$36:$B$9000,0)+35,MATCH('4.Score &amp; Vergelijking'!BI211,'1.Invul Blad'!$36:$36,0))="",INDEX('1.Invul Blad'!$1:$1048576,MATCH('4.Score &amp; Vergelijking'!$E212,'1.Invul Blad'!$B:$B,0),MATCH('4.Score &amp; Vergelijking'!BI211,'1.Invul Blad'!$1:$1,0))=""),"",IF(LEFT(BH212,2)="BS",INDEX('1.Invul Blad'!$1:$1048576,MATCH('4.Score &amp; Vergelijking'!$E212,'1.Invul Blad'!$B$36:$B$9000,0)+35,MATCH('4.Score &amp; Vergelijking'!BI211,'1.Invul Blad'!$36:$36,0)),INDEX('1.Invul Blad'!$1:$1048576,MATCH('4.Score &amp; Vergelijking'!$E212,'1.Invul Blad'!$B:$B,0),MATCH('4.Score &amp; Vergelijking'!BI211,'1.Invul Blad'!$1:$1,0)))),"")</f>
        <v/>
      </c>
      <c r="BJ212" s="57" t="str" cm="1">
        <f t="array" ref="BJ212">IFERROR(IF(IF(LEFT(BI212,2)="BS",INDEX('1.Invul Blad'!$1:$1048576,MATCH('4.Score &amp; Vergelijking'!$E212,'1.Invul Blad'!$B$36:$B$9000,0)+35,MATCH('4.Score &amp; Vergelijking'!BJ211,'1.Invul Blad'!$36:$36,0))="",INDEX('1.Invul Blad'!$1:$1048576,MATCH('4.Score &amp; Vergelijking'!$E212,'1.Invul Blad'!$B:$B,0),MATCH('4.Score &amp; Vergelijking'!BJ211,'1.Invul Blad'!$1:$1,0))=""),"",IF(LEFT(BI212,2)="BS",INDEX('1.Invul Blad'!$1:$1048576,MATCH('4.Score &amp; Vergelijking'!$E212,'1.Invul Blad'!$B$36:$B$9000,0)+35,MATCH('4.Score &amp; Vergelijking'!BJ211,'1.Invul Blad'!$36:$36,0)),INDEX('1.Invul Blad'!$1:$1048576,MATCH('4.Score &amp; Vergelijking'!$E212,'1.Invul Blad'!$B:$B,0),MATCH('4.Score &amp; Vergelijking'!BJ211,'1.Invul Blad'!$1:$1,0)))),"")</f>
        <v/>
      </c>
      <c r="BK212" s="59" t="str" cm="1">
        <f t="array" ref="BK212">IFERROR(IF(IF(LEFT(BJ212,2)="BS",INDEX('1.Invul Blad'!$1:$1048576,MATCH('4.Score &amp; Vergelijking'!$E212,'1.Invul Blad'!$B$36:$B$9000,0)+35,MATCH('4.Score &amp; Vergelijking'!BK211,'1.Invul Blad'!$36:$36,0))="",INDEX('1.Invul Blad'!$1:$1048576,MATCH('4.Score &amp; Vergelijking'!$E212,'1.Invul Blad'!$B:$B,0),MATCH('4.Score &amp; Vergelijking'!BK211,'1.Invul Blad'!$1:$1,0))=""),"",IF(LEFT(BJ212,2)="BS",INDEX('1.Invul Blad'!$1:$1048576,MATCH('4.Score &amp; Vergelijking'!$E212,'1.Invul Blad'!$B$36:$B$9000,0)+35,MATCH('4.Score &amp; Vergelijking'!BK211,'1.Invul Blad'!$36:$36,0)),INDEX('1.Invul Blad'!$1:$1048576,MATCH('4.Score &amp; Vergelijking'!$E212,'1.Invul Blad'!$B:$B,0),MATCH('4.Score &amp; Vergelijking'!BK211,'1.Invul Blad'!$1:$1,0)))),"")</f>
        <v/>
      </c>
    </row>
    <row r="213" spans="1:63">
      <c r="C213" s="23"/>
      <c r="D213" s="109" t="str">
        <f>IFERROR($B212*$B$6,"")</f>
        <v/>
      </c>
      <c r="E213" s="10" t="s">
        <v>152</v>
      </c>
      <c r="F213" s="11" t="str">
        <f>IFERROR(IF(AND(_xlfn.XLOOKUP($D$14,$D207:$D213,F207:F213,,0,-1)&lt;(INDEX('Verwachte Resultaten'!$C$2:$BT$31,MATCH(_xlfn.XLOOKUP($D$14,$D207:$D213,$E207:$E213,,0,-1),'Verwachte Resultaten'!$B$2:$B$31,0),MATCH(_xlfn.XLOOKUP($D$14,$D207:$D213,F206:F212,,0,-1),'Verwachte Resultaten'!$C$1:$BT$1,0))*_xlfn.XLOOKUP($E213,$G$2:$G$6,$F$2:$F$6,,0)),_xlfn.XLOOKUP($D$14,$D207:$D213,F207:F213,,0,-1)&gt;=(INDEX('Verwachte Resultaten'!$C$2:$BT$31,MATCH(_xlfn.XLOOKUP($D$14,$D207:$D213,$E207:$E213,,0,-1),'Verwachte Resultaten'!$B$2:$B$31,0),MATCH(_xlfn.XLOOKUP($D$14,$D207:$D213,F206:F212,,0,-1),'Verwachte Resultaten'!$C$1:$BT$1,0))*_xlfn.XLOOKUP($E213,$G$2:$G$6,$H$2:$H$6,,0))),$D213,""),"")</f>
        <v/>
      </c>
      <c r="G213" s="12" t="str">
        <f>IFERROR(IF(AND(_xlfn.XLOOKUP($D$14,$D207:$D213,G207:G213,,0,-1)&lt;(INDEX('Verwachte Resultaten'!$C$2:$BT$31,MATCH(_xlfn.XLOOKUP($D$14,$D207:$D213,$E207:$E213,,0,-1),'Verwachte Resultaten'!$B$2:$B$31,0),MATCH(_xlfn.XLOOKUP($D$14,$D207:$D213,G206:G212,,0,-1),'Verwachte Resultaten'!$C$1:$BT$1,0))*_xlfn.XLOOKUP($E213,$G$2:$G$6,$F$2:$F$6,,0)),_xlfn.XLOOKUP($D$14,$D207:$D213,G207:G213,,0,-1)&gt;=(INDEX('Verwachte Resultaten'!$C$2:$BT$31,MATCH(_xlfn.XLOOKUP($D$14,$D207:$D213,$E207:$E213,,0,-1),'Verwachte Resultaten'!$B$2:$B$31,0),MATCH(_xlfn.XLOOKUP($D$14,$D207:$D213,G206:G212,,0,-1),'Verwachte Resultaten'!$C$1:$BT$1,0))*_xlfn.XLOOKUP($E213,$G$2:$G$6,$H$2:$H$6,,0))),$D213,""),"")</f>
        <v/>
      </c>
      <c r="H213" s="12" t="str">
        <f>IFERROR(IF(AND(_xlfn.XLOOKUP($D$14,$D207:$D213,H207:H213,,0,-1)&lt;(INDEX('Verwachte Resultaten'!$C$2:$BT$31,MATCH(_xlfn.XLOOKUP($D$14,$D207:$D213,$E207:$E213,,0,-1),'Verwachte Resultaten'!$B$2:$B$31,0),MATCH(_xlfn.XLOOKUP($D$14,$D207:$D213,H206:H212,,0,-1),'Verwachte Resultaten'!$C$1:$BT$1,0))*_xlfn.XLOOKUP($E213,$G$2:$G$6,$F$2:$F$6,,0)),_xlfn.XLOOKUP($D$14,$D207:$D213,H207:H213,,0,-1)&gt;=(INDEX('Verwachte Resultaten'!$C$2:$BT$31,MATCH(_xlfn.XLOOKUP($D$14,$D207:$D213,$E207:$E213,,0,-1),'Verwachte Resultaten'!$B$2:$B$31,0),MATCH(_xlfn.XLOOKUP($D$14,$D207:$D213,H206:H212,,0,-1),'Verwachte Resultaten'!$C$1:$BT$1,0))*_xlfn.XLOOKUP($E213,$G$2:$G$6,$H$2:$H$6,,0))),$D213,""),"")</f>
        <v/>
      </c>
      <c r="I213" s="12" t="str">
        <f>IFERROR(IF(AND(_xlfn.XLOOKUP($D$14,$D207:$D213,I207:I213,,0,-1)&lt;(INDEX('Verwachte Resultaten'!$C$2:$BT$31,MATCH(_xlfn.XLOOKUP($D$14,$D207:$D213,$E207:$E213,,0,-1),'Verwachte Resultaten'!$B$2:$B$31,0),MATCH(_xlfn.XLOOKUP($D$14,$D207:$D213,I206:I212,,0,-1),'Verwachte Resultaten'!$C$1:$BT$1,0))*_xlfn.XLOOKUP($E213,$G$2:$G$6,$F$2:$F$6,,0)),_xlfn.XLOOKUP($D$14,$D207:$D213,I207:I213,,0,-1)&gt;=(INDEX('Verwachte Resultaten'!$C$2:$BT$31,MATCH(_xlfn.XLOOKUP($D$14,$D207:$D213,$E207:$E213,,0,-1),'Verwachte Resultaten'!$B$2:$B$31,0),MATCH(_xlfn.XLOOKUP($D$14,$D207:$D213,I206:I212,,0,-1),'Verwachte Resultaten'!$C$1:$BT$1,0))*_xlfn.XLOOKUP($E213,$G$2:$G$6,$H$2:$H$6,,0))),$D213,""),"")</f>
        <v/>
      </c>
      <c r="J213" s="12" t="str">
        <f>IFERROR(IF(AND(_xlfn.XLOOKUP($D$14,$D207:$D213,J207:J213,,0,-1)&lt;(INDEX('Verwachte Resultaten'!$C$2:$BT$31,MATCH(_xlfn.XLOOKUP($D$14,$D207:$D213,$E207:$E213,,0,-1),'Verwachte Resultaten'!$B$2:$B$31,0),MATCH(_xlfn.XLOOKUP($D$14,$D207:$D213,J206:J212,,0,-1),'Verwachte Resultaten'!$C$1:$BT$1,0))*_xlfn.XLOOKUP($E213,$G$2:$G$6,$F$2:$F$6,,0)),_xlfn.XLOOKUP($D$14,$D207:$D213,J207:J213,,0,-1)&gt;=(INDEX('Verwachte Resultaten'!$C$2:$BT$31,MATCH(_xlfn.XLOOKUP($D$14,$D207:$D213,$E207:$E213,,0,-1),'Verwachte Resultaten'!$B$2:$B$31,0),MATCH(_xlfn.XLOOKUP($D$14,$D207:$D213,J206:J212,,0,-1),'Verwachte Resultaten'!$C$1:$BT$1,0))*_xlfn.XLOOKUP($E213,$G$2:$G$6,$H$2:$H$6,,0))),$D213,""),"")</f>
        <v/>
      </c>
      <c r="K213" s="12" t="str">
        <f>IFERROR(IF(AND(_xlfn.XLOOKUP($D$14,$D207:$D213,K207:K213,,0,-1)&lt;(INDEX('Verwachte Resultaten'!$C$2:$BT$31,MATCH(_xlfn.XLOOKUP($D$14,$D207:$D213,$E207:$E213,,0,-1),'Verwachte Resultaten'!$B$2:$B$31,0),MATCH(_xlfn.XLOOKUP($D$14,$D207:$D213,K206:K212,,0,-1),'Verwachte Resultaten'!$C$1:$BT$1,0))*_xlfn.XLOOKUP($E213,$G$2:$G$6,$F$2:$F$6,,0)),_xlfn.XLOOKUP($D$14,$D207:$D213,K207:K213,,0,-1)&gt;=(INDEX('Verwachte Resultaten'!$C$2:$BT$31,MATCH(_xlfn.XLOOKUP($D$14,$D207:$D213,$E207:$E213,,0,-1),'Verwachte Resultaten'!$B$2:$B$31,0),MATCH(_xlfn.XLOOKUP($D$14,$D207:$D213,K206:K212,,0,-1),'Verwachte Resultaten'!$C$1:$BT$1,0))*_xlfn.XLOOKUP($E213,$G$2:$G$6,$H$2:$H$6,,0))),$D213,""),"")</f>
        <v/>
      </c>
      <c r="L213" s="12" t="str">
        <f>IFERROR(IF(AND(_xlfn.XLOOKUP($D$14,$D207:$D213,L207:L213,,0,-1)&lt;(INDEX('Verwachte Resultaten'!$C$2:$BT$31,MATCH(_xlfn.XLOOKUP($D$14,$D207:$D213,$E207:$E213,,0,-1),'Verwachte Resultaten'!$B$2:$B$31,0),MATCH(_xlfn.XLOOKUP($D$14,$D207:$D213,L206:L212,,0,-1),'Verwachte Resultaten'!$C$1:$BT$1,0))*_xlfn.XLOOKUP($E213,$G$2:$G$6,$F$2:$F$6,,0)),_xlfn.XLOOKUP($D$14,$D207:$D213,L207:L213,,0,-1)&gt;=(INDEX('Verwachte Resultaten'!$C$2:$BT$31,MATCH(_xlfn.XLOOKUP($D$14,$D207:$D213,$E207:$E213,,0,-1),'Verwachte Resultaten'!$B$2:$B$31,0),MATCH(_xlfn.XLOOKUP($D$14,$D207:$D213,L206:L212,,0,-1),'Verwachte Resultaten'!$C$1:$BT$1,0))*_xlfn.XLOOKUP($E213,$G$2:$G$6,$H$2:$H$6,,0))),$D213,""),"")</f>
        <v/>
      </c>
      <c r="M213" s="12" t="str">
        <f>IFERROR(IF(AND(_xlfn.XLOOKUP($D$14,$D207:$D213,M207:M213,,0,-1)&lt;(INDEX('Verwachte Resultaten'!$C$2:$BT$31,MATCH(_xlfn.XLOOKUP($D$14,$D207:$D213,$E207:$E213,,0,-1),'Verwachte Resultaten'!$B$2:$B$31,0),MATCH(_xlfn.XLOOKUP($D$14,$D207:$D213,M206:M212,,0,-1),'Verwachte Resultaten'!$C$1:$BT$1,0))*_xlfn.XLOOKUP($E213,$G$2:$G$6,$F$2:$F$6,,0)),_xlfn.XLOOKUP($D$14,$D207:$D213,M207:M213,,0,-1)&gt;=(INDEX('Verwachte Resultaten'!$C$2:$BT$31,MATCH(_xlfn.XLOOKUP($D$14,$D207:$D213,$E207:$E213,,0,-1),'Verwachte Resultaten'!$B$2:$B$31,0),MATCH(_xlfn.XLOOKUP($D$14,$D207:$D213,M206:M212,,0,-1),'Verwachte Resultaten'!$C$1:$BT$1,0))*_xlfn.XLOOKUP($E213,$G$2:$G$6,$H$2:$H$6,,0))),$D213,""),"")</f>
        <v/>
      </c>
      <c r="N213" s="12" t="str">
        <f>IFERROR(IF(AND(_xlfn.XLOOKUP($D$14,$D207:$D213,N207:N213,,0,-1)&lt;(INDEX('Verwachte Resultaten'!$C$2:$BT$31,MATCH(_xlfn.XLOOKUP($D$14,$D207:$D213,$E207:$E213,,0,-1),'Verwachte Resultaten'!$B$2:$B$31,0),MATCH(_xlfn.XLOOKUP($D$14,$D207:$D213,N206:N212,,0,-1),'Verwachte Resultaten'!$C$1:$BT$1,0))*_xlfn.XLOOKUP($E213,$G$2:$G$6,$F$2:$F$6,,0)),_xlfn.XLOOKUP($D$14,$D207:$D213,N207:N213,,0,-1)&gt;=(INDEX('Verwachte Resultaten'!$C$2:$BT$31,MATCH(_xlfn.XLOOKUP($D$14,$D207:$D213,$E207:$E213,,0,-1),'Verwachte Resultaten'!$B$2:$B$31,0),MATCH(_xlfn.XLOOKUP($D$14,$D207:$D213,N206:N212,,0,-1),'Verwachte Resultaten'!$C$1:$BT$1,0))*_xlfn.XLOOKUP($E213,$G$2:$G$6,$H$2:$H$6,,0))),$D213,""),"")</f>
        <v/>
      </c>
      <c r="O213" s="12" t="str">
        <f>IFERROR(IF(AND(_xlfn.XLOOKUP($D$14,$D207:$D213,O207:O213,,0,-1)&lt;(INDEX('Verwachte Resultaten'!$C$2:$BT$31,MATCH(_xlfn.XLOOKUP($D$14,$D207:$D213,$E207:$E213,,0,-1),'Verwachte Resultaten'!$B$2:$B$31,0),MATCH(_xlfn.XLOOKUP($D$14,$D207:$D213,O206:O212,,0,-1),'Verwachte Resultaten'!$C$1:$BT$1,0))*_xlfn.XLOOKUP($E213,$G$2:$G$6,$F$2:$F$6,,0)),_xlfn.XLOOKUP($D$14,$D207:$D213,O207:O213,,0,-1)&gt;=(INDEX('Verwachte Resultaten'!$C$2:$BT$31,MATCH(_xlfn.XLOOKUP($D$14,$D207:$D213,$E207:$E213,,0,-1),'Verwachte Resultaten'!$B$2:$B$31,0),MATCH(_xlfn.XLOOKUP($D$14,$D207:$D213,O206:O212,,0,-1),'Verwachte Resultaten'!$C$1:$BT$1,0))*_xlfn.XLOOKUP($E213,$G$2:$G$6,$H$2:$H$6,,0))),$D213,""),"")</f>
        <v/>
      </c>
      <c r="P213" s="12" t="str">
        <f>IFERROR(IF(AND(_xlfn.XLOOKUP($D$14,$D207:$D213,P207:P213,,0,-1)&lt;(INDEX('Verwachte Resultaten'!$C$2:$BT$31,MATCH(_xlfn.XLOOKUP($D$14,$D207:$D213,$E207:$E213,,0,-1),'Verwachte Resultaten'!$B$2:$B$31,0),MATCH(_xlfn.XLOOKUP($D$14,$D207:$D213,P206:P212,,0,-1),'Verwachte Resultaten'!$C$1:$BT$1,0))*_xlfn.XLOOKUP($E213,$G$2:$G$6,$F$2:$F$6,,0)),_xlfn.XLOOKUP($D$14,$D207:$D213,P207:P213,,0,-1)&gt;=(INDEX('Verwachte Resultaten'!$C$2:$BT$31,MATCH(_xlfn.XLOOKUP($D$14,$D207:$D213,$E207:$E213,,0,-1),'Verwachte Resultaten'!$B$2:$B$31,0),MATCH(_xlfn.XLOOKUP($D$14,$D207:$D213,P206:P212,,0,-1),'Verwachte Resultaten'!$C$1:$BT$1,0))*_xlfn.XLOOKUP($E213,$G$2:$G$6,$H$2:$H$6,,0))),$D213,""),"")</f>
        <v/>
      </c>
      <c r="Q213" s="12" t="str">
        <f>IFERROR(IF(AND(_xlfn.XLOOKUP($D$14,$D207:$D213,Q207:Q213,,0,-1)&lt;(INDEX('Verwachte Resultaten'!$C$2:$BT$31,MATCH(_xlfn.XLOOKUP($D$14,$D207:$D213,$E207:$E213,,0,-1),'Verwachte Resultaten'!$B$2:$B$31,0),MATCH(_xlfn.XLOOKUP($D$14,$D207:$D213,Q206:Q212,,0,-1),'Verwachte Resultaten'!$C$1:$BT$1,0))*_xlfn.XLOOKUP($E213,$G$2:$G$6,$F$2:$F$6,,0)),_xlfn.XLOOKUP($D$14,$D207:$D213,Q207:Q213,,0,-1)&gt;=(INDEX('Verwachte Resultaten'!$C$2:$BT$31,MATCH(_xlfn.XLOOKUP($D$14,$D207:$D213,$E207:$E213,,0,-1),'Verwachte Resultaten'!$B$2:$B$31,0),MATCH(_xlfn.XLOOKUP($D$14,$D207:$D213,Q206:Q212,,0,-1),'Verwachte Resultaten'!$C$1:$BT$1,0))*_xlfn.XLOOKUP($E213,$G$2:$G$6,$H$2:$H$6,,0))),$D213,""),"")</f>
        <v/>
      </c>
      <c r="R213" s="12" t="str">
        <f>IFERROR(IF(AND(_xlfn.XLOOKUP($D$14,$D207:$D213,R207:R213,,0,-1)&lt;(INDEX('Verwachte Resultaten'!$C$2:$BT$31,MATCH(_xlfn.XLOOKUP($D$14,$D207:$D213,$E207:$E213,,0,-1),'Verwachte Resultaten'!$B$2:$B$31,0),MATCH(_xlfn.XLOOKUP($D$14,$D207:$D213,R206:R212,,0,-1),'Verwachte Resultaten'!$C$1:$BT$1,0))*_xlfn.XLOOKUP($E213,$G$2:$G$6,$F$2:$F$6,,0)),_xlfn.XLOOKUP($D$14,$D207:$D213,R207:R213,,0,-1)&gt;=(INDEX('Verwachte Resultaten'!$C$2:$BT$31,MATCH(_xlfn.XLOOKUP($D$14,$D207:$D213,$E207:$E213,,0,-1),'Verwachte Resultaten'!$B$2:$B$31,0),MATCH(_xlfn.XLOOKUP($D$14,$D207:$D213,R206:R212,,0,-1),'Verwachte Resultaten'!$C$1:$BT$1,0))*_xlfn.XLOOKUP($E213,$G$2:$G$6,$H$2:$H$6,,0))),$D213,""),"")</f>
        <v/>
      </c>
      <c r="S213" s="12" t="str">
        <f>IFERROR(IF(AND(_xlfn.XLOOKUP($D$14,$D207:$D213,S207:S213,,0,-1)&lt;(INDEX('Verwachte Resultaten'!$C$2:$BT$31,MATCH(_xlfn.XLOOKUP($D$14,$D207:$D213,$E207:$E213,,0,-1),'Verwachte Resultaten'!$B$2:$B$31,0),MATCH(_xlfn.XLOOKUP($D$14,$D207:$D213,S206:S212,,0,-1),'Verwachte Resultaten'!$C$1:$BT$1,0))*_xlfn.XLOOKUP($E213,$G$2:$G$6,$F$2:$F$6,,0)),_xlfn.XLOOKUP($D$14,$D207:$D213,S207:S213,,0,-1)&gt;=(INDEX('Verwachte Resultaten'!$C$2:$BT$31,MATCH(_xlfn.XLOOKUP($D$14,$D207:$D213,$E207:$E213,,0,-1),'Verwachte Resultaten'!$B$2:$B$31,0),MATCH(_xlfn.XLOOKUP($D$14,$D207:$D213,S206:S212,,0,-1),'Verwachte Resultaten'!$C$1:$BT$1,0))*_xlfn.XLOOKUP($E213,$G$2:$G$6,$H$2:$H$6,,0))),$D213,""),"")</f>
        <v/>
      </c>
      <c r="T213" s="12" t="str">
        <f>IFERROR(IF(AND(_xlfn.XLOOKUP($D$14,$D207:$D213,T207:T213,,0,-1)&lt;(INDEX('Verwachte Resultaten'!$C$2:$BT$31,MATCH(_xlfn.XLOOKUP($D$14,$D207:$D213,$E207:$E213,,0,-1),'Verwachte Resultaten'!$B$2:$B$31,0),MATCH(_xlfn.XLOOKUP($D$14,$D207:$D213,T206:T212,,0,-1),'Verwachte Resultaten'!$C$1:$BT$1,0))*_xlfn.XLOOKUP($E213,$G$2:$G$6,$F$2:$F$6,,0)),_xlfn.XLOOKUP($D$14,$D207:$D213,T207:T213,,0,-1)&gt;=(INDEX('Verwachte Resultaten'!$C$2:$BT$31,MATCH(_xlfn.XLOOKUP($D$14,$D207:$D213,$E207:$E213,,0,-1),'Verwachte Resultaten'!$B$2:$B$31,0),MATCH(_xlfn.XLOOKUP($D$14,$D207:$D213,T206:T212,,0,-1),'Verwachte Resultaten'!$C$1:$BT$1,0))*_xlfn.XLOOKUP($E213,$G$2:$G$6,$H$2:$H$6,,0))),$D213,""),"")</f>
        <v/>
      </c>
      <c r="U213" s="12" t="str">
        <f>IFERROR(IF(AND(_xlfn.XLOOKUP($D$14,$D207:$D213,U207:U213,,0,-1)&lt;(INDEX('Verwachte Resultaten'!$C$2:$BT$31,MATCH(_xlfn.XLOOKUP($D$14,$D207:$D213,$E207:$E213,,0,-1),'Verwachte Resultaten'!$B$2:$B$31,0),MATCH(_xlfn.XLOOKUP($D$14,$D207:$D213,U206:U212,,0,-1),'Verwachte Resultaten'!$C$1:$BT$1,0))*_xlfn.XLOOKUP($E213,$G$2:$G$6,$F$2:$F$6,,0)),_xlfn.XLOOKUP($D$14,$D207:$D213,U207:U213,,0,-1)&gt;=(INDEX('Verwachte Resultaten'!$C$2:$BT$31,MATCH(_xlfn.XLOOKUP($D$14,$D207:$D213,$E207:$E213,,0,-1),'Verwachte Resultaten'!$B$2:$B$31,0),MATCH(_xlfn.XLOOKUP($D$14,$D207:$D213,U206:U212,,0,-1),'Verwachte Resultaten'!$C$1:$BT$1,0))*_xlfn.XLOOKUP($E213,$G$2:$G$6,$H$2:$H$6,,0))),$D213,""),"")</f>
        <v/>
      </c>
      <c r="V213" s="12" t="str">
        <f>IFERROR(IF(AND(_xlfn.XLOOKUP($D$14,$D207:$D213,V207:V213,,0,-1)&lt;(INDEX('Verwachte Resultaten'!$C$2:$BT$31,MATCH(_xlfn.XLOOKUP($D$14,$D207:$D213,$E207:$E213,,0,-1),'Verwachte Resultaten'!$B$2:$B$31,0),MATCH(_xlfn.XLOOKUP($D$14,$D207:$D213,V206:V212,,0,-1),'Verwachte Resultaten'!$C$1:$BT$1,0))*_xlfn.XLOOKUP($E213,$G$2:$G$6,$F$2:$F$6,,0)),_xlfn.XLOOKUP($D$14,$D207:$D213,V207:V213,,0,-1)&gt;=(INDEX('Verwachte Resultaten'!$C$2:$BT$31,MATCH(_xlfn.XLOOKUP($D$14,$D207:$D213,$E207:$E213,,0,-1),'Verwachte Resultaten'!$B$2:$B$31,0),MATCH(_xlfn.XLOOKUP($D$14,$D207:$D213,V206:V212,,0,-1),'Verwachte Resultaten'!$C$1:$BT$1,0))*_xlfn.XLOOKUP($E213,$G$2:$G$6,$H$2:$H$6,,0))),$D213,""),"")</f>
        <v/>
      </c>
      <c r="W213" s="12" t="str">
        <f>IFERROR(IF(AND(_xlfn.XLOOKUP($D$14,$D207:$D213,W207:W213,,0,-1)&lt;(INDEX('Verwachte Resultaten'!$C$2:$BT$31,MATCH(_xlfn.XLOOKUP($D$14,$D207:$D213,$E207:$E213,,0,-1),'Verwachte Resultaten'!$B$2:$B$31,0),MATCH(_xlfn.XLOOKUP($D$14,$D207:$D213,W206:W212,,0,-1),'Verwachte Resultaten'!$C$1:$BT$1,0))*_xlfn.XLOOKUP($E213,$G$2:$G$6,$F$2:$F$6,,0)),_xlfn.XLOOKUP($D$14,$D207:$D213,W207:W213,,0,-1)&gt;=(INDEX('Verwachte Resultaten'!$C$2:$BT$31,MATCH(_xlfn.XLOOKUP($D$14,$D207:$D213,$E207:$E213,,0,-1),'Verwachte Resultaten'!$B$2:$B$31,0),MATCH(_xlfn.XLOOKUP($D$14,$D207:$D213,W206:W212,,0,-1),'Verwachte Resultaten'!$C$1:$BT$1,0))*_xlfn.XLOOKUP($E213,$G$2:$G$6,$H$2:$H$6,,0))),$D213,""),"")</f>
        <v/>
      </c>
      <c r="X213" s="12" t="str">
        <f>IFERROR(IF(AND(_xlfn.XLOOKUP($D$14,$D207:$D213,X207:X213,,0,-1)&lt;(INDEX('Verwachte Resultaten'!$C$2:$BT$31,MATCH(_xlfn.XLOOKUP($D$14,$D207:$D213,$E207:$E213,,0,-1),'Verwachte Resultaten'!$B$2:$B$31,0),MATCH(_xlfn.XLOOKUP($D$14,$D207:$D213,X206:X212,,0,-1),'Verwachte Resultaten'!$C$1:$BT$1,0))*_xlfn.XLOOKUP($E213,$G$2:$G$6,$F$2:$F$6,,0)),_xlfn.XLOOKUP($D$14,$D207:$D213,X207:X213,,0,-1)&gt;=(INDEX('Verwachte Resultaten'!$C$2:$BT$31,MATCH(_xlfn.XLOOKUP($D$14,$D207:$D213,$E207:$E213,,0,-1),'Verwachte Resultaten'!$B$2:$B$31,0),MATCH(_xlfn.XLOOKUP($D$14,$D207:$D213,X206:X212,,0,-1),'Verwachte Resultaten'!$C$1:$BT$1,0))*_xlfn.XLOOKUP($E213,$G$2:$G$6,$H$2:$H$6,,0))),$D213,""),"")</f>
        <v/>
      </c>
      <c r="Y213" s="12" t="str">
        <f>IFERROR(IF(AND(_xlfn.XLOOKUP($D$14,$D207:$D213,Y207:Y213,,0,-1)&lt;(INDEX('Verwachte Resultaten'!$C$2:$BT$31,MATCH(_xlfn.XLOOKUP($D$14,$D207:$D213,$E207:$E213,,0,-1),'Verwachte Resultaten'!$B$2:$B$31,0),MATCH(_xlfn.XLOOKUP($D$14,$D207:$D213,Y206:Y212,,0,-1),'Verwachte Resultaten'!$C$1:$BT$1,0))*_xlfn.XLOOKUP($E213,$G$2:$G$6,$F$2:$F$6,,0)),_xlfn.XLOOKUP($D$14,$D207:$D213,Y207:Y213,,0,-1)&gt;=(INDEX('Verwachte Resultaten'!$C$2:$BT$31,MATCH(_xlfn.XLOOKUP($D$14,$D207:$D213,$E207:$E213,,0,-1),'Verwachte Resultaten'!$B$2:$B$31,0),MATCH(_xlfn.XLOOKUP($D$14,$D207:$D213,Y206:Y212,,0,-1),'Verwachte Resultaten'!$C$1:$BT$1,0))*_xlfn.XLOOKUP($E213,$G$2:$G$6,$H$2:$H$6,,0))),$D213,""),"")</f>
        <v/>
      </c>
      <c r="Z213" s="12" t="str">
        <f>IFERROR(IF(AND(_xlfn.XLOOKUP($D$14,$D207:$D213,Z207:Z213,,0,-1)&lt;(INDEX('Verwachte Resultaten'!$C$2:$BT$31,MATCH(_xlfn.XLOOKUP($D$14,$D207:$D213,$E207:$E213,,0,-1),'Verwachte Resultaten'!$B$2:$B$31,0),MATCH(_xlfn.XLOOKUP($D$14,$D207:$D213,Z206:Z212,,0,-1),'Verwachte Resultaten'!$C$1:$BT$1,0))*_xlfn.XLOOKUP($E213,$G$2:$G$6,$F$2:$F$6,,0)),_xlfn.XLOOKUP($D$14,$D207:$D213,Z207:Z213,,0,-1)&gt;=(INDEX('Verwachte Resultaten'!$C$2:$BT$31,MATCH(_xlfn.XLOOKUP($D$14,$D207:$D213,$E207:$E213,,0,-1),'Verwachte Resultaten'!$B$2:$B$31,0),MATCH(_xlfn.XLOOKUP($D$14,$D207:$D213,Z206:Z212,,0,-1),'Verwachte Resultaten'!$C$1:$BT$1,0))*_xlfn.XLOOKUP($E213,$G$2:$G$6,$H$2:$H$6,,0))),$D213,""),"")</f>
        <v/>
      </c>
      <c r="AA213" s="12" t="str">
        <f>IFERROR(IF(AND(_xlfn.XLOOKUP($D$14,$D207:$D213,AA207:AA213,,0,-1)&lt;(INDEX('Verwachte Resultaten'!$C$2:$BT$31,MATCH(_xlfn.XLOOKUP($D$14,$D207:$D213,$E207:$E213,,0,-1),'Verwachte Resultaten'!$B$2:$B$31,0),MATCH(_xlfn.XLOOKUP($D$14,$D207:$D213,AA206:AA212,,0,-1),'Verwachte Resultaten'!$C$1:$BT$1,0))*_xlfn.XLOOKUP($E213,$G$2:$G$6,$F$2:$F$6,,0)),_xlfn.XLOOKUP($D$14,$D207:$D213,AA207:AA213,,0,-1)&gt;=(INDEX('Verwachte Resultaten'!$C$2:$BT$31,MATCH(_xlfn.XLOOKUP($D$14,$D207:$D213,$E207:$E213,,0,-1),'Verwachte Resultaten'!$B$2:$B$31,0),MATCH(_xlfn.XLOOKUP($D$14,$D207:$D213,AA206:AA212,,0,-1),'Verwachte Resultaten'!$C$1:$BT$1,0))*_xlfn.XLOOKUP($E213,$G$2:$G$6,$H$2:$H$6,,0))),$D213,""),"")</f>
        <v/>
      </c>
      <c r="AB213" s="12" t="str">
        <f>IFERROR(IF(AND(_xlfn.XLOOKUP($D$14,$D207:$D213,AB207:AB213,,0,-1)&lt;(INDEX('Verwachte Resultaten'!$C$2:$BT$31,MATCH(_xlfn.XLOOKUP($D$14,$D207:$D213,$E207:$E213,,0,-1),'Verwachte Resultaten'!$B$2:$B$31,0),MATCH(_xlfn.XLOOKUP($D$14,$D207:$D213,AB206:AB212,,0,-1),'Verwachte Resultaten'!$C$1:$BT$1,0))*_xlfn.XLOOKUP($E213,$G$2:$G$6,$F$2:$F$6,,0)),_xlfn.XLOOKUP($D$14,$D207:$D213,AB207:AB213,,0,-1)&gt;=(INDEX('Verwachte Resultaten'!$C$2:$BT$31,MATCH(_xlfn.XLOOKUP($D$14,$D207:$D213,$E207:$E213,,0,-1),'Verwachte Resultaten'!$B$2:$B$31,0),MATCH(_xlfn.XLOOKUP($D$14,$D207:$D213,AB206:AB212,,0,-1),'Verwachte Resultaten'!$C$1:$BT$1,0))*_xlfn.XLOOKUP($E213,$G$2:$G$6,$H$2:$H$6,,0))),$D213,""),"")</f>
        <v/>
      </c>
      <c r="AC213" s="12" t="str">
        <f>IFERROR(IF(AND(_xlfn.XLOOKUP($D$14,$D207:$D213,AC207:AC213,,0,-1)&lt;(INDEX('Verwachte Resultaten'!$C$2:$BT$31,MATCH(_xlfn.XLOOKUP($D$14,$D207:$D213,$E207:$E213,,0,-1),'Verwachte Resultaten'!$B$2:$B$31,0),MATCH(_xlfn.XLOOKUP($D$14,$D207:$D213,AC206:AC212,,0,-1),'Verwachte Resultaten'!$C$1:$BT$1,0))*_xlfn.XLOOKUP($E213,$G$2:$G$6,$F$2:$F$6,,0)),_xlfn.XLOOKUP($D$14,$D207:$D213,AC207:AC213,,0,-1)&gt;=(INDEX('Verwachte Resultaten'!$C$2:$BT$31,MATCH(_xlfn.XLOOKUP($D$14,$D207:$D213,$E207:$E213,,0,-1),'Verwachte Resultaten'!$B$2:$B$31,0),MATCH(_xlfn.XLOOKUP($D$14,$D207:$D213,AC206:AC212,,0,-1),'Verwachte Resultaten'!$C$1:$BT$1,0))*_xlfn.XLOOKUP($E213,$G$2:$G$6,$H$2:$H$6,,0))),$D213,""),"")</f>
        <v/>
      </c>
      <c r="AD213" s="12" t="str">
        <f>IFERROR(IF(AND(_xlfn.XLOOKUP($D$14,$D207:$D213,AD207:AD213,,0,-1)&lt;(INDEX('Verwachte Resultaten'!$C$2:$BT$31,MATCH(_xlfn.XLOOKUP($D$14,$D207:$D213,$E207:$E213,,0,-1),'Verwachte Resultaten'!$B$2:$B$31,0),MATCH(_xlfn.XLOOKUP($D$14,$D207:$D213,AD206:AD212,,0,-1),'Verwachte Resultaten'!$C$1:$BT$1,0))*_xlfn.XLOOKUP($E213,$G$2:$G$6,$F$2:$F$6,,0)),_xlfn.XLOOKUP($D$14,$D207:$D213,AD207:AD213,,0,-1)&gt;=(INDEX('Verwachte Resultaten'!$C$2:$BT$31,MATCH(_xlfn.XLOOKUP($D$14,$D207:$D213,$E207:$E213,,0,-1),'Verwachte Resultaten'!$B$2:$B$31,0),MATCH(_xlfn.XLOOKUP($D$14,$D207:$D213,AD206:AD212,,0,-1),'Verwachte Resultaten'!$C$1:$BT$1,0))*_xlfn.XLOOKUP($E213,$G$2:$G$6,$H$2:$H$6,,0))),$D213,""),"")</f>
        <v/>
      </c>
      <c r="AE213" s="12" t="str">
        <f>IFERROR(IF(AND(_xlfn.XLOOKUP($D$14,$D207:$D213,AE207:AE213,,0,-1)&lt;(INDEX('Verwachte Resultaten'!$C$2:$BT$31,MATCH(_xlfn.XLOOKUP($D$14,$D207:$D213,$E207:$E213,,0,-1),'Verwachte Resultaten'!$B$2:$B$31,0),MATCH(_xlfn.XLOOKUP($D$14,$D207:$D213,AE206:AE212,,0,-1),'Verwachte Resultaten'!$C$1:$BT$1,0))*_xlfn.XLOOKUP($E213,$G$2:$G$6,$F$2:$F$6,,0)),_xlfn.XLOOKUP($D$14,$D207:$D213,AE207:AE213,,0,-1)&gt;=(INDEX('Verwachte Resultaten'!$C$2:$BT$31,MATCH(_xlfn.XLOOKUP($D$14,$D207:$D213,$E207:$E213,,0,-1),'Verwachte Resultaten'!$B$2:$B$31,0),MATCH(_xlfn.XLOOKUP($D$14,$D207:$D213,AE206:AE212,,0,-1),'Verwachte Resultaten'!$C$1:$BT$1,0))*_xlfn.XLOOKUP($E213,$G$2:$G$6,$H$2:$H$6,,0))),$D213,""),"")</f>
        <v/>
      </c>
      <c r="AF213" s="12" t="str">
        <f>IFERROR(IF(AND(_xlfn.XLOOKUP($D$14,$D207:$D213,AF207:AF213,,0,-1)&lt;(INDEX('Verwachte Resultaten'!$C$2:$BT$31,MATCH(_xlfn.XLOOKUP($D$14,$D207:$D213,$E207:$E213,,0,-1),'Verwachte Resultaten'!$B$2:$B$31,0),MATCH(_xlfn.XLOOKUP($D$14,$D207:$D213,AF206:AF212,,0,-1),'Verwachte Resultaten'!$C$1:$BT$1,0))*_xlfn.XLOOKUP($E213,$G$2:$G$6,$F$2:$F$6,,0)),_xlfn.XLOOKUP($D$14,$D207:$D213,AF207:AF213,,0,-1)&gt;=(INDEX('Verwachte Resultaten'!$C$2:$BT$31,MATCH(_xlfn.XLOOKUP($D$14,$D207:$D213,$E207:$E213,,0,-1),'Verwachte Resultaten'!$B$2:$B$31,0),MATCH(_xlfn.XLOOKUP($D$14,$D207:$D213,AF206:AF212,,0,-1),'Verwachte Resultaten'!$C$1:$BT$1,0))*_xlfn.XLOOKUP($E213,$G$2:$G$6,$H$2:$H$6,,0))),$D213,""),"")</f>
        <v/>
      </c>
      <c r="AG213" s="12" t="str">
        <f>IFERROR(IF(AND(_xlfn.XLOOKUP($D$14,$D207:$D213,AG207:AG213,,0,-1)&lt;(INDEX('Verwachte Resultaten'!$C$2:$BT$31,MATCH(_xlfn.XLOOKUP($D$14,$D207:$D213,$E207:$E213,,0,-1),'Verwachte Resultaten'!$B$2:$B$31,0),MATCH(_xlfn.XLOOKUP($D$14,$D207:$D213,AG206:AG212,,0,-1),'Verwachte Resultaten'!$C$1:$BT$1,0))*_xlfn.XLOOKUP($E213,$G$2:$G$6,$F$2:$F$6,,0)),_xlfn.XLOOKUP($D$14,$D207:$D213,AG207:AG213,,0,-1)&gt;=(INDEX('Verwachte Resultaten'!$C$2:$BT$31,MATCH(_xlfn.XLOOKUP($D$14,$D207:$D213,$E207:$E213,,0,-1),'Verwachte Resultaten'!$B$2:$B$31,0),MATCH(_xlfn.XLOOKUP($D$14,$D207:$D213,AG206:AG212,,0,-1),'Verwachte Resultaten'!$C$1:$BT$1,0))*_xlfn.XLOOKUP($E213,$G$2:$G$6,$H$2:$H$6,,0))),$D213,""),"")</f>
        <v/>
      </c>
      <c r="AH213" s="12" t="str">
        <f>IFERROR(IF(AND(_xlfn.XLOOKUP($D$14,$D207:$D213,AH207:AH213,,0,-1)&lt;(INDEX('Verwachte Resultaten'!$C$2:$BT$31,MATCH(_xlfn.XLOOKUP($D$14,$D207:$D213,$E207:$E213,,0,-1),'Verwachte Resultaten'!$B$2:$B$31,0),MATCH(_xlfn.XLOOKUP($D$14,$D207:$D213,AH206:AH212,,0,-1),'Verwachte Resultaten'!$C$1:$BT$1,0))*_xlfn.XLOOKUP($E213,$G$2:$G$6,$F$2:$F$6,,0)),_xlfn.XLOOKUP($D$14,$D207:$D213,AH207:AH213,,0,-1)&gt;=(INDEX('Verwachte Resultaten'!$C$2:$BT$31,MATCH(_xlfn.XLOOKUP($D$14,$D207:$D213,$E207:$E213,,0,-1),'Verwachte Resultaten'!$B$2:$B$31,0),MATCH(_xlfn.XLOOKUP($D$14,$D207:$D213,AH206:AH212,,0,-1),'Verwachte Resultaten'!$C$1:$BT$1,0))*_xlfn.XLOOKUP($E213,$G$2:$G$6,$H$2:$H$6,,0))),$D213,""),"")</f>
        <v/>
      </c>
      <c r="AI213" s="12" t="str">
        <f>IFERROR(IF(AND(_xlfn.XLOOKUP($D$14,$D207:$D213,AI207:AI213,,0,-1)&lt;(INDEX('Verwachte Resultaten'!$C$2:$BT$31,MATCH(_xlfn.XLOOKUP($D$14,$D207:$D213,$E207:$E213,,0,-1),'Verwachte Resultaten'!$B$2:$B$31,0),MATCH(_xlfn.XLOOKUP($D$14,$D207:$D213,AI206:AI212,,0,-1),'Verwachte Resultaten'!$C$1:$BT$1,0))*_xlfn.XLOOKUP($E213,$G$2:$G$6,$F$2:$F$6,,0)),_xlfn.XLOOKUP($D$14,$D207:$D213,AI207:AI213,,0,-1)&gt;=(INDEX('Verwachte Resultaten'!$C$2:$BT$31,MATCH(_xlfn.XLOOKUP($D$14,$D207:$D213,$E207:$E213,,0,-1),'Verwachte Resultaten'!$B$2:$B$31,0),MATCH(_xlfn.XLOOKUP($D$14,$D207:$D213,AI206:AI212,,0,-1),'Verwachte Resultaten'!$C$1:$BT$1,0))*_xlfn.XLOOKUP($E213,$G$2:$G$6,$H$2:$H$6,,0))),$D213,""),"")</f>
        <v/>
      </c>
      <c r="AJ213" s="12" t="str">
        <f>IFERROR(IF(AND(_xlfn.XLOOKUP($D$14,$D207:$D213,AJ207:AJ213,,0,-1)&lt;(INDEX('Verwachte Resultaten'!$C$2:$BT$31,MATCH(_xlfn.XLOOKUP($D$14,$D207:$D213,$E207:$E213,,0,-1),'Verwachte Resultaten'!$B$2:$B$31,0),MATCH(_xlfn.XLOOKUP($D$14,$D207:$D213,AJ206:AJ212,,0,-1),'Verwachte Resultaten'!$C$1:$BT$1,0))*_xlfn.XLOOKUP($E213,$G$2:$G$6,$F$2:$F$6,,0)),_xlfn.XLOOKUP($D$14,$D207:$D213,AJ207:AJ213,,0,-1)&gt;=(INDEX('Verwachte Resultaten'!$C$2:$BT$31,MATCH(_xlfn.XLOOKUP($D$14,$D207:$D213,$E207:$E213,,0,-1),'Verwachte Resultaten'!$B$2:$B$31,0),MATCH(_xlfn.XLOOKUP($D$14,$D207:$D213,AJ206:AJ212,,0,-1),'Verwachte Resultaten'!$C$1:$BT$1,0))*_xlfn.XLOOKUP($E213,$G$2:$G$6,$H$2:$H$6,,0))),$D213,""),"")</f>
        <v/>
      </c>
      <c r="AK213" s="12" t="str">
        <f>IFERROR(IF(AND(_xlfn.XLOOKUP($D$14,$D207:$D213,AK207:AK213,,0,-1)&lt;(INDEX('Verwachte Resultaten'!$C$2:$BT$31,MATCH(_xlfn.XLOOKUP($D$14,$D207:$D213,$E207:$E213,,0,-1),'Verwachte Resultaten'!$B$2:$B$31,0),MATCH(_xlfn.XLOOKUP($D$14,$D207:$D213,AK206:AK212,,0,-1),'Verwachte Resultaten'!$C$1:$BT$1,0))*_xlfn.XLOOKUP($E213,$G$2:$G$6,$F$2:$F$6,,0)),_xlfn.XLOOKUP($D$14,$D207:$D213,AK207:AK213,,0,-1)&gt;=(INDEX('Verwachte Resultaten'!$C$2:$BT$31,MATCH(_xlfn.XLOOKUP($D$14,$D207:$D213,$E207:$E213,,0,-1),'Verwachte Resultaten'!$B$2:$B$31,0),MATCH(_xlfn.XLOOKUP($D$14,$D207:$D213,AK206:AK212,,0,-1),'Verwachte Resultaten'!$C$1:$BT$1,0))*_xlfn.XLOOKUP($E213,$G$2:$G$6,$H$2:$H$6,,0))),$D213,""),"")</f>
        <v/>
      </c>
      <c r="AL213" s="12" t="str">
        <f>IFERROR(IF(AND(_xlfn.XLOOKUP($D$14,$D207:$D213,AL207:AL213,,0,-1)&lt;(INDEX('Verwachte Resultaten'!$C$2:$BT$31,MATCH(_xlfn.XLOOKUP($D$14,$D207:$D213,$E207:$E213,,0,-1),'Verwachte Resultaten'!$B$2:$B$31,0),MATCH(_xlfn.XLOOKUP($D$14,$D207:$D213,AL206:AL212,,0,-1),'Verwachte Resultaten'!$C$1:$BT$1,0))*_xlfn.XLOOKUP($E213,$G$2:$G$6,$F$2:$F$6,,0)),_xlfn.XLOOKUP($D$14,$D207:$D213,AL207:AL213,,0,-1)&gt;=(INDEX('Verwachte Resultaten'!$C$2:$BT$31,MATCH(_xlfn.XLOOKUP($D$14,$D207:$D213,$E207:$E213,,0,-1),'Verwachte Resultaten'!$B$2:$B$31,0),MATCH(_xlfn.XLOOKUP($D$14,$D207:$D213,AL206:AL212,,0,-1),'Verwachte Resultaten'!$C$1:$BT$1,0))*_xlfn.XLOOKUP($E213,$G$2:$G$6,$H$2:$H$6,,0))),$D213,""),"")</f>
        <v/>
      </c>
      <c r="AM213" s="12" t="str">
        <f>IFERROR(IF(AND(_xlfn.XLOOKUP($D$14,$D207:$D213,AM207:AM213,,0,-1)&lt;(INDEX('Verwachte Resultaten'!$C$2:$BT$31,MATCH(_xlfn.XLOOKUP($D$14,$D207:$D213,$E207:$E213,,0,-1),'Verwachte Resultaten'!$B$2:$B$31,0),MATCH(_xlfn.XLOOKUP($D$14,$D207:$D213,AM206:AM212,,0,-1),'Verwachte Resultaten'!$C$1:$BT$1,0))*_xlfn.XLOOKUP($E213,$G$2:$G$6,$F$2:$F$6,,0)),_xlfn.XLOOKUP($D$14,$D207:$D213,AM207:AM213,,0,-1)&gt;=(INDEX('Verwachte Resultaten'!$C$2:$BT$31,MATCH(_xlfn.XLOOKUP($D$14,$D207:$D213,$E207:$E213,,0,-1),'Verwachte Resultaten'!$B$2:$B$31,0),MATCH(_xlfn.XLOOKUP($D$14,$D207:$D213,AM206:AM212,,0,-1),'Verwachte Resultaten'!$C$1:$BT$1,0))*_xlfn.XLOOKUP($E213,$G$2:$G$6,$H$2:$H$6,,0))),$D213,""),"")</f>
        <v/>
      </c>
      <c r="AN213" s="12" t="str">
        <f>IFERROR(IF(AND(_xlfn.XLOOKUP($D$14,$D207:$D213,AN207:AN213,,0,-1)&lt;(INDEX('Verwachte Resultaten'!$C$2:$BT$31,MATCH(_xlfn.XLOOKUP($D$14,$D207:$D213,$E207:$E213,,0,-1),'Verwachte Resultaten'!$B$2:$B$31,0),MATCH(_xlfn.XLOOKUP($D$14,$D207:$D213,AN206:AN212,,0,-1),'Verwachte Resultaten'!$C$1:$BT$1,0))*_xlfn.XLOOKUP($E213,$G$2:$G$6,$F$2:$F$6,,0)),_xlfn.XLOOKUP($D$14,$D207:$D213,AN207:AN213,,0,-1)&gt;=(INDEX('Verwachte Resultaten'!$C$2:$BT$31,MATCH(_xlfn.XLOOKUP($D$14,$D207:$D213,$E207:$E213,,0,-1),'Verwachte Resultaten'!$B$2:$B$31,0),MATCH(_xlfn.XLOOKUP($D$14,$D207:$D213,AN206:AN212,,0,-1),'Verwachte Resultaten'!$C$1:$BT$1,0))*_xlfn.XLOOKUP($E213,$G$2:$G$6,$H$2:$H$6,,0))),$D213,""),"")</f>
        <v/>
      </c>
      <c r="AO213" s="12" t="str">
        <f>IFERROR(IF(AND(_xlfn.XLOOKUP($D$14,$D207:$D213,AO207:AO213,,0,-1)&lt;(INDEX('Verwachte Resultaten'!$C$2:$BT$31,MATCH(_xlfn.XLOOKUP($D$14,$D207:$D213,$E207:$E213,,0,-1),'Verwachte Resultaten'!$B$2:$B$31,0),MATCH(_xlfn.XLOOKUP($D$14,$D207:$D213,AO206:AO212,,0,-1),'Verwachte Resultaten'!$C$1:$BT$1,0))*_xlfn.XLOOKUP($E213,$G$2:$G$6,$F$2:$F$6,,0)),_xlfn.XLOOKUP($D$14,$D207:$D213,AO207:AO213,,0,-1)&gt;=(INDEX('Verwachte Resultaten'!$C$2:$BT$31,MATCH(_xlfn.XLOOKUP($D$14,$D207:$D213,$E207:$E213,,0,-1),'Verwachte Resultaten'!$B$2:$B$31,0),MATCH(_xlfn.XLOOKUP($D$14,$D207:$D213,AO206:AO212,,0,-1),'Verwachte Resultaten'!$C$1:$BT$1,0))*_xlfn.XLOOKUP($E213,$G$2:$G$6,$H$2:$H$6,,0))),$D213,""),"")</f>
        <v/>
      </c>
      <c r="AP213" s="12" t="str">
        <f>IFERROR(IF(AND(_xlfn.XLOOKUP($D$14,$D207:$D213,AP207:AP213,,0,-1)&lt;(INDEX('Verwachte Resultaten'!$C$2:$BT$31,MATCH(_xlfn.XLOOKUP($D$14,$D207:$D213,$E207:$E213,,0,-1),'Verwachte Resultaten'!$B$2:$B$31,0),MATCH(_xlfn.XLOOKUP($D$14,$D207:$D213,AP206:AP212,,0,-1),'Verwachte Resultaten'!$C$1:$BT$1,0))*_xlfn.XLOOKUP($E213,$G$2:$G$6,$F$2:$F$6,,0)),_xlfn.XLOOKUP($D$14,$D207:$D213,AP207:AP213,,0,-1)&gt;=(INDEX('Verwachte Resultaten'!$C$2:$BT$31,MATCH(_xlfn.XLOOKUP($D$14,$D207:$D213,$E207:$E213,,0,-1),'Verwachte Resultaten'!$B$2:$B$31,0),MATCH(_xlfn.XLOOKUP($D$14,$D207:$D213,AP206:AP212,,0,-1),'Verwachte Resultaten'!$C$1:$BT$1,0))*_xlfn.XLOOKUP($E213,$G$2:$G$6,$H$2:$H$6,,0))),$D213,""),"")</f>
        <v/>
      </c>
      <c r="AQ213" s="12" t="str">
        <f>IFERROR(IF(AND(_xlfn.XLOOKUP($D$14,$D207:$D213,AQ207:AQ213,,0,-1)&lt;(INDEX('Verwachte Resultaten'!$C$2:$BT$31,MATCH(_xlfn.XLOOKUP($D$14,$D207:$D213,$E207:$E213,,0,-1),'Verwachte Resultaten'!$B$2:$B$31,0),MATCH(_xlfn.XLOOKUP($D$14,$D207:$D213,AQ206:AQ212,,0,-1),'Verwachte Resultaten'!$C$1:$BT$1,0))*_xlfn.XLOOKUP($E213,$G$2:$G$6,$F$2:$F$6,,0)),_xlfn.XLOOKUP($D$14,$D207:$D213,AQ207:AQ213,,0,-1)&gt;=(INDEX('Verwachte Resultaten'!$C$2:$BT$31,MATCH(_xlfn.XLOOKUP($D$14,$D207:$D213,$E207:$E213,,0,-1),'Verwachte Resultaten'!$B$2:$B$31,0),MATCH(_xlfn.XLOOKUP($D$14,$D207:$D213,AQ206:AQ212,,0,-1),'Verwachte Resultaten'!$C$1:$BT$1,0))*_xlfn.XLOOKUP($E213,$G$2:$G$6,$H$2:$H$6,,0))),$D213,""),"")</f>
        <v/>
      </c>
      <c r="AR213" s="12" t="str">
        <f>IFERROR(IF(AND(_xlfn.XLOOKUP($D$14,$D207:$D213,AR207:AR213,,0,-1)&lt;(INDEX('Verwachte Resultaten'!$C$2:$BT$31,MATCH(_xlfn.XLOOKUP($D$14,$D207:$D213,$E207:$E213,,0,-1),'Verwachte Resultaten'!$B$2:$B$31,0),MATCH(_xlfn.XLOOKUP($D$14,$D207:$D213,AR206:AR212,,0,-1),'Verwachte Resultaten'!$C$1:$BT$1,0))*_xlfn.XLOOKUP($E213,$G$2:$G$6,$F$2:$F$6,,0)),_xlfn.XLOOKUP($D$14,$D207:$D213,AR207:AR213,,0,-1)&gt;=(INDEX('Verwachte Resultaten'!$C$2:$BT$31,MATCH(_xlfn.XLOOKUP($D$14,$D207:$D213,$E207:$E213,,0,-1),'Verwachte Resultaten'!$B$2:$B$31,0),MATCH(_xlfn.XLOOKUP($D$14,$D207:$D213,AR206:AR212,,0,-1),'Verwachte Resultaten'!$C$1:$BT$1,0))*_xlfn.XLOOKUP($E213,$G$2:$G$6,$H$2:$H$6,,0))),$D213,""),"")</f>
        <v/>
      </c>
      <c r="AS213" s="12" t="str">
        <f>IFERROR(IF(AND(_xlfn.XLOOKUP($D$14,$D207:$D213,AS207:AS213,,0,-1)&lt;(INDEX('Verwachte Resultaten'!$C$2:$BT$31,MATCH(_xlfn.XLOOKUP($D$14,$D207:$D213,$E207:$E213,,0,-1),'Verwachte Resultaten'!$B$2:$B$31,0),MATCH(_xlfn.XLOOKUP($D$14,$D207:$D213,AS206:AS212,,0,-1),'Verwachte Resultaten'!$C$1:$BT$1,0))*_xlfn.XLOOKUP($E213,$G$2:$G$6,$F$2:$F$6,,0)),_xlfn.XLOOKUP($D$14,$D207:$D213,AS207:AS213,,0,-1)&gt;=(INDEX('Verwachte Resultaten'!$C$2:$BT$31,MATCH(_xlfn.XLOOKUP($D$14,$D207:$D213,$E207:$E213,,0,-1),'Verwachte Resultaten'!$B$2:$B$31,0),MATCH(_xlfn.XLOOKUP($D$14,$D207:$D213,AS206:AS212,,0,-1),'Verwachte Resultaten'!$C$1:$BT$1,0))*_xlfn.XLOOKUP($E213,$G$2:$G$6,$H$2:$H$6,,0))),$D213,""),"")</f>
        <v/>
      </c>
      <c r="AT213" s="12" t="str">
        <f>IFERROR(IF(AND(_xlfn.XLOOKUP($D$14,$D207:$D213,AT207:AT213,,0,-1)&lt;(INDEX('Verwachte Resultaten'!$C$2:$BT$31,MATCH(_xlfn.XLOOKUP($D$14,$D207:$D213,$E207:$E213,,0,-1),'Verwachte Resultaten'!$B$2:$B$31,0),MATCH(_xlfn.XLOOKUP($D$14,$D207:$D213,AT206:AT212,,0,-1),'Verwachte Resultaten'!$C$1:$BT$1,0))*_xlfn.XLOOKUP($E213,$G$2:$G$6,$F$2:$F$6,,0)),_xlfn.XLOOKUP($D$14,$D207:$D213,AT207:AT213,,0,-1)&gt;=(INDEX('Verwachte Resultaten'!$C$2:$BT$31,MATCH(_xlfn.XLOOKUP($D$14,$D207:$D213,$E207:$E213,,0,-1),'Verwachte Resultaten'!$B$2:$B$31,0),MATCH(_xlfn.XLOOKUP($D$14,$D207:$D213,AT206:AT212,,0,-1),'Verwachte Resultaten'!$C$1:$BT$1,0))*_xlfn.XLOOKUP($E213,$G$2:$G$6,$H$2:$H$6,,0))),$D213,""),"")</f>
        <v/>
      </c>
      <c r="AU213" s="12" t="str">
        <f>IFERROR(IF(AND(_xlfn.XLOOKUP($D$14,$D207:$D213,AU207:AU213,,0,-1)&lt;(INDEX('Verwachte Resultaten'!$C$2:$BT$31,MATCH(_xlfn.XLOOKUP($D$14,$D207:$D213,$E207:$E213,,0,-1),'Verwachte Resultaten'!$B$2:$B$31,0),MATCH(_xlfn.XLOOKUP($D$14,$D207:$D213,AU206:AU212,,0,-1),'Verwachte Resultaten'!$C$1:$BT$1,0))*_xlfn.XLOOKUP($E213,$G$2:$G$6,$F$2:$F$6,,0)),_xlfn.XLOOKUP($D$14,$D207:$D213,AU207:AU213,,0,-1)&gt;=(INDEX('Verwachte Resultaten'!$C$2:$BT$31,MATCH(_xlfn.XLOOKUP($D$14,$D207:$D213,$E207:$E213,,0,-1),'Verwachte Resultaten'!$B$2:$B$31,0),MATCH(_xlfn.XLOOKUP($D$14,$D207:$D213,AU206:AU212,,0,-1),'Verwachte Resultaten'!$C$1:$BT$1,0))*_xlfn.XLOOKUP($E213,$G$2:$G$6,$H$2:$H$6,,0))),$D213,""),"")</f>
        <v/>
      </c>
      <c r="AV213" s="12" t="str">
        <f>IFERROR(IF(AND(_xlfn.XLOOKUP($D$14,$D207:$D213,AV207:AV213,,0,-1)&lt;(INDEX('Verwachte Resultaten'!$C$2:$BT$31,MATCH(_xlfn.XLOOKUP($D$14,$D207:$D213,$E207:$E213,,0,-1),'Verwachte Resultaten'!$B$2:$B$31,0),MATCH(_xlfn.XLOOKUP($D$14,$D207:$D213,AV206:AV212,,0,-1),'Verwachte Resultaten'!$C$1:$BT$1,0))*_xlfn.XLOOKUP($E213,$G$2:$G$6,$F$2:$F$6,,0)),_xlfn.XLOOKUP($D$14,$D207:$D213,AV207:AV213,,0,-1)&gt;=(INDEX('Verwachte Resultaten'!$C$2:$BT$31,MATCH(_xlfn.XLOOKUP($D$14,$D207:$D213,$E207:$E213,,0,-1),'Verwachte Resultaten'!$B$2:$B$31,0),MATCH(_xlfn.XLOOKUP($D$14,$D207:$D213,AV206:AV212,,0,-1),'Verwachte Resultaten'!$C$1:$BT$1,0))*_xlfn.XLOOKUP($E213,$G$2:$G$6,$H$2:$H$6,,0))),$D213,""),"")</f>
        <v/>
      </c>
      <c r="AW213" s="12" t="str">
        <f>IFERROR(IF(AND(_xlfn.XLOOKUP($D$14,$D207:$D213,AW207:AW213,,0,-1)&lt;(INDEX('Verwachte Resultaten'!$C$2:$BT$31,MATCH(_xlfn.XLOOKUP($D$14,$D207:$D213,$E207:$E213,,0,-1),'Verwachte Resultaten'!$B$2:$B$31,0),MATCH(_xlfn.XLOOKUP($D$14,$D207:$D213,AW206:AW212,,0,-1),'Verwachte Resultaten'!$C$1:$BT$1,0))*_xlfn.XLOOKUP($E213,$G$2:$G$6,$F$2:$F$6,,0)),_xlfn.XLOOKUP($D$14,$D207:$D213,AW207:AW213,,0,-1)&gt;=(INDEX('Verwachte Resultaten'!$C$2:$BT$31,MATCH(_xlfn.XLOOKUP($D$14,$D207:$D213,$E207:$E213,,0,-1),'Verwachte Resultaten'!$B$2:$B$31,0),MATCH(_xlfn.XLOOKUP($D$14,$D207:$D213,AW206:AW212,,0,-1),'Verwachte Resultaten'!$C$1:$BT$1,0))*_xlfn.XLOOKUP($E213,$G$2:$G$6,$H$2:$H$6,,0))),$D213,""),"")</f>
        <v/>
      </c>
      <c r="AX213" s="12" t="str">
        <f>IFERROR(IF(AND(_xlfn.XLOOKUP($D$14,$D207:$D213,AX207:AX213,,0,-1)&lt;(INDEX('Verwachte Resultaten'!$C$2:$BT$31,MATCH(_xlfn.XLOOKUP($D$14,$D207:$D213,$E207:$E213,,0,-1),'Verwachte Resultaten'!$B$2:$B$31,0),MATCH(_xlfn.XLOOKUP($D$14,$D207:$D213,AX206:AX212,,0,-1),'Verwachte Resultaten'!$C$1:$BT$1,0))*_xlfn.XLOOKUP($E213,$G$2:$G$6,$F$2:$F$6,,0)),_xlfn.XLOOKUP($D$14,$D207:$D213,AX207:AX213,,0,-1)&gt;=(INDEX('Verwachte Resultaten'!$C$2:$BT$31,MATCH(_xlfn.XLOOKUP($D$14,$D207:$D213,$E207:$E213,,0,-1),'Verwachte Resultaten'!$B$2:$B$31,0),MATCH(_xlfn.XLOOKUP($D$14,$D207:$D213,AX206:AX212,,0,-1),'Verwachte Resultaten'!$C$1:$BT$1,0))*_xlfn.XLOOKUP($E213,$G$2:$G$6,$H$2:$H$6,,0))),$D213,""),"")</f>
        <v/>
      </c>
      <c r="AY213" s="12" t="str">
        <f>IFERROR(IF(AND(_xlfn.XLOOKUP($D$14,$D207:$D213,AY207:AY213,,0,-1)&lt;(INDEX('Verwachte Resultaten'!$C$2:$BT$31,MATCH(_xlfn.XLOOKUP($D$14,$D207:$D213,$E207:$E213,,0,-1),'Verwachte Resultaten'!$B$2:$B$31,0),MATCH(_xlfn.XLOOKUP($D$14,$D207:$D213,AY206:AY212,,0,-1),'Verwachte Resultaten'!$C$1:$BT$1,0))*_xlfn.XLOOKUP($E213,$G$2:$G$6,$F$2:$F$6,,0)),_xlfn.XLOOKUP($D$14,$D207:$D213,AY207:AY213,,0,-1)&gt;=(INDEX('Verwachte Resultaten'!$C$2:$BT$31,MATCH(_xlfn.XLOOKUP($D$14,$D207:$D213,$E207:$E213,,0,-1),'Verwachte Resultaten'!$B$2:$B$31,0),MATCH(_xlfn.XLOOKUP($D$14,$D207:$D213,AY206:AY212,,0,-1),'Verwachte Resultaten'!$C$1:$BT$1,0))*_xlfn.XLOOKUP($E213,$G$2:$G$6,$H$2:$H$6,,0))),$D213,""),"")</f>
        <v/>
      </c>
      <c r="AZ213" s="12" t="str">
        <f>IFERROR(IF(AND(_xlfn.XLOOKUP($D$14,$D207:$D213,AZ207:AZ213,,0,-1)&lt;(INDEX('Verwachte Resultaten'!$C$2:$BT$31,MATCH(_xlfn.XLOOKUP($D$14,$D207:$D213,$E207:$E213,,0,-1),'Verwachte Resultaten'!$B$2:$B$31,0),MATCH(_xlfn.XLOOKUP($D$14,$D207:$D213,AZ206:AZ212,,0,-1),'Verwachte Resultaten'!$C$1:$BT$1,0))*_xlfn.XLOOKUP($E213,$G$2:$G$6,$F$2:$F$6,,0)),_xlfn.XLOOKUP($D$14,$D207:$D213,AZ207:AZ213,,0,-1)&gt;=(INDEX('Verwachte Resultaten'!$C$2:$BT$31,MATCH(_xlfn.XLOOKUP($D$14,$D207:$D213,$E207:$E213,,0,-1),'Verwachte Resultaten'!$B$2:$B$31,0),MATCH(_xlfn.XLOOKUP($D$14,$D207:$D213,AZ206:AZ212,,0,-1),'Verwachte Resultaten'!$C$1:$BT$1,0))*_xlfn.XLOOKUP($E213,$G$2:$G$6,$H$2:$H$6,,0))),$D213,""),"")</f>
        <v/>
      </c>
      <c r="BA213" s="12" t="str">
        <f>IFERROR(IF(AND(_xlfn.XLOOKUP($D$14,$D207:$D213,BA207:BA213,,0,-1)&lt;(INDEX('Verwachte Resultaten'!$C$2:$BT$31,MATCH(_xlfn.XLOOKUP($D$14,$D207:$D213,$E207:$E213,,0,-1),'Verwachte Resultaten'!$B$2:$B$31,0),MATCH(_xlfn.XLOOKUP($D$14,$D207:$D213,BA206:BA212,,0,-1),'Verwachte Resultaten'!$C$1:$BT$1,0))*_xlfn.XLOOKUP($E213,$G$2:$G$6,$F$2:$F$6,,0)),_xlfn.XLOOKUP($D$14,$D207:$D213,BA207:BA213,,0,-1)&gt;=(INDEX('Verwachte Resultaten'!$C$2:$BT$31,MATCH(_xlfn.XLOOKUP($D$14,$D207:$D213,$E207:$E213,,0,-1),'Verwachte Resultaten'!$B$2:$B$31,0),MATCH(_xlfn.XLOOKUP($D$14,$D207:$D213,BA206:BA212,,0,-1),'Verwachte Resultaten'!$C$1:$BT$1,0))*_xlfn.XLOOKUP($E213,$G$2:$G$6,$H$2:$H$6,,0))),$D213,""),"")</f>
        <v/>
      </c>
      <c r="BB213" s="12" t="str">
        <f>IFERROR(IF(AND(_xlfn.XLOOKUP($D$14,$D207:$D213,BB207:BB213,,0,-1)&lt;(INDEX('Verwachte Resultaten'!$C$2:$BT$31,MATCH(_xlfn.XLOOKUP($D$14,$D207:$D213,$E207:$E213,,0,-1),'Verwachte Resultaten'!$B$2:$B$31,0),MATCH(_xlfn.XLOOKUP($D$14,$D207:$D213,BB206:BB212,,0,-1),'Verwachte Resultaten'!$C$1:$BT$1,0))*_xlfn.XLOOKUP($E213,$G$2:$G$6,$F$2:$F$6,,0)),_xlfn.XLOOKUP($D$14,$D207:$D213,BB207:BB213,,0,-1)&gt;=(INDEX('Verwachte Resultaten'!$C$2:$BT$31,MATCH(_xlfn.XLOOKUP($D$14,$D207:$D213,$E207:$E213,,0,-1),'Verwachte Resultaten'!$B$2:$B$31,0),MATCH(_xlfn.XLOOKUP($D$14,$D207:$D213,BB206:BB212,,0,-1),'Verwachte Resultaten'!$C$1:$BT$1,0))*_xlfn.XLOOKUP($E213,$G$2:$G$6,$H$2:$H$6,,0))),$D213,""),"")</f>
        <v/>
      </c>
      <c r="BC213" s="12" t="str">
        <f>IFERROR(IF(AND(_xlfn.XLOOKUP($D$14,$D207:$D213,BC207:BC213,,0,-1)&lt;(INDEX('Verwachte Resultaten'!$C$2:$BT$31,MATCH(_xlfn.XLOOKUP($D$14,$D207:$D213,$E207:$E213,,0,-1),'Verwachte Resultaten'!$B$2:$B$31,0),MATCH(_xlfn.XLOOKUP($D$14,$D207:$D213,BC206:BC212,,0,-1),'Verwachte Resultaten'!$C$1:$BT$1,0))*_xlfn.XLOOKUP($E213,$G$2:$G$6,$F$2:$F$6,,0)),_xlfn.XLOOKUP($D$14,$D207:$D213,BC207:BC213,,0,-1)&gt;=(INDEX('Verwachte Resultaten'!$C$2:$BT$31,MATCH(_xlfn.XLOOKUP($D$14,$D207:$D213,$E207:$E213,,0,-1),'Verwachte Resultaten'!$B$2:$B$31,0),MATCH(_xlfn.XLOOKUP($D$14,$D207:$D213,BC206:BC212,,0,-1),'Verwachte Resultaten'!$C$1:$BT$1,0))*_xlfn.XLOOKUP($E213,$G$2:$G$6,$H$2:$H$6,,0))),$D213,""),"")</f>
        <v/>
      </c>
      <c r="BD213" s="12" t="str">
        <f>IFERROR(IF(AND(_xlfn.XLOOKUP($D$14,$D207:$D213,BD207:BD213,,0,-1)&lt;(INDEX('Verwachte Resultaten'!$C$2:$BT$31,MATCH(_xlfn.XLOOKUP($D$14,$D207:$D213,$E207:$E213,,0,-1),'Verwachte Resultaten'!$B$2:$B$31,0),MATCH(_xlfn.XLOOKUP($D$14,$D207:$D213,BD206:BD212,,0,-1),'Verwachte Resultaten'!$C$1:$BT$1,0))*_xlfn.XLOOKUP($E213,$G$2:$G$6,$F$2:$F$6,,0)),_xlfn.XLOOKUP($D$14,$D207:$D213,BD207:BD213,,0,-1)&gt;=(INDEX('Verwachte Resultaten'!$C$2:$BT$31,MATCH(_xlfn.XLOOKUP($D$14,$D207:$D213,$E207:$E213,,0,-1),'Verwachte Resultaten'!$B$2:$B$31,0),MATCH(_xlfn.XLOOKUP($D$14,$D207:$D213,BD206:BD212,,0,-1),'Verwachte Resultaten'!$C$1:$BT$1,0))*_xlfn.XLOOKUP($E213,$G$2:$G$6,$H$2:$H$6,,0))),$D213,""),"")</f>
        <v/>
      </c>
      <c r="BE213" s="12" t="str">
        <f>IFERROR(IF(AND(_xlfn.XLOOKUP($D$14,$D207:$D213,BE207:BE213,,0,-1)&lt;(INDEX('Verwachte Resultaten'!$C$2:$BT$31,MATCH(_xlfn.XLOOKUP($D$14,$D207:$D213,$E207:$E213,,0,-1),'Verwachte Resultaten'!$B$2:$B$31,0),MATCH(_xlfn.XLOOKUP($D$14,$D207:$D213,BE206:BE212,,0,-1),'Verwachte Resultaten'!$C$1:$BT$1,0))*_xlfn.XLOOKUP($E213,$G$2:$G$6,$F$2:$F$6,,0)),_xlfn.XLOOKUP($D$14,$D207:$D213,BE207:BE213,,0,-1)&gt;=(INDEX('Verwachte Resultaten'!$C$2:$BT$31,MATCH(_xlfn.XLOOKUP($D$14,$D207:$D213,$E207:$E213,,0,-1),'Verwachte Resultaten'!$B$2:$B$31,0),MATCH(_xlfn.XLOOKUP($D$14,$D207:$D213,BE206:BE212,,0,-1),'Verwachte Resultaten'!$C$1:$BT$1,0))*_xlfn.XLOOKUP($E213,$G$2:$G$6,$H$2:$H$6,,0))),$D213,""),"")</f>
        <v/>
      </c>
      <c r="BF213" s="12" t="str">
        <f>IFERROR(IF(AND(_xlfn.XLOOKUP($D$14,$D207:$D213,BF207:BF213,,0,-1)&lt;(INDEX('Verwachte Resultaten'!$C$2:$BT$31,MATCH(_xlfn.XLOOKUP($D$14,$D207:$D213,$E207:$E213,,0,-1),'Verwachte Resultaten'!$B$2:$B$31,0),MATCH(_xlfn.XLOOKUP($D$14,$D207:$D213,BF206:BF212,,0,-1),'Verwachte Resultaten'!$C$1:$BT$1,0))*_xlfn.XLOOKUP($E213,$G$2:$G$6,$F$2:$F$6,,0)),_xlfn.XLOOKUP($D$14,$D207:$D213,BF207:BF213,,0,-1)&gt;=(INDEX('Verwachte Resultaten'!$C$2:$BT$31,MATCH(_xlfn.XLOOKUP($D$14,$D207:$D213,$E207:$E213,,0,-1),'Verwachte Resultaten'!$B$2:$B$31,0),MATCH(_xlfn.XLOOKUP($D$14,$D207:$D213,BF206:BF212,,0,-1),'Verwachte Resultaten'!$C$1:$BT$1,0))*_xlfn.XLOOKUP($E213,$G$2:$G$6,$H$2:$H$6,,0))),$D213,""),"")</f>
        <v/>
      </c>
      <c r="BG213" s="12" t="str">
        <f>IFERROR(IF(AND(_xlfn.XLOOKUP($D$14,$D207:$D213,BG207:BG213,,0,-1)&lt;(INDEX('Verwachte Resultaten'!$C$2:$BT$31,MATCH(_xlfn.XLOOKUP($D$14,$D207:$D213,$E207:$E213,,0,-1),'Verwachte Resultaten'!$B$2:$B$31,0),MATCH(_xlfn.XLOOKUP($D$14,$D207:$D213,BG206:BG212,,0,-1),'Verwachte Resultaten'!$C$1:$BT$1,0))*_xlfn.XLOOKUP($E213,$G$2:$G$6,$F$2:$F$6,,0)),_xlfn.XLOOKUP($D$14,$D207:$D213,BG207:BG213,,0,-1)&gt;=(INDEX('Verwachte Resultaten'!$C$2:$BT$31,MATCH(_xlfn.XLOOKUP($D$14,$D207:$D213,$E207:$E213,,0,-1),'Verwachte Resultaten'!$B$2:$B$31,0),MATCH(_xlfn.XLOOKUP($D$14,$D207:$D213,BG206:BG212,,0,-1),'Verwachte Resultaten'!$C$1:$BT$1,0))*_xlfn.XLOOKUP($E213,$G$2:$G$6,$H$2:$H$6,,0))),$D213,""),"")</f>
        <v/>
      </c>
      <c r="BH213" s="12" t="str">
        <f>IFERROR(IF(AND(_xlfn.XLOOKUP($D$14,$D207:$D213,BH207:BH213,,0,-1)&lt;(INDEX('Verwachte Resultaten'!$C$2:$BT$31,MATCH(_xlfn.XLOOKUP($D$14,$D207:$D213,$E207:$E213,,0,-1),'Verwachte Resultaten'!$B$2:$B$31,0),MATCH(_xlfn.XLOOKUP($D$14,$D207:$D213,BH206:BH212,,0,-1),'Verwachte Resultaten'!$C$1:$BT$1,0))*_xlfn.XLOOKUP($E213,$G$2:$G$6,$F$2:$F$6,,0)),_xlfn.XLOOKUP($D$14,$D207:$D213,BH207:BH213,,0,-1)&gt;=(INDEX('Verwachte Resultaten'!$C$2:$BT$31,MATCH(_xlfn.XLOOKUP($D$14,$D207:$D213,$E207:$E213,,0,-1),'Verwachte Resultaten'!$B$2:$B$31,0),MATCH(_xlfn.XLOOKUP($D$14,$D207:$D213,BH206:BH212,,0,-1),'Verwachte Resultaten'!$C$1:$BT$1,0))*_xlfn.XLOOKUP($E213,$G$2:$G$6,$H$2:$H$6,,0))),$D213,""),"")</f>
        <v/>
      </c>
      <c r="BI213" s="12" t="str">
        <f>IFERROR(IF(AND(_xlfn.XLOOKUP($D$14,$D207:$D213,BI207:BI213,,0,-1)&lt;(INDEX('Verwachte Resultaten'!$C$2:$BT$31,MATCH(_xlfn.XLOOKUP($D$14,$D207:$D213,$E207:$E213,,0,-1),'Verwachte Resultaten'!$B$2:$B$31,0),MATCH(_xlfn.XLOOKUP($D$14,$D207:$D213,BI206:BI212,,0,-1),'Verwachte Resultaten'!$C$1:$BT$1,0))*_xlfn.XLOOKUP($E213,$G$2:$G$6,$F$2:$F$6,,0)),_xlfn.XLOOKUP($D$14,$D207:$D213,BI207:BI213,,0,-1)&gt;=(INDEX('Verwachte Resultaten'!$C$2:$BT$31,MATCH(_xlfn.XLOOKUP($D$14,$D207:$D213,$E207:$E213,,0,-1),'Verwachte Resultaten'!$B$2:$B$31,0),MATCH(_xlfn.XLOOKUP($D$14,$D207:$D213,BI206:BI212,,0,-1),'Verwachte Resultaten'!$C$1:$BT$1,0))*_xlfn.XLOOKUP($E213,$G$2:$G$6,$H$2:$H$6,,0))),$D213,""),"")</f>
        <v/>
      </c>
      <c r="BJ213" s="12" t="str">
        <f>IFERROR(IF(AND(_xlfn.XLOOKUP($D$14,$D207:$D213,BJ207:BJ213,,0,-1)&lt;(INDEX('Verwachte Resultaten'!$C$2:$BT$31,MATCH(_xlfn.XLOOKUP($D$14,$D207:$D213,$E207:$E213,,0,-1),'Verwachte Resultaten'!$B$2:$B$31,0),MATCH(_xlfn.XLOOKUP($D$14,$D207:$D213,BJ206:BJ212,,0,-1),'Verwachte Resultaten'!$C$1:$BT$1,0))*_xlfn.XLOOKUP($E213,$G$2:$G$6,$F$2:$F$6,,0)),_xlfn.XLOOKUP($D$14,$D207:$D213,BJ207:BJ213,,0,-1)&gt;=(INDEX('Verwachte Resultaten'!$C$2:$BT$31,MATCH(_xlfn.XLOOKUP($D$14,$D207:$D213,$E207:$E213,,0,-1),'Verwachte Resultaten'!$B$2:$B$31,0),MATCH(_xlfn.XLOOKUP($D$14,$D207:$D213,BJ206:BJ212,,0,-1),'Verwachte Resultaten'!$C$1:$BT$1,0))*_xlfn.XLOOKUP($E213,$G$2:$G$6,$H$2:$H$6,,0))),$D213,""),"")</f>
        <v/>
      </c>
      <c r="BK213" s="39" t="str">
        <f>IFERROR(IF(AND(_xlfn.XLOOKUP($D$14,$D207:$D213,BK207:BK213,,0,-1)&lt;(INDEX('Verwachte Resultaten'!$C$2:$BT$31,MATCH(_xlfn.XLOOKUP($D$14,$D207:$D213,$E207:$E213,,0,-1),'Verwachte Resultaten'!$B$2:$B$31,0),MATCH(_xlfn.XLOOKUP($D$14,$D207:$D213,BK206:BK212,,0,-1),'Verwachte Resultaten'!$C$1:$BT$1,0))*_xlfn.XLOOKUP($E213,$G$2:$G$6,$F$2:$F$6,,0)),_xlfn.XLOOKUP($D$14,$D207:$D213,BK207:BK213,,0,-1)&gt;=(INDEX('Verwachte Resultaten'!$C$2:$BT$31,MATCH(_xlfn.XLOOKUP($D$14,$D207:$D213,$E207:$E213,,0,-1),'Verwachte Resultaten'!$B$2:$B$31,0),MATCH(_xlfn.XLOOKUP($D$14,$D207:$D213,BK206:BK212,,0,-1),'Verwachte Resultaten'!$C$1:$BT$1,0))*_xlfn.XLOOKUP($E213,$G$2:$G$6,$H$2:$H$6,,0))),$D213,""),"")</f>
        <v/>
      </c>
    </row>
    <row r="214" spans="1:63">
      <c r="C214" s="23"/>
      <c r="D214" s="110" t="str">
        <f>IFERROR($B212*$B$7,"")</f>
        <v/>
      </c>
      <c r="E214" s="40" t="s">
        <v>153</v>
      </c>
      <c r="F214" s="13" t="str">
        <f>IFERROR(IF(AND(_xlfn.XLOOKUP($D$14,$D208:$D214,F208:F214,,0,-1)&lt;(INDEX('Verwachte Resultaten'!$C$2:$BT$31,MATCH(_xlfn.XLOOKUP($D$14,$D208:$D214,$E208:$E214,,0,-1),'Verwachte Resultaten'!$B$2:$B$31,0),MATCH(_xlfn.XLOOKUP($D$14,$D208:$D214,F207:F213,,0,-1),'Verwachte Resultaten'!$C$1:$BT$1,0))*_xlfn.XLOOKUP($E214,$G$2:$G$6,$F$2:$F$6,,0)),_xlfn.XLOOKUP($D$14,$D208:$D214,F208:F214,,0,-1)&gt;=(INDEX('Verwachte Resultaten'!$C$2:$BT$31,MATCH(_xlfn.XLOOKUP($D$14,$D208:$D214,$E208:$E214,,0,-1),'Verwachte Resultaten'!$B$2:$B$31,0),MATCH(_xlfn.XLOOKUP($D$14,$D208:$D214,F207:F213,,0,-1),'Verwachte Resultaten'!$C$1:$BT$1,0))*_xlfn.XLOOKUP($E214,$G$2:$G$6,$H$2:$H$6,,0))),$D214,""),"")</f>
        <v/>
      </c>
      <c r="G214" s="14" t="str">
        <f>IFERROR(IF(AND(_xlfn.XLOOKUP($D$14,$D208:$D214,G208:G214,,0,-1)&lt;(INDEX('Verwachte Resultaten'!$C$2:$BT$31,MATCH(_xlfn.XLOOKUP($D$14,$D208:$D214,$E208:$E214,,0,-1),'Verwachte Resultaten'!$B$2:$B$31,0),MATCH(_xlfn.XLOOKUP($D$14,$D208:$D214,G207:G213,,0,-1),'Verwachte Resultaten'!$C$1:$BT$1,0))*_xlfn.XLOOKUP($E214,$G$2:$G$6,$F$2:$F$6,,0)),_xlfn.XLOOKUP($D$14,$D208:$D214,G208:G214,,0,-1)&gt;=(INDEX('Verwachte Resultaten'!$C$2:$BT$31,MATCH(_xlfn.XLOOKUP($D$14,$D208:$D214,$E208:$E214,,0,-1),'Verwachte Resultaten'!$B$2:$B$31,0),MATCH(_xlfn.XLOOKUP($D$14,$D208:$D214,G207:G213,,0,-1),'Verwachte Resultaten'!$C$1:$BT$1,0))*_xlfn.XLOOKUP($E214,$G$2:$G$6,$H$2:$H$6,,0))),$D214,""),"")</f>
        <v/>
      </c>
      <c r="H214" s="14" t="str">
        <f>IFERROR(IF(AND(_xlfn.XLOOKUP($D$14,$D208:$D214,H208:H214,,0,-1)&lt;(INDEX('Verwachte Resultaten'!$C$2:$BT$31,MATCH(_xlfn.XLOOKUP($D$14,$D208:$D214,$E208:$E214,,0,-1),'Verwachte Resultaten'!$B$2:$B$31,0),MATCH(_xlfn.XLOOKUP($D$14,$D208:$D214,H207:H213,,0,-1),'Verwachte Resultaten'!$C$1:$BT$1,0))*_xlfn.XLOOKUP($E214,$G$2:$G$6,$F$2:$F$6,,0)),_xlfn.XLOOKUP($D$14,$D208:$D214,H208:H214,,0,-1)&gt;=(INDEX('Verwachte Resultaten'!$C$2:$BT$31,MATCH(_xlfn.XLOOKUP($D$14,$D208:$D214,$E208:$E214,,0,-1),'Verwachte Resultaten'!$B$2:$B$31,0),MATCH(_xlfn.XLOOKUP($D$14,$D208:$D214,H207:H213,,0,-1),'Verwachte Resultaten'!$C$1:$BT$1,0))*_xlfn.XLOOKUP($E214,$G$2:$G$6,$H$2:$H$6,,0))),$D214,""),"")</f>
        <v/>
      </c>
      <c r="I214" s="14" t="str">
        <f>IFERROR(IF(AND(_xlfn.XLOOKUP($D$14,$D208:$D214,I208:I214,,0,-1)&lt;(INDEX('Verwachte Resultaten'!$C$2:$BT$31,MATCH(_xlfn.XLOOKUP($D$14,$D208:$D214,$E208:$E214,,0,-1),'Verwachte Resultaten'!$B$2:$B$31,0),MATCH(_xlfn.XLOOKUP($D$14,$D208:$D214,I207:I213,,0,-1),'Verwachte Resultaten'!$C$1:$BT$1,0))*_xlfn.XLOOKUP($E214,$G$2:$G$6,$F$2:$F$6,,0)),_xlfn.XLOOKUP($D$14,$D208:$D214,I208:I214,,0,-1)&gt;=(INDEX('Verwachte Resultaten'!$C$2:$BT$31,MATCH(_xlfn.XLOOKUP($D$14,$D208:$D214,$E208:$E214,,0,-1),'Verwachte Resultaten'!$B$2:$B$31,0),MATCH(_xlfn.XLOOKUP($D$14,$D208:$D214,I207:I213,,0,-1),'Verwachte Resultaten'!$C$1:$BT$1,0))*_xlfn.XLOOKUP($E214,$G$2:$G$6,$H$2:$H$6,,0))),$D214,""),"")</f>
        <v/>
      </c>
      <c r="J214" s="14" t="str">
        <f>IFERROR(IF(AND(_xlfn.XLOOKUP($D$14,$D208:$D214,J208:J214,,0,-1)&lt;(INDEX('Verwachte Resultaten'!$C$2:$BT$31,MATCH(_xlfn.XLOOKUP($D$14,$D208:$D214,$E208:$E214,,0,-1),'Verwachte Resultaten'!$B$2:$B$31,0),MATCH(_xlfn.XLOOKUP($D$14,$D208:$D214,J207:J213,,0,-1),'Verwachte Resultaten'!$C$1:$BT$1,0))*_xlfn.XLOOKUP($E214,$G$2:$G$6,$F$2:$F$6,,0)),_xlfn.XLOOKUP($D$14,$D208:$D214,J208:J214,,0,-1)&gt;=(INDEX('Verwachte Resultaten'!$C$2:$BT$31,MATCH(_xlfn.XLOOKUP($D$14,$D208:$D214,$E208:$E214,,0,-1),'Verwachte Resultaten'!$B$2:$B$31,0),MATCH(_xlfn.XLOOKUP($D$14,$D208:$D214,J207:J213,,0,-1),'Verwachte Resultaten'!$C$1:$BT$1,0))*_xlfn.XLOOKUP($E214,$G$2:$G$6,$H$2:$H$6,,0))),$D214,""),"")</f>
        <v/>
      </c>
      <c r="K214" s="14" t="str">
        <f>IFERROR(IF(AND(_xlfn.XLOOKUP($D$14,$D208:$D214,K208:K214,,0,-1)&lt;(INDEX('Verwachte Resultaten'!$C$2:$BT$31,MATCH(_xlfn.XLOOKUP($D$14,$D208:$D214,$E208:$E214,,0,-1),'Verwachte Resultaten'!$B$2:$B$31,0),MATCH(_xlfn.XLOOKUP($D$14,$D208:$D214,K207:K213,,0,-1),'Verwachte Resultaten'!$C$1:$BT$1,0))*_xlfn.XLOOKUP($E214,$G$2:$G$6,$F$2:$F$6,,0)),_xlfn.XLOOKUP($D$14,$D208:$D214,K208:K214,,0,-1)&gt;=(INDEX('Verwachte Resultaten'!$C$2:$BT$31,MATCH(_xlfn.XLOOKUP($D$14,$D208:$D214,$E208:$E214,,0,-1),'Verwachte Resultaten'!$B$2:$B$31,0),MATCH(_xlfn.XLOOKUP($D$14,$D208:$D214,K207:K213,,0,-1),'Verwachte Resultaten'!$C$1:$BT$1,0))*_xlfn.XLOOKUP($E214,$G$2:$G$6,$H$2:$H$6,,0))),$D214,""),"")</f>
        <v/>
      </c>
      <c r="L214" s="14" t="str">
        <f>IFERROR(IF(AND(_xlfn.XLOOKUP($D$14,$D208:$D214,L208:L214,,0,-1)&lt;(INDEX('Verwachte Resultaten'!$C$2:$BT$31,MATCH(_xlfn.XLOOKUP($D$14,$D208:$D214,$E208:$E214,,0,-1),'Verwachte Resultaten'!$B$2:$B$31,0),MATCH(_xlfn.XLOOKUP($D$14,$D208:$D214,L207:L213,,0,-1),'Verwachte Resultaten'!$C$1:$BT$1,0))*_xlfn.XLOOKUP($E214,$G$2:$G$6,$F$2:$F$6,,0)),_xlfn.XLOOKUP($D$14,$D208:$D214,L208:L214,,0,-1)&gt;=(INDEX('Verwachte Resultaten'!$C$2:$BT$31,MATCH(_xlfn.XLOOKUP($D$14,$D208:$D214,$E208:$E214,,0,-1),'Verwachte Resultaten'!$B$2:$B$31,0),MATCH(_xlfn.XLOOKUP($D$14,$D208:$D214,L207:L213,,0,-1),'Verwachte Resultaten'!$C$1:$BT$1,0))*_xlfn.XLOOKUP($E214,$G$2:$G$6,$H$2:$H$6,,0))),$D214,""),"")</f>
        <v/>
      </c>
      <c r="M214" s="14" t="str">
        <f>IFERROR(IF(AND(_xlfn.XLOOKUP($D$14,$D208:$D214,M208:M214,,0,-1)&lt;(INDEX('Verwachte Resultaten'!$C$2:$BT$31,MATCH(_xlfn.XLOOKUP($D$14,$D208:$D214,$E208:$E214,,0,-1),'Verwachte Resultaten'!$B$2:$B$31,0),MATCH(_xlfn.XLOOKUP($D$14,$D208:$D214,M207:M213,,0,-1),'Verwachte Resultaten'!$C$1:$BT$1,0))*_xlfn.XLOOKUP($E214,$G$2:$G$6,$F$2:$F$6,,0)),_xlfn.XLOOKUP($D$14,$D208:$D214,M208:M214,,0,-1)&gt;=(INDEX('Verwachte Resultaten'!$C$2:$BT$31,MATCH(_xlfn.XLOOKUP($D$14,$D208:$D214,$E208:$E214,,0,-1),'Verwachte Resultaten'!$B$2:$B$31,0),MATCH(_xlfn.XLOOKUP($D$14,$D208:$D214,M207:M213,,0,-1),'Verwachte Resultaten'!$C$1:$BT$1,0))*_xlfn.XLOOKUP($E214,$G$2:$G$6,$H$2:$H$6,,0))),$D214,""),"")</f>
        <v/>
      </c>
      <c r="N214" s="14" t="str">
        <f>IFERROR(IF(AND(_xlfn.XLOOKUP($D$14,$D208:$D214,N208:N214,,0,-1)&lt;(INDEX('Verwachte Resultaten'!$C$2:$BT$31,MATCH(_xlfn.XLOOKUP($D$14,$D208:$D214,$E208:$E214,,0,-1),'Verwachte Resultaten'!$B$2:$B$31,0),MATCH(_xlfn.XLOOKUP($D$14,$D208:$D214,N207:N213,,0,-1),'Verwachte Resultaten'!$C$1:$BT$1,0))*_xlfn.XLOOKUP($E214,$G$2:$G$6,$F$2:$F$6,,0)),_xlfn.XLOOKUP($D$14,$D208:$D214,N208:N214,,0,-1)&gt;=(INDEX('Verwachte Resultaten'!$C$2:$BT$31,MATCH(_xlfn.XLOOKUP($D$14,$D208:$D214,$E208:$E214,,0,-1),'Verwachte Resultaten'!$B$2:$B$31,0),MATCH(_xlfn.XLOOKUP($D$14,$D208:$D214,N207:N213,,0,-1),'Verwachte Resultaten'!$C$1:$BT$1,0))*_xlfn.XLOOKUP($E214,$G$2:$G$6,$H$2:$H$6,,0))),$D214,""),"")</f>
        <v/>
      </c>
      <c r="O214" s="14" t="str">
        <f>IFERROR(IF(AND(_xlfn.XLOOKUP($D$14,$D208:$D214,O208:O214,,0,-1)&lt;(INDEX('Verwachte Resultaten'!$C$2:$BT$31,MATCH(_xlfn.XLOOKUP($D$14,$D208:$D214,$E208:$E214,,0,-1),'Verwachte Resultaten'!$B$2:$B$31,0),MATCH(_xlfn.XLOOKUP($D$14,$D208:$D214,O207:O213,,0,-1),'Verwachte Resultaten'!$C$1:$BT$1,0))*_xlfn.XLOOKUP($E214,$G$2:$G$6,$F$2:$F$6,,0)),_xlfn.XLOOKUP($D$14,$D208:$D214,O208:O214,,0,-1)&gt;=(INDEX('Verwachte Resultaten'!$C$2:$BT$31,MATCH(_xlfn.XLOOKUP($D$14,$D208:$D214,$E208:$E214,,0,-1),'Verwachte Resultaten'!$B$2:$B$31,0),MATCH(_xlfn.XLOOKUP($D$14,$D208:$D214,O207:O213,,0,-1),'Verwachte Resultaten'!$C$1:$BT$1,0))*_xlfn.XLOOKUP($E214,$G$2:$G$6,$H$2:$H$6,,0))),$D214,""),"")</f>
        <v/>
      </c>
      <c r="P214" s="14" t="str">
        <f>IFERROR(IF(AND(_xlfn.XLOOKUP($D$14,$D208:$D214,P208:P214,,0,-1)&lt;(INDEX('Verwachte Resultaten'!$C$2:$BT$31,MATCH(_xlfn.XLOOKUP($D$14,$D208:$D214,$E208:$E214,,0,-1),'Verwachte Resultaten'!$B$2:$B$31,0),MATCH(_xlfn.XLOOKUP($D$14,$D208:$D214,P207:P213,,0,-1),'Verwachte Resultaten'!$C$1:$BT$1,0))*_xlfn.XLOOKUP($E214,$G$2:$G$6,$F$2:$F$6,,0)),_xlfn.XLOOKUP($D$14,$D208:$D214,P208:P214,,0,-1)&gt;=(INDEX('Verwachte Resultaten'!$C$2:$BT$31,MATCH(_xlfn.XLOOKUP($D$14,$D208:$D214,$E208:$E214,,0,-1),'Verwachte Resultaten'!$B$2:$B$31,0),MATCH(_xlfn.XLOOKUP($D$14,$D208:$D214,P207:P213,,0,-1),'Verwachte Resultaten'!$C$1:$BT$1,0))*_xlfn.XLOOKUP($E214,$G$2:$G$6,$H$2:$H$6,,0))),$D214,""),"")</f>
        <v/>
      </c>
      <c r="Q214" s="14" t="str">
        <f>IFERROR(IF(AND(_xlfn.XLOOKUP($D$14,$D208:$D214,Q208:Q214,,0,-1)&lt;(INDEX('Verwachte Resultaten'!$C$2:$BT$31,MATCH(_xlfn.XLOOKUP($D$14,$D208:$D214,$E208:$E214,,0,-1),'Verwachte Resultaten'!$B$2:$B$31,0),MATCH(_xlfn.XLOOKUP($D$14,$D208:$D214,Q207:Q213,,0,-1),'Verwachte Resultaten'!$C$1:$BT$1,0))*_xlfn.XLOOKUP($E214,$G$2:$G$6,$F$2:$F$6,,0)),_xlfn.XLOOKUP($D$14,$D208:$D214,Q208:Q214,,0,-1)&gt;=(INDEX('Verwachte Resultaten'!$C$2:$BT$31,MATCH(_xlfn.XLOOKUP($D$14,$D208:$D214,$E208:$E214,,0,-1),'Verwachte Resultaten'!$B$2:$B$31,0),MATCH(_xlfn.XLOOKUP($D$14,$D208:$D214,Q207:Q213,,0,-1),'Verwachte Resultaten'!$C$1:$BT$1,0))*_xlfn.XLOOKUP($E214,$G$2:$G$6,$H$2:$H$6,,0))),$D214,""),"")</f>
        <v/>
      </c>
      <c r="R214" s="14" t="str">
        <f>IFERROR(IF(AND(_xlfn.XLOOKUP($D$14,$D208:$D214,R208:R214,,0,-1)&lt;(INDEX('Verwachte Resultaten'!$C$2:$BT$31,MATCH(_xlfn.XLOOKUP($D$14,$D208:$D214,$E208:$E214,,0,-1),'Verwachte Resultaten'!$B$2:$B$31,0),MATCH(_xlfn.XLOOKUP($D$14,$D208:$D214,R207:R213,,0,-1),'Verwachte Resultaten'!$C$1:$BT$1,0))*_xlfn.XLOOKUP($E214,$G$2:$G$6,$F$2:$F$6,,0)),_xlfn.XLOOKUP($D$14,$D208:$D214,R208:R214,,0,-1)&gt;=(INDEX('Verwachte Resultaten'!$C$2:$BT$31,MATCH(_xlfn.XLOOKUP($D$14,$D208:$D214,$E208:$E214,,0,-1),'Verwachte Resultaten'!$B$2:$B$31,0),MATCH(_xlfn.XLOOKUP($D$14,$D208:$D214,R207:R213,,0,-1),'Verwachte Resultaten'!$C$1:$BT$1,0))*_xlfn.XLOOKUP($E214,$G$2:$G$6,$H$2:$H$6,,0))),$D214,""),"")</f>
        <v/>
      </c>
      <c r="S214" s="14" t="str">
        <f>IFERROR(IF(AND(_xlfn.XLOOKUP($D$14,$D208:$D214,S208:S214,,0,-1)&lt;(INDEX('Verwachte Resultaten'!$C$2:$BT$31,MATCH(_xlfn.XLOOKUP($D$14,$D208:$D214,$E208:$E214,,0,-1),'Verwachte Resultaten'!$B$2:$B$31,0),MATCH(_xlfn.XLOOKUP($D$14,$D208:$D214,S207:S213,,0,-1),'Verwachte Resultaten'!$C$1:$BT$1,0))*_xlfn.XLOOKUP($E214,$G$2:$G$6,$F$2:$F$6,,0)),_xlfn.XLOOKUP($D$14,$D208:$D214,S208:S214,,0,-1)&gt;=(INDEX('Verwachte Resultaten'!$C$2:$BT$31,MATCH(_xlfn.XLOOKUP($D$14,$D208:$D214,$E208:$E214,,0,-1),'Verwachte Resultaten'!$B$2:$B$31,0),MATCH(_xlfn.XLOOKUP($D$14,$D208:$D214,S207:S213,,0,-1),'Verwachte Resultaten'!$C$1:$BT$1,0))*_xlfn.XLOOKUP($E214,$G$2:$G$6,$H$2:$H$6,,0))),$D214,""),"")</f>
        <v/>
      </c>
      <c r="T214" s="14" t="str">
        <f>IFERROR(IF(AND(_xlfn.XLOOKUP($D$14,$D208:$D214,T208:T214,,0,-1)&lt;(INDEX('Verwachte Resultaten'!$C$2:$BT$31,MATCH(_xlfn.XLOOKUP($D$14,$D208:$D214,$E208:$E214,,0,-1),'Verwachte Resultaten'!$B$2:$B$31,0),MATCH(_xlfn.XLOOKUP($D$14,$D208:$D214,T207:T213,,0,-1),'Verwachte Resultaten'!$C$1:$BT$1,0))*_xlfn.XLOOKUP($E214,$G$2:$G$6,$F$2:$F$6,,0)),_xlfn.XLOOKUP($D$14,$D208:$D214,T208:T214,,0,-1)&gt;=(INDEX('Verwachte Resultaten'!$C$2:$BT$31,MATCH(_xlfn.XLOOKUP($D$14,$D208:$D214,$E208:$E214,,0,-1),'Verwachte Resultaten'!$B$2:$B$31,0),MATCH(_xlfn.XLOOKUP($D$14,$D208:$D214,T207:T213,,0,-1),'Verwachte Resultaten'!$C$1:$BT$1,0))*_xlfn.XLOOKUP($E214,$G$2:$G$6,$H$2:$H$6,,0))),$D214,""),"")</f>
        <v/>
      </c>
      <c r="U214" s="14" t="str">
        <f>IFERROR(IF(AND(_xlfn.XLOOKUP($D$14,$D208:$D214,U208:U214,,0,-1)&lt;(INDEX('Verwachte Resultaten'!$C$2:$BT$31,MATCH(_xlfn.XLOOKUP($D$14,$D208:$D214,$E208:$E214,,0,-1),'Verwachte Resultaten'!$B$2:$B$31,0),MATCH(_xlfn.XLOOKUP($D$14,$D208:$D214,U207:U213,,0,-1),'Verwachte Resultaten'!$C$1:$BT$1,0))*_xlfn.XLOOKUP($E214,$G$2:$G$6,$F$2:$F$6,,0)),_xlfn.XLOOKUP($D$14,$D208:$D214,U208:U214,,0,-1)&gt;=(INDEX('Verwachte Resultaten'!$C$2:$BT$31,MATCH(_xlfn.XLOOKUP($D$14,$D208:$D214,$E208:$E214,,0,-1),'Verwachte Resultaten'!$B$2:$B$31,0),MATCH(_xlfn.XLOOKUP($D$14,$D208:$D214,U207:U213,,0,-1),'Verwachte Resultaten'!$C$1:$BT$1,0))*_xlfn.XLOOKUP($E214,$G$2:$G$6,$H$2:$H$6,,0))),$D214,""),"")</f>
        <v/>
      </c>
      <c r="V214" s="14" t="str">
        <f>IFERROR(IF(AND(_xlfn.XLOOKUP($D$14,$D208:$D214,V208:V214,,0,-1)&lt;(INDEX('Verwachte Resultaten'!$C$2:$BT$31,MATCH(_xlfn.XLOOKUP($D$14,$D208:$D214,$E208:$E214,,0,-1),'Verwachte Resultaten'!$B$2:$B$31,0),MATCH(_xlfn.XLOOKUP($D$14,$D208:$D214,V207:V213,,0,-1),'Verwachte Resultaten'!$C$1:$BT$1,0))*_xlfn.XLOOKUP($E214,$G$2:$G$6,$F$2:$F$6,,0)),_xlfn.XLOOKUP($D$14,$D208:$D214,V208:V214,,0,-1)&gt;=(INDEX('Verwachte Resultaten'!$C$2:$BT$31,MATCH(_xlfn.XLOOKUP($D$14,$D208:$D214,$E208:$E214,,0,-1),'Verwachte Resultaten'!$B$2:$B$31,0),MATCH(_xlfn.XLOOKUP($D$14,$D208:$D214,V207:V213,,0,-1),'Verwachte Resultaten'!$C$1:$BT$1,0))*_xlfn.XLOOKUP($E214,$G$2:$G$6,$H$2:$H$6,,0))),$D214,""),"")</f>
        <v/>
      </c>
      <c r="W214" s="14" t="str">
        <f>IFERROR(IF(AND(_xlfn.XLOOKUP($D$14,$D208:$D214,W208:W214,,0,-1)&lt;(INDEX('Verwachte Resultaten'!$C$2:$BT$31,MATCH(_xlfn.XLOOKUP($D$14,$D208:$D214,$E208:$E214,,0,-1),'Verwachte Resultaten'!$B$2:$B$31,0),MATCH(_xlfn.XLOOKUP($D$14,$D208:$D214,W207:W213,,0,-1),'Verwachte Resultaten'!$C$1:$BT$1,0))*_xlfn.XLOOKUP($E214,$G$2:$G$6,$F$2:$F$6,,0)),_xlfn.XLOOKUP($D$14,$D208:$D214,W208:W214,,0,-1)&gt;=(INDEX('Verwachte Resultaten'!$C$2:$BT$31,MATCH(_xlfn.XLOOKUP($D$14,$D208:$D214,$E208:$E214,,0,-1),'Verwachte Resultaten'!$B$2:$B$31,0),MATCH(_xlfn.XLOOKUP($D$14,$D208:$D214,W207:W213,,0,-1),'Verwachte Resultaten'!$C$1:$BT$1,0))*_xlfn.XLOOKUP($E214,$G$2:$G$6,$H$2:$H$6,,0))),$D214,""),"")</f>
        <v/>
      </c>
      <c r="X214" s="14" t="str">
        <f>IFERROR(IF(AND(_xlfn.XLOOKUP($D$14,$D208:$D214,X208:X214,,0,-1)&lt;(INDEX('Verwachte Resultaten'!$C$2:$BT$31,MATCH(_xlfn.XLOOKUP($D$14,$D208:$D214,$E208:$E214,,0,-1),'Verwachte Resultaten'!$B$2:$B$31,0),MATCH(_xlfn.XLOOKUP($D$14,$D208:$D214,X207:X213,,0,-1),'Verwachte Resultaten'!$C$1:$BT$1,0))*_xlfn.XLOOKUP($E214,$G$2:$G$6,$F$2:$F$6,,0)),_xlfn.XLOOKUP($D$14,$D208:$D214,X208:X214,,0,-1)&gt;=(INDEX('Verwachte Resultaten'!$C$2:$BT$31,MATCH(_xlfn.XLOOKUP($D$14,$D208:$D214,$E208:$E214,,0,-1),'Verwachte Resultaten'!$B$2:$B$31,0),MATCH(_xlfn.XLOOKUP($D$14,$D208:$D214,X207:X213,,0,-1),'Verwachte Resultaten'!$C$1:$BT$1,0))*_xlfn.XLOOKUP($E214,$G$2:$G$6,$H$2:$H$6,,0))),$D214,""),"")</f>
        <v/>
      </c>
      <c r="Y214" s="14" t="str">
        <f>IFERROR(IF(AND(_xlfn.XLOOKUP($D$14,$D208:$D214,Y208:Y214,,0,-1)&lt;(INDEX('Verwachte Resultaten'!$C$2:$BT$31,MATCH(_xlfn.XLOOKUP($D$14,$D208:$D214,$E208:$E214,,0,-1),'Verwachte Resultaten'!$B$2:$B$31,0),MATCH(_xlfn.XLOOKUP($D$14,$D208:$D214,Y207:Y213,,0,-1),'Verwachte Resultaten'!$C$1:$BT$1,0))*_xlfn.XLOOKUP($E214,$G$2:$G$6,$F$2:$F$6,,0)),_xlfn.XLOOKUP($D$14,$D208:$D214,Y208:Y214,,0,-1)&gt;=(INDEX('Verwachte Resultaten'!$C$2:$BT$31,MATCH(_xlfn.XLOOKUP($D$14,$D208:$D214,$E208:$E214,,0,-1),'Verwachte Resultaten'!$B$2:$B$31,0),MATCH(_xlfn.XLOOKUP($D$14,$D208:$D214,Y207:Y213,,0,-1),'Verwachte Resultaten'!$C$1:$BT$1,0))*_xlfn.XLOOKUP($E214,$G$2:$G$6,$H$2:$H$6,,0))),$D214,""),"")</f>
        <v/>
      </c>
      <c r="Z214" s="14" t="str">
        <f>IFERROR(IF(AND(_xlfn.XLOOKUP($D$14,$D208:$D214,Z208:Z214,,0,-1)&lt;(INDEX('Verwachte Resultaten'!$C$2:$BT$31,MATCH(_xlfn.XLOOKUP($D$14,$D208:$D214,$E208:$E214,,0,-1),'Verwachte Resultaten'!$B$2:$B$31,0),MATCH(_xlfn.XLOOKUP($D$14,$D208:$D214,Z207:Z213,,0,-1),'Verwachte Resultaten'!$C$1:$BT$1,0))*_xlfn.XLOOKUP($E214,$G$2:$G$6,$F$2:$F$6,,0)),_xlfn.XLOOKUP($D$14,$D208:$D214,Z208:Z214,,0,-1)&gt;=(INDEX('Verwachte Resultaten'!$C$2:$BT$31,MATCH(_xlfn.XLOOKUP($D$14,$D208:$D214,$E208:$E214,,0,-1),'Verwachte Resultaten'!$B$2:$B$31,0),MATCH(_xlfn.XLOOKUP($D$14,$D208:$D214,Z207:Z213,,0,-1),'Verwachte Resultaten'!$C$1:$BT$1,0))*_xlfn.XLOOKUP($E214,$G$2:$G$6,$H$2:$H$6,,0))),$D214,""),"")</f>
        <v/>
      </c>
      <c r="AA214" s="14" t="str">
        <f>IFERROR(IF(AND(_xlfn.XLOOKUP($D$14,$D208:$D214,AA208:AA214,,0,-1)&lt;(INDEX('Verwachte Resultaten'!$C$2:$BT$31,MATCH(_xlfn.XLOOKUP($D$14,$D208:$D214,$E208:$E214,,0,-1),'Verwachte Resultaten'!$B$2:$B$31,0),MATCH(_xlfn.XLOOKUP($D$14,$D208:$D214,AA207:AA213,,0,-1),'Verwachte Resultaten'!$C$1:$BT$1,0))*_xlfn.XLOOKUP($E214,$G$2:$G$6,$F$2:$F$6,,0)),_xlfn.XLOOKUP($D$14,$D208:$D214,AA208:AA214,,0,-1)&gt;=(INDEX('Verwachte Resultaten'!$C$2:$BT$31,MATCH(_xlfn.XLOOKUP($D$14,$D208:$D214,$E208:$E214,,0,-1),'Verwachte Resultaten'!$B$2:$B$31,0),MATCH(_xlfn.XLOOKUP($D$14,$D208:$D214,AA207:AA213,,0,-1),'Verwachte Resultaten'!$C$1:$BT$1,0))*_xlfn.XLOOKUP($E214,$G$2:$G$6,$H$2:$H$6,,0))),$D214,""),"")</f>
        <v/>
      </c>
      <c r="AB214" s="14" t="str">
        <f>IFERROR(IF(AND(_xlfn.XLOOKUP($D$14,$D208:$D214,AB208:AB214,,0,-1)&lt;(INDEX('Verwachte Resultaten'!$C$2:$BT$31,MATCH(_xlfn.XLOOKUP($D$14,$D208:$D214,$E208:$E214,,0,-1),'Verwachte Resultaten'!$B$2:$B$31,0),MATCH(_xlfn.XLOOKUP($D$14,$D208:$D214,AB207:AB213,,0,-1),'Verwachte Resultaten'!$C$1:$BT$1,0))*_xlfn.XLOOKUP($E214,$G$2:$G$6,$F$2:$F$6,,0)),_xlfn.XLOOKUP($D$14,$D208:$D214,AB208:AB214,,0,-1)&gt;=(INDEX('Verwachte Resultaten'!$C$2:$BT$31,MATCH(_xlfn.XLOOKUP($D$14,$D208:$D214,$E208:$E214,,0,-1),'Verwachte Resultaten'!$B$2:$B$31,0),MATCH(_xlfn.XLOOKUP($D$14,$D208:$D214,AB207:AB213,,0,-1),'Verwachte Resultaten'!$C$1:$BT$1,0))*_xlfn.XLOOKUP($E214,$G$2:$G$6,$H$2:$H$6,,0))),$D214,""),"")</f>
        <v/>
      </c>
      <c r="AC214" s="14" t="str">
        <f>IFERROR(IF(AND(_xlfn.XLOOKUP($D$14,$D208:$D214,AC208:AC214,,0,-1)&lt;(INDEX('Verwachte Resultaten'!$C$2:$BT$31,MATCH(_xlfn.XLOOKUP($D$14,$D208:$D214,$E208:$E214,,0,-1),'Verwachte Resultaten'!$B$2:$B$31,0),MATCH(_xlfn.XLOOKUP($D$14,$D208:$D214,AC207:AC213,,0,-1),'Verwachte Resultaten'!$C$1:$BT$1,0))*_xlfn.XLOOKUP($E214,$G$2:$G$6,$F$2:$F$6,,0)),_xlfn.XLOOKUP($D$14,$D208:$D214,AC208:AC214,,0,-1)&gt;=(INDEX('Verwachte Resultaten'!$C$2:$BT$31,MATCH(_xlfn.XLOOKUP($D$14,$D208:$D214,$E208:$E214,,0,-1),'Verwachte Resultaten'!$B$2:$B$31,0),MATCH(_xlfn.XLOOKUP($D$14,$D208:$D214,AC207:AC213,,0,-1),'Verwachte Resultaten'!$C$1:$BT$1,0))*_xlfn.XLOOKUP($E214,$G$2:$G$6,$H$2:$H$6,,0))),$D214,""),"")</f>
        <v/>
      </c>
      <c r="AD214" s="14" t="str">
        <f>IFERROR(IF(AND(_xlfn.XLOOKUP($D$14,$D208:$D214,AD208:AD214,,0,-1)&lt;(INDEX('Verwachte Resultaten'!$C$2:$BT$31,MATCH(_xlfn.XLOOKUP($D$14,$D208:$D214,$E208:$E214,,0,-1),'Verwachte Resultaten'!$B$2:$B$31,0),MATCH(_xlfn.XLOOKUP($D$14,$D208:$D214,AD207:AD213,,0,-1),'Verwachte Resultaten'!$C$1:$BT$1,0))*_xlfn.XLOOKUP($E214,$G$2:$G$6,$F$2:$F$6,,0)),_xlfn.XLOOKUP($D$14,$D208:$D214,AD208:AD214,,0,-1)&gt;=(INDEX('Verwachte Resultaten'!$C$2:$BT$31,MATCH(_xlfn.XLOOKUP($D$14,$D208:$D214,$E208:$E214,,0,-1),'Verwachte Resultaten'!$B$2:$B$31,0),MATCH(_xlfn.XLOOKUP($D$14,$D208:$D214,AD207:AD213,,0,-1),'Verwachte Resultaten'!$C$1:$BT$1,0))*_xlfn.XLOOKUP($E214,$G$2:$G$6,$H$2:$H$6,,0))),$D214,""),"")</f>
        <v/>
      </c>
      <c r="AE214" s="14" t="str">
        <f>IFERROR(IF(AND(_xlfn.XLOOKUP($D$14,$D208:$D214,AE208:AE214,,0,-1)&lt;(INDEX('Verwachte Resultaten'!$C$2:$BT$31,MATCH(_xlfn.XLOOKUP($D$14,$D208:$D214,$E208:$E214,,0,-1),'Verwachte Resultaten'!$B$2:$B$31,0),MATCH(_xlfn.XLOOKUP($D$14,$D208:$D214,AE207:AE213,,0,-1),'Verwachte Resultaten'!$C$1:$BT$1,0))*_xlfn.XLOOKUP($E214,$G$2:$G$6,$F$2:$F$6,,0)),_xlfn.XLOOKUP($D$14,$D208:$D214,AE208:AE214,,0,-1)&gt;=(INDEX('Verwachte Resultaten'!$C$2:$BT$31,MATCH(_xlfn.XLOOKUP($D$14,$D208:$D214,$E208:$E214,,0,-1),'Verwachte Resultaten'!$B$2:$B$31,0),MATCH(_xlfn.XLOOKUP($D$14,$D208:$D214,AE207:AE213,,0,-1),'Verwachte Resultaten'!$C$1:$BT$1,0))*_xlfn.XLOOKUP($E214,$G$2:$G$6,$H$2:$H$6,,0))),$D214,""),"")</f>
        <v/>
      </c>
      <c r="AF214" s="14" t="str">
        <f>IFERROR(IF(AND(_xlfn.XLOOKUP($D$14,$D208:$D214,AF208:AF214,,0,-1)&lt;(INDEX('Verwachte Resultaten'!$C$2:$BT$31,MATCH(_xlfn.XLOOKUP($D$14,$D208:$D214,$E208:$E214,,0,-1),'Verwachte Resultaten'!$B$2:$B$31,0),MATCH(_xlfn.XLOOKUP($D$14,$D208:$D214,AF207:AF213,,0,-1),'Verwachte Resultaten'!$C$1:$BT$1,0))*_xlfn.XLOOKUP($E214,$G$2:$G$6,$F$2:$F$6,,0)),_xlfn.XLOOKUP($D$14,$D208:$D214,AF208:AF214,,0,-1)&gt;=(INDEX('Verwachte Resultaten'!$C$2:$BT$31,MATCH(_xlfn.XLOOKUP($D$14,$D208:$D214,$E208:$E214,,0,-1),'Verwachte Resultaten'!$B$2:$B$31,0),MATCH(_xlfn.XLOOKUP($D$14,$D208:$D214,AF207:AF213,,0,-1),'Verwachte Resultaten'!$C$1:$BT$1,0))*_xlfn.XLOOKUP($E214,$G$2:$G$6,$H$2:$H$6,,0))),$D214,""),"")</f>
        <v/>
      </c>
      <c r="AG214" s="14" t="str">
        <f>IFERROR(IF(AND(_xlfn.XLOOKUP($D$14,$D208:$D214,AG208:AG214,,0,-1)&lt;(INDEX('Verwachte Resultaten'!$C$2:$BT$31,MATCH(_xlfn.XLOOKUP($D$14,$D208:$D214,$E208:$E214,,0,-1),'Verwachte Resultaten'!$B$2:$B$31,0),MATCH(_xlfn.XLOOKUP($D$14,$D208:$D214,AG207:AG213,,0,-1),'Verwachte Resultaten'!$C$1:$BT$1,0))*_xlfn.XLOOKUP($E214,$G$2:$G$6,$F$2:$F$6,,0)),_xlfn.XLOOKUP($D$14,$D208:$D214,AG208:AG214,,0,-1)&gt;=(INDEX('Verwachte Resultaten'!$C$2:$BT$31,MATCH(_xlfn.XLOOKUP($D$14,$D208:$D214,$E208:$E214,,0,-1),'Verwachte Resultaten'!$B$2:$B$31,0),MATCH(_xlfn.XLOOKUP($D$14,$D208:$D214,AG207:AG213,,0,-1),'Verwachte Resultaten'!$C$1:$BT$1,0))*_xlfn.XLOOKUP($E214,$G$2:$G$6,$H$2:$H$6,,0))),$D214,""),"")</f>
        <v/>
      </c>
      <c r="AH214" s="14" t="str">
        <f>IFERROR(IF(AND(_xlfn.XLOOKUP($D$14,$D208:$D214,AH208:AH214,,0,-1)&lt;(INDEX('Verwachte Resultaten'!$C$2:$BT$31,MATCH(_xlfn.XLOOKUP($D$14,$D208:$D214,$E208:$E214,,0,-1),'Verwachte Resultaten'!$B$2:$B$31,0),MATCH(_xlfn.XLOOKUP($D$14,$D208:$D214,AH207:AH213,,0,-1),'Verwachte Resultaten'!$C$1:$BT$1,0))*_xlfn.XLOOKUP($E214,$G$2:$G$6,$F$2:$F$6,,0)),_xlfn.XLOOKUP($D$14,$D208:$D214,AH208:AH214,,0,-1)&gt;=(INDEX('Verwachte Resultaten'!$C$2:$BT$31,MATCH(_xlfn.XLOOKUP($D$14,$D208:$D214,$E208:$E214,,0,-1),'Verwachte Resultaten'!$B$2:$B$31,0),MATCH(_xlfn.XLOOKUP($D$14,$D208:$D214,AH207:AH213,,0,-1),'Verwachte Resultaten'!$C$1:$BT$1,0))*_xlfn.XLOOKUP($E214,$G$2:$G$6,$H$2:$H$6,,0))),$D214,""),"")</f>
        <v/>
      </c>
      <c r="AI214" s="14" t="str">
        <f>IFERROR(IF(AND(_xlfn.XLOOKUP($D$14,$D208:$D214,AI208:AI214,,0,-1)&lt;(INDEX('Verwachte Resultaten'!$C$2:$BT$31,MATCH(_xlfn.XLOOKUP($D$14,$D208:$D214,$E208:$E214,,0,-1),'Verwachte Resultaten'!$B$2:$B$31,0),MATCH(_xlfn.XLOOKUP($D$14,$D208:$D214,AI207:AI213,,0,-1),'Verwachte Resultaten'!$C$1:$BT$1,0))*_xlfn.XLOOKUP($E214,$G$2:$G$6,$F$2:$F$6,,0)),_xlfn.XLOOKUP($D$14,$D208:$D214,AI208:AI214,,0,-1)&gt;=(INDEX('Verwachte Resultaten'!$C$2:$BT$31,MATCH(_xlfn.XLOOKUP($D$14,$D208:$D214,$E208:$E214,,0,-1),'Verwachte Resultaten'!$B$2:$B$31,0),MATCH(_xlfn.XLOOKUP($D$14,$D208:$D214,AI207:AI213,,0,-1),'Verwachte Resultaten'!$C$1:$BT$1,0))*_xlfn.XLOOKUP($E214,$G$2:$G$6,$H$2:$H$6,,0))),$D214,""),"")</f>
        <v/>
      </c>
      <c r="AJ214" s="14" t="str">
        <f>IFERROR(IF(AND(_xlfn.XLOOKUP($D$14,$D208:$D214,AJ208:AJ214,,0,-1)&lt;(INDEX('Verwachte Resultaten'!$C$2:$BT$31,MATCH(_xlfn.XLOOKUP($D$14,$D208:$D214,$E208:$E214,,0,-1),'Verwachte Resultaten'!$B$2:$B$31,0),MATCH(_xlfn.XLOOKUP($D$14,$D208:$D214,AJ207:AJ213,,0,-1),'Verwachte Resultaten'!$C$1:$BT$1,0))*_xlfn.XLOOKUP($E214,$G$2:$G$6,$F$2:$F$6,,0)),_xlfn.XLOOKUP($D$14,$D208:$D214,AJ208:AJ214,,0,-1)&gt;=(INDEX('Verwachte Resultaten'!$C$2:$BT$31,MATCH(_xlfn.XLOOKUP($D$14,$D208:$D214,$E208:$E214,,0,-1),'Verwachte Resultaten'!$B$2:$B$31,0),MATCH(_xlfn.XLOOKUP($D$14,$D208:$D214,AJ207:AJ213,,0,-1),'Verwachte Resultaten'!$C$1:$BT$1,0))*_xlfn.XLOOKUP($E214,$G$2:$G$6,$H$2:$H$6,,0))),$D214,""),"")</f>
        <v/>
      </c>
      <c r="AK214" s="14" t="str">
        <f>IFERROR(IF(AND(_xlfn.XLOOKUP($D$14,$D208:$D214,AK208:AK214,,0,-1)&lt;(INDEX('Verwachte Resultaten'!$C$2:$BT$31,MATCH(_xlfn.XLOOKUP($D$14,$D208:$D214,$E208:$E214,,0,-1),'Verwachte Resultaten'!$B$2:$B$31,0),MATCH(_xlfn.XLOOKUP($D$14,$D208:$D214,AK207:AK213,,0,-1),'Verwachte Resultaten'!$C$1:$BT$1,0))*_xlfn.XLOOKUP($E214,$G$2:$G$6,$F$2:$F$6,,0)),_xlfn.XLOOKUP($D$14,$D208:$D214,AK208:AK214,,0,-1)&gt;=(INDEX('Verwachte Resultaten'!$C$2:$BT$31,MATCH(_xlfn.XLOOKUP($D$14,$D208:$D214,$E208:$E214,,0,-1),'Verwachte Resultaten'!$B$2:$B$31,0),MATCH(_xlfn.XLOOKUP($D$14,$D208:$D214,AK207:AK213,,0,-1),'Verwachte Resultaten'!$C$1:$BT$1,0))*_xlfn.XLOOKUP($E214,$G$2:$G$6,$H$2:$H$6,,0))),$D214,""),"")</f>
        <v/>
      </c>
      <c r="AL214" s="14" t="str">
        <f>IFERROR(IF(AND(_xlfn.XLOOKUP($D$14,$D208:$D214,AL208:AL214,,0,-1)&lt;(INDEX('Verwachte Resultaten'!$C$2:$BT$31,MATCH(_xlfn.XLOOKUP($D$14,$D208:$D214,$E208:$E214,,0,-1),'Verwachte Resultaten'!$B$2:$B$31,0),MATCH(_xlfn.XLOOKUP($D$14,$D208:$D214,AL207:AL213,,0,-1),'Verwachte Resultaten'!$C$1:$BT$1,0))*_xlfn.XLOOKUP($E214,$G$2:$G$6,$F$2:$F$6,,0)),_xlfn.XLOOKUP($D$14,$D208:$D214,AL208:AL214,,0,-1)&gt;=(INDEX('Verwachte Resultaten'!$C$2:$BT$31,MATCH(_xlfn.XLOOKUP($D$14,$D208:$D214,$E208:$E214,,0,-1),'Verwachte Resultaten'!$B$2:$B$31,0),MATCH(_xlfn.XLOOKUP($D$14,$D208:$D214,AL207:AL213,,0,-1),'Verwachte Resultaten'!$C$1:$BT$1,0))*_xlfn.XLOOKUP($E214,$G$2:$G$6,$H$2:$H$6,,0))),$D214,""),"")</f>
        <v/>
      </c>
      <c r="AM214" s="14" t="str">
        <f>IFERROR(IF(AND(_xlfn.XLOOKUP($D$14,$D208:$D214,AM208:AM214,,0,-1)&lt;(INDEX('Verwachte Resultaten'!$C$2:$BT$31,MATCH(_xlfn.XLOOKUP($D$14,$D208:$D214,$E208:$E214,,0,-1),'Verwachte Resultaten'!$B$2:$B$31,0),MATCH(_xlfn.XLOOKUP($D$14,$D208:$D214,AM207:AM213,,0,-1),'Verwachte Resultaten'!$C$1:$BT$1,0))*_xlfn.XLOOKUP($E214,$G$2:$G$6,$F$2:$F$6,,0)),_xlfn.XLOOKUP($D$14,$D208:$D214,AM208:AM214,,0,-1)&gt;=(INDEX('Verwachte Resultaten'!$C$2:$BT$31,MATCH(_xlfn.XLOOKUP($D$14,$D208:$D214,$E208:$E214,,0,-1),'Verwachte Resultaten'!$B$2:$B$31,0),MATCH(_xlfn.XLOOKUP($D$14,$D208:$D214,AM207:AM213,,0,-1),'Verwachte Resultaten'!$C$1:$BT$1,0))*_xlfn.XLOOKUP($E214,$G$2:$G$6,$H$2:$H$6,,0))),$D214,""),"")</f>
        <v/>
      </c>
      <c r="AN214" s="14" t="str">
        <f>IFERROR(IF(AND(_xlfn.XLOOKUP($D$14,$D208:$D214,AN208:AN214,,0,-1)&lt;(INDEX('Verwachte Resultaten'!$C$2:$BT$31,MATCH(_xlfn.XLOOKUP($D$14,$D208:$D214,$E208:$E214,,0,-1),'Verwachte Resultaten'!$B$2:$B$31,0),MATCH(_xlfn.XLOOKUP($D$14,$D208:$D214,AN207:AN213,,0,-1),'Verwachte Resultaten'!$C$1:$BT$1,0))*_xlfn.XLOOKUP($E214,$G$2:$G$6,$F$2:$F$6,,0)),_xlfn.XLOOKUP($D$14,$D208:$D214,AN208:AN214,,0,-1)&gt;=(INDEX('Verwachte Resultaten'!$C$2:$BT$31,MATCH(_xlfn.XLOOKUP($D$14,$D208:$D214,$E208:$E214,,0,-1),'Verwachte Resultaten'!$B$2:$B$31,0),MATCH(_xlfn.XLOOKUP($D$14,$D208:$D214,AN207:AN213,,0,-1),'Verwachte Resultaten'!$C$1:$BT$1,0))*_xlfn.XLOOKUP($E214,$G$2:$G$6,$H$2:$H$6,,0))),$D214,""),"")</f>
        <v/>
      </c>
      <c r="AO214" s="14" t="str">
        <f>IFERROR(IF(AND(_xlfn.XLOOKUP($D$14,$D208:$D214,AO208:AO214,,0,-1)&lt;(INDEX('Verwachte Resultaten'!$C$2:$BT$31,MATCH(_xlfn.XLOOKUP($D$14,$D208:$D214,$E208:$E214,,0,-1),'Verwachte Resultaten'!$B$2:$B$31,0),MATCH(_xlfn.XLOOKUP($D$14,$D208:$D214,AO207:AO213,,0,-1),'Verwachte Resultaten'!$C$1:$BT$1,0))*_xlfn.XLOOKUP($E214,$G$2:$G$6,$F$2:$F$6,,0)),_xlfn.XLOOKUP($D$14,$D208:$D214,AO208:AO214,,0,-1)&gt;=(INDEX('Verwachte Resultaten'!$C$2:$BT$31,MATCH(_xlfn.XLOOKUP($D$14,$D208:$D214,$E208:$E214,,0,-1),'Verwachte Resultaten'!$B$2:$B$31,0),MATCH(_xlfn.XLOOKUP($D$14,$D208:$D214,AO207:AO213,,0,-1),'Verwachte Resultaten'!$C$1:$BT$1,0))*_xlfn.XLOOKUP($E214,$G$2:$G$6,$H$2:$H$6,,0))),$D214,""),"")</f>
        <v/>
      </c>
      <c r="AP214" s="14" t="str">
        <f>IFERROR(IF(AND(_xlfn.XLOOKUP($D$14,$D208:$D214,AP208:AP214,,0,-1)&lt;(INDEX('Verwachte Resultaten'!$C$2:$BT$31,MATCH(_xlfn.XLOOKUP($D$14,$D208:$D214,$E208:$E214,,0,-1),'Verwachte Resultaten'!$B$2:$B$31,0),MATCH(_xlfn.XLOOKUP($D$14,$D208:$D214,AP207:AP213,,0,-1),'Verwachte Resultaten'!$C$1:$BT$1,0))*_xlfn.XLOOKUP($E214,$G$2:$G$6,$F$2:$F$6,,0)),_xlfn.XLOOKUP($D$14,$D208:$D214,AP208:AP214,,0,-1)&gt;=(INDEX('Verwachte Resultaten'!$C$2:$BT$31,MATCH(_xlfn.XLOOKUP($D$14,$D208:$D214,$E208:$E214,,0,-1),'Verwachte Resultaten'!$B$2:$B$31,0),MATCH(_xlfn.XLOOKUP($D$14,$D208:$D214,AP207:AP213,,0,-1),'Verwachte Resultaten'!$C$1:$BT$1,0))*_xlfn.XLOOKUP($E214,$G$2:$G$6,$H$2:$H$6,,0))),$D214,""),"")</f>
        <v/>
      </c>
      <c r="AQ214" s="14" t="str">
        <f>IFERROR(IF(AND(_xlfn.XLOOKUP($D$14,$D208:$D214,AQ208:AQ214,,0,-1)&lt;(INDEX('Verwachte Resultaten'!$C$2:$BT$31,MATCH(_xlfn.XLOOKUP($D$14,$D208:$D214,$E208:$E214,,0,-1),'Verwachte Resultaten'!$B$2:$B$31,0),MATCH(_xlfn.XLOOKUP($D$14,$D208:$D214,AQ207:AQ213,,0,-1),'Verwachte Resultaten'!$C$1:$BT$1,0))*_xlfn.XLOOKUP($E214,$G$2:$G$6,$F$2:$F$6,,0)),_xlfn.XLOOKUP($D$14,$D208:$D214,AQ208:AQ214,,0,-1)&gt;=(INDEX('Verwachte Resultaten'!$C$2:$BT$31,MATCH(_xlfn.XLOOKUP($D$14,$D208:$D214,$E208:$E214,,0,-1),'Verwachte Resultaten'!$B$2:$B$31,0),MATCH(_xlfn.XLOOKUP($D$14,$D208:$D214,AQ207:AQ213,,0,-1),'Verwachte Resultaten'!$C$1:$BT$1,0))*_xlfn.XLOOKUP($E214,$G$2:$G$6,$H$2:$H$6,,0))),$D214,""),"")</f>
        <v/>
      </c>
      <c r="AR214" s="14" t="str">
        <f>IFERROR(IF(AND(_xlfn.XLOOKUP($D$14,$D208:$D214,AR208:AR214,,0,-1)&lt;(INDEX('Verwachte Resultaten'!$C$2:$BT$31,MATCH(_xlfn.XLOOKUP($D$14,$D208:$D214,$E208:$E214,,0,-1),'Verwachte Resultaten'!$B$2:$B$31,0),MATCH(_xlfn.XLOOKUP($D$14,$D208:$D214,AR207:AR213,,0,-1),'Verwachte Resultaten'!$C$1:$BT$1,0))*_xlfn.XLOOKUP($E214,$G$2:$G$6,$F$2:$F$6,,0)),_xlfn.XLOOKUP($D$14,$D208:$D214,AR208:AR214,,0,-1)&gt;=(INDEX('Verwachte Resultaten'!$C$2:$BT$31,MATCH(_xlfn.XLOOKUP($D$14,$D208:$D214,$E208:$E214,,0,-1),'Verwachte Resultaten'!$B$2:$B$31,0),MATCH(_xlfn.XLOOKUP($D$14,$D208:$D214,AR207:AR213,,0,-1),'Verwachte Resultaten'!$C$1:$BT$1,0))*_xlfn.XLOOKUP($E214,$G$2:$G$6,$H$2:$H$6,,0))),$D214,""),"")</f>
        <v/>
      </c>
      <c r="AS214" s="14" t="str">
        <f>IFERROR(IF(AND(_xlfn.XLOOKUP($D$14,$D208:$D214,AS208:AS214,,0,-1)&lt;(INDEX('Verwachte Resultaten'!$C$2:$BT$31,MATCH(_xlfn.XLOOKUP($D$14,$D208:$D214,$E208:$E214,,0,-1),'Verwachte Resultaten'!$B$2:$B$31,0),MATCH(_xlfn.XLOOKUP($D$14,$D208:$D214,AS207:AS213,,0,-1),'Verwachte Resultaten'!$C$1:$BT$1,0))*_xlfn.XLOOKUP($E214,$G$2:$G$6,$F$2:$F$6,,0)),_xlfn.XLOOKUP($D$14,$D208:$D214,AS208:AS214,,0,-1)&gt;=(INDEX('Verwachte Resultaten'!$C$2:$BT$31,MATCH(_xlfn.XLOOKUP($D$14,$D208:$D214,$E208:$E214,,0,-1),'Verwachte Resultaten'!$B$2:$B$31,0),MATCH(_xlfn.XLOOKUP($D$14,$D208:$D214,AS207:AS213,,0,-1),'Verwachte Resultaten'!$C$1:$BT$1,0))*_xlfn.XLOOKUP($E214,$G$2:$G$6,$H$2:$H$6,,0))),$D214,""),"")</f>
        <v/>
      </c>
      <c r="AT214" s="14" t="str">
        <f>IFERROR(IF(AND(_xlfn.XLOOKUP($D$14,$D208:$D214,AT208:AT214,,0,-1)&lt;(INDEX('Verwachte Resultaten'!$C$2:$BT$31,MATCH(_xlfn.XLOOKUP($D$14,$D208:$D214,$E208:$E214,,0,-1),'Verwachte Resultaten'!$B$2:$B$31,0),MATCH(_xlfn.XLOOKUP($D$14,$D208:$D214,AT207:AT213,,0,-1),'Verwachte Resultaten'!$C$1:$BT$1,0))*_xlfn.XLOOKUP($E214,$G$2:$G$6,$F$2:$F$6,,0)),_xlfn.XLOOKUP($D$14,$D208:$D214,AT208:AT214,,0,-1)&gt;=(INDEX('Verwachte Resultaten'!$C$2:$BT$31,MATCH(_xlfn.XLOOKUP($D$14,$D208:$D214,$E208:$E214,,0,-1),'Verwachte Resultaten'!$B$2:$B$31,0),MATCH(_xlfn.XLOOKUP($D$14,$D208:$D214,AT207:AT213,,0,-1),'Verwachte Resultaten'!$C$1:$BT$1,0))*_xlfn.XLOOKUP($E214,$G$2:$G$6,$H$2:$H$6,,0))),$D214,""),"")</f>
        <v/>
      </c>
      <c r="AU214" s="14" t="str">
        <f>IFERROR(IF(AND(_xlfn.XLOOKUP($D$14,$D208:$D214,AU208:AU214,,0,-1)&lt;(INDEX('Verwachte Resultaten'!$C$2:$BT$31,MATCH(_xlfn.XLOOKUP($D$14,$D208:$D214,$E208:$E214,,0,-1),'Verwachte Resultaten'!$B$2:$B$31,0),MATCH(_xlfn.XLOOKUP($D$14,$D208:$D214,AU207:AU213,,0,-1),'Verwachte Resultaten'!$C$1:$BT$1,0))*_xlfn.XLOOKUP($E214,$G$2:$G$6,$F$2:$F$6,,0)),_xlfn.XLOOKUP($D$14,$D208:$D214,AU208:AU214,,0,-1)&gt;=(INDEX('Verwachte Resultaten'!$C$2:$BT$31,MATCH(_xlfn.XLOOKUP($D$14,$D208:$D214,$E208:$E214,,0,-1),'Verwachte Resultaten'!$B$2:$B$31,0),MATCH(_xlfn.XLOOKUP($D$14,$D208:$D214,AU207:AU213,,0,-1),'Verwachte Resultaten'!$C$1:$BT$1,0))*_xlfn.XLOOKUP($E214,$G$2:$G$6,$H$2:$H$6,,0))),$D214,""),"")</f>
        <v/>
      </c>
      <c r="AV214" s="14" t="str">
        <f>IFERROR(IF(AND(_xlfn.XLOOKUP($D$14,$D208:$D214,AV208:AV214,,0,-1)&lt;(INDEX('Verwachte Resultaten'!$C$2:$BT$31,MATCH(_xlfn.XLOOKUP($D$14,$D208:$D214,$E208:$E214,,0,-1),'Verwachte Resultaten'!$B$2:$B$31,0),MATCH(_xlfn.XLOOKUP($D$14,$D208:$D214,AV207:AV213,,0,-1),'Verwachte Resultaten'!$C$1:$BT$1,0))*_xlfn.XLOOKUP($E214,$G$2:$G$6,$F$2:$F$6,,0)),_xlfn.XLOOKUP($D$14,$D208:$D214,AV208:AV214,,0,-1)&gt;=(INDEX('Verwachte Resultaten'!$C$2:$BT$31,MATCH(_xlfn.XLOOKUP($D$14,$D208:$D214,$E208:$E214,,0,-1),'Verwachte Resultaten'!$B$2:$B$31,0),MATCH(_xlfn.XLOOKUP($D$14,$D208:$D214,AV207:AV213,,0,-1),'Verwachte Resultaten'!$C$1:$BT$1,0))*_xlfn.XLOOKUP($E214,$G$2:$G$6,$H$2:$H$6,,0))),$D214,""),"")</f>
        <v/>
      </c>
      <c r="AW214" s="14" t="str">
        <f>IFERROR(IF(AND(_xlfn.XLOOKUP($D$14,$D208:$D214,AW208:AW214,,0,-1)&lt;(INDEX('Verwachte Resultaten'!$C$2:$BT$31,MATCH(_xlfn.XLOOKUP($D$14,$D208:$D214,$E208:$E214,,0,-1),'Verwachte Resultaten'!$B$2:$B$31,0),MATCH(_xlfn.XLOOKUP($D$14,$D208:$D214,AW207:AW213,,0,-1),'Verwachte Resultaten'!$C$1:$BT$1,0))*_xlfn.XLOOKUP($E214,$G$2:$G$6,$F$2:$F$6,,0)),_xlfn.XLOOKUP($D$14,$D208:$D214,AW208:AW214,,0,-1)&gt;=(INDEX('Verwachte Resultaten'!$C$2:$BT$31,MATCH(_xlfn.XLOOKUP($D$14,$D208:$D214,$E208:$E214,,0,-1),'Verwachte Resultaten'!$B$2:$B$31,0),MATCH(_xlfn.XLOOKUP($D$14,$D208:$D214,AW207:AW213,,0,-1),'Verwachte Resultaten'!$C$1:$BT$1,0))*_xlfn.XLOOKUP($E214,$G$2:$G$6,$H$2:$H$6,,0))),$D214,""),"")</f>
        <v/>
      </c>
      <c r="AX214" s="14" t="str">
        <f>IFERROR(IF(AND(_xlfn.XLOOKUP($D$14,$D208:$D214,AX208:AX214,,0,-1)&lt;(INDEX('Verwachte Resultaten'!$C$2:$BT$31,MATCH(_xlfn.XLOOKUP($D$14,$D208:$D214,$E208:$E214,,0,-1),'Verwachte Resultaten'!$B$2:$B$31,0),MATCH(_xlfn.XLOOKUP($D$14,$D208:$D214,AX207:AX213,,0,-1),'Verwachte Resultaten'!$C$1:$BT$1,0))*_xlfn.XLOOKUP($E214,$G$2:$G$6,$F$2:$F$6,,0)),_xlfn.XLOOKUP($D$14,$D208:$D214,AX208:AX214,,0,-1)&gt;=(INDEX('Verwachte Resultaten'!$C$2:$BT$31,MATCH(_xlfn.XLOOKUP($D$14,$D208:$D214,$E208:$E214,,0,-1),'Verwachte Resultaten'!$B$2:$B$31,0),MATCH(_xlfn.XLOOKUP($D$14,$D208:$D214,AX207:AX213,,0,-1),'Verwachte Resultaten'!$C$1:$BT$1,0))*_xlfn.XLOOKUP($E214,$G$2:$G$6,$H$2:$H$6,,0))),$D214,""),"")</f>
        <v/>
      </c>
      <c r="AY214" s="14" t="str">
        <f>IFERROR(IF(AND(_xlfn.XLOOKUP($D$14,$D208:$D214,AY208:AY214,,0,-1)&lt;(INDEX('Verwachte Resultaten'!$C$2:$BT$31,MATCH(_xlfn.XLOOKUP($D$14,$D208:$D214,$E208:$E214,,0,-1),'Verwachte Resultaten'!$B$2:$B$31,0),MATCH(_xlfn.XLOOKUP($D$14,$D208:$D214,AY207:AY213,,0,-1),'Verwachte Resultaten'!$C$1:$BT$1,0))*_xlfn.XLOOKUP($E214,$G$2:$G$6,$F$2:$F$6,,0)),_xlfn.XLOOKUP($D$14,$D208:$D214,AY208:AY214,,0,-1)&gt;=(INDEX('Verwachte Resultaten'!$C$2:$BT$31,MATCH(_xlfn.XLOOKUP($D$14,$D208:$D214,$E208:$E214,,0,-1),'Verwachte Resultaten'!$B$2:$B$31,0),MATCH(_xlfn.XLOOKUP($D$14,$D208:$D214,AY207:AY213,,0,-1),'Verwachte Resultaten'!$C$1:$BT$1,0))*_xlfn.XLOOKUP($E214,$G$2:$G$6,$H$2:$H$6,,0))),$D214,""),"")</f>
        <v/>
      </c>
      <c r="AZ214" s="14" t="str">
        <f>IFERROR(IF(AND(_xlfn.XLOOKUP($D$14,$D208:$D214,AZ208:AZ214,,0,-1)&lt;(INDEX('Verwachte Resultaten'!$C$2:$BT$31,MATCH(_xlfn.XLOOKUP($D$14,$D208:$D214,$E208:$E214,,0,-1),'Verwachte Resultaten'!$B$2:$B$31,0),MATCH(_xlfn.XLOOKUP($D$14,$D208:$D214,AZ207:AZ213,,0,-1),'Verwachte Resultaten'!$C$1:$BT$1,0))*_xlfn.XLOOKUP($E214,$G$2:$G$6,$F$2:$F$6,,0)),_xlfn.XLOOKUP($D$14,$D208:$D214,AZ208:AZ214,,0,-1)&gt;=(INDEX('Verwachte Resultaten'!$C$2:$BT$31,MATCH(_xlfn.XLOOKUP($D$14,$D208:$D214,$E208:$E214,,0,-1),'Verwachte Resultaten'!$B$2:$B$31,0),MATCH(_xlfn.XLOOKUP($D$14,$D208:$D214,AZ207:AZ213,,0,-1),'Verwachte Resultaten'!$C$1:$BT$1,0))*_xlfn.XLOOKUP($E214,$G$2:$G$6,$H$2:$H$6,,0))),$D214,""),"")</f>
        <v/>
      </c>
      <c r="BA214" s="14" t="str">
        <f>IFERROR(IF(AND(_xlfn.XLOOKUP($D$14,$D208:$D214,BA208:BA214,,0,-1)&lt;(INDEX('Verwachte Resultaten'!$C$2:$BT$31,MATCH(_xlfn.XLOOKUP($D$14,$D208:$D214,$E208:$E214,,0,-1),'Verwachte Resultaten'!$B$2:$B$31,0),MATCH(_xlfn.XLOOKUP($D$14,$D208:$D214,BA207:BA213,,0,-1),'Verwachte Resultaten'!$C$1:$BT$1,0))*_xlfn.XLOOKUP($E214,$G$2:$G$6,$F$2:$F$6,,0)),_xlfn.XLOOKUP($D$14,$D208:$D214,BA208:BA214,,0,-1)&gt;=(INDEX('Verwachte Resultaten'!$C$2:$BT$31,MATCH(_xlfn.XLOOKUP($D$14,$D208:$D214,$E208:$E214,,0,-1),'Verwachte Resultaten'!$B$2:$B$31,0),MATCH(_xlfn.XLOOKUP($D$14,$D208:$D214,BA207:BA213,,0,-1),'Verwachte Resultaten'!$C$1:$BT$1,0))*_xlfn.XLOOKUP($E214,$G$2:$G$6,$H$2:$H$6,,0))),$D214,""),"")</f>
        <v/>
      </c>
      <c r="BB214" s="14" t="str">
        <f>IFERROR(IF(AND(_xlfn.XLOOKUP($D$14,$D208:$D214,BB208:BB214,,0,-1)&lt;(INDEX('Verwachte Resultaten'!$C$2:$BT$31,MATCH(_xlfn.XLOOKUP($D$14,$D208:$D214,$E208:$E214,,0,-1),'Verwachte Resultaten'!$B$2:$B$31,0),MATCH(_xlfn.XLOOKUP($D$14,$D208:$D214,BB207:BB213,,0,-1),'Verwachte Resultaten'!$C$1:$BT$1,0))*_xlfn.XLOOKUP($E214,$G$2:$G$6,$F$2:$F$6,,0)),_xlfn.XLOOKUP($D$14,$D208:$D214,BB208:BB214,,0,-1)&gt;=(INDEX('Verwachte Resultaten'!$C$2:$BT$31,MATCH(_xlfn.XLOOKUP($D$14,$D208:$D214,$E208:$E214,,0,-1),'Verwachte Resultaten'!$B$2:$B$31,0),MATCH(_xlfn.XLOOKUP($D$14,$D208:$D214,BB207:BB213,,0,-1),'Verwachte Resultaten'!$C$1:$BT$1,0))*_xlfn.XLOOKUP($E214,$G$2:$G$6,$H$2:$H$6,,0))),$D214,""),"")</f>
        <v/>
      </c>
      <c r="BC214" s="14" t="str">
        <f>IFERROR(IF(AND(_xlfn.XLOOKUP($D$14,$D208:$D214,BC208:BC214,,0,-1)&lt;(INDEX('Verwachte Resultaten'!$C$2:$BT$31,MATCH(_xlfn.XLOOKUP($D$14,$D208:$D214,$E208:$E214,,0,-1),'Verwachte Resultaten'!$B$2:$B$31,0),MATCH(_xlfn.XLOOKUP($D$14,$D208:$D214,BC207:BC213,,0,-1),'Verwachte Resultaten'!$C$1:$BT$1,0))*_xlfn.XLOOKUP($E214,$G$2:$G$6,$F$2:$F$6,,0)),_xlfn.XLOOKUP($D$14,$D208:$D214,BC208:BC214,,0,-1)&gt;=(INDEX('Verwachte Resultaten'!$C$2:$BT$31,MATCH(_xlfn.XLOOKUP($D$14,$D208:$D214,$E208:$E214,,0,-1),'Verwachte Resultaten'!$B$2:$B$31,0),MATCH(_xlfn.XLOOKUP($D$14,$D208:$D214,BC207:BC213,,0,-1),'Verwachte Resultaten'!$C$1:$BT$1,0))*_xlfn.XLOOKUP($E214,$G$2:$G$6,$H$2:$H$6,,0))),$D214,""),"")</f>
        <v/>
      </c>
      <c r="BD214" s="14" t="str">
        <f>IFERROR(IF(AND(_xlfn.XLOOKUP($D$14,$D208:$D214,BD208:BD214,,0,-1)&lt;(INDEX('Verwachte Resultaten'!$C$2:$BT$31,MATCH(_xlfn.XLOOKUP($D$14,$D208:$D214,$E208:$E214,,0,-1),'Verwachte Resultaten'!$B$2:$B$31,0),MATCH(_xlfn.XLOOKUP($D$14,$D208:$D214,BD207:BD213,,0,-1),'Verwachte Resultaten'!$C$1:$BT$1,0))*_xlfn.XLOOKUP($E214,$G$2:$G$6,$F$2:$F$6,,0)),_xlfn.XLOOKUP($D$14,$D208:$D214,BD208:BD214,,0,-1)&gt;=(INDEX('Verwachte Resultaten'!$C$2:$BT$31,MATCH(_xlfn.XLOOKUP($D$14,$D208:$D214,$E208:$E214,,0,-1),'Verwachte Resultaten'!$B$2:$B$31,0),MATCH(_xlfn.XLOOKUP($D$14,$D208:$D214,BD207:BD213,,0,-1),'Verwachte Resultaten'!$C$1:$BT$1,0))*_xlfn.XLOOKUP($E214,$G$2:$G$6,$H$2:$H$6,,0))),$D214,""),"")</f>
        <v/>
      </c>
      <c r="BE214" s="14" t="str">
        <f>IFERROR(IF(AND(_xlfn.XLOOKUP($D$14,$D208:$D214,BE208:BE214,,0,-1)&lt;(INDEX('Verwachte Resultaten'!$C$2:$BT$31,MATCH(_xlfn.XLOOKUP($D$14,$D208:$D214,$E208:$E214,,0,-1),'Verwachte Resultaten'!$B$2:$B$31,0),MATCH(_xlfn.XLOOKUP($D$14,$D208:$D214,BE207:BE213,,0,-1),'Verwachte Resultaten'!$C$1:$BT$1,0))*_xlfn.XLOOKUP($E214,$G$2:$G$6,$F$2:$F$6,,0)),_xlfn.XLOOKUP($D$14,$D208:$D214,BE208:BE214,,0,-1)&gt;=(INDEX('Verwachte Resultaten'!$C$2:$BT$31,MATCH(_xlfn.XLOOKUP($D$14,$D208:$D214,$E208:$E214,,0,-1),'Verwachte Resultaten'!$B$2:$B$31,0),MATCH(_xlfn.XLOOKUP($D$14,$D208:$D214,BE207:BE213,,0,-1),'Verwachte Resultaten'!$C$1:$BT$1,0))*_xlfn.XLOOKUP($E214,$G$2:$G$6,$H$2:$H$6,,0))),$D214,""),"")</f>
        <v/>
      </c>
      <c r="BF214" s="14" t="str">
        <f>IFERROR(IF(AND(_xlfn.XLOOKUP($D$14,$D208:$D214,BF208:BF214,,0,-1)&lt;(INDEX('Verwachte Resultaten'!$C$2:$BT$31,MATCH(_xlfn.XLOOKUP($D$14,$D208:$D214,$E208:$E214,,0,-1),'Verwachte Resultaten'!$B$2:$B$31,0),MATCH(_xlfn.XLOOKUP($D$14,$D208:$D214,BF207:BF213,,0,-1),'Verwachte Resultaten'!$C$1:$BT$1,0))*_xlfn.XLOOKUP($E214,$G$2:$G$6,$F$2:$F$6,,0)),_xlfn.XLOOKUP($D$14,$D208:$D214,BF208:BF214,,0,-1)&gt;=(INDEX('Verwachte Resultaten'!$C$2:$BT$31,MATCH(_xlfn.XLOOKUP($D$14,$D208:$D214,$E208:$E214,,0,-1),'Verwachte Resultaten'!$B$2:$B$31,0),MATCH(_xlfn.XLOOKUP($D$14,$D208:$D214,BF207:BF213,,0,-1),'Verwachte Resultaten'!$C$1:$BT$1,0))*_xlfn.XLOOKUP($E214,$G$2:$G$6,$H$2:$H$6,,0))),$D214,""),"")</f>
        <v/>
      </c>
      <c r="BG214" s="14" t="str">
        <f>IFERROR(IF(AND(_xlfn.XLOOKUP($D$14,$D208:$D214,BG208:BG214,,0,-1)&lt;(INDEX('Verwachte Resultaten'!$C$2:$BT$31,MATCH(_xlfn.XLOOKUP($D$14,$D208:$D214,$E208:$E214,,0,-1),'Verwachte Resultaten'!$B$2:$B$31,0),MATCH(_xlfn.XLOOKUP($D$14,$D208:$D214,BG207:BG213,,0,-1),'Verwachte Resultaten'!$C$1:$BT$1,0))*_xlfn.XLOOKUP($E214,$G$2:$G$6,$F$2:$F$6,,0)),_xlfn.XLOOKUP($D$14,$D208:$D214,BG208:BG214,,0,-1)&gt;=(INDEX('Verwachte Resultaten'!$C$2:$BT$31,MATCH(_xlfn.XLOOKUP($D$14,$D208:$D214,$E208:$E214,,0,-1),'Verwachte Resultaten'!$B$2:$B$31,0),MATCH(_xlfn.XLOOKUP($D$14,$D208:$D214,BG207:BG213,,0,-1),'Verwachte Resultaten'!$C$1:$BT$1,0))*_xlfn.XLOOKUP($E214,$G$2:$G$6,$H$2:$H$6,,0))),$D214,""),"")</f>
        <v/>
      </c>
      <c r="BH214" s="14" t="str">
        <f>IFERROR(IF(AND(_xlfn.XLOOKUP($D$14,$D208:$D214,BH208:BH214,,0,-1)&lt;(INDEX('Verwachte Resultaten'!$C$2:$BT$31,MATCH(_xlfn.XLOOKUP($D$14,$D208:$D214,$E208:$E214,,0,-1),'Verwachte Resultaten'!$B$2:$B$31,0),MATCH(_xlfn.XLOOKUP($D$14,$D208:$D214,BH207:BH213,,0,-1),'Verwachte Resultaten'!$C$1:$BT$1,0))*_xlfn.XLOOKUP($E214,$G$2:$G$6,$F$2:$F$6,,0)),_xlfn.XLOOKUP($D$14,$D208:$D214,BH208:BH214,,0,-1)&gt;=(INDEX('Verwachte Resultaten'!$C$2:$BT$31,MATCH(_xlfn.XLOOKUP($D$14,$D208:$D214,$E208:$E214,,0,-1),'Verwachte Resultaten'!$B$2:$B$31,0),MATCH(_xlfn.XLOOKUP($D$14,$D208:$D214,BH207:BH213,,0,-1),'Verwachte Resultaten'!$C$1:$BT$1,0))*_xlfn.XLOOKUP($E214,$G$2:$G$6,$H$2:$H$6,,0))),$D214,""),"")</f>
        <v/>
      </c>
      <c r="BI214" s="14" t="str">
        <f>IFERROR(IF(AND(_xlfn.XLOOKUP($D$14,$D208:$D214,BI208:BI214,,0,-1)&lt;(INDEX('Verwachte Resultaten'!$C$2:$BT$31,MATCH(_xlfn.XLOOKUP($D$14,$D208:$D214,$E208:$E214,,0,-1),'Verwachte Resultaten'!$B$2:$B$31,0),MATCH(_xlfn.XLOOKUP($D$14,$D208:$D214,BI207:BI213,,0,-1),'Verwachte Resultaten'!$C$1:$BT$1,0))*_xlfn.XLOOKUP($E214,$G$2:$G$6,$F$2:$F$6,,0)),_xlfn.XLOOKUP($D$14,$D208:$D214,BI208:BI214,,0,-1)&gt;=(INDEX('Verwachte Resultaten'!$C$2:$BT$31,MATCH(_xlfn.XLOOKUP($D$14,$D208:$D214,$E208:$E214,,0,-1),'Verwachte Resultaten'!$B$2:$B$31,0),MATCH(_xlfn.XLOOKUP($D$14,$D208:$D214,BI207:BI213,,0,-1),'Verwachte Resultaten'!$C$1:$BT$1,0))*_xlfn.XLOOKUP($E214,$G$2:$G$6,$H$2:$H$6,,0))),$D214,""),"")</f>
        <v/>
      </c>
      <c r="BJ214" s="14" t="str">
        <f>IFERROR(IF(AND(_xlfn.XLOOKUP($D$14,$D208:$D214,BJ208:BJ214,,0,-1)&lt;(INDEX('Verwachte Resultaten'!$C$2:$BT$31,MATCH(_xlfn.XLOOKUP($D$14,$D208:$D214,$E208:$E214,,0,-1),'Verwachte Resultaten'!$B$2:$B$31,0),MATCH(_xlfn.XLOOKUP($D$14,$D208:$D214,BJ207:BJ213,,0,-1),'Verwachte Resultaten'!$C$1:$BT$1,0))*_xlfn.XLOOKUP($E214,$G$2:$G$6,$F$2:$F$6,,0)),_xlfn.XLOOKUP($D$14,$D208:$D214,BJ208:BJ214,,0,-1)&gt;=(INDEX('Verwachte Resultaten'!$C$2:$BT$31,MATCH(_xlfn.XLOOKUP($D$14,$D208:$D214,$E208:$E214,,0,-1),'Verwachte Resultaten'!$B$2:$B$31,0),MATCH(_xlfn.XLOOKUP($D$14,$D208:$D214,BJ207:BJ213,,0,-1),'Verwachte Resultaten'!$C$1:$BT$1,0))*_xlfn.XLOOKUP($E214,$G$2:$G$6,$H$2:$H$6,,0))),$D214,""),"")</f>
        <v/>
      </c>
      <c r="BK214" s="41" t="str">
        <f>IFERROR(IF(AND(_xlfn.XLOOKUP($D$14,$D208:$D214,BK208:BK214,,0,-1)&lt;(INDEX('Verwachte Resultaten'!$C$2:$BT$31,MATCH(_xlfn.XLOOKUP($D$14,$D208:$D214,$E208:$E214,,0,-1),'Verwachte Resultaten'!$B$2:$B$31,0),MATCH(_xlfn.XLOOKUP($D$14,$D208:$D214,BK207:BK213,,0,-1),'Verwachte Resultaten'!$C$1:$BT$1,0))*_xlfn.XLOOKUP($E214,$G$2:$G$6,$F$2:$F$6,,0)),_xlfn.XLOOKUP($D$14,$D208:$D214,BK208:BK214,,0,-1)&gt;=(INDEX('Verwachte Resultaten'!$C$2:$BT$31,MATCH(_xlfn.XLOOKUP($D$14,$D208:$D214,$E208:$E214,,0,-1),'Verwachte Resultaten'!$B$2:$B$31,0),MATCH(_xlfn.XLOOKUP($D$14,$D208:$D214,BK207:BK213,,0,-1),'Verwachte Resultaten'!$C$1:$BT$1,0))*_xlfn.XLOOKUP($E214,$G$2:$G$6,$H$2:$H$6,,0))),$D214,""),"")</f>
        <v/>
      </c>
    </row>
    <row r="215" spans="1:63">
      <c r="C215" s="23"/>
      <c r="D215" s="110" t="str">
        <f>IFERROR($B212*$B$8,"")</f>
        <v/>
      </c>
      <c r="E215" s="42" t="s">
        <v>157</v>
      </c>
      <c r="F215" s="16" t="str">
        <f>IFERROR(IF(AND(_xlfn.XLOOKUP($D$14,$D209:$D215,F209:F215,,0,-1)&lt;=(INDEX('Verwachte Resultaten'!$C$2:$BT$31,MATCH(_xlfn.XLOOKUP($D$14,$D209:$D215,$E209:$E215,,0,-1),'Verwachte Resultaten'!$B$2:$B$31,0),MATCH(_xlfn.XLOOKUP($D$14,$D209:$D215,F208:F214,,0,-1),'Verwachte Resultaten'!$C$1:$BT$1,0))*_xlfn.XLOOKUP($E215,$G$2:$G$6,$F$2:$F$6,,0)),_xlfn.XLOOKUP($D$14,$D209:$D215,F209:F215,,0,-1)&gt;=(INDEX('Verwachte Resultaten'!$C$2:$BT$31,MATCH(_xlfn.XLOOKUP($D$14,$D209:$D215,$E209:$E215,,0,-1),'Verwachte Resultaten'!$B$2:$B$31,0),MATCH(_xlfn.XLOOKUP($D$14,$D209:$D215,F208:F214,,0,-1),'Verwachte Resultaten'!$C$1:$BT$1,0))*_xlfn.XLOOKUP($E215,$G$2:$G$6,$H$2:$H$6,,0))),$D215,""),"")</f>
        <v/>
      </c>
      <c r="G215" s="43" t="str">
        <f>IFERROR(IF(AND(_xlfn.XLOOKUP($D$14,$D209:$D215,G209:G215,,0,-1)&lt;=(INDEX('Verwachte Resultaten'!$C$2:$BT$31,MATCH(_xlfn.XLOOKUP($D$14,$D209:$D215,$E209:$E215,,0,-1),'Verwachte Resultaten'!$B$2:$B$31,0),MATCH(_xlfn.XLOOKUP($D$14,$D209:$D215,G208:G214,,0,-1),'Verwachte Resultaten'!$C$1:$BT$1,0))*_xlfn.XLOOKUP($E215,$G$2:$G$6,$F$2:$F$6,,0)),_xlfn.XLOOKUP($D$14,$D209:$D215,G209:G215,,0,-1)&gt;=(INDEX('Verwachte Resultaten'!$C$2:$BT$31,MATCH(_xlfn.XLOOKUP($D$14,$D209:$D215,$E209:$E215,,0,-1),'Verwachte Resultaten'!$B$2:$B$31,0),MATCH(_xlfn.XLOOKUP($D$14,$D209:$D215,G208:G214,,0,-1),'Verwachte Resultaten'!$C$1:$BT$1,0))*_xlfn.XLOOKUP($E215,$G$2:$G$6,$H$2:$H$6,,0))),$D215,""),"")</f>
        <v/>
      </c>
      <c r="H215" s="43" t="str">
        <f>IFERROR(IF(AND(_xlfn.XLOOKUP($D$14,$D209:$D215,H209:H215,,0,-1)&lt;=(INDEX('Verwachte Resultaten'!$C$2:$BT$31,MATCH(_xlfn.XLOOKUP($D$14,$D209:$D215,$E209:$E215,,0,-1),'Verwachte Resultaten'!$B$2:$B$31,0),MATCH(_xlfn.XLOOKUP($D$14,$D209:$D215,H208:H214,,0,-1),'Verwachte Resultaten'!$C$1:$BT$1,0))*_xlfn.XLOOKUP($E215,$G$2:$G$6,$F$2:$F$6,,0)),_xlfn.XLOOKUP($D$14,$D209:$D215,H209:H215,,0,-1)&gt;=(INDEX('Verwachte Resultaten'!$C$2:$BT$31,MATCH(_xlfn.XLOOKUP($D$14,$D209:$D215,$E209:$E215,,0,-1),'Verwachte Resultaten'!$B$2:$B$31,0),MATCH(_xlfn.XLOOKUP($D$14,$D209:$D215,H208:H214,,0,-1),'Verwachte Resultaten'!$C$1:$BT$1,0))*_xlfn.XLOOKUP($E215,$G$2:$G$6,$H$2:$H$6,,0))),$D215,""),"")</f>
        <v/>
      </c>
      <c r="I215" s="43" t="str">
        <f>IFERROR(IF(AND(_xlfn.XLOOKUP($D$14,$D209:$D215,I209:I215,,0,-1)&lt;=(INDEX('Verwachte Resultaten'!$C$2:$BT$31,MATCH(_xlfn.XLOOKUP($D$14,$D209:$D215,$E209:$E215,,0,-1),'Verwachte Resultaten'!$B$2:$B$31,0),MATCH(_xlfn.XLOOKUP($D$14,$D209:$D215,I208:I214,,0,-1),'Verwachte Resultaten'!$C$1:$BT$1,0))*_xlfn.XLOOKUP($E215,$G$2:$G$6,$F$2:$F$6,,0)),_xlfn.XLOOKUP($D$14,$D209:$D215,I209:I215,,0,-1)&gt;=(INDEX('Verwachte Resultaten'!$C$2:$BT$31,MATCH(_xlfn.XLOOKUP($D$14,$D209:$D215,$E209:$E215,,0,-1),'Verwachte Resultaten'!$B$2:$B$31,0),MATCH(_xlfn.XLOOKUP($D$14,$D209:$D215,I208:I214,,0,-1),'Verwachte Resultaten'!$C$1:$BT$1,0))*_xlfn.XLOOKUP($E215,$G$2:$G$6,$H$2:$H$6,,0))),$D215,""),"")</f>
        <v/>
      </c>
      <c r="J215" s="43" t="str">
        <f>IFERROR(IF(AND(_xlfn.XLOOKUP($D$14,$D209:$D215,J209:J215,,0,-1)&lt;=(INDEX('Verwachte Resultaten'!$C$2:$BT$31,MATCH(_xlfn.XLOOKUP($D$14,$D209:$D215,$E209:$E215,,0,-1),'Verwachte Resultaten'!$B$2:$B$31,0),MATCH(_xlfn.XLOOKUP($D$14,$D209:$D215,J208:J214,,0,-1),'Verwachte Resultaten'!$C$1:$BT$1,0))*_xlfn.XLOOKUP($E215,$G$2:$G$6,$F$2:$F$6,,0)),_xlfn.XLOOKUP($D$14,$D209:$D215,J209:J215,,0,-1)&gt;=(INDEX('Verwachte Resultaten'!$C$2:$BT$31,MATCH(_xlfn.XLOOKUP($D$14,$D209:$D215,$E209:$E215,,0,-1),'Verwachte Resultaten'!$B$2:$B$31,0),MATCH(_xlfn.XLOOKUP($D$14,$D209:$D215,J208:J214,,0,-1),'Verwachte Resultaten'!$C$1:$BT$1,0))*_xlfn.XLOOKUP($E215,$G$2:$G$6,$H$2:$H$6,,0))),$D215,""),"")</f>
        <v/>
      </c>
      <c r="K215" s="43" t="str">
        <f>IFERROR(IF(AND(_xlfn.XLOOKUP($D$14,$D209:$D215,K209:K215,,0,-1)&lt;=(INDEX('Verwachte Resultaten'!$C$2:$BT$31,MATCH(_xlfn.XLOOKUP($D$14,$D209:$D215,$E209:$E215,,0,-1),'Verwachte Resultaten'!$B$2:$B$31,0),MATCH(_xlfn.XLOOKUP($D$14,$D209:$D215,K208:K214,,0,-1),'Verwachte Resultaten'!$C$1:$BT$1,0))*_xlfn.XLOOKUP($E215,$G$2:$G$6,$F$2:$F$6,,0)),_xlfn.XLOOKUP($D$14,$D209:$D215,K209:K215,,0,-1)&gt;=(INDEX('Verwachte Resultaten'!$C$2:$BT$31,MATCH(_xlfn.XLOOKUP($D$14,$D209:$D215,$E209:$E215,,0,-1),'Verwachte Resultaten'!$B$2:$B$31,0),MATCH(_xlfn.XLOOKUP($D$14,$D209:$D215,K208:K214,,0,-1),'Verwachte Resultaten'!$C$1:$BT$1,0))*_xlfn.XLOOKUP($E215,$G$2:$G$6,$H$2:$H$6,,0))),$D215,""),"")</f>
        <v/>
      </c>
      <c r="L215" s="43" t="str">
        <f>IFERROR(IF(AND(_xlfn.XLOOKUP($D$14,$D209:$D215,L209:L215,,0,-1)&lt;=(INDEX('Verwachte Resultaten'!$C$2:$BT$31,MATCH(_xlfn.XLOOKUP($D$14,$D209:$D215,$E209:$E215,,0,-1),'Verwachte Resultaten'!$B$2:$B$31,0),MATCH(_xlfn.XLOOKUP($D$14,$D209:$D215,L208:L214,,0,-1),'Verwachte Resultaten'!$C$1:$BT$1,0))*_xlfn.XLOOKUP($E215,$G$2:$G$6,$F$2:$F$6,,0)),_xlfn.XLOOKUP($D$14,$D209:$D215,L209:L215,,0,-1)&gt;=(INDEX('Verwachte Resultaten'!$C$2:$BT$31,MATCH(_xlfn.XLOOKUP($D$14,$D209:$D215,$E209:$E215,,0,-1),'Verwachte Resultaten'!$B$2:$B$31,0),MATCH(_xlfn.XLOOKUP($D$14,$D209:$D215,L208:L214,,0,-1),'Verwachte Resultaten'!$C$1:$BT$1,0))*_xlfn.XLOOKUP($E215,$G$2:$G$6,$H$2:$H$6,,0))),$D215,""),"")</f>
        <v/>
      </c>
      <c r="M215" s="43" t="str">
        <f>IFERROR(IF(AND(_xlfn.XLOOKUP($D$14,$D209:$D215,M209:M215,,0,-1)&lt;=(INDEX('Verwachte Resultaten'!$C$2:$BT$31,MATCH(_xlfn.XLOOKUP($D$14,$D209:$D215,$E209:$E215,,0,-1),'Verwachte Resultaten'!$B$2:$B$31,0),MATCH(_xlfn.XLOOKUP($D$14,$D209:$D215,M208:M214,,0,-1),'Verwachte Resultaten'!$C$1:$BT$1,0))*_xlfn.XLOOKUP($E215,$G$2:$G$6,$F$2:$F$6,,0)),_xlfn.XLOOKUP($D$14,$D209:$D215,M209:M215,,0,-1)&gt;=(INDEX('Verwachte Resultaten'!$C$2:$BT$31,MATCH(_xlfn.XLOOKUP($D$14,$D209:$D215,$E209:$E215,,0,-1),'Verwachte Resultaten'!$B$2:$B$31,0),MATCH(_xlfn.XLOOKUP($D$14,$D209:$D215,M208:M214,,0,-1),'Verwachte Resultaten'!$C$1:$BT$1,0))*_xlfn.XLOOKUP($E215,$G$2:$G$6,$H$2:$H$6,,0))),$D215,""),"")</f>
        <v/>
      </c>
      <c r="N215" s="43" t="str">
        <f>IFERROR(IF(AND(_xlfn.XLOOKUP($D$14,$D209:$D215,N209:N215,,0,-1)&lt;=(INDEX('Verwachte Resultaten'!$C$2:$BT$31,MATCH(_xlfn.XLOOKUP($D$14,$D209:$D215,$E209:$E215,,0,-1),'Verwachte Resultaten'!$B$2:$B$31,0),MATCH(_xlfn.XLOOKUP($D$14,$D209:$D215,N208:N214,,0,-1),'Verwachte Resultaten'!$C$1:$BT$1,0))*_xlfn.XLOOKUP($E215,$G$2:$G$6,$F$2:$F$6,,0)),_xlfn.XLOOKUP($D$14,$D209:$D215,N209:N215,,0,-1)&gt;=(INDEX('Verwachte Resultaten'!$C$2:$BT$31,MATCH(_xlfn.XLOOKUP($D$14,$D209:$D215,$E209:$E215,,0,-1),'Verwachte Resultaten'!$B$2:$B$31,0),MATCH(_xlfn.XLOOKUP($D$14,$D209:$D215,N208:N214,,0,-1),'Verwachte Resultaten'!$C$1:$BT$1,0))*_xlfn.XLOOKUP($E215,$G$2:$G$6,$H$2:$H$6,,0))),$D215,""),"")</f>
        <v/>
      </c>
      <c r="O215" s="43" t="str">
        <f>IFERROR(IF(AND(_xlfn.XLOOKUP($D$14,$D209:$D215,O209:O215,,0,-1)&lt;=(INDEX('Verwachte Resultaten'!$C$2:$BT$31,MATCH(_xlfn.XLOOKUP($D$14,$D209:$D215,$E209:$E215,,0,-1),'Verwachte Resultaten'!$B$2:$B$31,0),MATCH(_xlfn.XLOOKUP($D$14,$D209:$D215,O208:O214,,0,-1),'Verwachte Resultaten'!$C$1:$BT$1,0))*_xlfn.XLOOKUP($E215,$G$2:$G$6,$F$2:$F$6,,0)),_xlfn.XLOOKUP($D$14,$D209:$D215,O209:O215,,0,-1)&gt;=(INDEX('Verwachte Resultaten'!$C$2:$BT$31,MATCH(_xlfn.XLOOKUP($D$14,$D209:$D215,$E209:$E215,,0,-1),'Verwachte Resultaten'!$B$2:$B$31,0),MATCH(_xlfn.XLOOKUP($D$14,$D209:$D215,O208:O214,,0,-1),'Verwachte Resultaten'!$C$1:$BT$1,0))*_xlfn.XLOOKUP($E215,$G$2:$G$6,$H$2:$H$6,,0))),$D215,""),"")</f>
        <v/>
      </c>
      <c r="P215" s="43" t="str">
        <f>IFERROR(IF(AND(_xlfn.XLOOKUP($D$14,$D209:$D215,P209:P215,,0,-1)&lt;=(INDEX('Verwachte Resultaten'!$C$2:$BT$31,MATCH(_xlfn.XLOOKUP($D$14,$D209:$D215,$E209:$E215,,0,-1),'Verwachte Resultaten'!$B$2:$B$31,0),MATCH(_xlfn.XLOOKUP($D$14,$D209:$D215,P208:P214,,0,-1),'Verwachte Resultaten'!$C$1:$BT$1,0))*_xlfn.XLOOKUP($E215,$G$2:$G$6,$F$2:$F$6,,0)),_xlfn.XLOOKUP($D$14,$D209:$D215,P209:P215,,0,-1)&gt;=(INDEX('Verwachte Resultaten'!$C$2:$BT$31,MATCH(_xlfn.XLOOKUP($D$14,$D209:$D215,$E209:$E215,,0,-1),'Verwachte Resultaten'!$B$2:$B$31,0),MATCH(_xlfn.XLOOKUP($D$14,$D209:$D215,P208:P214,,0,-1),'Verwachte Resultaten'!$C$1:$BT$1,0))*_xlfn.XLOOKUP($E215,$G$2:$G$6,$H$2:$H$6,,0))),$D215,""),"")</f>
        <v/>
      </c>
      <c r="Q215" s="43" t="str">
        <f>IFERROR(IF(AND(_xlfn.XLOOKUP($D$14,$D209:$D215,Q209:Q215,,0,-1)&lt;=(INDEX('Verwachte Resultaten'!$C$2:$BT$31,MATCH(_xlfn.XLOOKUP($D$14,$D209:$D215,$E209:$E215,,0,-1),'Verwachte Resultaten'!$B$2:$B$31,0),MATCH(_xlfn.XLOOKUP($D$14,$D209:$D215,Q208:Q214,,0,-1),'Verwachte Resultaten'!$C$1:$BT$1,0))*_xlfn.XLOOKUP($E215,$G$2:$G$6,$F$2:$F$6,,0)),_xlfn.XLOOKUP($D$14,$D209:$D215,Q209:Q215,,0,-1)&gt;=(INDEX('Verwachte Resultaten'!$C$2:$BT$31,MATCH(_xlfn.XLOOKUP($D$14,$D209:$D215,$E209:$E215,,0,-1),'Verwachte Resultaten'!$B$2:$B$31,0),MATCH(_xlfn.XLOOKUP($D$14,$D209:$D215,Q208:Q214,,0,-1),'Verwachte Resultaten'!$C$1:$BT$1,0))*_xlfn.XLOOKUP($E215,$G$2:$G$6,$H$2:$H$6,,0))),$D215,""),"")</f>
        <v/>
      </c>
      <c r="R215" s="43" t="str">
        <f>IFERROR(IF(AND(_xlfn.XLOOKUP($D$14,$D209:$D215,R209:R215,,0,-1)&lt;=(INDEX('Verwachte Resultaten'!$C$2:$BT$31,MATCH(_xlfn.XLOOKUP($D$14,$D209:$D215,$E209:$E215,,0,-1),'Verwachte Resultaten'!$B$2:$B$31,0),MATCH(_xlfn.XLOOKUP($D$14,$D209:$D215,R208:R214,,0,-1),'Verwachte Resultaten'!$C$1:$BT$1,0))*_xlfn.XLOOKUP($E215,$G$2:$G$6,$F$2:$F$6,,0)),_xlfn.XLOOKUP($D$14,$D209:$D215,R209:R215,,0,-1)&gt;=(INDEX('Verwachte Resultaten'!$C$2:$BT$31,MATCH(_xlfn.XLOOKUP($D$14,$D209:$D215,$E209:$E215,,0,-1),'Verwachte Resultaten'!$B$2:$B$31,0),MATCH(_xlfn.XLOOKUP($D$14,$D209:$D215,R208:R214,,0,-1),'Verwachte Resultaten'!$C$1:$BT$1,0))*_xlfn.XLOOKUP($E215,$G$2:$G$6,$H$2:$H$6,,0))),$D215,""),"")</f>
        <v/>
      </c>
      <c r="S215" s="43" t="str">
        <f>IFERROR(IF(AND(_xlfn.XLOOKUP($D$14,$D209:$D215,S209:S215,,0,-1)&lt;=(INDEX('Verwachte Resultaten'!$C$2:$BT$31,MATCH(_xlfn.XLOOKUP($D$14,$D209:$D215,$E209:$E215,,0,-1),'Verwachte Resultaten'!$B$2:$B$31,0),MATCH(_xlfn.XLOOKUP($D$14,$D209:$D215,S208:S214,,0,-1),'Verwachte Resultaten'!$C$1:$BT$1,0))*_xlfn.XLOOKUP($E215,$G$2:$G$6,$F$2:$F$6,,0)),_xlfn.XLOOKUP($D$14,$D209:$D215,S209:S215,,0,-1)&gt;=(INDEX('Verwachte Resultaten'!$C$2:$BT$31,MATCH(_xlfn.XLOOKUP($D$14,$D209:$D215,$E209:$E215,,0,-1),'Verwachte Resultaten'!$B$2:$B$31,0),MATCH(_xlfn.XLOOKUP($D$14,$D209:$D215,S208:S214,,0,-1),'Verwachte Resultaten'!$C$1:$BT$1,0))*_xlfn.XLOOKUP($E215,$G$2:$G$6,$H$2:$H$6,,0))),$D215,""),"")</f>
        <v/>
      </c>
      <c r="T215" s="43" t="str">
        <f>IFERROR(IF(AND(_xlfn.XLOOKUP($D$14,$D209:$D215,T209:T215,,0,-1)&lt;=(INDEX('Verwachte Resultaten'!$C$2:$BT$31,MATCH(_xlfn.XLOOKUP($D$14,$D209:$D215,$E209:$E215,,0,-1),'Verwachte Resultaten'!$B$2:$B$31,0),MATCH(_xlfn.XLOOKUP($D$14,$D209:$D215,T208:T214,,0,-1),'Verwachte Resultaten'!$C$1:$BT$1,0))*_xlfn.XLOOKUP($E215,$G$2:$G$6,$F$2:$F$6,,0)),_xlfn.XLOOKUP($D$14,$D209:$D215,T209:T215,,0,-1)&gt;=(INDEX('Verwachte Resultaten'!$C$2:$BT$31,MATCH(_xlfn.XLOOKUP($D$14,$D209:$D215,$E209:$E215,,0,-1),'Verwachte Resultaten'!$B$2:$B$31,0),MATCH(_xlfn.XLOOKUP($D$14,$D209:$D215,T208:T214,,0,-1),'Verwachte Resultaten'!$C$1:$BT$1,0))*_xlfn.XLOOKUP($E215,$G$2:$G$6,$H$2:$H$6,,0))),$D215,""),"")</f>
        <v/>
      </c>
      <c r="U215" s="43" t="str">
        <f>IFERROR(IF(AND(_xlfn.XLOOKUP($D$14,$D209:$D215,U209:U215,,0,-1)&lt;=(INDEX('Verwachte Resultaten'!$C$2:$BT$31,MATCH(_xlfn.XLOOKUP($D$14,$D209:$D215,$E209:$E215,,0,-1),'Verwachte Resultaten'!$B$2:$B$31,0),MATCH(_xlfn.XLOOKUP($D$14,$D209:$D215,U208:U214,,0,-1),'Verwachte Resultaten'!$C$1:$BT$1,0))*_xlfn.XLOOKUP($E215,$G$2:$G$6,$F$2:$F$6,,0)),_xlfn.XLOOKUP($D$14,$D209:$D215,U209:U215,,0,-1)&gt;=(INDEX('Verwachte Resultaten'!$C$2:$BT$31,MATCH(_xlfn.XLOOKUP($D$14,$D209:$D215,$E209:$E215,,0,-1),'Verwachte Resultaten'!$B$2:$B$31,0),MATCH(_xlfn.XLOOKUP($D$14,$D209:$D215,U208:U214,,0,-1),'Verwachte Resultaten'!$C$1:$BT$1,0))*_xlfn.XLOOKUP($E215,$G$2:$G$6,$H$2:$H$6,,0))),$D215,""),"")</f>
        <v/>
      </c>
      <c r="V215" s="43" t="str">
        <f>IFERROR(IF(AND(_xlfn.XLOOKUP($D$14,$D209:$D215,V209:V215,,0,-1)&lt;=(INDEX('Verwachte Resultaten'!$C$2:$BT$31,MATCH(_xlfn.XLOOKUP($D$14,$D209:$D215,$E209:$E215,,0,-1),'Verwachte Resultaten'!$B$2:$B$31,0),MATCH(_xlfn.XLOOKUP($D$14,$D209:$D215,V208:V214,,0,-1),'Verwachte Resultaten'!$C$1:$BT$1,0))*_xlfn.XLOOKUP($E215,$G$2:$G$6,$F$2:$F$6,,0)),_xlfn.XLOOKUP($D$14,$D209:$D215,V209:V215,,0,-1)&gt;=(INDEX('Verwachte Resultaten'!$C$2:$BT$31,MATCH(_xlfn.XLOOKUP($D$14,$D209:$D215,$E209:$E215,,0,-1),'Verwachte Resultaten'!$B$2:$B$31,0),MATCH(_xlfn.XLOOKUP($D$14,$D209:$D215,V208:V214,,0,-1),'Verwachte Resultaten'!$C$1:$BT$1,0))*_xlfn.XLOOKUP($E215,$G$2:$G$6,$H$2:$H$6,,0))),$D215,""),"")</f>
        <v/>
      </c>
      <c r="W215" s="43" t="str">
        <f>IFERROR(IF(AND(_xlfn.XLOOKUP($D$14,$D209:$D215,W209:W215,,0,-1)&lt;=(INDEX('Verwachte Resultaten'!$C$2:$BT$31,MATCH(_xlfn.XLOOKUP($D$14,$D209:$D215,$E209:$E215,,0,-1),'Verwachte Resultaten'!$B$2:$B$31,0),MATCH(_xlfn.XLOOKUP($D$14,$D209:$D215,W208:W214,,0,-1),'Verwachte Resultaten'!$C$1:$BT$1,0))*_xlfn.XLOOKUP($E215,$G$2:$G$6,$F$2:$F$6,,0)),_xlfn.XLOOKUP($D$14,$D209:$D215,W209:W215,,0,-1)&gt;=(INDEX('Verwachte Resultaten'!$C$2:$BT$31,MATCH(_xlfn.XLOOKUP($D$14,$D209:$D215,$E209:$E215,,0,-1),'Verwachte Resultaten'!$B$2:$B$31,0),MATCH(_xlfn.XLOOKUP($D$14,$D209:$D215,W208:W214,,0,-1),'Verwachte Resultaten'!$C$1:$BT$1,0))*_xlfn.XLOOKUP($E215,$G$2:$G$6,$H$2:$H$6,,0))),$D215,""),"")</f>
        <v/>
      </c>
      <c r="X215" s="43" t="str">
        <f>IFERROR(IF(AND(_xlfn.XLOOKUP($D$14,$D209:$D215,X209:X215,,0,-1)&lt;=(INDEX('Verwachte Resultaten'!$C$2:$BT$31,MATCH(_xlfn.XLOOKUP($D$14,$D209:$D215,$E209:$E215,,0,-1),'Verwachte Resultaten'!$B$2:$B$31,0),MATCH(_xlfn.XLOOKUP($D$14,$D209:$D215,X208:X214,,0,-1),'Verwachte Resultaten'!$C$1:$BT$1,0))*_xlfn.XLOOKUP($E215,$G$2:$G$6,$F$2:$F$6,,0)),_xlfn.XLOOKUP($D$14,$D209:$D215,X209:X215,,0,-1)&gt;=(INDEX('Verwachte Resultaten'!$C$2:$BT$31,MATCH(_xlfn.XLOOKUP($D$14,$D209:$D215,$E209:$E215,,0,-1),'Verwachte Resultaten'!$B$2:$B$31,0),MATCH(_xlfn.XLOOKUP($D$14,$D209:$D215,X208:X214,,0,-1),'Verwachte Resultaten'!$C$1:$BT$1,0))*_xlfn.XLOOKUP($E215,$G$2:$G$6,$H$2:$H$6,,0))),$D215,""),"")</f>
        <v/>
      </c>
      <c r="Y215" s="43" t="str">
        <f>IFERROR(IF(AND(_xlfn.XLOOKUP($D$14,$D209:$D215,Y209:Y215,,0,-1)&lt;=(INDEX('Verwachte Resultaten'!$C$2:$BT$31,MATCH(_xlfn.XLOOKUP($D$14,$D209:$D215,$E209:$E215,,0,-1),'Verwachte Resultaten'!$B$2:$B$31,0),MATCH(_xlfn.XLOOKUP($D$14,$D209:$D215,Y208:Y214,,0,-1),'Verwachte Resultaten'!$C$1:$BT$1,0))*_xlfn.XLOOKUP($E215,$G$2:$G$6,$F$2:$F$6,,0)),_xlfn.XLOOKUP($D$14,$D209:$D215,Y209:Y215,,0,-1)&gt;=(INDEX('Verwachte Resultaten'!$C$2:$BT$31,MATCH(_xlfn.XLOOKUP($D$14,$D209:$D215,$E209:$E215,,0,-1),'Verwachte Resultaten'!$B$2:$B$31,0),MATCH(_xlfn.XLOOKUP($D$14,$D209:$D215,Y208:Y214,,0,-1),'Verwachte Resultaten'!$C$1:$BT$1,0))*_xlfn.XLOOKUP($E215,$G$2:$G$6,$H$2:$H$6,,0))),$D215,""),"")</f>
        <v/>
      </c>
      <c r="Z215" s="43" t="str">
        <f>IFERROR(IF(AND(_xlfn.XLOOKUP($D$14,$D209:$D215,Z209:Z215,,0,-1)&lt;=(INDEX('Verwachte Resultaten'!$C$2:$BT$31,MATCH(_xlfn.XLOOKUP($D$14,$D209:$D215,$E209:$E215,,0,-1),'Verwachte Resultaten'!$B$2:$B$31,0),MATCH(_xlfn.XLOOKUP($D$14,$D209:$D215,Z208:Z214,,0,-1),'Verwachte Resultaten'!$C$1:$BT$1,0))*_xlfn.XLOOKUP($E215,$G$2:$G$6,$F$2:$F$6,,0)),_xlfn.XLOOKUP($D$14,$D209:$D215,Z209:Z215,,0,-1)&gt;=(INDEX('Verwachte Resultaten'!$C$2:$BT$31,MATCH(_xlfn.XLOOKUP($D$14,$D209:$D215,$E209:$E215,,0,-1),'Verwachte Resultaten'!$B$2:$B$31,0),MATCH(_xlfn.XLOOKUP($D$14,$D209:$D215,Z208:Z214,,0,-1),'Verwachte Resultaten'!$C$1:$BT$1,0))*_xlfn.XLOOKUP($E215,$G$2:$G$6,$H$2:$H$6,,0))),$D215,""),"")</f>
        <v/>
      </c>
      <c r="AA215" s="43" t="str">
        <f>IFERROR(IF(AND(_xlfn.XLOOKUP($D$14,$D209:$D215,AA209:AA215,,0,-1)&lt;=(INDEX('Verwachte Resultaten'!$C$2:$BT$31,MATCH(_xlfn.XLOOKUP($D$14,$D209:$D215,$E209:$E215,,0,-1),'Verwachte Resultaten'!$B$2:$B$31,0),MATCH(_xlfn.XLOOKUP($D$14,$D209:$D215,AA208:AA214,,0,-1),'Verwachte Resultaten'!$C$1:$BT$1,0))*_xlfn.XLOOKUP($E215,$G$2:$G$6,$F$2:$F$6,,0)),_xlfn.XLOOKUP($D$14,$D209:$D215,AA209:AA215,,0,-1)&gt;=(INDEX('Verwachte Resultaten'!$C$2:$BT$31,MATCH(_xlfn.XLOOKUP($D$14,$D209:$D215,$E209:$E215,,0,-1),'Verwachte Resultaten'!$B$2:$B$31,0),MATCH(_xlfn.XLOOKUP($D$14,$D209:$D215,AA208:AA214,,0,-1),'Verwachte Resultaten'!$C$1:$BT$1,0))*_xlfn.XLOOKUP($E215,$G$2:$G$6,$H$2:$H$6,,0))),$D215,""),"")</f>
        <v/>
      </c>
      <c r="AB215" s="43" t="str">
        <f>IFERROR(IF(AND(_xlfn.XLOOKUP($D$14,$D209:$D215,AB209:AB215,,0,-1)&lt;=(INDEX('Verwachte Resultaten'!$C$2:$BT$31,MATCH(_xlfn.XLOOKUP($D$14,$D209:$D215,$E209:$E215,,0,-1),'Verwachte Resultaten'!$B$2:$B$31,0),MATCH(_xlfn.XLOOKUP($D$14,$D209:$D215,AB208:AB214,,0,-1),'Verwachte Resultaten'!$C$1:$BT$1,0))*_xlfn.XLOOKUP($E215,$G$2:$G$6,$F$2:$F$6,,0)),_xlfn.XLOOKUP($D$14,$D209:$D215,AB209:AB215,,0,-1)&gt;=(INDEX('Verwachte Resultaten'!$C$2:$BT$31,MATCH(_xlfn.XLOOKUP($D$14,$D209:$D215,$E209:$E215,,0,-1),'Verwachte Resultaten'!$B$2:$B$31,0),MATCH(_xlfn.XLOOKUP($D$14,$D209:$D215,AB208:AB214,,0,-1),'Verwachte Resultaten'!$C$1:$BT$1,0))*_xlfn.XLOOKUP($E215,$G$2:$G$6,$H$2:$H$6,,0))),$D215,""),"")</f>
        <v/>
      </c>
      <c r="AC215" s="43" t="str">
        <f>IFERROR(IF(AND(_xlfn.XLOOKUP($D$14,$D209:$D215,AC209:AC215,,0,-1)&lt;=(INDEX('Verwachte Resultaten'!$C$2:$BT$31,MATCH(_xlfn.XLOOKUP($D$14,$D209:$D215,$E209:$E215,,0,-1),'Verwachte Resultaten'!$B$2:$B$31,0),MATCH(_xlfn.XLOOKUP($D$14,$D209:$D215,AC208:AC214,,0,-1),'Verwachte Resultaten'!$C$1:$BT$1,0))*_xlfn.XLOOKUP($E215,$G$2:$G$6,$F$2:$F$6,,0)),_xlfn.XLOOKUP($D$14,$D209:$D215,AC209:AC215,,0,-1)&gt;=(INDEX('Verwachte Resultaten'!$C$2:$BT$31,MATCH(_xlfn.XLOOKUP($D$14,$D209:$D215,$E209:$E215,,0,-1),'Verwachte Resultaten'!$B$2:$B$31,0),MATCH(_xlfn.XLOOKUP($D$14,$D209:$D215,AC208:AC214,,0,-1),'Verwachte Resultaten'!$C$1:$BT$1,0))*_xlfn.XLOOKUP($E215,$G$2:$G$6,$H$2:$H$6,,0))),$D215,""),"")</f>
        <v/>
      </c>
      <c r="AD215" s="43" t="str">
        <f>IFERROR(IF(AND(_xlfn.XLOOKUP($D$14,$D209:$D215,AD209:AD215,,0,-1)&lt;=(INDEX('Verwachte Resultaten'!$C$2:$BT$31,MATCH(_xlfn.XLOOKUP($D$14,$D209:$D215,$E209:$E215,,0,-1),'Verwachte Resultaten'!$B$2:$B$31,0),MATCH(_xlfn.XLOOKUP($D$14,$D209:$D215,AD208:AD214,,0,-1),'Verwachte Resultaten'!$C$1:$BT$1,0))*_xlfn.XLOOKUP($E215,$G$2:$G$6,$F$2:$F$6,,0)),_xlfn.XLOOKUP($D$14,$D209:$D215,AD209:AD215,,0,-1)&gt;=(INDEX('Verwachte Resultaten'!$C$2:$BT$31,MATCH(_xlfn.XLOOKUP($D$14,$D209:$D215,$E209:$E215,,0,-1),'Verwachte Resultaten'!$B$2:$B$31,0),MATCH(_xlfn.XLOOKUP($D$14,$D209:$D215,AD208:AD214,,0,-1),'Verwachte Resultaten'!$C$1:$BT$1,0))*_xlfn.XLOOKUP($E215,$G$2:$G$6,$H$2:$H$6,,0))),$D215,""),"")</f>
        <v/>
      </c>
      <c r="AE215" s="43" t="str">
        <f>IFERROR(IF(AND(_xlfn.XLOOKUP($D$14,$D209:$D215,AE209:AE215,,0,-1)&lt;=(INDEX('Verwachte Resultaten'!$C$2:$BT$31,MATCH(_xlfn.XLOOKUP($D$14,$D209:$D215,$E209:$E215,,0,-1),'Verwachte Resultaten'!$B$2:$B$31,0),MATCH(_xlfn.XLOOKUP($D$14,$D209:$D215,AE208:AE214,,0,-1),'Verwachte Resultaten'!$C$1:$BT$1,0))*_xlfn.XLOOKUP($E215,$G$2:$G$6,$F$2:$F$6,,0)),_xlfn.XLOOKUP($D$14,$D209:$D215,AE209:AE215,,0,-1)&gt;=(INDEX('Verwachte Resultaten'!$C$2:$BT$31,MATCH(_xlfn.XLOOKUP($D$14,$D209:$D215,$E209:$E215,,0,-1),'Verwachte Resultaten'!$B$2:$B$31,0),MATCH(_xlfn.XLOOKUP($D$14,$D209:$D215,AE208:AE214,,0,-1),'Verwachte Resultaten'!$C$1:$BT$1,0))*_xlfn.XLOOKUP($E215,$G$2:$G$6,$H$2:$H$6,,0))),$D215,""),"")</f>
        <v/>
      </c>
      <c r="AF215" s="43" t="str">
        <f>IFERROR(IF(AND(_xlfn.XLOOKUP($D$14,$D209:$D215,AF209:AF215,,0,-1)&lt;=(INDEX('Verwachte Resultaten'!$C$2:$BT$31,MATCH(_xlfn.XLOOKUP($D$14,$D209:$D215,$E209:$E215,,0,-1),'Verwachte Resultaten'!$B$2:$B$31,0),MATCH(_xlfn.XLOOKUP($D$14,$D209:$D215,AF208:AF214,,0,-1),'Verwachte Resultaten'!$C$1:$BT$1,0))*_xlfn.XLOOKUP($E215,$G$2:$G$6,$F$2:$F$6,,0)),_xlfn.XLOOKUP($D$14,$D209:$D215,AF209:AF215,,0,-1)&gt;=(INDEX('Verwachte Resultaten'!$C$2:$BT$31,MATCH(_xlfn.XLOOKUP($D$14,$D209:$D215,$E209:$E215,,0,-1),'Verwachte Resultaten'!$B$2:$B$31,0),MATCH(_xlfn.XLOOKUP($D$14,$D209:$D215,AF208:AF214,,0,-1),'Verwachte Resultaten'!$C$1:$BT$1,0))*_xlfn.XLOOKUP($E215,$G$2:$G$6,$H$2:$H$6,,0))),$D215,""),"")</f>
        <v/>
      </c>
      <c r="AG215" s="43" t="str">
        <f>IFERROR(IF(AND(_xlfn.XLOOKUP($D$14,$D209:$D215,AG209:AG215,,0,-1)&lt;=(INDEX('Verwachte Resultaten'!$C$2:$BT$31,MATCH(_xlfn.XLOOKUP($D$14,$D209:$D215,$E209:$E215,,0,-1),'Verwachte Resultaten'!$B$2:$B$31,0),MATCH(_xlfn.XLOOKUP($D$14,$D209:$D215,AG208:AG214,,0,-1),'Verwachte Resultaten'!$C$1:$BT$1,0))*_xlfn.XLOOKUP($E215,$G$2:$G$6,$F$2:$F$6,,0)),_xlfn.XLOOKUP($D$14,$D209:$D215,AG209:AG215,,0,-1)&gt;=(INDEX('Verwachte Resultaten'!$C$2:$BT$31,MATCH(_xlfn.XLOOKUP($D$14,$D209:$D215,$E209:$E215,,0,-1),'Verwachte Resultaten'!$B$2:$B$31,0),MATCH(_xlfn.XLOOKUP($D$14,$D209:$D215,AG208:AG214,,0,-1),'Verwachte Resultaten'!$C$1:$BT$1,0))*_xlfn.XLOOKUP($E215,$G$2:$G$6,$H$2:$H$6,,0))),$D215,""),"")</f>
        <v/>
      </c>
      <c r="AH215" s="43" t="str">
        <f>IFERROR(IF(AND(_xlfn.XLOOKUP($D$14,$D209:$D215,AH209:AH215,,0,-1)&lt;=(INDEX('Verwachte Resultaten'!$C$2:$BT$31,MATCH(_xlfn.XLOOKUP($D$14,$D209:$D215,$E209:$E215,,0,-1),'Verwachte Resultaten'!$B$2:$B$31,0),MATCH(_xlfn.XLOOKUP($D$14,$D209:$D215,AH208:AH214,,0,-1),'Verwachte Resultaten'!$C$1:$BT$1,0))*_xlfn.XLOOKUP($E215,$G$2:$G$6,$F$2:$F$6,,0)),_xlfn.XLOOKUP($D$14,$D209:$D215,AH209:AH215,,0,-1)&gt;=(INDEX('Verwachte Resultaten'!$C$2:$BT$31,MATCH(_xlfn.XLOOKUP($D$14,$D209:$D215,$E209:$E215,,0,-1),'Verwachte Resultaten'!$B$2:$B$31,0),MATCH(_xlfn.XLOOKUP($D$14,$D209:$D215,AH208:AH214,,0,-1),'Verwachte Resultaten'!$C$1:$BT$1,0))*_xlfn.XLOOKUP($E215,$G$2:$G$6,$H$2:$H$6,,0))),$D215,""),"")</f>
        <v/>
      </c>
      <c r="AI215" s="43" t="str">
        <f>IFERROR(IF(AND(_xlfn.XLOOKUP($D$14,$D209:$D215,AI209:AI215,,0,-1)&lt;=(INDEX('Verwachte Resultaten'!$C$2:$BT$31,MATCH(_xlfn.XLOOKUP($D$14,$D209:$D215,$E209:$E215,,0,-1),'Verwachte Resultaten'!$B$2:$B$31,0),MATCH(_xlfn.XLOOKUP($D$14,$D209:$D215,AI208:AI214,,0,-1),'Verwachte Resultaten'!$C$1:$BT$1,0))*_xlfn.XLOOKUP($E215,$G$2:$G$6,$F$2:$F$6,,0)),_xlfn.XLOOKUP($D$14,$D209:$D215,AI209:AI215,,0,-1)&gt;=(INDEX('Verwachte Resultaten'!$C$2:$BT$31,MATCH(_xlfn.XLOOKUP($D$14,$D209:$D215,$E209:$E215,,0,-1),'Verwachte Resultaten'!$B$2:$B$31,0),MATCH(_xlfn.XLOOKUP($D$14,$D209:$D215,AI208:AI214,,0,-1),'Verwachte Resultaten'!$C$1:$BT$1,0))*_xlfn.XLOOKUP($E215,$G$2:$G$6,$H$2:$H$6,,0))),$D215,""),"")</f>
        <v/>
      </c>
      <c r="AJ215" s="43" t="str">
        <f>IFERROR(IF(AND(_xlfn.XLOOKUP($D$14,$D209:$D215,AJ209:AJ215,,0,-1)&lt;=(INDEX('Verwachte Resultaten'!$C$2:$BT$31,MATCH(_xlfn.XLOOKUP($D$14,$D209:$D215,$E209:$E215,,0,-1),'Verwachte Resultaten'!$B$2:$B$31,0),MATCH(_xlfn.XLOOKUP($D$14,$D209:$D215,AJ208:AJ214,,0,-1),'Verwachte Resultaten'!$C$1:$BT$1,0))*_xlfn.XLOOKUP($E215,$G$2:$G$6,$F$2:$F$6,,0)),_xlfn.XLOOKUP($D$14,$D209:$D215,AJ209:AJ215,,0,-1)&gt;=(INDEX('Verwachte Resultaten'!$C$2:$BT$31,MATCH(_xlfn.XLOOKUP($D$14,$D209:$D215,$E209:$E215,,0,-1),'Verwachte Resultaten'!$B$2:$B$31,0),MATCH(_xlfn.XLOOKUP($D$14,$D209:$D215,AJ208:AJ214,,0,-1),'Verwachte Resultaten'!$C$1:$BT$1,0))*_xlfn.XLOOKUP($E215,$G$2:$G$6,$H$2:$H$6,,0))),$D215,""),"")</f>
        <v/>
      </c>
      <c r="AK215" s="43" t="str">
        <f>IFERROR(IF(AND(_xlfn.XLOOKUP($D$14,$D209:$D215,AK209:AK215,,0,-1)&lt;=(INDEX('Verwachte Resultaten'!$C$2:$BT$31,MATCH(_xlfn.XLOOKUP($D$14,$D209:$D215,$E209:$E215,,0,-1),'Verwachte Resultaten'!$B$2:$B$31,0),MATCH(_xlfn.XLOOKUP($D$14,$D209:$D215,AK208:AK214,,0,-1),'Verwachte Resultaten'!$C$1:$BT$1,0))*_xlfn.XLOOKUP($E215,$G$2:$G$6,$F$2:$F$6,,0)),_xlfn.XLOOKUP($D$14,$D209:$D215,AK209:AK215,,0,-1)&gt;=(INDEX('Verwachte Resultaten'!$C$2:$BT$31,MATCH(_xlfn.XLOOKUP($D$14,$D209:$D215,$E209:$E215,,0,-1),'Verwachte Resultaten'!$B$2:$B$31,0),MATCH(_xlfn.XLOOKUP($D$14,$D209:$D215,AK208:AK214,,0,-1),'Verwachte Resultaten'!$C$1:$BT$1,0))*_xlfn.XLOOKUP($E215,$G$2:$G$6,$H$2:$H$6,,0))),$D215,""),"")</f>
        <v/>
      </c>
      <c r="AL215" s="43" t="str">
        <f>IFERROR(IF(AND(_xlfn.XLOOKUP($D$14,$D209:$D215,AL209:AL215,,0,-1)&lt;=(INDEX('Verwachte Resultaten'!$C$2:$BT$31,MATCH(_xlfn.XLOOKUP($D$14,$D209:$D215,$E209:$E215,,0,-1),'Verwachte Resultaten'!$B$2:$B$31,0),MATCH(_xlfn.XLOOKUP($D$14,$D209:$D215,AL208:AL214,,0,-1),'Verwachte Resultaten'!$C$1:$BT$1,0))*_xlfn.XLOOKUP($E215,$G$2:$G$6,$F$2:$F$6,,0)),_xlfn.XLOOKUP($D$14,$D209:$D215,AL209:AL215,,0,-1)&gt;=(INDEX('Verwachte Resultaten'!$C$2:$BT$31,MATCH(_xlfn.XLOOKUP($D$14,$D209:$D215,$E209:$E215,,0,-1),'Verwachte Resultaten'!$B$2:$B$31,0),MATCH(_xlfn.XLOOKUP($D$14,$D209:$D215,AL208:AL214,,0,-1),'Verwachte Resultaten'!$C$1:$BT$1,0))*_xlfn.XLOOKUP($E215,$G$2:$G$6,$H$2:$H$6,,0))),$D215,""),"")</f>
        <v/>
      </c>
      <c r="AM215" s="43" t="str">
        <f>IFERROR(IF(AND(_xlfn.XLOOKUP($D$14,$D209:$D215,AM209:AM215,,0,-1)&lt;=(INDEX('Verwachte Resultaten'!$C$2:$BT$31,MATCH(_xlfn.XLOOKUP($D$14,$D209:$D215,$E209:$E215,,0,-1),'Verwachte Resultaten'!$B$2:$B$31,0),MATCH(_xlfn.XLOOKUP($D$14,$D209:$D215,AM208:AM214,,0,-1),'Verwachte Resultaten'!$C$1:$BT$1,0))*_xlfn.XLOOKUP($E215,$G$2:$G$6,$F$2:$F$6,,0)),_xlfn.XLOOKUP($D$14,$D209:$D215,AM209:AM215,,0,-1)&gt;=(INDEX('Verwachte Resultaten'!$C$2:$BT$31,MATCH(_xlfn.XLOOKUP($D$14,$D209:$D215,$E209:$E215,,0,-1),'Verwachte Resultaten'!$B$2:$B$31,0),MATCH(_xlfn.XLOOKUP($D$14,$D209:$D215,AM208:AM214,,0,-1),'Verwachte Resultaten'!$C$1:$BT$1,0))*_xlfn.XLOOKUP($E215,$G$2:$G$6,$H$2:$H$6,,0))),$D215,""),"")</f>
        <v/>
      </c>
      <c r="AN215" s="43" t="str">
        <f>IFERROR(IF(AND(_xlfn.XLOOKUP($D$14,$D209:$D215,AN209:AN215,,0,-1)&lt;=(INDEX('Verwachte Resultaten'!$C$2:$BT$31,MATCH(_xlfn.XLOOKUP($D$14,$D209:$D215,$E209:$E215,,0,-1),'Verwachte Resultaten'!$B$2:$B$31,0),MATCH(_xlfn.XLOOKUP($D$14,$D209:$D215,AN208:AN214,,0,-1),'Verwachte Resultaten'!$C$1:$BT$1,0))*_xlfn.XLOOKUP($E215,$G$2:$G$6,$F$2:$F$6,,0)),_xlfn.XLOOKUP($D$14,$D209:$D215,AN209:AN215,,0,-1)&gt;=(INDEX('Verwachte Resultaten'!$C$2:$BT$31,MATCH(_xlfn.XLOOKUP($D$14,$D209:$D215,$E209:$E215,,0,-1),'Verwachte Resultaten'!$B$2:$B$31,0),MATCH(_xlfn.XLOOKUP($D$14,$D209:$D215,AN208:AN214,,0,-1),'Verwachte Resultaten'!$C$1:$BT$1,0))*_xlfn.XLOOKUP($E215,$G$2:$G$6,$H$2:$H$6,,0))),$D215,""),"")</f>
        <v/>
      </c>
      <c r="AO215" s="43" t="str">
        <f>IFERROR(IF(AND(_xlfn.XLOOKUP($D$14,$D209:$D215,AO209:AO215,,0,-1)&lt;=(INDEX('Verwachte Resultaten'!$C$2:$BT$31,MATCH(_xlfn.XLOOKUP($D$14,$D209:$D215,$E209:$E215,,0,-1),'Verwachte Resultaten'!$B$2:$B$31,0),MATCH(_xlfn.XLOOKUP($D$14,$D209:$D215,AO208:AO214,,0,-1),'Verwachte Resultaten'!$C$1:$BT$1,0))*_xlfn.XLOOKUP($E215,$G$2:$G$6,$F$2:$F$6,,0)),_xlfn.XLOOKUP($D$14,$D209:$D215,AO209:AO215,,0,-1)&gt;=(INDEX('Verwachte Resultaten'!$C$2:$BT$31,MATCH(_xlfn.XLOOKUP($D$14,$D209:$D215,$E209:$E215,,0,-1),'Verwachte Resultaten'!$B$2:$B$31,0),MATCH(_xlfn.XLOOKUP($D$14,$D209:$D215,AO208:AO214,,0,-1),'Verwachte Resultaten'!$C$1:$BT$1,0))*_xlfn.XLOOKUP($E215,$G$2:$G$6,$H$2:$H$6,,0))),$D215,""),"")</f>
        <v/>
      </c>
      <c r="AP215" s="43" t="str">
        <f>IFERROR(IF(AND(_xlfn.XLOOKUP($D$14,$D209:$D215,AP209:AP215,,0,-1)&lt;=(INDEX('Verwachte Resultaten'!$C$2:$BT$31,MATCH(_xlfn.XLOOKUP($D$14,$D209:$D215,$E209:$E215,,0,-1),'Verwachte Resultaten'!$B$2:$B$31,0),MATCH(_xlfn.XLOOKUP($D$14,$D209:$D215,AP208:AP214,,0,-1),'Verwachte Resultaten'!$C$1:$BT$1,0))*_xlfn.XLOOKUP($E215,$G$2:$G$6,$F$2:$F$6,,0)),_xlfn.XLOOKUP($D$14,$D209:$D215,AP209:AP215,,0,-1)&gt;=(INDEX('Verwachte Resultaten'!$C$2:$BT$31,MATCH(_xlfn.XLOOKUP($D$14,$D209:$D215,$E209:$E215,,0,-1),'Verwachte Resultaten'!$B$2:$B$31,0),MATCH(_xlfn.XLOOKUP($D$14,$D209:$D215,AP208:AP214,,0,-1),'Verwachte Resultaten'!$C$1:$BT$1,0))*_xlfn.XLOOKUP($E215,$G$2:$G$6,$H$2:$H$6,,0))),$D215,""),"")</f>
        <v/>
      </c>
      <c r="AQ215" s="43" t="str">
        <f>IFERROR(IF(AND(_xlfn.XLOOKUP($D$14,$D209:$D215,AQ209:AQ215,,0,-1)&lt;=(INDEX('Verwachte Resultaten'!$C$2:$BT$31,MATCH(_xlfn.XLOOKUP($D$14,$D209:$D215,$E209:$E215,,0,-1),'Verwachte Resultaten'!$B$2:$B$31,0),MATCH(_xlfn.XLOOKUP($D$14,$D209:$D215,AQ208:AQ214,,0,-1),'Verwachte Resultaten'!$C$1:$BT$1,0))*_xlfn.XLOOKUP($E215,$G$2:$G$6,$F$2:$F$6,,0)),_xlfn.XLOOKUP($D$14,$D209:$D215,AQ209:AQ215,,0,-1)&gt;=(INDEX('Verwachte Resultaten'!$C$2:$BT$31,MATCH(_xlfn.XLOOKUP($D$14,$D209:$D215,$E209:$E215,,0,-1),'Verwachte Resultaten'!$B$2:$B$31,0),MATCH(_xlfn.XLOOKUP($D$14,$D209:$D215,AQ208:AQ214,,0,-1),'Verwachte Resultaten'!$C$1:$BT$1,0))*_xlfn.XLOOKUP($E215,$G$2:$G$6,$H$2:$H$6,,0))),$D215,""),"")</f>
        <v/>
      </c>
      <c r="AR215" s="43" t="str">
        <f>IFERROR(IF(AND(_xlfn.XLOOKUP($D$14,$D209:$D215,AR209:AR215,,0,-1)&lt;=(INDEX('Verwachte Resultaten'!$C$2:$BT$31,MATCH(_xlfn.XLOOKUP($D$14,$D209:$D215,$E209:$E215,,0,-1),'Verwachte Resultaten'!$B$2:$B$31,0),MATCH(_xlfn.XLOOKUP($D$14,$D209:$D215,AR208:AR214,,0,-1),'Verwachte Resultaten'!$C$1:$BT$1,0))*_xlfn.XLOOKUP($E215,$G$2:$G$6,$F$2:$F$6,,0)),_xlfn.XLOOKUP($D$14,$D209:$D215,AR209:AR215,,0,-1)&gt;=(INDEX('Verwachte Resultaten'!$C$2:$BT$31,MATCH(_xlfn.XLOOKUP($D$14,$D209:$D215,$E209:$E215,,0,-1),'Verwachte Resultaten'!$B$2:$B$31,0),MATCH(_xlfn.XLOOKUP($D$14,$D209:$D215,AR208:AR214,,0,-1),'Verwachte Resultaten'!$C$1:$BT$1,0))*_xlfn.XLOOKUP($E215,$G$2:$G$6,$H$2:$H$6,,0))),$D215,""),"")</f>
        <v/>
      </c>
      <c r="AS215" s="43" t="str">
        <f>IFERROR(IF(AND(_xlfn.XLOOKUP($D$14,$D209:$D215,AS209:AS215,,0,-1)&lt;=(INDEX('Verwachte Resultaten'!$C$2:$BT$31,MATCH(_xlfn.XLOOKUP($D$14,$D209:$D215,$E209:$E215,,0,-1),'Verwachte Resultaten'!$B$2:$B$31,0),MATCH(_xlfn.XLOOKUP($D$14,$D209:$D215,AS208:AS214,,0,-1),'Verwachte Resultaten'!$C$1:$BT$1,0))*_xlfn.XLOOKUP($E215,$G$2:$G$6,$F$2:$F$6,,0)),_xlfn.XLOOKUP($D$14,$D209:$D215,AS209:AS215,,0,-1)&gt;=(INDEX('Verwachte Resultaten'!$C$2:$BT$31,MATCH(_xlfn.XLOOKUP($D$14,$D209:$D215,$E209:$E215,,0,-1),'Verwachte Resultaten'!$B$2:$B$31,0),MATCH(_xlfn.XLOOKUP($D$14,$D209:$D215,AS208:AS214,,0,-1),'Verwachte Resultaten'!$C$1:$BT$1,0))*_xlfn.XLOOKUP($E215,$G$2:$G$6,$H$2:$H$6,,0))),$D215,""),"")</f>
        <v/>
      </c>
      <c r="AT215" s="43" t="str">
        <f>IFERROR(IF(AND(_xlfn.XLOOKUP($D$14,$D209:$D215,AT209:AT215,,0,-1)&lt;=(INDEX('Verwachte Resultaten'!$C$2:$BT$31,MATCH(_xlfn.XLOOKUP($D$14,$D209:$D215,$E209:$E215,,0,-1),'Verwachte Resultaten'!$B$2:$B$31,0),MATCH(_xlfn.XLOOKUP($D$14,$D209:$D215,AT208:AT214,,0,-1),'Verwachte Resultaten'!$C$1:$BT$1,0))*_xlfn.XLOOKUP($E215,$G$2:$G$6,$F$2:$F$6,,0)),_xlfn.XLOOKUP($D$14,$D209:$D215,AT209:AT215,,0,-1)&gt;=(INDEX('Verwachte Resultaten'!$C$2:$BT$31,MATCH(_xlfn.XLOOKUP($D$14,$D209:$D215,$E209:$E215,,0,-1),'Verwachte Resultaten'!$B$2:$B$31,0),MATCH(_xlfn.XLOOKUP($D$14,$D209:$D215,AT208:AT214,,0,-1),'Verwachte Resultaten'!$C$1:$BT$1,0))*_xlfn.XLOOKUP($E215,$G$2:$G$6,$H$2:$H$6,,0))),$D215,""),"")</f>
        <v/>
      </c>
      <c r="AU215" s="43" t="str">
        <f>IFERROR(IF(AND(_xlfn.XLOOKUP($D$14,$D209:$D215,AU209:AU215,,0,-1)&lt;=(INDEX('Verwachte Resultaten'!$C$2:$BT$31,MATCH(_xlfn.XLOOKUP($D$14,$D209:$D215,$E209:$E215,,0,-1),'Verwachte Resultaten'!$B$2:$B$31,0),MATCH(_xlfn.XLOOKUP($D$14,$D209:$D215,AU208:AU214,,0,-1),'Verwachte Resultaten'!$C$1:$BT$1,0))*_xlfn.XLOOKUP($E215,$G$2:$G$6,$F$2:$F$6,,0)),_xlfn.XLOOKUP($D$14,$D209:$D215,AU209:AU215,,0,-1)&gt;=(INDEX('Verwachte Resultaten'!$C$2:$BT$31,MATCH(_xlfn.XLOOKUP($D$14,$D209:$D215,$E209:$E215,,0,-1),'Verwachte Resultaten'!$B$2:$B$31,0),MATCH(_xlfn.XLOOKUP($D$14,$D209:$D215,AU208:AU214,,0,-1),'Verwachte Resultaten'!$C$1:$BT$1,0))*_xlfn.XLOOKUP($E215,$G$2:$G$6,$H$2:$H$6,,0))),$D215,""),"")</f>
        <v/>
      </c>
      <c r="AV215" s="43" t="str">
        <f>IFERROR(IF(AND(_xlfn.XLOOKUP($D$14,$D209:$D215,AV209:AV215,,0,-1)&lt;=(INDEX('Verwachte Resultaten'!$C$2:$BT$31,MATCH(_xlfn.XLOOKUP($D$14,$D209:$D215,$E209:$E215,,0,-1),'Verwachte Resultaten'!$B$2:$B$31,0),MATCH(_xlfn.XLOOKUP($D$14,$D209:$D215,AV208:AV214,,0,-1),'Verwachte Resultaten'!$C$1:$BT$1,0))*_xlfn.XLOOKUP($E215,$G$2:$G$6,$F$2:$F$6,,0)),_xlfn.XLOOKUP($D$14,$D209:$D215,AV209:AV215,,0,-1)&gt;=(INDEX('Verwachte Resultaten'!$C$2:$BT$31,MATCH(_xlfn.XLOOKUP($D$14,$D209:$D215,$E209:$E215,,0,-1),'Verwachte Resultaten'!$B$2:$B$31,0),MATCH(_xlfn.XLOOKUP($D$14,$D209:$D215,AV208:AV214,,0,-1),'Verwachte Resultaten'!$C$1:$BT$1,0))*_xlfn.XLOOKUP($E215,$G$2:$G$6,$H$2:$H$6,,0))),$D215,""),"")</f>
        <v/>
      </c>
      <c r="AW215" s="43" t="str">
        <f>IFERROR(IF(AND(_xlfn.XLOOKUP($D$14,$D209:$D215,AW209:AW215,,0,-1)&lt;=(INDEX('Verwachte Resultaten'!$C$2:$BT$31,MATCH(_xlfn.XLOOKUP($D$14,$D209:$D215,$E209:$E215,,0,-1),'Verwachte Resultaten'!$B$2:$B$31,0),MATCH(_xlfn.XLOOKUP($D$14,$D209:$D215,AW208:AW214,,0,-1),'Verwachte Resultaten'!$C$1:$BT$1,0))*_xlfn.XLOOKUP($E215,$G$2:$G$6,$F$2:$F$6,,0)),_xlfn.XLOOKUP($D$14,$D209:$D215,AW209:AW215,,0,-1)&gt;=(INDEX('Verwachte Resultaten'!$C$2:$BT$31,MATCH(_xlfn.XLOOKUP($D$14,$D209:$D215,$E209:$E215,,0,-1),'Verwachte Resultaten'!$B$2:$B$31,0),MATCH(_xlfn.XLOOKUP($D$14,$D209:$D215,AW208:AW214,,0,-1),'Verwachte Resultaten'!$C$1:$BT$1,0))*_xlfn.XLOOKUP($E215,$G$2:$G$6,$H$2:$H$6,,0))),$D215,""),"")</f>
        <v/>
      </c>
      <c r="AX215" s="43" t="str">
        <f>IFERROR(IF(AND(_xlfn.XLOOKUP($D$14,$D209:$D215,AX209:AX215,,0,-1)&lt;=(INDEX('Verwachte Resultaten'!$C$2:$BT$31,MATCH(_xlfn.XLOOKUP($D$14,$D209:$D215,$E209:$E215,,0,-1),'Verwachte Resultaten'!$B$2:$B$31,0),MATCH(_xlfn.XLOOKUP($D$14,$D209:$D215,AX208:AX214,,0,-1),'Verwachte Resultaten'!$C$1:$BT$1,0))*_xlfn.XLOOKUP($E215,$G$2:$G$6,$F$2:$F$6,,0)),_xlfn.XLOOKUP($D$14,$D209:$D215,AX209:AX215,,0,-1)&gt;=(INDEX('Verwachte Resultaten'!$C$2:$BT$31,MATCH(_xlfn.XLOOKUP($D$14,$D209:$D215,$E209:$E215,,0,-1),'Verwachte Resultaten'!$B$2:$B$31,0),MATCH(_xlfn.XLOOKUP($D$14,$D209:$D215,AX208:AX214,,0,-1),'Verwachte Resultaten'!$C$1:$BT$1,0))*_xlfn.XLOOKUP($E215,$G$2:$G$6,$H$2:$H$6,,0))),$D215,""),"")</f>
        <v/>
      </c>
      <c r="AY215" s="43" t="str">
        <f>IFERROR(IF(AND(_xlfn.XLOOKUP($D$14,$D209:$D215,AY209:AY215,,0,-1)&lt;=(INDEX('Verwachte Resultaten'!$C$2:$BT$31,MATCH(_xlfn.XLOOKUP($D$14,$D209:$D215,$E209:$E215,,0,-1),'Verwachte Resultaten'!$B$2:$B$31,0),MATCH(_xlfn.XLOOKUP($D$14,$D209:$D215,AY208:AY214,,0,-1),'Verwachte Resultaten'!$C$1:$BT$1,0))*_xlfn.XLOOKUP($E215,$G$2:$G$6,$F$2:$F$6,,0)),_xlfn.XLOOKUP($D$14,$D209:$D215,AY209:AY215,,0,-1)&gt;=(INDEX('Verwachte Resultaten'!$C$2:$BT$31,MATCH(_xlfn.XLOOKUP($D$14,$D209:$D215,$E209:$E215,,0,-1),'Verwachte Resultaten'!$B$2:$B$31,0),MATCH(_xlfn.XLOOKUP($D$14,$D209:$D215,AY208:AY214,,0,-1),'Verwachte Resultaten'!$C$1:$BT$1,0))*_xlfn.XLOOKUP($E215,$G$2:$G$6,$H$2:$H$6,,0))),$D215,""),"")</f>
        <v/>
      </c>
      <c r="AZ215" s="43" t="str">
        <f>IFERROR(IF(AND(_xlfn.XLOOKUP($D$14,$D209:$D215,AZ209:AZ215,,0,-1)&lt;=(INDEX('Verwachte Resultaten'!$C$2:$BT$31,MATCH(_xlfn.XLOOKUP($D$14,$D209:$D215,$E209:$E215,,0,-1),'Verwachte Resultaten'!$B$2:$B$31,0),MATCH(_xlfn.XLOOKUP($D$14,$D209:$D215,AZ208:AZ214,,0,-1),'Verwachte Resultaten'!$C$1:$BT$1,0))*_xlfn.XLOOKUP($E215,$G$2:$G$6,$F$2:$F$6,,0)),_xlfn.XLOOKUP($D$14,$D209:$D215,AZ209:AZ215,,0,-1)&gt;=(INDEX('Verwachte Resultaten'!$C$2:$BT$31,MATCH(_xlfn.XLOOKUP($D$14,$D209:$D215,$E209:$E215,,0,-1),'Verwachte Resultaten'!$B$2:$B$31,0),MATCH(_xlfn.XLOOKUP($D$14,$D209:$D215,AZ208:AZ214,,0,-1),'Verwachte Resultaten'!$C$1:$BT$1,0))*_xlfn.XLOOKUP($E215,$G$2:$G$6,$H$2:$H$6,,0))),$D215,""),"")</f>
        <v/>
      </c>
      <c r="BA215" s="43" t="str">
        <f>IFERROR(IF(AND(_xlfn.XLOOKUP($D$14,$D209:$D215,BA209:BA215,,0,-1)&lt;=(INDEX('Verwachte Resultaten'!$C$2:$BT$31,MATCH(_xlfn.XLOOKUP($D$14,$D209:$D215,$E209:$E215,,0,-1),'Verwachte Resultaten'!$B$2:$B$31,0),MATCH(_xlfn.XLOOKUP($D$14,$D209:$D215,BA208:BA214,,0,-1),'Verwachte Resultaten'!$C$1:$BT$1,0))*_xlfn.XLOOKUP($E215,$G$2:$G$6,$F$2:$F$6,,0)),_xlfn.XLOOKUP($D$14,$D209:$D215,BA209:BA215,,0,-1)&gt;=(INDEX('Verwachte Resultaten'!$C$2:$BT$31,MATCH(_xlfn.XLOOKUP($D$14,$D209:$D215,$E209:$E215,,0,-1),'Verwachte Resultaten'!$B$2:$B$31,0),MATCH(_xlfn.XLOOKUP($D$14,$D209:$D215,BA208:BA214,,0,-1),'Verwachte Resultaten'!$C$1:$BT$1,0))*_xlfn.XLOOKUP($E215,$G$2:$G$6,$H$2:$H$6,,0))),$D215,""),"")</f>
        <v/>
      </c>
      <c r="BB215" s="43" t="str">
        <f>IFERROR(IF(AND(_xlfn.XLOOKUP($D$14,$D209:$D215,BB209:BB215,,0,-1)&lt;=(INDEX('Verwachte Resultaten'!$C$2:$BT$31,MATCH(_xlfn.XLOOKUP($D$14,$D209:$D215,$E209:$E215,,0,-1),'Verwachte Resultaten'!$B$2:$B$31,0),MATCH(_xlfn.XLOOKUP($D$14,$D209:$D215,BB208:BB214,,0,-1),'Verwachte Resultaten'!$C$1:$BT$1,0))*_xlfn.XLOOKUP($E215,$G$2:$G$6,$F$2:$F$6,,0)),_xlfn.XLOOKUP($D$14,$D209:$D215,BB209:BB215,,0,-1)&gt;=(INDEX('Verwachte Resultaten'!$C$2:$BT$31,MATCH(_xlfn.XLOOKUP($D$14,$D209:$D215,$E209:$E215,,0,-1),'Verwachte Resultaten'!$B$2:$B$31,0),MATCH(_xlfn.XLOOKUP($D$14,$D209:$D215,BB208:BB214,,0,-1),'Verwachte Resultaten'!$C$1:$BT$1,0))*_xlfn.XLOOKUP($E215,$G$2:$G$6,$H$2:$H$6,,0))),$D215,""),"")</f>
        <v/>
      </c>
      <c r="BC215" s="43" t="str">
        <f>IFERROR(IF(AND(_xlfn.XLOOKUP($D$14,$D209:$D215,BC209:BC215,,0,-1)&lt;=(INDEX('Verwachte Resultaten'!$C$2:$BT$31,MATCH(_xlfn.XLOOKUP($D$14,$D209:$D215,$E209:$E215,,0,-1),'Verwachte Resultaten'!$B$2:$B$31,0),MATCH(_xlfn.XLOOKUP($D$14,$D209:$D215,BC208:BC214,,0,-1),'Verwachte Resultaten'!$C$1:$BT$1,0))*_xlfn.XLOOKUP($E215,$G$2:$G$6,$F$2:$F$6,,0)),_xlfn.XLOOKUP($D$14,$D209:$D215,BC209:BC215,,0,-1)&gt;=(INDEX('Verwachte Resultaten'!$C$2:$BT$31,MATCH(_xlfn.XLOOKUP($D$14,$D209:$D215,$E209:$E215,,0,-1),'Verwachte Resultaten'!$B$2:$B$31,0),MATCH(_xlfn.XLOOKUP($D$14,$D209:$D215,BC208:BC214,,0,-1),'Verwachte Resultaten'!$C$1:$BT$1,0))*_xlfn.XLOOKUP($E215,$G$2:$G$6,$H$2:$H$6,,0))),$D215,""),"")</f>
        <v/>
      </c>
      <c r="BD215" s="43" t="str">
        <f>IFERROR(IF(AND(_xlfn.XLOOKUP($D$14,$D209:$D215,BD209:BD215,,0,-1)&lt;=(INDEX('Verwachte Resultaten'!$C$2:$BT$31,MATCH(_xlfn.XLOOKUP($D$14,$D209:$D215,$E209:$E215,,0,-1),'Verwachte Resultaten'!$B$2:$B$31,0),MATCH(_xlfn.XLOOKUP($D$14,$D209:$D215,BD208:BD214,,0,-1),'Verwachte Resultaten'!$C$1:$BT$1,0))*_xlfn.XLOOKUP($E215,$G$2:$G$6,$F$2:$F$6,,0)),_xlfn.XLOOKUP($D$14,$D209:$D215,BD209:BD215,,0,-1)&gt;=(INDEX('Verwachte Resultaten'!$C$2:$BT$31,MATCH(_xlfn.XLOOKUP($D$14,$D209:$D215,$E209:$E215,,0,-1),'Verwachte Resultaten'!$B$2:$B$31,0),MATCH(_xlfn.XLOOKUP($D$14,$D209:$D215,BD208:BD214,,0,-1),'Verwachte Resultaten'!$C$1:$BT$1,0))*_xlfn.XLOOKUP($E215,$G$2:$G$6,$H$2:$H$6,,0))),$D215,""),"")</f>
        <v/>
      </c>
      <c r="BE215" s="43" t="str">
        <f>IFERROR(IF(AND(_xlfn.XLOOKUP($D$14,$D209:$D215,BE209:BE215,,0,-1)&lt;=(INDEX('Verwachte Resultaten'!$C$2:$BT$31,MATCH(_xlfn.XLOOKUP($D$14,$D209:$D215,$E209:$E215,,0,-1),'Verwachte Resultaten'!$B$2:$B$31,0),MATCH(_xlfn.XLOOKUP($D$14,$D209:$D215,BE208:BE214,,0,-1),'Verwachte Resultaten'!$C$1:$BT$1,0))*_xlfn.XLOOKUP($E215,$G$2:$G$6,$F$2:$F$6,,0)),_xlfn.XLOOKUP($D$14,$D209:$D215,BE209:BE215,,0,-1)&gt;=(INDEX('Verwachte Resultaten'!$C$2:$BT$31,MATCH(_xlfn.XLOOKUP($D$14,$D209:$D215,$E209:$E215,,0,-1),'Verwachte Resultaten'!$B$2:$B$31,0),MATCH(_xlfn.XLOOKUP($D$14,$D209:$D215,BE208:BE214,,0,-1),'Verwachte Resultaten'!$C$1:$BT$1,0))*_xlfn.XLOOKUP($E215,$G$2:$G$6,$H$2:$H$6,,0))),$D215,""),"")</f>
        <v/>
      </c>
      <c r="BF215" s="43" t="str">
        <f>IFERROR(IF(AND(_xlfn.XLOOKUP($D$14,$D209:$D215,BF209:BF215,,0,-1)&lt;=(INDEX('Verwachte Resultaten'!$C$2:$BT$31,MATCH(_xlfn.XLOOKUP($D$14,$D209:$D215,$E209:$E215,,0,-1),'Verwachte Resultaten'!$B$2:$B$31,0),MATCH(_xlfn.XLOOKUP($D$14,$D209:$D215,BF208:BF214,,0,-1),'Verwachte Resultaten'!$C$1:$BT$1,0))*_xlfn.XLOOKUP($E215,$G$2:$G$6,$F$2:$F$6,,0)),_xlfn.XLOOKUP($D$14,$D209:$D215,BF209:BF215,,0,-1)&gt;=(INDEX('Verwachte Resultaten'!$C$2:$BT$31,MATCH(_xlfn.XLOOKUP($D$14,$D209:$D215,$E209:$E215,,0,-1),'Verwachte Resultaten'!$B$2:$B$31,0),MATCH(_xlfn.XLOOKUP($D$14,$D209:$D215,BF208:BF214,,0,-1),'Verwachte Resultaten'!$C$1:$BT$1,0))*_xlfn.XLOOKUP($E215,$G$2:$G$6,$H$2:$H$6,,0))),$D215,""),"")</f>
        <v/>
      </c>
      <c r="BG215" s="43" t="str">
        <f>IFERROR(IF(AND(_xlfn.XLOOKUP($D$14,$D209:$D215,BG209:BG215,,0,-1)&lt;=(INDEX('Verwachte Resultaten'!$C$2:$BT$31,MATCH(_xlfn.XLOOKUP($D$14,$D209:$D215,$E209:$E215,,0,-1),'Verwachte Resultaten'!$B$2:$B$31,0),MATCH(_xlfn.XLOOKUP($D$14,$D209:$D215,BG208:BG214,,0,-1),'Verwachte Resultaten'!$C$1:$BT$1,0))*_xlfn.XLOOKUP($E215,$G$2:$G$6,$F$2:$F$6,,0)),_xlfn.XLOOKUP($D$14,$D209:$D215,BG209:BG215,,0,-1)&gt;=(INDEX('Verwachte Resultaten'!$C$2:$BT$31,MATCH(_xlfn.XLOOKUP($D$14,$D209:$D215,$E209:$E215,,0,-1),'Verwachte Resultaten'!$B$2:$B$31,0),MATCH(_xlfn.XLOOKUP($D$14,$D209:$D215,BG208:BG214,,0,-1),'Verwachte Resultaten'!$C$1:$BT$1,0))*_xlfn.XLOOKUP($E215,$G$2:$G$6,$H$2:$H$6,,0))),$D215,""),"")</f>
        <v/>
      </c>
      <c r="BH215" s="43" t="str">
        <f>IFERROR(IF(AND(_xlfn.XLOOKUP($D$14,$D209:$D215,BH209:BH215,,0,-1)&lt;=(INDEX('Verwachte Resultaten'!$C$2:$BT$31,MATCH(_xlfn.XLOOKUP($D$14,$D209:$D215,$E209:$E215,,0,-1),'Verwachte Resultaten'!$B$2:$B$31,0),MATCH(_xlfn.XLOOKUP($D$14,$D209:$D215,BH208:BH214,,0,-1),'Verwachte Resultaten'!$C$1:$BT$1,0))*_xlfn.XLOOKUP($E215,$G$2:$G$6,$F$2:$F$6,,0)),_xlfn.XLOOKUP($D$14,$D209:$D215,BH209:BH215,,0,-1)&gt;=(INDEX('Verwachte Resultaten'!$C$2:$BT$31,MATCH(_xlfn.XLOOKUP($D$14,$D209:$D215,$E209:$E215,,0,-1),'Verwachte Resultaten'!$B$2:$B$31,0),MATCH(_xlfn.XLOOKUP($D$14,$D209:$D215,BH208:BH214,,0,-1),'Verwachte Resultaten'!$C$1:$BT$1,0))*_xlfn.XLOOKUP($E215,$G$2:$G$6,$H$2:$H$6,,0))),$D215,""),"")</f>
        <v/>
      </c>
      <c r="BI215" s="43" t="str">
        <f>IFERROR(IF(AND(_xlfn.XLOOKUP($D$14,$D209:$D215,BI209:BI215,,0,-1)&lt;=(INDEX('Verwachte Resultaten'!$C$2:$BT$31,MATCH(_xlfn.XLOOKUP($D$14,$D209:$D215,$E209:$E215,,0,-1),'Verwachte Resultaten'!$B$2:$B$31,0),MATCH(_xlfn.XLOOKUP($D$14,$D209:$D215,BI208:BI214,,0,-1),'Verwachte Resultaten'!$C$1:$BT$1,0))*_xlfn.XLOOKUP($E215,$G$2:$G$6,$F$2:$F$6,,0)),_xlfn.XLOOKUP($D$14,$D209:$D215,BI209:BI215,,0,-1)&gt;=(INDEX('Verwachte Resultaten'!$C$2:$BT$31,MATCH(_xlfn.XLOOKUP($D$14,$D209:$D215,$E209:$E215,,0,-1),'Verwachte Resultaten'!$B$2:$B$31,0),MATCH(_xlfn.XLOOKUP($D$14,$D209:$D215,BI208:BI214,,0,-1),'Verwachte Resultaten'!$C$1:$BT$1,0))*_xlfn.XLOOKUP($E215,$G$2:$G$6,$H$2:$H$6,,0))),$D215,""),"")</f>
        <v/>
      </c>
      <c r="BJ215" s="43" t="str">
        <f>IFERROR(IF(AND(_xlfn.XLOOKUP($D$14,$D209:$D215,BJ209:BJ215,,0,-1)&lt;=(INDEX('Verwachte Resultaten'!$C$2:$BT$31,MATCH(_xlfn.XLOOKUP($D$14,$D209:$D215,$E209:$E215,,0,-1),'Verwachte Resultaten'!$B$2:$B$31,0),MATCH(_xlfn.XLOOKUP($D$14,$D209:$D215,BJ208:BJ214,,0,-1),'Verwachte Resultaten'!$C$1:$BT$1,0))*_xlfn.XLOOKUP($E215,$G$2:$G$6,$F$2:$F$6,,0)),_xlfn.XLOOKUP($D$14,$D209:$D215,BJ209:BJ215,,0,-1)&gt;=(INDEX('Verwachte Resultaten'!$C$2:$BT$31,MATCH(_xlfn.XLOOKUP($D$14,$D209:$D215,$E209:$E215,,0,-1),'Verwachte Resultaten'!$B$2:$B$31,0),MATCH(_xlfn.XLOOKUP($D$14,$D209:$D215,BJ208:BJ214,,0,-1),'Verwachte Resultaten'!$C$1:$BT$1,0))*_xlfn.XLOOKUP($E215,$G$2:$G$6,$H$2:$H$6,,0))),$D215,""),"")</f>
        <v/>
      </c>
      <c r="BK215" s="44" t="str">
        <f>IFERROR(IF(AND(_xlfn.XLOOKUP($D$14,$D209:$D215,BK209:BK215,,0,-1)&lt;=(INDEX('Verwachte Resultaten'!$C$2:$BT$31,MATCH(_xlfn.XLOOKUP($D$14,$D209:$D215,$E209:$E215,,0,-1),'Verwachte Resultaten'!$B$2:$B$31,0),MATCH(_xlfn.XLOOKUP($D$14,$D209:$D215,BK208:BK214,,0,-1),'Verwachte Resultaten'!$C$1:$BT$1,0))*_xlfn.XLOOKUP($E215,$G$2:$G$6,$F$2:$F$6,,0)),_xlfn.XLOOKUP($D$14,$D209:$D215,BK209:BK215,,0,-1)&gt;=(INDEX('Verwachte Resultaten'!$C$2:$BT$31,MATCH(_xlfn.XLOOKUP($D$14,$D209:$D215,$E209:$E215,,0,-1),'Verwachte Resultaten'!$B$2:$B$31,0),MATCH(_xlfn.XLOOKUP($D$14,$D209:$D215,BK208:BK214,,0,-1),'Verwachte Resultaten'!$C$1:$BT$1,0))*_xlfn.XLOOKUP($E215,$G$2:$G$6,$H$2:$H$6,,0))),$D215,""),"")</f>
        <v/>
      </c>
    </row>
    <row r="216" spans="1:63">
      <c r="C216" s="23"/>
      <c r="D216" s="110" t="str">
        <f>IFERROR($B212*$B$7,"")</f>
        <v/>
      </c>
      <c r="E216" s="40" t="s">
        <v>159</v>
      </c>
      <c r="F216" s="13" t="str">
        <f>IFERROR(IF(AND(_xlfn.XLOOKUP($D$14,$D210:$D216,F210:F216,,0,-1)&lt;=(INDEX('Verwachte Resultaten'!$C$2:$BT$31,MATCH(_xlfn.XLOOKUP($D$14,$D210:$D216,$E210:$E216,,0,-1),'Verwachte Resultaten'!$B$2:$B$31,0),MATCH(_xlfn.XLOOKUP($D$14,$D210:$D216,F209:F215,,0,-1),'Verwachte Resultaten'!$C$1:$BT$1,0))*_xlfn.XLOOKUP($E216,$G$2:$G$6,$F$2:$F$6,,0)),_xlfn.XLOOKUP($D$14,$D210:$D216,F210:F216,,0,-1)&gt;(INDEX('Verwachte Resultaten'!$C$2:$BT$31,MATCH(_xlfn.XLOOKUP($D$14,$D210:$D216,$E210:$E216,,0,-1),'Verwachte Resultaten'!$B$2:$B$31,0),MATCH(_xlfn.XLOOKUP($D$14,$D210:$D216,F209:F215,,0,-1),'Verwachte Resultaten'!$C$1:$BT$1,0))*_xlfn.XLOOKUP($E216,$G$2:$G$6,$H$2:$H$6,,0))),$D216,""),"")</f>
        <v/>
      </c>
      <c r="G216" s="14" t="str">
        <f>IFERROR(IF(AND(_xlfn.XLOOKUP($D$14,$D210:$D216,G210:G216,,0,-1)&lt;=(INDEX('Verwachte Resultaten'!$C$2:$BT$31,MATCH(_xlfn.XLOOKUP($D$14,$D210:$D216,$E210:$E216,,0,-1),'Verwachte Resultaten'!$B$2:$B$31,0),MATCH(_xlfn.XLOOKUP($D$14,$D210:$D216,G209:G215,,0,-1),'Verwachte Resultaten'!$C$1:$BT$1,0))*_xlfn.XLOOKUP($E216,$G$2:$G$6,$F$2:$F$6,,0)),_xlfn.XLOOKUP($D$14,$D210:$D216,G210:G216,,0,-1)&gt;(INDEX('Verwachte Resultaten'!$C$2:$BT$31,MATCH(_xlfn.XLOOKUP($D$14,$D210:$D216,$E210:$E216,,0,-1),'Verwachte Resultaten'!$B$2:$B$31,0),MATCH(_xlfn.XLOOKUP($D$14,$D210:$D216,G209:G215,,0,-1),'Verwachte Resultaten'!$C$1:$BT$1,0))*_xlfn.XLOOKUP($E216,$G$2:$G$6,$H$2:$H$6,,0))),$D216,""),"")</f>
        <v/>
      </c>
      <c r="H216" s="14" t="str">
        <f>IFERROR(IF(AND(_xlfn.XLOOKUP($D$14,$D210:$D216,H210:H216,,0,-1)&lt;=(INDEX('Verwachte Resultaten'!$C$2:$BT$31,MATCH(_xlfn.XLOOKUP($D$14,$D210:$D216,$E210:$E216,,0,-1),'Verwachte Resultaten'!$B$2:$B$31,0),MATCH(_xlfn.XLOOKUP($D$14,$D210:$D216,H209:H215,,0,-1),'Verwachte Resultaten'!$C$1:$BT$1,0))*_xlfn.XLOOKUP($E216,$G$2:$G$6,$F$2:$F$6,,0)),_xlfn.XLOOKUP($D$14,$D210:$D216,H210:H216,,0,-1)&gt;(INDEX('Verwachte Resultaten'!$C$2:$BT$31,MATCH(_xlfn.XLOOKUP($D$14,$D210:$D216,$E210:$E216,,0,-1),'Verwachte Resultaten'!$B$2:$B$31,0),MATCH(_xlfn.XLOOKUP($D$14,$D210:$D216,H209:H215,,0,-1),'Verwachte Resultaten'!$C$1:$BT$1,0))*_xlfn.XLOOKUP($E216,$G$2:$G$6,$H$2:$H$6,,0))),$D216,""),"")</f>
        <v/>
      </c>
      <c r="I216" s="14" t="str">
        <f>IFERROR(IF(AND(_xlfn.XLOOKUP($D$14,$D210:$D216,I210:I216,,0,-1)&lt;=(INDEX('Verwachte Resultaten'!$C$2:$BT$31,MATCH(_xlfn.XLOOKUP($D$14,$D210:$D216,$E210:$E216,,0,-1),'Verwachte Resultaten'!$B$2:$B$31,0),MATCH(_xlfn.XLOOKUP($D$14,$D210:$D216,I209:I215,,0,-1),'Verwachte Resultaten'!$C$1:$BT$1,0))*_xlfn.XLOOKUP($E216,$G$2:$G$6,$F$2:$F$6,,0)),_xlfn.XLOOKUP($D$14,$D210:$D216,I210:I216,,0,-1)&gt;(INDEX('Verwachte Resultaten'!$C$2:$BT$31,MATCH(_xlfn.XLOOKUP($D$14,$D210:$D216,$E210:$E216,,0,-1),'Verwachte Resultaten'!$B$2:$B$31,0),MATCH(_xlfn.XLOOKUP($D$14,$D210:$D216,I209:I215,,0,-1),'Verwachte Resultaten'!$C$1:$BT$1,0))*_xlfn.XLOOKUP($E216,$G$2:$G$6,$H$2:$H$6,,0))),$D216,""),"")</f>
        <v/>
      </c>
      <c r="J216" s="14" t="str">
        <f>IFERROR(IF(AND(_xlfn.XLOOKUP($D$14,$D210:$D216,J210:J216,,0,-1)&lt;=(INDEX('Verwachte Resultaten'!$C$2:$BT$31,MATCH(_xlfn.XLOOKUP($D$14,$D210:$D216,$E210:$E216,,0,-1),'Verwachte Resultaten'!$B$2:$B$31,0),MATCH(_xlfn.XLOOKUP($D$14,$D210:$D216,J209:J215,,0,-1),'Verwachte Resultaten'!$C$1:$BT$1,0))*_xlfn.XLOOKUP($E216,$G$2:$G$6,$F$2:$F$6,,0)),_xlfn.XLOOKUP($D$14,$D210:$D216,J210:J216,,0,-1)&gt;(INDEX('Verwachte Resultaten'!$C$2:$BT$31,MATCH(_xlfn.XLOOKUP($D$14,$D210:$D216,$E210:$E216,,0,-1),'Verwachte Resultaten'!$B$2:$B$31,0),MATCH(_xlfn.XLOOKUP($D$14,$D210:$D216,J209:J215,,0,-1),'Verwachte Resultaten'!$C$1:$BT$1,0))*_xlfn.XLOOKUP($E216,$G$2:$G$6,$H$2:$H$6,,0))),$D216,""),"")</f>
        <v/>
      </c>
      <c r="K216" s="14" t="str">
        <f>IFERROR(IF(AND(_xlfn.XLOOKUP($D$14,$D210:$D216,K210:K216,,0,-1)&lt;=(INDEX('Verwachte Resultaten'!$C$2:$BT$31,MATCH(_xlfn.XLOOKUP($D$14,$D210:$D216,$E210:$E216,,0,-1),'Verwachte Resultaten'!$B$2:$B$31,0),MATCH(_xlfn.XLOOKUP($D$14,$D210:$D216,K209:K215,,0,-1),'Verwachte Resultaten'!$C$1:$BT$1,0))*_xlfn.XLOOKUP($E216,$G$2:$G$6,$F$2:$F$6,,0)),_xlfn.XLOOKUP($D$14,$D210:$D216,K210:K216,,0,-1)&gt;(INDEX('Verwachte Resultaten'!$C$2:$BT$31,MATCH(_xlfn.XLOOKUP($D$14,$D210:$D216,$E210:$E216,,0,-1),'Verwachte Resultaten'!$B$2:$B$31,0),MATCH(_xlfn.XLOOKUP($D$14,$D210:$D216,K209:K215,,0,-1),'Verwachte Resultaten'!$C$1:$BT$1,0))*_xlfn.XLOOKUP($E216,$G$2:$G$6,$H$2:$H$6,,0))),$D216,""),"")</f>
        <v/>
      </c>
      <c r="L216" s="14" t="str">
        <f>IFERROR(IF(AND(_xlfn.XLOOKUP($D$14,$D210:$D216,L210:L216,,0,-1)&lt;=(INDEX('Verwachte Resultaten'!$C$2:$BT$31,MATCH(_xlfn.XLOOKUP($D$14,$D210:$D216,$E210:$E216,,0,-1),'Verwachte Resultaten'!$B$2:$B$31,0),MATCH(_xlfn.XLOOKUP($D$14,$D210:$D216,L209:L215,,0,-1),'Verwachte Resultaten'!$C$1:$BT$1,0))*_xlfn.XLOOKUP($E216,$G$2:$G$6,$F$2:$F$6,,0)),_xlfn.XLOOKUP($D$14,$D210:$D216,L210:L216,,0,-1)&gt;(INDEX('Verwachte Resultaten'!$C$2:$BT$31,MATCH(_xlfn.XLOOKUP($D$14,$D210:$D216,$E210:$E216,,0,-1),'Verwachte Resultaten'!$B$2:$B$31,0),MATCH(_xlfn.XLOOKUP($D$14,$D210:$D216,L209:L215,,0,-1),'Verwachte Resultaten'!$C$1:$BT$1,0))*_xlfn.XLOOKUP($E216,$G$2:$G$6,$H$2:$H$6,,0))),$D216,""),"")</f>
        <v/>
      </c>
      <c r="M216" s="14" t="str">
        <f>IFERROR(IF(AND(_xlfn.XLOOKUP($D$14,$D210:$D216,M210:M216,,0,-1)&lt;=(INDEX('Verwachte Resultaten'!$C$2:$BT$31,MATCH(_xlfn.XLOOKUP($D$14,$D210:$D216,$E210:$E216,,0,-1),'Verwachte Resultaten'!$B$2:$B$31,0),MATCH(_xlfn.XLOOKUP($D$14,$D210:$D216,M209:M215,,0,-1),'Verwachte Resultaten'!$C$1:$BT$1,0))*_xlfn.XLOOKUP($E216,$G$2:$G$6,$F$2:$F$6,,0)),_xlfn.XLOOKUP($D$14,$D210:$D216,M210:M216,,0,-1)&gt;(INDEX('Verwachte Resultaten'!$C$2:$BT$31,MATCH(_xlfn.XLOOKUP($D$14,$D210:$D216,$E210:$E216,,0,-1),'Verwachte Resultaten'!$B$2:$B$31,0),MATCH(_xlfn.XLOOKUP($D$14,$D210:$D216,M209:M215,,0,-1),'Verwachte Resultaten'!$C$1:$BT$1,0))*_xlfn.XLOOKUP($E216,$G$2:$G$6,$H$2:$H$6,,0))),$D216,""),"")</f>
        <v/>
      </c>
      <c r="N216" s="14" t="str">
        <f>IFERROR(IF(AND(_xlfn.XLOOKUP($D$14,$D210:$D216,N210:N216,,0,-1)&lt;=(INDEX('Verwachte Resultaten'!$C$2:$BT$31,MATCH(_xlfn.XLOOKUP($D$14,$D210:$D216,$E210:$E216,,0,-1),'Verwachte Resultaten'!$B$2:$B$31,0),MATCH(_xlfn.XLOOKUP($D$14,$D210:$D216,N209:N215,,0,-1),'Verwachte Resultaten'!$C$1:$BT$1,0))*_xlfn.XLOOKUP($E216,$G$2:$G$6,$F$2:$F$6,,0)),_xlfn.XLOOKUP($D$14,$D210:$D216,N210:N216,,0,-1)&gt;(INDEX('Verwachte Resultaten'!$C$2:$BT$31,MATCH(_xlfn.XLOOKUP($D$14,$D210:$D216,$E210:$E216,,0,-1),'Verwachte Resultaten'!$B$2:$B$31,0),MATCH(_xlfn.XLOOKUP($D$14,$D210:$D216,N209:N215,,0,-1),'Verwachte Resultaten'!$C$1:$BT$1,0))*_xlfn.XLOOKUP($E216,$G$2:$G$6,$H$2:$H$6,,0))),$D216,""),"")</f>
        <v/>
      </c>
      <c r="O216" s="14" t="str">
        <f>IFERROR(IF(AND(_xlfn.XLOOKUP($D$14,$D210:$D216,O210:O216,,0,-1)&lt;=(INDEX('Verwachte Resultaten'!$C$2:$BT$31,MATCH(_xlfn.XLOOKUP($D$14,$D210:$D216,$E210:$E216,,0,-1),'Verwachte Resultaten'!$B$2:$B$31,0),MATCH(_xlfn.XLOOKUP($D$14,$D210:$D216,O209:O215,,0,-1),'Verwachte Resultaten'!$C$1:$BT$1,0))*_xlfn.XLOOKUP($E216,$G$2:$G$6,$F$2:$F$6,,0)),_xlfn.XLOOKUP($D$14,$D210:$D216,O210:O216,,0,-1)&gt;(INDEX('Verwachte Resultaten'!$C$2:$BT$31,MATCH(_xlfn.XLOOKUP($D$14,$D210:$D216,$E210:$E216,,0,-1),'Verwachte Resultaten'!$B$2:$B$31,0),MATCH(_xlfn.XLOOKUP($D$14,$D210:$D216,O209:O215,,0,-1),'Verwachte Resultaten'!$C$1:$BT$1,0))*_xlfn.XLOOKUP($E216,$G$2:$G$6,$H$2:$H$6,,0))),$D216,""),"")</f>
        <v/>
      </c>
      <c r="P216" s="14" t="str">
        <f>IFERROR(IF(AND(_xlfn.XLOOKUP($D$14,$D210:$D216,P210:P216,,0,-1)&lt;=(INDEX('Verwachte Resultaten'!$C$2:$BT$31,MATCH(_xlfn.XLOOKUP($D$14,$D210:$D216,$E210:$E216,,0,-1),'Verwachte Resultaten'!$B$2:$B$31,0),MATCH(_xlfn.XLOOKUP($D$14,$D210:$D216,P209:P215,,0,-1),'Verwachte Resultaten'!$C$1:$BT$1,0))*_xlfn.XLOOKUP($E216,$G$2:$G$6,$F$2:$F$6,,0)),_xlfn.XLOOKUP($D$14,$D210:$D216,P210:P216,,0,-1)&gt;(INDEX('Verwachte Resultaten'!$C$2:$BT$31,MATCH(_xlfn.XLOOKUP($D$14,$D210:$D216,$E210:$E216,,0,-1),'Verwachte Resultaten'!$B$2:$B$31,0),MATCH(_xlfn.XLOOKUP($D$14,$D210:$D216,P209:P215,,0,-1),'Verwachte Resultaten'!$C$1:$BT$1,0))*_xlfn.XLOOKUP($E216,$G$2:$G$6,$H$2:$H$6,,0))),$D216,""),"")</f>
        <v/>
      </c>
      <c r="Q216" s="14" t="str">
        <f>IFERROR(IF(AND(_xlfn.XLOOKUP($D$14,$D210:$D216,Q210:Q216,,0,-1)&lt;=(INDEX('Verwachte Resultaten'!$C$2:$BT$31,MATCH(_xlfn.XLOOKUP($D$14,$D210:$D216,$E210:$E216,,0,-1),'Verwachte Resultaten'!$B$2:$B$31,0),MATCH(_xlfn.XLOOKUP($D$14,$D210:$D216,Q209:Q215,,0,-1),'Verwachte Resultaten'!$C$1:$BT$1,0))*_xlfn.XLOOKUP($E216,$G$2:$G$6,$F$2:$F$6,,0)),_xlfn.XLOOKUP($D$14,$D210:$D216,Q210:Q216,,0,-1)&gt;(INDEX('Verwachte Resultaten'!$C$2:$BT$31,MATCH(_xlfn.XLOOKUP($D$14,$D210:$D216,$E210:$E216,,0,-1),'Verwachte Resultaten'!$B$2:$B$31,0),MATCH(_xlfn.XLOOKUP($D$14,$D210:$D216,Q209:Q215,,0,-1),'Verwachte Resultaten'!$C$1:$BT$1,0))*_xlfn.XLOOKUP($E216,$G$2:$G$6,$H$2:$H$6,,0))),$D216,""),"")</f>
        <v/>
      </c>
      <c r="R216" s="14" t="str">
        <f>IFERROR(IF(AND(_xlfn.XLOOKUP($D$14,$D210:$D216,R210:R216,,0,-1)&lt;=(INDEX('Verwachte Resultaten'!$C$2:$BT$31,MATCH(_xlfn.XLOOKUP($D$14,$D210:$D216,$E210:$E216,,0,-1),'Verwachte Resultaten'!$B$2:$B$31,0),MATCH(_xlfn.XLOOKUP($D$14,$D210:$D216,R209:R215,,0,-1),'Verwachte Resultaten'!$C$1:$BT$1,0))*_xlfn.XLOOKUP($E216,$G$2:$G$6,$F$2:$F$6,,0)),_xlfn.XLOOKUP($D$14,$D210:$D216,R210:R216,,0,-1)&gt;(INDEX('Verwachte Resultaten'!$C$2:$BT$31,MATCH(_xlfn.XLOOKUP($D$14,$D210:$D216,$E210:$E216,,0,-1),'Verwachte Resultaten'!$B$2:$B$31,0),MATCH(_xlfn.XLOOKUP($D$14,$D210:$D216,R209:R215,,0,-1),'Verwachte Resultaten'!$C$1:$BT$1,0))*_xlfn.XLOOKUP($E216,$G$2:$G$6,$H$2:$H$6,,0))),$D216,""),"")</f>
        <v/>
      </c>
      <c r="S216" s="14" t="str">
        <f>IFERROR(IF(AND(_xlfn.XLOOKUP($D$14,$D210:$D216,S210:S216,,0,-1)&lt;=(INDEX('Verwachte Resultaten'!$C$2:$BT$31,MATCH(_xlfn.XLOOKUP($D$14,$D210:$D216,$E210:$E216,,0,-1),'Verwachte Resultaten'!$B$2:$B$31,0),MATCH(_xlfn.XLOOKUP($D$14,$D210:$D216,S209:S215,,0,-1),'Verwachte Resultaten'!$C$1:$BT$1,0))*_xlfn.XLOOKUP($E216,$G$2:$G$6,$F$2:$F$6,,0)),_xlfn.XLOOKUP($D$14,$D210:$D216,S210:S216,,0,-1)&gt;(INDEX('Verwachte Resultaten'!$C$2:$BT$31,MATCH(_xlfn.XLOOKUP($D$14,$D210:$D216,$E210:$E216,,0,-1),'Verwachte Resultaten'!$B$2:$B$31,0),MATCH(_xlfn.XLOOKUP($D$14,$D210:$D216,S209:S215,,0,-1),'Verwachte Resultaten'!$C$1:$BT$1,0))*_xlfn.XLOOKUP($E216,$G$2:$G$6,$H$2:$H$6,,0))),$D216,""),"")</f>
        <v/>
      </c>
      <c r="T216" s="14" t="str">
        <f>IFERROR(IF(AND(_xlfn.XLOOKUP($D$14,$D210:$D216,T210:T216,,0,-1)&lt;=(INDEX('Verwachte Resultaten'!$C$2:$BT$31,MATCH(_xlfn.XLOOKUP($D$14,$D210:$D216,$E210:$E216,,0,-1),'Verwachte Resultaten'!$B$2:$B$31,0),MATCH(_xlfn.XLOOKUP($D$14,$D210:$D216,T209:T215,,0,-1),'Verwachte Resultaten'!$C$1:$BT$1,0))*_xlfn.XLOOKUP($E216,$G$2:$G$6,$F$2:$F$6,,0)),_xlfn.XLOOKUP($D$14,$D210:$D216,T210:T216,,0,-1)&gt;(INDEX('Verwachte Resultaten'!$C$2:$BT$31,MATCH(_xlfn.XLOOKUP($D$14,$D210:$D216,$E210:$E216,,0,-1),'Verwachte Resultaten'!$B$2:$B$31,0),MATCH(_xlfn.XLOOKUP($D$14,$D210:$D216,T209:T215,,0,-1),'Verwachte Resultaten'!$C$1:$BT$1,0))*_xlfn.XLOOKUP($E216,$G$2:$G$6,$H$2:$H$6,,0))),$D216,""),"")</f>
        <v/>
      </c>
      <c r="U216" s="14" t="str">
        <f>IFERROR(IF(AND(_xlfn.XLOOKUP($D$14,$D210:$D216,U210:U216,,0,-1)&lt;=(INDEX('Verwachte Resultaten'!$C$2:$BT$31,MATCH(_xlfn.XLOOKUP($D$14,$D210:$D216,$E210:$E216,,0,-1),'Verwachte Resultaten'!$B$2:$B$31,0),MATCH(_xlfn.XLOOKUP($D$14,$D210:$D216,U209:U215,,0,-1),'Verwachte Resultaten'!$C$1:$BT$1,0))*_xlfn.XLOOKUP($E216,$G$2:$G$6,$F$2:$F$6,,0)),_xlfn.XLOOKUP($D$14,$D210:$D216,U210:U216,,0,-1)&gt;(INDEX('Verwachte Resultaten'!$C$2:$BT$31,MATCH(_xlfn.XLOOKUP($D$14,$D210:$D216,$E210:$E216,,0,-1),'Verwachte Resultaten'!$B$2:$B$31,0),MATCH(_xlfn.XLOOKUP($D$14,$D210:$D216,U209:U215,,0,-1),'Verwachte Resultaten'!$C$1:$BT$1,0))*_xlfn.XLOOKUP($E216,$G$2:$G$6,$H$2:$H$6,,0))),$D216,""),"")</f>
        <v/>
      </c>
      <c r="V216" s="14" t="str">
        <f>IFERROR(IF(AND(_xlfn.XLOOKUP($D$14,$D210:$D216,V210:V216,,0,-1)&lt;=(INDEX('Verwachte Resultaten'!$C$2:$BT$31,MATCH(_xlfn.XLOOKUP($D$14,$D210:$D216,$E210:$E216,,0,-1),'Verwachte Resultaten'!$B$2:$B$31,0),MATCH(_xlfn.XLOOKUP($D$14,$D210:$D216,V209:V215,,0,-1),'Verwachte Resultaten'!$C$1:$BT$1,0))*_xlfn.XLOOKUP($E216,$G$2:$G$6,$F$2:$F$6,,0)),_xlfn.XLOOKUP($D$14,$D210:$D216,V210:V216,,0,-1)&gt;(INDEX('Verwachte Resultaten'!$C$2:$BT$31,MATCH(_xlfn.XLOOKUP($D$14,$D210:$D216,$E210:$E216,,0,-1),'Verwachte Resultaten'!$B$2:$B$31,0),MATCH(_xlfn.XLOOKUP($D$14,$D210:$D216,V209:V215,,0,-1),'Verwachte Resultaten'!$C$1:$BT$1,0))*_xlfn.XLOOKUP($E216,$G$2:$G$6,$H$2:$H$6,,0))),$D216,""),"")</f>
        <v/>
      </c>
      <c r="W216" s="14" t="str">
        <f>IFERROR(IF(AND(_xlfn.XLOOKUP($D$14,$D210:$D216,W210:W216,,0,-1)&lt;=(INDEX('Verwachte Resultaten'!$C$2:$BT$31,MATCH(_xlfn.XLOOKUP($D$14,$D210:$D216,$E210:$E216,,0,-1),'Verwachte Resultaten'!$B$2:$B$31,0),MATCH(_xlfn.XLOOKUP($D$14,$D210:$D216,W209:W215,,0,-1),'Verwachte Resultaten'!$C$1:$BT$1,0))*_xlfn.XLOOKUP($E216,$G$2:$G$6,$F$2:$F$6,,0)),_xlfn.XLOOKUP($D$14,$D210:$D216,W210:W216,,0,-1)&gt;(INDEX('Verwachte Resultaten'!$C$2:$BT$31,MATCH(_xlfn.XLOOKUP($D$14,$D210:$D216,$E210:$E216,,0,-1),'Verwachte Resultaten'!$B$2:$B$31,0),MATCH(_xlfn.XLOOKUP($D$14,$D210:$D216,W209:W215,,0,-1),'Verwachte Resultaten'!$C$1:$BT$1,0))*_xlfn.XLOOKUP($E216,$G$2:$G$6,$H$2:$H$6,,0))),$D216,""),"")</f>
        <v/>
      </c>
      <c r="X216" s="14" t="str">
        <f>IFERROR(IF(AND(_xlfn.XLOOKUP($D$14,$D210:$D216,X210:X216,,0,-1)&lt;=(INDEX('Verwachte Resultaten'!$C$2:$BT$31,MATCH(_xlfn.XLOOKUP($D$14,$D210:$D216,$E210:$E216,,0,-1),'Verwachte Resultaten'!$B$2:$B$31,0),MATCH(_xlfn.XLOOKUP($D$14,$D210:$D216,X209:X215,,0,-1),'Verwachte Resultaten'!$C$1:$BT$1,0))*_xlfn.XLOOKUP($E216,$G$2:$G$6,$F$2:$F$6,,0)),_xlfn.XLOOKUP($D$14,$D210:$D216,X210:X216,,0,-1)&gt;(INDEX('Verwachte Resultaten'!$C$2:$BT$31,MATCH(_xlfn.XLOOKUP($D$14,$D210:$D216,$E210:$E216,,0,-1),'Verwachte Resultaten'!$B$2:$B$31,0),MATCH(_xlfn.XLOOKUP($D$14,$D210:$D216,X209:X215,,0,-1),'Verwachte Resultaten'!$C$1:$BT$1,0))*_xlfn.XLOOKUP($E216,$G$2:$G$6,$H$2:$H$6,,0))),$D216,""),"")</f>
        <v/>
      </c>
      <c r="Y216" s="14" t="str">
        <f>IFERROR(IF(AND(_xlfn.XLOOKUP($D$14,$D210:$D216,Y210:Y216,,0,-1)&lt;=(INDEX('Verwachte Resultaten'!$C$2:$BT$31,MATCH(_xlfn.XLOOKUP($D$14,$D210:$D216,$E210:$E216,,0,-1),'Verwachte Resultaten'!$B$2:$B$31,0),MATCH(_xlfn.XLOOKUP($D$14,$D210:$D216,Y209:Y215,,0,-1),'Verwachte Resultaten'!$C$1:$BT$1,0))*_xlfn.XLOOKUP($E216,$G$2:$G$6,$F$2:$F$6,,0)),_xlfn.XLOOKUP($D$14,$D210:$D216,Y210:Y216,,0,-1)&gt;(INDEX('Verwachte Resultaten'!$C$2:$BT$31,MATCH(_xlfn.XLOOKUP($D$14,$D210:$D216,$E210:$E216,,0,-1),'Verwachte Resultaten'!$B$2:$B$31,0),MATCH(_xlfn.XLOOKUP($D$14,$D210:$D216,Y209:Y215,,0,-1),'Verwachte Resultaten'!$C$1:$BT$1,0))*_xlfn.XLOOKUP($E216,$G$2:$G$6,$H$2:$H$6,,0))),$D216,""),"")</f>
        <v/>
      </c>
      <c r="Z216" s="14" t="str">
        <f>IFERROR(IF(AND(_xlfn.XLOOKUP($D$14,$D210:$D216,Z210:Z216,,0,-1)&lt;=(INDEX('Verwachte Resultaten'!$C$2:$BT$31,MATCH(_xlfn.XLOOKUP($D$14,$D210:$D216,$E210:$E216,,0,-1),'Verwachte Resultaten'!$B$2:$B$31,0),MATCH(_xlfn.XLOOKUP($D$14,$D210:$D216,Z209:Z215,,0,-1),'Verwachte Resultaten'!$C$1:$BT$1,0))*_xlfn.XLOOKUP($E216,$G$2:$G$6,$F$2:$F$6,,0)),_xlfn.XLOOKUP($D$14,$D210:$D216,Z210:Z216,,0,-1)&gt;(INDEX('Verwachte Resultaten'!$C$2:$BT$31,MATCH(_xlfn.XLOOKUP($D$14,$D210:$D216,$E210:$E216,,0,-1),'Verwachte Resultaten'!$B$2:$B$31,0),MATCH(_xlfn.XLOOKUP($D$14,$D210:$D216,Z209:Z215,,0,-1),'Verwachte Resultaten'!$C$1:$BT$1,0))*_xlfn.XLOOKUP($E216,$G$2:$G$6,$H$2:$H$6,,0))),$D216,""),"")</f>
        <v/>
      </c>
      <c r="AA216" s="14" t="str">
        <f>IFERROR(IF(AND(_xlfn.XLOOKUP($D$14,$D210:$D216,AA210:AA216,,0,-1)&lt;=(INDEX('Verwachte Resultaten'!$C$2:$BT$31,MATCH(_xlfn.XLOOKUP($D$14,$D210:$D216,$E210:$E216,,0,-1),'Verwachte Resultaten'!$B$2:$B$31,0),MATCH(_xlfn.XLOOKUP($D$14,$D210:$D216,AA209:AA215,,0,-1),'Verwachte Resultaten'!$C$1:$BT$1,0))*_xlfn.XLOOKUP($E216,$G$2:$G$6,$F$2:$F$6,,0)),_xlfn.XLOOKUP($D$14,$D210:$D216,AA210:AA216,,0,-1)&gt;(INDEX('Verwachte Resultaten'!$C$2:$BT$31,MATCH(_xlfn.XLOOKUP($D$14,$D210:$D216,$E210:$E216,,0,-1),'Verwachte Resultaten'!$B$2:$B$31,0),MATCH(_xlfn.XLOOKUP($D$14,$D210:$D216,AA209:AA215,,0,-1),'Verwachte Resultaten'!$C$1:$BT$1,0))*_xlfn.XLOOKUP($E216,$G$2:$G$6,$H$2:$H$6,,0))),$D216,""),"")</f>
        <v/>
      </c>
      <c r="AB216" s="14" t="str">
        <f>IFERROR(IF(AND(_xlfn.XLOOKUP($D$14,$D210:$D216,AB210:AB216,,0,-1)&lt;=(INDEX('Verwachte Resultaten'!$C$2:$BT$31,MATCH(_xlfn.XLOOKUP($D$14,$D210:$D216,$E210:$E216,,0,-1),'Verwachte Resultaten'!$B$2:$B$31,0),MATCH(_xlfn.XLOOKUP($D$14,$D210:$D216,AB209:AB215,,0,-1),'Verwachte Resultaten'!$C$1:$BT$1,0))*_xlfn.XLOOKUP($E216,$G$2:$G$6,$F$2:$F$6,,0)),_xlfn.XLOOKUP($D$14,$D210:$D216,AB210:AB216,,0,-1)&gt;(INDEX('Verwachte Resultaten'!$C$2:$BT$31,MATCH(_xlfn.XLOOKUP($D$14,$D210:$D216,$E210:$E216,,0,-1),'Verwachte Resultaten'!$B$2:$B$31,0),MATCH(_xlfn.XLOOKUP($D$14,$D210:$D216,AB209:AB215,,0,-1),'Verwachte Resultaten'!$C$1:$BT$1,0))*_xlfn.XLOOKUP($E216,$G$2:$G$6,$H$2:$H$6,,0))),$D216,""),"")</f>
        <v/>
      </c>
      <c r="AC216" s="14" t="str">
        <f>IFERROR(IF(AND(_xlfn.XLOOKUP($D$14,$D210:$D216,AC210:AC216,,0,-1)&lt;=(INDEX('Verwachte Resultaten'!$C$2:$BT$31,MATCH(_xlfn.XLOOKUP($D$14,$D210:$D216,$E210:$E216,,0,-1),'Verwachte Resultaten'!$B$2:$B$31,0),MATCH(_xlfn.XLOOKUP($D$14,$D210:$D216,AC209:AC215,,0,-1),'Verwachte Resultaten'!$C$1:$BT$1,0))*_xlfn.XLOOKUP($E216,$G$2:$G$6,$F$2:$F$6,,0)),_xlfn.XLOOKUP($D$14,$D210:$D216,AC210:AC216,,0,-1)&gt;(INDEX('Verwachte Resultaten'!$C$2:$BT$31,MATCH(_xlfn.XLOOKUP($D$14,$D210:$D216,$E210:$E216,,0,-1),'Verwachte Resultaten'!$B$2:$B$31,0),MATCH(_xlfn.XLOOKUP($D$14,$D210:$D216,AC209:AC215,,0,-1),'Verwachte Resultaten'!$C$1:$BT$1,0))*_xlfn.XLOOKUP($E216,$G$2:$G$6,$H$2:$H$6,,0))),$D216,""),"")</f>
        <v/>
      </c>
      <c r="AD216" s="14" t="str">
        <f>IFERROR(IF(AND(_xlfn.XLOOKUP($D$14,$D210:$D216,AD210:AD216,,0,-1)&lt;=(INDEX('Verwachte Resultaten'!$C$2:$BT$31,MATCH(_xlfn.XLOOKUP($D$14,$D210:$D216,$E210:$E216,,0,-1),'Verwachte Resultaten'!$B$2:$B$31,0),MATCH(_xlfn.XLOOKUP($D$14,$D210:$D216,AD209:AD215,,0,-1),'Verwachte Resultaten'!$C$1:$BT$1,0))*_xlfn.XLOOKUP($E216,$G$2:$G$6,$F$2:$F$6,,0)),_xlfn.XLOOKUP($D$14,$D210:$D216,AD210:AD216,,0,-1)&gt;(INDEX('Verwachte Resultaten'!$C$2:$BT$31,MATCH(_xlfn.XLOOKUP($D$14,$D210:$D216,$E210:$E216,,0,-1),'Verwachte Resultaten'!$B$2:$B$31,0),MATCH(_xlfn.XLOOKUP($D$14,$D210:$D216,AD209:AD215,,0,-1),'Verwachte Resultaten'!$C$1:$BT$1,0))*_xlfn.XLOOKUP($E216,$G$2:$G$6,$H$2:$H$6,,0))),$D216,""),"")</f>
        <v/>
      </c>
      <c r="AE216" s="14" t="str">
        <f>IFERROR(IF(AND(_xlfn.XLOOKUP($D$14,$D210:$D216,AE210:AE216,,0,-1)&lt;=(INDEX('Verwachte Resultaten'!$C$2:$BT$31,MATCH(_xlfn.XLOOKUP($D$14,$D210:$D216,$E210:$E216,,0,-1),'Verwachte Resultaten'!$B$2:$B$31,0),MATCH(_xlfn.XLOOKUP($D$14,$D210:$D216,AE209:AE215,,0,-1),'Verwachte Resultaten'!$C$1:$BT$1,0))*_xlfn.XLOOKUP($E216,$G$2:$G$6,$F$2:$F$6,,0)),_xlfn.XLOOKUP($D$14,$D210:$D216,AE210:AE216,,0,-1)&gt;(INDEX('Verwachte Resultaten'!$C$2:$BT$31,MATCH(_xlfn.XLOOKUP($D$14,$D210:$D216,$E210:$E216,,0,-1),'Verwachte Resultaten'!$B$2:$B$31,0),MATCH(_xlfn.XLOOKUP($D$14,$D210:$D216,AE209:AE215,,0,-1),'Verwachte Resultaten'!$C$1:$BT$1,0))*_xlfn.XLOOKUP($E216,$G$2:$G$6,$H$2:$H$6,,0))),$D216,""),"")</f>
        <v/>
      </c>
      <c r="AF216" s="14" t="str">
        <f>IFERROR(IF(AND(_xlfn.XLOOKUP($D$14,$D210:$D216,AF210:AF216,,0,-1)&lt;=(INDEX('Verwachte Resultaten'!$C$2:$BT$31,MATCH(_xlfn.XLOOKUP($D$14,$D210:$D216,$E210:$E216,,0,-1),'Verwachte Resultaten'!$B$2:$B$31,0),MATCH(_xlfn.XLOOKUP($D$14,$D210:$D216,AF209:AF215,,0,-1),'Verwachte Resultaten'!$C$1:$BT$1,0))*_xlfn.XLOOKUP($E216,$G$2:$G$6,$F$2:$F$6,,0)),_xlfn.XLOOKUP($D$14,$D210:$D216,AF210:AF216,,0,-1)&gt;(INDEX('Verwachte Resultaten'!$C$2:$BT$31,MATCH(_xlfn.XLOOKUP($D$14,$D210:$D216,$E210:$E216,,0,-1),'Verwachte Resultaten'!$B$2:$B$31,0),MATCH(_xlfn.XLOOKUP($D$14,$D210:$D216,AF209:AF215,,0,-1),'Verwachte Resultaten'!$C$1:$BT$1,0))*_xlfn.XLOOKUP($E216,$G$2:$G$6,$H$2:$H$6,,0))),$D216,""),"")</f>
        <v/>
      </c>
      <c r="AG216" s="14" t="str">
        <f>IFERROR(IF(AND(_xlfn.XLOOKUP($D$14,$D210:$D216,AG210:AG216,,0,-1)&lt;=(INDEX('Verwachte Resultaten'!$C$2:$BT$31,MATCH(_xlfn.XLOOKUP($D$14,$D210:$D216,$E210:$E216,,0,-1),'Verwachte Resultaten'!$B$2:$B$31,0),MATCH(_xlfn.XLOOKUP($D$14,$D210:$D216,AG209:AG215,,0,-1),'Verwachte Resultaten'!$C$1:$BT$1,0))*_xlfn.XLOOKUP($E216,$G$2:$G$6,$F$2:$F$6,,0)),_xlfn.XLOOKUP($D$14,$D210:$D216,AG210:AG216,,0,-1)&gt;(INDEX('Verwachte Resultaten'!$C$2:$BT$31,MATCH(_xlfn.XLOOKUP($D$14,$D210:$D216,$E210:$E216,,0,-1),'Verwachte Resultaten'!$B$2:$B$31,0),MATCH(_xlfn.XLOOKUP($D$14,$D210:$D216,AG209:AG215,,0,-1),'Verwachte Resultaten'!$C$1:$BT$1,0))*_xlfn.XLOOKUP($E216,$G$2:$G$6,$H$2:$H$6,,0))),$D216,""),"")</f>
        <v/>
      </c>
      <c r="AH216" s="14" t="str">
        <f>IFERROR(IF(AND(_xlfn.XLOOKUP($D$14,$D210:$D216,AH210:AH216,,0,-1)&lt;=(INDEX('Verwachte Resultaten'!$C$2:$BT$31,MATCH(_xlfn.XLOOKUP($D$14,$D210:$D216,$E210:$E216,,0,-1),'Verwachte Resultaten'!$B$2:$B$31,0),MATCH(_xlfn.XLOOKUP($D$14,$D210:$D216,AH209:AH215,,0,-1),'Verwachte Resultaten'!$C$1:$BT$1,0))*_xlfn.XLOOKUP($E216,$G$2:$G$6,$F$2:$F$6,,0)),_xlfn.XLOOKUP($D$14,$D210:$D216,AH210:AH216,,0,-1)&gt;(INDEX('Verwachte Resultaten'!$C$2:$BT$31,MATCH(_xlfn.XLOOKUP($D$14,$D210:$D216,$E210:$E216,,0,-1),'Verwachte Resultaten'!$B$2:$B$31,0),MATCH(_xlfn.XLOOKUP($D$14,$D210:$D216,AH209:AH215,,0,-1),'Verwachte Resultaten'!$C$1:$BT$1,0))*_xlfn.XLOOKUP($E216,$G$2:$G$6,$H$2:$H$6,,0))),$D216,""),"")</f>
        <v/>
      </c>
      <c r="AI216" s="14" t="str">
        <f>IFERROR(IF(AND(_xlfn.XLOOKUP($D$14,$D210:$D216,AI210:AI216,,0,-1)&lt;=(INDEX('Verwachte Resultaten'!$C$2:$BT$31,MATCH(_xlfn.XLOOKUP($D$14,$D210:$D216,$E210:$E216,,0,-1),'Verwachte Resultaten'!$B$2:$B$31,0),MATCH(_xlfn.XLOOKUP($D$14,$D210:$D216,AI209:AI215,,0,-1),'Verwachte Resultaten'!$C$1:$BT$1,0))*_xlfn.XLOOKUP($E216,$G$2:$G$6,$F$2:$F$6,,0)),_xlfn.XLOOKUP($D$14,$D210:$D216,AI210:AI216,,0,-1)&gt;(INDEX('Verwachte Resultaten'!$C$2:$BT$31,MATCH(_xlfn.XLOOKUP($D$14,$D210:$D216,$E210:$E216,,0,-1),'Verwachte Resultaten'!$B$2:$B$31,0),MATCH(_xlfn.XLOOKUP($D$14,$D210:$D216,AI209:AI215,,0,-1),'Verwachte Resultaten'!$C$1:$BT$1,0))*_xlfn.XLOOKUP($E216,$G$2:$G$6,$H$2:$H$6,,0))),$D216,""),"")</f>
        <v/>
      </c>
      <c r="AJ216" s="14" t="str">
        <f>IFERROR(IF(AND(_xlfn.XLOOKUP($D$14,$D210:$D216,AJ210:AJ216,,0,-1)&lt;=(INDEX('Verwachte Resultaten'!$C$2:$BT$31,MATCH(_xlfn.XLOOKUP($D$14,$D210:$D216,$E210:$E216,,0,-1),'Verwachte Resultaten'!$B$2:$B$31,0),MATCH(_xlfn.XLOOKUP($D$14,$D210:$D216,AJ209:AJ215,,0,-1),'Verwachte Resultaten'!$C$1:$BT$1,0))*_xlfn.XLOOKUP($E216,$G$2:$G$6,$F$2:$F$6,,0)),_xlfn.XLOOKUP($D$14,$D210:$D216,AJ210:AJ216,,0,-1)&gt;(INDEX('Verwachte Resultaten'!$C$2:$BT$31,MATCH(_xlfn.XLOOKUP($D$14,$D210:$D216,$E210:$E216,,0,-1),'Verwachte Resultaten'!$B$2:$B$31,0),MATCH(_xlfn.XLOOKUP($D$14,$D210:$D216,AJ209:AJ215,,0,-1),'Verwachte Resultaten'!$C$1:$BT$1,0))*_xlfn.XLOOKUP($E216,$G$2:$G$6,$H$2:$H$6,,0))),$D216,""),"")</f>
        <v/>
      </c>
      <c r="AK216" s="14" t="str">
        <f>IFERROR(IF(AND(_xlfn.XLOOKUP($D$14,$D210:$D216,AK210:AK216,,0,-1)&lt;=(INDEX('Verwachte Resultaten'!$C$2:$BT$31,MATCH(_xlfn.XLOOKUP($D$14,$D210:$D216,$E210:$E216,,0,-1),'Verwachte Resultaten'!$B$2:$B$31,0),MATCH(_xlfn.XLOOKUP($D$14,$D210:$D216,AK209:AK215,,0,-1),'Verwachte Resultaten'!$C$1:$BT$1,0))*_xlfn.XLOOKUP($E216,$G$2:$G$6,$F$2:$F$6,,0)),_xlfn.XLOOKUP($D$14,$D210:$D216,AK210:AK216,,0,-1)&gt;(INDEX('Verwachte Resultaten'!$C$2:$BT$31,MATCH(_xlfn.XLOOKUP($D$14,$D210:$D216,$E210:$E216,,0,-1),'Verwachte Resultaten'!$B$2:$B$31,0),MATCH(_xlfn.XLOOKUP($D$14,$D210:$D216,AK209:AK215,,0,-1),'Verwachte Resultaten'!$C$1:$BT$1,0))*_xlfn.XLOOKUP($E216,$G$2:$G$6,$H$2:$H$6,,0))),$D216,""),"")</f>
        <v/>
      </c>
      <c r="AL216" s="14" t="str">
        <f>IFERROR(IF(AND(_xlfn.XLOOKUP($D$14,$D210:$D216,AL210:AL216,,0,-1)&lt;=(INDEX('Verwachte Resultaten'!$C$2:$BT$31,MATCH(_xlfn.XLOOKUP($D$14,$D210:$D216,$E210:$E216,,0,-1),'Verwachte Resultaten'!$B$2:$B$31,0),MATCH(_xlfn.XLOOKUP($D$14,$D210:$D216,AL209:AL215,,0,-1),'Verwachte Resultaten'!$C$1:$BT$1,0))*_xlfn.XLOOKUP($E216,$G$2:$G$6,$F$2:$F$6,,0)),_xlfn.XLOOKUP($D$14,$D210:$D216,AL210:AL216,,0,-1)&gt;(INDEX('Verwachte Resultaten'!$C$2:$BT$31,MATCH(_xlfn.XLOOKUP($D$14,$D210:$D216,$E210:$E216,,0,-1),'Verwachte Resultaten'!$B$2:$B$31,0),MATCH(_xlfn.XLOOKUP($D$14,$D210:$D216,AL209:AL215,,0,-1),'Verwachte Resultaten'!$C$1:$BT$1,0))*_xlfn.XLOOKUP($E216,$G$2:$G$6,$H$2:$H$6,,0))),$D216,""),"")</f>
        <v/>
      </c>
      <c r="AM216" s="14" t="str">
        <f>IFERROR(IF(AND(_xlfn.XLOOKUP($D$14,$D210:$D216,AM210:AM216,,0,-1)&lt;=(INDEX('Verwachte Resultaten'!$C$2:$BT$31,MATCH(_xlfn.XLOOKUP($D$14,$D210:$D216,$E210:$E216,,0,-1),'Verwachte Resultaten'!$B$2:$B$31,0),MATCH(_xlfn.XLOOKUP($D$14,$D210:$D216,AM209:AM215,,0,-1),'Verwachte Resultaten'!$C$1:$BT$1,0))*_xlfn.XLOOKUP($E216,$G$2:$G$6,$F$2:$F$6,,0)),_xlfn.XLOOKUP($D$14,$D210:$D216,AM210:AM216,,0,-1)&gt;(INDEX('Verwachte Resultaten'!$C$2:$BT$31,MATCH(_xlfn.XLOOKUP($D$14,$D210:$D216,$E210:$E216,,0,-1),'Verwachte Resultaten'!$B$2:$B$31,0),MATCH(_xlfn.XLOOKUP($D$14,$D210:$D216,AM209:AM215,,0,-1),'Verwachte Resultaten'!$C$1:$BT$1,0))*_xlfn.XLOOKUP($E216,$G$2:$G$6,$H$2:$H$6,,0))),$D216,""),"")</f>
        <v/>
      </c>
      <c r="AN216" s="14" t="str">
        <f>IFERROR(IF(AND(_xlfn.XLOOKUP($D$14,$D210:$D216,AN210:AN216,,0,-1)&lt;=(INDEX('Verwachte Resultaten'!$C$2:$BT$31,MATCH(_xlfn.XLOOKUP($D$14,$D210:$D216,$E210:$E216,,0,-1),'Verwachte Resultaten'!$B$2:$B$31,0),MATCH(_xlfn.XLOOKUP($D$14,$D210:$D216,AN209:AN215,,0,-1),'Verwachte Resultaten'!$C$1:$BT$1,0))*_xlfn.XLOOKUP($E216,$G$2:$G$6,$F$2:$F$6,,0)),_xlfn.XLOOKUP($D$14,$D210:$D216,AN210:AN216,,0,-1)&gt;(INDEX('Verwachte Resultaten'!$C$2:$BT$31,MATCH(_xlfn.XLOOKUP($D$14,$D210:$D216,$E210:$E216,,0,-1),'Verwachte Resultaten'!$B$2:$B$31,0),MATCH(_xlfn.XLOOKUP($D$14,$D210:$D216,AN209:AN215,,0,-1),'Verwachte Resultaten'!$C$1:$BT$1,0))*_xlfn.XLOOKUP($E216,$G$2:$G$6,$H$2:$H$6,,0))),$D216,""),"")</f>
        <v/>
      </c>
      <c r="AO216" s="14" t="str">
        <f>IFERROR(IF(AND(_xlfn.XLOOKUP($D$14,$D210:$D216,AO210:AO216,,0,-1)&lt;=(INDEX('Verwachte Resultaten'!$C$2:$BT$31,MATCH(_xlfn.XLOOKUP($D$14,$D210:$D216,$E210:$E216,,0,-1),'Verwachte Resultaten'!$B$2:$B$31,0),MATCH(_xlfn.XLOOKUP($D$14,$D210:$D216,AO209:AO215,,0,-1),'Verwachte Resultaten'!$C$1:$BT$1,0))*_xlfn.XLOOKUP($E216,$G$2:$G$6,$F$2:$F$6,,0)),_xlfn.XLOOKUP($D$14,$D210:$D216,AO210:AO216,,0,-1)&gt;(INDEX('Verwachte Resultaten'!$C$2:$BT$31,MATCH(_xlfn.XLOOKUP($D$14,$D210:$D216,$E210:$E216,,0,-1),'Verwachte Resultaten'!$B$2:$B$31,0),MATCH(_xlfn.XLOOKUP($D$14,$D210:$D216,AO209:AO215,,0,-1),'Verwachte Resultaten'!$C$1:$BT$1,0))*_xlfn.XLOOKUP($E216,$G$2:$G$6,$H$2:$H$6,,0))),$D216,""),"")</f>
        <v/>
      </c>
      <c r="AP216" s="14" t="str">
        <f>IFERROR(IF(AND(_xlfn.XLOOKUP($D$14,$D210:$D216,AP210:AP216,,0,-1)&lt;=(INDEX('Verwachte Resultaten'!$C$2:$BT$31,MATCH(_xlfn.XLOOKUP($D$14,$D210:$D216,$E210:$E216,,0,-1),'Verwachte Resultaten'!$B$2:$B$31,0),MATCH(_xlfn.XLOOKUP($D$14,$D210:$D216,AP209:AP215,,0,-1),'Verwachte Resultaten'!$C$1:$BT$1,0))*_xlfn.XLOOKUP($E216,$G$2:$G$6,$F$2:$F$6,,0)),_xlfn.XLOOKUP($D$14,$D210:$D216,AP210:AP216,,0,-1)&gt;(INDEX('Verwachte Resultaten'!$C$2:$BT$31,MATCH(_xlfn.XLOOKUP($D$14,$D210:$D216,$E210:$E216,,0,-1),'Verwachte Resultaten'!$B$2:$B$31,0),MATCH(_xlfn.XLOOKUP($D$14,$D210:$D216,AP209:AP215,,0,-1),'Verwachte Resultaten'!$C$1:$BT$1,0))*_xlfn.XLOOKUP($E216,$G$2:$G$6,$H$2:$H$6,,0))),$D216,""),"")</f>
        <v/>
      </c>
      <c r="AQ216" s="14" t="str">
        <f>IFERROR(IF(AND(_xlfn.XLOOKUP($D$14,$D210:$D216,AQ210:AQ216,,0,-1)&lt;=(INDEX('Verwachte Resultaten'!$C$2:$BT$31,MATCH(_xlfn.XLOOKUP($D$14,$D210:$D216,$E210:$E216,,0,-1),'Verwachte Resultaten'!$B$2:$B$31,0),MATCH(_xlfn.XLOOKUP($D$14,$D210:$D216,AQ209:AQ215,,0,-1),'Verwachte Resultaten'!$C$1:$BT$1,0))*_xlfn.XLOOKUP($E216,$G$2:$G$6,$F$2:$F$6,,0)),_xlfn.XLOOKUP($D$14,$D210:$D216,AQ210:AQ216,,0,-1)&gt;(INDEX('Verwachte Resultaten'!$C$2:$BT$31,MATCH(_xlfn.XLOOKUP($D$14,$D210:$D216,$E210:$E216,,0,-1),'Verwachte Resultaten'!$B$2:$B$31,0),MATCH(_xlfn.XLOOKUP($D$14,$D210:$D216,AQ209:AQ215,,0,-1),'Verwachte Resultaten'!$C$1:$BT$1,0))*_xlfn.XLOOKUP($E216,$G$2:$G$6,$H$2:$H$6,,0))),$D216,""),"")</f>
        <v/>
      </c>
      <c r="AR216" s="14" t="str">
        <f>IFERROR(IF(AND(_xlfn.XLOOKUP($D$14,$D210:$D216,AR210:AR216,,0,-1)&lt;=(INDEX('Verwachte Resultaten'!$C$2:$BT$31,MATCH(_xlfn.XLOOKUP($D$14,$D210:$D216,$E210:$E216,,0,-1),'Verwachte Resultaten'!$B$2:$B$31,0),MATCH(_xlfn.XLOOKUP($D$14,$D210:$D216,AR209:AR215,,0,-1),'Verwachte Resultaten'!$C$1:$BT$1,0))*_xlfn.XLOOKUP($E216,$G$2:$G$6,$F$2:$F$6,,0)),_xlfn.XLOOKUP($D$14,$D210:$D216,AR210:AR216,,0,-1)&gt;(INDEX('Verwachte Resultaten'!$C$2:$BT$31,MATCH(_xlfn.XLOOKUP($D$14,$D210:$D216,$E210:$E216,,0,-1),'Verwachte Resultaten'!$B$2:$B$31,0),MATCH(_xlfn.XLOOKUP($D$14,$D210:$D216,AR209:AR215,,0,-1),'Verwachte Resultaten'!$C$1:$BT$1,0))*_xlfn.XLOOKUP($E216,$G$2:$G$6,$H$2:$H$6,,0))),$D216,""),"")</f>
        <v/>
      </c>
      <c r="AS216" s="14" t="str">
        <f>IFERROR(IF(AND(_xlfn.XLOOKUP($D$14,$D210:$D216,AS210:AS216,,0,-1)&lt;=(INDEX('Verwachte Resultaten'!$C$2:$BT$31,MATCH(_xlfn.XLOOKUP($D$14,$D210:$D216,$E210:$E216,,0,-1),'Verwachte Resultaten'!$B$2:$B$31,0),MATCH(_xlfn.XLOOKUP($D$14,$D210:$D216,AS209:AS215,,0,-1),'Verwachte Resultaten'!$C$1:$BT$1,0))*_xlfn.XLOOKUP($E216,$G$2:$G$6,$F$2:$F$6,,0)),_xlfn.XLOOKUP($D$14,$D210:$D216,AS210:AS216,,0,-1)&gt;(INDEX('Verwachte Resultaten'!$C$2:$BT$31,MATCH(_xlfn.XLOOKUP($D$14,$D210:$D216,$E210:$E216,,0,-1),'Verwachte Resultaten'!$B$2:$B$31,0),MATCH(_xlfn.XLOOKUP($D$14,$D210:$D216,AS209:AS215,,0,-1),'Verwachte Resultaten'!$C$1:$BT$1,0))*_xlfn.XLOOKUP($E216,$G$2:$G$6,$H$2:$H$6,,0))),$D216,""),"")</f>
        <v/>
      </c>
      <c r="AT216" s="14" t="str">
        <f>IFERROR(IF(AND(_xlfn.XLOOKUP($D$14,$D210:$D216,AT210:AT216,,0,-1)&lt;=(INDEX('Verwachte Resultaten'!$C$2:$BT$31,MATCH(_xlfn.XLOOKUP($D$14,$D210:$D216,$E210:$E216,,0,-1),'Verwachte Resultaten'!$B$2:$B$31,0),MATCH(_xlfn.XLOOKUP($D$14,$D210:$D216,AT209:AT215,,0,-1),'Verwachte Resultaten'!$C$1:$BT$1,0))*_xlfn.XLOOKUP($E216,$G$2:$G$6,$F$2:$F$6,,0)),_xlfn.XLOOKUP($D$14,$D210:$D216,AT210:AT216,,0,-1)&gt;(INDEX('Verwachte Resultaten'!$C$2:$BT$31,MATCH(_xlfn.XLOOKUP($D$14,$D210:$D216,$E210:$E216,,0,-1),'Verwachte Resultaten'!$B$2:$B$31,0),MATCH(_xlfn.XLOOKUP($D$14,$D210:$D216,AT209:AT215,,0,-1),'Verwachte Resultaten'!$C$1:$BT$1,0))*_xlfn.XLOOKUP($E216,$G$2:$G$6,$H$2:$H$6,,0))),$D216,""),"")</f>
        <v/>
      </c>
      <c r="AU216" s="14" t="str">
        <f>IFERROR(IF(AND(_xlfn.XLOOKUP($D$14,$D210:$D216,AU210:AU216,,0,-1)&lt;=(INDEX('Verwachte Resultaten'!$C$2:$BT$31,MATCH(_xlfn.XLOOKUP($D$14,$D210:$D216,$E210:$E216,,0,-1),'Verwachte Resultaten'!$B$2:$B$31,0),MATCH(_xlfn.XLOOKUP($D$14,$D210:$D216,AU209:AU215,,0,-1),'Verwachte Resultaten'!$C$1:$BT$1,0))*_xlfn.XLOOKUP($E216,$G$2:$G$6,$F$2:$F$6,,0)),_xlfn.XLOOKUP($D$14,$D210:$D216,AU210:AU216,,0,-1)&gt;(INDEX('Verwachte Resultaten'!$C$2:$BT$31,MATCH(_xlfn.XLOOKUP($D$14,$D210:$D216,$E210:$E216,,0,-1),'Verwachte Resultaten'!$B$2:$B$31,0),MATCH(_xlfn.XLOOKUP($D$14,$D210:$D216,AU209:AU215,,0,-1),'Verwachte Resultaten'!$C$1:$BT$1,0))*_xlfn.XLOOKUP($E216,$G$2:$G$6,$H$2:$H$6,,0))),$D216,""),"")</f>
        <v/>
      </c>
      <c r="AV216" s="14" t="str">
        <f>IFERROR(IF(AND(_xlfn.XLOOKUP($D$14,$D210:$D216,AV210:AV216,,0,-1)&lt;=(INDEX('Verwachte Resultaten'!$C$2:$BT$31,MATCH(_xlfn.XLOOKUP($D$14,$D210:$D216,$E210:$E216,,0,-1),'Verwachte Resultaten'!$B$2:$B$31,0),MATCH(_xlfn.XLOOKUP($D$14,$D210:$D216,AV209:AV215,,0,-1),'Verwachte Resultaten'!$C$1:$BT$1,0))*_xlfn.XLOOKUP($E216,$G$2:$G$6,$F$2:$F$6,,0)),_xlfn.XLOOKUP($D$14,$D210:$D216,AV210:AV216,,0,-1)&gt;(INDEX('Verwachte Resultaten'!$C$2:$BT$31,MATCH(_xlfn.XLOOKUP($D$14,$D210:$D216,$E210:$E216,,0,-1),'Verwachte Resultaten'!$B$2:$B$31,0),MATCH(_xlfn.XLOOKUP($D$14,$D210:$D216,AV209:AV215,,0,-1),'Verwachte Resultaten'!$C$1:$BT$1,0))*_xlfn.XLOOKUP($E216,$G$2:$G$6,$H$2:$H$6,,0))),$D216,""),"")</f>
        <v/>
      </c>
      <c r="AW216" s="14" t="str">
        <f>IFERROR(IF(AND(_xlfn.XLOOKUP($D$14,$D210:$D216,AW210:AW216,,0,-1)&lt;=(INDEX('Verwachte Resultaten'!$C$2:$BT$31,MATCH(_xlfn.XLOOKUP($D$14,$D210:$D216,$E210:$E216,,0,-1),'Verwachte Resultaten'!$B$2:$B$31,0),MATCH(_xlfn.XLOOKUP($D$14,$D210:$D216,AW209:AW215,,0,-1),'Verwachte Resultaten'!$C$1:$BT$1,0))*_xlfn.XLOOKUP($E216,$G$2:$G$6,$F$2:$F$6,,0)),_xlfn.XLOOKUP($D$14,$D210:$D216,AW210:AW216,,0,-1)&gt;(INDEX('Verwachte Resultaten'!$C$2:$BT$31,MATCH(_xlfn.XLOOKUP($D$14,$D210:$D216,$E210:$E216,,0,-1),'Verwachte Resultaten'!$B$2:$B$31,0),MATCH(_xlfn.XLOOKUP($D$14,$D210:$D216,AW209:AW215,,0,-1),'Verwachte Resultaten'!$C$1:$BT$1,0))*_xlfn.XLOOKUP($E216,$G$2:$G$6,$H$2:$H$6,,0))),$D216,""),"")</f>
        <v/>
      </c>
      <c r="AX216" s="14" t="str">
        <f>IFERROR(IF(AND(_xlfn.XLOOKUP($D$14,$D210:$D216,AX210:AX216,,0,-1)&lt;=(INDEX('Verwachte Resultaten'!$C$2:$BT$31,MATCH(_xlfn.XLOOKUP($D$14,$D210:$D216,$E210:$E216,,0,-1),'Verwachte Resultaten'!$B$2:$B$31,0),MATCH(_xlfn.XLOOKUP($D$14,$D210:$D216,AX209:AX215,,0,-1),'Verwachte Resultaten'!$C$1:$BT$1,0))*_xlfn.XLOOKUP($E216,$G$2:$G$6,$F$2:$F$6,,0)),_xlfn.XLOOKUP($D$14,$D210:$D216,AX210:AX216,,0,-1)&gt;(INDEX('Verwachte Resultaten'!$C$2:$BT$31,MATCH(_xlfn.XLOOKUP($D$14,$D210:$D216,$E210:$E216,,0,-1),'Verwachte Resultaten'!$B$2:$B$31,0),MATCH(_xlfn.XLOOKUP($D$14,$D210:$D216,AX209:AX215,,0,-1),'Verwachte Resultaten'!$C$1:$BT$1,0))*_xlfn.XLOOKUP($E216,$G$2:$G$6,$H$2:$H$6,,0))),$D216,""),"")</f>
        <v/>
      </c>
      <c r="AY216" s="14" t="str">
        <f>IFERROR(IF(AND(_xlfn.XLOOKUP($D$14,$D210:$D216,AY210:AY216,,0,-1)&lt;=(INDEX('Verwachte Resultaten'!$C$2:$BT$31,MATCH(_xlfn.XLOOKUP($D$14,$D210:$D216,$E210:$E216,,0,-1),'Verwachte Resultaten'!$B$2:$B$31,0),MATCH(_xlfn.XLOOKUP($D$14,$D210:$D216,AY209:AY215,,0,-1),'Verwachte Resultaten'!$C$1:$BT$1,0))*_xlfn.XLOOKUP($E216,$G$2:$G$6,$F$2:$F$6,,0)),_xlfn.XLOOKUP($D$14,$D210:$D216,AY210:AY216,,0,-1)&gt;(INDEX('Verwachte Resultaten'!$C$2:$BT$31,MATCH(_xlfn.XLOOKUP($D$14,$D210:$D216,$E210:$E216,,0,-1),'Verwachte Resultaten'!$B$2:$B$31,0),MATCH(_xlfn.XLOOKUP($D$14,$D210:$D216,AY209:AY215,,0,-1),'Verwachte Resultaten'!$C$1:$BT$1,0))*_xlfn.XLOOKUP($E216,$G$2:$G$6,$H$2:$H$6,,0))),$D216,""),"")</f>
        <v/>
      </c>
      <c r="AZ216" s="14" t="str">
        <f>IFERROR(IF(AND(_xlfn.XLOOKUP($D$14,$D210:$D216,AZ210:AZ216,,0,-1)&lt;=(INDEX('Verwachte Resultaten'!$C$2:$BT$31,MATCH(_xlfn.XLOOKUP($D$14,$D210:$D216,$E210:$E216,,0,-1),'Verwachte Resultaten'!$B$2:$B$31,0),MATCH(_xlfn.XLOOKUP($D$14,$D210:$D216,AZ209:AZ215,,0,-1),'Verwachte Resultaten'!$C$1:$BT$1,0))*_xlfn.XLOOKUP($E216,$G$2:$G$6,$F$2:$F$6,,0)),_xlfn.XLOOKUP($D$14,$D210:$D216,AZ210:AZ216,,0,-1)&gt;(INDEX('Verwachte Resultaten'!$C$2:$BT$31,MATCH(_xlfn.XLOOKUP($D$14,$D210:$D216,$E210:$E216,,0,-1),'Verwachte Resultaten'!$B$2:$B$31,0),MATCH(_xlfn.XLOOKUP($D$14,$D210:$D216,AZ209:AZ215,,0,-1),'Verwachte Resultaten'!$C$1:$BT$1,0))*_xlfn.XLOOKUP($E216,$G$2:$G$6,$H$2:$H$6,,0))),$D216,""),"")</f>
        <v/>
      </c>
      <c r="BA216" s="14" t="str">
        <f>IFERROR(IF(AND(_xlfn.XLOOKUP($D$14,$D210:$D216,BA210:BA216,,0,-1)&lt;=(INDEX('Verwachte Resultaten'!$C$2:$BT$31,MATCH(_xlfn.XLOOKUP($D$14,$D210:$D216,$E210:$E216,,0,-1),'Verwachte Resultaten'!$B$2:$B$31,0),MATCH(_xlfn.XLOOKUP($D$14,$D210:$D216,BA209:BA215,,0,-1),'Verwachte Resultaten'!$C$1:$BT$1,0))*_xlfn.XLOOKUP($E216,$G$2:$G$6,$F$2:$F$6,,0)),_xlfn.XLOOKUP($D$14,$D210:$D216,BA210:BA216,,0,-1)&gt;(INDEX('Verwachte Resultaten'!$C$2:$BT$31,MATCH(_xlfn.XLOOKUP($D$14,$D210:$D216,$E210:$E216,,0,-1),'Verwachte Resultaten'!$B$2:$B$31,0),MATCH(_xlfn.XLOOKUP($D$14,$D210:$D216,BA209:BA215,,0,-1),'Verwachte Resultaten'!$C$1:$BT$1,0))*_xlfn.XLOOKUP($E216,$G$2:$G$6,$H$2:$H$6,,0))),$D216,""),"")</f>
        <v/>
      </c>
      <c r="BB216" s="14" t="str">
        <f>IFERROR(IF(AND(_xlfn.XLOOKUP($D$14,$D210:$D216,BB210:BB216,,0,-1)&lt;=(INDEX('Verwachte Resultaten'!$C$2:$BT$31,MATCH(_xlfn.XLOOKUP($D$14,$D210:$D216,$E210:$E216,,0,-1),'Verwachte Resultaten'!$B$2:$B$31,0),MATCH(_xlfn.XLOOKUP($D$14,$D210:$D216,BB209:BB215,,0,-1),'Verwachte Resultaten'!$C$1:$BT$1,0))*_xlfn.XLOOKUP($E216,$G$2:$G$6,$F$2:$F$6,,0)),_xlfn.XLOOKUP($D$14,$D210:$D216,BB210:BB216,,0,-1)&gt;(INDEX('Verwachte Resultaten'!$C$2:$BT$31,MATCH(_xlfn.XLOOKUP($D$14,$D210:$D216,$E210:$E216,,0,-1),'Verwachte Resultaten'!$B$2:$B$31,0),MATCH(_xlfn.XLOOKUP($D$14,$D210:$D216,BB209:BB215,,0,-1),'Verwachte Resultaten'!$C$1:$BT$1,0))*_xlfn.XLOOKUP($E216,$G$2:$G$6,$H$2:$H$6,,0))),$D216,""),"")</f>
        <v/>
      </c>
      <c r="BC216" s="14" t="str">
        <f>IFERROR(IF(AND(_xlfn.XLOOKUP($D$14,$D210:$D216,BC210:BC216,,0,-1)&lt;=(INDEX('Verwachte Resultaten'!$C$2:$BT$31,MATCH(_xlfn.XLOOKUP($D$14,$D210:$D216,$E210:$E216,,0,-1),'Verwachte Resultaten'!$B$2:$B$31,0),MATCH(_xlfn.XLOOKUP($D$14,$D210:$D216,BC209:BC215,,0,-1),'Verwachte Resultaten'!$C$1:$BT$1,0))*_xlfn.XLOOKUP($E216,$G$2:$G$6,$F$2:$F$6,,0)),_xlfn.XLOOKUP($D$14,$D210:$D216,BC210:BC216,,0,-1)&gt;(INDEX('Verwachte Resultaten'!$C$2:$BT$31,MATCH(_xlfn.XLOOKUP($D$14,$D210:$D216,$E210:$E216,,0,-1),'Verwachte Resultaten'!$B$2:$B$31,0),MATCH(_xlfn.XLOOKUP($D$14,$D210:$D216,BC209:BC215,,0,-1),'Verwachte Resultaten'!$C$1:$BT$1,0))*_xlfn.XLOOKUP($E216,$G$2:$G$6,$H$2:$H$6,,0))),$D216,""),"")</f>
        <v/>
      </c>
      <c r="BD216" s="14" t="str">
        <f>IFERROR(IF(AND(_xlfn.XLOOKUP($D$14,$D210:$D216,BD210:BD216,,0,-1)&lt;=(INDEX('Verwachte Resultaten'!$C$2:$BT$31,MATCH(_xlfn.XLOOKUP($D$14,$D210:$D216,$E210:$E216,,0,-1),'Verwachte Resultaten'!$B$2:$B$31,0),MATCH(_xlfn.XLOOKUP($D$14,$D210:$D216,BD209:BD215,,0,-1),'Verwachte Resultaten'!$C$1:$BT$1,0))*_xlfn.XLOOKUP($E216,$G$2:$G$6,$F$2:$F$6,,0)),_xlfn.XLOOKUP($D$14,$D210:$D216,BD210:BD216,,0,-1)&gt;(INDEX('Verwachte Resultaten'!$C$2:$BT$31,MATCH(_xlfn.XLOOKUP($D$14,$D210:$D216,$E210:$E216,,0,-1),'Verwachte Resultaten'!$B$2:$B$31,0),MATCH(_xlfn.XLOOKUP($D$14,$D210:$D216,BD209:BD215,,0,-1),'Verwachte Resultaten'!$C$1:$BT$1,0))*_xlfn.XLOOKUP($E216,$G$2:$G$6,$H$2:$H$6,,0))),$D216,""),"")</f>
        <v/>
      </c>
      <c r="BE216" s="14" t="str">
        <f>IFERROR(IF(AND(_xlfn.XLOOKUP($D$14,$D210:$D216,BE210:BE216,,0,-1)&lt;=(INDEX('Verwachte Resultaten'!$C$2:$BT$31,MATCH(_xlfn.XLOOKUP($D$14,$D210:$D216,$E210:$E216,,0,-1),'Verwachte Resultaten'!$B$2:$B$31,0),MATCH(_xlfn.XLOOKUP($D$14,$D210:$D216,BE209:BE215,,0,-1),'Verwachte Resultaten'!$C$1:$BT$1,0))*_xlfn.XLOOKUP($E216,$G$2:$G$6,$F$2:$F$6,,0)),_xlfn.XLOOKUP($D$14,$D210:$D216,BE210:BE216,,0,-1)&gt;(INDEX('Verwachte Resultaten'!$C$2:$BT$31,MATCH(_xlfn.XLOOKUP($D$14,$D210:$D216,$E210:$E216,,0,-1),'Verwachte Resultaten'!$B$2:$B$31,0),MATCH(_xlfn.XLOOKUP($D$14,$D210:$D216,BE209:BE215,,0,-1),'Verwachte Resultaten'!$C$1:$BT$1,0))*_xlfn.XLOOKUP($E216,$G$2:$G$6,$H$2:$H$6,,0))),$D216,""),"")</f>
        <v/>
      </c>
      <c r="BF216" s="14" t="str">
        <f>IFERROR(IF(AND(_xlfn.XLOOKUP($D$14,$D210:$D216,BF210:BF216,,0,-1)&lt;=(INDEX('Verwachte Resultaten'!$C$2:$BT$31,MATCH(_xlfn.XLOOKUP($D$14,$D210:$D216,$E210:$E216,,0,-1),'Verwachte Resultaten'!$B$2:$B$31,0),MATCH(_xlfn.XLOOKUP($D$14,$D210:$D216,BF209:BF215,,0,-1),'Verwachte Resultaten'!$C$1:$BT$1,0))*_xlfn.XLOOKUP($E216,$G$2:$G$6,$F$2:$F$6,,0)),_xlfn.XLOOKUP($D$14,$D210:$D216,BF210:BF216,,0,-1)&gt;(INDEX('Verwachte Resultaten'!$C$2:$BT$31,MATCH(_xlfn.XLOOKUP($D$14,$D210:$D216,$E210:$E216,,0,-1),'Verwachte Resultaten'!$B$2:$B$31,0),MATCH(_xlfn.XLOOKUP($D$14,$D210:$D216,BF209:BF215,,0,-1),'Verwachte Resultaten'!$C$1:$BT$1,0))*_xlfn.XLOOKUP($E216,$G$2:$G$6,$H$2:$H$6,,0))),$D216,""),"")</f>
        <v/>
      </c>
      <c r="BG216" s="14" t="str">
        <f>IFERROR(IF(AND(_xlfn.XLOOKUP($D$14,$D210:$D216,BG210:BG216,,0,-1)&lt;=(INDEX('Verwachte Resultaten'!$C$2:$BT$31,MATCH(_xlfn.XLOOKUP($D$14,$D210:$D216,$E210:$E216,,0,-1),'Verwachte Resultaten'!$B$2:$B$31,0),MATCH(_xlfn.XLOOKUP($D$14,$D210:$D216,BG209:BG215,,0,-1),'Verwachte Resultaten'!$C$1:$BT$1,0))*_xlfn.XLOOKUP($E216,$G$2:$G$6,$F$2:$F$6,,0)),_xlfn.XLOOKUP($D$14,$D210:$D216,BG210:BG216,,0,-1)&gt;(INDEX('Verwachte Resultaten'!$C$2:$BT$31,MATCH(_xlfn.XLOOKUP($D$14,$D210:$D216,$E210:$E216,,0,-1),'Verwachte Resultaten'!$B$2:$B$31,0),MATCH(_xlfn.XLOOKUP($D$14,$D210:$D216,BG209:BG215,,0,-1),'Verwachte Resultaten'!$C$1:$BT$1,0))*_xlfn.XLOOKUP($E216,$G$2:$G$6,$H$2:$H$6,,0))),$D216,""),"")</f>
        <v/>
      </c>
      <c r="BH216" s="14" t="str">
        <f>IFERROR(IF(AND(_xlfn.XLOOKUP($D$14,$D210:$D216,BH210:BH216,,0,-1)&lt;=(INDEX('Verwachte Resultaten'!$C$2:$BT$31,MATCH(_xlfn.XLOOKUP($D$14,$D210:$D216,$E210:$E216,,0,-1),'Verwachte Resultaten'!$B$2:$B$31,0),MATCH(_xlfn.XLOOKUP($D$14,$D210:$D216,BH209:BH215,,0,-1),'Verwachte Resultaten'!$C$1:$BT$1,0))*_xlfn.XLOOKUP($E216,$G$2:$G$6,$F$2:$F$6,,0)),_xlfn.XLOOKUP($D$14,$D210:$D216,BH210:BH216,,0,-1)&gt;(INDEX('Verwachte Resultaten'!$C$2:$BT$31,MATCH(_xlfn.XLOOKUP($D$14,$D210:$D216,$E210:$E216,,0,-1),'Verwachte Resultaten'!$B$2:$B$31,0),MATCH(_xlfn.XLOOKUP($D$14,$D210:$D216,BH209:BH215,,0,-1),'Verwachte Resultaten'!$C$1:$BT$1,0))*_xlfn.XLOOKUP($E216,$G$2:$G$6,$H$2:$H$6,,0))),$D216,""),"")</f>
        <v/>
      </c>
      <c r="BI216" s="14" t="str">
        <f>IFERROR(IF(AND(_xlfn.XLOOKUP($D$14,$D210:$D216,BI210:BI216,,0,-1)&lt;=(INDEX('Verwachte Resultaten'!$C$2:$BT$31,MATCH(_xlfn.XLOOKUP($D$14,$D210:$D216,$E210:$E216,,0,-1),'Verwachte Resultaten'!$B$2:$B$31,0),MATCH(_xlfn.XLOOKUP($D$14,$D210:$D216,BI209:BI215,,0,-1),'Verwachte Resultaten'!$C$1:$BT$1,0))*_xlfn.XLOOKUP($E216,$G$2:$G$6,$F$2:$F$6,,0)),_xlfn.XLOOKUP($D$14,$D210:$D216,BI210:BI216,,0,-1)&gt;(INDEX('Verwachte Resultaten'!$C$2:$BT$31,MATCH(_xlfn.XLOOKUP($D$14,$D210:$D216,$E210:$E216,,0,-1),'Verwachte Resultaten'!$B$2:$B$31,0),MATCH(_xlfn.XLOOKUP($D$14,$D210:$D216,BI209:BI215,,0,-1),'Verwachte Resultaten'!$C$1:$BT$1,0))*_xlfn.XLOOKUP($E216,$G$2:$G$6,$H$2:$H$6,,0))),$D216,""),"")</f>
        <v/>
      </c>
      <c r="BJ216" s="14" t="str">
        <f>IFERROR(IF(AND(_xlfn.XLOOKUP($D$14,$D210:$D216,BJ210:BJ216,,0,-1)&lt;=(INDEX('Verwachte Resultaten'!$C$2:$BT$31,MATCH(_xlfn.XLOOKUP($D$14,$D210:$D216,$E210:$E216,,0,-1),'Verwachte Resultaten'!$B$2:$B$31,0),MATCH(_xlfn.XLOOKUP($D$14,$D210:$D216,BJ209:BJ215,,0,-1),'Verwachte Resultaten'!$C$1:$BT$1,0))*_xlfn.XLOOKUP($E216,$G$2:$G$6,$F$2:$F$6,,0)),_xlfn.XLOOKUP($D$14,$D210:$D216,BJ210:BJ216,,0,-1)&gt;(INDEX('Verwachte Resultaten'!$C$2:$BT$31,MATCH(_xlfn.XLOOKUP($D$14,$D210:$D216,$E210:$E216,,0,-1),'Verwachte Resultaten'!$B$2:$B$31,0),MATCH(_xlfn.XLOOKUP($D$14,$D210:$D216,BJ209:BJ215,,0,-1),'Verwachte Resultaten'!$C$1:$BT$1,0))*_xlfn.XLOOKUP($E216,$G$2:$G$6,$H$2:$H$6,,0))),$D216,""),"")</f>
        <v/>
      </c>
      <c r="BK216" s="41" t="str">
        <f>IFERROR(IF(AND(_xlfn.XLOOKUP($D$14,$D210:$D216,BK210:BK216,,0,-1)&lt;=(INDEX('Verwachte Resultaten'!$C$2:$BT$31,MATCH(_xlfn.XLOOKUP($D$14,$D210:$D216,$E210:$E216,,0,-1),'Verwachte Resultaten'!$B$2:$B$31,0),MATCH(_xlfn.XLOOKUP($D$14,$D210:$D216,BK209:BK215,,0,-1),'Verwachte Resultaten'!$C$1:$BT$1,0))*_xlfn.XLOOKUP($E216,$G$2:$G$6,$F$2:$F$6,,0)),_xlfn.XLOOKUP($D$14,$D210:$D216,BK210:BK216,,0,-1)&gt;(INDEX('Verwachte Resultaten'!$C$2:$BT$31,MATCH(_xlfn.XLOOKUP($D$14,$D210:$D216,$E210:$E216,,0,-1),'Verwachte Resultaten'!$B$2:$B$31,0),MATCH(_xlfn.XLOOKUP($D$14,$D210:$D216,BK209:BK215,,0,-1),'Verwachte Resultaten'!$C$1:$BT$1,0))*_xlfn.XLOOKUP($E216,$G$2:$G$6,$H$2:$H$6,,0))),$D216,""),"")</f>
        <v/>
      </c>
    </row>
    <row r="217" spans="1:63" ht="15.75" thickBot="1">
      <c r="C217" s="23"/>
      <c r="D217" s="111" t="str">
        <f>IFERROR($B212*$B$6,"")</f>
        <v/>
      </c>
      <c r="E217" s="17" t="s">
        <v>162</v>
      </c>
      <c r="F217" s="18" t="str">
        <f>IFERROR(IF(AND(_xlfn.XLOOKUP($D$14,$D211:$D217,F211:F217,,0,-1)&lt;=(INDEX('Verwachte Resultaten'!$C$2:$BT$31,MATCH(_xlfn.XLOOKUP($D$14,$D211:$D217,$E211:$E217,,0,-1),'Verwachte Resultaten'!$B$2:$B$31,0),MATCH(_xlfn.XLOOKUP($D$14,$D211:$D217,F210:F216,,0,-1),'Verwachte Resultaten'!$C$1:$BT$1,0))*_xlfn.XLOOKUP($E217,$G$2:$G$6,$F$2:$F$6,,0)),_xlfn.XLOOKUP($D$14,$D211:$D217,F211:F217,,0,-1)&gt;(INDEX('Verwachte Resultaten'!$C$2:$BT$31,MATCH(_xlfn.XLOOKUP($D$14,$D211:$D217,$E211:$E217,,0,-1),'Verwachte Resultaten'!$B$2:$B$31,0),MATCH(_xlfn.XLOOKUP($D$14,$D211:$D217,F210:F216,,0,-1),'Verwachte Resultaten'!$C$1:$BT$1,0))*_xlfn.XLOOKUP($E217,$G$2:$G$6,$H$2:$H$6,,0))),$D217,""),"")</f>
        <v/>
      </c>
      <c r="G217" s="19" t="str">
        <f>IFERROR(IF(AND(_xlfn.XLOOKUP($D$14,$D211:$D217,G211:G217,,0,-1)&lt;=(INDEX('Verwachte Resultaten'!$C$2:$BT$31,MATCH(_xlfn.XLOOKUP($D$14,$D211:$D217,$E211:$E217,,0,-1),'Verwachte Resultaten'!$B$2:$B$31,0),MATCH(_xlfn.XLOOKUP($D$14,$D211:$D217,G210:G216,,0,-1),'Verwachte Resultaten'!$C$1:$BT$1,0))*_xlfn.XLOOKUP($E217,$G$2:$G$6,$F$2:$F$6,,0)),_xlfn.XLOOKUP($D$14,$D211:$D217,G211:G217,,0,-1)&gt;(INDEX('Verwachte Resultaten'!$C$2:$BT$31,MATCH(_xlfn.XLOOKUP($D$14,$D211:$D217,$E211:$E217,,0,-1),'Verwachte Resultaten'!$B$2:$B$31,0),MATCH(_xlfn.XLOOKUP($D$14,$D211:$D217,G210:G216,,0,-1),'Verwachte Resultaten'!$C$1:$BT$1,0))*_xlfn.XLOOKUP($E217,$G$2:$G$6,$H$2:$H$6,,0))),$D217,""),"")</f>
        <v/>
      </c>
      <c r="H217" s="19" t="str">
        <f>IFERROR(IF(AND(_xlfn.XLOOKUP($D$14,$D211:$D217,H211:H217,,0,-1)&lt;=(INDEX('Verwachte Resultaten'!$C$2:$BT$31,MATCH(_xlfn.XLOOKUP($D$14,$D211:$D217,$E211:$E217,,0,-1),'Verwachte Resultaten'!$B$2:$B$31,0),MATCH(_xlfn.XLOOKUP($D$14,$D211:$D217,H210:H216,,0,-1),'Verwachte Resultaten'!$C$1:$BT$1,0))*_xlfn.XLOOKUP($E217,$G$2:$G$6,$F$2:$F$6,,0)),_xlfn.XLOOKUP($D$14,$D211:$D217,H211:H217,,0,-1)&gt;(INDEX('Verwachte Resultaten'!$C$2:$BT$31,MATCH(_xlfn.XLOOKUP($D$14,$D211:$D217,$E211:$E217,,0,-1),'Verwachte Resultaten'!$B$2:$B$31,0),MATCH(_xlfn.XLOOKUP($D$14,$D211:$D217,H210:H216,,0,-1),'Verwachte Resultaten'!$C$1:$BT$1,0))*_xlfn.XLOOKUP($E217,$G$2:$G$6,$H$2:$H$6,,0))),$D217,""),"")</f>
        <v/>
      </c>
      <c r="I217" s="19" t="str">
        <f>IFERROR(IF(AND(_xlfn.XLOOKUP($D$14,$D211:$D217,I211:I217,,0,-1)&lt;=(INDEX('Verwachte Resultaten'!$C$2:$BT$31,MATCH(_xlfn.XLOOKUP($D$14,$D211:$D217,$E211:$E217,,0,-1),'Verwachte Resultaten'!$B$2:$B$31,0),MATCH(_xlfn.XLOOKUP($D$14,$D211:$D217,I210:I216,,0,-1),'Verwachte Resultaten'!$C$1:$BT$1,0))*_xlfn.XLOOKUP($E217,$G$2:$G$6,$F$2:$F$6,,0)),_xlfn.XLOOKUP($D$14,$D211:$D217,I211:I217,,0,-1)&gt;(INDEX('Verwachte Resultaten'!$C$2:$BT$31,MATCH(_xlfn.XLOOKUP($D$14,$D211:$D217,$E211:$E217,,0,-1),'Verwachte Resultaten'!$B$2:$B$31,0),MATCH(_xlfn.XLOOKUP($D$14,$D211:$D217,I210:I216,,0,-1),'Verwachte Resultaten'!$C$1:$BT$1,0))*_xlfn.XLOOKUP($E217,$G$2:$G$6,$H$2:$H$6,,0))),$D217,""),"")</f>
        <v/>
      </c>
      <c r="J217" s="19" t="str">
        <f>IFERROR(IF(AND(_xlfn.XLOOKUP($D$14,$D211:$D217,J211:J217,,0,-1)&lt;=(INDEX('Verwachte Resultaten'!$C$2:$BT$31,MATCH(_xlfn.XLOOKUP($D$14,$D211:$D217,$E211:$E217,,0,-1),'Verwachte Resultaten'!$B$2:$B$31,0),MATCH(_xlfn.XLOOKUP($D$14,$D211:$D217,J210:J216,,0,-1),'Verwachte Resultaten'!$C$1:$BT$1,0))*_xlfn.XLOOKUP($E217,$G$2:$G$6,$F$2:$F$6,,0)),_xlfn.XLOOKUP($D$14,$D211:$D217,J211:J217,,0,-1)&gt;(INDEX('Verwachte Resultaten'!$C$2:$BT$31,MATCH(_xlfn.XLOOKUP($D$14,$D211:$D217,$E211:$E217,,0,-1),'Verwachte Resultaten'!$B$2:$B$31,0),MATCH(_xlfn.XLOOKUP($D$14,$D211:$D217,J210:J216,,0,-1),'Verwachte Resultaten'!$C$1:$BT$1,0))*_xlfn.XLOOKUP($E217,$G$2:$G$6,$H$2:$H$6,,0))),$D217,""),"")</f>
        <v/>
      </c>
      <c r="K217" s="19" t="str">
        <f>IFERROR(IF(AND(_xlfn.XLOOKUP($D$14,$D211:$D217,K211:K217,,0,-1)&lt;=(INDEX('Verwachte Resultaten'!$C$2:$BT$31,MATCH(_xlfn.XLOOKUP($D$14,$D211:$D217,$E211:$E217,,0,-1),'Verwachte Resultaten'!$B$2:$B$31,0),MATCH(_xlfn.XLOOKUP($D$14,$D211:$D217,K210:K216,,0,-1),'Verwachte Resultaten'!$C$1:$BT$1,0))*_xlfn.XLOOKUP($E217,$G$2:$G$6,$F$2:$F$6,,0)),_xlfn.XLOOKUP($D$14,$D211:$D217,K211:K217,,0,-1)&gt;(INDEX('Verwachte Resultaten'!$C$2:$BT$31,MATCH(_xlfn.XLOOKUP($D$14,$D211:$D217,$E211:$E217,,0,-1),'Verwachte Resultaten'!$B$2:$B$31,0),MATCH(_xlfn.XLOOKUP($D$14,$D211:$D217,K210:K216,,0,-1),'Verwachte Resultaten'!$C$1:$BT$1,0))*_xlfn.XLOOKUP($E217,$G$2:$G$6,$H$2:$H$6,,0))),$D217,""),"")</f>
        <v/>
      </c>
      <c r="L217" s="19" t="str">
        <f>IFERROR(IF(AND(_xlfn.XLOOKUP($D$14,$D211:$D217,L211:L217,,0,-1)&lt;=(INDEX('Verwachte Resultaten'!$C$2:$BT$31,MATCH(_xlfn.XLOOKUP($D$14,$D211:$D217,$E211:$E217,,0,-1),'Verwachte Resultaten'!$B$2:$B$31,0),MATCH(_xlfn.XLOOKUP($D$14,$D211:$D217,L210:L216,,0,-1),'Verwachte Resultaten'!$C$1:$BT$1,0))*_xlfn.XLOOKUP($E217,$G$2:$G$6,$F$2:$F$6,,0)),_xlfn.XLOOKUP($D$14,$D211:$D217,L211:L217,,0,-1)&gt;(INDEX('Verwachte Resultaten'!$C$2:$BT$31,MATCH(_xlfn.XLOOKUP($D$14,$D211:$D217,$E211:$E217,,0,-1),'Verwachte Resultaten'!$B$2:$B$31,0),MATCH(_xlfn.XLOOKUP($D$14,$D211:$D217,L210:L216,,0,-1),'Verwachte Resultaten'!$C$1:$BT$1,0))*_xlfn.XLOOKUP($E217,$G$2:$G$6,$H$2:$H$6,,0))),$D217,""),"")</f>
        <v/>
      </c>
      <c r="M217" s="19" t="str">
        <f>IFERROR(IF(AND(_xlfn.XLOOKUP($D$14,$D211:$D217,M211:M217,,0,-1)&lt;=(INDEX('Verwachte Resultaten'!$C$2:$BT$31,MATCH(_xlfn.XLOOKUP($D$14,$D211:$D217,$E211:$E217,,0,-1),'Verwachte Resultaten'!$B$2:$B$31,0),MATCH(_xlfn.XLOOKUP($D$14,$D211:$D217,M210:M216,,0,-1),'Verwachte Resultaten'!$C$1:$BT$1,0))*_xlfn.XLOOKUP($E217,$G$2:$G$6,$F$2:$F$6,,0)),_xlfn.XLOOKUP($D$14,$D211:$D217,M211:M217,,0,-1)&gt;(INDEX('Verwachte Resultaten'!$C$2:$BT$31,MATCH(_xlfn.XLOOKUP($D$14,$D211:$D217,$E211:$E217,,0,-1),'Verwachte Resultaten'!$B$2:$B$31,0),MATCH(_xlfn.XLOOKUP($D$14,$D211:$D217,M210:M216,,0,-1),'Verwachte Resultaten'!$C$1:$BT$1,0))*_xlfn.XLOOKUP($E217,$G$2:$G$6,$H$2:$H$6,,0))),$D217,""),"")</f>
        <v/>
      </c>
      <c r="N217" s="19" t="str">
        <f>IFERROR(IF(AND(_xlfn.XLOOKUP($D$14,$D211:$D217,N211:N217,,0,-1)&lt;=(INDEX('Verwachte Resultaten'!$C$2:$BT$31,MATCH(_xlfn.XLOOKUP($D$14,$D211:$D217,$E211:$E217,,0,-1),'Verwachte Resultaten'!$B$2:$B$31,0),MATCH(_xlfn.XLOOKUP($D$14,$D211:$D217,N210:N216,,0,-1),'Verwachte Resultaten'!$C$1:$BT$1,0))*_xlfn.XLOOKUP($E217,$G$2:$G$6,$F$2:$F$6,,0)),_xlfn.XLOOKUP($D$14,$D211:$D217,N211:N217,,0,-1)&gt;(INDEX('Verwachte Resultaten'!$C$2:$BT$31,MATCH(_xlfn.XLOOKUP($D$14,$D211:$D217,$E211:$E217,,0,-1),'Verwachte Resultaten'!$B$2:$B$31,0),MATCH(_xlfn.XLOOKUP($D$14,$D211:$D217,N210:N216,,0,-1),'Verwachte Resultaten'!$C$1:$BT$1,0))*_xlfn.XLOOKUP($E217,$G$2:$G$6,$H$2:$H$6,,0))),$D217,""),"")</f>
        <v/>
      </c>
      <c r="O217" s="19" t="str">
        <f>IFERROR(IF(AND(_xlfn.XLOOKUP($D$14,$D211:$D217,O211:O217,,0,-1)&lt;=(INDEX('Verwachte Resultaten'!$C$2:$BT$31,MATCH(_xlfn.XLOOKUP($D$14,$D211:$D217,$E211:$E217,,0,-1),'Verwachte Resultaten'!$B$2:$B$31,0),MATCH(_xlfn.XLOOKUP($D$14,$D211:$D217,O210:O216,,0,-1),'Verwachte Resultaten'!$C$1:$BT$1,0))*_xlfn.XLOOKUP($E217,$G$2:$G$6,$F$2:$F$6,,0)),_xlfn.XLOOKUP($D$14,$D211:$D217,O211:O217,,0,-1)&gt;(INDEX('Verwachte Resultaten'!$C$2:$BT$31,MATCH(_xlfn.XLOOKUP($D$14,$D211:$D217,$E211:$E217,,0,-1),'Verwachte Resultaten'!$B$2:$B$31,0),MATCH(_xlfn.XLOOKUP($D$14,$D211:$D217,O210:O216,,0,-1),'Verwachte Resultaten'!$C$1:$BT$1,0))*_xlfn.XLOOKUP($E217,$G$2:$G$6,$H$2:$H$6,,0))),$D217,""),"")</f>
        <v/>
      </c>
      <c r="P217" s="19" t="str">
        <f>IFERROR(IF(AND(_xlfn.XLOOKUP($D$14,$D211:$D217,P211:P217,,0,-1)&lt;=(INDEX('Verwachte Resultaten'!$C$2:$BT$31,MATCH(_xlfn.XLOOKUP($D$14,$D211:$D217,$E211:$E217,,0,-1),'Verwachte Resultaten'!$B$2:$B$31,0),MATCH(_xlfn.XLOOKUP($D$14,$D211:$D217,P210:P216,,0,-1),'Verwachte Resultaten'!$C$1:$BT$1,0))*_xlfn.XLOOKUP($E217,$G$2:$G$6,$F$2:$F$6,,0)),_xlfn.XLOOKUP($D$14,$D211:$D217,P211:P217,,0,-1)&gt;(INDEX('Verwachte Resultaten'!$C$2:$BT$31,MATCH(_xlfn.XLOOKUP($D$14,$D211:$D217,$E211:$E217,,0,-1),'Verwachte Resultaten'!$B$2:$B$31,0),MATCH(_xlfn.XLOOKUP($D$14,$D211:$D217,P210:P216,,0,-1),'Verwachte Resultaten'!$C$1:$BT$1,0))*_xlfn.XLOOKUP($E217,$G$2:$G$6,$H$2:$H$6,,0))),$D217,""),"")</f>
        <v/>
      </c>
      <c r="Q217" s="19" t="str">
        <f>IFERROR(IF(AND(_xlfn.XLOOKUP($D$14,$D211:$D217,Q211:Q217,,0,-1)&lt;=(INDEX('Verwachte Resultaten'!$C$2:$BT$31,MATCH(_xlfn.XLOOKUP($D$14,$D211:$D217,$E211:$E217,,0,-1),'Verwachte Resultaten'!$B$2:$B$31,0),MATCH(_xlfn.XLOOKUP($D$14,$D211:$D217,Q210:Q216,,0,-1),'Verwachte Resultaten'!$C$1:$BT$1,0))*_xlfn.XLOOKUP($E217,$G$2:$G$6,$F$2:$F$6,,0)),_xlfn.XLOOKUP($D$14,$D211:$D217,Q211:Q217,,0,-1)&gt;(INDEX('Verwachte Resultaten'!$C$2:$BT$31,MATCH(_xlfn.XLOOKUP($D$14,$D211:$D217,$E211:$E217,,0,-1),'Verwachte Resultaten'!$B$2:$B$31,0),MATCH(_xlfn.XLOOKUP($D$14,$D211:$D217,Q210:Q216,,0,-1),'Verwachte Resultaten'!$C$1:$BT$1,0))*_xlfn.XLOOKUP($E217,$G$2:$G$6,$H$2:$H$6,,0))),$D217,""),"")</f>
        <v/>
      </c>
      <c r="R217" s="19" t="str">
        <f>IFERROR(IF(AND(_xlfn.XLOOKUP($D$14,$D211:$D217,R211:R217,,0,-1)&lt;=(INDEX('Verwachte Resultaten'!$C$2:$BT$31,MATCH(_xlfn.XLOOKUP($D$14,$D211:$D217,$E211:$E217,,0,-1),'Verwachte Resultaten'!$B$2:$B$31,0),MATCH(_xlfn.XLOOKUP($D$14,$D211:$D217,R210:R216,,0,-1),'Verwachte Resultaten'!$C$1:$BT$1,0))*_xlfn.XLOOKUP($E217,$G$2:$G$6,$F$2:$F$6,,0)),_xlfn.XLOOKUP($D$14,$D211:$D217,R211:R217,,0,-1)&gt;(INDEX('Verwachte Resultaten'!$C$2:$BT$31,MATCH(_xlfn.XLOOKUP($D$14,$D211:$D217,$E211:$E217,,0,-1),'Verwachte Resultaten'!$B$2:$B$31,0),MATCH(_xlfn.XLOOKUP($D$14,$D211:$D217,R210:R216,,0,-1),'Verwachte Resultaten'!$C$1:$BT$1,0))*_xlfn.XLOOKUP($E217,$G$2:$G$6,$H$2:$H$6,,0))),$D217,""),"")</f>
        <v/>
      </c>
      <c r="S217" s="19" t="str">
        <f>IFERROR(IF(AND(_xlfn.XLOOKUP($D$14,$D211:$D217,S211:S217,,0,-1)&lt;=(INDEX('Verwachte Resultaten'!$C$2:$BT$31,MATCH(_xlfn.XLOOKUP($D$14,$D211:$D217,$E211:$E217,,0,-1),'Verwachte Resultaten'!$B$2:$B$31,0),MATCH(_xlfn.XLOOKUP($D$14,$D211:$D217,S210:S216,,0,-1),'Verwachte Resultaten'!$C$1:$BT$1,0))*_xlfn.XLOOKUP($E217,$G$2:$G$6,$F$2:$F$6,,0)),_xlfn.XLOOKUP($D$14,$D211:$D217,S211:S217,,0,-1)&gt;(INDEX('Verwachte Resultaten'!$C$2:$BT$31,MATCH(_xlfn.XLOOKUP($D$14,$D211:$D217,$E211:$E217,,0,-1),'Verwachte Resultaten'!$B$2:$B$31,0),MATCH(_xlfn.XLOOKUP($D$14,$D211:$D217,S210:S216,,0,-1),'Verwachte Resultaten'!$C$1:$BT$1,0))*_xlfn.XLOOKUP($E217,$G$2:$G$6,$H$2:$H$6,,0))),$D217,""),"")</f>
        <v/>
      </c>
      <c r="T217" s="19" t="str">
        <f>IFERROR(IF(AND(_xlfn.XLOOKUP($D$14,$D211:$D217,T211:T217,,0,-1)&lt;=(INDEX('Verwachte Resultaten'!$C$2:$BT$31,MATCH(_xlfn.XLOOKUP($D$14,$D211:$D217,$E211:$E217,,0,-1),'Verwachte Resultaten'!$B$2:$B$31,0),MATCH(_xlfn.XLOOKUP($D$14,$D211:$D217,T210:T216,,0,-1),'Verwachte Resultaten'!$C$1:$BT$1,0))*_xlfn.XLOOKUP($E217,$G$2:$G$6,$F$2:$F$6,,0)),_xlfn.XLOOKUP($D$14,$D211:$D217,T211:T217,,0,-1)&gt;(INDEX('Verwachte Resultaten'!$C$2:$BT$31,MATCH(_xlfn.XLOOKUP($D$14,$D211:$D217,$E211:$E217,,0,-1),'Verwachte Resultaten'!$B$2:$B$31,0),MATCH(_xlfn.XLOOKUP($D$14,$D211:$D217,T210:T216,,0,-1),'Verwachte Resultaten'!$C$1:$BT$1,0))*_xlfn.XLOOKUP($E217,$G$2:$G$6,$H$2:$H$6,,0))),$D217,""),"")</f>
        <v/>
      </c>
      <c r="U217" s="19" t="str">
        <f>IFERROR(IF(AND(_xlfn.XLOOKUP($D$14,$D211:$D217,U211:U217,,0,-1)&lt;=(INDEX('Verwachte Resultaten'!$C$2:$BT$31,MATCH(_xlfn.XLOOKUP($D$14,$D211:$D217,$E211:$E217,,0,-1),'Verwachte Resultaten'!$B$2:$B$31,0),MATCH(_xlfn.XLOOKUP($D$14,$D211:$D217,U210:U216,,0,-1),'Verwachte Resultaten'!$C$1:$BT$1,0))*_xlfn.XLOOKUP($E217,$G$2:$G$6,$F$2:$F$6,,0)),_xlfn.XLOOKUP($D$14,$D211:$D217,U211:U217,,0,-1)&gt;(INDEX('Verwachte Resultaten'!$C$2:$BT$31,MATCH(_xlfn.XLOOKUP($D$14,$D211:$D217,$E211:$E217,,0,-1),'Verwachte Resultaten'!$B$2:$B$31,0),MATCH(_xlfn.XLOOKUP($D$14,$D211:$D217,U210:U216,,0,-1),'Verwachte Resultaten'!$C$1:$BT$1,0))*_xlfn.XLOOKUP($E217,$G$2:$G$6,$H$2:$H$6,,0))),$D217,""),"")</f>
        <v/>
      </c>
      <c r="V217" s="19" t="str">
        <f>IFERROR(IF(AND(_xlfn.XLOOKUP($D$14,$D211:$D217,V211:V217,,0,-1)&lt;=(INDEX('Verwachte Resultaten'!$C$2:$BT$31,MATCH(_xlfn.XLOOKUP($D$14,$D211:$D217,$E211:$E217,,0,-1),'Verwachte Resultaten'!$B$2:$B$31,0),MATCH(_xlfn.XLOOKUP($D$14,$D211:$D217,V210:V216,,0,-1),'Verwachte Resultaten'!$C$1:$BT$1,0))*_xlfn.XLOOKUP($E217,$G$2:$G$6,$F$2:$F$6,,0)),_xlfn.XLOOKUP($D$14,$D211:$D217,V211:V217,,0,-1)&gt;(INDEX('Verwachte Resultaten'!$C$2:$BT$31,MATCH(_xlfn.XLOOKUP($D$14,$D211:$D217,$E211:$E217,,0,-1),'Verwachte Resultaten'!$B$2:$B$31,0),MATCH(_xlfn.XLOOKUP($D$14,$D211:$D217,V210:V216,,0,-1),'Verwachte Resultaten'!$C$1:$BT$1,0))*_xlfn.XLOOKUP($E217,$G$2:$G$6,$H$2:$H$6,,0))),$D217,""),"")</f>
        <v/>
      </c>
      <c r="W217" s="19" t="str">
        <f>IFERROR(IF(AND(_xlfn.XLOOKUP($D$14,$D211:$D217,W211:W217,,0,-1)&lt;=(INDEX('Verwachte Resultaten'!$C$2:$BT$31,MATCH(_xlfn.XLOOKUP($D$14,$D211:$D217,$E211:$E217,,0,-1),'Verwachte Resultaten'!$B$2:$B$31,0),MATCH(_xlfn.XLOOKUP($D$14,$D211:$D217,W210:W216,,0,-1),'Verwachte Resultaten'!$C$1:$BT$1,0))*_xlfn.XLOOKUP($E217,$G$2:$G$6,$F$2:$F$6,,0)),_xlfn.XLOOKUP($D$14,$D211:$D217,W211:W217,,0,-1)&gt;(INDEX('Verwachte Resultaten'!$C$2:$BT$31,MATCH(_xlfn.XLOOKUP($D$14,$D211:$D217,$E211:$E217,,0,-1),'Verwachte Resultaten'!$B$2:$B$31,0),MATCH(_xlfn.XLOOKUP($D$14,$D211:$D217,W210:W216,,0,-1),'Verwachte Resultaten'!$C$1:$BT$1,0))*_xlfn.XLOOKUP($E217,$G$2:$G$6,$H$2:$H$6,,0))),$D217,""),"")</f>
        <v/>
      </c>
      <c r="X217" s="19" t="str">
        <f>IFERROR(IF(AND(_xlfn.XLOOKUP($D$14,$D211:$D217,X211:X217,,0,-1)&lt;=(INDEX('Verwachte Resultaten'!$C$2:$BT$31,MATCH(_xlfn.XLOOKUP($D$14,$D211:$D217,$E211:$E217,,0,-1),'Verwachte Resultaten'!$B$2:$B$31,0),MATCH(_xlfn.XLOOKUP($D$14,$D211:$D217,X210:X216,,0,-1),'Verwachte Resultaten'!$C$1:$BT$1,0))*_xlfn.XLOOKUP($E217,$G$2:$G$6,$F$2:$F$6,,0)),_xlfn.XLOOKUP($D$14,$D211:$D217,X211:X217,,0,-1)&gt;(INDEX('Verwachte Resultaten'!$C$2:$BT$31,MATCH(_xlfn.XLOOKUP($D$14,$D211:$D217,$E211:$E217,,0,-1),'Verwachte Resultaten'!$B$2:$B$31,0),MATCH(_xlfn.XLOOKUP($D$14,$D211:$D217,X210:X216,,0,-1),'Verwachte Resultaten'!$C$1:$BT$1,0))*_xlfn.XLOOKUP($E217,$G$2:$G$6,$H$2:$H$6,,0))),$D217,""),"")</f>
        <v/>
      </c>
      <c r="Y217" s="19" t="str">
        <f>IFERROR(IF(AND(_xlfn.XLOOKUP($D$14,$D211:$D217,Y211:Y217,,0,-1)&lt;=(INDEX('Verwachte Resultaten'!$C$2:$BT$31,MATCH(_xlfn.XLOOKUP($D$14,$D211:$D217,$E211:$E217,,0,-1),'Verwachte Resultaten'!$B$2:$B$31,0),MATCH(_xlfn.XLOOKUP($D$14,$D211:$D217,Y210:Y216,,0,-1),'Verwachte Resultaten'!$C$1:$BT$1,0))*_xlfn.XLOOKUP($E217,$G$2:$G$6,$F$2:$F$6,,0)),_xlfn.XLOOKUP($D$14,$D211:$D217,Y211:Y217,,0,-1)&gt;(INDEX('Verwachte Resultaten'!$C$2:$BT$31,MATCH(_xlfn.XLOOKUP($D$14,$D211:$D217,$E211:$E217,,0,-1),'Verwachte Resultaten'!$B$2:$B$31,0),MATCH(_xlfn.XLOOKUP($D$14,$D211:$D217,Y210:Y216,,0,-1),'Verwachte Resultaten'!$C$1:$BT$1,0))*_xlfn.XLOOKUP($E217,$G$2:$G$6,$H$2:$H$6,,0))),$D217,""),"")</f>
        <v/>
      </c>
      <c r="Z217" s="19" t="str">
        <f>IFERROR(IF(AND(_xlfn.XLOOKUP($D$14,$D211:$D217,Z211:Z217,,0,-1)&lt;=(INDEX('Verwachte Resultaten'!$C$2:$BT$31,MATCH(_xlfn.XLOOKUP($D$14,$D211:$D217,$E211:$E217,,0,-1),'Verwachte Resultaten'!$B$2:$B$31,0),MATCH(_xlfn.XLOOKUP($D$14,$D211:$D217,Z210:Z216,,0,-1),'Verwachte Resultaten'!$C$1:$BT$1,0))*_xlfn.XLOOKUP($E217,$G$2:$G$6,$F$2:$F$6,,0)),_xlfn.XLOOKUP($D$14,$D211:$D217,Z211:Z217,,0,-1)&gt;(INDEX('Verwachte Resultaten'!$C$2:$BT$31,MATCH(_xlfn.XLOOKUP($D$14,$D211:$D217,$E211:$E217,,0,-1),'Verwachte Resultaten'!$B$2:$B$31,0),MATCH(_xlfn.XLOOKUP($D$14,$D211:$D217,Z210:Z216,,0,-1),'Verwachte Resultaten'!$C$1:$BT$1,0))*_xlfn.XLOOKUP($E217,$G$2:$G$6,$H$2:$H$6,,0))),$D217,""),"")</f>
        <v/>
      </c>
      <c r="AA217" s="19" t="str">
        <f>IFERROR(IF(AND(_xlfn.XLOOKUP($D$14,$D211:$D217,AA211:AA217,,0,-1)&lt;=(INDEX('Verwachte Resultaten'!$C$2:$BT$31,MATCH(_xlfn.XLOOKUP($D$14,$D211:$D217,$E211:$E217,,0,-1),'Verwachte Resultaten'!$B$2:$B$31,0),MATCH(_xlfn.XLOOKUP($D$14,$D211:$D217,AA210:AA216,,0,-1),'Verwachte Resultaten'!$C$1:$BT$1,0))*_xlfn.XLOOKUP($E217,$G$2:$G$6,$F$2:$F$6,,0)),_xlfn.XLOOKUP($D$14,$D211:$D217,AA211:AA217,,0,-1)&gt;(INDEX('Verwachte Resultaten'!$C$2:$BT$31,MATCH(_xlfn.XLOOKUP($D$14,$D211:$D217,$E211:$E217,,0,-1),'Verwachte Resultaten'!$B$2:$B$31,0),MATCH(_xlfn.XLOOKUP($D$14,$D211:$D217,AA210:AA216,,0,-1),'Verwachte Resultaten'!$C$1:$BT$1,0))*_xlfn.XLOOKUP($E217,$G$2:$G$6,$H$2:$H$6,,0))),$D217,""),"")</f>
        <v/>
      </c>
      <c r="AB217" s="19" t="str">
        <f>IFERROR(IF(AND(_xlfn.XLOOKUP($D$14,$D211:$D217,AB211:AB217,,0,-1)&lt;=(INDEX('Verwachte Resultaten'!$C$2:$BT$31,MATCH(_xlfn.XLOOKUP($D$14,$D211:$D217,$E211:$E217,,0,-1),'Verwachte Resultaten'!$B$2:$B$31,0),MATCH(_xlfn.XLOOKUP($D$14,$D211:$D217,AB210:AB216,,0,-1),'Verwachte Resultaten'!$C$1:$BT$1,0))*_xlfn.XLOOKUP($E217,$G$2:$G$6,$F$2:$F$6,,0)),_xlfn.XLOOKUP($D$14,$D211:$D217,AB211:AB217,,0,-1)&gt;(INDEX('Verwachte Resultaten'!$C$2:$BT$31,MATCH(_xlfn.XLOOKUP($D$14,$D211:$D217,$E211:$E217,,0,-1),'Verwachte Resultaten'!$B$2:$B$31,0),MATCH(_xlfn.XLOOKUP($D$14,$D211:$D217,AB210:AB216,,0,-1),'Verwachte Resultaten'!$C$1:$BT$1,0))*_xlfn.XLOOKUP($E217,$G$2:$G$6,$H$2:$H$6,,0))),$D217,""),"")</f>
        <v/>
      </c>
      <c r="AC217" s="19" t="str">
        <f>IFERROR(IF(AND(_xlfn.XLOOKUP($D$14,$D211:$D217,AC211:AC217,,0,-1)&lt;=(INDEX('Verwachte Resultaten'!$C$2:$BT$31,MATCH(_xlfn.XLOOKUP($D$14,$D211:$D217,$E211:$E217,,0,-1),'Verwachte Resultaten'!$B$2:$B$31,0),MATCH(_xlfn.XLOOKUP($D$14,$D211:$D217,AC210:AC216,,0,-1),'Verwachte Resultaten'!$C$1:$BT$1,0))*_xlfn.XLOOKUP($E217,$G$2:$G$6,$F$2:$F$6,,0)),_xlfn.XLOOKUP($D$14,$D211:$D217,AC211:AC217,,0,-1)&gt;(INDEX('Verwachte Resultaten'!$C$2:$BT$31,MATCH(_xlfn.XLOOKUP($D$14,$D211:$D217,$E211:$E217,,0,-1),'Verwachte Resultaten'!$B$2:$B$31,0),MATCH(_xlfn.XLOOKUP($D$14,$D211:$D217,AC210:AC216,,0,-1),'Verwachte Resultaten'!$C$1:$BT$1,0))*_xlfn.XLOOKUP($E217,$G$2:$G$6,$H$2:$H$6,,0))),$D217,""),"")</f>
        <v/>
      </c>
      <c r="AD217" s="19" t="str">
        <f>IFERROR(IF(AND(_xlfn.XLOOKUP($D$14,$D211:$D217,AD211:AD217,,0,-1)&lt;=(INDEX('Verwachte Resultaten'!$C$2:$BT$31,MATCH(_xlfn.XLOOKUP($D$14,$D211:$D217,$E211:$E217,,0,-1),'Verwachte Resultaten'!$B$2:$B$31,0),MATCH(_xlfn.XLOOKUP($D$14,$D211:$D217,AD210:AD216,,0,-1),'Verwachte Resultaten'!$C$1:$BT$1,0))*_xlfn.XLOOKUP($E217,$G$2:$G$6,$F$2:$F$6,,0)),_xlfn.XLOOKUP($D$14,$D211:$D217,AD211:AD217,,0,-1)&gt;(INDEX('Verwachte Resultaten'!$C$2:$BT$31,MATCH(_xlfn.XLOOKUP($D$14,$D211:$D217,$E211:$E217,,0,-1),'Verwachte Resultaten'!$B$2:$B$31,0),MATCH(_xlfn.XLOOKUP($D$14,$D211:$D217,AD210:AD216,,0,-1),'Verwachte Resultaten'!$C$1:$BT$1,0))*_xlfn.XLOOKUP($E217,$G$2:$G$6,$H$2:$H$6,,0))),$D217,""),"")</f>
        <v/>
      </c>
      <c r="AE217" s="19" t="str">
        <f>IFERROR(IF(AND(_xlfn.XLOOKUP($D$14,$D211:$D217,AE211:AE217,,0,-1)&lt;=(INDEX('Verwachte Resultaten'!$C$2:$BT$31,MATCH(_xlfn.XLOOKUP($D$14,$D211:$D217,$E211:$E217,,0,-1),'Verwachte Resultaten'!$B$2:$B$31,0),MATCH(_xlfn.XLOOKUP($D$14,$D211:$D217,AE210:AE216,,0,-1),'Verwachte Resultaten'!$C$1:$BT$1,0))*_xlfn.XLOOKUP($E217,$G$2:$G$6,$F$2:$F$6,,0)),_xlfn.XLOOKUP($D$14,$D211:$D217,AE211:AE217,,0,-1)&gt;(INDEX('Verwachte Resultaten'!$C$2:$BT$31,MATCH(_xlfn.XLOOKUP($D$14,$D211:$D217,$E211:$E217,,0,-1),'Verwachte Resultaten'!$B$2:$B$31,0),MATCH(_xlfn.XLOOKUP($D$14,$D211:$D217,AE210:AE216,,0,-1),'Verwachte Resultaten'!$C$1:$BT$1,0))*_xlfn.XLOOKUP($E217,$G$2:$G$6,$H$2:$H$6,,0))),$D217,""),"")</f>
        <v/>
      </c>
      <c r="AF217" s="19" t="str">
        <f>IFERROR(IF(AND(_xlfn.XLOOKUP($D$14,$D211:$D217,AF211:AF217,,0,-1)&lt;=(INDEX('Verwachte Resultaten'!$C$2:$BT$31,MATCH(_xlfn.XLOOKUP($D$14,$D211:$D217,$E211:$E217,,0,-1),'Verwachte Resultaten'!$B$2:$B$31,0),MATCH(_xlfn.XLOOKUP($D$14,$D211:$D217,AF210:AF216,,0,-1),'Verwachte Resultaten'!$C$1:$BT$1,0))*_xlfn.XLOOKUP($E217,$G$2:$G$6,$F$2:$F$6,,0)),_xlfn.XLOOKUP($D$14,$D211:$D217,AF211:AF217,,0,-1)&gt;(INDEX('Verwachte Resultaten'!$C$2:$BT$31,MATCH(_xlfn.XLOOKUP($D$14,$D211:$D217,$E211:$E217,,0,-1),'Verwachte Resultaten'!$B$2:$B$31,0),MATCH(_xlfn.XLOOKUP($D$14,$D211:$D217,AF210:AF216,,0,-1),'Verwachte Resultaten'!$C$1:$BT$1,0))*_xlfn.XLOOKUP($E217,$G$2:$G$6,$H$2:$H$6,,0))),$D217,""),"")</f>
        <v/>
      </c>
      <c r="AG217" s="19" t="str">
        <f>IFERROR(IF(AND(_xlfn.XLOOKUP($D$14,$D211:$D217,AG211:AG217,,0,-1)&lt;=(INDEX('Verwachte Resultaten'!$C$2:$BT$31,MATCH(_xlfn.XLOOKUP($D$14,$D211:$D217,$E211:$E217,,0,-1),'Verwachte Resultaten'!$B$2:$B$31,0),MATCH(_xlfn.XLOOKUP($D$14,$D211:$D217,AG210:AG216,,0,-1),'Verwachte Resultaten'!$C$1:$BT$1,0))*_xlfn.XLOOKUP($E217,$G$2:$G$6,$F$2:$F$6,,0)),_xlfn.XLOOKUP($D$14,$D211:$D217,AG211:AG217,,0,-1)&gt;(INDEX('Verwachte Resultaten'!$C$2:$BT$31,MATCH(_xlfn.XLOOKUP($D$14,$D211:$D217,$E211:$E217,,0,-1),'Verwachte Resultaten'!$B$2:$B$31,0),MATCH(_xlfn.XLOOKUP($D$14,$D211:$D217,AG210:AG216,,0,-1),'Verwachte Resultaten'!$C$1:$BT$1,0))*_xlfn.XLOOKUP($E217,$G$2:$G$6,$H$2:$H$6,,0))),$D217,""),"")</f>
        <v/>
      </c>
      <c r="AH217" s="19" t="str">
        <f>IFERROR(IF(AND(_xlfn.XLOOKUP($D$14,$D211:$D217,AH211:AH217,,0,-1)&lt;=(INDEX('Verwachte Resultaten'!$C$2:$BT$31,MATCH(_xlfn.XLOOKUP($D$14,$D211:$D217,$E211:$E217,,0,-1),'Verwachte Resultaten'!$B$2:$B$31,0),MATCH(_xlfn.XLOOKUP($D$14,$D211:$D217,AH210:AH216,,0,-1),'Verwachte Resultaten'!$C$1:$BT$1,0))*_xlfn.XLOOKUP($E217,$G$2:$G$6,$F$2:$F$6,,0)),_xlfn.XLOOKUP($D$14,$D211:$D217,AH211:AH217,,0,-1)&gt;(INDEX('Verwachte Resultaten'!$C$2:$BT$31,MATCH(_xlfn.XLOOKUP($D$14,$D211:$D217,$E211:$E217,,0,-1),'Verwachte Resultaten'!$B$2:$B$31,0),MATCH(_xlfn.XLOOKUP($D$14,$D211:$D217,AH210:AH216,,0,-1),'Verwachte Resultaten'!$C$1:$BT$1,0))*_xlfn.XLOOKUP($E217,$G$2:$G$6,$H$2:$H$6,,0))),$D217,""),"")</f>
        <v/>
      </c>
      <c r="AI217" s="19" t="str">
        <f>IFERROR(IF(AND(_xlfn.XLOOKUP($D$14,$D211:$D217,AI211:AI217,,0,-1)&lt;=(INDEX('Verwachte Resultaten'!$C$2:$BT$31,MATCH(_xlfn.XLOOKUP($D$14,$D211:$D217,$E211:$E217,,0,-1),'Verwachte Resultaten'!$B$2:$B$31,0),MATCH(_xlfn.XLOOKUP($D$14,$D211:$D217,AI210:AI216,,0,-1),'Verwachte Resultaten'!$C$1:$BT$1,0))*_xlfn.XLOOKUP($E217,$G$2:$G$6,$F$2:$F$6,,0)),_xlfn.XLOOKUP($D$14,$D211:$D217,AI211:AI217,,0,-1)&gt;(INDEX('Verwachte Resultaten'!$C$2:$BT$31,MATCH(_xlfn.XLOOKUP($D$14,$D211:$D217,$E211:$E217,,0,-1),'Verwachte Resultaten'!$B$2:$B$31,0),MATCH(_xlfn.XLOOKUP($D$14,$D211:$D217,AI210:AI216,,0,-1),'Verwachte Resultaten'!$C$1:$BT$1,0))*_xlfn.XLOOKUP($E217,$G$2:$G$6,$H$2:$H$6,,0))),$D217,""),"")</f>
        <v/>
      </c>
      <c r="AJ217" s="19" t="str">
        <f>IFERROR(IF(AND(_xlfn.XLOOKUP($D$14,$D211:$D217,AJ211:AJ217,,0,-1)&lt;=(INDEX('Verwachte Resultaten'!$C$2:$BT$31,MATCH(_xlfn.XLOOKUP($D$14,$D211:$D217,$E211:$E217,,0,-1),'Verwachte Resultaten'!$B$2:$B$31,0),MATCH(_xlfn.XLOOKUP($D$14,$D211:$D217,AJ210:AJ216,,0,-1),'Verwachte Resultaten'!$C$1:$BT$1,0))*_xlfn.XLOOKUP($E217,$G$2:$G$6,$F$2:$F$6,,0)),_xlfn.XLOOKUP($D$14,$D211:$D217,AJ211:AJ217,,0,-1)&gt;(INDEX('Verwachte Resultaten'!$C$2:$BT$31,MATCH(_xlfn.XLOOKUP($D$14,$D211:$D217,$E211:$E217,,0,-1),'Verwachte Resultaten'!$B$2:$B$31,0),MATCH(_xlfn.XLOOKUP($D$14,$D211:$D217,AJ210:AJ216,,0,-1),'Verwachte Resultaten'!$C$1:$BT$1,0))*_xlfn.XLOOKUP($E217,$G$2:$G$6,$H$2:$H$6,,0))),$D217,""),"")</f>
        <v/>
      </c>
      <c r="AK217" s="19" t="str">
        <f>IFERROR(IF(AND(_xlfn.XLOOKUP($D$14,$D211:$D217,AK211:AK217,,0,-1)&lt;=(INDEX('Verwachte Resultaten'!$C$2:$BT$31,MATCH(_xlfn.XLOOKUP($D$14,$D211:$D217,$E211:$E217,,0,-1),'Verwachte Resultaten'!$B$2:$B$31,0),MATCH(_xlfn.XLOOKUP($D$14,$D211:$D217,AK210:AK216,,0,-1),'Verwachte Resultaten'!$C$1:$BT$1,0))*_xlfn.XLOOKUP($E217,$G$2:$G$6,$F$2:$F$6,,0)),_xlfn.XLOOKUP($D$14,$D211:$D217,AK211:AK217,,0,-1)&gt;(INDEX('Verwachte Resultaten'!$C$2:$BT$31,MATCH(_xlfn.XLOOKUP($D$14,$D211:$D217,$E211:$E217,,0,-1),'Verwachte Resultaten'!$B$2:$B$31,0),MATCH(_xlfn.XLOOKUP($D$14,$D211:$D217,AK210:AK216,,0,-1),'Verwachte Resultaten'!$C$1:$BT$1,0))*_xlfn.XLOOKUP($E217,$G$2:$G$6,$H$2:$H$6,,0))),$D217,""),"")</f>
        <v/>
      </c>
      <c r="AL217" s="19" t="str">
        <f>IFERROR(IF(AND(_xlfn.XLOOKUP($D$14,$D211:$D217,AL211:AL217,,0,-1)&lt;=(INDEX('Verwachte Resultaten'!$C$2:$BT$31,MATCH(_xlfn.XLOOKUP($D$14,$D211:$D217,$E211:$E217,,0,-1),'Verwachte Resultaten'!$B$2:$B$31,0),MATCH(_xlfn.XLOOKUP($D$14,$D211:$D217,AL210:AL216,,0,-1),'Verwachte Resultaten'!$C$1:$BT$1,0))*_xlfn.XLOOKUP($E217,$G$2:$G$6,$F$2:$F$6,,0)),_xlfn.XLOOKUP($D$14,$D211:$D217,AL211:AL217,,0,-1)&gt;(INDEX('Verwachte Resultaten'!$C$2:$BT$31,MATCH(_xlfn.XLOOKUP($D$14,$D211:$D217,$E211:$E217,,0,-1),'Verwachte Resultaten'!$B$2:$B$31,0),MATCH(_xlfn.XLOOKUP($D$14,$D211:$D217,AL210:AL216,,0,-1),'Verwachte Resultaten'!$C$1:$BT$1,0))*_xlfn.XLOOKUP($E217,$G$2:$G$6,$H$2:$H$6,,0))),$D217,""),"")</f>
        <v/>
      </c>
      <c r="AM217" s="19" t="str">
        <f>IFERROR(IF(AND(_xlfn.XLOOKUP($D$14,$D211:$D217,AM211:AM217,,0,-1)&lt;=(INDEX('Verwachte Resultaten'!$C$2:$BT$31,MATCH(_xlfn.XLOOKUP($D$14,$D211:$D217,$E211:$E217,,0,-1),'Verwachte Resultaten'!$B$2:$B$31,0),MATCH(_xlfn.XLOOKUP($D$14,$D211:$D217,AM210:AM216,,0,-1),'Verwachte Resultaten'!$C$1:$BT$1,0))*_xlfn.XLOOKUP($E217,$G$2:$G$6,$F$2:$F$6,,0)),_xlfn.XLOOKUP($D$14,$D211:$D217,AM211:AM217,,0,-1)&gt;(INDEX('Verwachte Resultaten'!$C$2:$BT$31,MATCH(_xlfn.XLOOKUP($D$14,$D211:$D217,$E211:$E217,,0,-1),'Verwachte Resultaten'!$B$2:$B$31,0),MATCH(_xlfn.XLOOKUP($D$14,$D211:$D217,AM210:AM216,,0,-1),'Verwachte Resultaten'!$C$1:$BT$1,0))*_xlfn.XLOOKUP($E217,$G$2:$G$6,$H$2:$H$6,,0))),$D217,""),"")</f>
        <v/>
      </c>
      <c r="AN217" s="19" t="str">
        <f>IFERROR(IF(AND(_xlfn.XLOOKUP($D$14,$D211:$D217,AN211:AN217,,0,-1)&lt;=(INDEX('Verwachte Resultaten'!$C$2:$BT$31,MATCH(_xlfn.XLOOKUP($D$14,$D211:$D217,$E211:$E217,,0,-1),'Verwachte Resultaten'!$B$2:$B$31,0),MATCH(_xlfn.XLOOKUP($D$14,$D211:$D217,AN210:AN216,,0,-1),'Verwachte Resultaten'!$C$1:$BT$1,0))*_xlfn.XLOOKUP($E217,$G$2:$G$6,$F$2:$F$6,,0)),_xlfn.XLOOKUP($D$14,$D211:$D217,AN211:AN217,,0,-1)&gt;(INDEX('Verwachte Resultaten'!$C$2:$BT$31,MATCH(_xlfn.XLOOKUP($D$14,$D211:$D217,$E211:$E217,,0,-1),'Verwachte Resultaten'!$B$2:$B$31,0),MATCH(_xlfn.XLOOKUP($D$14,$D211:$D217,AN210:AN216,,0,-1),'Verwachte Resultaten'!$C$1:$BT$1,0))*_xlfn.XLOOKUP($E217,$G$2:$G$6,$H$2:$H$6,,0))),$D217,""),"")</f>
        <v/>
      </c>
      <c r="AO217" s="19" t="str">
        <f>IFERROR(IF(AND(_xlfn.XLOOKUP($D$14,$D211:$D217,AO211:AO217,,0,-1)&lt;=(INDEX('Verwachte Resultaten'!$C$2:$BT$31,MATCH(_xlfn.XLOOKUP($D$14,$D211:$D217,$E211:$E217,,0,-1),'Verwachte Resultaten'!$B$2:$B$31,0),MATCH(_xlfn.XLOOKUP($D$14,$D211:$D217,AO210:AO216,,0,-1),'Verwachte Resultaten'!$C$1:$BT$1,0))*_xlfn.XLOOKUP($E217,$G$2:$G$6,$F$2:$F$6,,0)),_xlfn.XLOOKUP($D$14,$D211:$D217,AO211:AO217,,0,-1)&gt;(INDEX('Verwachte Resultaten'!$C$2:$BT$31,MATCH(_xlfn.XLOOKUP($D$14,$D211:$D217,$E211:$E217,,0,-1),'Verwachte Resultaten'!$B$2:$B$31,0),MATCH(_xlfn.XLOOKUP($D$14,$D211:$D217,AO210:AO216,,0,-1),'Verwachte Resultaten'!$C$1:$BT$1,0))*_xlfn.XLOOKUP($E217,$G$2:$G$6,$H$2:$H$6,,0))),$D217,""),"")</f>
        <v/>
      </c>
      <c r="AP217" s="19" t="str">
        <f>IFERROR(IF(AND(_xlfn.XLOOKUP($D$14,$D211:$D217,AP211:AP217,,0,-1)&lt;=(INDEX('Verwachte Resultaten'!$C$2:$BT$31,MATCH(_xlfn.XLOOKUP($D$14,$D211:$D217,$E211:$E217,,0,-1),'Verwachte Resultaten'!$B$2:$B$31,0),MATCH(_xlfn.XLOOKUP($D$14,$D211:$D217,AP210:AP216,,0,-1),'Verwachte Resultaten'!$C$1:$BT$1,0))*_xlfn.XLOOKUP($E217,$G$2:$G$6,$F$2:$F$6,,0)),_xlfn.XLOOKUP($D$14,$D211:$D217,AP211:AP217,,0,-1)&gt;(INDEX('Verwachte Resultaten'!$C$2:$BT$31,MATCH(_xlfn.XLOOKUP($D$14,$D211:$D217,$E211:$E217,,0,-1),'Verwachte Resultaten'!$B$2:$B$31,0),MATCH(_xlfn.XLOOKUP($D$14,$D211:$D217,AP210:AP216,,0,-1),'Verwachte Resultaten'!$C$1:$BT$1,0))*_xlfn.XLOOKUP($E217,$G$2:$G$6,$H$2:$H$6,,0))),$D217,""),"")</f>
        <v/>
      </c>
      <c r="AQ217" s="19" t="str">
        <f>IFERROR(IF(AND(_xlfn.XLOOKUP($D$14,$D211:$D217,AQ211:AQ217,,0,-1)&lt;=(INDEX('Verwachte Resultaten'!$C$2:$BT$31,MATCH(_xlfn.XLOOKUP($D$14,$D211:$D217,$E211:$E217,,0,-1),'Verwachte Resultaten'!$B$2:$B$31,0),MATCH(_xlfn.XLOOKUP($D$14,$D211:$D217,AQ210:AQ216,,0,-1),'Verwachte Resultaten'!$C$1:$BT$1,0))*_xlfn.XLOOKUP($E217,$G$2:$G$6,$F$2:$F$6,,0)),_xlfn.XLOOKUP($D$14,$D211:$D217,AQ211:AQ217,,0,-1)&gt;(INDEX('Verwachte Resultaten'!$C$2:$BT$31,MATCH(_xlfn.XLOOKUP($D$14,$D211:$D217,$E211:$E217,,0,-1),'Verwachte Resultaten'!$B$2:$B$31,0),MATCH(_xlfn.XLOOKUP($D$14,$D211:$D217,AQ210:AQ216,,0,-1),'Verwachte Resultaten'!$C$1:$BT$1,0))*_xlfn.XLOOKUP($E217,$G$2:$G$6,$H$2:$H$6,,0))),$D217,""),"")</f>
        <v/>
      </c>
      <c r="AR217" s="19" t="str">
        <f>IFERROR(IF(AND(_xlfn.XLOOKUP($D$14,$D211:$D217,AR211:AR217,,0,-1)&lt;=(INDEX('Verwachte Resultaten'!$C$2:$BT$31,MATCH(_xlfn.XLOOKUP($D$14,$D211:$D217,$E211:$E217,,0,-1),'Verwachte Resultaten'!$B$2:$B$31,0),MATCH(_xlfn.XLOOKUP($D$14,$D211:$D217,AR210:AR216,,0,-1),'Verwachte Resultaten'!$C$1:$BT$1,0))*_xlfn.XLOOKUP($E217,$G$2:$G$6,$F$2:$F$6,,0)),_xlfn.XLOOKUP($D$14,$D211:$D217,AR211:AR217,,0,-1)&gt;(INDEX('Verwachte Resultaten'!$C$2:$BT$31,MATCH(_xlfn.XLOOKUP($D$14,$D211:$D217,$E211:$E217,,0,-1),'Verwachte Resultaten'!$B$2:$B$31,0),MATCH(_xlfn.XLOOKUP($D$14,$D211:$D217,AR210:AR216,,0,-1),'Verwachte Resultaten'!$C$1:$BT$1,0))*_xlfn.XLOOKUP($E217,$G$2:$G$6,$H$2:$H$6,,0))),$D217,""),"")</f>
        <v/>
      </c>
      <c r="AS217" s="19" t="str">
        <f>IFERROR(IF(AND(_xlfn.XLOOKUP($D$14,$D211:$D217,AS211:AS217,,0,-1)&lt;=(INDEX('Verwachte Resultaten'!$C$2:$BT$31,MATCH(_xlfn.XLOOKUP($D$14,$D211:$D217,$E211:$E217,,0,-1),'Verwachte Resultaten'!$B$2:$B$31,0),MATCH(_xlfn.XLOOKUP($D$14,$D211:$D217,AS210:AS216,,0,-1),'Verwachte Resultaten'!$C$1:$BT$1,0))*_xlfn.XLOOKUP($E217,$G$2:$G$6,$F$2:$F$6,,0)),_xlfn.XLOOKUP($D$14,$D211:$D217,AS211:AS217,,0,-1)&gt;(INDEX('Verwachte Resultaten'!$C$2:$BT$31,MATCH(_xlfn.XLOOKUP($D$14,$D211:$D217,$E211:$E217,,0,-1),'Verwachte Resultaten'!$B$2:$B$31,0),MATCH(_xlfn.XLOOKUP($D$14,$D211:$D217,AS210:AS216,,0,-1),'Verwachte Resultaten'!$C$1:$BT$1,0))*_xlfn.XLOOKUP($E217,$G$2:$G$6,$H$2:$H$6,,0))),$D217,""),"")</f>
        <v/>
      </c>
      <c r="AT217" s="19" t="str">
        <f>IFERROR(IF(AND(_xlfn.XLOOKUP($D$14,$D211:$D217,AT211:AT217,,0,-1)&lt;=(INDEX('Verwachte Resultaten'!$C$2:$BT$31,MATCH(_xlfn.XLOOKUP($D$14,$D211:$D217,$E211:$E217,,0,-1),'Verwachte Resultaten'!$B$2:$B$31,0),MATCH(_xlfn.XLOOKUP($D$14,$D211:$D217,AT210:AT216,,0,-1),'Verwachte Resultaten'!$C$1:$BT$1,0))*_xlfn.XLOOKUP($E217,$G$2:$G$6,$F$2:$F$6,,0)),_xlfn.XLOOKUP($D$14,$D211:$D217,AT211:AT217,,0,-1)&gt;(INDEX('Verwachte Resultaten'!$C$2:$BT$31,MATCH(_xlfn.XLOOKUP($D$14,$D211:$D217,$E211:$E217,,0,-1),'Verwachte Resultaten'!$B$2:$B$31,0),MATCH(_xlfn.XLOOKUP($D$14,$D211:$D217,AT210:AT216,,0,-1),'Verwachte Resultaten'!$C$1:$BT$1,0))*_xlfn.XLOOKUP($E217,$G$2:$G$6,$H$2:$H$6,,0))),$D217,""),"")</f>
        <v/>
      </c>
      <c r="AU217" s="19" t="str">
        <f>IFERROR(IF(AND(_xlfn.XLOOKUP($D$14,$D211:$D217,AU211:AU217,,0,-1)&lt;=(INDEX('Verwachte Resultaten'!$C$2:$BT$31,MATCH(_xlfn.XLOOKUP($D$14,$D211:$D217,$E211:$E217,,0,-1),'Verwachte Resultaten'!$B$2:$B$31,0),MATCH(_xlfn.XLOOKUP($D$14,$D211:$D217,AU210:AU216,,0,-1),'Verwachte Resultaten'!$C$1:$BT$1,0))*_xlfn.XLOOKUP($E217,$G$2:$G$6,$F$2:$F$6,,0)),_xlfn.XLOOKUP($D$14,$D211:$D217,AU211:AU217,,0,-1)&gt;(INDEX('Verwachte Resultaten'!$C$2:$BT$31,MATCH(_xlfn.XLOOKUP($D$14,$D211:$D217,$E211:$E217,,0,-1),'Verwachte Resultaten'!$B$2:$B$31,0),MATCH(_xlfn.XLOOKUP($D$14,$D211:$D217,AU210:AU216,,0,-1),'Verwachte Resultaten'!$C$1:$BT$1,0))*_xlfn.XLOOKUP($E217,$G$2:$G$6,$H$2:$H$6,,0))),$D217,""),"")</f>
        <v/>
      </c>
      <c r="AV217" s="19" t="str">
        <f>IFERROR(IF(AND(_xlfn.XLOOKUP($D$14,$D211:$D217,AV211:AV217,,0,-1)&lt;=(INDEX('Verwachte Resultaten'!$C$2:$BT$31,MATCH(_xlfn.XLOOKUP($D$14,$D211:$D217,$E211:$E217,,0,-1),'Verwachte Resultaten'!$B$2:$B$31,0),MATCH(_xlfn.XLOOKUP($D$14,$D211:$D217,AV210:AV216,,0,-1),'Verwachte Resultaten'!$C$1:$BT$1,0))*_xlfn.XLOOKUP($E217,$G$2:$G$6,$F$2:$F$6,,0)),_xlfn.XLOOKUP($D$14,$D211:$D217,AV211:AV217,,0,-1)&gt;(INDEX('Verwachte Resultaten'!$C$2:$BT$31,MATCH(_xlfn.XLOOKUP($D$14,$D211:$D217,$E211:$E217,,0,-1),'Verwachte Resultaten'!$B$2:$B$31,0),MATCH(_xlfn.XLOOKUP($D$14,$D211:$D217,AV210:AV216,,0,-1),'Verwachte Resultaten'!$C$1:$BT$1,0))*_xlfn.XLOOKUP($E217,$G$2:$G$6,$H$2:$H$6,,0))),$D217,""),"")</f>
        <v/>
      </c>
      <c r="AW217" s="19" t="str">
        <f>IFERROR(IF(AND(_xlfn.XLOOKUP($D$14,$D211:$D217,AW211:AW217,,0,-1)&lt;=(INDEX('Verwachte Resultaten'!$C$2:$BT$31,MATCH(_xlfn.XLOOKUP($D$14,$D211:$D217,$E211:$E217,,0,-1),'Verwachte Resultaten'!$B$2:$B$31,0),MATCH(_xlfn.XLOOKUP($D$14,$D211:$D217,AW210:AW216,,0,-1),'Verwachte Resultaten'!$C$1:$BT$1,0))*_xlfn.XLOOKUP($E217,$G$2:$G$6,$F$2:$F$6,,0)),_xlfn.XLOOKUP($D$14,$D211:$D217,AW211:AW217,,0,-1)&gt;(INDEX('Verwachte Resultaten'!$C$2:$BT$31,MATCH(_xlfn.XLOOKUP($D$14,$D211:$D217,$E211:$E217,,0,-1),'Verwachte Resultaten'!$B$2:$B$31,0),MATCH(_xlfn.XLOOKUP($D$14,$D211:$D217,AW210:AW216,,0,-1),'Verwachte Resultaten'!$C$1:$BT$1,0))*_xlfn.XLOOKUP($E217,$G$2:$G$6,$H$2:$H$6,,0))),$D217,""),"")</f>
        <v/>
      </c>
      <c r="AX217" s="19" t="str">
        <f>IFERROR(IF(AND(_xlfn.XLOOKUP($D$14,$D211:$D217,AX211:AX217,,0,-1)&lt;=(INDEX('Verwachte Resultaten'!$C$2:$BT$31,MATCH(_xlfn.XLOOKUP($D$14,$D211:$D217,$E211:$E217,,0,-1),'Verwachte Resultaten'!$B$2:$B$31,0),MATCH(_xlfn.XLOOKUP($D$14,$D211:$D217,AX210:AX216,,0,-1),'Verwachte Resultaten'!$C$1:$BT$1,0))*_xlfn.XLOOKUP($E217,$G$2:$G$6,$F$2:$F$6,,0)),_xlfn.XLOOKUP($D$14,$D211:$D217,AX211:AX217,,0,-1)&gt;(INDEX('Verwachte Resultaten'!$C$2:$BT$31,MATCH(_xlfn.XLOOKUP($D$14,$D211:$D217,$E211:$E217,,0,-1),'Verwachte Resultaten'!$B$2:$B$31,0),MATCH(_xlfn.XLOOKUP($D$14,$D211:$D217,AX210:AX216,,0,-1),'Verwachte Resultaten'!$C$1:$BT$1,0))*_xlfn.XLOOKUP($E217,$G$2:$G$6,$H$2:$H$6,,0))),$D217,""),"")</f>
        <v/>
      </c>
      <c r="AY217" s="19" t="str">
        <f>IFERROR(IF(AND(_xlfn.XLOOKUP($D$14,$D211:$D217,AY211:AY217,,0,-1)&lt;=(INDEX('Verwachte Resultaten'!$C$2:$BT$31,MATCH(_xlfn.XLOOKUP($D$14,$D211:$D217,$E211:$E217,,0,-1),'Verwachte Resultaten'!$B$2:$B$31,0),MATCH(_xlfn.XLOOKUP($D$14,$D211:$D217,AY210:AY216,,0,-1),'Verwachte Resultaten'!$C$1:$BT$1,0))*_xlfn.XLOOKUP($E217,$G$2:$G$6,$F$2:$F$6,,0)),_xlfn.XLOOKUP($D$14,$D211:$D217,AY211:AY217,,0,-1)&gt;(INDEX('Verwachte Resultaten'!$C$2:$BT$31,MATCH(_xlfn.XLOOKUP($D$14,$D211:$D217,$E211:$E217,,0,-1),'Verwachte Resultaten'!$B$2:$B$31,0),MATCH(_xlfn.XLOOKUP($D$14,$D211:$D217,AY210:AY216,,0,-1),'Verwachte Resultaten'!$C$1:$BT$1,0))*_xlfn.XLOOKUP($E217,$G$2:$G$6,$H$2:$H$6,,0))),$D217,""),"")</f>
        <v/>
      </c>
      <c r="AZ217" s="19" t="str">
        <f>IFERROR(IF(AND(_xlfn.XLOOKUP($D$14,$D211:$D217,AZ211:AZ217,,0,-1)&lt;=(INDEX('Verwachte Resultaten'!$C$2:$BT$31,MATCH(_xlfn.XLOOKUP($D$14,$D211:$D217,$E211:$E217,,0,-1),'Verwachte Resultaten'!$B$2:$B$31,0),MATCH(_xlfn.XLOOKUP($D$14,$D211:$D217,AZ210:AZ216,,0,-1),'Verwachte Resultaten'!$C$1:$BT$1,0))*_xlfn.XLOOKUP($E217,$G$2:$G$6,$F$2:$F$6,,0)),_xlfn.XLOOKUP($D$14,$D211:$D217,AZ211:AZ217,,0,-1)&gt;(INDEX('Verwachte Resultaten'!$C$2:$BT$31,MATCH(_xlfn.XLOOKUP($D$14,$D211:$D217,$E211:$E217,,0,-1),'Verwachte Resultaten'!$B$2:$B$31,0),MATCH(_xlfn.XLOOKUP($D$14,$D211:$D217,AZ210:AZ216,,0,-1),'Verwachte Resultaten'!$C$1:$BT$1,0))*_xlfn.XLOOKUP($E217,$G$2:$G$6,$H$2:$H$6,,0))),$D217,""),"")</f>
        <v/>
      </c>
      <c r="BA217" s="19" t="str">
        <f>IFERROR(IF(AND(_xlfn.XLOOKUP($D$14,$D211:$D217,BA211:BA217,,0,-1)&lt;=(INDEX('Verwachte Resultaten'!$C$2:$BT$31,MATCH(_xlfn.XLOOKUP($D$14,$D211:$D217,$E211:$E217,,0,-1),'Verwachte Resultaten'!$B$2:$B$31,0),MATCH(_xlfn.XLOOKUP($D$14,$D211:$D217,BA210:BA216,,0,-1),'Verwachte Resultaten'!$C$1:$BT$1,0))*_xlfn.XLOOKUP($E217,$G$2:$G$6,$F$2:$F$6,,0)),_xlfn.XLOOKUP($D$14,$D211:$D217,BA211:BA217,,0,-1)&gt;(INDEX('Verwachte Resultaten'!$C$2:$BT$31,MATCH(_xlfn.XLOOKUP($D$14,$D211:$D217,$E211:$E217,,0,-1),'Verwachte Resultaten'!$B$2:$B$31,0),MATCH(_xlfn.XLOOKUP($D$14,$D211:$D217,BA210:BA216,,0,-1),'Verwachte Resultaten'!$C$1:$BT$1,0))*_xlfn.XLOOKUP($E217,$G$2:$G$6,$H$2:$H$6,,0))),$D217,""),"")</f>
        <v/>
      </c>
      <c r="BB217" s="19" t="str">
        <f>IFERROR(IF(AND(_xlfn.XLOOKUP($D$14,$D211:$D217,BB211:BB217,,0,-1)&lt;=(INDEX('Verwachte Resultaten'!$C$2:$BT$31,MATCH(_xlfn.XLOOKUP($D$14,$D211:$D217,$E211:$E217,,0,-1),'Verwachte Resultaten'!$B$2:$B$31,0),MATCH(_xlfn.XLOOKUP($D$14,$D211:$D217,BB210:BB216,,0,-1),'Verwachte Resultaten'!$C$1:$BT$1,0))*_xlfn.XLOOKUP($E217,$G$2:$G$6,$F$2:$F$6,,0)),_xlfn.XLOOKUP($D$14,$D211:$D217,BB211:BB217,,0,-1)&gt;(INDEX('Verwachte Resultaten'!$C$2:$BT$31,MATCH(_xlfn.XLOOKUP($D$14,$D211:$D217,$E211:$E217,,0,-1),'Verwachte Resultaten'!$B$2:$B$31,0),MATCH(_xlfn.XLOOKUP($D$14,$D211:$D217,BB210:BB216,,0,-1),'Verwachte Resultaten'!$C$1:$BT$1,0))*_xlfn.XLOOKUP($E217,$G$2:$G$6,$H$2:$H$6,,0))),$D217,""),"")</f>
        <v/>
      </c>
      <c r="BC217" s="19" t="str">
        <f>IFERROR(IF(AND(_xlfn.XLOOKUP($D$14,$D211:$D217,BC211:BC217,,0,-1)&lt;=(INDEX('Verwachte Resultaten'!$C$2:$BT$31,MATCH(_xlfn.XLOOKUP($D$14,$D211:$D217,$E211:$E217,,0,-1),'Verwachte Resultaten'!$B$2:$B$31,0),MATCH(_xlfn.XLOOKUP($D$14,$D211:$D217,BC210:BC216,,0,-1),'Verwachte Resultaten'!$C$1:$BT$1,0))*_xlfn.XLOOKUP($E217,$G$2:$G$6,$F$2:$F$6,,0)),_xlfn.XLOOKUP($D$14,$D211:$D217,BC211:BC217,,0,-1)&gt;(INDEX('Verwachte Resultaten'!$C$2:$BT$31,MATCH(_xlfn.XLOOKUP($D$14,$D211:$D217,$E211:$E217,,0,-1),'Verwachte Resultaten'!$B$2:$B$31,0),MATCH(_xlfn.XLOOKUP($D$14,$D211:$D217,BC210:BC216,,0,-1),'Verwachte Resultaten'!$C$1:$BT$1,0))*_xlfn.XLOOKUP($E217,$G$2:$G$6,$H$2:$H$6,,0))),$D217,""),"")</f>
        <v/>
      </c>
      <c r="BD217" s="19" t="str">
        <f>IFERROR(IF(AND(_xlfn.XLOOKUP($D$14,$D211:$D217,BD211:BD217,,0,-1)&lt;=(INDEX('Verwachte Resultaten'!$C$2:$BT$31,MATCH(_xlfn.XLOOKUP($D$14,$D211:$D217,$E211:$E217,,0,-1),'Verwachte Resultaten'!$B$2:$B$31,0),MATCH(_xlfn.XLOOKUP($D$14,$D211:$D217,BD210:BD216,,0,-1),'Verwachte Resultaten'!$C$1:$BT$1,0))*_xlfn.XLOOKUP($E217,$G$2:$G$6,$F$2:$F$6,,0)),_xlfn.XLOOKUP($D$14,$D211:$D217,BD211:BD217,,0,-1)&gt;(INDEX('Verwachte Resultaten'!$C$2:$BT$31,MATCH(_xlfn.XLOOKUP($D$14,$D211:$D217,$E211:$E217,,0,-1),'Verwachte Resultaten'!$B$2:$B$31,0),MATCH(_xlfn.XLOOKUP($D$14,$D211:$D217,BD210:BD216,,0,-1),'Verwachte Resultaten'!$C$1:$BT$1,0))*_xlfn.XLOOKUP($E217,$G$2:$G$6,$H$2:$H$6,,0))),$D217,""),"")</f>
        <v/>
      </c>
      <c r="BE217" s="19" t="str">
        <f>IFERROR(IF(AND(_xlfn.XLOOKUP($D$14,$D211:$D217,BE211:BE217,,0,-1)&lt;=(INDEX('Verwachte Resultaten'!$C$2:$BT$31,MATCH(_xlfn.XLOOKUP($D$14,$D211:$D217,$E211:$E217,,0,-1),'Verwachte Resultaten'!$B$2:$B$31,0),MATCH(_xlfn.XLOOKUP($D$14,$D211:$D217,BE210:BE216,,0,-1),'Verwachte Resultaten'!$C$1:$BT$1,0))*_xlfn.XLOOKUP($E217,$G$2:$G$6,$F$2:$F$6,,0)),_xlfn.XLOOKUP($D$14,$D211:$D217,BE211:BE217,,0,-1)&gt;(INDEX('Verwachte Resultaten'!$C$2:$BT$31,MATCH(_xlfn.XLOOKUP($D$14,$D211:$D217,$E211:$E217,,0,-1),'Verwachte Resultaten'!$B$2:$B$31,0),MATCH(_xlfn.XLOOKUP($D$14,$D211:$D217,BE210:BE216,,0,-1),'Verwachte Resultaten'!$C$1:$BT$1,0))*_xlfn.XLOOKUP($E217,$G$2:$G$6,$H$2:$H$6,,0))),$D217,""),"")</f>
        <v/>
      </c>
      <c r="BF217" s="19" t="str">
        <f>IFERROR(IF(AND(_xlfn.XLOOKUP($D$14,$D211:$D217,BF211:BF217,,0,-1)&lt;=(INDEX('Verwachte Resultaten'!$C$2:$BT$31,MATCH(_xlfn.XLOOKUP($D$14,$D211:$D217,$E211:$E217,,0,-1),'Verwachte Resultaten'!$B$2:$B$31,0),MATCH(_xlfn.XLOOKUP($D$14,$D211:$D217,BF210:BF216,,0,-1),'Verwachte Resultaten'!$C$1:$BT$1,0))*_xlfn.XLOOKUP($E217,$G$2:$G$6,$F$2:$F$6,,0)),_xlfn.XLOOKUP($D$14,$D211:$D217,BF211:BF217,,0,-1)&gt;(INDEX('Verwachte Resultaten'!$C$2:$BT$31,MATCH(_xlfn.XLOOKUP($D$14,$D211:$D217,$E211:$E217,,0,-1),'Verwachte Resultaten'!$B$2:$B$31,0),MATCH(_xlfn.XLOOKUP($D$14,$D211:$D217,BF210:BF216,,0,-1),'Verwachte Resultaten'!$C$1:$BT$1,0))*_xlfn.XLOOKUP($E217,$G$2:$G$6,$H$2:$H$6,,0))),$D217,""),"")</f>
        <v/>
      </c>
      <c r="BG217" s="19" t="str">
        <f>IFERROR(IF(AND(_xlfn.XLOOKUP($D$14,$D211:$D217,BG211:BG217,,0,-1)&lt;=(INDEX('Verwachte Resultaten'!$C$2:$BT$31,MATCH(_xlfn.XLOOKUP($D$14,$D211:$D217,$E211:$E217,,0,-1),'Verwachte Resultaten'!$B$2:$B$31,0),MATCH(_xlfn.XLOOKUP($D$14,$D211:$D217,BG210:BG216,,0,-1),'Verwachte Resultaten'!$C$1:$BT$1,0))*_xlfn.XLOOKUP($E217,$G$2:$G$6,$F$2:$F$6,,0)),_xlfn.XLOOKUP($D$14,$D211:$D217,BG211:BG217,,0,-1)&gt;(INDEX('Verwachte Resultaten'!$C$2:$BT$31,MATCH(_xlfn.XLOOKUP($D$14,$D211:$D217,$E211:$E217,,0,-1),'Verwachte Resultaten'!$B$2:$B$31,0),MATCH(_xlfn.XLOOKUP($D$14,$D211:$D217,BG210:BG216,,0,-1),'Verwachte Resultaten'!$C$1:$BT$1,0))*_xlfn.XLOOKUP($E217,$G$2:$G$6,$H$2:$H$6,,0))),$D217,""),"")</f>
        <v/>
      </c>
      <c r="BH217" s="19" t="str">
        <f>IFERROR(IF(AND(_xlfn.XLOOKUP($D$14,$D211:$D217,BH211:BH217,,0,-1)&lt;=(INDEX('Verwachte Resultaten'!$C$2:$BT$31,MATCH(_xlfn.XLOOKUP($D$14,$D211:$D217,$E211:$E217,,0,-1),'Verwachte Resultaten'!$B$2:$B$31,0),MATCH(_xlfn.XLOOKUP($D$14,$D211:$D217,BH210:BH216,,0,-1),'Verwachte Resultaten'!$C$1:$BT$1,0))*_xlfn.XLOOKUP($E217,$G$2:$G$6,$F$2:$F$6,,0)),_xlfn.XLOOKUP($D$14,$D211:$D217,BH211:BH217,,0,-1)&gt;(INDEX('Verwachte Resultaten'!$C$2:$BT$31,MATCH(_xlfn.XLOOKUP($D$14,$D211:$D217,$E211:$E217,,0,-1),'Verwachte Resultaten'!$B$2:$B$31,0),MATCH(_xlfn.XLOOKUP($D$14,$D211:$D217,BH210:BH216,,0,-1),'Verwachte Resultaten'!$C$1:$BT$1,0))*_xlfn.XLOOKUP($E217,$G$2:$G$6,$H$2:$H$6,,0))),$D217,""),"")</f>
        <v/>
      </c>
      <c r="BI217" s="19" t="str">
        <f>IFERROR(IF(AND(_xlfn.XLOOKUP($D$14,$D211:$D217,BI211:BI217,,0,-1)&lt;=(INDEX('Verwachte Resultaten'!$C$2:$BT$31,MATCH(_xlfn.XLOOKUP($D$14,$D211:$D217,$E211:$E217,,0,-1),'Verwachte Resultaten'!$B$2:$B$31,0),MATCH(_xlfn.XLOOKUP($D$14,$D211:$D217,BI210:BI216,,0,-1),'Verwachte Resultaten'!$C$1:$BT$1,0))*_xlfn.XLOOKUP($E217,$G$2:$G$6,$F$2:$F$6,,0)),_xlfn.XLOOKUP($D$14,$D211:$D217,BI211:BI217,,0,-1)&gt;(INDEX('Verwachte Resultaten'!$C$2:$BT$31,MATCH(_xlfn.XLOOKUP($D$14,$D211:$D217,$E211:$E217,,0,-1),'Verwachte Resultaten'!$B$2:$B$31,0),MATCH(_xlfn.XLOOKUP($D$14,$D211:$D217,BI210:BI216,,0,-1),'Verwachte Resultaten'!$C$1:$BT$1,0))*_xlfn.XLOOKUP($E217,$G$2:$G$6,$H$2:$H$6,,0))),$D217,""),"")</f>
        <v/>
      </c>
      <c r="BJ217" s="19" t="str">
        <f>IFERROR(IF(AND(_xlfn.XLOOKUP($D$14,$D211:$D217,BJ211:BJ217,,0,-1)&lt;=(INDEX('Verwachte Resultaten'!$C$2:$BT$31,MATCH(_xlfn.XLOOKUP($D$14,$D211:$D217,$E211:$E217,,0,-1),'Verwachte Resultaten'!$B$2:$B$31,0),MATCH(_xlfn.XLOOKUP($D$14,$D211:$D217,BJ210:BJ216,,0,-1),'Verwachte Resultaten'!$C$1:$BT$1,0))*_xlfn.XLOOKUP($E217,$G$2:$G$6,$F$2:$F$6,,0)),_xlfn.XLOOKUP($D$14,$D211:$D217,BJ211:BJ217,,0,-1)&gt;(INDEX('Verwachte Resultaten'!$C$2:$BT$31,MATCH(_xlfn.XLOOKUP($D$14,$D211:$D217,$E211:$E217,,0,-1),'Verwachte Resultaten'!$B$2:$B$31,0),MATCH(_xlfn.XLOOKUP($D$14,$D211:$D217,BJ210:BJ216,,0,-1),'Verwachte Resultaten'!$C$1:$BT$1,0))*_xlfn.XLOOKUP($E217,$G$2:$G$6,$H$2:$H$6,,0))),$D217,""),"")</f>
        <v/>
      </c>
      <c r="BK217" s="45" t="str">
        <f>IFERROR(IF(AND(_xlfn.XLOOKUP($D$14,$D211:$D217,BK211:BK217,,0,-1)&lt;=(INDEX('Verwachte Resultaten'!$C$2:$BT$31,MATCH(_xlfn.XLOOKUP($D$14,$D211:$D217,$E211:$E217,,0,-1),'Verwachte Resultaten'!$B$2:$B$31,0),MATCH(_xlfn.XLOOKUP($D$14,$D211:$D217,BK210:BK216,,0,-1),'Verwachte Resultaten'!$C$1:$BT$1,0))*_xlfn.XLOOKUP($E217,$G$2:$G$6,$F$2:$F$6,,0)),_xlfn.XLOOKUP($D$14,$D211:$D217,BK211:BK217,,0,-1)&gt;(INDEX('Verwachte Resultaten'!$C$2:$BT$31,MATCH(_xlfn.XLOOKUP($D$14,$D211:$D217,$E211:$E217,,0,-1),'Verwachte Resultaten'!$B$2:$B$31,0),MATCH(_xlfn.XLOOKUP($D$14,$D211:$D217,BK210:BK216,,0,-1),'Verwachte Resultaten'!$C$1:$BT$1,0))*_xlfn.XLOOKUP($E217,$G$2:$G$6,$H$2:$H$6,,0))),$D217,""),"")</f>
        <v/>
      </c>
    </row>
    <row r="218" spans="1:63" ht="15.75" thickBot="1">
      <c r="C218" s="23"/>
      <c r="D218" s="110"/>
      <c r="E218" s="20" t="s">
        <v>170</v>
      </c>
      <c r="F218" s="21">
        <f>SUM(F213:AZ217)</f>
        <v>0</v>
      </c>
      <c r="AZ218"/>
    </row>
    <row r="219" spans="1:63" ht="15.75" thickBot="1">
      <c r="C219" s="23"/>
      <c r="D219" s="110"/>
      <c r="AZ219"/>
    </row>
    <row r="220" spans="1:63" ht="15.75" thickBot="1">
      <c r="A220" t="s">
        <v>119</v>
      </c>
      <c r="B220" s="24">
        <f>COUNTA(F220:BK220)-COUNTIF(F220:BK220,"")</f>
        <v>0</v>
      </c>
      <c r="C220" s="23"/>
      <c r="D220" s="128"/>
      <c r="E220" s="5" t="s">
        <v>0</v>
      </c>
      <c r="F220" s="5" t="str">
        <f>IF($D220="","",IF(_xlfn.XLOOKUP($D220,Matrix!$A$10:$A$11,Matrix!B$10:B$11,"",0)="","",_xlfn.XLOOKUP($D220,Matrix!$A$10:$A$11,Matrix!B$10:B$11,"",0)))</f>
        <v/>
      </c>
      <c r="G220" s="5" t="str">
        <f>IF($D220="","",IF(_xlfn.XLOOKUP($D220,Matrix!$A$10:$A$11,Matrix!C$10:C$11,"",0)="","",_xlfn.XLOOKUP($D220,Matrix!$A$10:$A$11,Matrix!C$10:C$11,"",0)))</f>
        <v/>
      </c>
      <c r="H220" s="5" t="str">
        <f>IF($D220="","",IF(_xlfn.XLOOKUP($D220,Matrix!$A$10:$A$11,Matrix!D$10:D$11,"",0)="","",_xlfn.XLOOKUP($D220,Matrix!$A$10:$A$11,Matrix!D$10:D$11,"",0)))</f>
        <v/>
      </c>
      <c r="I220" s="5" t="str">
        <f>IF($D220="","",IF(_xlfn.XLOOKUP($D220,Matrix!$A$10:$A$11,Matrix!E$10:E$11,"",0)="","",_xlfn.XLOOKUP($D220,Matrix!$A$10:$A$11,Matrix!E$10:E$11,"",0)))</f>
        <v/>
      </c>
      <c r="J220" s="5" t="str">
        <f>IF($D220="","",IF(_xlfn.XLOOKUP($D220,Matrix!$A$10:$A$11,Matrix!F$10:F$11,"",0)="","",_xlfn.XLOOKUP($D220,Matrix!$A$10:$A$11,Matrix!F$10:F$11,"",0)))</f>
        <v/>
      </c>
      <c r="K220" s="5" t="str">
        <f>IF($D220="","",IF(_xlfn.XLOOKUP($D220,Matrix!$A$10:$A$11,Matrix!G$10:G$11,"",0)="","",_xlfn.XLOOKUP($D220,Matrix!$A$10:$A$11,Matrix!G$10:G$11,"",0)))</f>
        <v/>
      </c>
      <c r="L220" s="5" t="str">
        <f>IF($D220="","",IF(_xlfn.XLOOKUP($D220,Matrix!$A$10:$A$11,Matrix!H$10:H$11,"",0)="","",_xlfn.XLOOKUP($D220,Matrix!$A$10:$A$11,Matrix!H$10:H$11,"",0)))</f>
        <v/>
      </c>
      <c r="M220" s="5" t="str">
        <f>IF($D220="","",IF(_xlfn.XLOOKUP($D220,Matrix!$A$10:$A$11,Matrix!I$10:I$11,"",0)="","",_xlfn.XLOOKUP($D220,Matrix!$A$10:$A$11,Matrix!I$10:I$11,"",0)))</f>
        <v/>
      </c>
      <c r="N220" s="5" t="str">
        <f>IF($D220="","",IF(_xlfn.XLOOKUP($D220,Matrix!$A$10:$A$11,Matrix!J$10:J$11,"",0)="","",_xlfn.XLOOKUP($D220,Matrix!$A$10:$A$11,Matrix!J$10:J$11,"",0)))</f>
        <v/>
      </c>
      <c r="O220" s="5" t="str">
        <f>IF($D220="","",IF(_xlfn.XLOOKUP($D220,Matrix!$A$10:$A$11,Matrix!K$10:K$11,"",0)="","",_xlfn.XLOOKUP($D220,Matrix!$A$10:$A$11,Matrix!K$10:K$11,"",0)))</f>
        <v/>
      </c>
      <c r="P220" s="5" t="str">
        <f>IF($D220="","",IF(_xlfn.XLOOKUP($D220,Matrix!$A$10:$A$11,Matrix!L$10:L$11,"",0)="","",_xlfn.XLOOKUP($D220,Matrix!$A$10:$A$11,Matrix!L$10:L$11,"",0)))</f>
        <v/>
      </c>
      <c r="Q220" s="5" t="str">
        <f>IF($D220="","",IF(_xlfn.XLOOKUP($D220,Matrix!$A$10:$A$11,Matrix!M$10:M$11,"",0)="","",_xlfn.XLOOKUP($D220,Matrix!$A$10:$A$11,Matrix!M$10:M$11,"",0)))</f>
        <v/>
      </c>
      <c r="R220" s="5" t="str">
        <f>IF($D220="","",IF(_xlfn.XLOOKUP($D220,Matrix!$A$10:$A$11,Matrix!N$10:N$11,"",0)="","",_xlfn.XLOOKUP($D220,Matrix!$A$10:$A$11,Matrix!N$10:N$11,"",0)))</f>
        <v/>
      </c>
      <c r="S220" s="5" t="str">
        <f>IF($D220="","",IF(_xlfn.XLOOKUP($D220,Matrix!$A$10:$A$11,Matrix!O$10:O$11,"",0)="","",_xlfn.XLOOKUP($D220,Matrix!$A$10:$A$11,Matrix!O$10:O$11,"",0)))</f>
        <v/>
      </c>
      <c r="T220" s="5" t="str">
        <f>IF($D220="","",IF(_xlfn.XLOOKUP($D220,Matrix!$A$10:$A$11,Matrix!P$10:P$11,"",0)="","",_xlfn.XLOOKUP($D220,Matrix!$A$10:$A$11,Matrix!P$10:P$11,"",0)))</f>
        <v/>
      </c>
      <c r="U220" s="5" t="str">
        <f>IF($D220="","",IF(_xlfn.XLOOKUP($D220,Matrix!$A$10:$A$11,Matrix!Q$10:Q$11,"",0)="","",_xlfn.XLOOKUP($D220,Matrix!$A$10:$A$11,Matrix!Q$10:Q$11,"",0)))</f>
        <v/>
      </c>
      <c r="V220" s="5" t="str">
        <f>IF($D220="","",IF(_xlfn.XLOOKUP($D220,Matrix!$A$10:$A$11,Matrix!R$10:R$11,"",0)="","",_xlfn.XLOOKUP($D220,Matrix!$A$10:$A$11,Matrix!R$10:R$11,"",0)))</f>
        <v/>
      </c>
      <c r="W220" s="5" t="str">
        <f>IF($D220="","",IF(_xlfn.XLOOKUP($D220,Matrix!$A$10:$A$11,Matrix!S$10:S$11,"",0)="","",_xlfn.XLOOKUP($D220,Matrix!$A$10:$A$11,Matrix!S$10:S$11,"",0)))</f>
        <v/>
      </c>
      <c r="X220" s="5" t="str">
        <f>IF($D220="","",IF(_xlfn.XLOOKUP($D220,Matrix!$A$10:$A$11,Matrix!T$10:T$11,"",0)="","",_xlfn.XLOOKUP($D220,Matrix!$A$10:$A$11,Matrix!T$10:T$11,"",0)))</f>
        <v/>
      </c>
      <c r="Y220" s="5" t="str">
        <f>IF($D220="","",IF(_xlfn.XLOOKUP($D220,Matrix!$A$10:$A$11,Matrix!U$10:U$11,"",0)="","",_xlfn.XLOOKUP($D220,Matrix!$A$10:$A$11,Matrix!U$10:U$11,"",0)))</f>
        <v/>
      </c>
      <c r="Z220" s="5" t="str">
        <f>IF($D220="","",IF(_xlfn.XLOOKUP($D220,Matrix!$A$10:$A$11,Matrix!V$10:V$11,"",0)="","",_xlfn.XLOOKUP($D220,Matrix!$A$10:$A$11,Matrix!V$10:V$11,"",0)))</f>
        <v/>
      </c>
      <c r="AA220" s="5" t="str">
        <f>IF($D220="","",IF(_xlfn.XLOOKUP($D220,Matrix!$A$10:$A$11,Matrix!W$10:W$11,"",0)="","",_xlfn.XLOOKUP($D220,Matrix!$A$10:$A$11,Matrix!W$10:W$11,"",0)))</f>
        <v/>
      </c>
      <c r="AB220" s="5" t="str">
        <f>IF($D220="","",IF(_xlfn.XLOOKUP($D220,Matrix!$A$10:$A$11,Matrix!X$10:X$11,"",0)="","",_xlfn.XLOOKUP($D220,Matrix!$A$10:$A$11,Matrix!X$10:X$11,"",0)))</f>
        <v/>
      </c>
      <c r="AC220" s="5" t="str">
        <f>IF($D220="","",IF(_xlfn.XLOOKUP($D220,Matrix!$A$10:$A$11,Matrix!Y$10:Y$11,"",0)="","",_xlfn.XLOOKUP($D220,Matrix!$A$10:$A$11,Matrix!Y$10:Y$11,"",0)))</f>
        <v/>
      </c>
      <c r="AD220" s="5" t="str">
        <f>IF($D220="","",IF(_xlfn.XLOOKUP($D220,Matrix!$A$10:$A$11,Matrix!Z$10:Z$11,"",0)="","",_xlfn.XLOOKUP($D220,Matrix!$A$10:$A$11,Matrix!Z$10:Z$11,"",0)))</f>
        <v/>
      </c>
      <c r="AE220" s="5" t="str">
        <f>IF($D220="","",IF(_xlfn.XLOOKUP($D220,Matrix!$A$10:$A$11,Matrix!AA$10:AA$11,"",0)="","",_xlfn.XLOOKUP($D220,Matrix!$A$10:$A$11,Matrix!AA$10:AA$11,"",0)))</f>
        <v/>
      </c>
      <c r="AF220" s="5" t="str">
        <f>IF($D220="","",IF(_xlfn.XLOOKUP($D220,Matrix!$A$10:$A$11,Matrix!AB$10:AB$11,"",0)="","",_xlfn.XLOOKUP($D220,Matrix!$A$10:$A$11,Matrix!AB$10:AB$11,"",0)))</f>
        <v/>
      </c>
      <c r="AG220" s="5" t="str">
        <f>IF($D220="","",IF(_xlfn.XLOOKUP($D220,Matrix!$A$10:$A$11,Matrix!AC$10:AC$11,"",0)="","",_xlfn.XLOOKUP($D220,Matrix!$A$10:$A$11,Matrix!AC$10:AC$11,"",0)))</f>
        <v/>
      </c>
      <c r="AH220" s="5" t="str">
        <f>IF($D220="","",IF(_xlfn.XLOOKUP($D220,Matrix!$A$10:$A$11,Matrix!AD$10:AD$11,"",0)="","",_xlfn.XLOOKUP($D220,Matrix!$A$10:$A$11,Matrix!AD$10:AD$11,"",0)))</f>
        <v/>
      </c>
      <c r="AI220" s="5" t="str">
        <f>IF($D220="","",IF(_xlfn.XLOOKUP($D220,Matrix!$A$10:$A$11,Matrix!AE$10:AE$11,"",0)="","",_xlfn.XLOOKUP($D220,Matrix!$A$10:$A$11,Matrix!AE$10:AE$11,"",0)))</f>
        <v/>
      </c>
      <c r="AJ220" s="5" t="str">
        <f>IF($D220="","",IF(_xlfn.XLOOKUP($D220,Matrix!$A$10:$A$11,Matrix!AF$10:AF$11,"",0)="","",_xlfn.XLOOKUP($D220,Matrix!$A$10:$A$11,Matrix!AF$10:AF$11,"",0)))</f>
        <v/>
      </c>
      <c r="AK220" s="5" t="str">
        <f>IF($D220="","",IF(_xlfn.XLOOKUP($D220,Matrix!$A$10:$A$11,Matrix!AG$10:AG$11,"",0)="","",_xlfn.XLOOKUP($D220,Matrix!$A$10:$A$11,Matrix!AG$10:AG$11,"",0)))</f>
        <v/>
      </c>
      <c r="AL220" s="5" t="str">
        <f>IF($D220="","",IF(_xlfn.XLOOKUP($D220,Matrix!$A$10:$A$11,Matrix!AH$10:AH$11,"",0)="","",_xlfn.XLOOKUP($D220,Matrix!$A$10:$A$11,Matrix!AH$10:AH$11,"",0)))</f>
        <v/>
      </c>
      <c r="AM220" s="5" t="str">
        <f>IF($D220="","",IF(_xlfn.XLOOKUP($D220,Matrix!$A$10:$A$11,Matrix!AI$10:AI$11,"",0)="","",_xlfn.XLOOKUP($D220,Matrix!$A$10:$A$11,Matrix!AI$10:AI$11,"",0)))</f>
        <v/>
      </c>
      <c r="AN220" s="5" t="str">
        <f>IF($D220="","",IF(_xlfn.XLOOKUP($D220,Matrix!$A$10:$A$11,Matrix!AJ$10:AJ$11,"",0)="","",_xlfn.XLOOKUP($D220,Matrix!$A$10:$A$11,Matrix!AJ$10:AJ$11,"",0)))</f>
        <v/>
      </c>
      <c r="AO220" s="5" t="str">
        <f>IF($D220="","",IF(_xlfn.XLOOKUP($D220,Matrix!$A$10:$A$11,Matrix!AK$10:AK$11,"",0)="","",_xlfn.XLOOKUP($D220,Matrix!$A$10:$A$11,Matrix!AK$10:AK$11,"",0)))</f>
        <v/>
      </c>
      <c r="AP220" s="5" t="str">
        <f>IF($D220="","",IF(_xlfn.XLOOKUP($D220,Matrix!$A$10:$A$11,Matrix!AL$10:AL$11,"",0)="","",_xlfn.XLOOKUP($D220,Matrix!$A$10:$A$11,Matrix!AL$10:AL$11,"",0)))</f>
        <v/>
      </c>
      <c r="AQ220" s="5" t="str">
        <f>IF($D220="","",IF(_xlfn.XLOOKUP($D220,Matrix!$A$10:$A$11,Matrix!AM$10:AM$11,"",0)="","",_xlfn.XLOOKUP($D220,Matrix!$A$10:$A$11,Matrix!AM$10:AM$11,"",0)))</f>
        <v/>
      </c>
      <c r="AR220" s="5" t="str">
        <f>IF($D220="","",IF(_xlfn.XLOOKUP($D220,Matrix!$A$10:$A$11,Matrix!AN$10:AN$11,"",0)="","",_xlfn.XLOOKUP($D220,Matrix!$A$10:$A$11,Matrix!AN$10:AN$11,"",0)))</f>
        <v/>
      </c>
      <c r="AS220" s="5" t="str">
        <f>IF($D220="","",IF(_xlfn.XLOOKUP($D220,Matrix!$A$10:$A$11,Matrix!AO$10:AO$11,"",0)="","",_xlfn.XLOOKUP($D220,Matrix!$A$10:$A$11,Matrix!AO$10:AO$11,"",0)))</f>
        <v/>
      </c>
      <c r="AT220" s="5" t="str">
        <f>IF($D220="","",IF(_xlfn.XLOOKUP($D220,Matrix!$A$10:$A$11,Matrix!AP$10:AP$11,"",0)="","",_xlfn.XLOOKUP($D220,Matrix!$A$10:$A$11,Matrix!AP$10:AP$11,"",0)))</f>
        <v/>
      </c>
      <c r="AU220" s="5" t="str">
        <f>IF($D220="","",IF(_xlfn.XLOOKUP($D220,Matrix!$A$10:$A$11,Matrix!AQ$10:AQ$11,"",0)="","",_xlfn.XLOOKUP($D220,Matrix!$A$10:$A$11,Matrix!AQ$10:AQ$11,"",0)))</f>
        <v/>
      </c>
      <c r="AV220" s="5" t="str">
        <f>IF($D220="","",IF(_xlfn.XLOOKUP($D220,Matrix!$A$10:$A$11,Matrix!AR$10:AR$11,"",0)="","",_xlfn.XLOOKUP($D220,Matrix!$A$10:$A$11,Matrix!AR$10:AR$11,"",0)))</f>
        <v/>
      </c>
      <c r="AW220" s="5" t="str">
        <f>IF($D220="","",IF(_xlfn.XLOOKUP($D220,Matrix!$A$10:$A$11,Matrix!AS$10:AS$11,"",0)="","",_xlfn.XLOOKUP($D220,Matrix!$A$10:$A$11,Matrix!AS$10:AS$11,"",0)))</f>
        <v/>
      </c>
      <c r="AX220" s="5" t="str">
        <f>IF($D220="","",IF(_xlfn.XLOOKUP($D220,Matrix!$A$10:$A$11,Matrix!AT$10:AT$11,"",0)="","",_xlfn.XLOOKUP($D220,Matrix!$A$10:$A$11,Matrix!AT$10:AT$11,"",0)))</f>
        <v/>
      </c>
      <c r="AY220" s="5" t="str">
        <f>IF($D220="","",IF(_xlfn.XLOOKUP($D220,Matrix!$A$10:$A$11,Matrix!AU$10:AU$11,"",0)="","",_xlfn.XLOOKUP($D220,Matrix!$A$10:$A$11,Matrix!AU$10:AU$11,"",0)))</f>
        <v/>
      </c>
      <c r="AZ220" s="5" t="str">
        <f>IF($D220="","",IF(_xlfn.XLOOKUP($D220,Matrix!$A$10:$A$11,Matrix!AV$10:AV$11,"",0)="","",_xlfn.XLOOKUP($D220,Matrix!$A$10:$A$11,Matrix!AV$10:AV$11,"",0)))</f>
        <v/>
      </c>
      <c r="BA220" s="5" t="str">
        <f>IF($D220="","",IF(_xlfn.XLOOKUP($D220,Matrix!$A$10:$A$11,Matrix!AW$10:AW$11,"",0)="","",_xlfn.XLOOKUP($D220,Matrix!$A$10:$A$11,Matrix!AW$10:AW$11,"",0)))</f>
        <v/>
      </c>
      <c r="BB220" s="5" t="str">
        <f>IF($D220="","",IF(_xlfn.XLOOKUP($D220,Matrix!$A$10:$A$11,Matrix!AX$10:AX$11,"",0)="","",_xlfn.XLOOKUP($D220,Matrix!$A$10:$A$11,Matrix!AX$10:AX$11,"",0)))</f>
        <v/>
      </c>
      <c r="BC220" s="5" t="str">
        <f>IF($D220="","",IF(_xlfn.XLOOKUP($D220,Matrix!$A$10:$A$11,Matrix!AY$10:AY$11,"",0)="","",_xlfn.XLOOKUP($D220,Matrix!$A$10:$A$11,Matrix!AY$10:AY$11,"",0)))</f>
        <v/>
      </c>
      <c r="BD220" s="5" t="str">
        <f>IF($D220="","",IF(_xlfn.XLOOKUP($D220,Matrix!$A$10:$A$11,Matrix!AZ$10:AZ$11,"",0)="","",_xlfn.XLOOKUP($D220,Matrix!$A$10:$A$11,Matrix!AZ$10:AZ$11,"",0)))</f>
        <v/>
      </c>
      <c r="BE220" s="5" t="str">
        <f>IF($D220="","",IF(_xlfn.XLOOKUP($D220,Matrix!$A$10:$A$11,Matrix!BA$10:BA$11,"",0)="","",_xlfn.XLOOKUP($D220,Matrix!$A$10:$A$11,Matrix!BA$10:BA$11,"",0)))</f>
        <v/>
      </c>
      <c r="BF220" s="5" t="str">
        <f>IF($D220="","",IF(_xlfn.XLOOKUP($D220,Matrix!$A$10:$A$11,Matrix!BB$10:BB$11,"",0)="","",_xlfn.XLOOKUP($D220,Matrix!$A$10:$A$11,Matrix!BB$10:BB$11,"",0)))</f>
        <v/>
      </c>
      <c r="BG220" s="5" t="str">
        <f>IF($D220="","",IF(_xlfn.XLOOKUP($D220,Matrix!$A$10:$A$11,Matrix!BC$10:BC$11,"",0)="","",_xlfn.XLOOKUP($D220,Matrix!$A$10:$A$11,Matrix!BC$10:BC$11,"",0)))</f>
        <v/>
      </c>
      <c r="BH220" s="5" t="str">
        <f>IF($D220="","",IF(_xlfn.XLOOKUP($D220,Matrix!$A$10:$A$11,Matrix!BD$10:BD$11,"",0)="","",_xlfn.XLOOKUP($D220,Matrix!$A$10:$A$11,Matrix!BD$10:BD$11,"",0)))</f>
        <v/>
      </c>
      <c r="BI220" s="5" t="str">
        <f>IF($D220="","",IF(_xlfn.XLOOKUP($D220,Matrix!$A$10:$A$11,Matrix!BE$10:BE$11,"",0)="","",_xlfn.XLOOKUP($D220,Matrix!$A$10:$A$11,Matrix!BE$10:BE$11,"",0)))</f>
        <v/>
      </c>
      <c r="BJ220" s="5" t="str">
        <f>IF($D220="","",IF(_xlfn.XLOOKUP($D220,Matrix!$A$10:$A$11,Matrix!BF$10:BF$11,"",0)="","",_xlfn.XLOOKUP($D220,Matrix!$A$10:$A$11,Matrix!BF$10:BF$11,"",0)))</f>
        <v/>
      </c>
      <c r="BK220" s="32" t="str">
        <f>IF($D220="","",IF(_xlfn.XLOOKUP($D220,Matrix!$A$10:$A$11,Matrix!BG$10:BG$11,"",0)="","",_xlfn.XLOOKUP($D220,Matrix!$A$10:$A$11,Matrix!BG$10:BG$11,"",0)))</f>
        <v/>
      </c>
    </row>
    <row r="221" spans="1:63" ht="15.75" thickBot="1">
      <c r="A221" t="s">
        <v>167</v>
      </c>
      <c r="B221" s="24" t="e">
        <f>B$4/B220</f>
        <v>#DIV/0!</v>
      </c>
      <c r="C221" s="23">
        <f>_xlfn.XLOOKUP("Sample",D211:D220,C211:C220,"",0)+1</f>
        <v>24</v>
      </c>
      <c r="D221" s="108" t="s">
        <v>168</v>
      </c>
      <c r="E221" s="57" t="str">
        <f>_xlfn.XLOOKUP('4.Score &amp; Vergelijking'!C221,'1.Invul Blad'!$A$2:$A$31,'1.Invul Blad'!$B$2:$B$31,"",0)</f>
        <v>BS-05</v>
      </c>
      <c r="F221" s="58" t="str" cm="1">
        <f t="array" ref="F221">IFERROR(IF(IF(LEFT(E221,2)="BS",INDEX('1.Invul Blad'!$1:$1048576,MATCH('4.Score &amp; Vergelijking'!$E221,'1.Invul Blad'!$B$36:$B$9000,0)+35,MATCH('4.Score &amp; Vergelijking'!F220,'1.Invul Blad'!$36:$36,0))="",INDEX('1.Invul Blad'!$1:$1048576,MATCH('4.Score &amp; Vergelijking'!$E221,'1.Invul Blad'!$B:$B,0),MATCH('4.Score &amp; Vergelijking'!F220,'1.Invul Blad'!$1:$1,0))=""),"",IF(LEFT(E221,2)="BS",INDEX('1.Invul Blad'!$1:$1048576,MATCH('4.Score &amp; Vergelijking'!$E221,'1.Invul Blad'!$B$36:$B$9000,0)+35,MATCH('4.Score &amp; Vergelijking'!F220,'1.Invul Blad'!$36:$36,0)),INDEX('1.Invul Blad'!$1:$1048576,MATCH('4.Score &amp; Vergelijking'!$E221,'1.Invul Blad'!$B:$B,0),MATCH('4.Score &amp; Vergelijking'!F220,'1.Invul Blad'!$1:$1,0)))),"")</f>
        <v/>
      </c>
      <c r="G221" s="57" t="str" cm="1">
        <f t="array" ref="G221">IFERROR(IF(IF(LEFT(F221,2)="BS",INDEX('1.Invul Blad'!$1:$1048576,MATCH('4.Score &amp; Vergelijking'!$E221,'1.Invul Blad'!$B$36:$B$9000,0)+35,MATCH('4.Score &amp; Vergelijking'!G220,'1.Invul Blad'!$36:$36,0))="",INDEX('1.Invul Blad'!$1:$1048576,MATCH('4.Score &amp; Vergelijking'!$E221,'1.Invul Blad'!$B:$B,0),MATCH('4.Score &amp; Vergelijking'!G220,'1.Invul Blad'!$1:$1,0))=""),"",IF(LEFT(F221,2)="BS",INDEX('1.Invul Blad'!$1:$1048576,MATCH('4.Score &amp; Vergelijking'!$E221,'1.Invul Blad'!$B$36:$B$9000,0)+35,MATCH('4.Score &amp; Vergelijking'!G220,'1.Invul Blad'!$36:$36,0)),INDEX('1.Invul Blad'!$1:$1048576,MATCH('4.Score &amp; Vergelijking'!$E221,'1.Invul Blad'!$B:$B,0),MATCH('4.Score &amp; Vergelijking'!G220,'1.Invul Blad'!$1:$1,0)))),"")</f>
        <v/>
      </c>
      <c r="H221" s="57" t="str" cm="1">
        <f t="array" ref="H221">IFERROR(IF(IF(LEFT(G221,2)="BS",INDEX('1.Invul Blad'!$1:$1048576,MATCH('4.Score &amp; Vergelijking'!$E221,'1.Invul Blad'!$B$36:$B$9000,0)+35,MATCH('4.Score &amp; Vergelijking'!H220,'1.Invul Blad'!$36:$36,0))="",INDEX('1.Invul Blad'!$1:$1048576,MATCH('4.Score &amp; Vergelijking'!$E221,'1.Invul Blad'!$B:$B,0),MATCH('4.Score &amp; Vergelijking'!H220,'1.Invul Blad'!$1:$1,0))=""),"",IF(LEFT(G221,2)="BS",INDEX('1.Invul Blad'!$1:$1048576,MATCH('4.Score &amp; Vergelijking'!$E221,'1.Invul Blad'!$B$36:$B$9000,0)+35,MATCH('4.Score &amp; Vergelijking'!H220,'1.Invul Blad'!$36:$36,0)),INDEX('1.Invul Blad'!$1:$1048576,MATCH('4.Score &amp; Vergelijking'!$E221,'1.Invul Blad'!$B:$B,0),MATCH('4.Score &amp; Vergelijking'!H220,'1.Invul Blad'!$1:$1,0)))),"")</f>
        <v/>
      </c>
      <c r="I221" s="57" t="str" cm="1">
        <f t="array" ref="I221">IFERROR(IF(IF(LEFT(H221,2)="BS",INDEX('1.Invul Blad'!$1:$1048576,MATCH('4.Score &amp; Vergelijking'!$E221,'1.Invul Blad'!$B$36:$B$9000,0)+35,MATCH('4.Score &amp; Vergelijking'!I220,'1.Invul Blad'!$36:$36,0))="",INDEX('1.Invul Blad'!$1:$1048576,MATCH('4.Score &amp; Vergelijking'!$E221,'1.Invul Blad'!$B:$B,0),MATCH('4.Score &amp; Vergelijking'!I220,'1.Invul Blad'!$1:$1,0))=""),"",IF(LEFT(H221,2)="BS",INDEX('1.Invul Blad'!$1:$1048576,MATCH('4.Score &amp; Vergelijking'!$E221,'1.Invul Blad'!$B$36:$B$9000,0)+35,MATCH('4.Score &amp; Vergelijking'!I220,'1.Invul Blad'!$36:$36,0)),INDEX('1.Invul Blad'!$1:$1048576,MATCH('4.Score &amp; Vergelijking'!$E221,'1.Invul Blad'!$B:$B,0),MATCH('4.Score &amp; Vergelijking'!I220,'1.Invul Blad'!$1:$1,0)))),"")</f>
        <v/>
      </c>
      <c r="J221" s="57" t="str" cm="1">
        <f t="array" ref="J221">IFERROR(IF(IF(LEFT(I221,2)="BS",INDEX('1.Invul Blad'!$1:$1048576,MATCH('4.Score &amp; Vergelijking'!$E221,'1.Invul Blad'!$B$36:$B$9000,0)+35,MATCH('4.Score &amp; Vergelijking'!J220,'1.Invul Blad'!$36:$36,0))="",INDEX('1.Invul Blad'!$1:$1048576,MATCH('4.Score &amp; Vergelijking'!$E221,'1.Invul Blad'!$B:$B,0),MATCH('4.Score &amp; Vergelijking'!J220,'1.Invul Blad'!$1:$1,0))=""),"",IF(LEFT(I221,2)="BS",INDEX('1.Invul Blad'!$1:$1048576,MATCH('4.Score &amp; Vergelijking'!$E221,'1.Invul Blad'!$B$36:$B$9000,0)+35,MATCH('4.Score &amp; Vergelijking'!J220,'1.Invul Blad'!$36:$36,0)),INDEX('1.Invul Blad'!$1:$1048576,MATCH('4.Score &amp; Vergelijking'!$E221,'1.Invul Blad'!$B:$B,0),MATCH('4.Score &amp; Vergelijking'!J220,'1.Invul Blad'!$1:$1,0)))),"")</f>
        <v/>
      </c>
      <c r="K221" s="57" t="str" cm="1">
        <f t="array" ref="K221">IFERROR(IF(IF(LEFT(J221,2)="BS",INDEX('1.Invul Blad'!$1:$1048576,MATCH('4.Score &amp; Vergelijking'!$E221,'1.Invul Blad'!$B$36:$B$9000,0)+35,MATCH('4.Score &amp; Vergelijking'!K220,'1.Invul Blad'!$36:$36,0))="",INDEX('1.Invul Blad'!$1:$1048576,MATCH('4.Score &amp; Vergelijking'!$E221,'1.Invul Blad'!$B:$B,0),MATCH('4.Score &amp; Vergelijking'!K220,'1.Invul Blad'!$1:$1,0))=""),"",IF(LEFT(J221,2)="BS",INDEX('1.Invul Blad'!$1:$1048576,MATCH('4.Score &amp; Vergelijking'!$E221,'1.Invul Blad'!$B$36:$B$9000,0)+35,MATCH('4.Score &amp; Vergelijking'!K220,'1.Invul Blad'!$36:$36,0)),INDEX('1.Invul Blad'!$1:$1048576,MATCH('4.Score &amp; Vergelijking'!$E221,'1.Invul Blad'!$B:$B,0),MATCH('4.Score &amp; Vergelijking'!K220,'1.Invul Blad'!$1:$1,0)))),"")</f>
        <v/>
      </c>
      <c r="L221" s="57" t="str" cm="1">
        <f t="array" ref="L221">IFERROR(IF(IF(LEFT(K221,2)="BS",INDEX('1.Invul Blad'!$1:$1048576,MATCH('4.Score &amp; Vergelijking'!$E221,'1.Invul Blad'!$B$36:$B$9000,0)+35,MATCH('4.Score &amp; Vergelijking'!L220,'1.Invul Blad'!$36:$36,0))="",INDEX('1.Invul Blad'!$1:$1048576,MATCH('4.Score &amp; Vergelijking'!$E221,'1.Invul Blad'!$B:$B,0),MATCH('4.Score &amp; Vergelijking'!L220,'1.Invul Blad'!$1:$1,0))=""),"",IF(LEFT(K221,2)="BS",INDEX('1.Invul Blad'!$1:$1048576,MATCH('4.Score &amp; Vergelijking'!$E221,'1.Invul Blad'!$B$36:$B$9000,0)+35,MATCH('4.Score &amp; Vergelijking'!L220,'1.Invul Blad'!$36:$36,0)),INDEX('1.Invul Blad'!$1:$1048576,MATCH('4.Score &amp; Vergelijking'!$E221,'1.Invul Blad'!$B:$B,0),MATCH('4.Score &amp; Vergelijking'!L220,'1.Invul Blad'!$1:$1,0)))),"")</f>
        <v/>
      </c>
      <c r="M221" s="57" t="str" cm="1">
        <f t="array" ref="M221">IFERROR(IF(IF(LEFT(L221,2)="BS",INDEX('1.Invul Blad'!$1:$1048576,MATCH('4.Score &amp; Vergelijking'!$E221,'1.Invul Blad'!$B$36:$B$9000,0)+35,MATCH('4.Score &amp; Vergelijking'!M220,'1.Invul Blad'!$36:$36,0))="",INDEX('1.Invul Blad'!$1:$1048576,MATCH('4.Score &amp; Vergelijking'!$E221,'1.Invul Blad'!$B:$B,0),MATCH('4.Score &amp; Vergelijking'!M220,'1.Invul Blad'!$1:$1,0))=""),"",IF(LEFT(L221,2)="BS",INDEX('1.Invul Blad'!$1:$1048576,MATCH('4.Score &amp; Vergelijking'!$E221,'1.Invul Blad'!$B$36:$B$9000,0)+35,MATCH('4.Score &amp; Vergelijking'!M220,'1.Invul Blad'!$36:$36,0)),INDEX('1.Invul Blad'!$1:$1048576,MATCH('4.Score &amp; Vergelijking'!$E221,'1.Invul Blad'!$B:$B,0),MATCH('4.Score &amp; Vergelijking'!M220,'1.Invul Blad'!$1:$1,0)))),"")</f>
        <v/>
      </c>
      <c r="N221" s="57" t="str" cm="1">
        <f t="array" ref="N221">IFERROR(IF(IF(LEFT(M221,2)="BS",INDEX('1.Invul Blad'!$1:$1048576,MATCH('4.Score &amp; Vergelijking'!$E221,'1.Invul Blad'!$B$36:$B$9000,0)+35,MATCH('4.Score &amp; Vergelijking'!N220,'1.Invul Blad'!$36:$36,0))="",INDEX('1.Invul Blad'!$1:$1048576,MATCH('4.Score &amp; Vergelijking'!$E221,'1.Invul Blad'!$B:$B,0),MATCH('4.Score &amp; Vergelijking'!N220,'1.Invul Blad'!$1:$1,0))=""),"",IF(LEFT(M221,2)="BS",INDEX('1.Invul Blad'!$1:$1048576,MATCH('4.Score &amp; Vergelijking'!$E221,'1.Invul Blad'!$B$36:$B$9000,0)+35,MATCH('4.Score &amp; Vergelijking'!N220,'1.Invul Blad'!$36:$36,0)),INDEX('1.Invul Blad'!$1:$1048576,MATCH('4.Score &amp; Vergelijking'!$E221,'1.Invul Blad'!$B:$B,0),MATCH('4.Score &amp; Vergelijking'!N220,'1.Invul Blad'!$1:$1,0)))),"")</f>
        <v/>
      </c>
      <c r="O221" s="57" t="str" cm="1">
        <f t="array" ref="O221">IFERROR(IF(IF(LEFT(N221,2)="BS",INDEX('1.Invul Blad'!$1:$1048576,MATCH('4.Score &amp; Vergelijking'!$E221,'1.Invul Blad'!$B$36:$B$9000,0)+35,MATCH('4.Score &amp; Vergelijking'!O220,'1.Invul Blad'!$36:$36,0))="",INDEX('1.Invul Blad'!$1:$1048576,MATCH('4.Score &amp; Vergelijking'!$E221,'1.Invul Blad'!$B:$B,0),MATCH('4.Score &amp; Vergelijking'!O220,'1.Invul Blad'!$1:$1,0))=""),"",IF(LEFT(N221,2)="BS",INDEX('1.Invul Blad'!$1:$1048576,MATCH('4.Score &amp; Vergelijking'!$E221,'1.Invul Blad'!$B$36:$B$9000,0)+35,MATCH('4.Score &amp; Vergelijking'!O220,'1.Invul Blad'!$36:$36,0)),INDEX('1.Invul Blad'!$1:$1048576,MATCH('4.Score &amp; Vergelijking'!$E221,'1.Invul Blad'!$B:$B,0),MATCH('4.Score &amp; Vergelijking'!O220,'1.Invul Blad'!$1:$1,0)))),"")</f>
        <v/>
      </c>
      <c r="P221" s="57" t="str" cm="1">
        <f t="array" ref="P221">IFERROR(IF(IF(LEFT(O221,2)="BS",INDEX('1.Invul Blad'!$1:$1048576,MATCH('4.Score &amp; Vergelijking'!$E221,'1.Invul Blad'!$B$36:$B$9000,0)+35,MATCH('4.Score &amp; Vergelijking'!P220,'1.Invul Blad'!$36:$36,0))="",INDEX('1.Invul Blad'!$1:$1048576,MATCH('4.Score &amp; Vergelijking'!$E221,'1.Invul Blad'!$B:$B,0),MATCH('4.Score &amp; Vergelijking'!P220,'1.Invul Blad'!$1:$1,0))=""),"",IF(LEFT(O221,2)="BS",INDEX('1.Invul Blad'!$1:$1048576,MATCH('4.Score &amp; Vergelijking'!$E221,'1.Invul Blad'!$B$36:$B$9000,0)+35,MATCH('4.Score &amp; Vergelijking'!P220,'1.Invul Blad'!$36:$36,0)),INDEX('1.Invul Blad'!$1:$1048576,MATCH('4.Score &amp; Vergelijking'!$E221,'1.Invul Blad'!$B:$B,0),MATCH('4.Score &amp; Vergelijking'!P220,'1.Invul Blad'!$1:$1,0)))),"")</f>
        <v/>
      </c>
      <c r="Q221" s="57" t="str" cm="1">
        <f t="array" ref="Q221">IFERROR(IF(IF(LEFT(P221,2)="BS",INDEX('1.Invul Blad'!$1:$1048576,MATCH('4.Score &amp; Vergelijking'!$E221,'1.Invul Blad'!$B$36:$B$9000,0)+35,MATCH('4.Score &amp; Vergelijking'!Q220,'1.Invul Blad'!$36:$36,0))="",INDEX('1.Invul Blad'!$1:$1048576,MATCH('4.Score &amp; Vergelijking'!$E221,'1.Invul Blad'!$B:$B,0),MATCH('4.Score &amp; Vergelijking'!Q220,'1.Invul Blad'!$1:$1,0))=""),"",IF(LEFT(P221,2)="BS",INDEX('1.Invul Blad'!$1:$1048576,MATCH('4.Score &amp; Vergelijking'!$E221,'1.Invul Blad'!$B$36:$B$9000,0)+35,MATCH('4.Score &amp; Vergelijking'!Q220,'1.Invul Blad'!$36:$36,0)),INDEX('1.Invul Blad'!$1:$1048576,MATCH('4.Score &amp; Vergelijking'!$E221,'1.Invul Blad'!$B:$B,0),MATCH('4.Score &amp; Vergelijking'!Q220,'1.Invul Blad'!$1:$1,0)))),"")</f>
        <v/>
      </c>
      <c r="R221" s="57" t="str" cm="1">
        <f t="array" ref="R221">IFERROR(IF(IF(LEFT(Q221,2)="BS",INDEX('1.Invul Blad'!$1:$1048576,MATCH('4.Score &amp; Vergelijking'!$E221,'1.Invul Blad'!$B$36:$B$9000,0)+35,MATCH('4.Score &amp; Vergelijking'!R220,'1.Invul Blad'!$36:$36,0))="",INDEX('1.Invul Blad'!$1:$1048576,MATCH('4.Score &amp; Vergelijking'!$E221,'1.Invul Blad'!$B:$B,0),MATCH('4.Score &amp; Vergelijking'!R220,'1.Invul Blad'!$1:$1,0))=""),"",IF(LEFT(Q221,2)="BS",INDEX('1.Invul Blad'!$1:$1048576,MATCH('4.Score &amp; Vergelijking'!$E221,'1.Invul Blad'!$B$36:$B$9000,0)+35,MATCH('4.Score &amp; Vergelijking'!R220,'1.Invul Blad'!$36:$36,0)),INDEX('1.Invul Blad'!$1:$1048576,MATCH('4.Score &amp; Vergelijking'!$E221,'1.Invul Blad'!$B:$B,0),MATCH('4.Score &amp; Vergelijking'!R220,'1.Invul Blad'!$1:$1,0)))),"")</f>
        <v/>
      </c>
      <c r="S221" s="57" t="str" cm="1">
        <f t="array" ref="S221">IFERROR(IF(IF(LEFT(R221,2)="BS",INDEX('1.Invul Blad'!$1:$1048576,MATCH('4.Score &amp; Vergelijking'!$E221,'1.Invul Blad'!$B$36:$B$9000,0)+35,MATCH('4.Score &amp; Vergelijking'!S220,'1.Invul Blad'!$36:$36,0))="",INDEX('1.Invul Blad'!$1:$1048576,MATCH('4.Score &amp; Vergelijking'!$E221,'1.Invul Blad'!$B:$B,0),MATCH('4.Score &amp; Vergelijking'!S220,'1.Invul Blad'!$1:$1,0))=""),"",IF(LEFT(R221,2)="BS",INDEX('1.Invul Blad'!$1:$1048576,MATCH('4.Score &amp; Vergelijking'!$E221,'1.Invul Blad'!$B$36:$B$9000,0)+35,MATCH('4.Score &amp; Vergelijking'!S220,'1.Invul Blad'!$36:$36,0)),INDEX('1.Invul Blad'!$1:$1048576,MATCH('4.Score &amp; Vergelijking'!$E221,'1.Invul Blad'!$B:$B,0),MATCH('4.Score &amp; Vergelijking'!S220,'1.Invul Blad'!$1:$1,0)))),"")</f>
        <v/>
      </c>
      <c r="T221" s="57" t="str" cm="1">
        <f t="array" ref="T221">IFERROR(IF(IF(LEFT(S221,2)="BS",INDEX('1.Invul Blad'!$1:$1048576,MATCH('4.Score &amp; Vergelijking'!$E221,'1.Invul Blad'!$B$36:$B$9000,0)+35,MATCH('4.Score &amp; Vergelijking'!T220,'1.Invul Blad'!$36:$36,0))="",INDEX('1.Invul Blad'!$1:$1048576,MATCH('4.Score &amp; Vergelijking'!$E221,'1.Invul Blad'!$B:$B,0),MATCH('4.Score &amp; Vergelijking'!T220,'1.Invul Blad'!$1:$1,0))=""),"",IF(LEFT(S221,2)="BS",INDEX('1.Invul Blad'!$1:$1048576,MATCH('4.Score &amp; Vergelijking'!$E221,'1.Invul Blad'!$B$36:$B$9000,0)+35,MATCH('4.Score &amp; Vergelijking'!T220,'1.Invul Blad'!$36:$36,0)),INDEX('1.Invul Blad'!$1:$1048576,MATCH('4.Score &amp; Vergelijking'!$E221,'1.Invul Blad'!$B:$B,0),MATCH('4.Score &amp; Vergelijking'!T220,'1.Invul Blad'!$1:$1,0)))),"")</f>
        <v/>
      </c>
      <c r="U221" s="57" t="str" cm="1">
        <f t="array" ref="U221">IFERROR(IF(IF(LEFT(T221,2)="BS",INDEX('1.Invul Blad'!$1:$1048576,MATCH('4.Score &amp; Vergelijking'!$E221,'1.Invul Blad'!$B$36:$B$9000,0)+35,MATCH('4.Score &amp; Vergelijking'!U220,'1.Invul Blad'!$36:$36,0))="",INDEX('1.Invul Blad'!$1:$1048576,MATCH('4.Score &amp; Vergelijking'!$E221,'1.Invul Blad'!$B:$B,0),MATCH('4.Score &amp; Vergelijking'!U220,'1.Invul Blad'!$1:$1,0))=""),"",IF(LEFT(T221,2)="BS",INDEX('1.Invul Blad'!$1:$1048576,MATCH('4.Score &amp; Vergelijking'!$E221,'1.Invul Blad'!$B$36:$B$9000,0)+35,MATCH('4.Score &amp; Vergelijking'!U220,'1.Invul Blad'!$36:$36,0)),INDEX('1.Invul Blad'!$1:$1048576,MATCH('4.Score &amp; Vergelijking'!$E221,'1.Invul Blad'!$B:$B,0),MATCH('4.Score &amp; Vergelijking'!U220,'1.Invul Blad'!$1:$1,0)))),"")</f>
        <v/>
      </c>
      <c r="V221" s="57" t="str" cm="1">
        <f t="array" ref="V221">IFERROR(IF(IF(LEFT(U221,2)="BS",INDEX('1.Invul Blad'!$1:$1048576,MATCH('4.Score &amp; Vergelijking'!$E221,'1.Invul Blad'!$B$36:$B$9000,0)+35,MATCH('4.Score &amp; Vergelijking'!V220,'1.Invul Blad'!$36:$36,0))="",INDEX('1.Invul Blad'!$1:$1048576,MATCH('4.Score &amp; Vergelijking'!$E221,'1.Invul Blad'!$B:$B,0),MATCH('4.Score &amp; Vergelijking'!V220,'1.Invul Blad'!$1:$1,0))=""),"",IF(LEFT(U221,2)="BS",INDEX('1.Invul Blad'!$1:$1048576,MATCH('4.Score &amp; Vergelijking'!$E221,'1.Invul Blad'!$B$36:$B$9000,0)+35,MATCH('4.Score &amp; Vergelijking'!V220,'1.Invul Blad'!$36:$36,0)),INDEX('1.Invul Blad'!$1:$1048576,MATCH('4.Score &amp; Vergelijking'!$E221,'1.Invul Blad'!$B:$B,0),MATCH('4.Score &amp; Vergelijking'!V220,'1.Invul Blad'!$1:$1,0)))),"")</f>
        <v/>
      </c>
      <c r="W221" s="57" t="str" cm="1">
        <f t="array" ref="W221">IFERROR(IF(IF(LEFT(V221,2)="BS",INDEX('1.Invul Blad'!$1:$1048576,MATCH('4.Score &amp; Vergelijking'!$E221,'1.Invul Blad'!$B$36:$B$9000,0)+35,MATCH('4.Score &amp; Vergelijking'!W220,'1.Invul Blad'!$36:$36,0))="",INDEX('1.Invul Blad'!$1:$1048576,MATCH('4.Score &amp; Vergelijking'!$E221,'1.Invul Blad'!$B:$B,0),MATCH('4.Score &amp; Vergelijking'!W220,'1.Invul Blad'!$1:$1,0))=""),"",IF(LEFT(V221,2)="BS",INDEX('1.Invul Blad'!$1:$1048576,MATCH('4.Score &amp; Vergelijking'!$E221,'1.Invul Blad'!$B$36:$B$9000,0)+35,MATCH('4.Score &amp; Vergelijking'!W220,'1.Invul Blad'!$36:$36,0)),INDEX('1.Invul Blad'!$1:$1048576,MATCH('4.Score &amp; Vergelijking'!$E221,'1.Invul Blad'!$B:$B,0),MATCH('4.Score &amp; Vergelijking'!W220,'1.Invul Blad'!$1:$1,0)))),"")</f>
        <v/>
      </c>
      <c r="X221" s="57" t="str" cm="1">
        <f t="array" ref="X221">IFERROR(IF(IF(LEFT(W221,2)="BS",INDEX('1.Invul Blad'!$1:$1048576,MATCH('4.Score &amp; Vergelijking'!$E221,'1.Invul Blad'!$B$36:$B$9000,0)+35,MATCH('4.Score &amp; Vergelijking'!X220,'1.Invul Blad'!$36:$36,0))="",INDEX('1.Invul Blad'!$1:$1048576,MATCH('4.Score &amp; Vergelijking'!$E221,'1.Invul Blad'!$B:$B,0),MATCH('4.Score &amp; Vergelijking'!X220,'1.Invul Blad'!$1:$1,0))=""),"",IF(LEFT(W221,2)="BS",INDEX('1.Invul Blad'!$1:$1048576,MATCH('4.Score &amp; Vergelijking'!$E221,'1.Invul Blad'!$B$36:$B$9000,0)+35,MATCH('4.Score &amp; Vergelijking'!X220,'1.Invul Blad'!$36:$36,0)),INDEX('1.Invul Blad'!$1:$1048576,MATCH('4.Score &amp; Vergelijking'!$E221,'1.Invul Blad'!$B:$B,0),MATCH('4.Score &amp; Vergelijking'!X220,'1.Invul Blad'!$1:$1,0)))),"")</f>
        <v/>
      </c>
      <c r="Y221" s="57" t="str" cm="1">
        <f t="array" ref="Y221">IFERROR(IF(IF(LEFT(X221,2)="BS",INDEX('1.Invul Blad'!$1:$1048576,MATCH('4.Score &amp; Vergelijking'!$E221,'1.Invul Blad'!$B$36:$B$9000,0)+35,MATCH('4.Score &amp; Vergelijking'!Y220,'1.Invul Blad'!$36:$36,0))="",INDEX('1.Invul Blad'!$1:$1048576,MATCH('4.Score &amp; Vergelijking'!$E221,'1.Invul Blad'!$B:$B,0),MATCH('4.Score &amp; Vergelijking'!Y220,'1.Invul Blad'!$1:$1,0))=""),"",IF(LEFT(X221,2)="BS",INDEX('1.Invul Blad'!$1:$1048576,MATCH('4.Score &amp; Vergelijking'!$E221,'1.Invul Blad'!$B$36:$B$9000,0)+35,MATCH('4.Score &amp; Vergelijking'!Y220,'1.Invul Blad'!$36:$36,0)),INDEX('1.Invul Blad'!$1:$1048576,MATCH('4.Score &amp; Vergelijking'!$E221,'1.Invul Blad'!$B:$B,0),MATCH('4.Score &amp; Vergelijking'!Y220,'1.Invul Blad'!$1:$1,0)))),"")</f>
        <v/>
      </c>
      <c r="Z221" s="57" t="str" cm="1">
        <f t="array" ref="Z221">IFERROR(IF(IF(LEFT(Y221,2)="BS",INDEX('1.Invul Blad'!$1:$1048576,MATCH('4.Score &amp; Vergelijking'!$E221,'1.Invul Blad'!$B$36:$B$9000,0)+35,MATCH('4.Score &amp; Vergelijking'!Z220,'1.Invul Blad'!$36:$36,0))="",INDEX('1.Invul Blad'!$1:$1048576,MATCH('4.Score &amp; Vergelijking'!$E221,'1.Invul Blad'!$B:$B,0),MATCH('4.Score &amp; Vergelijking'!Z220,'1.Invul Blad'!$1:$1,0))=""),"",IF(LEFT(Y221,2)="BS",INDEX('1.Invul Blad'!$1:$1048576,MATCH('4.Score &amp; Vergelijking'!$E221,'1.Invul Blad'!$B$36:$B$9000,0)+35,MATCH('4.Score &amp; Vergelijking'!Z220,'1.Invul Blad'!$36:$36,0)),INDEX('1.Invul Blad'!$1:$1048576,MATCH('4.Score &amp; Vergelijking'!$E221,'1.Invul Blad'!$B:$B,0),MATCH('4.Score &amp; Vergelijking'!Z220,'1.Invul Blad'!$1:$1,0)))),"")</f>
        <v/>
      </c>
      <c r="AA221" s="57" t="str" cm="1">
        <f t="array" ref="AA221">IFERROR(IF(IF(LEFT(Z221,2)="BS",INDEX('1.Invul Blad'!$1:$1048576,MATCH('4.Score &amp; Vergelijking'!$E221,'1.Invul Blad'!$B$36:$B$9000,0)+35,MATCH('4.Score &amp; Vergelijking'!AA220,'1.Invul Blad'!$36:$36,0))="",INDEX('1.Invul Blad'!$1:$1048576,MATCH('4.Score &amp; Vergelijking'!$E221,'1.Invul Blad'!$B:$B,0),MATCH('4.Score &amp; Vergelijking'!AA220,'1.Invul Blad'!$1:$1,0))=""),"",IF(LEFT(Z221,2)="BS",INDEX('1.Invul Blad'!$1:$1048576,MATCH('4.Score &amp; Vergelijking'!$E221,'1.Invul Blad'!$B$36:$B$9000,0)+35,MATCH('4.Score &amp; Vergelijking'!AA220,'1.Invul Blad'!$36:$36,0)),INDEX('1.Invul Blad'!$1:$1048576,MATCH('4.Score &amp; Vergelijking'!$E221,'1.Invul Blad'!$B:$B,0),MATCH('4.Score &amp; Vergelijking'!AA220,'1.Invul Blad'!$1:$1,0)))),"")</f>
        <v/>
      </c>
      <c r="AB221" s="57" t="str" cm="1">
        <f t="array" ref="AB221">IFERROR(IF(IF(LEFT(AA221,2)="BS",INDEX('1.Invul Blad'!$1:$1048576,MATCH('4.Score &amp; Vergelijking'!$E221,'1.Invul Blad'!$B$36:$B$9000,0)+35,MATCH('4.Score &amp; Vergelijking'!AB220,'1.Invul Blad'!$36:$36,0))="",INDEX('1.Invul Blad'!$1:$1048576,MATCH('4.Score &amp; Vergelijking'!$E221,'1.Invul Blad'!$B:$B,0),MATCH('4.Score &amp; Vergelijking'!AB220,'1.Invul Blad'!$1:$1,0))=""),"",IF(LEFT(AA221,2)="BS",INDEX('1.Invul Blad'!$1:$1048576,MATCH('4.Score &amp; Vergelijking'!$E221,'1.Invul Blad'!$B$36:$B$9000,0)+35,MATCH('4.Score &amp; Vergelijking'!AB220,'1.Invul Blad'!$36:$36,0)),INDEX('1.Invul Blad'!$1:$1048576,MATCH('4.Score &amp; Vergelijking'!$E221,'1.Invul Blad'!$B:$B,0),MATCH('4.Score &amp; Vergelijking'!AB220,'1.Invul Blad'!$1:$1,0)))),"")</f>
        <v/>
      </c>
      <c r="AC221" s="57" t="str" cm="1">
        <f t="array" ref="AC221">IFERROR(IF(IF(LEFT(AB221,2)="BS",INDEX('1.Invul Blad'!$1:$1048576,MATCH('4.Score &amp; Vergelijking'!$E221,'1.Invul Blad'!$B$36:$B$9000,0)+35,MATCH('4.Score &amp; Vergelijking'!AC220,'1.Invul Blad'!$36:$36,0))="",INDEX('1.Invul Blad'!$1:$1048576,MATCH('4.Score &amp; Vergelijking'!$E221,'1.Invul Blad'!$B:$B,0),MATCH('4.Score &amp; Vergelijking'!AC220,'1.Invul Blad'!$1:$1,0))=""),"",IF(LEFT(AB221,2)="BS",INDEX('1.Invul Blad'!$1:$1048576,MATCH('4.Score &amp; Vergelijking'!$E221,'1.Invul Blad'!$B$36:$B$9000,0)+35,MATCH('4.Score &amp; Vergelijking'!AC220,'1.Invul Blad'!$36:$36,0)),INDEX('1.Invul Blad'!$1:$1048576,MATCH('4.Score &amp; Vergelijking'!$E221,'1.Invul Blad'!$B:$B,0),MATCH('4.Score &amp; Vergelijking'!AC220,'1.Invul Blad'!$1:$1,0)))),"")</f>
        <v/>
      </c>
      <c r="AD221" s="57" t="str" cm="1">
        <f t="array" ref="AD221">IFERROR(IF(IF(LEFT(AC221,2)="BS",INDEX('1.Invul Blad'!$1:$1048576,MATCH('4.Score &amp; Vergelijking'!$E221,'1.Invul Blad'!$B$36:$B$9000,0)+35,MATCH('4.Score &amp; Vergelijking'!AD220,'1.Invul Blad'!$36:$36,0))="",INDEX('1.Invul Blad'!$1:$1048576,MATCH('4.Score &amp; Vergelijking'!$E221,'1.Invul Blad'!$B:$B,0),MATCH('4.Score &amp; Vergelijking'!AD220,'1.Invul Blad'!$1:$1,0))=""),"",IF(LEFT(AC221,2)="BS",INDEX('1.Invul Blad'!$1:$1048576,MATCH('4.Score &amp; Vergelijking'!$E221,'1.Invul Blad'!$B$36:$B$9000,0)+35,MATCH('4.Score &amp; Vergelijking'!AD220,'1.Invul Blad'!$36:$36,0)),INDEX('1.Invul Blad'!$1:$1048576,MATCH('4.Score &amp; Vergelijking'!$E221,'1.Invul Blad'!$B:$B,0),MATCH('4.Score &amp; Vergelijking'!AD220,'1.Invul Blad'!$1:$1,0)))),"")</f>
        <v/>
      </c>
      <c r="AE221" s="57" t="str" cm="1">
        <f t="array" ref="AE221">IFERROR(IF(IF(LEFT(AD221,2)="BS",INDEX('1.Invul Blad'!$1:$1048576,MATCH('4.Score &amp; Vergelijking'!$E221,'1.Invul Blad'!$B$36:$B$9000,0)+35,MATCH('4.Score &amp; Vergelijking'!AE220,'1.Invul Blad'!$36:$36,0))="",INDEX('1.Invul Blad'!$1:$1048576,MATCH('4.Score &amp; Vergelijking'!$E221,'1.Invul Blad'!$B:$B,0),MATCH('4.Score &amp; Vergelijking'!AE220,'1.Invul Blad'!$1:$1,0))=""),"",IF(LEFT(AD221,2)="BS",INDEX('1.Invul Blad'!$1:$1048576,MATCH('4.Score &amp; Vergelijking'!$E221,'1.Invul Blad'!$B$36:$B$9000,0)+35,MATCH('4.Score &amp; Vergelijking'!AE220,'1.Invul Blad'!$36:$36,0)),INDEX('1.Invul Blad'!$1:$1048576,MATCH('4.Score &amp; Vergelijking'!$E221,'1.Invul Blad'!$B:$B,0),MATCH('4.Score &amp; Vergelijking'!AE220,'1.Invul Blad'!$1:$1,0)))),"")</f>
        <v/>
      </c>
      <c r="AF221" s="57" t="str" cm="1">
        <f t="array" ref="AF221">IFERROR(IF(IF(LEFT(AE221,2)="BS",INDEX('1.Invul Blad'!$1:$1048576,MATCH('4.Score &amp; Vergelijking'!$E221,'1.Invul Blad'!$B$36:$B$9000,0)+35,MATCH('4.Score &amp; Vergelijking'!AF220,'1.Invul Blad'!$36:$36,0))="",INDEX('1.Invul Blad'!$1:$1048576,MATCH('4.Score &amp; Vergelijking'!$E221,'1.Invul Blad'!$B:$B,0),MATCH('4.Score &amp; Vergelijking'!AF220,'1.Invul Blad'!$1:$1,0))=""),"",IF(LEFT(AE221,2)="BS",INDEX('1.Invul Blad'!$1:$1048576,MATCH('4.Score &amp; Vergelijking'!$E221,'1.Invul Blad'!$B$36:$B$9000,0)+35,MATCH('4.Score &amp; Vergelijking'!AF220,'1.Invul Blad'!$36:$36,0)),INDEX('1.Invul Blad'!$1:$1048576,MATCH('4.Score &amp; Vergelijking'!$E221,'1.Invul Blad'!$B:$B,0),MATCH('4.Score &amp; Vergelijking'!AF220,'1.Invul Blad'!$1:$1,0)))),"")</f>
        <v/>
      </c>
      <c r="AG221" s="57" t="str" cm="1">
        <f t="array" ref="AG221">IFERROR(IF(IF(LEFT(AF221,2)="BS",INDEX('1.Invul Blad'!$1:$1048576,MATCH('4.Score &amp; Vergelijking'!$E221,'1.Invul Blad'!$B$36:$B$9000,0)+35,MATCH('4.Score &amp; Vergelijking'!AG220,'1.Invul Blad'!$36:$36,0))="",INDEX('1.Invul Blad'!$1:$1048576,MATCH('4.Score &amp; Vergelijking'!$E221,'1.Invul Blad'!$B:$B,0),MATCH('4.Score &amp; Vergelijking'!AG220,'1.Invul Blad'!$1:$1,0))=""),"",IF(LEFT(AF221,2)="BS",INDEX('1.Invul Blad'!$1:$1048576,MATCH('4.Score &amp; Vergelijking'!$E221,'1.Invul Blad'!$B$36:$B$9000,0)+35,MATCH('4.Score &amp; Vergelijking'!AG220,'1.Invul Blad'!$36:$36,0)),INDEX('1.Invul Blad'!$1:$1048576,MATCH('4.Score &amp; Vergelijking'!$E221,'1.Invul Blad'!$B:$B,0),MATCH('4.Score &amp; Vergelijking'!AG220,'1.Invul Blad'!$1:$1,0)))),"")</f>
        <v/>
      </c>
      <c r="AH221" s="57" t="str" cm="1">
        <f t="array" ref="AH221">IFERROR(IF(IF(LEFT(AG221,2)="BS",INDEX('1.Invul Blad'!$1:$1048576,MATCH('4.Score &amp; Vergelijking'!$E221,'1.Invul Blad'!$B$36:$B$9000,0)+35,MATCH('4.Score &amp; Vergelijking'!AH220,'1.Invul Blad'!$36:$36,0))="",INDEX('1.Invul Blad'!$1:$1048576,MATCH('4.Score &amp; Vergelijking'!$E221,'1.Invul Blad'!$B:$B,0),MATCH('4.Score &amp; Vergelijking'!AH220,'1.Invul Blad'!$1:$1,0))=""),"",IF(LEFT(AG221,2)="BS",INDEX('1.Invul Blad'!$1:$1048576,MATCH('4.Score &amp; Vergelijking'!$E221,'1.Invul Blad'!$B$36:$B$9000,0)+35,MATCH('4.Score &amp; Vergelijking'!AH220,'1.Invul Blad'!$36:$36,0)),INDEX('1.Invul Blad'!$1:$1048576,MATCH('4.Score &amp; Vergelijking'!$E221,'1.Invul Blad'!$B:$B,0),MATCH('4.Score &amp; Vergelijking'!AH220,'1.Invul Blad'!$1:$1,0)))),"")</f>
        <v/>
      </c>
      <c r="AI221" s="57" t="str" cm="1">
        <f t="array" ref="AI221">IFERROR(IF(IF(LEFT(AH221,2)="BS",INDEX('1.Invul Blad'!$1:$1048576,MATCH('4.Score &amp; Vergelijking'!$E221,'1.Invul Blad'!$B$36:$B$9000,0)+35,MATCH('4.Score &amp; Vergelijking'!AI220,'1.Invul Blad'!$36:$36,0))="",INDEX('1.Invul Blad'!$1:$1048576,MATCH('4.Score &amp; Vergelijking'!$E221,'1.Invul Blad'!$B:$B,0),MATCH('4.Score &amp; Vergelijking'!AI220,'1.Invul Blad'!$1:$1,0))=""),"",IF(LEFT(AH221,2)="BS",INDEX('1.Invul Blad'!$1:$1048576,MATCH('4.Score &amp; Vergelijking'!$E221,'1.Invul Blad'!$B$36:$B$9000,0)+35,MATCH('4.Score &amp; Vergelijking'!AI220,'1.Invul Blad'!$36:$36,0)),INDEX('1.Invul Blad'!$1:$1048576,MATCH('4.Score &amp; Vergelijking'!$E221,'1.Invul Blad'!$B:$B,0),MATCH('4.Score &amp; Vergelijking'!AI220,'1.Invul Blad'!$1:$1,0)))),"")</f>
        <v/>
      </c>
      <c r="AJ221" s="57" t="str" cm="1">
        <f t="array" ref="AJ221">IFERROR(IF(IF(LEFT(AI221,2)="BS",INDEX('1.Invul Blad'!$1:$1048576,MATCH('4.Score &amp; Vergelijking'!$E221,'1.Invul Blad'!$B$36:$B$9000,0)+35,MATCH('4.Score &amp; Vergelijking'!AJ220,'1.Invul Blad'!$36:$36,0))="",INDEX('1.Invul Blad'!$1:$1048576,MATCH('4.Score &amp; Vergelijking'!$E221,'1.Invul Blad'!$B:$B,0),MATCH('4.Score &amp; Vergelijking'!AJ220,'1.Invul Blad'!$1:$1,0))=""),"",IF(LEFT(AI221,2)="BS",INDEX('1.Invul Blad'!$1:$1048576,MATCH('4.Score &amp; Vergelijking'!$E221,'1.Invul Blad'!$B$36:$B$9000,0)+35,MATCH('4.Score &amp; Vergelijking'!AJ220,'1.Invul Blad'!$36:$36,0)),INDEX('1.Invul Blad'!$1:$1048576,MATCH('4.Score &amp; Vergelijking'!$E221,'1.Invul Blad'!$B:$B,0),MATCH('4.Score &amp; Vergelijking'!AJ220,'1.Invul Blad'!$1:$1,0)))),"")</f>
        <v/>
      </c>
      <c r="AK221" s="57" t="str" cm="1">
        <f t="array" ref="AK221">IFERROR(IF(IF(LEFT(AJ221,2)="BS",INDEX('1.Invul Blad'!$1:$1048576,MATCH('4.Score &amp; Vergelijking'!$E221,'1.Invul Blad'!$B$36:$B$9000,0)+35,MATCH('4.Score &amp; Vergelijking'!AK220,'1.Invul Blad'!$36:$36,0))="",INDEX('1.Invul Blad'!$1:$1048576,MATCH('4.Score &amp; Vergelijking'!$E221,'1.Invul Blad'!$B:$B,0),MATCH('4.Score &amp; Vergelijking'!AK220,'1.Invul Blad'!$1:$1,0))=""),"",IF(LEFT(AJ221,2)="BS",INDEX('1.Invul Blad'!$1:$1048576,MATCH('4.Score &amp; Vergelijking'!$E221,'1.Invul Blad'!$B$36:$B$9000,0)+35,MATCH('4.Score &amp; Vergelijking'!AK220,'1.Invul Blad'!$36:$36,0)),INDEX('1.Invul Blad'!$1:$1048576,MATCH('4.Score &amp; Vergelijking'!$E221,'1.Invul Blad'!$B:$B,0),MATCH('4.Score &amp; Vergelijking'!AK220,'1.Invul Blad'!$1:$1,0)))),"")</f>
        <v/>
      </c>
      <c r="AL221" s="57" t="str" cm="1">
        <f t="array" ref="AL221">IFERROR(IF(IF(LEFT(AK221,2)="BS",INDEX('1.Invul Blad'!$1:$1048576,MATCH('4.Score &amp; Vergelijking'!$E221,'1.Invul Blad'!$B$36:$B$9000,0)+35,MATCH('4.Score &amp; Vergelijking'!AL220,'1.Invul Blad'!$36:$36,0))="",INDEX('1.Invul Blad'!$1:$1048576,MATCH('4.Score &amp; Vergelijking'!$E221,'1.Invul Blad'!$B:$B,0),MATCH('4.Score &amp; Vergelijking'!AL220,'1.Invul Blad'!$1:$1,0))=""),"",IF(LEFT(AK221,2)="BS",INDEX('1.Invul Blad'!$1:$1048576,MATCH('4.Score &amp; Vergelijking'!$E221,'1.Invul Blad'!$B$36:$B$9000,0)+35,MATCH('4.Score &amp; Vergelijking'!AL220,'1.Invul Blad'!$36:$36,0)),INDEX('1.Invul Blad'!$1:$1048576,MATCH('4.Score &amp; Vergelijking'!$E221,'1.Invul Blad'!$B:$B,0),MATCH('4.Score &amp; Vergelijking'!AL220,'1.Invul Blad'!$1:$1,0)))),"")</f>
        <v/>
      </c>
      <c r="AM221" s="57" t="str" cm="1">
        <f t="array" ref="AM221">IFERROR(IF(IF(LEFT(AL221,2)="BS",INDEX('1.Invul Blad'!$1:$1048576,MATCH('4.Score &amp; Vergelijking'!$E221,'1.Invul Blad'!$B$36:$B$9000,0)+35,MATCH('4.Score &amp; Vergelijking'!AM220,'1.Invul Blad'!$36:$36,0))="",INDEX('1.Invul Blad'!$1:$1048576,MATCH('4.Score &amp; Vergelijking'!$E221,'1.Invul Blad'!$B:$B,0),MATCH('4.Score &amp; Vergelijking'!AM220,'1.Invul Blad'!$1:$1,0))=""),"",IF(LEFT(AL221,2)="BS",INDEX('1.Invul Blad'!$1:$1048576,MATCH('4.Score &amp; Vergelijking'!$E221,'1.Invul Blad'!$B$36:$B$9000,0)+35,MATCH('4.Score &amp; Vergelijking'!AM220,'1.Invul Blad'!$36:$36,0)),INDEX('1.Invul Blad'!$1:$1048576,MATCH('4.Score &amp; Vergelijking'!$E221,'1.Invul Blad'!$B:$B,0),MATCH('4.Score &amp; Vergelijking'!AM220,'1.Invul Blad'!$1:$1,0)))),"")</f>
        <v/>
      </c>
      <c r="AN221" s="57" t="str" cm="1">
        <f t="array" ref="AN221">IFERROR(IF(IF(LEFT(AM221,2)="BS",INDEX('1.Invul Blad'!$1:$1048576,MATCH('4.Score &amp; Vergelijking'!$E221,'1.Invul Blad'!$B$36:$B$9000,0)+35,MATCH('4.Score &amp; Vergelijking'!AN220,'1.Invul Blad'!$36:$36,0))="",INDEX('1.Invul Blad'!$1:$1048576,MATCH('4.Score &amp; Vergelijking'!$E221,'1.Invul Blad'!$B:$B,0),MATCH('4.Score &amp; Vergelijking'!AN220,'1.Invul Blad'!$1:$1,0))=""),"",IF(LEFT(AM221,2)="BS",INDEX('1.Invul Blad'!$1:$1048576,MATCH('4.Score &amp; Vergelijking'!$E221,'1.Invul Blad'!$B$36:$B$9000,0)+35,MATCH('4.Score &amp; Vergelijking'!AN220,'1.Invul Blad'!$36:$36,0)),INDEX('1.Invul Blad'!$1:$1048576,MATCH('4.Score &amp; Vergelijking'!$E221,'1.Invul Blad'!$B:$B,0),MATCH('4.Score &amp; Vergelijking'!AN220,'1.Invul Blad'!$1:$1,0)))),"")</f>
        <v/>
      </c>
      <c r="AO221" s="57" t="str" cm="1">
        <f t="array" ref="AO221">IFERROR(IF(IF(LEFT(AN221,2)="BS",INDEX('1.Invul Blad'!$1:$1048576,MATCH('4.Score &amp; Vergelijking'!$E221,'1.Invul Blad'!$B$36:$B$9000,0)+35,MATCH('4.Score &amp; Vergelijking'!AO220,'1.Invul Blad'!$36:$36,0))="",INDEX('1.Invul Blad'!$1:$1048576,MATCH('4.Score &amp; Vergelijking'!$E221,'1.Invul Blad'!$B:$B,0),MATCH('4.Score &amp; Vergelijking'!AO220,'1.Invul Blad'!$1:$1,0))=""),"",IF(LEFT(AN221,2)="BS",INDEX('1.Invul Blad'!$1:$1048576,MATCH('4.Score &amp; Vergelijking'!$E221,'1.Invul Blad'!$B$36:$B$9000,0)+35,MATCH('4.Score &amp; Vergelijking'!AO220,'1.Invul Blad'!$36:$36,0)),INDEX('1.Invul Blad'!$1:$1048576,MATCH('4.Score &amp; Vergelijking'!$E221,'1.Invul Blad'!$B:$B,0),MATCH('4.Score &amp; Vergelijking'!AO220,'1.Invul Blad'!$1:$1,0)))),"")</f>
        <v/>
      </c>
      <c r="AP221" s="57" t="str" cm="1">
        <f t="array" ref="AP221">IFERROR(IF(IF(LEFT(AO221,2)="BS",INDEX('1.Invul Blad'!$1:$1048576,MATCH('4.Score &amp; Vergelijking'!$E221,'1.Invul Blad'!$B$36:$B$9000,0)+35,MATCH('4.Score &amp; Vergelijking'!AP220,'1.Invul Blad'!$36:$36,0))="",INDEX('1.Invul Blad'!$1:$1048576,MATCH('4.Score &amp; Vergelijking'!$E221,'1.Invul Blad'!$B:$B,0),MATCH('4.Score &amp; Vergelijking'!AP220,'1.Invul Blad'!$1:$1,0))=""),"",IF(LEFT(AO221,2)="BS",INDEX('1.Invul Blad'!$1:$1048576,MATCH('4.Score &amp; Vergelijking'!$E221,'1.Invul Blad'!$B$36:$B$9000,0)+35,MATCH('4.Score &amp; Vergelijking'!AP220,'1.Invul Blad'!$36:$36,0)),INDEX('1.Invul Blad'!$1:$1048576,MATCH('4.Score &amp; Vergelijking'!$E221,'1.Invul Blad'!$B:$B,0),MATCH('4.Score &amp; Vergelijking'!AP220,'1.Invul Blad'!$1:$1,0)))),"")</f>
        <v/>
      </c>
      <c r="AQ221" s="57" t="str" cm="1">
        <f t="array" ref="AQ221">IFERROR(IF(IF(LEFT(AP221,2)="BS",INDEX('1.Invul Blad'!$1:$1048576,MATCH('4.Score &amp; Vergelijking'!$E221,'1.Invul Blad'!$B$36:$B$9000,0)+35,MATCH('4.Score &amp; Vergelijking'!AQ220,'1.Invul Blad'!$36:$36,0))="",INDEX('1.Invul Blad'!$1:$1048576,MATCH('4.Score &amp; Vergelijking'!$E221,'1.Invul Blad'!$B:$B,0),MATCH('4.Score &amp; Vergelijking'!AQ220,'1.Invul Blad'!$1:$1,0))=""),"",IF(LEFT(AP221,2)="BS",INDEX('1.Invul Blad'!$1:$1048576,MATCH('4.Score &amp; Vergelijking'!$E221,'1.Invul Blad'!$B$36:$B$9000,0)+35,MATCH('4.Score &amp; Vergelijking'!AQ220,'1.Invul Blad'!$36:$36,0)),INDEX('1.Invul Blad'!$1:$1048576,MATCH('4.Score &amp; Vergelijking'!$E221,'1.Invul Blad'!$B:$B,0),MATCH('4.Score &amp; Vergelijking'!AQ220,'1.Invul Blad'!$1:$1,0)))),"")</f>
        <v/>
      </c>
      <c r="AR221" s="57" t="str" cm="1">
        <f t="array" ref="AR221">IFERROR(IF(IF(LEFT(AQ221,2)="BS",INDEX('1.Invul Blad'!$1:$1048576,MATCH('4.Score &amp; Vergelijking'!$E221,'1.Invul Blad'!$B$36:$B$9000,0)+35,MATCH('4.Score &amp; Vergelijking'!AR220,'1.Invul Blad'!$36:$36,0))="",INDEX('1.Invul Blad'!$1:$1048576,MATCH('4.Score &amp; Vergelijking'!$E221,'1.Invul Blad'!$B:$B,0),MATCH('4.Score &amp; Vergelijking'!AR220,'1.Invul Blad'!$1:$1,0))=""),"",IF(LEFT(AQ221,2)="BS",INDEX('1.Invul Blad'!$1:$1048576,MATCH('4.Score &amp; Vergelijking'!$E221,'1.Invul Blad'!$B$36:$B$9000,0)+35,MATCH('4.Score &amp; Vergelijking'!AR220,'1.Invul Blad'!$36:$36,0)),INDEX('1.Invul Blad'!$1:$1048576,MATCH('4.Score &amp; Vergelijking'!$E221,'1.Invul Blad'!$B:$B,0),MATCH('4.Score &amp; Vergelijking'!AR220,'1.Invul Blad'!$1:$1,0)))),"")</f>
        <v/>
      </c>
      <c r="AS221" s="57" t="str" cm="1">
        <f t="array" ref="AS221">IFERROR(IF(IF(LEFT(AR221,2)="BS",INDEX('1.Invul Blad'!$1:$1048576,MATCH('4.Score &amp; Vergelijking'!$E221,'1.Invul Blad'!$B$36:$B$9000,0)+35,MATCH('4.Score &amp; Vergelijking'!AS220,'1.Invul Blad'!$36:$36,0))="",INDEX('1.Invul Blad'!$1:$1048576,MATCH('4.Score &amp; Vergelijking'!$E221,'1.Invul Blad'!$B:$B,0),MATCH('4.Score &amp; Vergelijking'!AS220,'1.Invul Blad'!$1:$1,0))=""),"",IF(LEFT(AR221,2)="BS",INDEX('1.Invul Blad'!$1:$1048576,MATCH('4.Score &amp; Vergelijking'!$E221,'1.Invul Blad'!$B$36:$B$9000,0)+35,MATCH('4.Score &amp; Vergelijking'!AS220,'1.Invul Blad'!$36:$36,0)),INDEX('1.Invul Blad'!$1:$1048576,MATCH('4.Score &amp; Vergelijking'!$E221,'1.Invul Blad'!$B:$B,0),MATCH('4.Score &amp; Vergelijking'!AS220,'1.Invul Blad'!$1:$1,0)))),"")</f>
        <v/>
      </c>
      <c r="AT221" s="57" t="str" cm="1">
        <f t="array" ref="AT221">IFERROR(IF(IF(LEFT(AS221,2)="BS",INDEX('1.Invul Blad'!$1:$1048576,MATCH('4.Score &amp; Vergelijking'!$E221,'1.Invul Blad'!$B$36:$B$9000,0)+35,MATCH('4.Score &amp; Vergelijking'!AT220,'1.Invul Blad'!$36:$36,0))="",INDEX('1.Invul Blad'!$1:$1048576,MATCH('4.Score &amp; Vergelijking'!$E221,'1.Invul Blad'!$B:$B,0),MATCH('4.Score &amp; Vergelijking'!AT220,'1.Invul Blad'!$1:$1,0))=""),"",IF(LEFT(AS221,2)="BS",INDEX('1.Invul Blad'!$1:$1048576,MATCH('4.Score &amp; Vergelijking'!$E221,'1.Invul Blad'!$B$36:$B$9000,0)+35,MATCH('4.Score &amp; Vergelijking'!AT220,'1.Invul Blad'!$36:$36,0)),INDEX('1.Invul Blad'!$1:$1048576,MATCH('4.Score &amp; Vergelijking'!$E221,'1.Invul Blad'!$B:$B,0),MATCH('4.Score &amp; Vergelijking'!AT220,'1.Invul Blad'!$1:$1,0)))),"")</f>
        <v/>
      </c>
      <c r="AU221" s="57" t="str" cm="1">
        <f t="array" ref="AU221">IFERROR(IF(IF(LEFT(AT221,2)="BS",INDEX('1.Invul Blad'!$1:$1048576,MATCH('4.Score &amp; Vergelijking'!$E221,'1.Invul Blad'!$B$36:$B$9000,0)+35,MATCH('4.Score &amp; Vergelijking'!AU220,'1.Invul Blad'!$36:$36,0))="",INDEX('1.Invul Blad'!$1:$1048576,MATCH('4.Score &amp; Vergelijking'!$E221,'1.Invul Blad'!$B:$B,0),MATCH('4.Score &amp; Vergelijking'!AU220,'1.Invul Blad'!$1:$1,0))=""),"",IF(LEFT(AT221,2)="BS",INDEX('1.Invul Blad'!$1:$1048576,MATCH('4.Score &amp; Vergelijking'!$E221,'1.Invul Blad'!$B$36:$B$9000,0)+35,MATCH('4.Score &amp; Vergelijking'!AU220,'1.Invul Blad'!$36:$36,0)),INDEX('1.Invul Blad'!$1:$1048576,MATCH('4.Score &amp; Vergelijking'!$E221,'1.Invul Blad'!$B:$B,0),MATCH('4.Score &amp; Vergelijking'!AU220,'1.Invul Blad'!$1:$1,0)))),"")</f>
        <v/>
      </c>
      <c r="AV221" s="57" t="str" cm="1">
        <f t="array" ref="AV221">IFERROR(IF(IF(LEFT(AU221,2)="BS",INDEX('1.Invul Blad'!$1:$1048576,MATCH('4.Score &amp; Vergelijking'!$E221,'1.Invul Blad'!$B$36:$B$9000,0)+35,MATCH('4.Score &amp; Vergelijking'!AV220,'1.Invul Blad'!$36:$36,0))="",INDEX('1.Invul Blad'!$1:$1048576,MATCH('4.Score &amp; Vergelijking'!$E221,'1.Invul Blad'!$B:$B,0),MATCH('4.Score &amp; Vergelijking'!AV220,'1.Invul Blad'!$1:$1,0))=""),"",IF(LEFT(AU221,2)="BS",INDEX('1.Invul Blad'!$1:$1048576,MATCH('4.Score &amp; Vergelijking'!$E221,'1.Invul Blad'!$B$36:$B$9000,0)+35,MATCH('4.Score &amp; Vergelijking'!AV220,'1.Invul Blad'!$36:$36,0)),INDEX('1.Invul Blad'!$1:$1048576,MATCH('4.Score &amp; Vergelijking'!$E221,'1.Invul Blad'!$B:$B,0),MATCH('4.Score &amp; Vergelijking'!AV220,'1.Invul Blad'!$1:$1,0)))),"")</f>
        <v/>
      </c>
      <c r="AW221" s="57" t="str" cm="1">
        <f t="array" ref="AW221">IFERROR(IF(IF(LEFT(AV221,2)="BS",INDEX('1.Invul Blad'!$1:$1048576,MATCH('4.Score &amp; Vergelijking'!$E221,'1.Invul Blad'!$B$36:$B$9000,0)+35,MATCH('4.Score &amp; Vergelijking'!AW220,'1.Invul Blad'!$36:$36,0))="",INDEX('1.Invul Blad'!$1:$1048576,MATCH('4.Score &amp; Vergelijking'!$E221,'1.Invul Blad'!$B:$B,0),MATCH('4.Score &amp; Vergelijking'!AW220,'1.Invul Blad'!$1:$1,0))=""),"",IF(LEFT(AV221,2)="BS",INDEX('1.Invul Blad'!$1:$1048576,MATCH('4.Score &amp; Vergelijking'!$E221,'1.Invul Blad'!$B$36:$B$9000,0)+35,MATCH('4.Score &amp; Vergelijking'!AW220,'1.Invul Blad'!$36:$36,0)),INDEX('1.Invul Blad'!$1:$1048576,MATCH('4.Score &amp; Vergelijking'!$E221,'1.Invul Blad'!$B:$B,0),MATCH('4.Score &amp; Vergelijking'!AW220,'1.Invul Blad'!$1:$1,0)))),"")</f>
        <v/>
      </c>
      <c r="AX221" s="57" t="str" cm="1">
        <f t="array" ref="AX221">IFERROR(IF(IF(LEFT(AW221,2)="BS",INDEX('1.Invul Blad'!$1:$1048576,MATCH('4.Score &amp; Vergelijking'!$E221,'1.Invul Blad'!$B$36:$B$9000,0)+35,MATCH('4.Score &amp; Vergelijking'!AX220,'1.Invul Blad'!$36:$36,0))="",INDEX('1.Invul Blad'!$1:$1048576,MATCH('4.Score &amp; Vergelijking'!$E221,'1.Invul Blad'!$B:$B,0),MATCH('4.Score &amp; Vergelijking'!AX220,'1.Invul Blad'!$1:$1,0))=""),"",IF(LEFT(AW221,2)="BS",INDEX('1.Invul Blad'!$1:$1048576,MATCH('4.Score &amp; Vergelijking'!$E221,'1.Invul Blad'!$B$36:$B$9000,0)+35,MATCH('4.Score &amp; Vergelijking'!AX220,'1.Invul Blad'!$36:$36,0)),INDEX('1.Invul Blad'!$1:$1048576,MATCH('4.Score &amp; Vergelijking'!$E221,'1.Invul Blad'!$B:$B,0),MATCH('4.Score &amp; Vergelijking'!AX220,'1.Invul Blad'!$1:$1,0)))),"")</f>
        <v/>
      </c>
      <c r="AY221" s="57" t="str" cm="1">
        <f t="array" ref="AY221">IFERROR(IF(IF(LEFT(AX221,2)="BS",INDEX('1.Invul Blad'!$1:$1048576,MATCH('4.Score &amp; Vergelijking'!$E221,'1.Invul Blad'!$B$36:$B$9000,0)+35,MATCH('4.Score &amp; Vergelijking'!AY220,'1.Invul Blad'!$36:$36,0))="",INDEX('1.Invul Blad'!$1:$1048576,MATCH('4.Score &amp; Vergelijking'!$E221,'1.Invul Blad'!$B:$B,0),MATCH('4.Score &amp; Vergelijking'!AY220,'1.Invul Blad'!$1:$1,0))=""),"",IF(LEFT(AX221,2)="BS",INDEX('1.Invul Blad'!$1:$1048576,MATCH('4.Score &amp; Vergelijking'!$E221,'1.Invul Blad'!$B$36:$B$9000,0)+35,MATCH('4.Score &amp; Vergelijking'!AY220,'1.Invul Blad'!$36:$36,0)),INDEX('1.Invul Blad'!$1:$1048576,MATCH('4.Score &amp; Vergelijking'!$E221,'1.Invul Blad'!$B:$B,0),MATCH('4.Score &amp; Vergelijking'!AY220,'1.Invul Blad'!$1:$1,0)))),"")</f>
        <v/>
      </c>
      <c r="AZ221" s="57" t="str" cm="1">
        <f t="array" ref="AZ221">IFERROR(IF(IF(LEFT(AY221,2)="BS",INDEX('1.Invul Blad'!$1:$1048576,MATCH('4.Score &amp; Vergelijking'!$E221,'1.Invul Blad'!$B$36:$B$9000,0)+35,MATCH('4.Score &amp; Vergelijking'!AZ220,'1.Invul Blad'!$36:$36,0))="",INDEX('1.Invul Blad'!$1:$1048576,MATCH('4.Score &amp; Vergelijking'!$E221,'1.Invul Blad'!$B:$B,0),MATCH('4.Score &amp; Vergelijking'!AZ220,'1.Invul Blad'!$1:$1,0))=""),"",IF(LEFT(AY221,2)="BS",INDEX('1.Invul Blad'!$1:$1048576,MATCH('4.Score &amp; Vergelijking'!$E221,'1.Invul Blad'!$B$36:$B$9000,0)+35,MATCH('4.Score &amp; Vergelijking'!AZ220,'1.Invul Blad'!$36:$36,0)),INDEX('1.Invul Blad'!$1:$1048576,MATCH('4.Score &amp; Vergelijking'!$E221,'1.Invul Blad'!$B:$B,0),MATCH('4.Score &amp; Vergelijking'!AZ220,'1.Invul Blad'!$1:$1,0)))),"")</f>
        <v/>
      </c>
      <c r="BA221" s="57" t="str" cm="1">
        <f t="array" ref="BA221">IFERROR(IF(IF(LEFT(AZ221,2)="BS",INDEX('1.Invul Blad'!$1:$1048576,MATCH('4.Score &amp; Vergelijking'!$E221,'1.Invul Blad'!$B$36:$B$9000,0)+35,MATCH('4.Score &amp; Vergelijking'!BA220,'1.Invul Blad'!$36:$36,0))="",INDEX('1.Invul Blad'!$1:$1048576,MATCH('4.Score &amp; Vergelijking'!$E221,'1.Invul Blad'!$B:$B,0),MATCH('4.Score &amp; Vergelijking'!BA220,'1.Invul Blad'!$1:$1,0))=""),"",IF(LEFT(AZ221,2)="BS",INDEX('1.Invul Blad'!$1:$1048576,MATCH('4.Score &amp; Vergelijking'!$E221,'1.Invul Blad'!$B$36:$B$9000,0)+35,MATCH('4.Score &amp; Vergelijking'!BA220,'1.Invul Blad'!$36:$36,0)),INDEX('1.Invul Blad'!$1:$1048576,MATCH('4.Score &amp; Vergelijking'!$E221,'1.Invul Blad'!$B:$B,0),MATCH('4.Score &amp; Vergelijking'!BA220,'1.Invul Blad'!$1:$1,0)))),"")</f>
        <v/>
      </c>
      <c r="BB221" s="57" t="str" cm="1">
        <f t="array" ref="BB221">IFERROR(IF(IF(LEFT(BA221,2)="BS",INDEX('1.Invul Blad'!$1:$1048576,MATCH('4.Score &amp; Vergelijking'!$E221,'1.Invul Blad'!$B$36:$B$9000,0)+35,MATCH('4.Score &amp; Vergelijking'!BB220,'1.Invul Blad'!$36:$36,0))="",INDEX('1.Invul Blad'!$1:$1048576,MATCH('4.Score &amp; Vergelijking'!$E221,'1.Invul Blad'!$B:$B,0),MATCH('4.Score &amp; Vergelijking'!BB220,'1.Invul Blad'!$1:$1,0))=""),"",IF(LEFT(BA221,2)="BS",INDEX('1.Invul Blad'!$1:$1048576,MATCH('4.Score &amp; Vergelijking'!$E221,'1.Invul Blad'!$B$36:$B$9000,0)+35,MATCH('4.Score &amp; Vergelijking'!BB220,'1.Invul Blad'!$36:$36,0)),INDEX('1.Invul Blad'!$1:$1048576,MATCH('4.Score &amp; Vergelijking'!$E221,'1.Invul Blad'!$B:$B,0),MATCH('4.Score &amp; Vergelijking'!BB220,'1.Invul Blad'!$1:$1,0)))),"")</f>
        <v/>
      </c>
      <c r="BC221" s="57" t="str" cm="1">
        <f t="array" ref="BC221">IFERROR(IF(IF(LEFT(BB221,2)="BS",INDEX('1.Invul Blad'!$1:$1048576,MATCH('4.Score &amp; Vergelijking'!$E221,'1.Invul Blad'!$B$36:$B$9000,0)+35,MATCH('4.Score &amp; Vergelijking'!BC220,'1.Invul Blad'!$36:$36,0))="",INDEX('1.Invul Blad'!$1:$1048576,MATCH('4.Score &amp; Vergelijking'!$E221,'1.Invul Blad'!$B:$B,0),MATCH('4.Score &amp; Vergelijking'!BC220,'1.Invul Blad'!$1:$1,0))=""),"",IF(LEFT(BB221,2)="BS",INDEX('1.Invul Blad'!$1:$1048576,MATCH('4.Score &amp; Vergelijking'!$E221,'1.Invul Blad'!$B$36:$B$9000,0)+35,MATCH('4.Score &amp; Vergelijking'!BC220,'1.Invul Blad'!$36:$36,0)),INDEX('1.Invul Blad'!$1:$1048576,MATCH('4.Score &amp; Vergelijking'!$E221,'1.Invul Blad'!$B:$B,0),MATCH('4.Score &amp; Vergelijking'!BC220,'1.Invul Blad'!$1:$1,0)))),"")</f>
        <v/>
      </c>
      <c r="BD221" s="57" t="str" cm="1">
        <f t="array" ref="BD221">IFERROR(IF(IF(LEFT(BC221,2)="BS",INDEX('1.Invul Blad'!$1:$1048576,MATCH('4.Score &amp; Vergelijking'!$E221,'1.Invul Blad'!$B$36:$B$9000,0)+35,MATCH('4.Score &amp; Vergelijking'!BD220,'1.Invul Blad'!$36:$36,0))="",INDEX('1.Invul Blad'!$1:$1048576,MATCH('4.Score &amp; Vergelijking'!$E221,'1.Invul Blad'!$B:$B,0),MATCH('4.Score &amp; Vergelijking'!BD220,'1.Invul Blad'!$1:$1,0))=""),"",IF(LEFT(BC221,2)="BS",INDEX('1.Invul Blad'!$1:$1048576,MATCH('4.Score &amp; Vergelijking'!$E221,'1.Invul Blad'!$B$36:$B$9000,0)+35,MATCH('4.Score &amp; Vergelijking'!BD220,'1.Invul Blad'!$36:$36,0)),INDEX('1.Invul Blad'!$1:$1048576,MATCH('4.Score &amp; Vergelijking'!$E221,'1.Invul Blad'!$B:$B,0),MATCH('4.Score &amp; Vergelijking'!BD220,'1.Invul Blad'!$1:$1,0)))),"")</f>
        <v/>
      </c>
      <c r="BE221" s="57" t="str" cm="1">
        <f t="array" ref="BE221">IFERROR(IF(IF(LEFT(BD221,2)="BS",INDEX('1.Invul Blad'!$1:$1048576,MATCH('4.Score &amp; Vergelijking'!$E221,'1.Invul Blad'!$B$36:$B$9000,0)+35,MATCH('4.Score &amp; Vergelijking'!BE220,'1.Invul Blad'!$36:$36,0))="",INDEX('1.Invul Blad'!$1:$1048576,MATCH('4.Score &amp; Vergelijking'!$E221,'1.Invul Blad'!$B:$B,0),MATCH('4.Score &amp; Vergelijking'!BE220,'1.Invul Blad'!$1:$1,0))=""),"",IF(LEFT(BD221,2)="BS",INDEX('1.Invul Blad'!$1:$1048576,MATCH('4.Score &amp; Vergelijking'!$E221,'1.Invul Blad'!$B$36:$B$9000,0)+35,MATCH('4.Score &amp; Vergelijking'!BE220,'1.Invul Blad'!$36:$36,0)),INDEX('1.Invul Blad'!$1:$1048576,MATCH('4.Score &amp; Vergelijking'!$E221,'1.Invul Blad'!$B:$B,0),MATCH('4.Score &amp; Vergelijking'!BE220,'1.Invul Blad'!$1:$1,0)))),"")</f>
        <v/>
      </c>
      <c r="BF221" s="57" t="str" cm="1">
        <f t="array" ref="BF221">IFERROR(IF(IF(LEFT(BE221,2)="BS",INDEX('1.Invul Blad'!$1:$1048576,MATCH('4.Score &amp; Vergelijking'!$E221,'1.Invul Blad'!$B$36:$B$9000,0)+35,MATCH('4.Score &amp; Vergelijking'!BF220,'1.Invul Blad'!$36:$36,0))="",INDEX('1.Invul Blad'!$1:$1048576,MATCH('4.Score &amp; Vergelijking'!$E221,'1.Invul Blad'!$B:$B,0),MATCH('4.Score &amp; Vergelijking'!BF220,'1.Invul Blad'!$1:$1,0))=""),"",IF(LEFT(BE221,2)="BS",INDEX('1.Invul Blad'!$1:$1048576,MATCH('4.Score &amp; Vergelijking'!$E221,'1.Invul Blad'!$B$36:$B$9000,0)+35,MATCH('4.Score &amp; Vergelijking'!BF220,'1.Invul Blad'!$36:$36,0)),INDEX('1.Invul Blad'!$1:$1048576,MATCH('4.Score &amp; Vergelijking'!$E221,'1.Invul Blad'!$B:$B,0),MATCH('4.Score &amp; Vergelijking'!BF220,'1.Invul Blad'!$1:$1,0)))),"")</f>
        <v/>
      </c>
      <c r="BG221" s="57" t="str" cm="1">
        <f t="array" ref="BG221">IFERROR(IF(IF(LEFT(BF221,2)="BS",INDEX('1.Invul Blad'!$1:$1048576,MATCH('4.Score &amp; Vergelijking'!$E221,'1.Invul Blad'!$B$36:$B$9000,0)+35,MATCH('4.Score &amp; Vergelijking'!BG220,'1.Invul Blad'!$36:$36,0))="",INDEX('1.Invul Blad'!$1:$1048576,MATCH('4.Score &amp; Vergelijking'!$E221,'1.Invul Blad'!$B:$B,0),MATCH('4.Score &amp; Vergelijking'!BG220,'1.Invul Blad'!$1:$1,0))=""),"",IF(LEFT(BF221,2)="BS",INDEX('1.Invul Blad'!$1:$1048576,MATCH('4.Score &amp; Vergelijking'!$E221,'1.Invul Blad'!$B$36:$B$9000,0)+35,MATCH('4.Score &amp; Vergelijking'!BG220,'1.Invul Blad'!$36:$36,0)),INDEX('1.Invul Blad'!$1:$1048576,MATCH('4.Score &amp; Vergelijking'!$E221,'1.Invul Blad'!$B:$B,0),MATCH('4.Score &amp; Vergelijking'!BG220,'1.Invul Blad'!$1:$1,0)))),"")</f>
        <v/>
      </c>
      <c r="BH221" s="57" t="str" cm="1">
        <f t="array" ref="BH221">IFERROR(IF(IF(LEFT(BG221,2)="BS",INDEX('1.Invul Blad'!$1:$1048576,MATCH('4.Score &amp; Vergelijking'!$E221,'1.Invul Blad'!$B$36:$B$9000,0)+35,MATCH('4.Score &amp; Vergelijking'!BH220,'1.Invul Blad'!$36:$36,0))="",INDEX('1.Invul Blad'!$1:$1048576,MATCH('4.Score &amp; Vergelijking'!$E221,'1.Invul Blad'!$B:$B,0),MATCH('4.Score &amp; Vergelijking'!BH220,'1.Invul Blad'!$1:$1,0))=""),"",IF(LEFT(BG221,2)="BS",INDEX('1.Invul Blad'!$1:$1048576,MATCH('4.Score &amp; Vergelijking'!$E221,'1.Invul Blad'!$B$36:$B$9000,0)+35,MATCH('4.Score &amp; Vergelijking'!BH220,'1.Invul Blad'!$36:$36,0)),INDEX('1.Invul Blad'!$1:$1048576,MATCH('4.Score &amp; Vergelijking'!$E221,'1.Invul Blad'!$B:$B,0),MATCH('4.Score &amp; Vergelijking'!BH220,'1.Invul Blad'!$1:$1,0)))),"")</f>
        <v/>
      </c>
      <c r="BI221" s="57" t="str" cm="1">
        <f t="array" ref="BI221">IFERROR(IF(IF(LEFT(BH221,2)="BS",INDEX('1.Invul Blad'!$1:$1048576,MATCH('4.Score &amp; Vergelijking'!$E221,'1.Invul Blad'!$B$36:$B$9000,0)+35,MATCH('4.Score &amp; Vergelijking'!BI220,'1.Invul Blad'!$36:$36,0))="",INDEX('1.Invul Blad'!$1:$1048576,MATCH('4.Score &amp; Vergelijking'!$E221,'1.Invul Blad'!$B:$B,0),MATCH('4.Score &amp; Vergelijking'!BI220,'1.Invul Blad'!$1:$1,0))=""),"",IF(LEFT(BH221,2)="BS",INDEX('1.Invul Blad'!$1:$1048576,MATCH('4.Score &amp; Vergelijking'!$E221,'1.Invul Blad'!$B$36:$B$9000,0)+35,MATCH('4.Score &amp; Vergelijking'!BI220,'1.Invul Blad'!$36:$36,0)),INDEX('1.Invul Blad'!$1:$1048576,MATCH('4.Score &amp; Vergelijking'!$E221,'1.Invul Blad'!$B:$B,0),MATCH('4.Score &amp; Vergelijking'!BI220,'1.Invul Blad'!$1:$1,0)))),"")</f>
        <v/>
      </c>
      <c r="BJ221" s="57" t="str" cm="1">
        <f t="array" ref="BJ221">IFERROR(IF(IF(LEFT(BI221,2)="BS",INDEX('1.Invul Blad'!$1:$1048576,MATCH('4.Score &amp; Vergelijking'!$E221,'1.Invul Blad'!$B$36:$B$9000,0)+35,MATCH('4.Score &amp; Vergelijking'!BJ220,'1.Invul Blad'!$36:$36,0))="",INDEX('1.Invul Blad'!$1:$1048576,MATCH('4.Score &amp; Vergelijking'!$E221,'1.Invul Blad'!$B:$B,0),MATCH('4.Score &amp; Vergelijking'!BJ220,'1.Invul Blad'!$1:$1,0))=""),"",IF(LEFT(BI221,2)="BS",INDEX('1.Invul Blad'!$1:$1048576,MATCH('4.Score &amp; Vergelijking'!$E221,'1.Invul Blad'!$B$36:$B$9000,0)+35,MATCH('4.Score &amp; Vergelijking'!BJ220,'1.Invul Blad'!$36:$36,0)),INDEX('1.Invul Blad'!$1:$1048576,MATCH('4.Score &amp; Vergelijking'!$E221,'1.Invul Blad'!$B:$B,0),MATCH('4.Score &amp; Vergelijking'!BJ220,'1.Invul Blad'!$1:$1,0)))),"")</f>
        <v/>
      </c>
      <c r="BK221" s="59" t="str" cm="1">
        <f t="array" ref="BK221">IFERROR(IF(IF(LEFT(BJ221,2)="BS",INDEX('1.Invul Blad'!$1:$1048576,MATCH('4.Score &amp; Vergelijking'!$E221,'1.Invul Blad'!$B$36:$B$9000,0)+35,MATCH('4.Score &amp; Vergelijking'!BK220,'1.Invul Blad'!$36:$36,0))="",INDEX('1.Invul Blad'!$1:$1048576,MATCH('4.Score &amp; Vergelijking'!$E221,'1.Invul Blad'!$B:$B,0),MATCH('4.Score &amp; Vergelijking'!BK220,'1.Invul Blad'!$1:$1,0))=""),"",IF(LEFT(BJ221,2)="BS",INDEX('1.Invul Blad'!$1:$1048576,MATCH('4.Score &amp; Vergelijking'!$E221,'1.Invul Blad'!$B$36:$B$9000,0)+35,MATCH('4.Score &amp; Vergelijking'!BK220,'1.Invul Blad'!$36:$36,0)),INDEX('1.Invul Blad'!$1:$1048576,MATCH('4.Score &amp; Vergelijking'!$E221,'1.Invul Blad'!$B:$B,0),MATCH('4.Score &amp; Vergelijking'!BK220,'1.Invul Blad'!$1:$1,0)))),"")</f>
        <v/>
      </c>
    </row>
    <row r="222" spans="1:63">
      <c r="C222" s="23"/>
      <c r="D222" s="109" t="str">
        <f>IFERROR($B221*$B$6,"")</f>
        <v/>
      </c>
      <c r="E222" s="10" t="s">
        <v>152</v>
      </c>
      <c r="F222" s="11" t="str">
        <f>IFERROR(IF(AND(_xlfn.XLOOKUP($D$14,$D216:$D222,F216:F222,,0,-1)&lt;(INDEX('Verwachte Resultaten'!$C$2:$BT$31,MATCH(_xlfn.XLOOKUP($D$14,$D216:$D222,$E216:$E222,,0,-1),'Verwachte Resultaten'!$B$2:$B$31,0),MATCH(_xlfn.XLOOKUP($D$14,$D216:$D222,F215:F221,,0,-1),'Verwachte Resultaten'!$C$1:$BT$1,0))*_xlfn.XLOOKUP($E222,$G$2:$G$6,$F$2:$F$6,,0)),_xlfn.XLOOKUP($D$14,$D216:$D222,F216:F222,,0,-1)&gt;=(INDEX('Verwachte Resultaten'!$C$2:$BT$31,MATCH(_xlfn.XLOOKUP($D$14,$D216:$D222,$E216:$E222,,0,-1),'Verwachte Resultaten'!$B$2:$B$31,0),MATCH(_xlfn.XLOOKUP($D$14,$D216:$D222,F215:F221,,0,-1),'Verwachte Resultaten'!$C$1:$BT$1,0))*_xlfn.XLOOKUP($E222,$G$2:$G$6,$H$2:$H$6,,0))),$D222,""),"")</f>
        <v/>
      </c>
      <c r="G222" s="12" t="str">
        <f>IFERROR(IF(AND(_xlfn.XLOOKUP($D$14,$D216:$D222,G216:G222,,0,-1)&lt;(INDEX('Verwachte Resultaten'!$C$2:$BT$31,MATCH(_xlfn.XLOOKUP($D$14,$D216:$D222,$E216:$E222,,0,-1),'Verwachte Resultaten'!$B$2:$B$31,0),MATCH(_xlfn.XLOOKUP($D$14,$D216:$D222,G215:G221,,0,-1),'Verwachte Resultaten'!$C$1:$BT$1,0))*_xlfn.XLOOKUP($E222,$G$2:$G$6,$F$2:$F$6,,0)),_xlfn.XLOOKUP($D$14,$D216:$D222,G216:G222,,0,-1)&gt;=(INDEX('Verwachte Resultaten'!$C$2:$BT$31,MATCH(_xlfn.XLOOKUP($D$14,$D216:$D222,$E216:$E222,,0,-1),'Verwachte Resultaten'!$B$2:$B$31,0),MATCH(_xlfn.XLOOKUP($D$14,$D216:$D222,G215:G221,,0,-1),'Verwachte Resultaten'!$C$1:$BT$1,0))*_xlfn.XLOOKUP($E222,$G$2:$G$6,$H$2:$H$6,,0))),$D222,""),"")</f>
        <v/>
      </c>
      <c r="H222" s="12" t="str">
        <f>IFERROR(IF(AND(_xlfn.XLOOKUP($D$14,$D216:$D222,H216:H222,,0,-1)&lt;(INDEX('Verwachte Resultaten'!$C$2:$BT$31,MATCH(_xlfn.XLOOKUP($D$14,$D216:$D222,$E216:$E222,,0,-1),'Verwachte Resultaten'!$B$2:$B$31,0),MATCH(_xlfn.XLOOKUP($D$14,$D216:$D222,H215:H221,,0,-1),'Verwachte Resultaten'!$C$1:$BT$1,0))*_xlfn.XLOOKUP($E222,$G$2:$G$6,$F$2:$F$6,,0)),_xlfn.XLOOKUP($D$14,$D216:$D222,H216:H222,,0,-1)&gt;=(INDEX('Verwachte Resultaten'!$C$2:$BT$31,MATCH(_xlfn.XLOOKUP($D$14,$D216:$D222,$E216:$E222,,0,-1),'Verwachte Resultaten'!$B$2:$B$31,0),MATCH(_xlfn.XLOOKUP($D$14,$D216:$D222,H215:H221,,0,-1),'Verwachte Resultaten'!$C$1:$BT$1,0))*_xlfn.XLOOKUP($E222,$G$2:$G$6,$H$2:$H$6,,0))),$D222,""),"")</f>
        <v/>
      </c>
      <c r="I222" s="12" t="str">
        <f>IFERROR(IF(AND(_xlfn.XLOOKUP($D$14,$D216:$D222,I216:I222,,0,-1)&lt;(INDEX('Verwachte Resultaten'!$C$2:$BT$31,MATCH(_xlfn.XLOOKUP($D$14,$D216:$D222,$E216:$E222,,0,-1),'Verwachte Resultaten'!$B$2:$B$31,0),MATCH(_xlfn.XLOOKUP($D$14,$D216:$D222,I215:I221,,0,-1),'Verwachte Resultaten'!$C$1:$BT$1,0))*_xlfn.XLOOKUP($E222,$G$2:$G$6,$F$2:$F$6,,0)),_xlfn.XLOOKUP($D$14,$D216:$D222,I216:I222,,0,-1)&gt;=(INDEX('Verwachte Resultaten'!$C$2:$BT$31,MATCH(_xlfn.XLOOKUP($D$14,$D216:$D222,$E216:$E222,,0,-1),'Verwachte Resultaten'!$B$2:$B$31,0),MATCH(_xlfn.XLOOKUP($D$14,$D216:$D222,I215:I221,,0,-1),'Verwachte Resultaten'!$C$1:$BT$1,0))*_xlfn.XLOOKUP($E222,$G$2:$G$6,$H$2:$H$6,,0))),$D222,""),"")</f>
        <v/>
      </c>
      <c r="J222" s="12" t="str">
        <f>IFERROR(IF(AND(_xlfn.XLOOKUP($D$14,$D216:$D222,J216:J222,,0,-1)&lt;(INDEX('Verwachte Resultaten'!$C$2:$BT$31,MATCH(_xlfn.XLOOKUP($D$14,$D216:$D222,$E216:$E222,,0,-1),'Verwachte Resultaten'!$B$2:$B$31,0),MATCH(_xlfn.XLOOKUP($D$14,$D216:$D222,J215:J221,,0,-1),'Verwachte Resultaten'!$C$1:$BT$1,0))*_xlfn.XLOOKUP($E222,$G$2:$G$6,$F$2:$F$6,,0)),_xlfn.XLOOKUP($D$14,$D216:$D222,J216:J222,,0,-1)&gt;=(INDEX('Verwachte Resultaten'!$C$2:$BT$31,MATCH(_xlfn.XLOOKUP($D$14,$D216:$D222,$E216:$E222,,0,-1),'Verwachte Resultaten'!$B$2:$B$31,0),MATCH(_xlfn.XLOOKUP($D$14,$D216:$D222,J215:J221,,0,-1),'Verwachte Resultaten'!$C$1:$BT$1,0))*_xlfn.XLOOKUP($E222,$G$2:$G$6,$H$2:$H$6,,0))),$D222,""),"")</f>
        <v/>
      </c>
      <c r="K222" s="12" t="str">
        <f>IFERROR(IF(AND(_xlfn.XLOOKUP($D$14,$D216:$D222,K216:K222,,0,-1)&lt;(INDEX('Verwachte Resultaten'!$C$2:$BT$31,MATCH(_xlfn.XLOOKUP($D$14,$D216:$D222,$E216:$E222,,0,-1),'Verwachte Resultaten'!$B$2:$B$31,0),MATCH(_xlfn.XLOOKUP($D$14,$D216:$D222,K215:K221,,0,-1),'Verwachte Resultaten'!$C$1:$BT$1,0))*_xlfn.XLOOKUP($E222,$G$2:$G$6,$F$2:$F$6,,0)),_xlfn.XLOOKUP($D$14,$D216:$D222,K216:K222,,0,-1)&gt;=(INDEX('Verwachte Resultaten'!$C$2:$BT$31,MATCH(_xlfn.XLOOKUP($D$14,$D216:$D222,$E216:$E222,,0,-1),'Verwachte Resultaten'!$B$2:$B$31,0),MATCH(_xlfn.XLOOKUP($D$14,$D216:$D222,K215:K221,,0,-1),'Verwachte Resultaten'!$C$1:$BT$1,0))*_xlfn.XLOOKUP($E222,$G$2:$G$6,$H$2:$H$6,,0))),$D222,""),"")</f>
        <v/>
      </c>
      <c r="L222" s="12" t="str">
        <f>IFERROR(IF(AND(_xlfn.XLOOKUP($D$14,$D216:$D222,L216:L222,,0,-1)&lt;(INDEX('Verwachte Resultaten'!$C$2:$BT$31,MATCH(_xlfn.XLOOKUP($D$14,$D216:$D222,$E216:$E222,,0,-1),'Verwachte Resultaten'!$B$2:$B$31,0),MATCH(_xlfn.XLOOKUP($D$14,$D216:$D222,L215:L221,,0,-1),'Verwachte Resultaten'!$C$1:$BT$1,0))*_xlfn.XLOOKUP($E222,$G$2:$G$6,$F$2:$F$6,,0)),_xlfn.XLOOKUP($D$14,$D216:$D222,L216:L222,,0,-1)&gt;=(INDEX('Verwachte Resultaten'!$C$2:$BT$31,MATCH(_xlfn.XLOOKUP($D$14,$D216:$D222,$E216:$E222,,0,-1),'Verwachte Resultaten'!$B$2:$B$31,0),MATCH(_xlfn.XLOOKUP($D$14,$D216:$D222,L215:L221,,0,-1),'Verwachte Resultaten'!$C$1:$BT$1,0))*_xlfn.XLOOKUP($E222,$G$2:$G$6,$H$2:$H$6,,0))),$D222,""),"")</f>
        <v/>
      </c>
      <c r="M222" s="12" t="str">
        <f>IFERROR(IF(AND(_xlfn.XLOOKUP($D$14,$D216:$D222,M216:M222,,0,-1)&lt;(INDEX('Verwachte Resultaten'!$C$2:$BT$31,MATCH(_xlfn.XLOOKUP($D$14,$D216:$D222,$E216:$E222,,0,-1),'Verwachte Resultaten'!$B$2:$B$31,0),MATCH(_xlfn.XLOOKUP($D$14,$D216:$D222,M215:M221,,0,-1),'Verwachte Resultaten'!$C$1:$BT$1,0))*_xlfn.XLOOKUP($E222,$G$2:$G$6,$F$2:$F$6,,0)),_xlfn.XLOOKUP($D$14,$D216:$D222,M216:M222,,0,-1)&gt;=(INDEX('Verwachte Resultaten'!$C$2:$BT$31,MATCH(_xlfn.XLOOKUP($D$14,$D216:$D222,$E216:$E222,,0,-1),'Verwachte Resultaten'!$B$2:$B$31,0),MATCH(_xlfn.XLOOKUP($D$14,$D216:$D222,M215:M221,,0,-1),'Verwachte Resultaten'!$C$1:$BT$1,0))*_xlfn.XLOOKUP($E222,$G$2:$G$6,$H$2:$H$6,,0))),$D222,""),"")</f>
        <v/>
      </c>
      <c r="N222" s="12" t="str">
        <f>IFERROR(IF(AND(_xlfn.XLOOKUP($D$14,$D216:$D222,N216:N222,,0,-1)&lt;(INDEX('Verwachte Resultaten'!$C$2:$BT$31,MATCH(_xlfn.XLOOKUP($D$14,$D216:$D222,$E216:$E222,,0,-1),'Verwachte Resultaten'!$B$2:$B$31,0),MATCH(_xlfn.XLOOKUP($D$14,$D216:$D222,N215:N221,,0,-1),'Verwachte Resultaten'!$C$1:$BT$1,0))*_xlfn.XLOOKUP($E222,$G$2:$G$6,$F$2:$F$6,,0)),_xlfn.XLOOKUP($D$14,$D216:$D222,N216:N222,,0,-1)&gt;=(INDEX('Verwachte Resultaten'!$C$2:$BT$31,MATCH(_xlfn.XLOOKUP($D$14,$D216:$D222,$E216:$E222,,0,-1),'Verwachte Resultaten'!$B$2:$B$31,0),MATCH(_xlfn.XLOOKUP($D$14,$D216:$D222,N215:N221,,0,-1),'Verwachte Resultaten'!$C$1:$BT$1,0))*_xlfn.XLOOKUP($E222,$G$2:$G$6,$H$2:$H$6,,0))),$D222,""),"")</f>
        <v/>
      </c>
      <c r="O222" s="12" t="str">
        <f>IFERROR(IF(AND(_xlfn.XLOOKUP($D$14,$D216:$D222,O216:O222,,0,-1)&lt;(INDEX('Verwachte Resultaten'!$C$2:$BT$31,MATCH(_xlfn.XLOOKUP($D$14,$D216:$D222,$E216:$E222,,0,-1),'Verwachte Resultaten'!$B$2:$B$31,0),MATCH(_xlfn.XLOOKUP($D$14,$D216:$D222,O215:O221,,0,-1),'Verwachte Resultaten'!$C$1:$BT$1,0))*_xlfn.XLOOKUP($E222,$G$2:$G$6,$F$2:$F$6,,0)),_xlfn.XLOOKUP($D$14,$D216:$D222,O216:O222,,0,-1)&gt;=(INDEX('Verwachte Resultaten'!$C$2:$BT$31,MATCH(_xlfn.XLOOKUP($D$14,$D216:$D222,$E216:$E222,,0,-1),'Verwachte Resultaten'!$B$2:$B$31,0),MATCH(_xlfn.XLOOKUP($D$14,$D216:$D222,O215:O221,,0,-1),'Verwachte Resultaten'!$C$1:$BT$1,0))*_xlfn.XLOOKUP($E222,$G$2:$G$6,$H$2:$H$6,,0))),$D222,""),"")</f>
        <v/>
      </c>
      <c r="P222" s="12" t="str">
        <f>IFERROR(IF(AND(_xlfn.XLOOKUP($D$14,$D216:$D222,P216:P222,,0,-1)&lt;(INDEX('Verwachte Resultaten'!$C$2:$BT$31,MATCH(_xlfn.XLOOKUP($D$14,$D216:$D222,$E216:$E222,,0,-1),'Verwachte Resultaten'!$B$2:$B$31,0),MATCH(_xlfn.XLOOKUP($D$14,$D216:$D222,P215:P221,,0,-1),'Verwachte Resultaten'!$C$1:$BT$1,0))*_xlfn.XLOOKUP($E222,$G$2:$G$6,$F$2:$F$6,,0)),_xlfn.XLOOKUP($D$14,$D216:$D222,P216:P222,,0,-1)&gt;=(INDEX('Verwachte Resultaten'!$C$2:$BT$31,MATCH(_xlfn.XLOOKUP($D$14,$D216:$D222,$E216:$E222,,0,-1),'Verwachte Resultaten'!$B$2:$B$31,0),MATCH(_xlfn.XLOOKUP($D$14,$D216:$D222,P215:P221,,0,-1),'Verwachte Resultaten'!$C$1:$BT$1,0))*_xlfn.XLOOKUP($E222,$G$2:$G$6,$H$2:$H$6,,0))),$D222,""),"")</f>
        <v/>
      </c>
      <c r="Q222" s="12" t="str">
        <f>IFERROR(IF(AND(_xlfn.XLOOKUP($D$14,$D216:$D222,Q216:Q222,,0,-1)&lt;(INDEX('Verwachte Resultaten'!$C$2:$BT$31,MATCH(_xlfn.XLOOKUP($D$14,$D216:$D222,$E216:$E222,,0,-1),'Verwachte Resultaten'!$B$2:$B$31,0),MATCH(_xlfn.XLOOKUP($D$14,$D216:$D222,Q215:Q221,,0,-1),'Verwachte Resultaten'!$C$1:$BT$1,0))*_xlfn.XLOOKUP($E222,$G$2:$G$6,$F$2:$F$6,,0)),_xlfn.XLOOKUP($D$14,$D216:$D222,Q216:Q222,,0,-1)&gt;=(INDEX('Verwachte Resultaten'!$C$2:$BT$31,MATCH(_xlfn.XLOOKUP($D$14,$D216:$D222,$E216:$E222,,0,-1),'Verwachte Resultaten'!$B$2:$B$31,0),MATCH(_xlfn.XLOOKUP($D$14,$D216:$D222,Q215:Q221,,0,-1),'Verwachte Resultaten'!$C$1:$BT$1,0))*_xlfn.XLOOKUP($E222,$G$2:$G$6,$H$2:$H$6,,0))),$D222,""),"")</f>
        <v/>
      </c>
      <c r="R222" s="12" t="str">
        <f>IFERROR(IF(AND(_xlfn.XLOOKUP($D$14,$D216:$D222,R216:R222,,0,-1)&lt;(INDEX('Verwachte Resultaten'!$C$2:$BT$31,MATCH(_xlfn.XLOOKUP($D$14,$D216:$D222,$E216:$E222,,0,-1),'Verwachte Resultaten'!$B$2:$B$31,0),MATCH(_xlfn.XLOOKUP($D$14,$D216:$D222,R215:R221,,0,-1),'Verwachte Resultaten'!$C$1:$BT$1,0))*_xlfn.XLOOKUP($E222,$G$2:$G$6,$F$2:$F$6,,0)),_xlfn.XLOOKUP($D$14,$D216:$D222,R216:R222,,0,-1)&gt;=(INDEX('Verwachte Resultaten'!$C$2:$BT$31,MATCH(_xlfn.XLOOKUP($D$14,$D216:$D222,$E216:$E222,,0,-1),'Verwachte Resultaten'!$B$2:$B$31,0),MATCH(_xlfn.XLOOKUP($D$14,$D216:$D222,R215:R221,,0,-1),'Verwachte Resultaten'!$C$1:$BT$1,0))*_xlfn.XLOOKUP($E222,$G$2:$G$6,$H$2:$H$6,,0))),$D222,""),"")</f>
        <v/>
      </c>
      <c r="S222" s="12" t="str">
        <f>IFERROR(IF(AND(_xlfn.XLOOKUP($D$14,$D216:$D222,S216:S222,,0,-1)&lt;(INDEX('Verwachte Resultaten'!$C$2:$BT$31,MATCH(_xlfn.XLOOKUP($D$14,$D216:$D222,$E216:$E222,,0,-1),'Verwachte Resultaten'!$B$2:$B$31,0),MATCH(_xlfn.XLOOKUP($D$14,$D216:$D222,S215:S221,,0,-1),'Verwachte Resultaten'!$C$1:$BT$1,0))*_xlfn.XLOOKUP($E222,$G$2:$G$6,$F$2:$F$6,,0)),_xlfn.XLOOKUP($D$14,$D216:$D222,S216:S222,,0,-1)&gt;=(INDEX('Verwachte Resultaten'!$C$2:$BT$31,MATCH(_xlfn.XLOOKUP($D$14,$D216:$D222,$E216:$E222,,0,-1),'Verwachte Resultaten'!$B$2:$B$31,0),MATCH(_xlfn.XLOOKUP($D$14,$D216:$D222,S215:S221,,0,-1),'Verwachte Resultaten'!$C$1:$BT$1,0))*_xlfn.XLOOKUP($E222,$G$2:$G$6,$H$2:$H$6,,0))),$D222,""),"")</f>
        <v/>
      </c>
      <c r="T222" s="12" t="str">
        <f>IFERROR(IF(AND(_xlfn.XLOOKUP($D$14,$D216:$D222,T216:T222,,0,-1)&lt;(INDEX('Verwachte Resultaten'!$C$2:$BT$31,MATCH(_xlfn.XLOOKUP($D$14,$D216:$D222,$E216:$E222,,0,-1),'Verwachte Resultaten'!$B$2:$B$31,0),MATCH(_xlfn.XLOOKUP($D$14,$D216:$D222,T215:T221,,0,-1),'Verwachte Resultaten'!$C$1:$BT$1,0))*_xlfn.XLOOKUP($E222,$G$2:$G$6,$F$2:$F$6,,0)),_xlfn.XLOOKUP($D$14,$D216:$D222,T216:T222,,0,-1)&gt;=(INDEX('Verwachte Resultaten'!$C$2:$BT$31,MATCH(_xlfn.XLOOKUP($D$14,$D216:$D222,$E216:$E222,,0,-1),'Verwachte Resultaten'!$B$2:$B$31,0),MATCH(_xlfn.XLOOKUP($D$14,$D216:$D222,T215:T221,,0,-1),'Verwachte Resultaten'!$C$1:$BT$1,0))*_xlfn.XLOOKUP($E222,$G$2:$G$6,$H$2:$H$6,,0))),$D222,""),"")</f>
        <v/>
      </c>
      <c r="U222" s="12" t="str">
        <f>IFERROR(IF(AND(_xlfn.XLOOKUP($D$14,$D216:$D222,U216:U222,,0,-1)&lt;(INDEX('Verwachte Resultaten'!$C$2:$BT$31,MATCH(_xlfn.XLOOKUP($D$14,$D216:$D222,$E216:$E222,,0,-1),'Verwachte Resultaten'!$B$2:$B$31,0),MATCH(_xlfn.XLOOKUP($D$14,$D216:$D222,U215:U221,,0,-1),'Verwachte Resultaten'!$C$1:$BT$1,0))*_xlfn.XLOOKUP($E222,$G$2:$G$6,$F$2:$F$6,,0)),_xlfn.XLOOKUP($D$14,$D216:$D222,U216:U222,,0,-1)&gt;=(INDEX('Verwachte Resultaten'!$C$2:$BT$31,MATCH(_xlfn.XLOOKUP($D$14,$D216:$D222,$E216:$E222,,0,-1),'Verwachte Resultaten'!$B$2:$B$31,0),MATCH(_xlfn.XLOOKUP($D$14,$D216:$D222,U215:U221,,0,-1),'Verwachte Resultaten'!$C$1:$BT$1,0))*_xlfn.XLOOKUP($E222,$G$2:$G$6,$H$2:$H$6,,0))),$D222,""),"")</f>
        <v/>
      </c>
      <c r="V222" s="12" t="str">
        <f>IFERROR(IF(AND(_xlfn.XLOOKUP($D$14,$D216:$D222,V216:V222,,0,-1)&lt;(INDEX('Verwachte Resultaten'!$C$2:$BT$31,MATCH(_xlfn.XLOOKUP($D$14,$D216:$D222,$E216:$E222,,0,-1),'Verwachte Resultaten'!$B$2:$B$31,0),MATCH(_xlfn.XLOOKUP($D$14,$D216:$D222,V215:V221,,0,-1),'Verwachte Resultaten'!$C$1:$BT$1,0))*_xlfn.XLOOKUP($E222,$G$2:$G$6,$F$2:$F$6,,0)),_xlfn.XLOOKUP($D$14,$D216:$D222,V216:V222,,0,-1)&gt;=(INDEX('Verwachte Resultaten'!$C$2:$BT$31,MATCH(_xlfn.XLOOKUP($D$14,$D216:$D222,$E216:$E222,,0,-1),'Verwachte Resultaten'!$B$2:$B$31,0),MATCH(_xlfn.XLOOKUP($D$14,$D216:$D222,V215:V221,,0,-1),'Verwachte Resultaten'!$C$1:$BT$1,0))*_xlfn.XLOOKUP($E222,$G$2:$G$6,$H$2:$H$6,,0))),$D222,""),"")</f>
        <v/>
      </c>
      <c r="W222" s="12" t="str">
        <f>IFERROR(IF(AND(_xlfn.XLOOKUP($D$14,$D216:$D222,W216:W222,,0,-1)&lt;(INDEX('Verwachte Resultaten'!$C$2:$BT$31,MATCH(_xlfn.XLOOKUP($D$14,$D216:$D222,$E216:$E222,,0,-1),'Verwachte Resultaten'!$B$2:$B$31,0),MATCH(_xlfn.XLOOKUP($D$14,$D216:$D222,W215:W221,,0,-1),'Verwachte Resultaten'!$C$1:$BT$1,0))*_xlfn.XLOOKUP($E222,$G$2:$G$6,$F$2:$F$6,,0)),_xlfn.XLOOKUP($D$14,$D216:$D222,W216:W222,,0,-1)&gt;=(INDEX('Verwachte Resultaten'!$C$2:$BT$31,MATCH(_xlfn.XLOOKUP($D$14,$D216:$D222,$E216:$E222,,0,-1),'Verwachte Resultaten'!$B$2:$B$31,0),MATCH(_xlfn.XLOOKUP($D$14,$D216:$D222,W215:W221,,0,-1),'Verwachte Resultaten'!$C$1:$BT$1,0))*_xlfn.XLOOKUP($E222,$G$2:$G$6,$H$2:$H$6,,0))),$D222,""),"")</f>
        <v/>
      </c>
      <c r="X222" s="12" t="str">
        <f>IFERROR(IF(AND(_xlfn.XLOOKUP($D$14,$D216:$D222,X216:X222,,0,-1)&lt;(INDEX('Verwachte Resultaten'!$C$2:$BT$31,MATCH(_xlfn.XLOOKUP($D$14,$D216:$D222,$E216:$E222,,0,-1),'Verwachte Resultaten'!$B$2:$B$31,0),MATCH(_xlfn.XLOOKUP($D$14,$D216:$D222,X215:X221,,0,-1),'Verwachte Resultaten'!$C$1:$BT$1,0))*_xlfn.XLOOKUP($E222,$G$2:$G$6,$F$2:$F$6,,0)),_xlfn.XLOOKUP($D$14,$D216:$D222,X216:X222,,0,-1)&gt;=(INDEX('Verwachte Resultaten'!$C$2:$BT$31,MATCH(_xlfn.XLOOKUP($D$14,$D216:$D222,$E216:$E222,,0,-1),'Verwachte Resultaten'!$B$2:$B$31,0),MATCH(_xlfn.XLOOKUP($D$14,$D216:$D222,X215:X221,,0,-1),'Verwachte Resultaten'!$C$1:$BT$1,0))*_xlfn.XLOOKUP($E222,$G$2:$G$6,$H$2:$H$6,,0))),$D222,""),"")</f>
        <v/>
      </c>
      <c r="Y222" s="12" t="str">
        <f>IFERROR(IF(AND(_xlfn.XLOOKUP($D$14,$D216:$D222,Y216:Y222,,0,-1)&lt;(INDEX('Verwachte Resultaten'!$C$2:$BT$31,MATCH(_xlfn.XLOOKUP($D$14,$D216:$D222,$E216:$E222,,0,-1),'Verwachte Resultaten'!$B$2:$B$31,0),MATCH(_xlfn.XLOOKUP($D$14,$D216:$D222,Y215:Y221,,0,-1),'Verwachte Resultaten'!$C$1:$BT$1,0))*_xlfn.XLOOKUP($E222,$G$2:$G$6,$F$2:$F$6,,0)),_xlfn.XLOOKUP($D$14,$D216:$D222,Y216:Y222,,0,-1)&gt;=(INDEX('Verwachte Resultaten'!$C$2:$BT$31,MATCH(_xlfn.XLOOKUP($D$14,$D216:$D222,$E216:$E222,,0,-1),'Verwachte Resultaten'!$B$2:$B$31,0),MATCH(_xlfn.XLOOKUP($D$14,$D216:$D222,Y215:Y221,,0,-1),'Verwachte Resultaten'!$C$1:$BT$1,0))*_xlfn.XLOOKUP($E222,$G$2:$G$6,$H$2:$H$6,,0))),$D222,""),"")</f>
        <v/>
      </c>
      <c r="Z222" s="12" t="str">
        <f>IFERROR(IF(AND(_xlfn.XLOOKUP($D$14,$D216:$D222,Z216:Z222,,0,-1)&lt;(INDEX('Verwachte Resultaten'!$C$2:$BT$31,MATCH(_xlfn.XLOOKUP($D$14,$D216:$D222,$E216:$E222,,0,-1),'Verwachte Resultaten'!$B$2:$B$31,0),MATCH(_xlfn.XLOOKUP($D$14,$D216:$D222,Z215:Z221,,0,-1),'Verwachte Resultaten'!$C$1:$BT$1,0))*_xlfn.XLOOKUP($E222,$G$2:$G$6,$F$2:$F$6,,0)),_xlfn.XLOOKUP($D$14,$D216:$D222,Z216:Z222,,0,-1)&gt;=(INDEX('Verwachte Resultaten'!$C$2:$BT$31,MATCH(_xlfn.XLOOKUP($D$14,$D216:$D222,$E216:$E222,,0,-1),'Verwachte Resultaten'!$B$2:$B$31,0),MATCH(_xlfn.XLOOKUP($D$14,$D216:$D222,Z215:Z221,,0,-1),'Verwachte Resultaten'!$C$1:$BT$1,0))*_xlfn.XLOOKUP($E222,$G$2:$G$6,$H$2:$H$6,,0))),$D222,""),"")</f>
        <v/>
      </c>
      <c r="AA222" s="12" t="str">
        <f>IFERROR(IF(AND(_xlfn.XLOOKUP($D$14,$D216:$D222,AA216:AA222,,0,-1)&lt;(INDEX('Verwachte Resultaten'!$C$2:$BT$31,MATCH(_xlfn.XLOOKUP($D$14,$D216:$D222,$E216:$E222,,0,-1),'Verwachte Resultaten'!$B$2:$B$31,0),MATCH(_xlfn.XLOOKUP($D$14,$D216:$D222,AA215:AA221,,0,-1),'Verwachte Resultaten'!$C$1:$BT$1,0))*_xlfn.XLOOKUP($E222,$G$2:$G$6,$F$2:$F$6,,0)),_xlfn.XLOOKUP($D$14,$D216:$D222,AA216:AA222,,0,-1)&gt;=(INDEX('Verwachte Resultaten'!$C$2:$BT$31,MATCH(_xlfn.XLOOKUP($D$14,$D216:$D222,$E216:$E222,,0,-1),'Verwachte Resultaten'!$B$2:$B$31,0),MATCH(_xlfn.XLOOKUP($D$14,$D216:$D222,AA215:AA221,,0,-1),'Verwachte Resultaten'!$C$1:$BT$1,0))*_xlfn.XLOOKUP($E222,$G$2:$G$6,$H$2:$H$6,,0))),$D222,""),"")</f>
        <v/>
      </c>
      <c r="AB222" s="12" t="str">
        <f>IFERROR(IF(AND(_xlfn.XLOOKUP($D$14,$D216:$D222,AB216:AB222,,0,-1)&lt;(INDEX('Verwachte Resultaten'!$C$2:$BT$31,MATCH(_xlfn.XLOOKUP($D$14,$D216:$D222,$E216:$E222,,0,-1),'Verwachte Resultaten'!$B$2:$B$31,0),MATCH(_xlfn.XLOOKUP($D$14,$D216:$D222,AB215:AB221,,0,-1),'Verwachte Resultaten'!$C$1:$BT$1,0))*_xlfn.XLOOKUP($E222,$G$2:$G$6,$F$2:$F$6,,0)),_xlfn.XLOOKUP($D$14,$D216:$D222,AB216:AB222,,0,-1)&gt;=(INDEX('Verwachte Resultaten'!$C$2:$BT$31,MATCH(_xlfn.XLOOKUP($D$14,$D216:$D222,$E216:$E222,,0,-1),'Verwachte Resultaten'!$B$2:$B$31,0),MATCH(_xlfn.XLOOKUP($D$14,$D216:$D222,AB215:AB221,,0,-1),'Verwachte Resultaten'!$C$1:$BT$1,0))*_xlfn.XLOOKUP($E222,$G$2:$G$6,$H$2:$H$6,,0))),$D222,""),"")</f>
        <v/>
      </c>
      <c r="AC222" s="12" t="str">
        <f>IFERROR(IF(AND(_xlfn.XLOOKUP($D$14,$D216:$D222,AC216:AC222,,0,-1)&lt;(INDEX('Verwachte Resultaten'!$C$2:$BT$31,MATCH(_xlfn.XLOOKUP($D$14,$D216:$D222,$E216:$E222,,0,-1),'Verwachte Resultaten'!$B$2:$B$31,0),MATCH(_xlfn.XLOOKUP($D$14,$D216:$D222,AC215:AC221,,0,-1),'Verwachte Resultaten'!$C$1:$BT$1,0))*_xlfn.XLOOKUP($E222,$G$2:$G$6,$F$2:$F$6,,0)),_xlfn.XLOOKUP($D$14,$D216:$D222,AC216:AC222,,0,-1)&gt;=(INDEX('Verwachte Resultaten'!$C$2:$BT$31,MATCH(_xlfn.XLOOKUP($D$14,$D216:$D222,$E216:$E222,,0,-1),'Verwachte Resultaten'!$B$2:$B$31,0),MATCH(_xlfn.XLOOKUP($D$14,$D216:$D222,AC215:AC221,,0,-1),'Verwachte Resultaten'!$C$1:$BT$1,0))*_xlfn.XLOOKUP($E222,$G$2:$G$6,$H$2:$H$6,,0))),$D222,""),"")</f>
        <v/>
      </c>
      <c r="AD222" s="12" t="str">
        <f>IFERROR(IF(AND(_xlfn.XLOOKUP($D$14,$D216:$D222,AD216:AD222,,0,-1)&lt;(INDEX('Verwachte Resultaten'!$C$2:$BT$31,MATCH(_xlfn.XLOOKUP($D$14,$D216:$D222,$E216:$E222,,0,-1),'Verwachte Resultaten'!$B$2:$B$31,0),MATCH(_xlfn.XLOOKUP($D$14,$D216:$D222,AD215:AD221,,0,-1),'Verwachte Resultaten'!$C$1:$BT$1,0))*_xlfn.XLOOKUP($E222,$G$2:$G$6,$F$2:$F$6,,0)),_xlfn.XLOOKUP($D$14,$D216:$D222,AD216:AD222,,0,-1)&gt;=(INDEX('Verwachte Resultaten'!$C$2:$BT$31,MATCH(_xlfn.XLOOKUP($D$14,$D216:$D222,$E216:$E222,,0,-1),'Verwachte Resultaten'!$B$2:$B$31,0),MATCH(_xlfn.XLOOKUP($D$14,$D216:$D222,AD215:AD221,,0,-1),'Verwachte Resultaten'!$C$1:$BT$1,0))*_xlfn.XLOOKUP($E222,$G$2:$G$6,$H$2:$H$6,,0))),$D222,""),"")</f>
        <v/>
      </c>
      <c r="AE222" s="12" t="str">
        <f>IFERROR(IF(AND(_xlfn.XLOOKUP($D$14,$D216:$D222,AE216:AE222,,0,-1)&lt;(INDEX('Verwachte Resultaten'!$C$2:$BT$31,MATCH(_xlfn.XLOOKUP($D$14,$D216:$D222,$E216:$E222,,0,-1),'Verwachte Resultaten'!$B$2:$B$31,0),MATCH(_xlfn.XLOOKUP($D$14,$D216:$D222,AE215:AE221,,0,-1),'Verwachte Resultaten'!$C$1:$BT$1,0))*_xlfn.XLOOKUP($E222,$G$2:$G$6,$F$2:$F$6,,0)),_xlfn.XLOOKUP($D$14,$D216:$D222,AE216:AE222,,0,-1)&gt;=(INDEX('Verwachte Resultaten'!$C$2:$BT$31,MATCH(_xlfn.XLOOKUP($D$14,$D216:$D222,$E216:$E222,,0,-1),'Verwachte Resultaten'!$B$2:$B$31,0),MATCH(_xlfn.XLOOKUP($D$14,$D216:$D222,AE215:AE221,,0,-1),'Verwachte Resultaten'!$C$1:$BT$1,0))*_xlfn.XLOOKUP($E222,$G$2:$G$6,$H$2:$H$6,,0))),$D222,""),"")</f>
        <v/>
      </c>
      <c r="AF222" s="12" t="str">
        <f>IFERROR(IF(AND(_xlfn.XLOOKUP($D$14,$D216:$D222,AF216:AF222,,0,-1)&lt;(INDEX('Verwachte Resultaten'!$C$2:$BT$31,MATCH(_xlfn.XLOOKUP($D$14,$D216:$D222,$E216:$E222,,0,-1),'Verwachte Resultaten'!$B$2:$B$31,0),MATCH(_xlfn.XLOOKUP($D$14,$D216:$D222,AF215:AF221,,0,-1),'Verwachte Resultaten'!$C$1:$BT$1,0))*_xlfn.XLOOKUP($E222,$G$2:$G$6,$F$2:$F$6,,0)),_xlfn.XLOOKUP($D$14,$D216:$D222,AF216:AF222,,0,-1)&gt;=(INDEX('Verwachte Resultaten'!$C$2:$BT$31,MATCH(_xlfn.XLOOKUP($D$14,$D216:$D222,$E216:$E222,,0,-1),'Verwachte Resultaten'!$B$2:$B$31,0),MATCH(_xlfn.XLOOKUP($D$14,$D216:$D222,AF215:AF221,,0,-1),'Verwachte Resultaten'!$C$1:$BT$1,0))*_xlfn.XLOOKUP($E222,$G$2:$G$6,$H$2:$H$6,,0))),$D222,""),"")</f>
        <v/>
      </c>
      <c r="AG222" s="12" t="str">
        <f>IFERROR(IF(AND(_xlfn.XLOOKUP($D$14,$D216:$D222,AG216:AG222,,0,-1)&lt;(INDEX('Verwachte Resultaten'!$C$2:$BT$31,MATCH(_xlfn.XLOOKUP($D$14,$D216:$D222,$E216:$E222,,0,-1),'Verwachte Resultaten'!$B$2:$B$31,0),MATCH(_xlfn.XLOOKUP($D$14,$D216:$D222,AG215:AG221,,0,-1),'Verwachte Resultaten'!$C$1:$BT$1,0))*_xlfn.XLOOKUP($E222,$G$2:$G$6,$F$2:$F$6,,0)),_xlfn.XLOOKUP($D$14,$D216:$D222,AG216:AG222,,0,-1)&gt;=(INDEX('Verwachte Resultaten'!$C$2:$BT$31,MATCH(_xlfn.XLOOKUP($D$14,$D216:$D222,$E216:$E222,,0,-1),'Verwachte Resultaten'!$B$2:$B$31,0),MATCH(_xlfn.XLOOKUP($D$14,$D216:$D222,AG215:AG221,,0,-1),'Verwachte Resultaten'!$C$1:$BT$1,0))*_xlfn.XLOOKUP($E222,$G$2:$G$6,$H$2:$H$6,,0))),$D222,""),"")</f>
        <v/>
      </c>
      <c r="AH222" s="12" t="str">
        <f>IFERROR(IF(AND(_xlfn.XLOOKUP($D$14,$D216:$D222,AH216:AH222,,0,-1)&lt;(INDEX('Verwachte Resultaten'!$C$2:$BT$31,MATCH(_xlfn.XLOOKUP($D$14,$D216:$D222,$E216:$E222,,0,-1),'Verwachte Resultaten'!$B$2:$B$31,0),MATCH(_xlfn.XLOOKUP($D$14,$D216:$D222,AH215:AH221,,0,-1),'Verwachte Resultaten'!$C$1:$BT$1,0))*_xlfn.XLOOKUP($E222,$G$2:$G$6,$F$2:$F$6,,0)),_xlfn.XLOOKUP($D$14,$D216:$D222,AH216:AH222,,0,-1)&gt;=(INDEX('Verwachte Resultaten'!$C$2:$BT$31,MATCH(_xlfn.XLOOKUP($D$14,$D216:$D222,$E216:$E222,,0,-1),'Verwachte Resultaten'!$B$2:$B$31,0),MATCH(_xlfn.XLOOKUP($D$14,$D216:$D222,AH215:AH221,,0,-1),'Verwachte Resultaten'!$C$1:$BT$1,0))*_xlfn.XLOOKUP($E222,$G$2:$G$6,$H$2:$H$6,,0))),$D222,""),"")</f>
        <v/>
      </c>
      <c r="AI222" s="12" t="str">
        <f>IFERROR(IF(AND(_xlfn.XLOOKUP($D$14,$D216:$D222,AI216:AI222,,0,-1)&lt;(INDEX('Verwachte Resultaten'!$C$2:$BT$31,MATCH(_xlfn.XLOOKUP($D$14,$D216:$D222,$E216:$E222,,0,-1),'Verwachte Resultaten'!$B$2:$B$31,0),MATCH(_xlfn.XLOOKUP($D$14,$D216:$D222,AI215:AI221,,0,-1),'Verwachte Resultaten'!$C$1:$BT$1,0))*_xlfn.XLOOKUP($E222,$G$2:$G$6,$F$2:$F$6,,0)),_xlfn.XLOOKUP($D$14,$D216:$D222,AI216:AI222,,0,-1)&gt;=(INDEX('Verwachte Resultaten'!$C$2:$BT$31,MATCH(_xlfn.XLOOKUP($D$14,$D216:$D222,$E216:$E222,,0,-1),'Verwachte Resultaten'!$B$2:$B$31,0),MATCH(_xlfn.XLOOKUP($D$14,$D216:$D222,AI215:AI221,,0,-1),'Verwachte Resultaten'!$C$1:$BT$1,0))*_xlfn.XLOOKUP($E222,$G$2:$G$6,$H$2:$H$6,,0))),$D222,""),"")</f>
        <v/>
      </c>
      <c r="AJ222" s="12" t="str">
        <f>IFERROR(IF(AND(_xlfn.XLOOKUP($D$14,$D216:$D222,AJ216:AJ222,,0,-1)&lt;(INDEX('Verwachte Resultaten'!$C$2:$BT$31,MATCH(_xlfn.XLOOKUP($D$14,$D216:$D222,$E216:$E222,,0,-1),'Verwachte Resultaten'!$B$2:$B$31,0),MATCH(_xlfn.XLOOKUP($D$14,$D216:$D222,AJ215:AJ221,,0,-1),'Verwachte Resultaten'!$C$1:$BT$1,0))*_xlfn.XLOOKUP($E222,$G$2:$G$6,$F$2:$F$6,,0)),_xlfn.XLOOKUP($D$14,$D216:$D222,AJ216:AJ222,,0,-1)&gt;=(INDEX('Verwachte Resultaten'!$C$2:$BT$31,MATCH(_xlfn.XLOOKUP($D$14,$D216:$D222,$E216:$E222,,0,-1),'Verwachte Resultaten'!$B$2:$B$31,0),MATCH(_xlfn.XLOOKUP($D$14,$D216:$D222,AJ215:AJ221,,0,-1),'Verwachte Resultaten'!$C$1:$BT$1,0))*_xlfn.XLOOKUP($E222,$G$2:$G$6,$H$2:$H$6,,0))),$D222,""),"")</f>
        <v/>
      </c>
      <c r="AK222" s="12" t="str">
        <f>IFERROR(IF(AND(_xlfn.XLOOKUP($D$14,$D216:$D222,AK216:AK222,,0,-1)&lt;(INDEX('Verwachte Resultaten'!$C$2:$BT$31,MATCH(_xlfn.XLOOKUP($D$14,$D216:$D222,$E216:$E222,,0,-1),'Verwachte Resultaten'!$B$2:$B$31,0),MATCH(_xlfn.XLOOKUP($D$14,$D216:$D222,AK215:AK221,,0,-1),'Verwachte Resultaten'!$C$1:$BT$1,0))*_xlfn.XLOOKUP($E222,$G$2:$G$6,$F$2:$F$6,,0)),_xlfn.XLOOKUP($D$14,$D216:$D222,AK216:AK222,,0,-1)&gt;=(INDEX('Verwachte Resultaten'!$C$2:$BT$31,MATCH(_xlfn.XLOOKUP($D$14,$D216:$D222,$E216:$E222,,0,-1),'Verwachte Resultaten'!$B$2:$B$31,0),MATCH(_xlfn.XLOOKUP($D$14,$D216:$D222,AK215:AK221,,0,-1),'Verwachte Resultaten'!$C$1:$BT$1,0))*_xlfn.XLOOKUP($E222,$G$2:$G$6,$H$2:$H$6,,0))),$D222,""),"")</f>
        <v/>
      </c>
      <c r="AL222" s="12" t="str">
        <f>IFERROR(IF(AND(_xlfn.XLOOKUP($D$14,$D216:$D222,AL216:AL222,,0,-1)&lt;(INDEX('Verwachte Resultaten'!$C$2:$BT$31,MATCH(_xlfn.XLOOKUP($D$14,$D216:$D222,$E216:$E222,,0,-1),'Verwachte Resultaten'!$B$2:$B$31,0),MATCH(_xlfn.XLOOKUP($D$14,$D216:$D222,AL215:AL221,,0,-1),'Verwachte Resultaten'!$C$1:$BT$1,0))*_xlfn.XLOOKUP($E222,$G$2:$G$6,$F$2:$F$6,,0)),_xlfn.XLOOKUP($D$14,$D216:$D222,AL216:AL222,,0,-1)&gt;=(INDEX('Verwachte Resultaten'!$C$2:$BT$31,MATCH(_xlfn.XLOOKUP($D$14,$D216:$D222,$E216:$E222,,0,-1),'Verwachte Resultaten'!$B$2:$B$31,0),MATCH(_xlfn.XLOOKUP($D$14,$D216:$D222,AL215:AL221,,0,-1),'Verwachte Resultaten'!$C$1:$BT$1,0))*_xlfn.XLOOKUP($E222,$G$2:$G$6,$H$2:$H$6,,0))),$D222,""),"")</f>
        <v/>
      </c>
      <c r="AM222" s="12" t="str">
        <f>IFERROR(IF(AND(_xlfn.XLOOKUP($D$14,$D216:$D222,AM216:AM222,,0,-1)&lt;(INDEX('Verwachte Resultaten'!$C$2:$BT$31,MATCH(_xlfn.XLOOKUP($D$14,$D216:$D222,$E216:$E222,,0,-1),'Verwachte Resultaten'!$B$2:$B$31,0),MATCH(_xlfn.XLOOKUP($D$14,$D216:$D222,AM215:AM221,,0,-1),'Verwachte Resultaten'!$C$1:$BT$1,0))*_xlfn.XLOOKUP($E222,$G$2:$G$6,$F$2:$F$6,,0)),_xlfn.XLOOKUP($D$14,$D216:$D222,AM216:AM222,,0,-1)&gt;=(INDEX('Verwachte Resultaten'!$C$2:$BT$31,MATCH(_xlfn.XLOOKUP($D$14,$D216:$D222,$E216:$E222,,0,-1),'Verwachte Resultaten'!$B$2:$B$31,0),MATCH(_xlfn.XLOOKUP($D$14,$D216:$D222,AM215:AM221,,0,-1),'Verwachte Resultaten'!$C$1:$BT$1,0))*_xlfn.XLOOKUP($E222,$G$2:$G$6,$H$2:$H$6,,0))),$D222,""),"")</f>
        <v/>
      </c>
      <c r="AN222" s="12" t="str">
        <f>IFERROR(IF(AND(_xlfn.XLOOKUP($D$14,$D216:$D222,AN216:AN222,,0,-1)&lt;(INDEX('Verwachte Resultaten'!$C$2:$BT$31,MATCH(_xlfn.XLOOKUP($D$14,$D216:$D222,$E216:$E222,,0,-1),'Verwachte Resultaten'!$B$2:$B$31,0),MATCH(_xlfn.XLOOKUP($D$14,$D216:$D222,AN215:AN221,,0,-1),'Verwachte Resultaten'!$C$1:$BT$1,0))*_xlfn.XLOOKUP($E222,$G$2:$G$6,$F$2:$F$6,,0)),_xlfn.XLOOKUP($D$14,$D216:$D222,AN216:AN222,,0,-1)&gt;=(INDEX('Verwachte Resultaten'!$C$2:$BT$31,MATCH(_xlfn.XLOOKUP($D$14,$D216:$D222,$E216:$E222,,0,-1),'Verwachte Resultaten'!$B$2:$B$31,0),MATCH(_xlfn.XLOOKUP($D$14,$D216:$D222,AN215:AN221,,0,-1),'Verwachte Resultaten'!$C$1:$BT$1,0))*_xlfn.XLOOKUP($E222,$G$2:$G$6,$H$2:$H$6,,0))),$D222,""),"")</f>
        <v/>
      </c>
      <c r="AO222" s="12" t="str">
        <f>IFERROR(IF(AND(_xlfn.XLOOKUP($D$14,$D216:$D222,AO216:AO222,,0,-1)&lt;(INDEX('Verwachte Resultaten'!$C$2:$BT$31,MATCH(_xlfn.XLOOKUP($D$14,$D216:$D222,$E216:$E222,,0,-1),'Verwachte Resultaten'!$B$2:$B$31,0),MATCH(_xlfn.XLOOKUP($D$14,$D216:$D222,AO215:AO221,,0,-1),'Verwachte Resultaten'!$C$1:$BT$1,0))*_xlfn.XLOOKUP($E222,$G$2:$G$6,$F$2:$F$6,,0)),_xlfn.XLOOKUP($D$14,$D216:$D222,AO216:AO222,,0,-1)&gt;=(INDEX('Verwachte Resultaten'!$C$2:$BT$31,MATCH(_xlfn.XLOOKUP($D$14,$D216:$D222,$E216:$E222,,0,-1),'Verwachte Resultaten'!$B$2:$B$31,0),MATCH(_xlfn.XLOOKUP($D$14,$D216:$D222,AO215:AO221,,0,-1),'Verwachte Resultaten'!$C$1:$BT$1,0))*_xlfn.XLOOKUP($E222,$G$2:$G$6,$H$2:$H$6,,0))),$D222,""),"")</f>
        <v/>
      </c>
      <c r="AP222" s="12" t="str">
        <f>IFERROR(IF(AND(_xlfn.XLOOKUP($D$14,$D216:$D222,AP216:AP222,,0,-1)&lt;(INDEX('Verwachte Resultaten'!$C$2:$BT$31,MATCH(_xlfn.XLOOKUP($D$14,$D216:$D222,$E216:$E222,,0,-1),'Verwachte Resultaten'!$B$2:$B$31,0),MATCH(_xlfn.XLOOKUP($D$14,$D216:$D222,AP215:AP221,,0,-1),'Verwachte Resultaten'!$C$1:$BT$1,0))*_xlfn.XLOOKUP($E222,$G$2:$G$6,$F$2:$F$6,,0)),_xlfn.XLOOKUP($D$14,$D216:$D222,AP216:AP222,,0,-1)&gt;=(INDEX('Verwachte Resultaten'!$C$2:$BT$31,MATCH(_xlfn.XLOOKUP($D$14,$D216:$D222,$E216:$E222,,0,-1),'Verwachte Resultaten'!$B$2:$B$31,0),MATCH(_xlfn.XLOOKUP($D$14,$D216:$D222,AP215:AP221,,0,-1),'Verwachte Resultaten'!$C$1:$BT$1,0))*_xlfn.XLOOKUP($E222,$G$2:$G$6,$H$2:$H$6,,0))),$D222,""),"")</f>
        <v/>
      </c>
      <c r="AQ222" s="12" t="str">
        <f>IFERROR(IF(AND(_xlfn.XLOOKUP($D$14,$D216:$D222,AQ216:AQ222,,0,-1)&lt;(INDEX('Verwachte Resultaten'!$C$2:$BT$31,MATCH(_xlfn.XLOOKUP($D$14,$D216:$D222,$E216:$E222,,0,-1),'Verwachte Resultaten'!$B$2:$B$31,0),MATCH(_xlfn.XLOOKUP($D$14,$D216:$D222,AQ215:AQ221,,0,-1),'Verwachte Resultaten'!$C$1:$BT$1,0))*_xlfn.XLOOKUP($E222,$G$2:$G$6,$F$2:$F$6,,0)),_xlfn.XLOOKUP($D$14,$D216:$D222,AQ216:AQ222,,0,-1)&gt;=(INDEX('Verwachte Resultaten'!$C$2:$BT$31,MATCH(_xlfn.XLOOKUP($D$14,$D216:$D222,$E216:$E222,,0,-1),'Verwachte Resultaten'!$B$2:$B$31,0),MATCH(_xlfn.XLOOKUP($D$14,$D216:$D222,AQ215:AQ221,,0,-1),'Verwachte Resultaten'!$C$1:$BT$1,0))*_xlfn.XLOOKUP($E222,$G$2:$G$6,$H$2:$H$6,,0))),$D222,""),"")</f>
        <v/>
      </c>
      <c r="AR222" s="12" t="str">
        <f>IFERROR(IF(AND(_xlfn.XLOOKUP($D$14,$D216:$D222,AR216:AR222,,0,-1)&lt;(INDEX('Verwachte Resultaten'!$C$2:$BT$31,MATCH(_xlfn.XLOOKUP($D$14,$D216:$D222,$E216:$E222,,0,-1),'Verwachte Resultaten'!$B$2:$B$31,0),MATCH(_xlfn.XLOOKUP($D$14,$D216:$D222,AR215:AR221,,0,-1),'Verwachte Resultaten'!$C$1:$BT$1,0))*_xlfn.XLOOKUP($E222,$G$2:$G$6,$F$2:$F$6,,0)),_xlfn.XLOOKUP($D$14,$D216:$D222,AR216:AR222,,0,-1)&gt;=(INDEX('Verwachte Resultaten'!$C$2:$BT$31,MATCH(_xlfn.XLOOKUP($D$14,$D216:$D222,$E216:$E222,,0,-1),'Verwachte Resultaten'!$B$2:$B$31,0),MATCH(_xlfn.XLOOKUP($D$14,$D216:$D222,AR215:AR221,,0,-1),'Verwachte Resultaten'!$C$1:$BT$1,0))*_xlfn.XLOOKUP($E222,$G$2:$G$6,$H$2:$H$6,,0))),$D222,""),"")</f>
        <v/>
      </c>
      <c r="AS222" s="12" t="str">
        <f>IFERROR(IF(AND(_xlfn.XLOOKUP($D$14,$D216:$D222,AS216:AS222,,0,-1)&lt;(INDEX('Verwachte Resultaten'!$C$2:$BT$31,MATCH(_xlfn.XLOOKUP($D$14,$D216:$D222,$E216:$E222,,0,-1),'Verwachte Resultaten'!$B$2:$B$31,0),MATCH(_xlfn.XLOOKUP($D$14,$D216:$D222,AS215:AS221,,0,-1),'Verwachte Resultaten'!$C$1:$BT$1,0))*_xlfn.XLOOKUP($E222,$G$2:$G$6,$F$2:$F$6,,0)),_xlfn.XLOOKUP($D$14,$D216:$D222,AS216:AS222,,0,-1)&gt;=(INDEX('Verwachte Resultaten'!$C$2:$BT$31,MATCH(_xlfn.XLOOKUP($D$14,$D216:$D222,$E216:$E222,,0,-1),'Verwachte Resultaten'!$B$2:$B$31,0),MATCH(_xlfn.XLOOKUP($D$14,$D216:$D222,AS215:AS221,,0,-1),'Verwachte Resultaten'!$C$1:$BT$1,0))*_xlfn.XLOOKUP($E222,$G$2:$G$6,$H$2:$H$6,,0))),$D222,""),"")</f>
        <v/>
      </c>
      <c r="AT222" s="12" t="str">
        <f>IFERROR(IF(AND(_xlfn.XLOOKUP($D$14,$D216:$D222,AT216:AT222,,0,-1)&lt;(INDEX('Verwachte Resultaten'!$C$2:$BT$31,MATCH(_xlfn.XLOOKUP($D$14,$D216:$D222,$E216:$E222,,0,-1),'Verwachte Resultaten'!$B$2:$B$31,0),MATCH(_xlfn.XLOOKUP($D$14,$D216:$D222,AT215:AT221,,0,-1),'Verwachte Resultaten'!$C$1:$BT$1,0))*_xlfn.XLOOKUP($E222,$G$2:$G$6,$F$2:$F$6,,0)),_xlfn.XLOOKUP($D$14,$D216:$D222,AT216:AT222,,0,-1)&gt;=(INDEX('Verwachte Resultaten'!$C$2:$BT$31,MATCH(_xlfn.XLOOKUP($D$14,$D216:$D222,$E216:$E222,,0,-1),'Verwachte Resultaten'!$B$2:$B$31,0),MATCH(_xlfn.XLOOKUP($D$14,$D216:$D222,AT215:AT221,,0,-1),'Verwachte Resultaten'!$C$1:$BT$1,0))*_xlfn.XLOOKUP($E222,$G$2:$G$6,$H$2:$H$6,,0))),$D222,""),"")</f>
        <v/>
      </c>
      <c r="AU222" s="12" t="str">
        <f>IFERROR(IF(AND(_xlfn.XLOOKUP($D$14,$D216:$D222,AU216:AU222,,0,-1)&lt;(INDEX('Verwachte Resultaten'!$C$2:$BT$31,MATCH(_xlfn.XLOOKUP($D$14,$D216:$D222,$E216:$E222,,0,-1),'Verwachte Resultaten'!$B$2:$B$31,0),MATCH(_xlfn.XLOOKUP($D$14,$D216:$D222,AU215:AU221,,0,-1),'Verwachte Resultaten'!$C$1:$BT$1,0))*_xlfn.XLOOKUP($E222,$G$2:$G$6,$F$2:$F$6,,0)),_xlfn.XLOOKUP($D$14,$D216:$D222,AU216:AU222,,0,-1)&gt;=(INDEX('Verwachte Resultaten'!$C$2:$BT$31,MATCH(_xlfn.XLOOKUP($D$14,$D216:$D222,$E216:$E222,,0,-1),'Verwachte Resultaten'!$B$2:$B$31,0),MATCH(_xlfn.XLOOKUP($D$14,$D216:$D222,AU215:AU221,,0,-1),'Verwachte Resultaten'!$C$1:$BT$1,0))*_xlfn.XLOOKUP($E222,$G$2:$G$6,$H$2:$H$6,,0))),$D222,""),"")</f>
        <v/>
      </c>
      <c r="AV222" s="12" t="str">
        <f>IFERROR(IF(AND(_xlfn.XLOOKUP($D$14,$D216:$D222,AV216:AV222,,0,-1)&lt;(INDEX('Verwachte Resultaten'!$C$2:$BT$31,MATCH(_xlfn.XLOOKUP($D$14,$D216:$D222,$E216:$E222,,0,-1),'Verwachte Resultaten'!$B$2:$B$31,0),MATCH(_xlfn.XLOOKUP($D$14,$D216:$D222,AV215:AV221,,0,-1),'Verwachte Resultaten'!$C$1:$BT$1,0))*_xlfn.XLOOKUP($E222,$G$2:$G$6,$F$2:$F$6,,0)),_xlfn.XLOOKUP($D$14,$D216:$D222,AV216:AV222,,0,-1)&gt;=(INDEX('Verwachte Resultaten'!$C$2:$BT$31,MATCH(_xlfn.XLOOKUP($D$14,$D216:$D222,$E216:$E222,,0,-1),'Verwachte Resultaten'!$B$2:$B$31,0),MATCH(_xlfn.XLOOKUP($D$14,$D216:$D222,AV215:AV221,,0,-1),'Verwachte Resultaten'!$C$1:$BT$1,0))*_xlfn.XLOOKUP($E222,$G$2:$G$6,$H$2:$H$6,,0))),$D222,""),"")</f>
        <v/>
      </c>
      <c r="AW222" s="12" t="str">
        <f>IFERROR(IF(AND(_xlfn.XLOOKUP($D$14,$D216:$D222,AW216:AW222,,0,-1)&lt;(INDEX('Verwachte Resultaten'!$C$2:$BT$31,MATCH(_xlfn.XLOOKUP($D$14,$D216:$D222,$E216:$E222,,0,-1),'Verwachte Resultaten'!$B$2:$B$31,0),MATCH(_xlfn.XLOOKUP($D$14,$D216:$D222,AW215:AW221,,0,-1),'Verwachte Resultaten'!$C$1:$BT$1,0))*_xlfn.XLOOKUP($E222,$G$2:$G$6,$F$2:$F$6,,0)),_xlfn.XLOOKUP($D$14,$D216:$D222,AW216:AW222,,0,-1)&gt;=(INDEX('Verwachte Resultaten'!$C$2:$BT$31,MATCH(_xlfn.XLOOKUP($D$14,$D216:$D222,$E216:$E222,,0,-1),'Verwachte Resultaten'!$B$2:$B$31,0),MATCH(_xlfn.XLOOKUP($D$14,$D216:$D222,AW215:AW221,,0,-1),'Verwachte Resultaten'!$C$1:$BT$1,0))*_xlfn.XLOOKUP($E222,$G$2:$G$6,$H$2:$H$6,,0))),$D222,""),"")</f>
        <v/>
      </c>
      <c r="AX222" s="12" t="str">
        <f>IFERROR(IF(AND(_xlfn.XLOOKUP($D$14,$D216:$D222,AX216:AX222,,0,-1)&lt;(INDEX('Verwachte Resultaten'!$C$2:$BT$31,MATCH(_xlfn.XLOOKUP($D$14,$D216:$D222,$E216:$E222,,0,-1),'Verwachte Resultaten'!$B$2:$B$31,0),MATCH(_xlfn.XLOOKUP($D$14,$D216:$D222,AX215:AX221,,0,-1),'Verwachte Resultaten'!$C$1:$BT$1,0))*_xlfn.XLOOKUP($E222,$G$2:$G$6,$F$2:$F$6,,0)),_xlfn.XLOOKUP($D$14,$D216:$D222,AX216:AX222,,0,-1)&gt;=(INDEX('Verwachte Resultaten'!$C$2:$BT$31,MATCH(_xlfn.XLOOKUP($D$14,$D216:$D222,$E216:$E222,,0,-1),'Verwachte Resultaten'!$B$2:$B$31,0),MATCH(_xlfn.XLOOKUP($D$14,$D216:$D222,AX215:AX221,,0,-1),'Verwachte Resultaten'!$C$1:$BT$1,0))*_xlfn.XLOOKUP($E222,$G$2:$G$6,$H$2:$H$6,,0))),$D222,""),"")</f>
        <v/>
      </c>
      <c r="AY222" s="12" t="str">
        <f>IFERROR(IF(AND(_xlfn.XLOOKUP($D$14,$D216:$D222,AY216:AY222,,0,-1)&lt;(INDEX('Verwachte Resultaten'!$C$2:$BT$31,MATCH(_xlfn.XLOOKUP($D$14,$D216:$D222,$E216:$E222,,0,-1),'Verwachte Resultaten'!$B$2:$B$31,0),MATCH(_xlfn.XLOOKUP($D$14,$D216:$D222,AY215:AY221,,0,-1),'Verwachte Resultaten'!$C$1:$BT$1,0))*_xlfn.XLOOKUP($E222,$G$2:$G$6,$F$2:$F$6,,0)),_xlfn.XLOOKUP($D$14,$D216:$D222,AY216:AY222,,0,-1)&gt;=(INDEX('Verwachte Resultaten'!$C$2:$BT$31,MATCH(_xlfn.XLOOKUP($D$14,$D216:$D222,$E216:$E222,,0,-1),'Verwachte Resultaten'!$B$2:$B$31,0),MATCH(_xlfn.XLOOKUP($D$14,$D216:$D222,AY215:AY221,,0,-1),'Verwachte Resultaten'!$C$1:$BT$1,0))*_xlfn.XLOOKUP($E222,$G$2:$G$6,$H$2:$H$6,,0))),$D222,""),"")</f>
        <v/>
      </c>
      <c r="AZ222" s="12" t="str">
        <f>IFERROR(IF(AND(_xlfn.XLOOKUP($D$14,$D216:$D222,AZ216:AZ222,,0,-1)&lt;(INDEX('Verwachte Resultaten'!$C$2:$BT$31,MATCH(_xlfn.XLOOKUP($D$14,$D216:$D222,$E216:$E222,,0,-1),'Verwachte Resultaten'!$B$2:$B$31,0),MATCH(_xlfn.XLOOKUP($D$14,$D216:$D222,AZ215:AZ221,,0,-1),'Verwachte Resultaten'!$C$1:$BT$1,0))*_xlfn.XLOOKUP($E222,$G$2:$G$6,$F$2:$F$6,,0)),_xlfn.XLOOKUP($D$14,$D216:$D222,AZ216:AZ222,,0,-1)&gt;=(INDEX('Verwachte Resultaten'!$C$2:$BT$31,MATCH(_xlfn.XLOOKUP($D$14,$D216:$D222,$E216:$E222,,0,-1),'Verwachte Resultaten'!$B$2:$B$31,0),MATCH(_xlfn.XLOOKUP($D$14,$D216:$D222,AZ215:AZ221,,0,-1),'Verwachte Resultaten'!$C$1:$BT$1,0))*_xlfn.XLOOKUP($E222,$G$2:$G$6,$H$2:$H$6,,0))),$D222,""),"")</f>
        <v/>
      </c>
      <c r="BA222" s="12" t="str">
        <f>IFERROR(IF(AND(_xlfn.XLOOKUP($D$14,$D216:$D222,BA216:BA222,,0,-1)&lt;(INDEX('Verwachte Resultaten'!$C$2:$BT$31,MATCH(_xlfn.XLOOKUP($D$14,$D216:$D222,$E216:$E222,,0,-1),'Verwachte Resultaten'!$B$2:$B$31,0),MATCH(_xlfn.XLOOKUP($D$14,$D216:$D222,BA215:BA221,,0,-1),'Verwachte Resultaten'!$C$1:$BT$1,0))*_xlfn.XLOOKUP($E222,$G$2:$G$6,$F$2:$F$6,,0)),_xlfn.XLOOKUP($D$14,$D216:$D222,BA216:BA222,,0,-1)&gt;=(INDEX('Verwachte Resultaten'!$C$2:$BT$31,MATCH(_xlfn.XLOOKUP($D$14,$D216:$D222,$E216:$E222,,0,-1),'Verwachte Resultaten'!$B$2:$B$31,0),MATCH(_xlfn.XLOOKUP($D$14,$D216:$D222,BA215:BA221,,0,-1),'Verwachte Resultaten'!$C$1:$BT$1,0))*_xlfn.XLOOKUP($E222,$G$2:$G$6,$H$2:$H$6,,0))),$D222,""),"")</f>
        <v/>
      </c>
      <c r="BB222" s="12" t="str">
        <f>IFERROR(IF(AND(_xlfn.XLOOKUP($D$14,$D216:$D222,BB216:BB222,,0,-1)&lt;(INDEX('Verwachte Resultaten'!$C$2:$BT$31,MATCH(_xlfn.XLOOKUP($D$14,$D216:$D222,$E216:$E222,,0,-1),'Verwachte Resultaten'!$B$2:$B$31,0),MATCH(_xlfn.XLOOKUP($D$14,$D216:$D222,BB215:BB221,,0,-1),'Verwachte Resultaten'!$C$1:$BT$1,0))*_xlfn.XLOOKUP($E222,$G$2:$G$6,$F$2:$F$6,,0)),_xlfn.XLOOKUP($D$14,$D216:$D222,BB216:BB222,,0,-1)&gt;=(INDEX('Verwachte Resultaten'!$C$2:$BT$31,MATCH(_xlfn.XLOOKUP($D$14,$D216:$D222,$E216:$E222,,0,-1),'Verwachte Resultaten'!$B$2:$B$31,0),MATCH(_xlfn.XLOOKUP($D$14,$D216:$D222,BB215:BB221,,0,-1),'Verwachte Resultaten'!$C$1:$BT$1,0))*_xlfn.XLOOKUP($E222,$G$2:$G$6,$H$2:$H$6,,0))),$D222,""),"")</f>
        <v/>
      </c>
      <c r="BC222" s="12" t="str">
        <f>IFERROR(IF(AND(_xlfn.XLOOKUP($D$14,$D216:$D222,BC216:BC222,,0,-1)&lt;(INDEX('Verwachte Resultaten'!$C$2:$BT$31,MATCH(_xlfn.XLOOKUP($D$14,$D216:$D222,$E216:$E222,,0,-1),'Verwachte Resultaten'!$B$2:$B$31,0),MATCH(_xlfn.XLOOKUP($D$14,$D216:$D222,BC215:BC221,,0,-1),'Verwachte Resultaten'!$C$1:$BT$1,0))*_xlfn.XLOOKUP($E222,$G$2:$G$6,$F$2:$F$6,,0)),_xlfn.XLOOKUP($D$14,$D216:$D222,BC216:BC222,,0,-1)&gt;=(INDEX('Verwachte Resultaten'!$C$2:$BT$31,MATCH(_xlfn.XLOOKUP($D$14,$D216:$D222,$E216:$E222,,0,-1),'Verwachte Resultaten'!$B$2:$B$31,0),MATCH(_xlfn.XLOOKUP($D$14,$D216:$D222,BC215:BC221,,0,-1),'Verwachte Resultaten'!$C$1:$BT$1,0))*_xlfn.XLOOKUP($E222,$G$2:$G$6,$H$2:$H$6,,0))),$D222,""),"")</f>
        <v/>
      </c>
      <c r="BD222" s="12" t="str">
        <f>IFERROR(IF(AND(_xlfn.XLOOKUP($D$14,$D216:$D222,BD216:BD222,,0,-1)&lt;(INDEX('Verwachte Resultaten'!$C$2:$BT$31,MATCH(_xlfn.XLOOKUP($D$14,$D216:$D222,$E216:$E222,,0,-1),'Verwachte Resultaten'!$B$2:$B$31,0),MATCH(_xlfn.XLOOKUP($D$14,$D216:$D222,BD215:BD221,,0,-1),'Verwachte Resultaten'!$C$1:$BT$1,0))*_xlfn.XLOOKUP($E222,$G$2:$G$6,$F$2:$F$6,,0)),_xlfn.XLOOKUP($D$14,$D216:$D222,BD216:BD222,,0,-1)&gt;=(INDEX('Verwachte Resultaten'!$C$2:$BT$31,MATCH(_xlfn.XLOOKUP($D$14,$D216:$D222,$E216:$E222,,0,-1),'Verwachte Resultaten'!$B$2:$B$31,0),MATCH(_xlfn.XLOOKUP($D$14,$D216:$D222,BD215:BD221,,0,-1),'Verwachte Resultaten'!$C$1:$BT$1,0))*_xlfn.XLOOKUP($E222,$G$2:$G$6,$H$2:$H$6,,0))),$D222,""),"")</f>
        <v/>
      </c>
      <c r="BE222" s="12" t="str">
        <f>IFERROR(IF(AND(_xlfn.XLOOKUP($D$14,$D216:$D222,BE216:BE222,,0,-1)&lt;(INDEX('Verwachte Resultaten'!$C$2:$BT$31,MATCH(_xlfn.XLOOKUP($D$14,$D216:$D222,$E216:$E222,,0,-1),'Verwachte Resultaten'!$B$2:$B$31,0),MATCH(_xlfn.XLOOKUP($D$14,$D216:$D222,BE215:BE221,,0,-1),'Verwachte Resultaten'!$C$1:$BT$1,0))*_xlfn.XLOOKUP($E222,$G$2:$G$6,$F$2:$F$6,,0)),_xlfn.XLOOKUP($D$14,$D216:$D222,BE216:BE222,,0,-1)&gt;=(INDEX('Verwachte Resultaten'!$C$2:$BT$31,MATCH(_xlfn.XLOOKUP($D$14,$D216:$D222,$E216:$E222,,0,-1),'Verwachte Resultaten'!$B$2:$B$31,0),MATCH(_xlfn.XLOOKUP($D$14,$D216:$D222,BE215:BE221,,0,-1),'Verwachte Resultaten'!$C$1:$BT$1,0))*_xlfn.XLOOKUP($E222,$G$2:$G$6,$H$2:$H$6,,0))),$D222,""),"")</f>
        <v/>
      </c>
      <c r="BF222" s="12" t="str">
        <f>IFERROR(IF(AND(_xlfn.XLOOKUP($D$14,$D216:$D222,BF216:BF222,,0,-1)&lt;(INDEX('Verwachte Resultaten'!$C$2:$BT$31,MATCH(_xlfn.XLOOKUP($D$14,$D216:$D222,$E216:$E222,,0,-1),'Verwachte Resultaten'!$B$2:$B$31,0),MATCH(_xlfn.XLOOKUP($D$14,$D216:$D222,BF215:BF221,,0,-1),'Verwachte Resultaten'!$C$1:$BT$1,0))*_xlfn.XLOOKUP($E222,$G$2:$G$6,$F$2:$F$6,,0)),_xlfn.XLOOKUP($D$14,$D216:$D222,BF216:BF222,,0,-1)&gt;=(INDEX('Verwachte Resultaten'!$C$2:$BT$31,MATCH(_xlfn.XLOOKUP($D$14,$D216:$D222,$E216:$E222,,0,-1),'Verwachte Resultaten'!$B$2:$B$31,0),MATCH(_xlfn.XLOOKUP($D$14,$D216:$D222,BF215:BF221,,0,-1),'Verwachte Resultaten'!$C$1:$BT$1,0))*_xlfn.XLOOKUP($E222,$G$2:$G$6,$H$2:$H$6,,0))),$D222,""),"")</f>
        <v/>
      </c>
      <c r="BG222" s="12" t="str">
        <f>IFERROR(IF(AND(_xlfn.XLOOKUP($D$14,$D216:$D222,BG216:BG222,,0,-1)&lt;(INDEX('Verwachte Resultaten'!$C$2:$BT$31,MATCH(_xlfn.XLOOKUP($D$14,$D216:$D222,$E216:$E222,,0,-1),'Verwachte Resultaten'!$B$2:$B$31,0),MATCH(_xlfn.XLOOKUP($D$14,$D216:$D222,BG215:BG221,,0,-1),'Verwachte Resultaten'!$C$1:$BT$1,0))*_xlfn.XLOOKUP($E222,$G$2:$G$6,$F$2:$F$6,,0)),_xlfn.XLOOKUP($D$14,$D216:$D222,BG216:BG222,,0,-1)&gt;=(INDEX('Verwachte Resultaten'!$C$2:$BT$31,MATCH(_xlfn.XLOOKUP($D$14,$D216:$D222,$E216:$E222,,0,-1),'Verwachte Resultaten'!$B$2:$B$31,0),MATCH(_xlfn.XLOOKUP($D$14,$D216:$D222,BG215:BG221,,0,-1),'Verwachte Resultaten'!$C$1:$BT$1,0))*_xlfn.XLOOKUP($E222,$G$2:$G$6,$H$2:$H$6,,0))),$D222,""),"")</f>
        <v/>
      </c>
      <c r="BH222" s="12" t="str">
        <f>IFERROR(IF(AND(_xlfn.XLOOKUP($D$14,$D216:$D222,BH216:BH222,,0,-1)&lt;(INDEX('Verwachte Resultaten'!$C$2:$BT$31,MATCH(_xlfn.XLOOKUP($D$14,$D216:$D222,$E216:$E222,,0,-1),'Verwachte Resultaten'!$B$2:$B$31,0),MATCH(_xlfn.XLOOKUP($D$14,$D216:$D222,BH215:BH221,,0,-1),'Verwachte Resultaten'!$C$1:$BT$1,0))*_xlfn.XLOOKUP($E222,$G$2:$G$6,$F$2:$F$6,,0)),_xlfn.XLOOKUP($D$14,$D216:$D222,BH216:BH222,,0,-1)&gt;=(INDEX('Verwachte Resultaten'!$C$2:$BT$31,MATCH(_xlfn.XLOOKUP($D$14,$D216:$D222,$E216:$E222,,0,-1),'Verwachte Resultaten'!$B$2:$B$31,0),MATCH(_xlfn.XLOOKUP($D$14,$D216:$D222,BH215:BH221,,0,-1),'Verwachte Resultaten'!$C$1:$BT$1,0))*_xlfn.XLOOKUP($E222,$G$2:$G$6,$H$2:$H$6,,0))),$D222,""),"")</f>
        <v/>
      </c>
      <c r="BI222" s="12" t="str">
        <f>IFERROR(IF(AND(_xlfn.XLOOKUP($D$14,$D216:$D222,BI216:BI222,,0,-1)&lt;(INDEX('Verwachte Resultaten'!$C$2:$BT$31,MATCH(_xlfn.XLOOKUP($D$14,$D216:$D222,$E216:$E222,,0,-1),'Verwachte Resultaten'!$B$2:$B$31,0),MATCH(_xlfn.XLOOKUP($D$14,$D216:$D222,BI215:BI221,,0,-1),'Verwachte Resultaten'!$C$1:$BT$1,0))*_xlfn.XLOOKUP($E222,$G$2:$G$6,$F$2:$F$6,,0)),_xlfn.XLOOKUP($D$14,$D216:$D222,BI216:BI222,,0,-1)&gt;=(INDEX('Verwachte Resultaten'!$C$2:$BT$31,MATCH(_xlfn.XLOOKUP($D$14,$D216:$D222,$E216:$E222,,0,-1),'Verwachte Resultaten'!$B$2:$B$31,0),MATCH(_xlfn.XLOOKUP($D$14,$D216:$D222,BI215:BI221,,0,-1),'Verwachte Resultaten'!$C$1:$BT$1,0))*_xlfn.XLOOKUP($E222,$G$2:$G$6,$H$2:$H$6,,0))),$D222,""),"")</f>
        <v/>
      </c>
      <c r="BJ222" s="12" t="str">
        <f>IFERROR(IF(AND(_xlfn.XLOOKUP($D$14,$D216:$D222,BJ216:BJ222,,0,-1)&lt;(INDEX('Verwachte Resultaten'!$C$2:$BT$31,MATCH(_xlfn.XLOOKUP($D$14,$D216:$D222,$E216:$E222,,0,-1),'Verwachte Resultaten'!$B$2:$B$31,0),MATCH(_xlfn.XLOOKUP($D$14,$D216:$D222,BJ215:BJ221,,0,-1),'Verwachte Resultaten'!$C$1:$BT$1,0))*_xlfn.XLOOKUP($E222,$G$2:$G$6,$F$2:$F$6,,0)),_xlfn.XLOOKUP($D$14,$D216:$D222,BJ216:BJ222,,0,-1)&gt;=(INDEX('Verwachte Resultaten'!$C$2:$BT$31,MATCH(_xlfn.XLOOKUP($D$14,$D216:$D222,$E216:$E222,,0,-1),'Verwachte Resultaten'!$B$2:$B$31,0),MATCH(_xlfn.XLOOKUP($D$14,$D216:$D222,BJ215:BJ221,,0,-1),'Verwachte Resultaten'!$C$1:$BT$1,0))*_xlfn.XLOOKUP($E222,$G$2:$G$6,$H$2:$H$6,,0))),$D222,""),"")</f>
        <v/>
      </c>
      <c r="BK222" s="39" t="str">
        <f>IFERROR(IF(AND(_xlfn.XLOOKUP($D$14,$D216:$D222,BK216:BK222,,0,-1)&lt;(INDEX('Verwachte Resultaten'!$C$2:$BT$31,MATCH(_xlfn.XLOOKUP($D$14,$D216:$D222,$E216:$E222,,0,-1),'Verwachte Resultaten'!$B$2:$B$31,0),MATCH(_xlfn.XLOOKUP($D$14,$D216:$D222,BK215:BK221,,0,-1),'Verwachte Resultaten'!$C$1:$BT$1,0))*_xlfn.XLOOKUP($E222,$G$2:$G$6,$F$2:$F$6,,0)),_xlfn.XLOOKUP($D$14,$D216:$D222,BK216:BK222,,0,-1)&gt;=(INDEX('Verwachte Resultaten'!$C$2:$BT$31,MATCH(_xlfn.XLOOKUP($D$14,$D216:$D222,$E216:$E222,,0,-1),'Verwachte Resultaten'!$B$2:$B$31,0),MATCH(_xlfn.XLOOKUP($D$14,$D216:$D222,BK215:BK221,,0,-1),'Verwachte Resultaten'!$C$1:$BT$1,0))*_xlfn.XLOOKUP($E222,$G$2:$G$6,$H$2:$H$6,,0))),$D222,""),"")</f>
        <v/>
      </c>
    </row>
    <row r="223" spans="1:63">
      <c r="C223" s="23"/>
      <c r="D223" s="110" t="str">
        <f>IFERROR($B221*$B$7,"")</f>
        <v/>
      </c>
      <c r="E223" s="40" t="s">
        <v>153</v>
      </c>
      <c r="F223" s="13" t="str">
        <f>IFERROR(IF(AND(_xlfn.XLOOKUP($D$14,$D217:$D223,F217:F223,,0,-1)&lt;(INDEX('Verwachte Resultaten'!$C$2:$BT$31,MATCH(_xlfn.XLOOKUP($D$14,$D217:$D223,$E217:$E223,,0,-1),'Verwachte Resultaten'!$B$2:$B$31,0),MATCH(_xlfn.XLOOKUP($D$14,$D217:$D223,F216:F222,,0,-1),'Verwachte Resultaten'!$C$1:$BT$1,0))*_xlfn.XLOOKUP($E223,$G$2:$G$6,$F$2:$F$6,,0)),_xlfn.XLOOKUP($D$14,$D217:$D223,F217:F223,,0,-1)&gt;=(INDEX('Verwachte Resultaten'!$C$2:$BT$31,MATCH(_xlfn.XLOOKUP($D$14,$D217:$D223,$E217:$E223,,0,-1),'Verwachte Resultaten'!$B$2:$B$31,0),MATCH(_xlfn.XLOOKUP($D$14,$D217:$D223,F216:F222,,0,-1),'Verwachte Resultaten'!$C$1:$BT$1,0))*_xlfn.XLOOKUP($E223,$G$2:$G$6,$H$2:$H$6,,0))),$D223,""),"")</f>
        <v/>
      </c>
      <c r="G223" s="14" t="str">
        <f>IFERROR(IF(AND(_xlfn.XLOOKUP($D$14,$D217:$D223,G217:G223,,0,-1)&lt;(INDEX('Verwachte Resultaten'!$C$2:$BT$31,MATCH(_xlfn.XLOOKUP($D$14,$D217:$D223,$E217:$E223,,0,-1),'Verwachte Resultaten'!$B$2:$B$31,0),MATCH(_xlfn.XLOOKUP($D$14,$D217:$D223,G216:G222,,0,-1),'Verwachte Resultaten'!$C$1:$BT$1,0))*_xlfn.XLOOKUP($E223,$G$2:$G$6,$F$2:$F$6,,0)),_xlfn.XLOOKUP($D$14,$D217:$D223,G217:G223,,0,-1)&gt;=(INDEX('Verwachte Resultaten'!$C$2:$BT$31,MATCH(_xlfn.XLOOKUP($D$14,$D217:$D223,$E217:$E223,,0,-1),'Verwachte Resultaten'!$B$2:$B$31,0),MATCH(_xlfn.XLOOKUP($D$14,$D217:$D223,G216:G222,,0,-1),'Verwachte Resultaten'!$C$1:$BT$1,0))*_xlfn.XLOOKUP($E223,$G$2:$G$6,$H$2:$H$6,,0))),$D223,""),"")</f>
        <v/>
      </c>
      <c r="H223" s="14" t="str">
        <f>IFERROR(IF(AND(_xlfn.XLOOKUP($D$14,$D217:$D223,H217:H223,,0,-1)&lt;(INDEX('Verwachte Resultaten'!$C$2:$BT$31,MATCH(_xlfn.XLOOKUP($D$14,$D217:$D223,$E217:$E223,,0,-1),'Verwachte Resultaten'!$B$2:$B$31,0),MATCH(_xlfn.XLOOKUP($D$14,$D217:$D223,H216:H222,,0,-1),'Verwachte Resultaten'!$C$1:$BT$1,0))*_xlfn.XLOOKUP($E223,$G$2:$G$6,$F$2:$F$6,,0)),_xlfn.XLOOKUP($D$14,$D217:$D223,H217:H223,,0,-1)&gt;=(INDEX('Verwachte Resultaten'!$C$2:$BT$31,MATCH(_xlfn.XLOOKUP($D$14,$D217:$D223,$E217:$E223,,0,-1),'Verwachte Resultaten'!$B$2:$B$31,0),MATCH(_xlfn.XLOOKUP($D$14,$D217:$D223,H216:H222,,0,-1),'Verwachte Resultaten'!$C$1:$BT$1,0))*_xlfn.XLOOKUP($E223,$G$2:$G$6,$H$2:$H$6,,0))),$D223,""),"")</f>
        <v/>
      </c>
      <c r="I223" s="14" t="str">
        <f>IFERROR(IF(AND(_xlfn.XLOOKUP($D$14,$D217:$D223,I217:I223,,0,-1)&lt;(INDEX('Verwachte Resultaten'!$C$2:$BT$31,MATCH(_xlfn.XLOOKUP($D$14,$D217:$D223,$E217:$E223,,0,-1),'Verwachte Resultaten'!$B$2:$B$31,0),MATCH(_xlfn.XLOOKUP($D$14,$D217:$D223,I216:I222,,0,-1),'Verwachte Resultaten'!$C$1:$BT$1,0))*_xlfn.XLOOKUP($E223,$G$2:$G$6,$F$2:$F$6,,0)),_xlfn.XLOOKUP($D$14,$D217:$D223,I217:I223,,0,-1)&gt;=(INDEX('Verwachte Resultaten'!$C$2:$BT$31,MATCH(_xlfn.XLOOKUP($D$14,$D217:$D223,$E217:$E223,,0,-1),'Verwachte Resultaten'!$B$2:$B$31,0),MATCH(_xlfn.XLOOKUP($D$14,$D217:$D223,I216:I222,,0,-1),'Verwachte Resultaten'!$C$1:$BT$1,0))*_xlfn.XLOOKUP($E223,$G$2:$G$6,$H$2:$H$6,,0))),$D223,""),"")</f>
        <v/>
      </c>
      <c r="J223" s="14" t="str">
        <f>IFERROR(IF(AND(_xlfn.XLOOKUP($D$14,$D217:$D223,J217:J223,,0,-1)&lt;(INDEX('Verwachte Resultaten'!$C$2:$BT$31,MATCH(_xlfn.XLOOKUP($D$14,$D217:$D223,$E217:$E223,,0,-1),'Verwachte Resultaten'!$B$2:$B$31,0),MATCH(_xlfn.XLOOKUP($D$14,$D217:$D223,J216:J222,,0,-1),'Verwachte Resultaten'!$C$1:$BT$1,0))*_xlfn.XLOOKUP($E223,$G$2:$G$6,$F$2:$F$6,,0)),_xlfn.XLOOKUP($D$14,$D217:$D223,J217:J223,,0,-1)&gt;=(INDEX('Verwachte Resultaten'!$C$2:$BT$31,MATCH(_xlfn.XLOOKUP($D$14,$D217:$D223,$E217:$E223,,0,-1),'Verwachte Resultaten'!$B$2:$B$31,0),MATCH(_xlfn.XLOOKUP($D$14,$D217:$D223,J216:J222,,0,-1),'Verwachte Resultaten'!$C$1:$BT$1,0))*_xlfn.XLOOKUP($E223,$G$2:$G$6,$H$2:$H$6,,0))),$D223,""),"")</f>
        <v/>
      </c>
      <c r="K223" s="14" t="str">
        <f>IFERROR(IF(AND(_xlfn.XLOOKUP($D$14,$D217:$D223,K217:K223,,0,-1)&lt;(INDEX('Verwachte Resultaten'!$C$2:$BT$31,MATCH(_xlfn.XLOOKUP($D$14,$D217:$D223,$E217:$E223,,0,-1),'Verwachte Resultaten'!$B$2:$B$31,0),MATCH(_xlfn.XLOOKUP($D$14,$D217:$D223,K216:K222,,0,-1),'Verwachte Resultaten'!$C$1:$BT$1,0))*_xlfn.XLOOKUP($E223,$G$2:$G$6,$F$2:$F$6,,0)),_xlfn.XLOOKUP($D$14,$D217:$D223,K217:K223,,0,-1)&gt;=(INDEX('Verwachte Resultaten'!$C$2:$BT$31,MATCH(_xlfn.XLOOKUP($D$14,$D217:$D223,$E217:$E223,,0,-1),'Verwachte Resultaten'!$B$2:$B$31,0),MATCH(_xlfn.XLOOKUP($D$14,$D217:$D223,K216:K222,,0,-1),'Verwachte Resultaten'!$C$1:$BT$1,0))*_xlfn.XLOOKUP($E223,$G$2:$G$6,$H$2:$H$6,,0))),$D223,""),"")</f>
        <v/>
      </c>
      <c r="L223" s="14" t="str">
        <f>IFERROR(IF(AND(_xlfn.XLOOKUP($D$14,$D217:$D223,L217:L223,,0,-1)&lt;(INDEX('Verwachte Resultaten'!$C$2:$BT$31,MATCH(_xlfn.XLOOKUP($D$14,$D217:$D223,$E217:$E223,,0,-1),'Verwachte Resultaten'!$B$2:$B$31,0),MATCH(_xlfn.XLOOKUP($D$14,$D217:$D223,L216:L222,,0,-1),'Verwachte Resultaten'!$C$1:$BT$1,0))*_xlfn.XLOOKUP($E223,$G$2:$G$6,$F$2:$F$6,,0)),_xlfn.XLOOKUP($D$14,$D217:$D223,L217:L223,,0,-1)&gt;=(INDEX('Verwachte Resultaten'!$C$2:$BT$31,MATCH(_xlfn.XLOOKUP($D$14,$D217:$D223,$E217:$E223,,0,-1),'Verwachte Resultaten'!$B$2:$B$31,0),MATCH(_xlfn.XLOOKUP($D$14,$D217:$D223,L216:L222,,0,-1),'Verwachte Resultaten'!$C$1:$BT$1,0))*_xlfn.XLOOKUP($E223,$G$2:$G$6,$H$2:$H$6,,0))),$D223,""),"")</f>
        <v/>
      </c>
      <c r="M223" s="14" t="str">
        <f>IFERROR(IF(AND(_xlfn.XLOOKUP($D$14,$D217:$D223,M217:M223,,0,-1)&lt;(INDEX('Verwachte Resultaten'!$C$2:$BT$31,MATCH(_xlfn.XLOOKUP($D$14,$D217:$D223,$E217:$E223,,0,-1),'Verwachte Resultaten'!$B$2:$B$31,0),MATCH(_xlfn.XLOOKUP($D$14,$D217:$D223,M216:M222,,0,-1),'Verwachte Resultaten'!$C$1:$BT$1,0))*_xlfn.XLOOKUP($E223,$G$2:$G$6,$F$2:$F$6,,0)),_xlfn.XLOOKUP($D$14,$D217:$D223,M217:M223,,0,-1)&gt;=(INDEX('Verwachte Resultaten'!$C$2:$BT$31,MATCH(_xlfn.XLOOKUP($D$14,$D217:$D223,$E217:$E223,,0,-1),'Verwachte Resultaten'!$B$2:$B$31,0),MATCH(_xlfn.XLOOKUP($D$14,$D217:$D223,M216:M222,,0,-1),'Verwachte Resultaten'!$C$1:$BT$1,0))*_xlfn.XLOOKUP($E223,$G$2:$G$6,$H$2:$H$6,,0))),$D223,""),"")</f>
        <v/>
      </c>
      <c r="N223" s="14" t="str">
        <f>IFERROR(IF(AND(_xlfn.XLOOKUP($D$14,$D217:$D223,N217:N223,,0,-1)&lt;(INDEX('Verwachte Resultaten'!$C$2:$BT$31,MATCH(_xlfn.XLOOKUP($D$14,$D217:$D223,$E217:$E223,,0,-1),'Verwachte Resultaten'!$B$2:$B$31,0),MATCH(_xlfn.XLOOKUP($D$14,$D217:$D223,N216:N222,,0,-1),'Verwachte Resultaten'!$C$1:$BT$1,0))*_xlfn.XLOOKUP($E223,$G$2:$G$6,$F$2:$F$6,,0)),_xlfn.XLOOKUP($D$14,$D217:$D223,N217:N223,,0,-1)&gt;=(INDEX('Verwachte Resultaten'!$C$2:$BT$31,MATCH(_xlfn.XLOOKUP($D$14,$D217:$D223,$E217:$E223,,0,-1),'Verwachte Resultaten'!$B$2:$B$31,0),MATCH(_xlfn.XLOOKUP($D$14,$D217:$D223,N216:N222,,0,-1),'Verwachte Resultaten'!$C$1:$BT$1,0))*_xlfn.XLOOKUP($E223,$G$2:$G$6,$H$2:$H$6,,0))),$D223,""),"")</f>
        <v/>
      </c>
      <c r="O223" s="14" t="str">
        <f>IFERROR(IF(AND(_xlfn.XLOOKUP($D$14,$D217:$D223,O217:O223,,0,-1)&lt;(INDEX('Verwachte Resultaten'!$C$2:$BT$31,MATCH(_xlfn.XLOOKUP($D$14,$D217:$D223,$E217:$E223,,0,-1),'Verwachte Resultaten'!$B$2:$B$31,0),MATCH(_xlfn.XLOOKUP($D$14,$D217:$D223,O216:O222,,0,-1),'Verwachte Resultaten'!$C$1:$BT$1,0))*_xlfn.XLOOKUP($E223,$G$2:$G$6,$F$2:$F$6,,0)),_xlfn.XLOOKUP($D$14,$D217:$D223,O217:O223,,0,-1)&gt;=(INDEX('Verwachte Resultaten'!$C$2:$BT$31,MATCH(_xlfn.XLOOKUP($D$14,$D217:$D223,$E217:$E223,,0,-1),'Verwachte Resultaten'!$B$2:$B$31,0),MATCH(_xlfn.XLOOKUP($D$14,$D217:$D223,O216:O222,,0,-1),'Verwachte Resultaten'!$C$1:$BT$1,0))*_xlfn.XLOOKUP($E223,$G$2:$G$6,$H$2:$H$6,,0))),$D223,""),"")</f>
        <v/>
      </c>
      <c r="P223" s="14" t="str">
        <f>IFERROR(IF(AND(_xlfn.XLOOKUP($D$14,$D217:$D223,P217:P223,,0,-1)&lt;(INDEX('Verwachte Resultaten'!$C$2:$BT$31,MATCH(_xlfn.XLOOKUP($D$14,$D217:$D223,$E217:$E223,,0,-1),'Verwachte Resultaten'!$B$2:$B$31,0),MATCH(_xlfn.XLOOKUP($D$14,$D217:$D223,P216:P222,,0,-1),'Verwachte Resultaten'!$C$1:$BT$1,0))*_xlfn.XLOOKUP($E223,$G$2:$G$6,$F$2:$F$6,,0)),_xlfn.XLOOKUP($D$14,$D217:$D223,P217:P223,,0,-1)&gt;=(INDEX('Verwachte Resultaten'!$C$2:$BT$31,MATCH(_xlfn.XLOOKUP($D$14,$D217:$D223,$E217:$E223,,0,-1),'Verwachte Resultaten'!$B$2:$B$31,0),MATCH(_xlfn.XLOOKUP($D$14,$D217:$D223,P216:P222,,0,-1),'Verwachte Resultaten'!$C$1:$BT$1,0))*_xlfn.XLOOKUP($E223,$G$2:$G$6,$H$2:$H$6,,0))),$D223,""),"")</f>
        <v/>
      </c>
      <c r="Q223" s="14" t="str">
        <f>IFERROR(IF(AND(_xlfn.XLOOKUP($D$14,$D217:$D223,Q217:Q223,,0,-1)&lt;(INDEX('Verwachte Resultaten'!$C$2:$BT$31,MATCH(_xlfn.XLOOKUP($D$14,$D217:$D223,$E217:$E223,,0,-1),'Verwachte Resultaten'!$B$2:$B$31,0),MATCH(_xlfn.XLOOKUP($D$14,$D217:$D223,Q216:Q222,,0,-1),'Verwachte Resultaten'!$C$1:$BT$1,0))*_xlfn.XLOOKUP($E223,$G$2:$G$6,$F$2:$F$6,,0)),_xlfn.XLOOKUP($D$14,$D217:$D223,Q217:Q223,,0,-1)&gt;=(INDEX('Verwachte Resultaten'!$C$2:$BT$31,MATCH(_xlfn.XLOOKUP($D$14,$D217:$D223,$E217:$E223,,0,-1),'Verwachte Resultaten'!$B$2:$B$31,0),MATCH(_xlfn.XLOOKUP($D$14,$D217:$D223,Q216:Q222,,0,-1),'Verwachte Resultaten'!$C$1:$BT$1,0))*_xlfn.XLOOKUP($E223,$G$2:$G$6,$H$2:$H$6,,0))),$D223,""),"")</f>
        <v/>
      </c>
      <c r="R223" s="14" t="str">
        <f>IFERROR(IF(AND(_xlfn.XLOOKUP($D$14,$D217:$D223,R217:R223,,0,-1)&lt;(INDEX('Verwachte Resultaten'!$C$2:$BT$31,MATCH(_xlfn.XLOOKUP($D$14,$D217:$D223,$E217:$E223,,0,-1),'Verwachte Resultaten'!$B$2:$B$31,0),MATCH(_xlfn.XLOOKUP($D$14,$D217:$D223,R216:R222,,0,-1),'Verwachte Resultaten'!$C$1:$BT$1,0))*_xlfn.XLOOKUP($E223,$G$2:$G$6,$F$2:$F$6,,0)),_xlfn.XLOOKUP($D$14,$D217:$D223,R217:R223,,0,-1)&gt;=(INDEX('Verwachte Resultaten'!$C$2:$BT$31,MATCH(_xlfn.XLOOKUP($D$14,$D217:$D223,$E217:$E223,,0,-1),'Verwachte Resultaten'!$B$2:$B$31,0),MATCH(_xlfn.XLOOKUP($D$14,$D217:$D223,R216:R222,,0,-1),'Verwachte Resultaten'!$C$1:$BT$1,0))*_xlfn.XLOOKUP($E223,$G$2:$G$6,$H$2:$H$6,,0))),$D223,""),"")</f>
        <v/>
      </c>
      <c r="S223" s="14" t="str">
        <f>IFERROR(IF(AND(_xlfn.XLOOKUP($D$14,$D217:$D223,S217:S223,,0,-1)&lt;(INDEX('Verwachte Resultaten'!$C$2:$BT$31,MATCH(_xlfn.XLOOKUP($D$14,$D217:$D223,$E217:$E223,,0,-1),'Verwachte Resultaten'!$B$2:$B$31,0),MATCH(_xlfn.XLOOKUP($D$14,$D217:$D223,S216:S222,,0,-1),'Verwachte Resultaten'!$C$1:$BT$1,0))*_xlfn.XLOOKUP($E223,$G$2:$G$6,$F$2:$F$6,,0)),_xlfn.XLOOKUP($D$14,$D217:$D223,S217:S223,,0,-1)&gt;=(INDEX('Verwachte Resultaten'!$C$2:$BT$31,MATCH(_xlfn.XLOOKUP($D$14,$D217:$D223,$E217:$E223,,0,-1),'Verwachte Resultaten'!$B$2:$B$31,0),MATCH(_xlfn.XLOOKUP($D$14,$D217:$D223,S216:S222,,0,-1),'Verwachte Resultaten'!$C$1:$BT$1,0))*_xlfn.XLOOKUP($E223,$G$2:$G$6,$H$2:$H$6,,0))),$D223,""),"")</f>
        <v/>
      </c>
      <c r="T223" s="14" t="str">
        <f>IFERROR(IF(AND(_xlfn.XLOOKUP($D$14,$D217:$D223,T217:T223,,0,-1)&lt;(INDEX('Verwachte Resultaten'!$C$2:$BT$31,MATCH(_xlfn.XLOOKUP($D$14,$D217:$D223,$E217:$E223,,0,-1),'Verwachte Resultaten'!$B$2:$B$31,0),MATCH(_xlfn.XLOOKUP($D$14,$D217:$D223,T216:T222,,0,-1),'Verwachte Resultaten'!$C$1:$BT$1,0))*_xlfn.XLOOKUP($E223,$G$2:$G$6,$F$2:$F$6,,0)),_xlfn.XLOOKUP($D$14,$D217:$D223,T217:T223,,0,-1)&gt;=(INDEX('Verwachte Resultaten'!$C$2:$BT$31,MATCH(_xlfn.XLOOKUP($D$14,$D217:$D223,$E217:$E223,,0,-1),'Verwachte Resultaten'!$B$2:$B$31,0),MATCH(_xlfn.XLOOKUP($D$14,$D217:$D223,T216:T222,,0,-1),'Verwachte Resultaten'!$C$1:$BT$1,0))*_xlfn.XLOOKUP($E223,$G$2:$G$6,$H$2:$H$6,,0))),$D223,""),"")</f>
        <v/>
      </c>
      <c r="U223" s="14" t="str">
        <f>IFERROR(IF(AND(_xlfn.XLOOKUP($D$14,$D217:$D223,U217:U223,,0,-1)&lt;(INDEX('Verwachte Resultaten'!$C$2:$BT$31,MATCH(_xlfn.XLOOKUP($D$14,$D217:$D223,$E217:$E223,,0,-1),'Verwachte Resultaten'!$B$2:$B$31,0),MATCH(_xlfn.XLOOKUP($D$14,$D217:$D223,U216:U222,,0,-1),'Verwachte Resultaten'!$C$1:$BT$1,0))*_xlfn.XLOOKUP($E223,$G$2:$G$6,$F$2:$F$6,,0)),_xlfn.XLOOKUP($D$14,$D217:$D223,U217:U223,,0,-1)&gt;=(INDEX('Verwachte Resultaten'!$C$2:$BT$31,MATCH(_xlfn.XLOOKUP($D$14,$D217:$D223,$E217:$E223,,0,-1),'Verwachte Resultaten'!$B$2:$B$31,0),MATCH(_xlfn.XLOOKUP($D$14,$D217:$D223,U216:U222,,0,-1),'Verwachte Resultaten'!$C$1:$BT$1,0))*_xlfn.XLOOKUP($E223,$G$2:$G$6,$H$2:$H$6,,0))),$D223,""),"")</f>
        <v/>
      </c>
      <c r="V223" s="14" t="str">
        <f>IFERROR(IF(AND(_xlfn.XLOOKUP($D$14,$D217:$D223,V217:V223,,0,-1)&lt;(INDEX('Verwachte Resultaten'!$C$2:$BT$31,MATCH(_xlfn.XLOOKUP($D$14,$D217:$D223,$E217:$E223,,0,-1),'Verwachte Resultaten'!$B$2:$B$31,0),MATCH(_xlfn.XLOOKUP($D$14,$D217:$D223,V216:V222,,0,-1),'Verwachte Resultaten'!$C$1:$BT$1,0))*_xlfn.XLOOKUP($E223,$G$2:$G$6,$F$2:$F$6,,0)),_xlfn.XLOOKUP($D$14,$D217:$D223,V217:V223,,0,-1)&gt;=(INDEX('Verwachte Resultaten'!$C$2:$BT$31,MATCH(_xlfn.XLOOKUP($D$14,$D217:$D223,$E217:$E223,,0,-1),'Verwachte Resultaten'!$B$2:$B$31,0),MATCH(_xlfn.XLOOKUP($D$14,$D217:$D223,V216:V222,,0,-1),'Verwachte Resultaten'!$C$1:$BT$1,0))*_xlfn.XLOOKUP($E223,$G$2:$G$6,$H$2:$H$6,,0))),$D223,""),"")</f>
        <v/>
      </c>
      <c r="W223" s="14" t="str">
        <f>IFERROR(IF(AND(_xlfn.XLOOKUP($D$14,$D217:$D223,W217:W223,,0,-1)&lt;(INDEX('Verwachte Resultaten'!$C$2:$BT$31,MATCH(_xlfn.XLOOKUP($D$14,$D217:$D223,$E217:$E223,,0,-1),'Verwachte Resultaten'!$B$2:$B$31,0),MATCH(_xlfn.XLOOKUP($D$14,$D217:$D223,W216:W222,,0,-1),'Verwachte Resultaten'!$C$1:$BT$1,0))*_xlfn.XLOOKUP($E223,$G$2:$G$6,$F$2:$F$6,,0)),_xlfn.XLOOKUP($D$14,$D217:$D223,W217:W223,,0,-1)&gt;=(INDEX('Verwachte Resultaten'!$C$2:$BT$31,MATCH(_xlfn.XLOOKUP($D$14,$D217:$D223,$E217:$E223,,0,-1),'Verwachte Resultaten'!$B$2:$B$31,0),MATCH(_xlfn.XLOOKUP($D$14,$D217:$D223,W216:W222,,0,-1),'Verwachte Resultaten'!$C$1:$BT$1,0))*_xlfn.XLOOKUP($E223,$G$2:$G$6,$H$2:$H$6,,0))),$D223,""),"")</f>
        <v/>
      </c>
      <c r="X223" s="14" t="str">
        <f>IFERROR(IF(AND(_xlfn.XLOOKUP($D$14,$D217:$D223,X217:X223,,0,-1)&lt;(INDEX('Verwachte Resultaten'!$C$2:$BT$31,MATCH(_xlfn.XLOOKUP($D$14,$D217:$D223,$E217:$E223,,0,-1),'Verwachte Resultaten'!$B$2:$B$31,0),MATCH(_xlfn.XLOOKUP($D$14,$D217:$D223,X216:X222,,0,-1),'Verwachte Resultaten'!$C$1:$BT$1,0))*_xlfn.XLOOKUP($E223,$G$2:$G$6,$F$2:$F$6,,0)),_xlfn.XLOOKUP($D$14,$D217:$D223,X217:X223,,0,-1)&gt;=(INDEX('Verwachte Resultaten'!$C$2:$BT$31,MATCH(_xlfn.XLOOKUP($D$14,$D217:$D223,$E217:$E223,,0,-1),'Verwachte Resultaten'!$B$2:$B$31,0),MATCH(_xlfn.XLOOKUP($D$14,$D217:$D223,X216:X222,,0,-1),'Verwachte Resultaten'!$C$1:$BT$1,0))*_xlfn.XLOOKUP($E223,$G$2:$G$6,$H$2:$H$6,,0))),$D223,""),"")</f>
        <v/>
      </c>
      <c r="Y223" s="14" t="str">
        <f>IFERROR(IF(AND(_xlfn.XLOOKUP($D$14,$D217:$D223,Y217:Y223,,0,-1)&lt;(INDEX('Verwachte Resultaten'!$C$2:$BT$31,MATCH(_xlfn.XLOOKUP($D$14,$D217:$D223,$E217:$E223,,0,-1),'Verwachte Resultaten'!$B$2:$B$31,0),MATCH(_xlfn.XLOOKUP($D$14,$D217:$D223,Y216:Y222,,0,-1),'Verwachte Resultaten'!$C$1:$BT$1,0))*_xlfn.XLOOKUP($E223,$G$2:$G$6,$F$2:$F$6,,0)),_xlfn.XLOOKUP($D$14,$D217:$D223,Y217:Y223,,0,-1)&gt;=(INDEX('Verwachte Resultaten'!$C$2:$BT$31,MATCH(_xlfn.XLOOKUP($D$14,$D217:$D223,$E217:$E223,,0,-1),'Verwachte Resultaten'!$B$2:$B$31,0),MATCH(_xlfn.XLOOKUP($D$14,$D217:$D223,Y216:Y222,,0,-1),'Verwachte Resultaten'!$C$1:$BT$1,0))*_xlfn.XLOOKUP($E223,$G$2:$G$6,$H$2:$H$6,,0))),$D223,""),"")</f>
        <v/>
      </c>
      <c r="Z223" s="14" t="str">
        <f>IFERROR(IF(AND(_xlfn.XLOOKUP($D$14,$D217:$D223,Z217:Z223,,0,-1)&lt;(INDEX('Verwachte Resultaten'!$C$2:$BT$31,MATCH(_xlfn.XLOOKUP($D$14,$D217:$D223,$E217:$E223,,0,-1),'Verwachte Resultaten'!$B$2:$B$31,0),MATCH(_xlfn.XLOOKUP($D$14,$D217:$D223,Z216:Z222,,0,-1),'Verwachte Resultaten'!$C$1:$BT$1,0))*_xlfn.XLOOKUP($E223,$G$2:$G$6,$F$2:$F$6,,0)),_xlfn.XLOOKUP($D$14,$D217:$D223,Z217:Z223,,0,-1)&gt;=(INDEX('Verwachte Resultaten'!$C$2:$BT$31,MATCH(_xlfn.XLOOKUP($D$14,$D217:$D223,$E217:$E223,,0,-1),'Verwachte Resultaten'!$B$2:$B$31,0),MATCH(_xlfn.XLOOKUP($D$14,$D217:$D223,Z216:Z222,,0,-1),'Verwachte Resultaten'!$C$1:$BT$1,0))*_xlfn.XLOOKUP($E223,$G$2:$G$6,$H$2:$H$6,,0))),$D223,""),"")</f>
        <v/>
      </c>
      <c r="AA223" s="14" t="str">
        <f>IFERROR(IF(AND(_xlfn.XLOOKUP($D$14,$D217:$D223,AA217:AA223,,0,-1)&lt;(INDEX('Verwachte Resultaten'!$C$2:$BT$31,MATCH(_xlfn.XLOOKUP($D$14,$D217:$D223,$E217:$E223,,0,-1),'Verwachte Resultaten'!$B$2:$B$31,0),MATCH(_xlfn.XLOOKUP($D$14,$D217:$D223,AA216:AA222,,0,-1),'Verwachte Resultaten'!$C$1:$BT$1,0))*_xlfn.XLOOKUP($E223,$G$2:$G$6,$F$2:$F$6,,0)),_xlfn.XLOOKUP($D$14,$D217:$D223,AA217:AA223,,0,-1)&gt;=(INDEX('Verwachte Resultaten'!$C$2:$BT$31,MATCH(_xlfn.XLOOKUP($D$14,$D217:$D223,$E217:$E223,,0,-1),'Verwachte Resultaten'!$B$2:$B$31,0),MATCH(_xlfn.XLOOKUP($D$14,$D217:$D223,AA216:AA222,,0,-1),'Verwachte Resultaten'!$C$1:$BT$1,0))*_xlfn.XLOOKUP($E223,$G$2:$G$6,$H$2:$H$6,,0))),$D223,""),"")</f>
        <v/>
      </c>
      <c r="AB223" s="14" t="str">
        <f>IFERROR(IF(AND(_xlfn.XLOOKUP($D$14,$D217:$D223,AB217:AB223,,0,-1)&lt;(INDEX('Verwachte Resultaten'!$C$2:$BT$31,MATCH(_xlfn.XLOOKUP($D$14,$D217:$D223,$E217:$E223,,0,-1),'Verwachte Resultaten'!$B$2:$B$31,0),MATCH(_xlfn.XLOOKUP($D$14,$D217:$D223,AB216:AB222,,0,-1),'Verwachte Resultaten'!$C$1:$BT$1,0))*_xlfn.XLOOKUP($E223,$G$2:$G$6,$F$2:$F$6,,0)),_xlfn.XLOOKUP($D$14,$D217:$D223,AB217:AB223,,0,-1)&gt;=(INDEX('Verwachte Resultaten'!$C$2:$BT$31,MATCH(_xlfn.XLOOKUP($D$14,$D217:$D223,$E217:$E223,,0,-1),'Verwachte Resultaten'!$B$2:$B$31,0),MATCH(_xlfn.XLOOKUP($D$14,$D217:$D223,AB216:AB222,,0,-1),'Verwachte Resultaten'!$C$1:$BT$1,0))*_xlfn.XLOOKUP($E223,$G$2:$G$6,$H$2:$H$6,,0))),$D223,""),"")</f>
        <v/>
      </c>
      <c r="AC223" s="14" t="str">
        <f>IFERROR(IF(AND(_xlfn.XLOOKUP($D$14,$D217:$D223,AC217:AC223,,0,-1)&lt;(INDEX('Verwachte Resultaten'!$C$2:$BT$31,MATCH(_xlfn.XLOOKUP($D$14,$D217:$D223,$E217:$E223,,0,-1),'Verwachte Resultaten'!$B$2:$B$31,0),MATCH(_xlfn.XLOOKUP($D$14,$D217:$D223,AC216:AC222,,0,-1),'Verwachte Resultaten'!$C$1:$BT$1,0))*_xlfn.XLOOKUP($E223,$G$2:$G$6,$F$2:$F$6,,0)),_xlfn.XLOOKUP($D$14,$D217:$D223,AC217:AC223,,0,-1)&gt;=(INDEX('Verwachte Resultaten'!$C$2:$BT$31,MATCH(_xlfn.XLOOKUP($D$14,$D217:$D223,$E217:$E223,,0,-1),'Verwachte Resultaten'!$B$2:$B$31,0),MATCH(_xlfn.XLOOKUP($D$14,$D217:$D223,AC216:AC222,,0,-1),'Verwachte Resultaten'!$C$1:$BT$1,0))*_xlfn.XLOOKUP($E223,$G$2:$G$6,$H$2:$H$6,,0))),$D223,""),"")</f>
        <v/>
      </c>
      <c r="AD223" s="14" t="str">
        <f>IFERROR(IF(AND(_xlfn.XLOOKUP($D$14,$D217:$D223,AD217:AD223,,0,-1)&lt;(INDEX('Verwachte Resultaten'!$C$2:$BT$31,MATCH(_xlfn.XLOOKUP($D$14,$D217:$D223,$E217:$E223,,0,-1),'Verwachte Resultaten'!$B$2:$B$31,0),MATCH(_xlfn.XLOOKUP($D$14,$D217:$D223,AD216:AD222,,0,-1),'Verwachte Resultaten'!$C$1:$BT$1,0))*_xlfn.XLOOKUP($E223,$G$2:$G$6,$F$2:$F$6,,0)),_xlfn.XLOOKUP($D$14,$D217:$D223,AD217:AD223,,0,-1)&gt;=(INDEX('Verwachte Resultaten'!$C$2:$BT$31,MATCH(_xlfn.XLOOKUP($D$14,$D217:$D223,$E217:$E223,,0,-1),'Verwachte Resultaten'!$B$2:$B$31,0),MATCH(_xlfn.XLOOKUP($D$14,$D217:$D223,AD216:AD222,,0,-1),'Verwachte Resultaten'!$C$1:$BT$1,0))*_xlfn.XLOOKUP($E223,$G$2:$G$6,$H$2:$H$6,,0))),$D223,""),"")</f>
        <v/>
      </c>
      <c r="AE223" s="14" t="str">
        <f>IFERROR(IF(AND(_xlfn.XLOOKUP($D$14,$D217:$D223,AE217:AE223,,0,-1)&lt;(INDEX('Verwachte Resultaten'!$C$2:$BT$31,MATCH(_xlfn.XLOOKUP($D$14,$D217:$D223,$E217:$E223,,0,-1),'Verwachte Resultaten'!$B$2:$B$31,0),MATCH(_xlfn.XLOOKUP($D$14,$D217:$D223,AE216:AE222,,0,-1),'Verwachte Resultaten'!$C$1:$BT$1,0))*_xlfn.XLOOKUP($E223,$G$2:$G$6,$F$2:$F$6,,0)),_xlfn.XLOOKUP($D$14,$D217:$D223,AE217:AE223,,0,-1)&gt;=(INDEX('Verwachte Resultaten'!$C$2:$BT$31,MATCH(_xlfn.XLOOKUP($D$14,$D217:$D223,$E217:$E223,,0,-1),'Verwachte Resultaten'!$B$2:$B$31,0),MATCH(_xlfn.XLOOKUP($D$14,$D217:$D223,AE216:AE222,,0,-1),'Verwachte Resultaten'!$C$1:$BT$1,0))*_xlfn.XLOOKUP($E223,$G$2:$G$6,$H$2:$H$6,,0))),$D223,""),"")</f>
        <v/>
      </c>
      <c r="AF223" s="14" t="str">
        <f>IFERROR(IF(AND(_xlfn.XLOOKUP($D$14,$D217:$D223,AF217:AF223,,0,-1)&lt;(INDEX('Verwachte Resultaten'!$C$2:$BT$31,MATCH(_xlfn.XLOOKUP($D$14,$D217:$D223,$E217:$E223,,0,-1),'Verwachte Resultaten'!$B$2:$B$31,0),MATCH(_xlfn.XLOOKUP($D$14,$D217:$D223,AF216:AF222,,0,-1),'Verwachte Resultaten'!$C$1:$BT$1,0))*_xlfn.XLOOKUP($E223,$G$2:$G$6,$F$2:$F$6,,0)),_xlfn.XLOOKUP($D$14,$D217:$D223,AF217:AF223,,0,-1)&gt;=(INDEX('Verwachte Resultaten'!$C$2:$BT$31,MATCH(_xlfn.XLOOKUP($D$14,$D217:$D223,$E217:$E223,,0,-1),'Verwachte Resultaten'!$B$2:$B$31,0),MATCH(_xlfn.XLOOKUP($D$14,$D217:$D223,AF216:AF222,,0,-1),'Verwachte Resultaten'!$C$1:$BT$1,0))*_xlfn.XLOOKUP($E223,$G$2:$G$6,$H$2:$H$6,,0))),$D223,""),"")</f>
        <v/>
      </c>
      <c r="AG223" s="14" t="str">
        <f>IFERROR(IF(AND(_xlfn.XLOOKUP($D$14,$D217:$D223,AG217:AG223,,0,-1)&lt;(INDEX('Verwachte Resultaten'!$C$2:$BT$31,MATCH(_xlfn.XLOOKUP($D$14,$D217:$D223,$E217:$E223,,0,-1),'Verwachte Resultaten'!$B$2:$B$31,0),MATCH(_xlfn.XLOOKUP($D$14,$D217:$D223,AG216:AG222,,0,-1),'Verwachte Resultaten'!$C$1:$BT$1,0))*_xlfn.XLOOKUP($E223,$G$2:$G$6,$F$2:$F$6,,0)),_xlfn.XLOOKUP($D$14,$D217:$D223,AG217:AG223,,0,-1)&gt;=(INDEX('Verwachte Resultaten'!$C$2:$BT$31,MATCH(_xlfn.XLOOKUP($D$14,$D217:$D223,$E217:$E223,,0,-1),'Verwachte Resultaten'!$B$2:$B$31,0),MATCH(_xlfn.XLOOKUP($D$14,$D217:$D223,AG216:AG222,,0,-1),'Verwachte Resultaten'!$C$1:$BT$1,0))*_xlfn.XLOOKUP($E223,$G$2:$G$6,$H$2:$H$6,,0))),$D223,""),"")</f>
        <v/>
      </c>
      <c r="AH223" s="14" t="str">
        <f>IFERROR(IF(AND(_xlfn.XLOOKUP($D$14,$D217:$D223,AH217:AH223,,0,-1)&lt;(INDEX('Verwachte Resultaten'!$C$2:$BT$31,MATCH(_xlfn.XLOOKUP($D$14,$D217:$D223,$E217:$E223,,0,-1),'Verwachte Resultaten'!$B$2:$B$31,0),MATCH(_xlfn.XLOOKUP($D$14,$D217:$D223,AH216:AH222,,0,-1),'Verwachte Resultaten'!$C$1:$BT$1,0))*_xlfn.XLOOKUP($E223,$G$2:$G$6,$F$2:$F$6,,0)),_xlfn.XLOOKUP($D$14,$D217:$D223,AH217:AH223,,0,-1)&gt;=(INDEX('Verwachte Resultaten'!$C$2:$BT$31,MATCH(_xlfn.XLOOKUP($D$14,$D217:$D223,$E217:$E223,,0,-1),'Verwachte Resultaten'!$B$2:$B$31,0),MATCH(_xlfn.XLOOKUP($D$14,$D217:$D223,AH216:AH222,,0,-1),'Verwachte Resultaten'!$C$1:$BT$1,0))*_xlfn.XLOOKUP($E223,$G$2:$G$6,$H$2:$H$6,,0))),$D223,""),"")</f>
        <v/>
      </c>
      <c r="AI223" s="14" t="str">
        <f>IFERROR(IF(AND(_xlfn.XLOOKUP($D$14,$D217:$D223,AI217:AI223,,0,-1)&lt;(INDEX('Verwachte Resultaten'!$C$2:$BT$31,MATCH(_xlfn.XLOOKUP($D$14,$D217:$D223,$E217:$E223,,0,-1),'Verwachte Resultaten'!$B$2:$B$31,0),MATCH(_xlfn.XLOOKUP($D$14,$D217:$D223,AI216:AI222,,0,-1),'Verwachte Resultaten'!$C$1:$BT$1,0))*_xlfn.XLOOKUP($E223,$G$2:$G$6,$F$2:$F$6,,0)),_xlfn.XLOOKUP($D$14,$D217:$D223,AI217:AI223,,0,-1)&gt;=(INDEX('Verwachte Resultaten'!$C$2:$BT$31,MATCH(_xlfn.XLOOKUP($D$14,$D217:$D223,$E217:$E223,,0,-1),'Verwachte Resultaten'!$B$2:$B$31,0),MATCH(_xlfn.XLOOKUP($D$14,$D217:$D223,AI216:AI222,,0,-1),'Verwachte Resultaten'!$C$1:$BT$1,0))*_xlfn.XLOOKUP($E223,$G$2:$G$6,$H$2:$H$6,,0))),$D223,""),"")</f>
        <v/>
      </c>
      <c r="AJ223" s="14" t="str">
        <f>IFERROR(IF(AND(_xlfn.XLOOKUP($D$14,$D217:$D223,AJ217:AJ223,,0,-1)&lt;(INDEX('Verwachte Resultaten'!$C$2:$BT$31,MATCH(_xlfn.XLOOKUP($D$14,$D217:$D223,$E217:$E223,,0,-1),'Verwachte Resultaten'!$B$2:$B$31,0),MATCH(_xlfn.XLOOKUP($D$14,$D217:$D223,AJ216:AJ222,,0,-1),'Verwachte Resultaten'!$C$1:$BT$1,0))*_xlfn.XLOOKUP($E223,$G$2:$G$6,$F$2:$F$6,,0)),_xlfn.XLOOKUP($D$14,$D217:$D223,AJ217:AJ223,,0,-1)&gt;=(INDEX('Verwachte Resultaten'!$C$2:$BT$31,MATCH(_xlfn.XLOOKUP($D$14,$D217:$D223,$E217:$E223,,0,-1),'Verwachte Resultaten'!$B$2:$B$31,0),MATCH(_xlfn.XLOOKUP($D$14,$D217:$D223,AJ216:AJ222,,0,-1),'Verwachte Resultaten'!$C$1:$BT$1,0))*_xlfn.XLOOKUP($E223,$G$2:$G$6,$H$2:$H$6,,0))),$D223,""),"")</f>
        <v/>
      </c>
      <c r="AK223" s="14" t="str">
        <f>IFERROR(IF(AND(_xlfn.XLOOKUP($D$14,$D217:$D223,AK217:AK223,,0,-1)&lt;(INDEX('Verwachte Resultaten'!$C$2:$BT$31,MATCH(_xlfn.XLOOKUP($D$14,$D217:$D223,$E217:$E223,,0,-1),'Verwachte Resultaten'!$B$2:$B$31,0),MATCH(_xlfn.XLOOKUP($D$14,$D217:$D223,AK216:AK222,,0,-1),'Verwachte Resultaten'!$C$1:$BT$1,0))*_xlfn.XLOOKUP($E223,$G$2:$G$6,$F$2:$F$6,,0)),_xlfn.XLOOKUP($D$14,$D217:$D223,AK217:AK223,,0,-1)&gt;=(INDEX('Verwachte Resultaten'!$C$2:$BT$31,MATCH(_xlfn.XLOOKUP($D$14,$D217:$D223,$E217:$E223,,0,-1),'Verwachte Resultaten'!$B$2:$B$31,0),MATCH(_xlfn.XLOOKUP($D$14,$D217:$D223,AK216:AK222,,0,-1),'Verwachte Resultaten'!$C$1:$BT$1,0))*_xlfn.XLOOKUP($E223,$G$2:$G$6,$H$2:$H$6,,0))),$D223,""),"")</f>
        <v/>
      </c>
      <c r="AL223" s="14" t="str">
        <f>IFERROR(IF(AND(_xlfn.XLOOKUP($D$14,$D217:$D223,AL217:AL223,,0,-1)&lt;(INDEX('Verwachte Resultaten'!$C$2:$BT$31,MATCH(_xlfn.XLOOKUP($D$14,$D217:$D223,$E217:$E223,,0,-1),'Verwachte Resultaten'!$B$2:$B$31,0),MATCH(_xlfn.XLOOKUP($D$14,$D217:$D223,AL216:AL222,,0,-1),'Verwachte Resultaten'!$C$1:$BT$1,0))*_xlfn.XLOOKUP($E223,$G$2:$G$6,$F$2:$F$6,,0)),_xlfn.XLOOKUP($D$14,$D217:$D223,AL217:AL223,,0,-1)&gt;=(INDEX('Verwachte Resultaten'!$C$2:$BT$31,MATCH(_xlfn.XLOOKUP($D$14,$D217:$D223,$E217:$E223,,0,-1),'Verwachte Resultaten'!$B$2:$B$31,0),MATCH(_xlfn.XLOOKUP($D$14,$D217:$D223,AL216:AL222,,0,-1),'Verwachte Resultaten'!$C$1:$BT$1,0))*_xlfn.XLOOKUP($E223,$G$2:$G$6,$H$2:$H$6,,0))),$D223,""),"")</f>
        <v/>
      </c>
      <c r="AM223" s="14" t="str">
        <f>IFERROR(IF(AND(_xlfn.XLOOKUP($D$14,$D217:$D223,AM217:AM223,,0,-1)&lt;(INDEX('Verwachte Resultaten'!$C$2:$BT$31,MATCH(_xlfn.XLOOKUP($D$14,$D217:$D223,$E217:$E223,,0,-1),'Verwachte Resultaten'!$B$2:$B$31,0),MATCH(_xlfn.XLOOKUP($D$14,$D217:$D223,AM216:AM222,,0,-1),'Verwachte Resultaten'!$C$1:$BT$1,0))*_xlfn.XLOOKUP($E223,$G$2:$G$6,$F$2:$F$6,,0)),_xlfn.XLOOKUP($D$14,$D217:$D223,AM217:AM223,,0,-1)&gt;=(INDEX('Verwachte Resultaten'!$C$2:$BT$31,MATCH(_xlfn.XLOOKUP($D$14,$D217:$D223,$E217:$E223,,0,-1),'Verwachte Resultaten'!$B$2:$B$31,0),MATCH(_xlfn.XLOOKUP($D$14,$D217:$D223,AM216:AM222,,0,-1),'Verwachte Resultaten'!$C$1:$BT$1,0))*_xlfn.XLOOKUP($E223,$G$2:$G$6,$H$2:$H$6,,0))),$D223,""),"")</f>
        <v/>
      </c>
      <c r="AN223" s="14" t="str">
        <f>IFERROR(IF(AND(_xlfn.XLOOKUP($D$14,$D217:$D223,AN217:AN223,,0,-1)&lt;(INDEX('Verwachte Resultaten'!$C$2:$BT$31,MATCH(_xlfn.XLOOKUP($D$14,$D217:$D223,$E217:$E223,,0,-1),'Verwachte Resultaten'!$B$2:$B$31,0),MATCH(_xlfn.XLOOKUP($D$14,$D217:$D223,AN216:AN222,,0,-1),'Verwachte Resultaten'!$C$1:$BT$1,0))*_xlfn.XLOOKUP($E223,$G$2:$G$6,$F$2:$F$6,,0)),_xlfn.XLOOKUP($D$14,$D217:$D223,AN217:AN223,,0,-1)&gt;=(INDEX('Verwachte Resultaten'!$C$2:$BT$31,MATCH(_xlfn.XLOOKUP($D$14,$D217:$D223,$E217:$E223,,0,-1),'Verwachte Resultaten'!$B$2:$B$31,0),MATCH(_xlfn.XLOOKUP($D$14,$D217:$D223,AN216:AN222,,0,-1),'Verwachte Resultaten'!$C$1:$BT$1,0))*_xlfn.XLOOKUP($E223,$G$2:$G$6,$H$2:$H$6,,0))),$D223,""),"")</f>
        <v/>
      </c>
      <c r="AO223" s="14" t="str">
        <f>IFERROR(IF(AND(_xlfn.XLOOKUP($D$14,$D217:$D223,AO217:AO223,,0,-1)&lt;(INDEX('Verwachte Resultaten'!$C$2:$BT$31,MATCH(_xlfn.XLOOKUP($D$14,$D217:$D223,$E217:$E223,,0,-1),'Verwachte Resultaten'!$B$2:$B$31,0),MATCH(_xlfn.XLOOKUP($D$14,$D217:$D223,AO216:AO222,,0,-1),'Verwachte Resultaten'!$C$1:$BT$1,0))*_xlfn.XLOOKUP($E223,$G$2:$G$6,$F$2:$F$6,,0)),_xlfn.XLOOKUP($D$14,$D217:$D223,AO217:AO223,,0,-1)&gt;=(INDEX('Verwachte Resultaten'!$C$2:$BT$31,MATCH(_xlfn.XLOOKUP($D$14,$D217:$D223,$E217:$E223,,0,-1),'Verwachte Resultaten'!$B$2:$B$31,0),MATCH(_xlfn.XLOOKUP($D$14,$D217:$D223,AO216:AO222,,0,-1),'Verwachte Resultaten'!$C$1:$BT$1,0))*_xlfn.XLOOKUP($E223,$G$2:$G$6,$H$2:$H$6,,0))),$D223,""),"")</f>
        <v/>
      </c>
      <c r="AP223" s="14" t="str">
        <f>IFERROR(IF(AND(_xlfn.XLOOKUP($D$14,$D217:$D223,AP217:AP223,,0,-1)&lt;(INDEX('Verwachte Resultaten'!$C$2:$BT$31,MATCH(_xlfn.XLOOKUP($D$14,$D217:$D223,$E217:$E223,,0,-1),'Verwachte Resultaten'!$B$2:$B$31,0),MATCH(_xlfn.XLOOKUP($D$14,$D217:$D223,AP216:AP222,,0,-1),'Verwachte Resultaten'!$C$1:$BT$1,0))*_xlfn.XLOOKUP($E223,$G$2:$G$6,$F$2:$F$6,,0)),_xlfn.XLOOKUP($D$14,$D217:$D223,AP217:AP223,,0,-1)&gt;=(INDEX('Verwachte Resultaten'!$C$2:$BT$31,MATCH(_xlfn.XLOOKUP($D$14,$D217:$D223,$E217:$E223,,0,-1),'Verwachte Resultaten'!$B$2:$B$31,0),MATCH(_xlfn.XLOOKUP($D$14,$D217:$D223,AP216:AP222,,0,-1),'Verwachte Resultaten'!$C$1:$BT$1,0))*_xlfn.XLOOKUP($E223,$G$2:$G$6,$H$2:$H$6,,0))),$D223,""),"")</f>
        <v/>
      </c>
      <c r="AQ223" s="14" t="str">
        <f>IFERROR(IF(AND(_xlfn.XLOOKUP($D$14,$D217:$D223,AQ217:AQ223,,0,-1)&lt;(INDEX('Verwachte Resultaten'!$C$2:$BT$31,MATCH(_xlfn.XLOOKUP($D$14,$D217:$D223,$E217:$E223,,0,-1),'Verwachte Resultaten'!$B$2:$B$31,0),MATCH(_xlfn.XLOOKUP($D$14,$D217:$D223,AQ216:AQ222,,0,-1),'Verwachte Resultaten'!$C$1:$BT$1,0))*_xlfn.XLOOKUP($E223,$G$2:$G$6,$F$2:$F$6,,0)),_xlfn.XLOOKUP($D$14,$D217:$D223,AQ217:AQ223,,0,-1)&gt;=(INDEX('Verwachte Resultaten'!$C$2:$BT$31,MATCH(_xlfn.XLOOKUP($D$14,$D217:$D223,$E217:$E223,,0,-1),'Verwachte Resultaten'!$B$2:$B$31,0),MATCH(_xlfn.XLOOKUP($D$14,$D217:$D223,AQ216:AQ222,,0,-1),'Verwachte Resultaten'!$C$1:$BT$1,0))*_xlfn.XLOOKUP($E223,$G$2:$G$6,$H$2:$H$6,,0))),$D223,""),"")</f>
        <v/>
      </c>
      <c r="AR223" s="14" t="str">
        <f>IFERROR(IF(AND(_xlfn.XLOOKUP($D$14,$D217:$D223,AR217:AR223,,0,-1)&lt;(INDEX('Verwachte Resultaten'!$C$2:$BT$31,MATCH(_xlfn.XLOOKUP($D$14,$D217:$D223,$E217:$E223,,0,-1),'Verwachte Resultaten'!$B$2:$B$31,0),MATCH(_xlfn.XLOOKUP($D$14,$D217:$D223,AR216:AR222,,0,-1),'Verwachte Resultaten'!$C$1:$BT$1,0))*_xlfn.XLOOKUP($E223,$G$2:$G$6,$F$2:$F$6,,0)),_xlfn.XLOOKUP($D$14,$D217:$D223,AR217:AR223,,0,-1)&gt;=(INDEX('Verwachte Resultaten'!$C$2:$BT$31,MATCH(_xlfn.XLOOKUP($D$14,$D217:$D223,$E217:$E223,,0,-1),'Verwachte Resultaten'!$B$2:$B$31,0),MATCH(_xlfn.XLOOKUP($D$14,$D217:$D223,AR216:AR222,,0,-1),'Verwachte Resultaten'!$C$1:$BT$1,0))*_xlfn.XLOOKUP($E223,$G$2:$G$6,$H$2:$H$6,,0))),$D223,""),"")</f>
        <v/>
      </c>
      <c r="AS223" s="14" t="str">
        <f>IFERROR(IF(AND(_xlfn.XLOOKUP($D$14,$D217:$D223,AS217:AS223,,0,-1)&lt;(INDEX('Verwachte Resultaten'!$C$2:$BT$31,MATCH(_xlfn.XLOOKUP($D$14,$D217:$D223,$E217:$E223,,0,-1),'Verwachte Resultaten'!$B$2:$B$31,0),MATCH(_xlfn.XLOOKUP($D$14,$D217:$D223,AS216:AS222,,0,-1),'Verwachte Resultaten'!$C$1:$BT$1,0))*_xlfn.XLOOKUP($E223,$G$2:$G$6,$F$2:$F$6,,0)),_xlfn.XLOOKUP($D$14,$D217:$D223,AS217:AS223,,0,-1)&gt;=(INDEX('Verwachte Resultaten'!$C$2:$BT$31,MATCH(_xlfn.XLOOKUP($D$14,$D217:$D223,$E217:$E223,,0,-1),'Verwachte Resultaten'!$B$2:$B$31,0),MATCH(_xlfn.XLOOKUP($D$14,$D217:$D223,AS216:AS222,,0,-1),'Verwachte Resultaten'!$C$1:$BT$1,0))*_xlfn.XLOOKUP($E223,$G$2:$G$6,$H$2:$H$6,,0))),$D223,""),"")</f>
        <v/>
      </c>
      <c r="AT223" s="14" t="str">
        <f>IFERROR(IF(AND(_xlfn.XLOOKUP($D$14,$D217:$D223,AT217:AT223,,0,-1)&lt;(INDEX('Verwachte Resultaten'!$C$2:$BT$31,MATCH(_xlfn.XLOOKUP($D$14,$D217:$D223,$E217:$E223,,0,-1),'Verwachte Resultaten'!$B$2:$B$31,0),MATCH(_xlfn.XLOOKUP($D$14,$D217:$D223,AT216:AT222,,0,-1),'Verwachte Resultaten'!$C$1:$BT$1,0))*_xlfn.XLOOKUP($E223,$G$2:$G$6,$F$2:$F$6,,0)),_xlfn.XLOOKUP($D$14,$D217:$D223,AT217:AT223,,0,-1)&gt;=(INDEX('Verwachte Resultaten'!$C$2:$BT$31,MATCH(_xlfn.XLOOKUP($D$14,$D217:$D223,$E217:$E223,,0,-1),'Verwachte Resultaten'!$B$2:$B$31,0),MATCH(_xlfn.XLOOKUP($D$14,$D217:$D223,AT216:AT222,,0,-1),'Verwachte Resultaten'!$C$1:$BT$1,0))*_xlfn.XLOOKUP($E223,$G$2:$G$6,$H$2:$H$6,,0))),$D223,""),"")</f>
        <v/>
      </c>
      <c r="AU223" s="14" t="str">
        <f>IFERROR(IF(AND(_xlfn.XLOOKUP($D$14,$D217:$D223,AU217:AU223,,0,-1)&lt;(INDEX('Verwachte Resultaten'!$C$2:$BT$31,MATCH(_xlfn.XLOOKUP($D$14,$D217:$D223,$E217:$E223,,0,-1),'Verwachte Resultaten'!$B$2:$B$31,0),MATCH(_xlfn.XLOOKUP($D$14,$D217:$D223,AU216:AU222,,0,-1),'Verwachte Resultaten'!$C$1:$BT$1,0))*_xlfn.XLOOKUP($E223,$G$2:$G$6,$F$2:$F$6,,0)),_xlfn.XLOOKUP($D$14,$D217:$D223,AU217:AU223,,0,-1)&gt;=(INDEX('Verwachte Resultaten'!$C$2:$BT$31,MATCH(_xlfn.XLOOKUP($D$14,$D217:$D223,$E217:$E223,,0,-1),'Verwachte Resultaten'!$B$2:$B$31,0),MATCH(_xlfn.XLOOKUP($D$14,$D217:$D223,AU216:AU222,,0,-1),'Verwachte Resultaten'!$C$1:$BT$1,0))*_xlfn.XLOOKUP($E223,$G$2:$G$6,$H$2:$H$6,,0))),$D223,""),"")</f>
        <v/>
      </c>
      <c r="AV223" s="14" t="str">
        <f>IFERROR(IF(AND(_xlfn.XLOOKUP($D$14,$D217:$D223,AV217:AV223,,0,-1)&lt;(INDEX('Verwachte Resultaten'!$C$2:$BT$31,MATCH(_xlfn.XLOOKUP($D$14,$D217:$D223,$E217:$E223,,0,-1),'Verwachte Resultaten'!$B$2:$B$31,0),MATCH(_xlfn.XLOOKUP($D$14,$D217:$D223,AV216:AV222,,0,-1),'Verwachte Resultaten'!$C$1:$BT$1,0))*_xlfn.XLOOKUP($E223,$G$2:$G$6,$F$2:$F$6,,0)),_xlfn.XLOOKUP($D$14,$D217:$D223,AV217:AV223,,0,-1)&gt;=(INDEX('Verwachte Resultaten'!$C$2:$BT$31,MATCH(_xlfn.XLOOKUP($D$14,$D217:$D223,$E217:$E223,,0,-1),'Verwachte Resultaten'!$B$2:$B$31,0),MATCH(_xlfn.XLOOKUP($D$14,$D217:$D223,AV216:AV222,,0,-1),'Verwachte Resultaten'!$C$1:$BT$1,0))*_xlfn.XLOOKUP($E223,$G$2:$G$6,$H$2:$H$6,,0))),$D223,""),"")</f>
        <v/>
      </c>
      <c r="AW223" s="14" t="str">
        <f>IFERROR(IF(AND(_xlfn.XLOOKUP($D$14,$D217:$D223,AW217:AW223,,0,-1)&lt;(INDEX('Verwachte Resultaten'!$C$2:$BT$31,MATCH(_xlfn.XLOOKUP($D$14,$D217:$D223,$E217:$E223,,0,-1),'Verwachte Resultaten'!$B$2:$B$31,0),MATCH(_xlfn.XLOOKUP($D$14,$D217:$D223,AW216:AW222,,0,-1),'Verwachte Resultaten'!$C$1:$BT$1,0))*_xlfn.XLOOKUP($E223,$G$2:$G$6,$F$2:$F$6,,0)),_xlfn.XLOOKUP($D$14,$D217:$D223,AW217:AW223,,0,-1)&gt;=(INDEX('Verwachte Resultaten'!$C$2:$BT$31,MATCH(_xlfn.XLOOKUP($D$14,$D217:$D223,$E217:$E223,,0,-1),'Verwachte Resultaten'!$B$2:$B$31,0),MATCH(_xlfn.XLOOKUP($D$14,$D217:$D223,AW216:AW222,,0,-1),'Verwachte Resultaten'!$C$1:$BT$1,0))*_xlfn.XLOOKUP($E223,$G$2:$G$6,$H$2:$H$6,,0))),$D223,""),"")</f>
        <v/>
      </c>
      <c r="AX223" s="14" t="str">
        <f>IFERROR(IF(AND(_xlfn.XLOOKUP($D$14,$D217:$D223,AX217:AX223,,0,-1)&lt;(INDEX('Verwachte Resultaten'!$C$2:$BT$31,MATCH(_xlfn.XLOOKUP($D$14,$D217:$D223,$E217:$E223,,0,-1),'Verwachte Resultaten'!$B$2:$B$31,0),MATCH(_xlfn.XLOOKUP($D$14,$D217:$D223,AX216:AX222,,0,-1),'Verwachte Resultaten'!$C$1:$BT$1,0))*_xlfn.XLOOKUP($E223,$G$2:$G$6,$F$2:$F$6,,0)),_xlfn.XLOOKUP($D$14,$D217:$D223,AX217:AX223,,0,-1)&gt;=(INDEX('Verwachte Resultaten'!$C$2:$BT$31,MATCH(_xlfn.XLOOKUP($D$14,$D217:$D223,$E217:$E223,,0,-1),'Verwachte Resultaten'!$B$2:$B$31,0),MATCH(_xlfn.XLOOKUP($D$14,$D217:$D223,AX216:AX222,,0,-1),'Verwachte Resultaten'!$C$1:$BT$1,0))*_xlfn.XLOOKUP($E223,$G$2:$G$6,$H$2:$H$6,,0))),$D223,""),"")</f>
        <v/>
      </c>
      <c r="AY223" s="14" t="str">
        <f>IFERROR(IF(AND(_xlfn.XLOOKUP($D$14,$D217:$D223,AY217:AY223,,0,-1)&lt;(INDEX('Verwachte Resultaten'!$C$2:$BT$31,MATCH(_xlfn.XLOOKUP($D$14,$D217:$D223,$E217:$E223,,0,-1),'Verwachte Resultaten'!$B$2:$B$31,0),MATCH(_xlfn.XLOOKUP($D$14,$D217:$D223,AY216:AY222,,0,-1),'Verwachte Resultaten'!$C$1:$BT$1,0))*_xlfn.XLOOKUP($E223,$G$2:$G$6,$F$2:$F$6,,0)),_xlfn.XLOOKUP($D$14,$D217:$D223,AY217:AY223,,0,-1)&gt;=(INDEX('Verwachte Resultaten'!$C$2:$BT$31,MATCH(_xlfn.XLOOKUP($D$14,$D217:$D223,$E217:$E223,,0,-1),'Verwachte Resultaten'!$B$2:$B$31,0),MATCH(_xlfn.XLOOKUP($D$14,$D217:$D223,AY216:AY222,,0,-1),'Verwachte Resultaten'!$C$1:$BT$1,0))*_xlfn.XLOOKUP($E223,$G$2:$G$6,$H$2:$H$6,,0))),$D223,""),"")</f>
        <v/>
      </c>
      <c r="AZ223" s="14" t="str">
        <f>IFERROR(IF(AND(_xlfn.XLOOKUP($D$14,$D217:$D223,AZ217:AZ223,,0,-1)&lt;(INDEX('Verwachte Resultaten'!$C$2:$BT$31,MATCH(_xlfn.XLOOKUP($D$14,$D217:$D223,$E217:$E223,,0,-1),'Verwachte Resultaten'!$B$2:$B$31,0),MATCH(_xlfn.XLOOKUP($D$14,$D217:$D223,AZ216:AZ222,,0,-1),'Verwachte Resultaten'!$C$1:$BT$1,0))*_xlfn.XLOOKUP($E223,$G$2:$G$6,$F$2:$F$6,,0)),_xlfn.XLOOKUP($D$14,$D217:$D223,AZ217:AZ223,,0,-1)&gt;=(INDEX('Verwachte Resultaten'!$C$2:$BT$31,MATCH(_xlfn.XLOOKUP($D$14,$D217:$D223,$E217:$E223,,0,-1),'Verwachte Resultaten'!$B$2:$B$31,0),MATCH(_xlfn.XLOOKUP($D$14,$D217:$D223,AZ216:AZ222,,0,-1),'Verwachte Resultaten'!$C$1:$BT$1,0))*_xlfn.XLOOKUP($E223,$G$2:$G$6,$H$2:$H$6,,0))),$D223,""),"")</f>
        <v/>
      </c>
      <c r="BA223" s="14" t="str">
        <f>IFERROR(IF(AND(_xlfn.XLOOKUP($D$14,$D217:$D223,BA217:BA223,,0,-1)&lt;(INDEX('Verwachte Resultaten'!$C$2:$BT$31,MATCH(_xlfn.XLOOKUP($D$14,$D217:$D223,$E217:$E223,,0,-1),'Verwachte Resultaten'!$B$2:$B$31,0),MATCH(_xlfn.XLOOKUP($D$14,$D217:$D223,BA216:BA222,,0,-1),'Verwachte Resultaten'!$C$1:$BT$1,0))*_xlfn.XLOOKUP($E223,$G$2:$G$6,$F$2:$F$6,,0)),_xlfn.XLOOKUP($D$14,$D217:$D223,BA217:BA223,,0,-1)&gt;=(INDEX('Verwachte Resultaten'!$C$2:$BT$31,MATCH(_xlfn.XLOOKUP($D$14,$D217:$D223,$E217:$E223,,0,-1),'Verwachte Resultaten'!$B$2:$B$31,0),MATCH(_xlfn.XLOOKUP($D$14,$D217:$D223,BA216:BA222,,0,-1),'Verwachte Resultaten'!$C$1:$BT$1,0))*_xlfn.XLOOKUP($E223,$G$2:$G$6,$H$2:$H$6,,0))),$D223,""),"")</f>
        <v/>
      </c>
      <c r="BB223" s="14" t="str">
        <f>IFERROR(IF(AND(_xlfn.XLOOKUP($D$14,$D217:$D223,BB217:BB223,,0,-1)&lt;(INDEX('Verwachte Resultaten'!$C$2:$BT$31,MATCH(_xlfn.XLOOKUP($D$14,$D217:$D223,$E217:$E223,,0,-1),'Verwachte Resultaten'!$B$2:$B$31,0),MATCH(_xlfn.XLOOKUP($D$14,$D217:$D223,BB216:BB222,,0,-1),'Verwachte Resultaten'!$C$1:$BT$1,0))*_xlfn.XLOOKUP($E223,$G$2:$G$6,$F$2:$F$6,,0)),_xlfn.XLOOKUP($D$14,$D217:$D223,BB217:BB223,,0,-1)&gt;=(INDEX('Verwachte Resultaten'!$C$2:$BT$31,MATCH(_xlfn.XLOOKUP($D$14,$D217:$D223,$E217:$E223,,0,-1),'Verwachte Resultaten'!$B$2:$B$31,0),MATCH(_xlfn.XLOOKUP($D$14,$D217:$D223,BB216:BB222,,0,-1),'Verwachte Resultaten'!$C$1:$BT$1,0))*_xlfn.XLOOKUP($E223,$G$2:$G$6,$H$2:$H$6,,0))),$D223,""),"")</f>
        <v/>
      </c>
      <c r="BC223" s="14" t="str">
        <f>IFERROR(IF(AND(_xlfn.XLOOKUP($D$14,$D217:$D223,BC217:BC223,,0,-1)&lt;(INDEX('Verwachte Resultaten'!$C$2:$BT$31,MATCH(_xlfn.XLOOKUP($D$14,$D217:$D223,$E217:$E223,,0,-1),'Verwachte Resultaten'!$B$2:$B$31,0),MATCH(_xlfn.XLOOKUP($D$14,$D217:$D223,BC216:BC222,,0,-1),'Verwachte Resultaten'!$C$1:$BT$1,0))*_xlfn.XLOOKUP($E223,$G$2:$G$6,$F$2:$F$6,,0)),_xlfn.XLOOKUP($D$14,$D217:$D223,BC217:BC223,,0,-1)&gt;=(INDEX('Verwachte Resultaten'!$C$2:$BT$31,MATCH(_xlfn.XLOOKUP($D$14,$D217:$D223,$E217:$E223,,0,-1),'Verwachte Resultaten'!$B$2:$B$31,0),MATCH(_xlfn.XLOOKUP($D$14,$D217:$D223,BC216:BC222,,0,-1),'Verwachte Resultaten'!$C$1:$BT$1,0))*_xlfn.XLOOKUP($E223,$G$2:$G$6,$H$2:$H$6,,0))),$D223,""),"")</f>
        <v/>
      </c>
      <c r="BD223" s="14" t="str">
        <f>IFERROR(IF(AND(_xlfn.XLOOKUP($D$14,$D217:$D223,BD217:BD223,,0,-1)&lt;(INDEX('Verwachte Resultaten'!$C$2:$BT$31,MATCH(_xlfn.XLOOKUP($D$14,$D217:$D223,$E217:$E223,,0,-1),'Verwachte Resultaten'!$B$2:$B$31,0),MATCH(_xlfn.XLOOKUP($D$14,$D217:$D223,BD216:BD222,,0,-1),'Verwachte Resultaten'!$C$1:$BT$1,0))*_xlfn.XLOOKUP($E223,$G$2:$G$6,$F$2:$F$6,,0)),_xlfn.XLOOKUP($D$14,$D217:$D223,BD217:BD223,,0,-1)&gt;=(INDEX('Verwachte Resultaten'!$C$2:$BT$31,MATCH(_xlfn.XLOOKUP($D$14,$D217:$D223,$E217:$E223,,0,-1),'Verwachte Resultaten'!$B$2:$B$31,0),MATCH(_xlfn.XLOOKUP($D$14,$D217:$D223,BD216:BD222,,0,-1),'Verwachte Resultaten'!$C$1:$BT$1,0))*_xlfn.XLOOKUP($E223,$G$2:$G$6,$H$2:$H$6,,0))),$D223,""),"")</f>
        <v/>
      </c>
      <c r="BE223" s="14" t="str">
        <f>IFERROR(IF(AND(_xlfn.XLOOKUP($D$14,$D217:$D223,BE217:BE223,,0,-1)&lt;(INDEX('Verwachte Resultaten'!$C$2:$BT$31,MATCH(_xlfn.XLOOKUP($D$14,$D217:$D223,$E217:$E223,,0,-1),'Verwachte Resultaten'!$B$2:$B$31,0),MATCH(_xlfn.XLOOKUP($D$14,$D217:$D223,BE216:BE222,,0,-1),'Verwachte Resultaten'!$C$1:$BT$1,0))*_xlfn.XLOOKUP($E223,$G$2:$G$6,$F$2:$F$6,,0)),_xlfn.XLOOKUP($D$14,$D217:$D223,BE217:BE223,,0,-1)&gt;=(INDEX('Verwachte Resultaten'!$C$2:$BT$31,MATCH(_xlfn.XLOOKUP($D$14,$D217:$D223,$E217:$E223,,0,-1),'Verwachte Resultaten'!$B$2:$B$31,0),MATCH(_xlfn.XLOOKUP($D$14,$D217:$D223,BE216:BE222,,0,-1),'Verwachte Resultaten'!$C$1:$BT$1,0))*_xlfn.XLOOKUP($E223,$G$2:$G$6,$H$2:$H$6,,0))),$D223,""),"")</f>
        <v/>
      </c>
      <c r="BF223" s="14" t="str">
        <f>IFERROR(IF(AND(_xlfn.XLOOKUP($D$14,$D217:$D223,BF217:BF223,,0,-1)&lt;(INDEX('Verwachte Resultaten'!$C$2:$BT$31,MATCH(_xlfn.XLOOKUP($D$14,$D217:$D223,$E217:$E223,,0,-1),'Verwachte Resultaten'!$B$2:$B$31,0),MATCH(_xlfn.XLOOKUP($D$14,$D217:$D223,BF216:BF222,,0,-1),'Verwachte Resultaten'!$C$1:$BT$1,0))*_xlfn.XLOOKUP($E223,$G$2:$G$6,$F$2:$F$6,,0)),_xlfn.XLOOKUP($D$14,$D217:$D223,BF217:BF223,,0,-1)&gt;=(INDEX('Verwachte Resultaten'!$C$2:$BT$31,MATCH(_xlfn.XLOOKUP($D$14,$D217:$D223,$E217:$E223,,0,-1),'Verwachte Resultaten'!$B$2:$B$31,0),MATCH(_xlfn.XLOOKUP($D$14,$D217:$D223,BF216:BF222,,0,-1),'Verwachte Resultaten'!$C$1:$BT$1,0))*_xlfn.XLOOKUP($E223,$G$2:$G$6,$H$2:$H$6,,0))),$D223,""),"")</f>
        <v/>
      </c>
      <c r="BG223" s="14" t="str">
        <f>IFERROR(IF(AND(_xlfn.XLOOKUP($D$14,$D217:$D223,BG217:BG223,,0,-1)&lt;(INDEX('Verwachte Resultaten'!$C$2:$BT$31,MATCH(_xlfn.XLOOKUP($D$14,$D217:$D223,$E217:$E223,,0,-1),'Verwachte Resultaten'!$B$2:$B$31,0),MATCH(_xlfn.XLOOKUP($D$14,$D217:$D223,BG216:BG222,,0,-1),'Verwachte Resultaten'!$C$1:$BT$1,0))*_xlfn.XLOOKUP($E223,$G$2:$G$6,$F$2:$F$6,,0)),_xlfn.XLOOKUP($D$14,$D217:$D223,BG217:BG223,,0,-1)&gt;=(INDEX('Verwachte Resultaten'!$C$2:$BT$31,MATCH(_xlfn.XLOOKUP($D$14,$D217:$D223,$E217:$E223,,0,-1),'Verwachte Resultaten'!$B$2:$B$31,0),MATCH(_xlfn.XLOOKUP($D$14,$D217:$D223,BG216:BG222,,0,-1),'Verwachte Resultaten'!$C$1:$BT$1,0))*_xlfn.XLOOKUP($E223,$G$2:$G$6,$H$2:$H$6,,0))),$D223,""),"")</f>
        <v/>
      </c>
      <c r="BH223" s="14" t="str">
        <f>IFERROR(IF(AND(_xlfn.XLOOKUP($D$14,$D217:$D223,BH217:BH223,,0,-1)&lt;(INDEX('Verwachte Resultaten'!$C$2:$BT$31,MATCH(_xlfn.XLOOKUP($D$14,$D217:$D223,$E217:$E223,,0,-1),'Verwachte Resultaten'!$B$2:$B$31,0),MATCH(_xlfn.XLOOKUP($D$14,$D217:$D223,BH216:BH222,,0,-1),'Verwachte Resultaten'!$C$1:$BT$1,0))*_xlfn.XLOOKUP($E223,$G$2:$G$6,$F$2:$F$6,,0)),_xlfn.XLOOKUP($D$14,$D217:$D223,BH217:BH223,,0,-1)&gt;=(INDEX('Verwachte Resultaten'!$C$2:$BT$31,MATCH(_xlfn.XLOOKUP($D$14,$D217:$D223,$E217:$E223,,0,-1),'Verwachte Resultaten'!$B$2:$B$31,0),MATCH(_xlfn.XLOOKUP($D$14,$D217:$D223,BH216:BH222,,0,-1),'Verwachte Resultaten'!$C$1:$BT$1,0))*_xlfn.XLOOKUP($E223,$G$2:$G$6,$H$2:$H$6,,0))),$D223,""),"")</f>
        <v/>
      </c>
      <c r="BI223" s="14" t="str">
        <f>IFERROR(IF(AND(_xlfn.XLOOKUP($D$14,$D217:$D223,BI217:BI223,,0,-1)&lt;(INDEX('Verwachte Resultaten'!$C$2:$BT$31,MATCH(_xlfn.XLOOKUP($D$14,$D217:$D223,$E217:$E223,,0,-1),'Verwachte Resultaten'!$B$2:$B$31,0),MATCH(_xlfn.XLOOKUP($D$14,$D217:$D223,BI216:BI222,,0,-1),'Verwachte Resultaten'!$C$1:$BT$1,0))*_xlfn.XLOOKUP($E223,$G$2:$G$6,$F$2:$F$6,,0)),_xlfn.XLOOKUP($D$14,$D217:$D223,BI217:BI223,,0,-1)&gt;=(INDEX('Verwachte Resultaten'!$C$2:$BT$31,MATCH(_xlfn.XLOOKUP($D$14,$D217:$D223,$E217:$E223,,0,-1),'Verwachte Resultaten'!$B$2:$B$31,0),MATCH(_xlfn.XLOOKUP($D$14,$D217:$D223,BI216:BI222,,0,-1),'Verwachte Resultaten'!$C$1:$BT$1,0))*_xlfn.XLOOKUP($E223,$G$2:$G$6,$H$2:$H$6,,0))),$D223,""),"")</f>
        <v/>
      </c>
      <c r="BJ223" s="14" t="str">
        <f>IFERROR(IF(AND(_xlfn.XLOOKUP($D$14,$D217:$D223,BJ217:BJ223,,0,-1)&lt;(INDEX('Verwachte Resultaten'!$C$2:$BT$31,MATCH(_xlfn.XLOOKUP($D$14,$D217:$D223,$E217:$E223,,0,-1),'Verwachte Resultaten'!$B$2:$B$31,0),MATCH(_xlfn.XLOOKUP($D$14,$D217:$D223,BJ216:BJ222,,0,-1),'Verwachte Resultaten'!$C$1:$BT$1,0))*_xlfn.XLOOKUP($E223,$G$2:$G$6,$F$2:$F$6,,0)),_xlfn.XLOOKUP($D$14,$D217:$D223,BJ217:BJ223,,0,-1)&gt;=(INDEX('Verwachte Resultaten'!$C$2:$BT$31,MATCH(_xlfn.XLOOKUP($D$14,$D217:$D223,$E217:$E223,,0,-1),'Verwachte Resultaten'!$B$2:$B$31,0),MATCH(_xlfn.XLOOKUP($D$14,$D217:$D223,BJ216:BJ222,,0,-1),'Verwachte Resultaten'!$C$1:$BT$1,0))*_xlfn.XLOOKUP($E223,$G$2:$G$6,$H$2:$H$6,,0))),$D223,""),"")</f>
        <v/>
      </c>
      <c r="BK223" s="41" t="str">
        <f>IFERROR(IF(AND(_xlfn.XLOOKUP($D$14,$D217:$D223,BK217:BK223,,0,-1)&lt;(INDEX('Verwachte Resultaten'!$C$2:$BT$31,MATCH(_xlfn.XLOOKUP($D$14,$D217:$D223,$E217:$E223,,0,-1),'Verwachte Resultaten'!$B$2:$B$31,0),MATCH(_xlfn.XLOOKUP($D$14,$D217:$D223,BK216:BK222,,0,-1),'Verwachte Resultaten'!$C$1:$BT$1,0))*_xlfn.XLOOKUP($E223,$G$2:$G$6,$F$2:$F$6,,0)),_xlfn.XLOOKUP($D$14,$D217:$D223,BK217:BK223,,0,-1)&gt;=(INDEX('Verwachte Resultaten'!$C$2:$BT$31,MATCH(_xlfn.XLOOKUP($D$14,$D217:$D223,$E217:$E223,,0,-1),'Verwachte Resultaten'!$B$2:$B$31,0),MATCH(_xlfn.XLOOKUP($D$14,$D217:$D223,BK216:BK222,,0,-1),'Verwachte Resultaten'!$C$1:$BT$1,0))*_xlfn.XLOOKUP($E223,$G$2:$G$6,$H$2:$H$6,,0))),$D223,""),"")</f>
        <v/>
      </c>
    </row>
    <row r="224" spans="1:63">
      <c r="C224" s="23"/>
      <c r="D224" s="110" t="str">
        <f>IFERROR($B221*$B$8,"")</f>
        <v/>
      </c>
      <c r="E224" s="42" t="s">
        <v>157</v>
      </c>
      <c r="F224" s="16" t="str">
        <f>IFERROR(IF(AND(_xlfn.XLOOKUP($D$14,$D218:$D224,F218:F224,,0,-1)&lt;=(INDEX('Verwachte Resultaten'!$C$2:$BT$31,MATCH(_xlfn.XLOOKUP($D$14,$D218:$D224,$E218:$E224,,0,-1),'Verwachte Resultaten'!$B$2:$B$31,0),MATCH(_xlfn.XLOOKUP($D$14,$D218:$D224,F217:F223,,0,-1),'Verwachte Resultaten'!$C$1:$BT$1,0))*_xlfn.XLOOKUP($E224,$G$2:$G$6,$F$2:$F$6,,0)),_xlfn.XLOOKUP($D$14,$D218:$D224,F218:F224,,0,-1)&gt;=(INDEX('Verwachte Resultaten'!$C$2:$BT$31,MATCH(_xlfn.XLOOKUP($D$14,$D218:$D224,$E218:$E224,,0,-1),'Verwachte Resultaten'!$B$2:$B$31,0),MATCH(_xlfn.XLOOKUP($D$14,$D218:$D224,F217:F223,,0,-1),'Verwachte Resultaten'!$C$1:$BT$1,0))*_xlfn.XLOOKUP($E224,$G$2:$G$6,$H$2:$H$6,,0))),$D224,""),"")</f>
        <v/>
      </c>
      <c r="G224" s="43" t="str">
        <f>IFERROR(IF(AND(_xlfn.XLOOKUP($D$14,$D218:$D224,G218:G224,,0,-1)&lt;=(INDEX('Verwachte Resultaten'!$C$2:$BT$31,MATCH(_xlfn.XLOOKUP($D$14,$D218:$D224,$E218:$E224,,0,-1),'Verwachte Resultaten'!$B$2:$B$31,0),MATCH(_xlfn.XLOOKUP($D$14,$D218:$D224,G217:G223,,0,-1),'Verwachte Resultaten'!$C$1:$BT$1,0))*_xlfn.XLOOKUP($E224,$G$2:$G$6,$F$2:$F$6,,0)),_xlfn.XLOOKUP($D$14,$D218:$D224,G218:G224,,0,-1)&gt;=(INDEX('Verwachte Resultaten'!$C$2:$BT$31,MATCH(_xlfn.XLOOKUP($D$14,$D218:$D224,$E218:$E224,,0,-1),'Verwachte Resultaten'!$B$2:$B$31,0),MATCH(_xlfn.XLOOKUP($D$14,$D218:$D224,G217:G223,,0,-1),'Verwachte Resultaten'!$C$1:$BT$1,0))*_xlfn.XLOOKUP($E224,$G$2:$G$6,$H$2:$H$6,,0))),$D224,""),"")</f>
        <v/>
      </c>
      <c r="H224" s="43" t="str">
        <f>IFERROR(IF(AND(_xlfn.XLOOKUP($D$14,$D218:$D224,H218:H224,,0,-1)&lt;=(INDEX('Verwachte Resultaten'!$C$2:$BT$31,MATCH(_xlfn.XLOOKUP($D$14,$D218:$D224,$E218:$E224,,0,-1),'Verwachte Resultaten'!$B$2:$B$31,0),MATCH(_xlfn.XLOOKUP($D$14,$D218:$D224,H217:H223,,0,-1),'Verwachte Resultaten'!$C$1:$BT$1,0))*_xlfn.XLOOKUP($E224,$G$2:$G$6,$F$2:$F$6,,0)),_xlfn.XLOOKUP($D$14,$D218:$D224,H218:H224,,0,-1)&gt;=(INDEX('Verwachte Resultaten'!$C$2:$BT$31,MATCH(_xlfn.XLOOKUP($D$14,$D218:$D224,$E218:$E224,,0,-1),'Verwachte Resultaten'!$B$2:$B$31,0),MATCH(_xlfn.XLOOKUP($D$14,$D218:$D224,H217:H223,,0,-1),'Verwachte Resultaten'!$C$1:$BT$1,0))*_xlfn.XLOOKUP($E224,$G$2:$G$6,$H$2:$H$6,,0))),$D224,""),"")</f>
        <v/>
      </c>
      <c r="I224" s="43" t="str">
        <f>IFERROR(IF(AND(_xlfn.XLOOKUP($D$14,$D218:$D224,I218:I224,,0,-1)&lt;=(INDEX('Verwachte Resultaten'!$C$2:$BT$31,MATCH(_xlfn.XLOOKUP($D$14,$D218:$D224,$E218:$E224,,0,-1),'Verwachte Resultaten'!$B$2:$B$31,0),MATCH(_xlfn.XLOOKUP($D$14,$D218:$D224,I217:I223,,0,-1),'Verwachte Resultaten'!$C$1:$BT$1,0))*_xlfn.XLOOKUP($E224,$G$2:$G$6,$F$2:$F$6,,0)),_xlfn.XLOOKUP($D$14,$D218:$D224,I218:I224,,0,-1)&gt;=(INDEX('Verwachte Resultaten'!$C$2:$BT$31,MATCH(_xlfn.XLOOKUP($D$14,$D218:$D224,$E218:$E224,,0,-1),'Verwachte Resultaten'!$B$2:$B$31,0),MATCH(_xlfn.XLOOKUP($D$14,$D218:$D224,I217:I223,,0,-1),'Verwachte Resultaten'!$C$1:$BT$1,0))*_xlfn.XLOOKUP($E224,$G$2:$G$6,$H$2:$H$6,,0))),$D224,""),"")</f>
        <v/>
      </c>
      <c r="J224" s="43" t="str">
        <f>IFERROR(IF(AND(_xlfn.XLOOKUP($D$14,$D218:$D224,J218:J224,,0,-1)&lt;=(INDEX('Verwachte Resultaten'!$C$2:$BT$31,MATCH(_xlfn.XLOOKUP($D$14,$D218:$D224,$E218:$E224,,0,-1),'Verwachte Resultaten'!$B$2:$B$31,0),MATCH(_xlfn.XLOOKUP($D$14,$D218:$D224,J217:J223,,0,-1),'Verwachte Resultaten'!$C$1:$BT$1,0))*_xlfn.XLOOKUP($E224,$G$2:$G$6,$F$2:$F$6,,0)),_xlfn.XLOOKUP($D$14,$D218:$D224,J218:J224,,0,-1)&gt;=(INDEX('Verwachte Resultaten'!$C$2:$BT$31,MATCH(_xlfn.XLOOKUP($D$14,$D218:$D224,$E218:$E224,,0,-1),'Verwachte Resultaten'!$B$2:$B$31,0),MATCH(_xlfn.XLOOKUP($D$14,$D218:$D224,J217:J223,,0,-1),'Verwachte Resultaten'!$C$1:$BT$1,0))*_xlfn.XLOOKUP($E224,$G$2:$G$6,$H$2:$H$6,,0))),$D224,""),"")</f>
        <v/>
      </c>
      <c r="K224" s="43" t="str">
        <f>IFERROR(IF(AND(_xlfn.XLOOKUP($D$14,$D218:$D224,K218:K224,,0,-1)&lt;=(INDEX('Verwachte Resultaten'!$C$2:$BT$31,MATCH(_xlfn.XLOOKUP($D$14,$D218:$D224,$E218:$E224,,0,-1),'Verwachte Resultaten'!$B$2:$B$31,0),MATCH(_xlfn.XLOOKUP($D$14,$D218:$D224,K217:K223,,0,-1),'Verwachte Resultaten'!$C$1:$BT$1,0))*_xlfn.XLOOKUP($E224,$G$2:$G$6,$F$2:$F$6,,0)),_xlfn.XLOOKUP($D$14,$D218:$D224,K218:K224,,0,-1)&gt;=(INDEX('Verwachte Resultaten'!$C$2:$BT$31,MATCH(_xlfn.XLOOKUP($D$14,$D218:$D224,$E218:$E224,,0,-1),'Verwachte Resultaten'!$B$2:$B$31,0),MATCH(_xlfn.XLOOKUP($D$14,$D218:$D224,K217:K223,,0,-1),'Verwachte Resultaten'!$C$1:$BT$1,0))*_xlfn.XLOOKUP($E224,$G$2:$G$6,$H$2:$H$6,,0))),$D224,""),"")</f>
        <v/>
      </c>
      <c r="L224" s="43" t="str">
        <f>IFERROR(IF(AND(_xlfn.XLOOKUP($D$14,$D218:$D224,L218:L224,,0,-1)&lt;=(INDEX('Verwachte Resultaten'!$C$2:$BT$31,MATCH(_xlfn.XLOOKUP($D$14,$D218:$D224,$E218:$E224,,0,-1),'Verwachte Resultaten'!$B$2:$B$31,0),MATCH(_xlfn.XLOOKUP($D$14,$D218:$D224,L217:L223,,0,-1),'Verwachte Resultaten'!$C$1:$BT$1,0))*_xlfn.XLOOKUP($E224,$G$2:$G$6,$F$2:$F$6,,0)),_xlfn.XLOOKUP($D$14,$D218:$D224,L218:L224,,0,-1)&gt;=(INDEX('Verwachte Resultaten'!$C$2:$BT$31,MATCH(_xlfn.XLOOKUP($D$14,$D218:$D224,$E218:$E224,,0,-1),'Verwachte Resultaten'!$B$2:$B$31,0),MATCH(_xlfn.XLOOKUP($D$14,$D218:$D224,L217:L223,,0,-1),'Verwachte Resultaten'!$C$1:$BT$1,0))*_xlfn.XLOOKUP($E224,$G$2:$G$6,$H$2:$H$6,,0))),$D224,""),"")</f>
        <v/>
      </c>
      <c r="M224" s="43" t="str">
        <f>IFERROR(IF(AND(_xlfn.XLOOKUP($D$14,$D218:$D224,M218:M224,,0,-1)&lt;=(INDEX('Verwachte Resultaten'!$C$2:$BT$31,MATCH(_xlfn.XLOOKUP($D$14,$D218:$D224,$E218:$E224,,0,-1),'Verwachte Resultaten'!$B$2:$B$31,0),MATCH(_xlfn.XLOOKUP($D$14,$D218:$D224,M217:M223,,0,-1),'Verwachte Resultaten'!$C$1:$BT$1,0))*_xlfn.XLOOKUP($E224,$G$2:$G$6,$F$2:$F$6,,0)),_xlfn.XLOOKUP($D$14,$D218:$D224,M218:M224,,0,-1)&gt;=(INDEX('Verwachte Resultaten'!$C$2:$BT$31,MATCH(_xlfn.XLOOKUP($D$14,$D218:$D224,$E218:$E224,,0,-1),'Verwachte Resultaten'!$B$2:$B$31,0),MATCH(_xlfn.XLOOKUP($D$14,$D218:$D224,M217:M223,,0,-1),'Verwachte Resultaten'!$C$1:$BT$1,0))*_xlfn.XLOOKUP($E224,$G$2:$G$6,$H$2:$H$6,,0))),$D224,""),"")</f>
        <v/>
      </c>
      <c r="N224" s="43" t="str">
        <f>IFERROR(IF(AND(_xlfn.XLOOKUP($D$14,$D218:$D224,N218:N224,,0,-1)&lt;=(INDEX('Verwachte Resultaten'!$C$2:$BT$31,MATCH(_xlfn.XLOOKUP($D$14,$D218:$D224,$E218:$E224,,0,-1),'Verwachte Resultaten'!$B$2:$B$31,0),MATCH(_xlfn.XLOOKUP($D$14,$D218:$D224,N217:N223,,0,-1),'Verwachte Resultaten'!$C$1:$BT$1,0))*_xlfn.XLOOKUP($E224,$G$2:$G$6,$F$2:$F$6,,0)),_xlfn.XLOOKUP($D$14,$D218:$D224,N218:N224,,0,-1)&gt;=(INDEX('Verwachte Resultaten'!$C$2:$BT$31,MATCH(_xlfn.XLOOKUP($D$14,$D218:$D224,$E218:$E224,,0,-1),'Verwachte Resultaten'!$B$2:$B$31,0),MATCH(_xlfn.XLOOKUP($D$14,$D218:$D224,N217:N223,,0,-1),'Verwachte Resultaten'!$C$1:$BT$1,0))*_xlfn.XLOOKUP($E224,$G$2:$G$6,$H$2:$H$6,,0))),$D224,""),"")</f>
        <v/>
      </c>
      <c r="O224" s="43" t="str">
        <f>IFERROR(IF(AND(_xlfn.XLOOKUP($D$14,$D218:$D224,O218:O224,,0,-1)&lt;=(INDEX('Verwachte Resultaten'!$C$2:$BT$31,MATCH(_xlfn.XLOOKUP($D$14,$D218:$D224,$E218:$E224,,0,-1),'Verwachte Resultaten'!$B$2:$B$31,0),MATCH(_xlfn.XLOOKUP($D$14,$D218:$D224,O217:O223,,0,-1),'Verwachte Resultaten'!$C$1:$BT$1,0))*_xlfn.XLOOKUP($E224,$G$2:$G$6,$F$2:$F$6,,0)),_xlfn.XLOOKUP($D$14,$D218:$D224,O218:O224,,0,-1)&gt;=(INDEX('Verwachte Resultaten'!$C$2:$BT$31,MATCH(_xlfn.XLOOKUP($D$14,$D218:$D224,$E218:$E224,,0,-1),'Verwachte Resultaten'!$B$2:$B$31,0),MATCH(_xlfn.XLOOKUP($D$14,$D218:$D224,O217:O223,,0,-1),'Verwachte Resultaten'!$C$1:$BT$1,0))*_xlfn.XLOOKUP($E224,$G$2:$G$6,$H$2:$H$6,,0))),$D224,""),"")</f>
        <v/>
      </c>
      <c r="P224" s="43" t="str">
        <f>IFERROR(IF(AND(_xlfn.XLOOKUP($D$14,$D218:$D224,P218:P224,,0,-1)&lt;=(INDEX('Verwachte Resultaten'!$C$2:$BT$31,MATCH(_xlfn.XLOOKUP($D$14,$D218:$D224,$E218:$E224,,0,-1),'Verwachte Resultaten'!$B$2:$B$31,0),MATCH(_xlfn.XLOOKUP($D$14,$D218:$D224,P217:P223,,0,-1),'Verwachte Resultaten'!$C$1:$BT$1,0))*_xlfn.XLOOKUP($E224,$G$2:$G$6,$F$2:$F$6,,0)),_xlfn.XLOOKUP($D$14,$D218:$D224,P218:P224,,0,-1)&gt;=(INDEX('Verwachte Resultaten'!$C$2:$BT$31,MATCH(_xlfn.XLOOKUP($D$14,$D218:$D224,$E218:$E224,,0,-1),'Verwachte Resultaten'!$B$2:$B$31,0),MATCH(_xlfn.XLOOKUP($D$14,$D218:$D224,P217:P223,,0,-1),'Verwachte Resultaten'!$C$1:$BT$1,0))*_xlfn.XLOOKUP($E224,$G$2:$G$6,$H$2:$H$6,,0))),$D224,""),"")</f>
        <v/>
      </c>
      <c r="Q224" s="43" t="str">
        <f>IFERROR(IF(AND(_xlfn.XLOOKUP($D$14,$D218:$D224,Q218:Q224,,0,-1)&lt;=(INDEX('Verwachte Resultaten'!$C$2:$BT$31,MATCH(_xlfn.XLOOKUP($D$14,$D218:$D224,$E218:$E224,,0,-1),'Verwachte Resultaten'!$B$2:$B$31,0),MATCH(_xlfn.XLOOKUP($D$14,$D218:$D224,Q217:Q223,,0,-1),'Verwachte Resultaten'!$C$1:$BT$1,0))*_xlfn.XLOOKUP($E224,$G$2:$G$6,$F$2:$F$6,,0)),_xlfn.XLOOKUP($D$14,$D218:$D224,Q218:Q224,,0,-1)&gt;=(INDEX('Verwachte Resultaten'!$C$2:$BT$31,MATCH(_xlfn.XLOOKUP($D$14,$D218:$D224,$E218:$E224,,0,-1),'Verwachte Resultaten'!$B$2:$B$31,0),MATCH(_xlfn.XLOOKUP($D$14,$D218:$D224,Q217:Q223,,0,-1),'Verwachte Resultaten'!$C$1:$BT$1,0))*_xlfn.XLOOKUP($E224,$G$2:$G$6,$H$2:$H$6,,0))),$D224,""),"")</f>
        <v/>
      </c>
      <c r="R224" s="43" t="str">
        <f>IFERROR(IF(AND(_xlfn.XLOOKUP($D$14,$D218:$D224,R218:R224,,0,-1)&lt;=(INDEX('Verwachte Resultaten'!$C$2:$BT$31,MATCH(_xlfn.XLOOKUP($D$14,$D218:$D224,$E218:$E224,,0,-1),'Verwachte Resultaten'!$B$2:$B$31,0),MATCH(_xlfn.XLOOKUP($D$14,$D218:$D224,R217:R223,,0,-1),'Verwachte Resultaten'!$C$1:$BT$1,0))*_xlfn.XLOOKUP($E224,$G$2:$G$6,$F$2:$F$6,,0)),_xlfn.XLOOKUP($D$14,$D218:$D224,R218:R224,,0,-1)&gt;=(INDEX('Verwachte Resultaten'!$C$2:$BT$31,MATCH(_xlfn.XLOOKUP($D$14,$D218:$D224,$E218:$E224,,0,-1),'Verwachte Resultaten'!$B$2:$B$31,0),MATCH(_xlfn.XLOOKUP($D$14,$D218:$D224,R217:R223,,0,-1),'Verwachte Resultaten'!$C$1:$BT$1,0))*_xlfn.XLOOKUP($E224,$G$2:$G$6,$H$2:$H$6,,0))),$D224,""),"")</f>
        <v/>
      </c>
      <c r="S224" s="43" t="str">
        <f>IFERROR(IF(AND(_xlfn.XLOOKUP($D$14,$D218:$D224,S218:S224,,0,-1)&lt;=(INDEX('Verwachte Resultaten'!$C$2:$BT$31,MATCH(_xlfn.XLOOKUP($D$14,$D218:$D224,$E218:$E224,,0,-1),'Verwachte Resultaten'!$B$2:$B$31,0),MATCH(_xlfn.XLOOKUP($D$14,$D218:$D224,S217:S223,,0,-1),'Verwachte Resultaten'!$C$1:$BT$1,0))*_xlfn.XLOOKUP($E224,$G$2:$G$6,$F$2:$F$6,,0)),_xlfn.XLOOKUP($D$14,$D218:$D224,S218:S224,,0,-1)&gt;=(INDEX('Verwachte Resultaten'!$C$2:$BT$31,MATCH(_xlfn.XLOOKUP($D$14,$D218:$D224,$E218:$E224,,0,-1),'Verwachte Resultaten'!$B$2:$B$31,0),MATCH(_xlfn.XLOOKUP($D$14,$D218:$D224,S217:S223,,0,-1),'Verwachte Resultaten'!$C$1:$BT$1,0))*_xlfn.XLOOKUP($E224,$G$2:$G$6,$H$2:$H$6,,0))),$D224,""),"")</f>
        <v/>
      </c>
      <c r="T224" s="43" t="str">
        <f>IFERROR(IF(AND(_xlfn.XLOOKUP($D$14,$D218:$D224,T218:T224,,0,-1)&lt;=(INDEX('Verwachte Resultaten'!$C$2:$BT$31,MATCH(_xlfn.XLOOKUP($D$14,$D218:$D224,$E218:$E224,,0,-1),'Verwachte Resultaten'!$B$2:$B$31,0),MATCH(_xlfn.XLOOKUP($D$14,$D218:$D224,T217:T223,,0,-1),'Verwachte Resultaten'!$C$1:$BT$1,0))*_xlfn.XLOOKUP($E224,$G$2:$G$6,$F$2:$F$6,,0)),_xlfn.XLOOKUP($D$14,$D218:$D224,T218:T224,,0,-1)&gt;=(INDEX('Verwachte Resultaten'!$C$2:$BT$31,MATCH(_xlfn.XLOOKUP($D$14,$D218:$D224,$E218:$E224,,0,-1),'Verwachte Resultaten'!$B$2:$B$31,0),MATCH(_xlfn.XLOOKUP($D$14,$D218:$D224,T217:T223,,0,-1),'Verwachte Resultaten'!$C$1:$BT$1,0))*_xlfn.XLOOKUP($E224,$G$2:$G$6,$H$2:$H$6,,0))),$D224,""),"")</f>
        <v/>
      </c>
      <c r="U224" s="43" t="str">
        <f>IFERROR(IF(AND(_xlfn.XLOOKUP($D$14,$D218:$D224,U218:U224,,0,-1)&lt;=(INDEX('Verwachte Resultaten'!$C$2:$BT$31,MATCH(_xlfn.XLOOKUP($D$14,$D218:$D224,$E218:$E224,,0,-1),'Verwachte Resultaten'!$B$2:$B$31,0),MATCH(_xlfn.XLOOKUP($D$14,$D218:$D224,U217:U223,,0,-1),'Verwachte Resultaten'!$C$1:$BT$1,0))*_xlfn.XLOOKUP($E224,$G$2:$G$6,$F$2:$F$6,,0)),_xlfn.XLOOKUP($D$14,$D218:$D224,U218:U224,,0,-1)&gt;=(INDEX('Verwachte Resultaten'!$C$2:$BT$31,MATCH(_xlfn.XLOOKUP($D$14,$D218:$D224,$E218:$E224,,0,-1),'Verwachte Resultaten'!$B$2:$B$31,0),MATCH(_xlfn.XLOOKUP($D$14,$D218:$D224,U217:U223,,0,-1),'Verwachte Resultaten'!$C$1:$BT$1,0))*_xlfn.XLOOKUP($E224,$G$2:$G$6,$H$2:$H$6,,0))),$D224,""),"")</f>
        <v/>
      </c>
      <c r="V224" s="43" t="str">
        <f>IFERROR(IF(AND(_xlfn.XLOOKUP($D$14,$D218:$D224,V218:V224,,0,-1)&lt;=(INDEX('Verwachte Resultaten'!$C$2:$BT$31,MATCH(_xlfn.XLOOKUP($D$14,$D218:$D224,$E218:$E224,,0,-1),'Verwachte Resultaten'!$B$2:$B$31,0),MATCH(_xlfn.XLOOKUP($D$14,$D218:$D224,V217:V223,,0,-1),'Verwachte Resultaten'!$C$1:$BT$1,0))*_xlfn.XLOOKUP($E224,$G$2:$G$6,$F$2:$F$6,,0)),_xlfn.XLOOKUP($D$14,$D218:$D224,V218:V224,,0,-1)&gt;=(INDEX('Verwachte Resultaten'!$C$2:$BT$31,MATCH(_xlfn.XLOOKUP($D$14,$D218:$D224,$E218:$E224,,0,-1),'Verwachte Resultaten'!$B$2:$B$31,0),MATCH(_xlfn.XLOOKUP($D$14,$D218:$D224,V217:V223,,0,-1),'Verwachte Resultaten'!$C$1:$BT$1,0))*_xlfn.XLOOKUP($E224,$G$2:$G$6,$H$2:$H$6,,0))),$D224,""),"")</f>
        <v/>
      </c>
      <c r="W224" s="43" t="str">
        <f>IFERROR(IF(AND(_xlfn.XLOOKUP($D$14,$D218:$D224,W218:W224,,0,-1)&lt;=(INDEX('Verwachte Resultaten'!$C$2:$BT$31,MATCH(_xlfn.XLOOKUP($D$14,$D218:$D224,$E218:$E224,,0,-1),'Verwachte Resultaten'!$B$2:$B$31,0),MATCH(_xlfn.XLOOKUP($D$14,$D218:$D224,W217:W223,,0,-1),'Verwachte Resultaten'!$C$1:$BT$1,0))*_xlfn.XLOOKUP($E224,$G$2:$G$6,$F$2:$F$6,,0)),_xlfn.XLOOKUP($D$14,$D218:$D224,W218:W224,,0,-1)&gt;=(INDEX('Verwachte Resultaten'!$C$2:$BT$31,MATCH(_xlfn.XLOOKUP($D$14,$D218:$D224,$E218:$E224,,0,-1),'Verwachte Resultaten'!$B$2:$B$31,0),MATCH(_xlfn.XLOOKUP($D$14,$D218:$D224,W217:W223,,0,-1),'Verwachte Resultaten'!$C$1:$BT$1,0))*_xlfn.XLOOKUP($E224,$G$2:$G$6,$H$2:$H$6,,0))),$D224,""),"")</f>
        <v/>
      </c>
      <c r="X224" s="43" t="str">
        <f>IFERROR(IF(AND(_xlfn.XLOOKUP($D$14,$D218:$D224,X218:X224,,0,-1)&lt;=(INDEX('Verwachte Resultaten'!$C$2:$BT$31,MATCH(_xlfn.XLOOKUP($D$14,$D218:$D224,$E218:$E224,,0,-1),'Verwachte Resultaten'!$B$2:$B$31,0),MATCH(_xlfn.XLOOKUP($D$14,$D218:$D224,X217:X223,,0,-1),'Verwachte Resultaten'!$C$1:$BT$1,0))*_xlfn.XLOOKUP($E224,$G$2:$G$6,$F$2:$F$6,,0)),_xlfn.XLOOKUP($D$14,$D218:$D224,X218:X224,,0,-1)&gt;=(INDEX('Verwachte Resultaten'!$C$2:$BT$31,MATCH(_xlfn.XLOOKUP($D$14,$D218:$D224,$E218:$E224,,0,-1),'Verwachte Resultaten'!$B$2:$B$31,0),MATCH(_xlfn.XLOOKUP($D$14,$D218:$D224,X217:X223,,0,-1),'Verwachte Resultaten'!$C$1:$BT$1,0))*_xlfn.XLOOKUP($E224,$G$2:$G$6,$H$2:$H$6,,0))),$D224,""),"")</f>
        <v/>
      </c>
      <c r="Y224" s="43" t="str">
        <f>IFERROR(IF(AND(_xlfn.XLOOKUP($D$14,$D218:$D224,Y218:Y224,,0,-1)&lt;=(INDEX('Verwachte Resultaten'!$C$2:$BT$31,MATCH(_xlfn.XLOOKUP($D$14,$D218:$D224,$E218:$E224,,0,-1),'Verwachte Resultaten'!$B$2:$B$31,0),MATCH(_xlfn.XLOOKUP($D$14,$D218:$D224,Y217:Y223,,0,-1),'Verwachte Resultaten'!$C$1:$BT$1,0))*_xlfn.XLOOKUP($E224,$G$2:$G$6,$F$2:$F$6,,0)),_xlfn.XLOOKUP($D$14,$D218:$D224,Y218:Y224,,0,-1)&gt;=(INDEX('Verwachte Resultaten'!$C$2:$BT$31,MATCH(_xlfn.XLOOKUP($D$14,$D218:$D224,$E218:$E224,,0,-1),'Verwachte Resultaten'!$B$2:$B$31,0),MATCH(_xlfn.XLOOKUP($D$14,$D218:$D224,Y217:Y223,,0,-1),'Verwachte Resultaten'!$C$1:$BT$1,0))*_xlfn.XLOOKUP($E224,$G$2:$G$6,$H$2:$H$6,,0))),$D224,""),"")</f>
        <v/>
      </c>
      <c r="Z224" s="43" t="str">
        <f>IFERROR(IF(AND(_xlfn.XLOOKUP($D$14,$D218:$D224,Z218:Z224,,0,-1)&lt;=(INDEX('Verwachte Resultaten'!$C$2:$BT$31,MATCH(_xlfn.XLOOKUP($D$14,$D218:$D224,$E218:$E224,,0,-1),'Verwachte Resultaten'!$B$2:$B$31,0),MATCH(_xlfn.XLOOKUP($D$14,$D218:$D224,Z217:Z223,,0,-1),'Verwachte Resultaten'!$C$1:$BT$1,0))*_xlfn.XLOOKUP($E224,$G$2:$G$6,$F$2:$F$6,,0)),_xlfn.XLOOKUP($D$14,$D218:$D224,Z218:Z224,,0,-1)&gt;=(INDEX('Verwachte Resultaten'!$C$2:$BT$31,MATCH(_xlfn.XLOOKUP($D$14,$D218:$D224,$E218:$E224,,0,-1),'Verwachte Resultaten'!$B$2:$B$31,0),MATCH(_xlfn.XLOOKUP($D$14,$D218:$D224,Z217:Z223,,0,-1),'Verwachte Resultaten'!$C$1:$BT$1,0))*_xlfn.XLOOKUP($E224,$G$2:$G$6,$H$2:$H$6,,0))),$D224,""),"")</f>
        <v/>
      </c>
      <c r="AA224" s="43" t="str">
        <f>IFERROR(IF(AND(_xlfn.XLOOKUP($D$14,$D218:$D224,AA218:AA224,,0,-1)&lt;=(INDEX('Verwachte Resultaten'!$C$2:$BT$31,MATCH(_xlfn.XLOOKUP($D$14,$D218:$D224,$E218:$E224,,0,-1),'Verwachte Resultaten'!$B$2:$B$31,0),MATCH(_xlfn.XLOOKUP($D$14,$D218:$D224,AA217:AA223,,0,-1),'Verwachte Resultaten'!$C$1:$BT$1,0))*_xlfn.XLOOKUP($E224,$G$2:$G$6,$F$2:$F$6,,0)),_xlfn.XLOOKUP($D$14,$D218:$D224,AA218:AA224,,0,-1)&gt;=(INDEX('Verwachte Resultaten'!$C$2:$BT$31,MATCH(_xlfn.XLOOKUP($D$14,$D218:$D224,$E218:$E224,,0,-1),'Verwachte Resultaten'!$B$2:$B$31,0),MATCH(_xlfn.XLOOKUP($D$14,$D218:$D224,AA217:AA223,,0,-1),'Verwachte Resultaten'!$C$1:$BT$1,0))*_xlfn.XLOOKUP($E224,$G$2:$G$6,$H$2:$H$6,,0))),$D224,""),"")</f>
        <v/>
      </c>
      <c r="AB224" s="43" t="str">
        <f>IFERROR(IF(AND(_xlfn.XLOOKUP($D$14,$D218:$D224,AB218:AB224,,0,-1)&lt;=(INDEX('Verwachte Resultaten'!$C$2:$BT$31,MATCH(_xlfn.XLOOKUP($D$14,$D218:$D224,$E218:$E224,,0,-1),'Verwachte Resultaten'!$B$2:$B$31,0),MATCH(_xlfn.XLOOKUP($D$14,$D218:$D224,AB217:AB223,,0,-1),'Verwachte Resultaten'!$C$1:$BT$1,0))*_xlfn.XLOOKUP($E224,$G$2:$G$6,$F$2:$F$6,,0)),_xlfn.XLOOKUP($D$14,$D218:$D224,AB218:AB224,,0,-1)&gt;=(INDEX('Verwachte Resultaten'!$C$2:$BT$31,MATCH(_xlfn.XLOOKUP($D$14,$D218:$D224,$E218:$E224,,0,-1),'Verwachte Resultaten'!$B$2:$B$31,0),MATCH(_xlfn.XLOOKUP($D$14,$D218:$D224,AB217:AB223,,0,-1),'Verwachte Resultaten'!$C$1:$BT$1,0))*_xlfn.XLOOKUP($E224,$G$2:$G$6,$H$2:$H$6,,0))),$D224,""),"")</f>
        <v/>
      </c>
      <c r="AC224" s="43" t="str">
        <f>IFERROR(IF(AND(_xlfn.XLOOKUP($D$14,$D218:$D224,AC218:AC224,,0,-1)&lt;=(INDEX('Verwachte Resultaten'!$C$2:$BT$31,MATCH(_xlfn.XLOOKUP($D$14,$D218:$D224,$E218:$E224,,0,-1),'Verwachte Resultaten'!$B$2:$B$31,0),MATCH(_xlfn.XLOOKUP($D$14,$D218:$D224,AC217:AC223,,0,-1),'Verwachte Resultaten'!$C$1:$BT$1,0))*_xlfn.XLOOKUP($E224,$G$2:$G$6,$F$2:$F$6,,0)),_xlfn.XLOOKUP($D$14,$D218:$D224,AC218:AC224,,0,-1)&gt;=(INDEX('Verwachte Resultaten'!$C$2:$BT$31,MATCH(_xlfn.XLOOKUP($D$14,$D218:$D224,$E218:$E224,,0,-1),'Verwachte Resultaten'!$B$2:$B$31,0),MATCH(_xlfn.XLOOKUP($D$14,$D218:$D224,AC217:AC223,,0,-1),'Verwachte Resultaten'!$C$1:$BT$1,0))*_xlfn.XLOOKUP($E224,$G$2:$G$6,$H$2:$H$6,,0))),$D224,""),"")</f>
        <v/>
      </c>
      <c r="AD224" s="43" t="str">
        <f>IFERROR(IF(AND(_xlfn.XLOOKUP($D$14,$D218:$D224,AD218:AD224,,0,-1)&lt;=(INDEX('Verwachte Resultaten'!$C$2:$BT$31,MATCH(_xlfn.XLOOKUP($D$14,$D218:$D224,$E218:$E224,,0,-1),'Verwachte Resultaten'!$B$2:$B$31,0),MATCH(_xlfn.XLOOKUP($D$14,$D218:$D224,AD217:AD223,,0,-1),'Verwachte Resultaten'!$C$1:$BT$1,0))*_xlfn.XLOOKUP($E224,$G$2:$G$6,$F$2:$F$6,,0)),_xlfn.XLOOKUP($D$14,$D218:$D224,AD218:AD224,,0,-1)&gt;=(INDEX('Verwachte Resultaten'!$C$2:$BT$31,MATCH(_xlfn.XLOOKUP($D$14,$D218:$D224,$E218:$E224,,0,-1),'Verwachte Resultaten'!$B$2:$B$31,0),MATCH(_xlfn.XLOOKUP($D$14,$D218:$D224,AD217:AD223,,0,-1),'Verwachte Resultaten'!$C$1:$BT$1,0))*_xlfn.XLOOKUP($E224,$G$2:$G$6,$H$2:$H$6,,0))),$D224,""),"")</f>
        <v/>
      </c>
      <c r="AE224" s="43" t="str">
        <f>IFERROR(IF(AND(_xlfn.XLOOKUP($D$14,$D218:$D224,AE218:AE224,,0,-1)&lt;=(INDEX('Verwachte Resultaten'!$C$2:$BT$31,MATCH(_xlfn.XLOOKUP($D$14,$D218:$D224,$E218:$E224,,0,-1),'Verwachte Resultaten'!$B$2:$B$31,0),MATCH(_xlfn.XLOOKUP($D$14,$D218:$D224,AE217:AE223,,0,-1),'Verwachte Resultaten'!$C$1:$BT$1,0))*_xlfn.XLOOKUP($E224,$G$2:$G$6,$F$2:$F$6,,0)),_xlfn.XLOOKUP($D$14,$D218:$D224,AE218:AE224,,0,-1)&gt;=(INDEX('Verwachte Resultaten'!$C$2:$BT$31,MATCH(_xlfn.XLOOKUP($D$14,$D218:$D224,$E218:$E224,,0,-1),'Verwachte Resultaten'!$B$2:$B$31,0),MATCH(_xlfn.XLOOKUP($D$14,$D218:$D224,AE217:AE223,,0,-1),'Verwachte Resultaten'!$C$1:$BT$1,0))*_xlfn.XLOOKUP($E224,$G$2:$G$6,$H$2:$H$6,,0))),$D224,""),"")</f>
        <v/>
      </c>
      <c r="AF224" s="43" t="str">
        <f>IFERROR(IF(AND(_xlfn.XLOOKUP($D$14,$D218:$D224,AF218:AF224,,0,-1)&lt;=(INDEX('Verwachte Resultaten'!$C$2:$BT$31,MATCH(_xlfn.XLOOKUP($D$14,$D218:$D224,$E218:$E224,,0,-1),'Verwachte Resultaten'!$B$2:$B$31,0),MATCH(_xlfn.XLOOKUP($D$14,$D218:$D224,AF217:AF223,,0,-1),'Verwachte Resultaten'!$C$1:$BT$1,0))*_xlfn.XLOOKUP($E224,$G$2:$G$6,$F$2:$F$6,,0)),_xlfn.XLOOKUP($D$14,$D218:$D224,AF218:AF224,,0,-1)&gt;=(INDEX('Verwachte Resultaten'!$C$2:$BT$31,MATCH(_xlfn.XLOOKUP($D$14,$D218:$D224,$E218:$E224,,0,-1),'Verwachte Resultaten'!$B$2:$B$31,0),MATCH(_xlfn.XLOOKUP($D$14,$D218:$D224,AF217:AF223,,0,-1),'Verwachte Resultaten'!$C$1:$BT$1,0))*_xlfn.XLOOKUP($E224,$G$2:$G$6,$H$2:$H$6,,0))),$D224,""),"")</f>
        <v/>
      </c>
      <c r="AG224" s="43" t="str">
        <f>IFERROR(IF(AND(_xlfn.XLOOKUP($D$14,$D218:$D224,AG218:AG224,,0,-1)&lt;=(INDEX('Verwachte Resultaten'!$C$2:$BT$31,MATCH(_xlfn.XLOOKUP($D$14,$D218:$D224,$E218:$E224,,0,-1),'Verwachte Resultaten'!$B$2:$B$31,0),MATCH(_xlfn.XLOOKUP($D$14,$D218:$D224,AG217:AG223,,0,-1),'Verwachte Resultaten'!$C$1:$BT$1,0))*_xlfn.XLOOKUP($E224,$G$2:$G$6,$F$2:$F$6,,0)),_xlfn.XLOOKUP($D$14,$D218:$D224,AG218:AG224,,0,-1)&gt;=(INDEX('Verwachte Resultaten'!$C$2:$BT$31,MATCH(_xlfn.XLOOKUP($D$14,$D218:$D224,$E218:$E224,,0,-1),'Verwachte Resultaten'!$B$2:$B$31,0),MATCH(_xlfn.XLOOKUP($D$14,$D218:$D224,AG217:AG223,,0,-1),'Verwachte Resultaten'!$C$1:$BT$1,0))*_xlfn.XLOOKUP($E224,$G$2:$G$6,$H$2:$H$6,,0))),$D224,""),"")</f>
        <v/>
      </c>
      <c r="AH224" s="43" t="str">
        <f>IFERROR(IF(AND(_xlfn.XLOOKUP($D$14,$D218:$D224,AH218:AH224,,0,-1)&lt;=(INDEX('Verwachte Resultaten'!$C$2:$BT$31,MATCH(_xlfn.XLOOKUP($D$14,$D218:$D224,$E218:$E224,,0,-1),'Verwachte Resultaten'!$B$2:$B$31,0),MATCH(_xlfn.XLOOKUP($D$14,$D218:$D224,AH217:AH223,,0,-1),'Verwachte Resultaten'!$C$1:$BT$1,0))*_xlfn.XLOOKUP($E224,$G$2:$G$6,$F$2:$F$6,,0)),_xlfn.XLOOKUP($D$14,$D218:$D224,AH218:AH224,,0,-1)&gt;=(INDEX('Verwachte Resultaten'!$C$2:$BT$31,MATCH(_xlfn.XLOOKUP($D$14,$D218:$D224,$E218:$E224,,0,-1),'Verwachte Resultaten'!$B$2:$B$31,0),MATCH(_xlfn.XLOOKUP($D$14,$D218:$D224,AH217:AH223,,0,-1),'Verwachte Resultaten'!$C$1:$BT$1,0))*_xlfn.XLOOKUP($E224,$G$2:$G$6,$H$2:$H$6,,0))),$D224,""),"")</f>
        <v/>
      </c>
      <c r="AI224" s="43" t="str">
        <f>IFERROR(IF(AND(_xlfn.XLOOKUP($D$14,$D218:$D224,AI218:AI224,,0,-1)&lt;=(INDEX('Verwachte Resultaten'!$C$2:$BT$31,MATCH(_xlfn.XLOOKUP($D$14,$D218:$D224,$E218:$E224,,0,-1),'Verwachte Resultaten'!$B$2:$B$31,0),MATCH(_xlfn.XLOOKUP($D$14,$D218:$D224,AI217:AI223,,0,-1),'Verwachte Resultaten'!$C$1:$BT$1,0))*_xlfn.XLOOKUP($E224,$G$2:$G$6,$F$2:$F$6,,0)),_xlfn.XLOOKUP($D$14,$D218:$D224,AI218:AI224,,0,-1)&gt;=(INDEX('Verwachte Resultaten'!$C$2:$BT$31,MATCH(_xlfn.XLOOKUP($D$14,$D218:$D224,$E218:$E224,,0,-1),'Verwachte Resultaten'!$B$2:$B$31,0),MATCH(_xlfn.XLOOKUP($D$14,$D218:$D224,AI217:AI223,,0,-1),'Verwachte Resultaten'!$C$1:$BT$1,0))*_xlfn.XLOOKUP($E224,$G$2:$G$6,$H$2:$H$6,,0))),$D224,""),"")</f>
        <v/>
      </c>
      <c r="AJ224" s="43" t="str">
        <f>IFERROR(IF(AND(_xlfn.XLOOKUP($D$14,$D218:$D224,AJ218:AJ224,,0,-1)&lt;=(INDEX('Verwachte Resultaten'!$C$2:$BT$31,MATCH(_xlfn.XLOOKUP($D$14,$D218:$D224,$E218:$E224,,0,-1),'Verwachte Resultaten'!$B$2:$B$31,0),MATCH(_xlfn.XLOOKUP($D$14,$D218:$D224,AJ217:AJ223,,0,-1),'Verwachte Resultaten'!$C$1:$BT$1,0))*_xlfn.XLOOKUP($E224,$G$2:$G$6,$F$2:$F$6,,0)),_xlfn.XLOOKUP($D$14,$D218:$D224,AJ218:AJ224,,0,-1)&gt;=(INDEX('Verwachte Resultaten'!$C$2:$BT$31,MATCH(_xlfn.XLOOKUP($D$14,$D218:$D224,$E218:$E224,,0,-1),'Verwachte Resultaten'!$B$2:$B$31,0),MATCH(_xlfn.XLOOKUP($D$14,$D218:$D224,AJ217:AJ223,,0,-1),'Verwachte Resultaten'!$C$1:$BT$1,0))*_xlfn.XLOOKUP($E224,$G$2:$G$6,$H$2:$H$6,,0))),$D224,""),"")</f>
        <v/>
      </c>
      <c r="AK224" s="43" t="str">
        <f>IFERROR(IF(AND(_xlfn.XLOOKUP($D$14,$D218:$D224,AK218:AK224,,0,-1)&lt;=(INDEX('Verwachte Resultaten'!$C$2:$BT$31,MATCH(_xlfn.XLOOKUP($D$14,$D218:$D224,$E218:$E224,,0,-1),'Verwachte Resultaten'!$B$2:$B$31,0),MATCH(_xlfn.XLOOKUP($D$14,$D218:$D224,AK217:AK223,,0,-1),'Verwachte Resultaten'!$C$1:$BT$1,0))*_xlfn.XLOOKUP($E224,$G$2:$G$6,$F$2:$F$6,,0)),_xlfn.XLOOKUP($D$14,$D218:$D224,AK218:AK224,,0,-1)&gt;=(INDEX('Verwachte Resultaten'!$C$2:$BT$31,MATCH(_xlfn.XLOOKUP($D$14,$D218:$D224,$E218:$E224,,0,-1),'Verwachte Resultaten'!$B$2:$B$31,0),MATCH(_xlfn.XLOOKUP($D$14,$D218:$D224,AK217:AK223,,0,-1),'Verwachte Resultaten'!$C$1:$BT$1,0))*_xlfn.XLOOKUP($E224,$G$2:$G$6,$H$2:$H$6,,0))),$D224,""),"")</f>
        <v/>
      </c>
      <c r="AL224" s="43" t="str">
        <f>IFERROR(IF(AND(_xlfn.XLOOKUP($D$14,$D218:$D224,AL218:AL224,,0,-1)&lt;=(INDEX('Verwachte Resultaten'!$C$2:$BT$31,MATCH(_xlfn.XLOOKUP($D$14,$D218:$D224,$E218:$E224,,0,-1),'Verwachte Resultaten'!$B$2:$B$31,0),MATCH(_xlfn.XLOOKUP($D$14,$D218:$D224,AL217:AL223,,0,-1),'Verwachte Resultaten'!$C$1:$BT$1,0))*_xlfn.XLOOKUP($E224,$G$2:$G$6,$F$2:$F$6,,0)),_xlfn.XLOOKUP($D$14,$D218:$D224,AL218:AL224,,0,-1)&gt;=(INDEX('Verwachte Resultaten'!$C$2:$BT$31,MATCH(_xlfn.XLOOKUP($D$14,$D218:$D224,$E218:$E224,,0,-1),'Verwachte Resultaten'!$B$2:$B$31,0),MATCH(_xlfn.XLOOKUP($D$14,$D218:$D224,AL217:AL223,,0,-1),'Verwachte Resultaten'!$C$1:$BT$1,0))*_xlfn.XLOOKUP($E224,$G$2:$G$6,$H$2:$H$6,,0))),$D224,""),"")</f>
        <v/>
      </c>
      <c r="AM224" s="43" t="str">
        <f>IFERROR(IF(AND(_xlfn.XLOOKUP($D$14,$D218:$D224,AM218:AM224,,0,-1)&lt;=(INDEX('Verwachte Resultaten'!$C$2:$BT$31,MATCH(_xlfn.XLOOKUP($D$14,$D218:$D224,$E218:$E224,,0,-1),'Verwachte Resultaten'!$B$2:$B$31,0),MATCH(_xlfn.XLOOKUP($D$14,$D218:$D224,AM217:AM223,,0,-1),'Verwachte Resultaten'!$C$1:$BT$1,0))*_xlfn.XLOOKUP($E224,$G$2:$G$6,$F$2:$F$6,,0)),_xlfn.XLOOKUP($D$14,$D218:$D224,AM218:AM224,,0,-1)&gt;=(INDEX('Verwachte Resultaten'!$C$2:$BT$31,MATCH(_xlfn.XLOOKUP($D$14,$D218:$D224,$E218:$E224,,0,-1),'Verwachte Resultaten'!$B$2:$B$31,0),MATCH(_xlfn.XLOOKUP($D$14,$D218:$D224,AM217:AM223,,0,-1),'Verwachte Resultaten'!$C$1:$BT$1,0))*_xlfn.XLOOKUP($E224,$G$2:$G$6,$H$2:$H$6,,0))),$D224,""),"")</f>
        <v/>
      </c>
      <c r="AN224" s="43" t="str">
        <f>IFERROR(IF(AND(_xlfn.XLOOKUP($D$14,$D218:$D224,AN218:AN224,,0,-1)&lt;=(INDEX('Verwachte Resultaten'!$C$2:$BT$31,MATCH(_xlfn.XLOOKUP($D$14,$D218:$D224,$E218:$E224,,0,-1),'Verwachte Resultaten'!$B$2:$B$31,0),MATCH(_xlfn.XLOOKUP($D$14,$D218:$D224,AN217:AN223,,0,-1),'Verwachte Resultaten'!$C$1:$BT$1,0))*_xlfn.XLOOKUP($E224,$G$2:$G$6,$F$2:$F$6,,0)),_xlfn.XLOOKUP($D$14,$D218:$D224,AN218:AN224,,0,-1)&gt;=(INDEX('Verwachte Resultaten'!$C$2:$BT$31,MATCH(_xlfn.XLOOKUP($D$14,$D218:$D224,$E218:$E224,,0,-1),'Verwachte Resultaten'!$B$2:$B$31,0),MATCH(_xlfn.XLOOKUP($D$14,$D218:$D224,AN217:AN223,,0,-1),'Verwachte Resultaten'!$C$1:$BT$1,0))*_xlfn.XLOOKUP($E224,$G$2:$G$6,$H$2:$H$6,,0))),$D224,""),"")</f>
        <v/>
      </c>
      <c r="AO224" s="43" t="str">
        <f>IFERROR(IF(AND(_xlfn.XLOOKUP($D$14,$D218:$D224,AO218:AO224,,0,-1)&lt;=(INDEX('Verwachte Resultaten'!$C$2:$BT$31,MATCH(_xlfn.XLOOKUP($D$14,$D218:$D224,$E218:$E224,,0,-1),'Verwachte Resultaten'!$B$2:$B$31,0),MATCH(_xlfn.XLOOKUP($D$14,$D218:$D224,AO217:AO223,,0,-1),'Verwachte Resultaten'!$C$1:$BT$1,0))*_xlfn.XLOOKUP($E224,$G$2:$G$6,$F$2:$F$6,,0)),_xlfn.XLOOKUP($D$14,$D218:$D224,AO218:AO224,,0,-1)&gt;=(INDEX('Verwachte Resultaten'!$C$2:$BT$31,MATCH(_xlfn.XLOOKUP($D$14,$D218:$D224,$E218:$E224,,0,-1),'Verwachte Resultaten'!$B$2:$B$31,0),MATCH(_xlfn.XLOOKUP($D$14,$D218:$D224,AO217:AO223,,0,-1),'Verwachte Resultaten'!$C$1:$BT$1,0))*_xlfn.XLOOKUP($E224,$G$2:$G$6,$H$2:$H$6,,0))),$D224,""),"")</f>
        <v/>
      </c>
      <c r="AP224" s="43" t="str">
        <f>IFERROR(IF(AND(_xlfn.XLOOKUP($D$14,$D218:$D224,AP218:AP224,,0,-1)&lt;=(INDEX('Verwachte Resultaten'!$C$2:$BT$31,MATCH(_xlfn.XLOOKUP($D$14,$D218:$D224,$E218:$E224,,0,-1),'Verwachte Resultaten'!$B$2:$B$31,0),MATCH(_xlfn.XLOOKUP($D$14,$D218:$D224,AP217:AP223,,0,-1),'Verwachte Resultaten'!$C$1:$BT$1,0))*_xlfn.XLOOKUP($E224,$G$2:$G$6,$F$2:$F$6,,0)),_xlfn.XLOOKUP($D$14,$D218:$D224,AP218:AP224,,0,-1)&gt;=(INDEX('Verwachte Resultaten'!$C$2:$BT$31,MATCH(_xlfn.XLOOKUP($D$14,$D218:$D224,$E218:$E224,,0,-1),'Verwachte Resultaten'!$B$2:$B$31,0),MATCH(_xlfn.XLOOKUP($D$14,$D218:$D224,AP217:AP223,,0,-1),'Verwachte Resultaten'!$C$1:$BT$1,0))*_xlfn.XLOOKUP($E224,$G$2:$G$6,$H$2:$H$6,,0))),$D224,""),"")</f>
        <v/>
      </c>
      <c r="AQ224" s="43" t="str">
        <f>IFERROR(IF(AND(_xlfn.XLOOKUP($D$14,$D218:$D224,AQ218:AQ224,,0,-1)&lt;=(INDEX('Verwachte Resultaten'!$C$2:$BT$31,MATCH(_xlfn.XLOOKUP($D$14,$D218:$D224,$E218:$E224,,0,-1),'Verwachte Resultaten'!$B$2:$B$31,0),MATCH(_xlfn.XLOOKUP($D$14,$D218:$D224,AQ217:AQ223,,0,-1),'Verwachte Resultaten'!$C$1:$BT$1,0))*_xlfn.XLOOKUP($E224,$G$2:$G$6,$F$2:$F$6,,0)),_xlfn.XLOOKUP($D$14,$D218:$D224,AQ218:AQ224,,0,-1)&gt;=(INDEX('Verwachte Resultaten'!$C$2:$BT$31,MATCH(_xlfn.XLOOKUP($D$14,$D218:$D224,$E218:$E224,,0,-1),'Verwachte Resultaten'!$B$2:$B$31,0),MATCH(_xlfn.XLOOKUP($D$14,$D218:$D224,AQ217:AQ223,,0,-1),'Verwachte Resultaten'!$C$1:$BT$1,0))*_xlfn.XLOOKUP($E224,$G$2:$G$6,$H$2:$H$6,,0))),$D224,""),"")</f>
        <v/>
      </c>
      <c r="AR224" s="43" t="str">
        <f>IFERROR(IF(AND(_xlfn.XLOOKUP($D$14,$D218:$D224,AR218:AR224,,0,-1)&lt;=(INDEX('Verwachte Resultaten'!$C$2:$BT$31,MATCH(_xlfn.XLOOKUP($D$14,$D218:$D224,$E218:$E224,,0,-1),'Verwachte Resultaten'!$B$2:$B$31,0),MATCH(_xlfn.XLOOKUP($D$14,$D218:$D224,AR217:AR223,,0,-1),'Verwachte Resultaten'!$C$1:$BT$1,0))*_xlfn.XLOOKUP($E224,$G$2:$G$6,$F$2:$F$6,,0)),_xlfn.XLOOKUP($D$14,$D218:$D224,AR218:AR224,,0,-1)&gt;=(INDEX('Verwachte Resultaten'!$C$2:$BT$31,MATCH(_xlfn.XLOOKUP($D$14,$D218:$D224,$E218:$E224,,0,-1),'Verwachte Resultaten'!$B$2:$B$31,0),MATCH(_xlfn.XLOOKUP($D$14,$D218:$D224,AR217:AR223,,0,-1),'Verwachte Resultaten'!$C$1:$BT$1,0))*_xlfn.XLOOKUP($E224,$G$2:$G$6,$H$2:$H$6,,0))),$D224,""),"")</f>
        <v/>
      </c>
      <c r="AS224" s="43" t="str">
        <f>IFERROR(IF(AND(_xlfn.XLOOKUP($D$14,$D218:$D224,AS218:AS224,,0,-1)&lt;=(INDEX('Verwachte Resultaten'!$C$2:$BT$31,MATCH(_xlfn.XLOOKUP($D$14,$D218:$D224,$E218:$E224,,0,-1),'Verwachte Resultaten'!$B$2:$B$31,0),MATCH(_xlfn.XLOOKUP($D$14,$D218:$D224,AS217:AS223,,0,-1),'Verwachte Resultaten'!$C$1:$BT$1,0))*_xlfn.XLOOKUP($E224,$G$2:$G$6,$F$2:$F$6,,0)),_xlfn.XLOOKUP($D$14,$D218:$D224,AS218:AS224,,0,-1)&gt;=(INDEX('Verwachte Resultaten'!$C$2:$BT$31,MATCH(_xlfn.XLOOKUP($D$14,$D218:$D224,$E218:$E224,,0,-1),'Verwachte Resultaten'!$B$2:$B$31,0),MATCH(_xlfn.XLOOKUP($D$14,$D218:$D224,AS217:AS223,,0,-1),'Verwachte Resultaten'!$C$1:$BT$1,0))*_xlfn.XLOOKUP($E224,$G$2:$G$6,$H$2:$H$6,,0))),$D224,""),"")</f>
        <v/>
      </c>
      <c r="AT224" s="43" t="str">
        <f>IFERROR(IF(AND(_xlfn.XLOOKUP($D$14,$D218:$D224,AT218:AT224,,0,-1)&lt;=(INDEX('Verwachte Resultaten'!$C$2:$BT$31,MATCH(_xlfn.XLOOKUP($D$14,$D218:$D224,$E218:$E224,,0,-1),'Verwachte Resultaten'!$B$2:$B$31,0),MATCH(_xlfn.XLOOKUP($D$14,$D218:$D224,AT217:AT223,,0,-1),'Verwachte Resultaten'!$C$1:$BT$1,0))*_xlfn.XLOOKUP($E224,$G$2:$G$6,$F$2:$F$6,,0)),_xlfn.XLOOKUP($D$14,$D218:$D224,AT218:AT224,,0,-1)&gt;=(INDEX('Verwachte Resultaten'!$C$2:$BT$31,MATCH(_xlfn.XLOOKUP($D$14,$D218:$D224,$E218:$E224,,0,-1),'Verwachte Resultaten'!$B$2:$B$31,0),MATCH(_xlfn.XLOOKUP($D$14,$D218:$D224,AT217:AT223,,0,-1),'Verwachte Resultaten'!$C$1:$BT$1,0))*_xlfn.XLOOKUP($E224,$G$2:$G$6,$H$2:$H$6,,0))),$D224,""),"")</f>
        <v/>
      </c>
      <c r="AU224" s="43" t="str">
        <f>IFERROR(IF(AND(_xlfn.XLOOKUP($D$14,$D218:$D224,AU218:AU224,,0,-1)&lt;=(INDEX('Verwachte Resultaten'!$C$2:$BT$31,MATCH(_xlfn.XLOOKUP($D$14,$D218:$D224,$E218:$E224,,0,-1),'Verwachte Resultaten'!$B$2:$B$31,0),MATCH(_xlfn.XLOOKUP($D$14,$D218:$D224,AU217:AU223,,0,-1),'Verwachte Resultaten'!$C$1:$BT$1,0))*_xlfn.XLOOKUP($E224,$G$2:$G$6,$F$2:$F$6,,0)),_xlfn.XLOOKUP($D$14,$D218:$D224,AU218:AU224,,0,-1)&gt;=(INDEX('Verwachte Resultaten'!$C$2:$BT$31,MATCH(_xlfn.XLOOKUP($D$14,$D218:$D224,$E218:$E224,,0,-1),'Verwachte Resultaten'!$B$2:$B$31,0),MATCH(_xlfn.XLOOKUP($D$14,$D218:$D224,AU217:AU223,,0,-1),'Verwachte Resultaten'!$C$1:$BT$1,0))*_xlfn.XLOOKUP($E224,$G$2:$G$6,$H$2:$H$6,,0))),$D224,""),"")</f>
        <v/>
      </c>
      <c r="AV224" s="43" t="str">
        <f>IFERROR(IF(AND(_xlfn.XLOOKUP($D$14,$D218:$D224,AV218:AV224,,0,-1)&lt;=(INDEX('Verwachte Resultaten'!$C$2:$BT$31,MATCH(_xlfn.XLOOKUP($D$14,$D218:$D224,$E218:$E224,,0,-1),'Verwachte Resultaten'!$B$2:$B$31,0),MATCH(_xlfn.XLOOKUP($D$14,$D218:$D224,AV217:AV223,,0,-1),'Verwachte Resultaten'!$C$1:$BT$1,0))*_xlfn.XLOOKUP($E224,$G$2:$G$6,$F$2:$F$6,,0)),_xlfn.XLOOKUP($D$14,$D218:$D224,AV218:AV224,,0,-1)&gt;=(INDEX('Verwachte Resultaten'!$C$2:$BT$31,MATCH(_xlfn.XLOOKUP($D$14,$D218:$D224,$E218:$E224,,0,-1),'Verwachte Resultaten'!$B$2:$B$31,0),MATCH(_xlfn.XLOOKUP($D$14,$D218:$D224,AV217:AV223,,0,-1),'Verwachte Resultaten'!$C$1:$BT$1,0))*_xlfn.XLOOKUP($E224,$G$2:$G$6,$H$2:$H$6,,0))),$D224,""),"")</f>
        <v/>
      </c>
      <c r="AW224" s="43" t="str">
        <f>IFERROR(IF(AND(_xlfn.XLOOKUP($D$14,$D218:$D224,AW218:AW224,,0,-1)&lt;=(INDEX('Verwachte Resultaten'!$C$2:$BT$31,MATCH(_xlfn.XLOOKUP($D$14,$D218:$D224,$E218:$E224,,0,-1),'Verwachte Resultaten'!$B$2:$B$31,0),MATCH(_xlfn.XLOOKUP($D$14,$D218:$D224,AW217:AW223,,0,-1),'Verwachte Resultaten'!$C$1:$BT$1,0))*_xlfn.XLOOKUP($E224,$G$2:$G$6,$F$2:$F$6,,0)),_xlfn.XLOOKUP($D$14,$D218:$D224,AW218:AW224,,0,-1)&gt;=(INDEX('Verwachte Resultaten'!$C$2:$BT$31,MATCH(_xlfn.XLOOKUP($D$14,$D218:$D224,$E218:$E224,,0,-1),'Verwachte Resultaten'!$B$2:$B$31,0),MATCH(_xlfn.XLOOKUP($D$14,$D218:$D224,AW217:AW223,,0,-1),'Verwachte Resultaten'!$C$1:$BT$1,0))*_xlfn.XLOOKUP($E224,$G$2:$G$6,$H$2:$H$6,,0))),$D224,""),"")</f>
        <v/>
      </c>
      <c r="AX224" s="43" t="str">
        <f>IFERROR(IF(AND(_xlfn.XLOOKUP($D$14,$D218:$D224,AX218:AX224,,0,-1)&lt;=(INDEX('Verwachte Resultaten'!$C$2:$BT$31,MATCH(_xlfn.XLOOKUP($D$14,$D218:$D224,$E218:$E224,,0,-1),'Verwachte Resultaten'!$B$2:$B$31,0),MATCH(_xlfn.XLOOKUP($D$14,$D218:$D224,AX217:AX223,,0,-1),'Verwachte Resultaten'!$C$1:$BT$1,0))*_xlfn.XLOOKUP($E224,$G$2:$G$6,$F$2:$F$6,,0)),_xlfn.XLOOKUP($D$14,$D218:$D224,AX218:AX224,,0,-1)&gt;=(INDEX('Verwachte Resultaten'!$C$2:$BT$31,MATCH(_xlfn.XLOOKUP($D$14,$D218:$D224,$E218:$E224,,0,-1),'Verwachte Resultaten'!$B$2:$B$31,0),MATCH(_xlfn.XLOOKUP($D$14,$D218:$D224,AX217:AX223,,0,-1),'Verwachte Resultaten'!$C$1:$BT$1,0))*_xlfn.XLOOKUP($E224,$G$2:$G$6,$H$2:$H$6,,0))),$D224,""),"")</f>
        <v/>
      </c>
      <c r="AY224" s="43" t="str">
        <f>IFERROR(IF(AND(_xlfn.XLOOKUP($D$14,$D218:$D224,AY218:AY224,,0,-1)&lt;=(INDEX('Verwachte Resultaten'!$C$2:$BT$31,MATCH(_xlfn.XLOOKUP($D$14,$D218:$D224,$E218:$E224,,0,-1),'Verwachte Resultaten'!$B$2:$B$31,0),MATCH(_xlfn.XLOOKUP($D$14,$D218:$D224,AY217:AY223,,0,-1),'Verwachte Resultaten'!$C$1:$BT$1,0))*_xlfn.XLOOKUP($E224,$G$2:$G$6,$F$2:$F$6,,0)),_xlfn.XLOOKUP($D$14,$D218:$D224,AY218:AY224,,0,-1)&gt;=(INDEX('Verwachte Resultaten'!$C$2:$BT$31,MATCH(_xlfn.XLOOKUP($D$14,$D218:$D224,$E218:$E224,,0,-1),'Verwachte Resultaten'!$B$2:$B$31,0),MATCH(_xlfn.XLOOKUP($D$14,$D218:$D224,AY217:AY223,,0,-1),'Verwachte Resultaten'!$C$1:$BT$1,0))*_xlfn.XLOOKUP($E224,$G$2:$G$6,$H$2:$H$6,,0))),$D224,""),"")</f>
        <v/>
      </c>
      <c r="AZ224" s="43" t="str">
        <f>IFERROR(IF(AND(_xlfn.XLOOKUP($D$14,$D218:$D224,AZ218:AZ224,,0,-1)&lt;=(INDEX('Verwachte Resultaten'!$C$2:$BT$31,MATCH(_xlfn.XLOOKUP($D$14,$D218:$D224,$E218:$E224,,0,-1),'Verwachte Resultaten'!$B$2:$B$31,0),MATCH(_xlfn.XLOOKUP($D$14,$D218:$D224,AZ217:AZ223,,0,-1),'Verwachte Resultaten'!$C$1:$BT$1,0))*_xlfn.XLOOKUP($E224,$G$2:$G$6,$F$2:$F$6,,0)),_xlfn.XLOOKUP($D$14,$D218:$D224,AZ218:AZ224,,0,-1)&gt;=(INDEX('Verwachte Resultaten'!$C$2:$BT$31,MATCH(_xlfn.XLOOKUP($D$14,$D218:$D224,$E218:$E224,,0,-1),'Verwachte Resultaten'!$B$2:$B$31,0),MATCH(_xlfn.XLOOKUP($D$14,$D218:$D224,AZ217:AZ223,,0,-1),'Verwachte Resultaten'!$C$1:$BT$1,0))*_xlfn.XLOOKUP($E224,$G$2:$G$6,$H$2:$H$6,,0))),$D224,""),"")</f>
        <v/>
      </c>
      <c r="BA224" s="43" t="str">
        <f>IFERROR(IF(AND(_xlfn.XLOOKUP($D$14,$D218:$D224,BA218:BA224,,0,-1)&lt;=(INDEX('Verwachte Resultaten'!$C$2:$BT$31,MATCH(_xlfn.XLOOKUP($D$14,$D218:$D224,$E218:$E224,,0,-1),'Verwachte Resultaten'!$B$2:$B$31,0),MATCH(_xlfn.XLOOKUP($D$14,$D218:$D224,BA217:BA223,,0,-1),'Verwachte Resultaten'!$C$1:$BT$1,0))*_xlfn.XLOOKUP($E224,$G$2:$G$6,$F$2:$F$6,,0)),_xlfn.XLOOKUP($D$14,$D218:$D224,BA218:BA224,,0,-1)&gt;=(INDEX('Verwachte Resultaten'!$C$2:$BT$31,MATCH(_xlfn.XLOOKUP($D$14,$D218:$D224,$E218:$E224,,0,-1),'Verwachte Resultaten'!$B$2:$B$31,0),MATCH(_xlfn.XLOOKUP($D$14,$D218:$D224,BA217:BA223,,0,-1),'Verwachte Resultaten'!$C$1:$BT$1,0))*_xlfn.XLOOKUP($E224,$G$2:$G$6,$H$2:$H$6,,0))),$D224,""),"")</f>
        <v/>
      </c>
      <c r="BB224" s="43" t="str">
        <f>IFERROR(IF(AND(_xlfn.XLOOKUP($D$14,$D218:$D224,BB218:BB224,,0,-1)&lt;=(INDEX('Verwachte Resultaten'!$C$2:$BT$31,MATCH(_xlfn.XLOOKUP($D$14,$D218:$D224,$E218:$E224,,0,-1),'Verwachte Resultaten'!$B$2:$B$31,0),MATCH(_xlfn.XLOOKUP($D$14,$D218:$D224,BB217:BB223,,0,-1),'Verwachte Resultaten'!$C$1:$BT$1,0))*_xlfn.XLOOKUP($E224,$G$2:$G$6,$F$2:$F$6,,0)),_xlfn.XLOOKUP($D$14,$D218:$D224,BB218:BB224,,0,-1)&gt;=(INDEX('Verwachte Resultaten'!$C$2:$BT$31,MATCH(_xlfn.XLOOKUP($D$14,$D218:$D224,$E218:$E224,,0,-1),'Verwachte Resultaten'!$B$2:$B$31,0),MATCH(_xlfn.XLOOKUP($D$14,$D218:$D224,BB217:BB223,,0,-1),'Verwachte Resultaten'!$C$1:$BT$1,0))*_xlfn.XLOOKUP($E224,$G$2:$G$6,$H$2:$H$6,,0))),$D224,""),"")</f>
        <v/>
      </c>
      <c r="BC224" s="43" t="str">
        <f>IFERROR(IF(AND(_xlfn.XLOOKUP($D$14,$D218:$D224,BC218:BC224,,0,-1)&lt;=(INDEX('Verwachte Resultaten'!$C$2:$BT$31,MATCH(_xlfn.XLOOKUP($D$14,$D218:$D224,$E218:$E224,,0,-1),'Verwachte Resultaten'!$B$2:$B$31,0),MATCH(_xlfn.XLOOKUP($D$14,$D218:$D224,BC217:BC223,,0,-1),'Verwachte Resultaten'!$C$1:$BT$1,0))*_xlfn.XLOOKUP($E224,$G$2:$G$6,$F$2:$F$6,,0)),_xlfn.XLOOKUP($D$14,$D218:$D224,BC218:BC224,,0,-1)&gt;=(INDEX('Verwachte Resultaten'!$C$2:$BT$31,MATCH(_xlfn.XLOOKUP($D$14,$D218:$D224,$E218:$E224,,0,-1),'Verwachte Resultaten'!$B$2:$B$31,0),MATCH(_xlfn.XLOOKUP($D$14,$D218:$D224,BC217:BC223,,0,-1),'Verwachte Resultaten'!$C$1:$BT$1,0))*_xlfn.XLOOKUP($E224,$G$2:$G$6,$H$2:$H$6,,0))),$D224,""),"")</f>
        <v/>
      </c>
      <c r="BD224" s="43" t="str">
        <f>IFERROR(IF(AND(_xlfn.XLOOKUP($D$14,$D218:$D224,BD218:BD224,,0,-1)&lt;=(INDEX('Verwachte Resultaten'!$C$2:$BT$31,MATCH(_xlfn.XLOOKUP($D$14,$D218:$D224,$E218:$E224,,0,-1),'Verwachte Resultaten'!$B$2:$B$31,0),MATCH(_xlfn.XLOOKUP($D$14,$D218:$D224,BD217:BD223,,0,-1),'Verwachte Resultaten'!$C$1:$BT$1,0))*_xlfn.XLOOKUP($E224,$G$2:$G$6,$F$2:$F$6,,0)),_xlfn.XLOOKUP($D$14,$D218:$D224,BD218:BD224,,0,-1)&gt;=(INDEX('Verwachte Resultaten'!$C$2:$BT$31,MATCH(_xlfn.XLOOKUP($D$14,$D218:$D224,$E218:$E224,,0,-1),'Verwachte Resultaten'!$B$2:$B$31,0),MATCH(_xlfn.XLOOKUP($D$14,$D218:$D224,BD217:BD223,,0,-1),'Verwachte Resultaten'!$C$1:$BT$1,0))*_xlfn.XLOOKUP($E224,$G$2:$G$6,$H$2:$H$6,,0))),$D224,""),"")</f>
        <v/>
      </c>
      <c r="BE224" s="43" t="str">
        <f>IFERROR(IF(AND(_xlfn.XLOOKUP($D$14,$D218:$D224,BE218:BE224,,0,-1)&lt;=(INDEX('Verwachte Resultaten'!$C$2:$BT$31,MATCH(_xlfn.XLOOKUP($D$14,$D218:$D224,$E218:$E224,,0,-1),'Verwachte Resultaten'!$B$2:$B$31,0),MATCH(_xlfn.XLOOKUP($D$14,$D218:$D224,BE217:BE223,,0,-1),'Verwachte Resultaten'!$C$1:$BT$1,0))*_xlfn.XLOOKUP($E224,$G$2:$G$6,$F$2:$F$6,,0)),_xlfn.XLOOKUP($D$14,$D218:$D224,BE218:BE224,,0,-1)&gt;=(INDEX('Verwachte Resultaten'!$C$2:$BT$31,MATCH(_xlfn.XLOOKUP($D$14,$D218:$D224,$E218:$E224,,0,-1),'Verwachte Resultaten'!$B$2:$B$31,0),MATCH(_xlfn.XLOOKUP($D$14,$D218:$D224,BE217:BE223,,0,-1),'Verwachte Resultaten'!$C$1:$BT$1,0))*_xlfn.XLOOKUP($E224,$G$2:$G$6,$H$2:$H$6,,0))),$D224,""),"")</f>
        <v/>
      </c>
      <c r="BF224" s="43" t="str">
        <f>IFERROR(IF(AND(_xlfn.XLOOKUP($D$14,$D218:$D224,BF218:BF224,,0,-1)&lt;=(INDEX('Verwachte Resultaten'!$C$2:$BT$31,MATCH(_xlfn.XLOOKUP($D$14,$D218:$D224,$E218:$E224,,0,-1),'Verwachte Resultaten'!$B$2:$B$31,0),MATCH(_xlfn.XLOOKUP($D$14,$D218:$D224,BF217:BF223,,0,-1),'Verwachte Resultaten'!$C$1:$BT$1,0))*_xlfn.XLOOKUP($E224,$G$2:$G$6,$F$2:$F$6,,0)),_xlfn.XLOOKUP($D$14,$D218:$D224,BF218:BF224,,0,-1)&gt;=(INDEX('Verwachte Resultaten'!$C$2:$BT$31,MATCH(_xlfn.XLOOKUP($D$14,$D218:$D224,$E218:$E224,,0,-1),'Verwachte Resultaten'!$B$2:$B$31,0),MATCH(_xlfn.XLOOKUP($D$14,$D218:$D224,BF217:BF223,,0,-1),'Verwachte Resultaten'!$C$1:$BT$1,0))*_xlfn.XLOOKUP($E224,$G$2:$G$6,$H$2:$H$6,,0))),$D224,""),"")</f>
        <v/>
      </c>
      <c r="BG224" s="43" t="str">
        <f>IFERROR(IF(AND(_xlfn.XLOOKUP($D$14,$D218:$D224,BG218:BG224,,0,-1)&lt;=(INDEX('Verwachte Resultaten'!$C$2:$BT$31,MATCH(_xlfn.XLOOKUP($D$14,$D218:$D224,$E218:$E224,,0,-1),'Verwachte Resultaten'!$B$2:$B$31,0),MATCH(_xlfn.XLOOKUP($D$14,$D218:$D224,BG217:BG223,,0,-1),'Verwachte Resultaten'!$C$1:$BT$1,0))*_xlfn.XLOOKUP($E224,$G$2:$G$6,$F$2:$F$6,,0)),_xlfn.XLOOKUP($D$14,$D218:$D224,BG218:BG224,,0,-1)&gt;=(INDEX('Verwachte Resultaten'!$C$2:$BT$31,MATCH(_xlfn.XLOOKUP($D$14,$D218:$D224,$E218:$E224,,0,-1),'Verwachte Resultaten'!$B$2:$B$31,0),MATCH(_xlfn.XLOOKUP($D$14,$D218:$D224,BG217:BG223,,0,-1),'Verwachte Resultaten'!$C$1:$BT$1,0))*_xlfn.XLOOKUP($E224,$G$2:$G$6,$H$2:$H$6,,0))),$D224,""),"")</f>
        <v/>
      </c>
      <c r="BH224" s="43" t="str">
        <f>IFERROR(IF(AND(_xlfn.XLOOKUP($D$14,$D218:$D224,BH218:BH224,,0,-1)&lt;=(INDEX('Verwachte Resultaten'!$C$2:$BT$31,MATCH(_xlfn.XLOOKUP($D$14,$D218:$D224,$E218:$E224,,0,-1),'Verwachte Resultaten'!$B$2:$B$31,0),MATCH(_xlfn.XLOOKUP($D$14,$D218:$D224,BH217:BH223,,0,-1),'Verwachte Resultaten'!$C$1:$BT$1,0))*_xlfn.XLOOKUP($E224,$G$2:$G$6,$F$2:$F$6,,0)),_xlfn.XLOOKUP($D$14,$D218:$D224,BH218:BH224,,0,-1)&gt;=(INDEX('Verwachte Resultaten'!$C$2:$BT$31,MATCH(_xlfn.XLOOKUP($D$14,$D218:$D224,$E218:$E224,,0,-1),'Verwachte Resultaten'!$B$2:$B$31,0),MATCH(_xlfn.XLOOKUP($D$14,$D218:$D224,BH217:BH223,,0,-1),'Verwachte Resultaten'!$C$1:$BT$1,0))*_xlfn.XLOOKUP($E224,$G$2:$G$6,$H$2:$H$6,,0))),$D224,""),"")</f>
        <v/>
      </c>
      <c r="BI224" s="43" t="str">
        <f>IFERROR(IF(AND(_xlfn.XLOOKUP($D$14,$D218:$D224,BI218:BI224,,0,-1)&lt;=(INDEX('Verwachte Resultaten'!$C$2:$BT$31,MATCH(_xlfn.XLOOKUP($D$14,$D218:$D224,$E218:$E224,,0,-1),'Verwachte Resultaten'!$B$2:$B$31,0),MATCH(_xlfn.XLOOKUP($D$14,$D218:$D224,BI217:BI223,,0,-1),'Verwachte Resultaten'!$C$1:$BT$1,0))*_xlfn.XLOOKUP($E224,$G$2:$G$6,$F$2:$F$6,,0)),_xlfn.XLOOKUP($D$14,$D218:$D224,BI218:BI224,,0,-1)&gt;=(INDEX('Verwachte Resultaten'!$C$2:$BT$31,MATCH(_xlfn.XLOOKUP($D$14,$D218:$D224,$E218:$E224,,0,-1),'Verwachte Resultaten'!$B$2:$B$31,0),MATCH(_xlfn.XLOOKUP($D$14,$D218:$D224,BI217:BI223,,0,-1),'Verwachte Resultaten'!$C$1:$BT$1,0))*_xlfn.XLOOKUP($E224,$G$2:$G$6,$H$2:$H$6,,0))),$D224,""),"")</f>
        <v/>
      </c>
      <c r="BJ224" s="43" t="str">
        <f>IFERROR(IF(AND(_xlfn.XLOOKUP($D$14,$D218:$D224,BJ218:BJ224,,0,-1)&lt;=(INDEX('Verwachte Resultaten'!$C$2:$BT$31,MATCH(_xlfn.XLOOKUP($D$14,$D218:$D224,$E218:$E224,,0,-1),'Verwachte Resultaten'!$B$2:$B$31,0),MATCH(_xlfn.XLOOKUP($D$14,$D218:$D224,BJ217:BJ223,,0,-1),'Verwachte Resultaten'!$C$1:$BT$1,0))*_xlfn.XLOOKUP($E224,$G$2:$G$6,$F$2:$F$6,,0)),_xlfn.XLOOKUP($D$14,$D218:$D224,BJ218:BJ224,,0,-1)&gt;=(INDEX('Verwachte Resultaten'!$C$2:$BT$31,MATCH(_xlfn.XLOOKUP($D$14,$D218:$D224,$E218:$E224,,0,-1),'Verwachte Resultaten'!$B$2:$B$31,0),MATCH(_xlfn.XLOOKUP($D$14,$D218:$D224,BJ217:BJ223,,0,-1),'Verwachte Resultaten'!$C$1:$BT$1,0))*_xlfn.XLOOKUP($E224,$G$2:$G$6,$H$2:$H$6,,0))),$D224,""),"")</f>
        <v/>
      </c>
      <c r="BK224" s="44" t="str">
        <f>IFERROR(IF(AND(_xlfn.XLOOKUP($D$14,$D218:$D224,BK218:BK224,,0,-1)&lt;=(INDEX('Verwachte Resultaten'!$C$2:$BT$31,MATCH(_xlfn.XLOOKUP($D$14,$D218:$D224,$E218:$E224,,0,-1),'Verwachte Resultaten'!$B$2:$B$31,0),MATCH(_xlfn.XLOOKUP($D$14,$D218:$D224,BK217:BK223,,0,-1),'Verwachte Resultaten'!$C$1:$BT$1,0))*_xlfn.XLOOKUP($E224,$G$2:$G$6,$F$2:$F$6,,0)),_xlfn.XLOOKUP($D$14,$D218:$D224,BK218:BK224,,0,-1)&gt;=(INDEX('Verwachte Resultaten'!$C$2:$BT$31,MATCH(_xlfn.XLOOKUP($D$14,$D218:$D224,$E218:$E224,,0,-1),'Verwachte Resultaten'!$B$2:$B$31,0),MATCH(_xlfn.XLOOKUP($D$14,$D218:$D224,BK217:BK223,,0,-1),'Verwachte Resultaten'!$C$1:$BT$1,0))*_xlfn.XLOOKUP($E224,$G$2:$G$6,$H$2:$H$6,,0))),$D224,""),"")</f>
        <v/>
      </c>
    </row>
    <row r="225" spans="1:63">
      <c r="C225" s="23"/>
      <c r="D225" s="110" t="str">
        <f>IFERROR($B221*$B$7,"")</f>
        <v/>
      </c>
      <c r="E225" s="40" t="s">
        <v>159</v>
      </c>
      <c r="F225" s="13" t="str">
        <f>IFERROR(IF(AND(_xlfn.XLOOKUP($D$14,$D219:$D225,F219:F225,,0,-1)&lt;=(INDEX('Verwachte Resultaten'!$C$2:$BT$31,MATCH(_xlfn.XLOOKUP($D$14,$D219:$D225,$E219:$E225,,0,-1),'Verwachte Resultaten'!$B$2:$B$31,0),MATCH(_xlfn.XLOOKUP($D$14,$D219:$D225,F218:F224,,0,-1),'Verwachte Resultaten'!$C$1:$BT$1,0))*_xlfn.XLOOKUP($E225,$G$2:$G$6,$F$2:$F$6,,0)),_xlfn.XLOOKUP($D$14,$D219:$D225,F219:F225,,0,-1)&gt;(INDEX('Verwachte Resultaten'!$C$2:$BT$31,MATCH(_xlfn.XLOOKUP($D$14,$D219:$D225,$E219:$E225,,0,-1),'Verwachte Resultaten'!$B$2:$B$31,0),MATCH(_xlfn.XLOOKUP($D$14,$D219:$D225,F218:F224,,0,-1),'Verwachte Resultaten'!$C$1:$BT$1,0))*_xlfn.XLOOKUP($E225,$G$2:$G$6,$H$2:$H$6,,0))),$D225,""),"")</f>
        <v/>
      </c>
      <c r="G225" s="14" t="str">
        <f>IFERROR(IF(AND(_xlfn.XLOOKUP($D$14,$D219:$D225,G219:G225,,0,-1)&lt;=(INDEX('Verwachte Resultaten'!$C$2:$BT$31,MATCH(_xlfn.XLOOKUP($D$14,$D219:$D225,$E219:$E225,,0,-1),'Verwachte Resultaten'!$B$2:$B$31,0),MATCH(_xlfn.XLOOKUP($D$14,$D219:$D225,G218:G224,,0,-1),'Verwachte Resultaten'!$C$1:$BT$1,0))*_xlfn.XLOOKUP($E225,$G$2:$G$6,$F$2:$F$6,,0)),_xlfn.XLOOKUP($D$14,$D219:$D225,G219:G225,,0,-1)&gt;(INDEX('Verwachte Resultaten'!$C$2:$BT$31,MATCH(_xlfn.XLOOKUP($D$14,$D219:$D225,$E219:$E225,,0,-1),'Verwachte Resultaten'!$B$2:$B$31,0),MATCH(_xlfn.XLOOKUP($D$14,$D219:$D225,G218:G224,,0,-1),'Verwachte Resultaten'!$C$1:$BT$1,0))*_xlfn.XLOOKUP($E225,$G$2:$G$6,$H$2:$H$6,,0))),$D225,""),"")</f>
        <v/>
      </c>
      <c r="H225" s="14" t="str">
        <f>IFERROR(IF(AND(_xlfn.XLOOKUP($D$14,$D219:$D225,H219:H225,,0,-1)&lt;=(INDEX('Verwachte Resultaten'!$C$2:$BT$31,MATCH(_xlfn.XLOOKUP($D$14,$D219:$D225,$E219:$E225,,0,-1),'Verwachte Resultaten'!$B$2:$B$31,0),MATCH(_xlfn.XLOOKUP($D$14,$D219:$D225,H218:H224,,0,-1),'Verwachte Resultaten'!$C$1:$BT$1,0))*_xlfn.XLOOKUP($E225,$G$2:$G$6,$F$2:$F$6,,0)),_xlfn.XLOOKUP($D$14,$D219:$D225,H219:H225,,0,-1)&gt;(INDEX('Verwachte Resultaten'!$C$2:$BT$31,MATCH(_xlfn.XLOOKUP($D$14,$D219:$D225,$E219:$E225,,0,-1),'Verwachte Resultaten'!$B$2:$B$31,0),MATCH(_xlfn.XLOOKUP($D$14,$D219:$D225,H218:H224,,0,-1),'Verwachte Resultaten'!$C$1:$BT$1,0))*_xlfn.XLOOKUP($E225,$G$2:$G$6,$H$2:$H$6,,0))),$D225,""),"")</f>
        <v/>
      </c>
      <c r="I225" s="14" t="str">
        <f>IFERROR(IF(AND(_xlfn.XLOOKUP($D$14,$D219:$D225,I219:I225,,0,-1)&lt;=(INDEX('Verwachte Resultaten'!$C$2:$BT$31,MATCH(_xlfn.XLOOKUP($D$14,$D219:$D225,$E219:$E225,,0,-1),'Verwachte Resultaten'!$B$2:$B$31,0),MATCH(_xlfn.XLOOKUP($D$14,$D219:$D225,I218:I224,,0,-1),'Verwachte Resultaten'!$C$1:$BT$1,0))*_xlfn.XLOOKUP($E225,$G$2:$G$6,$F$2:$F$6,,0)),_xlfn.XLOOKUP($D$14,$D219:$D225,I219:I225,,0,-1)&gt;(INDEX('Verwachte Resultaten'!$C$2:$BT$31,MATCH(_xlfn.XLOOKUP($D$14,$D219:$D225,$E219:$E225,,0,-1),'Verwachte Resultaten'!$B$2:$B$31,0),MATCH(_xlfn.XLOOKUP($D$14,$D219:$D225,I218:I224,,0,-1),'Verwachte Resultaten'!$C$1:$BT$1,0))*_xlfn.XLOOKUP($E225,$G$2:$G$6,$H$2:$H$6,,0))),$D225,""),"")</f>
        <v/>
      </c>
      <c r="J225" s="14" t="str">
        <f>IFERROR(IF(AND(_xlfn.XLOOKUP($D$14,$D219:$D225,J219:J225,,0,-1)&lt;=(INDEX('Verwachte Resultaten'!$C$2:$BT$31,MATCH(_xlfn.XLOOKUP($D$14,$D219:$D225,$E219:$E225,,0,-1),'Verwachte Resultaten'!$B$2:$B$31,0),MATCH(_xlfn.XLOOKUP($D$14,$D219:$D225,J218:J224,,0,-1),'Verwachte Resultaten'!$C$1:$BT$1,0))*_xlfn.XLOOKUP($E225,$G$2:$G$6,$F$2:$F$6,,0)),_xlfn.XLOOKUP($D$14,$D219:$D225,J219:J225,,0,-1)&gt;(INDEX('Verwachte Resultaten'!$C$2:$BT$31,MATCH(_xlfn.XLOOKUP($D$14,$D219:$D225,$E219:$E225,,0,-1),'Verwachte Resultaten'!$B$2:$B$31,0),MATCH(_xlfn.XLOOKUP($D$14,$D219:$D225,J218:J224,,0,-1),'Verwachte Resultaten'!$C$1:$BT$1,0))*_xlfn.XLOOKUP($E225,$G$2:$G$6,$H$2:$H$6,,0))),$D225,""),"")</f>
        <v/>
      </c>
      <c r="K225" s="14" t="str">
        <f>IFERROR(IF(AND(_xlfn.XLOOKUP($D$14,$D219:$D225,K219:K225,,0,-1)&lt;=(INDEX('Verwachte Resultaten'!$C$2:$BT$31,MATCH(_xlfn.XLOOKUP($D$14,$D219:$D225,$E219:$E225,,0,-1),'Verwachte Resultaten'!$B$2:$B$31,0),MATCH(_xlfn.XLOOKUP($D$14,$D219:$D225,K218:K224,,0,-1),'Verwachte Resultaten'!$C$1:$BT$1,0))*_xlfn.XLOOKUP($E225,$G$2:$G$6,$F$2:$F$6,,0)),_xlfn.XLOOKUP($D$14,$D219:$D225,K219:K225,,0,-1)&gt;(INDEX('Verwachte Resultaten'!$C$2:$BT$31,MATCH(_xlfn.XLOOKUP($D$14,$D219:$D225,$E219:$E225,,0,-1),'Verwachte Resultaten'!$B$2:$B$31,0),MATCH(_xlfn.XLOOKUP($D$14,$D219:$D225,K218:K224,,0,-1),'Verwachte Resultaten'!$C$1:$BT$1,0))*_xlfn.XLOOKUP($E225,$G$2:$G$6,$H$2:$H$6,,0))),$D225,""),"")</f>
        <v/>
      </c>
      <c r="L225" s="14" t="str">
        <f>IFERROR(IF(AND(_xlfn.XLOOKUP($D$14,$D219:$D225,L219:L225,,0,-1)&lt;=(INDEX('Verwachte Resultaten'!$C$2:$BT$31,MATCH(_xlfn.XLOOKUP($D$14,$D219:$D225,$E219:$E225,,0,-1),'Verwachte Resultaten'!$B$2:$B$31,0),MATCH(_xlfn.XLOOKUP($D$14,$D219:$D225,L218:L224,,0,-1),'Verwachte Resultaten'!$C$1:$BT$1,0))*_xlfn.XLOOKUP($E225,$G$2:$G$6,$F$2:$F$6,,0)),_xlfn.XLOOKUP($D$14,$D219:$D225,L219:L225,,0,-1)&gt;(INDEX('Verwachte Resultaten'!$C$2:$BT$31,MATCH(_xlfn.XLOOKUP($D$14,$D219:$D225,$E219:$E225,,0,-1),'Verwachte Resultaten'!$B$2:$B$31,0),MATCH(_xlfn.XLOOKUP($D$14,$D219:$D225,L218:L224,,0,-1),'Verwachte Resultaten'!$C$1:$BT$1,0))*_xlfn.XLOOKUP($E225,$G$2:$G$6,$H$2:$H$6,,0))),$D225,""),"")</f>
        <v/>
      </c>
      <c r="M225" s="14" t="str">
        <f>IFERROR(IF(AND(_xlfn.XLOOKUP($D$14,$D219:$D225,M219:M225,,0,-1)&lt;=(INDEX('Verwachte Resultaten'!$C$2:$BT$31,MATCH(_xlfn.XLOOKUP($D$14,$D219:$D225,$E219:$E225,,0,-1),'Verwachte Resultaten'!$B$2:$B$31,0),MATCH(_xlfn.XLOOKUP($D$14,$D219:$D225,M218:M224,,0,-1),'Verwachte Resultaten'!$C$1:$BT$1,0))*_xlfn.XLOOKUP($E225,$G$2:$G$6,$F$2:$F$6,,0)),_xlfn.XLOOKUP($D$14,$D219:$D225,M219:M225,,0,-1)&gt;(INDEX('Verwachte Resultaten'!$C$2:$BT$31,MATCH(_xlfn.XLOOKUP($D$14,$D219:$D225,$E219:$E225,,0,-1),'Verwachte Resultaten'!$B$2:$B$31,0),MATCH(_xlfn.XLOOKUP($D$14,$D219:$D225,M218:M224,,0,-1),'Verwachte Resultaten'!$C$1:$BT$1,0))*_xlfn.XLOOKUP($E225,$G$2:$G$6,$H$2:$H$6,,0))),$D225,""),"")</f>
        <v/>
      </c>
      <c r="N225" s="14" t="str">
        <f>IFERROR(IF(AND(_xlfn.XLOOKUP($D$14,$D219:$D225,N219:N225,,0,-1)&lt;=(INDEX('Verwachte Resultaten'!$C$2:$BT$31,MATCH(_xlfn.XLOOKUP($D$14,$D219:$D225,$E219:$E225,,0,-1),'Verwachte Resultaten'!$B$2:$B$31,0),MATCH(_xlfn.XLOOKUP($D$14,$D219:$D225,N218:N224,,0,-1),'Verwachte Resultaten'!$C$1:$BT$1,0))*_xlfn.XLOOKUP($E225,$G$2:$G$6,$F$2:$F$6,,0)),_xlfn.XLOOKUP($D$14,$D219:$D225,N219:N225,,0,-1)&gt;(INDEX('Verwachte Resultaten'!$C$2:$BT$31,MATCH(_xlfn.XLOOKUP($D$14,$D219:$D225,$E219:$E225,,0,-1),'Verwachte Resultaten'!$B$2:$B$31,0),MATCH(_xlfn.XLOOKUP($D$14,$D219:$D225,N218:N224,,0,-1),'Verwachte Resultaten'!$C$1:$BT$1,0))*_xlfn.XLOOKUP($E225,$G$2:$G$6,$H$2:$H$6,,0))),$D225,""),"")</f>
        <v/>
      </c>
      <c r="O225" s="14" t="str">
        <f>IFERROR(IF(AND(_xlfn.XLOOKUP($D$14,$D219:$D225,O219:O225,,0,-1)&lt;=(INDEX('Verwachte Resultaten'!$C$2:$BT$31,MATCH(_xlfn.XLOOKUP($D$14,$D219:$D225,$E219:$E225,,0,-1),'Verwachte Resultaten'!$B$2:$B$31,0),MATCH(_xlfn.XLOOKUP($D$14,$D219:$D225,O218:O224,,0,-1),'Verwachte Resultaten'!$C$1:$BT$1,0))*_xlfn.XLOOKUP($E225,$G$2:$G$6,$F$2:$F$6,,0)),_xlfn.XLOOKUP($D$14,$D219:$D225,O219:O225,,0,-1)&gt;(INDEX('Verwachte Resultaten'!$C$2:$BT$31,MATCH(_xlfn.XLOOKUP($D$14,$D219:$D225,$E219:$E225,,0,-1),'Verwachte Resultaten'!$B$2:$B$31,0),MATCH(_xlfn.XLOOKUP($D$14,$D219:$D225,O218:O224,,0,-1),'Verwachte Resultaten'!$C$1:$BT$1,0))*_xlfn.XLOOKUP($E225,$G$2:$G$6,$H$2:$H$6,,0))),$D225,""),"")</f>
        <v/>
      </c>
      <c r="P225" s="14" t="str">
        <f>IFERROR(IF(AND(_xlfn.XLOOKUP($D$14,$D219:$D225,P219:P225,,0,-1)&lt;=(INDEX('Verwachte Resultaten'!$C$2:$BT$31,MATCH(_xlfn.XLOOKUP($D$14,$D219:$D225,$E219:$E225,,0,-1),'Verwachte Resultaten'!$B$2:$B$31,0),MATCH(_xlfn.XLOOKUP($D$14,$D219:$D225,P218:P224,,0,-1),'Verwachte Resultaten'!$C$1:$BT$1,0))*_xlfn.XLOOKUP($E225,$G$2:$G$6,$F$2:$F$6,,0)),_xlfn.XLOOKUP($D$14,$D219:$D225,P219:P225,,0,-1)&gt;(INDEX('Verwachte Resultaten'!$C$2:$BT$31,MATCH(_xlfn.XLOOKUP($D$14,$D219:$D225,$E219:$E225,,0,-1),'Verwachte Resultaten'!$B$2:$B$31,0),MATCH(_xlfn.XLOOKUP($D$14,$D219:$D225,P218:P224,,0,-1),'Verwachte Resultaten'!$C$1:$BT$1,0))*_xlfn.XLOOKUP($E225,$G$2:$G$6,$H$2:$H$6,,0))),$D225,""),"")</f>
        <v/>
      </c>
      <c r="Q225" s="14" t="str">
        <f>IFERROR(IF(AND(_xlfn.XLOOKUP($D$14,$D219:$D225,Q219:Q225,,0,-1)&lt;=(INDEX('Verwachte Resultaten'!$C$2:$BT$31,MATCH(_xlfn.XLOOKUP($D$14,$D219:$D225,$E219:$E225,,0,-1),'Verwachte Resultaten'!$B$2:$B$31,0),MATCH(_xlfn.XLOOKUP($D$14,$D219:$D225,Q218:Q224,,0,-1),'Verwachte Resultaten'!$C$1:$BT$1,0))*_xlfn.XLOOKUP($E225,$G$2:$G$6,$F$2:$F$6,,0)),_xlfn.XLOOKUP($D$14,$D219:$D225,Q219:Q225,,0,-1)&gt;(INDEX('Verwachte Resultaten'!$C$2:$BT$31,MATCH(_xlfn.XLOOKUP($D$14,$D219:$D225,$E219:$E225,,0,-1),'Verwachte Resultaten'!$B$2:$B$31,0),MATCH(_xlfn.XLOOKUP($D$14,$D219:$D225,Q218:Q224,,0,-1),'Verwachte Resultaten'!$C$1:$BT$1,0))*_xlfn.XLOOKUP($E225,$G$2:$G$6,$H$2:$H$6,,0))),$D225,""),"")</f>
        <v/>
      </c>
      <c r="R225" s="14" t="str">
        <f>IFERROR(IF(AND(_xlfn.XLOOKUP($D$14,$D219:$D225,R219:R225,,0,-1)&lt;=(INDEX('Verwachte Resultaten'!$C$2:$BT$31,MATCH(_xlfn.XLOOKUP($D$14,$D219:$D225,$E219:$E225,,0,-1),'Verwachte Resultaten'!$B$2:$B$31,0),MATCH(_xlfn.XLOOKUP($D$14,$D219:$D225,R218:R224,,0,-1),'Verwachte Resultaten'!$C$1:$BT$1,0))*_xlfn.XLOOKUP($E225,$G$2:$G$6,$F$2:$F$6,,0)),_xlfn.XLOOKUP($D$14,$D219:$D225,R219:R225,,0,-1)&gt;(INDEX('Verwachte Resultaten'!$C$2:$BT$31,MATCH(_xlfn.XLOOKUP($D$14,$D219:$D225,$E219:$E225,,0,-1),'Verwachte Resultaten'!$B$2:$B$31,0),MATCH(_xlfn.XLOOKUP($D$14,$D219:$D225,R218:R224,,0,-1),'Verwachte Resultaten'!$C$1:$BT$1,0))*_xlfn.XLOOKUP($E225,$G$2:$G$6,$H$2:$H$6,,0))),$D225,""),"")</f>
        <v/>
      </c>
      <c r="S225" s="14" t="str">
        <f>IFERROR(IF(AND(_xlfn.XLOOKUP($D$14,$D219:$D225,S219:S225,,0,-1)&lt;=(INDEX('Verwachte Resultaten'!$C$2:$BT$31,MATCH(_xlfn.XLOOKUP($D$14,$D219:$D225,$E219:$E225,,0,-1),'Verwachte Resultaten'!$B$2:$B$31,0),MATCH(_xlfn.XLOOKUP($D$14,$D219:$D225,S218:S224,,0,-1),'Verwachte Resultaten'!$C$1:$BT$1,0))*_xlfn.XLOOKUP($E225,$G$2:$G$6,$F$2:$F$6,,0)),_xlfn.XLOOKUP($D$14,$D219:$D225,S219:S225,,0,-1)&gt;(INDEX('Verwachte Resultaten'!$C$2:$BT$31,MATCH(_xlfn.XLOOKUP($D$14,$D219:$D225,$E219:$E225,,0,-1),'Verwachte Resultaten'!$B$2:$B$31,0),MATCH(_xlfn.XLOOKUP($D$14,$D219:$D225,S218:S224,,0,-1),'Verwachte Resultaten'!$C$1:$BT$1,0))*_xlfn.XLOOKUP($E225,$G$2:$G$6,$H$2:$H$6,,0))),$D225,""),"")</f>
        <v/>
      </c>
      <c r="T225" s="14" t="str">
        <f>IFERROR(IF(AND(_xlfn.XLOOKUP($D$14,$D219:$D225,T219:T225,,0,-1)&lt;=(INDEX('Verwachte Resultaten'!$C$2:$BT$31,MATCH(_xlfn.XLOOKUP($D$14,$D219:$D225,$E219:$E225,,0,-1),'Verwachte Resultaten'!$B$2:$B$31,0),MATCH(_xlfn.XLOOKUP($D$14,$D219:$D225,T218:T224,,0,-1),'Verwachte Resultaten'!$C$1:$BT$1,0))*_xlfn.XLOOKUP($E225,$G$2:$G$6,$F$2:$F$6,,0)),_xlfn.XLOOKUP($D$14,$D219:$D225,T219:T225,,0,-1)&gt;(INDEX('Verwachte Resultaten'!$C$2:$BT$31,MATCH(_xlfn.XLOOKUP($D$14,$D219:$D225,$E219:$E225,,0,-1),'Verwachte Resultaten'!$B$2:$B$31,0),MATCH(_xlfn.XLOOKUP($D$14,$D219:$D225,T218:T224,,0,-1),'Verwachte Resultaten'!$C$1:$BT$1,0))*_xlfn.XLOOKUP($E225,$G$2:$G$6,$H$2:$H$6,,0))),$D225,""),"")</f>
        <v/>
      </c>
      <c r="U225" s="14" t="str">
        <f>IFERROR(IF(AND(_xlfn.XLOOKUP($D$14,$D219:$D225,U219:U225,,0,-1)&lt;=(INDEX('Verwachte Resultaten'!$C$2:$BT$31,MATCH(_xlfn.XLOOKUP($D$14,$D219:$D225,$E219:$E225,,0,-1),'Verwachte Resultaten'!$B$2:$B$31,0),MATCH(_xlfn.XLOOKUP($D$14,$D219:$D225,U218:U224,,0,-1),'Verwachte Resultaten'!$C$1:$BT$1,0))*_xlfn.XLOOKUP($E225,$G$2:$G$6,$F$2:$F$6,,0)),_xlfn.XLOOKUP($D$14,$D219:$D225,U219:U225,,0,-1)&gt;(INDEX('Verwachte Resultaten'!$C$2:$BT$31,MATCH(_xlfn.XLOOKUP($D$14,$D219:$D225,$E219:$E225,,0,-1),'Verwachte Resultaten'!$B$2:$B$31,0),MATCH(_xlfn.XLOOKUP($D$14,$D219:$D225,U218:U224,,0,-1),'Verwachte Resultaten'!$C$1:$BT$1,0))*_xlfn.XLOOKUP($E225,$G$2:$G$6,$H$2:$H$6,,0))),$D225,""),"")</f>
        <v/>
      </c>
      <c r="V225" s="14" t="str">
        <f>IFERROR(IF(AND(_xlfn.XLOOKUP($D$14,$D219:$D225,V219:V225,,0,-1)&lt;=(INDEX('Verwachte Resultaten'!$C$2:$BT$31,MATCH(_xlfn.XLOOKUP($D$14,$D219:$D225,$E219:$E225,,0,-1),'Verwachte Resultaten'!$B$2:$B$31,0),MATCH(_xlfn.XLOOKUP($D$14,$D219:$D225,V218:V224,,0,-1),'Verwachte Resultaten'!$C$1:$BT$1,0))*_xlfn.XLOOKUP($E225,$G$2:$G$6,$F$2:$F$6,,0)),_xlfn.XLOOKUP($D$14,$D219:$D225,V219:V225,,0,-1)&gt;(INDEX('Verwachte Resultaten'!$C$2:$BT$31,MATCH(_xlfn.XLOOKUP($D$14,$D219:$D225,$E219:$E225,,0,-1),'Verwachte Resultaten'!$B$2:$B$31,0),MATCH(_xlfn.XLOOKUP($D$14,$D219:$D225,V218:V224,,0,-1),'Verwachte Resultaten'!$C$1:$BT$1,0))*_xlfn.XLOOKUP($E225,$G$2:$G$6,$H$2:$H$6,,0))),$D225,""),"")</f>
        <v/>
      </c>
      <c r="W225" s="14" t="str">
        <f>IFERROR(IF(AND(_xlfn.XLOOKUP($D$14,$D219:$D225,W219:W225,,0,-1)&lt;=(INDEX('Verwachte Resultaten'!$C$2:$BT$31,MATCH(_xlfn.XLOOKUP($D$14,$D219:$D225,$E219:$E225,,0,-1),'Verwachte Resultaten'!$B$2:$B$31,0),MATCH(_xlfn.XLOOKUP($D$14,$D219:$D225,W218:W224,,0,-1),'Verwachte Resultaten'!$C$1:$BT$1,0))*_xlfn.XLOOKUP($E225,$G$2:$G$6,$F$2:$F$6,,0)),_xlfn.XLOOKUP($D$14,$D219:$D225,W219:W225,,0,-1)&gt;(INDEX('Verwachte Resultaten'!$C$2:$BT$31,MATCH(_xlfn.XLOOKUP($D$14,$D219:$D225,$E219:$E225,,0,-1),'Verwachte Resultaten'!$B$2:$B$31,0),MATCH(_xlfn.XLOOKUP($D$14,$D219:$D225,W218:W224,,0,-1),'Verwachte Resultaten'!$C$1:$BT$1,0))*_xlfn.XLOOKUP($E225,$G$2:$G$6,$H$2:$H$6,,0))),$D225,""),"")</f>
        <v/>
      </c>
      <c r="X225" s="14" t="str">
        <f>IFERROR(IF(AND(_xlfn.XLOOKUP($D$14,$D219:$D225,X219:X225,,0,-1)&lt;=(INDEX('Verwachte Resultaten'!$C$2:$BT$31,MATCH(_xlfn.XLOOKUP($D$14,$D219:$D225,$E219:$E225,,0,-1),'Verwachte Resultaten'!$B$2:$B$31,0),MATCH(_xlfn.XLOOKUP($D$14,$D219:$D225,X218:X224,,0,-1),'Verwachte Resultaten'!$C$1:$BT$1,0))*_xlfn.XLOOKUP($E225,$G$2:$G$6,$F$2:$F$6,,0)),_xlfn.XLOOKUP($D$14,$D219:$D225,X219:X225,,0,-1)&gt;(INDEX('Verwachte Resultaten'!$C$2:$BT$31,MATCH(_xlfn.XLOOKUP($D$14,$D219:$D225,$E219:$E225,,0,-1),'Verwachte Resultaten'!$B$2:$B$31,0),MATCH(_xlfn.XLOOKUP($D$14,$D219:$D225,X218:X224,,0,-1),'Verwachte Resultaten'!$C$1:$BT$1,0))*_xlfn.XLOOKUP($E225,$G$2:$G$6,$H$2:$H$6,,0))),$D225,""),"")</f>
        <v/>
      </c>
      <c r="Y225" s="14" t="str">
        <f>IFERROR(IF(AND(_xlfn.XLOOKUP($D$14,$D219:$D225,Y219:Y225,,0,-1)&lt;=(INDEX('Verwachte Resultaten'!$C$2:$BT$31,MATCH(_xlfn.XLOOKUP($D$14,$D219:$D225,$E219:$E225,,0,-1),'Verwachte Resultaten'!$B$2:$B$31,0),MATCH(_xlfn.XLOOKUP($D$14,$D219:$D225,Y218:Y224,,0,-1),'Verwachte Resultaten'!$C$1:$BT$1,0))*_xlfn.XLOOKUP($E225,$G$2:$G$6,$F$2:$F$6,,0)),_xlfn.XLOOKUP($D$14,$D219:$D225,Y219:Y225,,0,-1)&gt;(INDEX('Verwachte Resultaten'!$C$2:$BT$31,MATCH(_xlfn.XLOOKUP($D$14,$D219:$D225,$E219:$E225,,0,-1),'Verwachte Resultaten'!$B$2:$B$31,0),MATCH(_xlfn.XLOOKUP($D$14,$D219:$D225,Y218:Y224,,0,-1),'Verwachte Resultaten'!$C$1:$BT$1,0))*_xlfn.XLOOKUP($E225,$G$2:$G$6,$H$2:$H$6,,0))),$D225,""),"")</f>
        <v/>
      </c>
      <c r="Z225" s="14" t="str">
        <f>IFERROR(IF(AND(_xlfn.XLOOKUP($D$14,$D219:$D225,Z219:Z225,,0,-1)&lt;=(INDEX('Verwachte Resultaten'!$C$2:$BT$31,MATCH(_xlfn.XLOOKUP($D$14,$D219:$D225,$E219:$E225,,0,-1),'Verwachte Resultaten'!$B$2:$B$31,0),MATCH(_xlfn.XLOOKUP($D$14,$D219:$D225,Z218:Z224,,0,-1),'Verwachte Resultaten'!$C$1:$BT$1,0))*_xlfn.XLOOKUP($E225,$G$2:$G$6,$F$2:$F$6,,0)),_xlfn.XLOOKUP($D$14,$D219:$D225,Z219:Z225,,0,-1)&gt;(INDEX('Verwachte Resultaten'!$C$2:$BT$31,MATCH(_xlfn.XLOOKUP($D$14,$D219:$D225,$E219:$E225,,0,-1),'Verwachte Resultaten'!$B$2:$B$31,0),MATCH(_xlfn.XLOOKUP($D$14,$D219:$D225,Z218:Z224,,0,-1),'Verwachte Resultaten'!$C$1:$BT$1,0))*_xlfn.XLOOKUP($E225,$G$2:$G$6,$H$2:$H$6,,0))),$D225,""),"")</f>
        <v/>
      </c>
      <c r="AA225" s="14" t="str">
        <f>IFERROR(IF(AND(_xlfn.XLOOKUP($D$14,$D219:$D225,AA219:AA225,,0,-1)&lt;=(INDEX('Verwachte Resultaten'!$C$2:$BT$31,MATCH(_xlfn.XLOOKUP($D$14,$D219:$D225,$E219:$E225,,0,-1),'Verwachte Resultaten'!$B$2:$B$31,0),MATCH(_xlfn.XLOOKUP($D$14,$D219:$D225,AA218:AA224,,0,-1),'Verwachte Resultaten'!$C$1:$BT$1,0))*_xlfn.XLOOKUP($E225,$G$2:$G$6,$F$2:$F$6,,0)),_xlfn.XLOOKUP($D$14,$D219:$D225,AA219:AA225,,0,-1)&gt;(INDEX('Verwachte Resultaten'!$C$2:$BT$31,MATCH(_xlfn.XLOOKUP($D$14,$D219:$D225,$E219:$E225,,0,-1),'Verwachte Resultaten'!$B$2:$B$31,0),MATCH(_xlfn.XLOOKUP($D$14,$D219:$D225,AA218:AA224,,0,-1),'Verwachte Resultaten'!$C$1:$BT$1,0))*_xlfn.XLOOKUP($E225,$G$2:$G$6,$H$2:$H$6,,0))),$D225,""),"")</f>
        <v/>
      </c>
      <c r="AB225" s="14" t="str">
        <f>IFERROR(IF(AND(_xlfn.XLOOKUP($D$14,$D219:$D225,AB219:AB225,,0,-1)&lt;=(INDEX('Verwachte Resultaten'!$C$2:$BT$31,MATCH(_xlfn.XLOOKUP($D$14,$D219:$D225,$E219:$E225,,0,-1),'Verwachte Resultaten'!$B$2:$B$31,0),MATCH(_xlfn.XLOOKUP($D$14,$D219:$D225,AB218:AB224,,0,-1),'Verwachte Resultaten'!$C$1:$BT$1,0))*_xlfn.XLOOKUP($E225,$G$2:$G$6,$F$2:$F$6,,0)),_xlfn.XLOOKUP($D$14,$D219:$D225,AB219:AB225,,0,-1)&gt;(INDEX('Verwachte Resultaten'!$C$2:$BT$31,MATCH(_xlfn.XLOOKUP($D$14,$D219:$D225,$E219:$E225,,0,-1),'Verwachte Resultaten'!$B$2:$B$31,0),MATCH(_xlfn.XLOOKUP($D$14,$D219:$D225,AB218:AB224,,0,-1),'Verwachte Resultaten'!$C$1:$BT$1,0))*_xlfn.XLOOKUP($E225,$G$2:$G$6,$H$2:$H$6,,0))),$D225,""),"")</f>
        <v/>
      </c>
      <c r="AC225" s="14" t="str">
        <f>IFERROR(IF(AND(_xlfn.XLOOKUP($D$14,$D219:$D225,AC219:AC225,,0,-1)&lt;=(INDEX('Verwachte Resultaten'!$C$2:$BT$31,MATCH(_xlfn.XLOOKUP($D$14,$D219:$D225,$E219:$E225,,0,-1),'Verwachte Resultaten'!$B$2:$B$31,0),MATCH(_xlfn.XLOOKUP($D$14,$D219:$D225,AC218:AC224,,0,-1),'Verwachte Resultaten'!$C$1:$BT$1,0))*_xlfn.XLOOKUP($E225,$G$2:$G$6,$F$2:$F$6,,0)),_xlfn.XLOOKUP($D$14,$D219:$D225,AC219:AC225,,0,-1)&gt;(INDEX('Verwachte Resultaten'!$C$2:$BT$31,MATCH(_xlfn.XLOOKUP($D$14,$D219:$D225,$E219:$E225,,0,-1),'Verwachte Resultaten'!$B$2:$B$31,0),MATCH(_xlfn.XLOOKUP($D$14,$D219:$D225,AC218:AC224,,0,-1),'Verwachte Resultaten'!$C$1:$BT$1,0))*_xlfn.XLOOKUP($E225,$G$2:$G$6,$H$2:$H$6,,0))),$D225,""),"")</f>
        <v/>
      </c>
      <c r="AD225" s="14" t="str">
        <f>IFERROR(IF(AND(_xlfn.XLOOKUP($D$14,$D219:$D225,AD219:AD225,,0,-1)&lt;=(INDEX('Verwachte Resultaten'!$C$2:$BT$31,MATCH(_xlfn.XLOOKUP($D$14,$D219:$D225,$E219:$E225,,0,-1),'Verwachte Resultaten'!$B$2:$B$31,0),MATCH(_xlfn.XLOOKUP($D$14,$D219:$D225,AD218:AD224,,0,-1),'Verwachte Resultaten'!$C$1:$BT$1,0))*_xlfn.XLOOKUP($E225,$G$2:$G$6,$F$2:$F$6,,0)),_xlfn.XLOOKUP($D$14,$D219:$D225,AD219:AD225,,0,-1)&gt;(INDEX('Verwachte Resultaten'!$C$2:$BT$31,MATCH(_xlfn.XLOOKUP($D$14,$D219:$D225,$E219:$E225,,0,-1),'Verwachte Resultaten'!$B$2:$B$31,0),MATCH(_xlfn.XLOOKUP($D$14,$D219:$D225,AD218:AD224,,0,-1),'Verwachte Resultaten'!$C$1:$BT$1,0))*_xlfn.XLOOKUP($E225,$G$2:$G$6,$H$2:$H$6,,0))),$D225,""),"")</f>
        <v/>
      </c>
      <c r="AE225" s="14" t="str">
        <f>IFERROR(IF(AND(_xlfn.XLOOKUP($D$14,$D219:$D225,AE219:AE225,,0,-1)&lt;=(INDEX('Verwachte Resultaten'!$C$2:$BT$31,MATCH(_xlfn.XLOOKUP($D$14,$D219:$D225,$E219:$E225,,0,-1),'Verwachte Resultaten'!$B$2:$B$31,0),MATCH(_xlfn.XLOOKUP($D$14,$D219:$D225,AE218:AE224,,0,-1),'Verwachte Resultaten'!$C$1:$BT$1,0))*_xlfn.XLOOKUP($E225,$G$2:$G$6,$F$2:$F$6,,0)),_xlfn.XLOOKUP($D$14,$D219:$D225,AE219:AE225,,0,-1)&gt;(INDEX('Verwachte Resultaten'!$C$2:$BT$31,MATCH(_xlfn.XLOOKUP($D$14,$D219:$D225,$E219:$E225,,0,-1),'Verwachte Resultaten'!$B$2:$B$31,0),MATCH(_xlfn.XLOOKUP($D$14,$D219:$D225,AE218:AE224,,0,-1),'Verwachte Resultaten'!$C$1:$BT$1,0))*_xlfn.XLOOKUP($E225,$G$2:$G$6,$H$2:$H$6,,0))),$D225,""),"")</f>
        <v/>
      </c>
      <c r="AF225" s="14" t="str">
        <f>IFERROR(IF(AND(_xlfn.XLOOKUP($D$14,$D219:$D225,AF219:AF225,,0,-1)&lt;=(INDEX('Verwachte Resultaten'!$C$2:$BT$31,MATCH(_xlfn.XLOOKUP($D$14,$D219:$D225,$E219:$E225,,0,-1),'Verwachte Resultaten'!$B$2:$B$31,0),MATCH(_xlfn.XLOOKUP($D$14,$D219:$D225,AF218:AF224,,0,-1),'Verwachte Resultaten'!$C$1:$BT$1,0))*_xlfn.XLOOKUP($E225,$G$2:$G$6,$F$2:$F$6,,0)),_xlfn.XLOOKUP($D$14,$D219:$D225,AF219:AF225,,0,-1)&gt;(INDEX('Verwachte Resultaten'!$C$2:$BT$31,MATCH(_xlfn.XLOOKUP($D$14,$D219:$D225,$E219:$E225,,0,-1),'Verwachte Resultaten'!$B$2:$B$31,0),MATCH(_xlfn.XLOOKUP($D$14,$D219:$D225,AF218:AF224,,0,-1),'Verwachte Resultaten'!$C$1:$BT$1,0))*_xlfn.XLOOKUP($E225,$G$2:$G$6,$H$2:$H$6,,0))),$D225,""),"")</f>
        <v/>
      </c>
      <c r="AG225" s="14" t="str">
        <f>IFERROR(IF(AND(_xlfn.XLOOKUP($D$14,$D219:$D225,AG219:AG225,,0,-1)&lt;=(INDEX('Verwachte Resultaten'!$C$2:$BT$31,MATCH(_xlfn.XLOOKUP($D$14,$D219:$D225,$E219:$E225,,0,-1),'Verwachte Resultaten'!$B$2:$B$31,0),MATCH(_xlfn.XLOOKUP($D$14,$D219:$D225,AG218:AG224,,0,-1),'Verwachte Resultaten'!$C$1:$BT$1,0))*_xlfn.XLOOKUP($E225,$G$2:$G$6,$F$2:$F$6,,0)),_xlfn.XLOOKUP($D$14,$D219:$D225,AG219:AG225,,0,-1)&gt;(INDEX('Verwachte Resultaten'!$C$2:$BT$31,MATCH(_xlfn.XLOOKUP($D$14,$D219:$D225,$E219:$E225,,0,-1),'Verwachte Resultaten'!$B$2:$B$31,0),MATCH(_xlfn.XLOOKUP($D$14,$D219:$D225,AG218:AG224,,0,-1),'Verwachte Resultaten'!$C$1:$BT$1,0))*_xlfn.XLOOKUP($E225,$G$2:$G$6,$H$2:$H$6,,0))),$D225,""),"")</f>
        <v/>
      </c>
      <c r="AH225" s="14" t="str">
        <f>IFERROR(IF(AND(_xlfn.XLOOKUP($D$14,$D219:$D225,AH219:AH225,,0,-1)&lt;=(INDEX('Verwachte Resultaten'!$C$2:$BT$31,MATCH(_xlfn.XLOOKUP($D$14,$D219:$D225,$E219:$E225,,0,-1),'Verwachte Resultaten'!$B$2:$B$31,0),MATCH(_xlfn.XLOOKUP($D$14,$D219:$D225,AH218:AH224,,0,-1),'Verwachte Resultaten'!$C$1:$BT$1,0))*_xlfn.XLOOKUP($E225,$G$2:$G$6,$F$2:$F$6,,0)),_xlfn.XLOOKUP($D$14,$D219:$D225,AH219:AH225,,0,-1)&gt;(INDEX('Verwachte Resultaten'!$C$2:$BT$31,MATCH(_xlfn.XLOOKUP($D$14,$D219:$D225,$E219:$E225,,0,-1),'Verwachte Resultaten'!$B$2:$B$31,0),MATCH(_xlfn.XLOOKUP($D$14,$D219:$D225,AH218:AH224,,0,-1),'Verwachte Resultaten'!$C$1:$BT$1,0))*_xlfn.XLOOKUP($E225,$G$2:$G$6,$H$2:$H$6,,0))),$D225,""),"")</f>
        <v/>
      </c>
      <c r="AI225" s="14" t="str">
        <f>IFERROR(IF(AND(_xlfn.XLOOKUP($D$14,$D219:$D225,AI219:AI225,,0,-1)&lt;=(INDEX('Verwachte Resultaten'!$C$2:$BT$31,MATCH(_xlfn.XLOOKUP($D$14,$D219:$D225,$E219:$E225,,0,-1),'Verwachte Resultaten'!$B$2:$B$31,0),MATCH(_xlfn.XLOOKUP($D$14,$D219:$D225,AI218:AI224,,0,-1),'Verwachte Resultaten'!$C$1:$BT$1,0))*_xlfn.XLOOKUP($E225,$G$2:$G$6,$F$2:$F$6,,0)),_xlfn.XLOOKUP($D$14,$D219:$D225,AI219:AI225,,0,-1)&gt;(INDEX('Verwachte Resultaten'!$C$2:$BT$31,MATCH(_xlfn.XLOOKUP($D$14,$D219:$D225,$E219:$E225,,0,-1),'Verwachte Resultaten'!$B$2:$B$31,0),MATCH(_xlfn.XLOOKUP($D$14,$D219:$D225,AI218:AI224,,0,-1),'Verwachte Resultaten'!$C$1:$BT$1,0))*_xlfn.XLOOKUP($E225,$G$2:$G$6,$H$2:$H$6,,0))),$D225,""),"")</f>
        <v/>
      </c>
      <c r="AJ225" s="14" t="str">
        <f>IFERROR(IF(AND(_xlfn.XLOOKUP($D$14,$D219:$D225,AJ219:AJ225,,0,-1)&lt;=(INDEX('Verwachte Resultaten'!$C$2:$BT$31,MATCH(_xlfn.XLOOKUP($D$14,$D219:$D225,$E219:$E225,,0,-1),'Verwachte Resultaten'!$B$2:$B$31,0),MATCH(_xlfn.XLOOKUP($D$14,$D219:$D225,AJ218:AJ224,,0,-1),'Verwachte Resultaten'!$C$1:$BT$1,0))*_xlfn.XLOOKUP($E225,$G$2:$G$6,$F$2:$F$6,,0)),_xlfn.XLOOKUP($D$14,$D219:$D225,AJ219:AJ225,,0,-1)&gt;(INDEX('Verwachte Resultaten'!$C$2:$BT$31,MATCH(_xlfn.XLOOKUP($D$14,$D219:$D225,$E219:$E225,,0,-1),'Verwachte Resultaten'!$B$2:$B$31,0),MATCH(_xlfn.XLOOKUP($D$14,$D219:$D225,AJ218:AJ224,,0,-1),'Verwachte Resultaten'!$C$1:$BT$1,0))*_xlfn.XLOOKUP($E225,$G$2:$G$6,$H$2:$H$6,,0))),$D225,""),"")</f>
        <v/>
      </c>
      <c r="AK225" s="14" t="str">
        <f>IFERROR(IF(AND(_xlfn.XLOOKUP($D$14,$D219:$D225,AK219:AK225,,0,-1)&lt;=(INDEX('Verwachte Resultaten'!$C$2:$BT$31,MATCH(_xlfn.XLOOKUP($D$14,$D219:$D225,$E219:$E225,,0,-1),'Verwachte Resultaten'!$B$2:$B$31,0),MATCH(_xlfn.XLOOKUP($D$14,$D219:$D225,AK218:AK224,,0,-1),'Verwachte Resultaten'!$C$1:$BT$1,0))*_xlfn.XLOOKUP($E225,$G$2:$G$6,$F$2:$F$6,,0)),_xlfn.XLOOKUP($D$14,$D219:$D225,AK219:AK225,,0,-1)&gt;(INDEX('Verwachte Resultaten'!$C$2:$BT$31,MATCH(_xlfn.XLOOKUP($D$14,$D219:$D225,$E219:$E225,,0,-1),'Verwachte Resultaten'!$B$2:$B$31,0),MATCH(_xlfn.XLOOKUP($D$14,$D219:$D225,AK218:AK224,,0,-1),'Verwachte Resultaten'!$C$1:$BT$1,0))*_xlfn.XLOOKUP($E225,$G$2:$G$6,$H$2:$H$6,,0))),$D225,""),"")</f>
        <v/>
      </c>
      <c r="AL225" s="14" t="str">
        <f>IFERROR(IF(AND(_xlfn.XLOOKUP($D$14,$D219:$D225,AL219:AL225,,0,-1)&lt;=(INDEX('Verwachte Resultaten'!$C$2:$BT$31,MATCH(_xlfn.XLOOKUP($D$14,$D219:$D225,$E219:$E225,,0,-1),'Verwachte Resultaten'!$B$2:$B$31,0),MATCH(_xlfn.XLOOKUP($D$14,$D219:$D225,AL218:AL224,,0,-1),'Verwachte Resultaten'!$C$1:$BT$1,0))*_xlfn.XLOOKUP($E225,$G$2:$G$6,$F$2:$F$6,,0)),_xlfn.XLOOKUP($D$14,$D219:$D225,AL219:AL225,,0,-1)&gt;(INDEX('Verwachte Resultaten'!$C$2:$BT$31,MATCH(_xlfn.XLOOKUP($D$14,$D219:$D225,$E219:$E225,,0,-1),'Verwachte Resultaten'!$B$2:$B$31,0),MATCH(_xlfn.XLOOKUP($D$14,$D219:$D225,AL218:AL224,,0,-1),'Verwachte Resultaten'!$C$1:$BT$1,0))*_xlfn.XLOOKUP($E225,$G$2:$G$6,$H$2:$H$6,,0))),$D225,""),"")</f>
        <v/>
      </c>
      <c r="AM225" s="14" t="str">
        <f>IFERROR(IF(AND(_xlfn.XLOOKUP($D$14,$D219:$D225,AM219:AM225,,0,-1)&lt;=(INDEX('Verwachte Resultaten'!$C$2:$BT$31,MATCH(_xlfn.XLOOKUP($D$14,$D219:$D225,$E219:$E225,,0,-1),'Verwachte Resultaten'!$B$2:$B$31,0),MATCH(_xlfn.XLOOKUP($D$14,$D219:$D225,AM218:AM224,,0,-1),'Verwachte Resultaten'!$C$1:$BT$1,0))*_xlfn.XLOOKUP($E225,$G$2:$G$6,$F$2:$F$6,,0)),_xlfn.XLOOKUP($D$14,$D219:$D225,AM219:AM225,,0,-1)&gt;(INDEX('Verwachte Resultaten'!$C$2:$BT$31,MATCH(_xlfn.XLOOKUP($D$14,$D219:$D225,$E219:$E225,,0,-1),'Verwachte Resultaten'!$B$2:$B$31,0),MATCH(_xlfn.XLOOKUP($D$14,$D219:$D225,AM218:AM224,,0,-1),'Verwachte Resultaten'!$C$1:$BT$1,0))*_xlfn.XLOOKUP($E225,$G$2:$G$6,$H$2:$H$6,,0))),$D225,""),"")</f>
        <v/>
      </c>
      <c r="AN225" s="14" t="str">
        <f>IFERROR(IF(AND(_xlfn.XLOOKUP($D$14,$D219:$D225,AN219:AN225,,0,-1)&lt;=(INDEX('Verwachte Resultaten'!$C$2:$BT$31,MATCH(_xlfn.XLOOKUP($D$14,$D219:$D225,$E219:$E225,,0,-1),'Verwachte Resultaten'!$B$2:$B$31,0),MATCH(_xlfn.XLOOKUP($D$14,$D219:$D225,AN218:AN224,,0,-1),'Verwachte Resultaten'!$C$1:$BT$1,0))*_xlfn.XLOOKUP($E225,$G$2:$G$6,$F$2:$F$6,,0)),_xlfn.XLOOKUP($D$14,$D219:$D225,AN219:AN225,,0,-1)&gt;(INDEX('Verwachte Resultaten'!$C$2:$BT$31,MATCH(_xlfn.XLOOKUP($D$14,$D219:$D225,$E219:$E225,,0,-1),'Verwachte Resultaten'!$B$2:$B$31,0),MATCH(_xlfn.XLOOKUP($D$14,$D219:$D225,AN218:AN224,,0,-1),'Verwachte Resultaten'!$C$1:$BT$1,0))*_xlfn.XLOOKUP($E225,$G$2:$G$6,$H$2:$H$6,,0))),$D225,""),"")</f>
        <v/>
      </c>
      <c r="AO225" s="14" t="str">
        <f>IFERROR(IF(AND(_xlfn.XLOOKUP($D$14,$D219:$D225,AO219:AO225,,0,-1)&lt;=(INDEX('Verwachte Resultaten'!$C$2:$BT$31,MATCH(_xlfn.XLOOKUP($D$14,$D219:$D225,$E219:$E225,,0,-1),'Verwachte Resultaten'!$B$2:$B$31,0),MATCH(_xlfn.XLOOKUP($D$14,$D219:$D225,AO218:AO224,,0,-1),'Verwachte Resultaten'!$C$1:$BT$1,0))*_xlfn.XLOOKUP($E225,$G$2:$G$6,$F$2:$F$6,,0)),_xlfn.XLOOKUP($D$14,$D219:$D225,AO219:AO225,,0,-1)&gt;(INDEX('Verwachte Resultaten'!$C$2:$BT$31,MATCH(_xlfn.XLOOKUP($D$14,$D219:$D225,$E219:$E225,,0,-1),'Verwachte Resultaten'!$B$2:$B$31,0),MATCH(_xlfn.XLOOKUP($D$14,$D219:$D225,AO218:AO224,,0,-1),'Verwachte Resultaten'!$C$1:$BT$1,0))*_xlfn.XLOOKUP($E225,$G$2:$G$6,$H$2:$H$6,,0))),$D225,""),"")</f>
        <v/>
      </c>
      <c r="AP225" s="14" t="str">
        <f>IFERROR(IF(AND(_xlfn.XLOOKUP($D$14,$D219:$D225,AP219:AP225,,0,-1)&lt;=(INDEX('Verwachte Resultaten'!$C$2:$BT$31,MATCH(_xlfn.XLOOKUP($D$14,$D219:$D225,$E219:$E225,,0,-1),'Verwachte Resultaten'!$B$2:$B$31,0),MATCH(_xlfn.XLOOKUP($D$14,$D219:$D225,AP218:AP224,,0,-1),'Verwachte Resultaten'!$C$1:$BT$1,0))*_xlfn.XLOOKUP($E225,$G$2:$G$6,$F$2:$F$6,,0)),_xlfn.XLOOKUP($D$14,$D219:$D225,AP219:AP225,,0,-1)&gt;(INDEX('Verwachte Resultaten'!$C$2:$BT$31,MATCH(_xlfn.XLOOKUP($D$14,$D219:$D225,$E219:$E225,,0,-1),'Verwachte Resultaten'!$B$2:$B$31,0),MATCH(_xlfn.XLOOKUP($D$14,$D219:$D225,AP218:AP224,,0,-1),'Verwachte Resultaten'!$C$1:$BT$1,0))*_xlfn.XLOOKUP($E225,$G$2:$G$6,$H$2:$H$6,,0))),$D225,""),"")</f>
        <v/>
      </c>
      <c r="AQ225" s="14" t="str">
        <f>IFERROR(IF(AND(_xlfn.XLOOKUP($D$14,$D219:$D225,AQ219:AQ225,,0,-1)&lt;=(INDEX('Verwachte Resultaten'!$C$2:$BT$31,MATCH(_xlfn.XLOOKUP($D$14,$D219:$D225,$E219:$E225,,0,-1),'Verwachte Resultaten'!$B$2:$B$31,0),MATCH(_xlfn.XLOOKUP($D$14,$D219:$D225,AQ218:AQ224,,0,-1),'Verwachte Resultaten'!$C$1:$BT$1,0))*_xlfn.XLOOKUP($E225,$G$2:$G$6,$F$2:$F$6,,0)),_xlfn.XLOOKUP($D$14,$D219:$D225,AQ219:AQ225,,0,-1)&gt;(INDEX('Verwachte Resultaten'!$C$2:$BT$31,MATCH(_xlfn.XLOOKUP($D$14,$D219:$D225,$E219:$E225,,0,-1),'Verwachte Resultaten'!$B$2:$B$31,0),MATCH(_xlfn.XLOOKUP($D$14,$D219:$D225,AQ218:AQ224,,0,-1),'Verwachte Resultaten'!$C$1:$BT$1,0))*_xlfn.XLOOKUP($E225,$G$2:$G$6,$H$2:$H$6,,0))),$D225,""),"")</f>
        <v/>
      </c>
      <c r="AR225" s="14" t="str">
        <f>IFERROR(IF(AND(_xlfn.XLOOKUP($D$14,$D219:$D225,AR219:AR225,,0,-1)&lt;=(INDEX('Verwachte Resultaten'!$C$2:$BT$31,MATCH(_xlfn.XLOOKUP($D$14,$D219:$D225,$E219:$E225,,0,-1),'Verwachte Resultaten'!$B$2:$B$31,0),MATCH(_xlfn.XLOOKUP($D$14,$D219:$D225,AR218:AR224,,0,-1),'Verwachte Resultaten'!$C$1:$BT$1,0))*_xlfn.XLOOKUP($E225,$G$2:$G$6,$F$2:$F$6,,0)),_xlfn.XLOOKUP($D$14,$D219:$D225,AR219:AR225,,0,-1)&gt;(INDEX('Verwachte Resultaten'!$C$2:$BT$31,MATCH(_xlfn.XLOOKUP($D$14,$D219:$D225,$E219:$E225,,0,-1),'Verwachte Resultaten'!$B$2:$B$31,0),MATCH(_xlfn.XLOOKUP($D$14,$D219:$D225,AR218:AR224,,0,-1),'Verwachte Resultaten'!$C$1:$BT$1,0))*_xlfn.XLOOKUP($E225,$G$2:$G$6,$H$2:$H$6,,0))),$D225,""),"")</f>
        <v/>
      </c>
      <c r="AS225" s="14" t="str">
        <f>IFERROR(IF(AND(_xlfn.XLOOKUP($D$14,$D219:$D225,AS219:AS225,,0,-1)&lt;=(INDEX('Verwachte Resultaten'!$C$2:$BT$31,MATCH(_xlfn.XLOOKUP($D$14,$D219:$D225,$E219:$E225,,0,-1),'Verwachte Resultaten'!$B$2:$B$31,0),MATCH(_xlfn.XLOOKUP($D$14,$D219:$D225,AS218:AS224,,0,-1),'Verwachte Resultaten'!$C$1:$BT$1,0))*_xlfn.XLOOKUP($E225,$G$2:$G$6,$F$2:$F$6,,0)),_xlfn.XLOOKUP($D$14,$D219:$D225,AS219:AS225,,0,-1)&gt;(INDEX('Verwachte Resultaten'!$C$2:$BT$31,MATCH(_xlfn.XLOOKUP($D$14,$D219:$D225,$E219:$E225,,0,-1),'Verwachte Resultaten'!$B$2:$B$31,0),MATCH(_xlfn.XLOOKUP($D$14,$D219:$D225,AS218:AS224,,0,-1),'Verwachte Resultaten'!$C$1:$BT$1,0))*_xlfn.XLOOKUP($E225,$G$2:$G$6,$H$2:$H$6,,0))),$D225,""),"")</f>
        <v/>
      </c>
      <c r="AT225" s="14" t="str">
        <f>IFERROR(IF(AND(_xlfn.XLOOKUP($D$14,$D219:$D225,AT219:AT225,,0,-1)&lt;=(INDEX('Verwachte Resultaten'!$C$2:$BT$31,MATCH(_xlfn.XLOOKUP($D$14,$D219:$D225,$E219:$E225,,0,-1),'Verwachte Resultaten'!$B$2:$B$31,0),MATCH(_xlfn.XLOOKUP($D$14,$D219:$D225,AT218:AT224,,0,-1),'Verwachte Resultaten'!$C$1:$BT$1,0))*_xlfn.XLOOKUP($E225,$G$2:$G$6,$F$2:$F$6,,0)),_xlfn.XLOOKUP($D$14,$D219:$D225,AT219:AT225,,0,-1)&gt;(INDEX('Verwachte Resultaten'!$C$2:$BT$31,MATCH(_xlfn.XLOOKUP($D$14,$D219:$D225,$E219:$E225,,0,-1),'Verwachte Resultaten'!$B$2:$B$31,0),MATCH(_xlfn.XLOOKUP($D$14,$D219:$D225,AT218:AT224,,0,-1),'Verwachte Resultaten'!$C$1:$BT$1,0))*_xlfn.XLOOKUP($E225,$G$2:$G$6,$H$2:$H$6,,0))),$D225,""),"")</f>
        <v/>
      </c>
      <c r="AU225" s="14" t="str">
        <f>IFERROR(IF(AND(_xlfn.XLOOKUP($D$14,$D219:$D225,AU219:AU225,,0,-1)&lt;=(INDEX('Verwachte Resultaten'!$C$2:$BT$31,MATCH(_xlfn.XLOOKUP($D$14,$D219:$D225,$E219:$E225,,0,-1),'Verwachte Resultaten'!$B$2:$B$31,0),MATCH(_xlfn.XLOOKUP($D$14,$D219:$D225,AU218:AU224,,0,-1),'Verwachte Resultaten'!$C$1:$BT$1,0))*_xlfn.XLOOKUP($E225,$G$2:$G$6,$F$2:$F$6,,0)),_xlfn.XLOOKUP($D$14,$D219:$D225,AU219:AU225,,0,-1)&gt;(INDEX('Verwachte Resultaten'!$C$2:$BT$31,MATCH(_xlfn.XLOOKUP($D$14,$D219:$D225,$E219:$E225,,0,-1),'Verwachte Resultaten'!$B$2:$B$31,0),MATCH(_xlfn.XLOOKUP($D$14,$D219:$D225,AU218:AU224,,0,-1),'Verwachte Resultaten'!$C$1:$BT$1,0))*_xlfn.XLOOKUP($E225,$G$2:$G$6,$H$2:$H$6,,0))),$D225,""),"")</f>
        <v/>
      </c>
      <c r="AV225" s="14" t="str">
        <f>IFERROR(IF(AND(_xlfn.XLOOKUP($D$14,$D219:$D225,AV219:AV225,,0,-1)&lt;=(INDEX('Verwachte Resultaten'!$C$2:$BT$31,MATCH(_xlfn.XLOOKUP($D$14,$D219:$D225,$E219:$E225,,0,-1),'Verwachte Resultaten'!$B$2:$B$31,0),MATCH(_xlfn.XLOOKUP($D$14,$D219:$D225,AV218:AV224,,0,-1),'Verwachte Resultaten'!$C$1:$BT$1,0))*_xlfn.XLOOKUP($E225,$G$2:$G$6,$F$2:$F$6,,0)),_xlfn.XLOOKUP($D$14,$D219:$D225,AV219:AV225,,0,-1)&gt;(INDEX('Verwachte Resultaten'!$C$2:$BT$31,MATCH(_xlfn.XLOOKUP($D$14,$D219:$D225,$E219:$E225,,0,-1),'Verwachte Resultaten'!$B$2:$B$31,0),MATCH(_xlfn.XLOOKUP($D$14,$D219:$D225,AV218:AV224,,0,-1),'Verwachte Resultaten'!$C$1:$BT$1,0))*_xlfn.XLOOKUP($E225,$G$2:$G$6,$H$2:$H$6,,0))),$D225,""),"")</f>
        <v/>
      </c>
      <c r="AW225" s="14" t="str">
        <f>IFERROR(IF(AND(_xlfn.XLOOKUP($D$14,$D219:$D225,AW219:AW225,,0,-1)&lt;=(INDEX('Verwachte Resultaten'!$C$2:$BT$31,MATCH(_xlfn.XLOOKUP($D$14,$D219:$D225,$E219:$E225,,0,-1),'Verwachte Resultaten'!$B$2:$B$31,0),MATCH(_xlfn.XLOOKUP($D$14,$D219:$D225,AW218:AW224,,0,-1),'Verwachte Resultaten'!$C$1:$BT$1,0))*_xlfn.XLOOKUP($E225,$G$2:$G$6,$F$2:$F$6,,0)),_xlfn.XLOOKUP($D$14,$D219:$D225,AW219:AW225,,0,-1)&gt;(INDEX('Verwachte Resultaten'!$C$2:$BT$31,MATCH(_xlfn.XLOOKUP($D$14,$D219:$D225,$E219:$E225,,0,-1),'Verwachte Resultaten'!$B$2:$B$31,0),MATCH(_xlfn.XLOOKUP($D$14,$D219:$D225,AW218:AW224,,0,-1),'Verwachte Resultaten'!$C$1:$BT$1,0))*_xlfn.XLOOKUP($E225,$G$2:$G$6,$H$2:$H$6,,0))),$D225,""),"")</f>
        <v/>
      </c>
      <c r="AX225" s="14" t="str">
        <f>IFERROR(IF(AND(_xlfn.XLOOKUP($D$14,$D219:$D225,AX219:AX225,,0,-1)&lt;=(INDEX('Verwachte Resultaten'!$C$2:$BT$31,MATCH(_xlfn.XLOOKUP($D$14,$D219:$D225,$E219:$E225,,0,-1),'Verwachte Resultaten'!$B$2:$B$31,0),MATCH(_xlfn.XLOOKUP($D$14,$D219:$D225,AX218:AX224,,0,-1),'Verwachte Resultaten'!$C$1:$BT$1,0))*_xlfn.XLOOKUP($E225,$G$2:$G$6,$F$2:$F$6,,0)),_xlfn.XLOOKUP($D$14,$D219:$D225,AX219:AX225,,0,-1)&gt;(INDEX('Verwachte Resultaten'!$C$2:$BT$31,MATCH(_xlfn.XLOOKUP($D$14,$D219:$D225,$E219:$E225,,0,-1),'Verwachte Resultaten'!$B$2:$B$31,0),MATCH(_xlfn.XLOOKUP($D$14,$D219:$D225,AX218:AX224,,0,-1),'Verwachte Resultaten'!$C$1:$BT$1,0))*_xlfn.XLOOKUP($E225,$G$2:$G$6,$H$2:$H$6,,0))),$D225,""),"")</f>
        <v/>
      </c>
      <c r="AY225" s="14" t="str">
        <f>IFERROR(IF(AND(_xlfn.XLOOKUP($D$14,$D219:$D225,AY219:AY225,,0,-1)&lt;=(INDEX('Verwachte Resultaten'!$C$2:$BT$31,MATCH(_xlfn.XLOOKUP($D$14,$D219:$D225,$E219:$E225,,0,-1),'Verwachte Resultaten'!$B$2:$B$31,0),MATCH(_xlfn.XLOOKUP($D$14,$D219:$D225,AY218:AY224,,0,-1),'Verwachte Resultaten'!$C$1:$BT$1,0))*_xlfn.XLOOKUP($E225,$G$2:$G$6,$F$2:$F$6,,0)),_xlfn.XLOOKUP($D$14,$D219:$D225,AY219:AY225,,0,-1)&gt;(INDEX('Verwachte Resultaten'!$C$2:$BT$31,MATCH(_xlfn.XLOOKUP($D$14,$D219:$D225,$E219:$E225,,0,-1),'Verwachte Resultaten'!$B$2:$B$31,0),MATCH(_xlfn.XLOOKUP($D$14,$D219:$D225,AY218:AY224,,0,-1),'Verwachte Resultaten'!$C$1:$BT$1,0))*_xlfn.XLOOKUP($E225,$G$2:$G$6,$H$2:$H$6,,0))),$D225,""),"")</f>
        <v/>
      </c>
      <c r="AZ225" s="14" t="str">
        <f>IFERROR(IF(AND(_xlfn.XLOOKUP($D$14,$D219:$D225,AZ219:AZ225,,0,-1)&lt;=(INDEX('Verwachte Resultaten'!$C$2:$BT$31,MATCH(_xlfn.XLOOKUP($D$14,$D219:$D225,$E219:$E225,,0,-1),'Verwachte Resultaten'!$B$2:$B$31,0),MATCH(_xlfn.XLOOKUP($D$14,$D219:$D225,AZ218:AZ224,,0,-1),'Verwachte Resultaten'!$C$1:$BT$1,0))*_xlfn.XLOOKUP($E225,$G$2:$G$6,$F$2:$F$6,,0)),_xlfn.XLOOKUP($D$14,$D219:$D225,AZ219:AZ225,,0,-1)&gt;(INDEX('Verwachte Resultaten'!$C$2:$BT$31,MATCH(_xlfn.XLOOKUP($D$14,$D219:$D225,$E219:$E225,,0,-1),'Verwachte Resultaten'!$B$2:$B$31,0),MATCH(_xlfn.XLOOKUP($D$14,$D219:$D225,AZ218:AZ224,,0,-1),'Verwachte Resultaten'!$C$1:$BT$1,0))*_xlfn.XLOOKUP($E225,$G$2:$G$6,$H$2:$H$6,,0))),$D225,""),"")</f>
        <v/>
      </c>
      <c r="BA225" s="14" t="str">
        <f>IFERROR(IF(AND(_xlfn.XLOOKUP($D$14,$D219:$D225,BA219:BA225,,0,-1)&lt;=(INDEX('Verwachte Resultaten'!$C$2:$BT$31,MATCH(_xlfn.XLOOKUP($D$14,$D219:$D225,$E219:$E225,,0,-1),'Verwachte Resultaten'!$B$2:$B$31,0),MATCH(_xlfn.XLOOKUP($D$14,$D219:$D225,BA218:BA224,,0,-1),'Verwachte Resultaten'!$C$1:$BT$1,0))*_xlfn.XLOOKUP($E225,$G$2:$G$6,$F$2:$F$6,,0)),_xlfn.XLOOKUP($D$14,$D219:$D225,BA219:BA225,,0,-1)&gt;(INDEX('Verwachte Resultaten'!$C$2:$BT$31,MATCH(_xlfn.XLOOKUP($D$14,$D219:$D225,$E219:$E225,,0,-1),'Verwachte Resultaten'!$B$2:$B$31,0),MATCH(_xlfn.XLOOKUP($D$14,$D219:$D225,BA218:BA224,,0,-1),'Verwachte Resultaten'!$C$1:$BT$1,0))*_xlfn.XLOOKUP($E225,$G$2:$G$6,$H$2:$H$6,,0))),$D225,""),"")</f>
        <v/>
      </c>
      <c r="BB225" s="14" t="str">
        <f>IFERROR(IF(AND(_xlfn.XLOOKUP($D$14,$D219:$D225,BB219:BB225,,0,-1)&lt;=(INDEX('Verwachte Resultaten'!$C$2:$BT$31,MATCH(_xlfn.XLOOKUP($D$14,$D219:$D225,$E219:$E225,,0,-1),'Verwachte Resultaten'!$B$2:$B$31,0),MATCH(_xlfn.XLOOKUP($D$14,$D219:$D225,BB218:BB224,,0,-1),'Verwachte Resultaten'!$C$1:$BT$1,0))*_xlfn.XLOOKUP($E225,$G$2:$G$6,$F$2:$F$6,,0)),_xlfn.XLOOKUP($D$14,$D219:$D225,BB219:BB225,,0,-1)&gt;(INDEX('Verwachte Resultaten'!$C$2:$BT$31,MATCH(_xlfn.XLOOKUP($D$14,$D219:$D225,$E219:$E225,,0,-1),'Verwachte Resultaten'!$B$2:$B$31,0),MATCH(_xlfn.XLOOKUP($D$14,$D219:$D225,BB218:BB224,,0,-1),'Verwachte Resultaten'!$C$1:$BT$1,0))*_xlfn.XLOOKUP($E225,$G$2:$G$6,$H$2:$H$6,,0))),$D225,""),"")</f>
        <v/>
      </c>
      <c r="BC225" s="14" t="str">
        <f>IFERROR(IF(AND(_xlfn.XLOOKUP($D$14,$D219:$D225,BC219:BC225,,0,-1)&lt;=(INDEX('Verwachte Resultaten'!$C$2:$BT$31,MATCH(_xlfn.XLOOKUP($D$14,$D219:$D225,$E219:$E225,,0,-1),'Verwachte Resultaten'!$B$2:$B$31,0),MATCH(_xlfn.XLOOKUP($D$14,$D219:$D225,BC218:BC224,,0,-1),'Verwachte Resultaten'!$C$1:$BT$1,0))*_xlfn.XLOOKUP($E225,$G$2:$G$6,$F$2:$F$6,,0)),_xlfn.XLOOKUP($D$14,$D219:$D225,BC219:BC225,,0,-1)&gt;(INDEX('Verwachte Resultaten'!$C$2:$BT$31,MATCH(_xlfn.XLOOKUP($D$14,$D219:$D225,$E219:$E225,,0,-1),'Verwachte Resultaten'!$B$2:$B$31,0),MATCH(_xlfn.XLOOKUP($D$14,$D219:$D225,BC218:BC224,,0,-1),'Verwachte Resultaten'!$C$1:$BT$1,0))*_xlfn.XLOOKUP($E225,$G$2:$G$6,$H$2:$H$6,,0))),$D225,""),"")</f>
        <v/>
      </c>
      <c r="BD225" s="14" t="str">
        <f>IFERROR(IF(AND(_xlfn.XLOOKUP($D$14,$D219:$D225,BD219:BD225,,0,-1)&lt;=(INDEX('Verwachte Resultaten'!$C$2:$BT$31,MATCH(_xlfn.XLOOKUP($D$14,$D219:$D225,$E219:$E225,,0,-1),'Verwachte Resultaten'!$B$2:$B$31,0),MATCH(_xlfn.XLOOKUP($D$14,$D219:$D225,BD218:BD224,,0,-1),'Verwachte Resultaten'!$C$1:$BT$1,0))*_xlfn.XLOOKUP($E225,$G$2:$G$6,$F$2:$F$6,,0)),_xlfn.XLOOKUP($D$14,$D219:$D225,BD219:BD225,,0,-1)&gt;(INDEX('Verwachte Resultaten'!$C$2:$BT$31,MATCH(_xlfn.XLOOKUP($D$14,$D219:$D225,$E219:$E225,,0,-1),'Verwachte Resultaten'!$B$2:$B$31,0),MATCH(_xlfn.XLOOKUP($D$14,$D219:$D225,BD218:BD224,,0,-1),'Verwachte Resultaten'!$C$1:$BT$1,0))*_xlfn.XLOOKUP($E225,$G$2:$G$6,$H$2:$H$6,,0))),$D225,""),"")</f>
        <v/>
      </c>
      <c r="BE225" s="14" t="str">
        <f>IFERROR(IF(AND(_xlfn.XLOOKUP($D$14,$D219:$D225,BE219:BE225,,0,-1)&lt;=(INDEX('Verwachte Resultaten'!$C$2:$BT$31,MATCH(_xlfn.XLOOKUP($D$14,$D219:$D225,$E219:$E225,,0,-1),'Verwachte Resultaten'!$B$2:$B$31,0),MATCH(_xlfn.XLOOKUP($D$14,$D219:$D225,BE218:BE224,,0,-1),'Verwachte Resultaten'!$C$1:$BT$1,0))*_xlfn.XLOOKUP($E225,$G$2:$G$6,$F$2:$F$6,,0)),_xlfn.XLOOKUP($D$14,$D219:$D225,BE219:BE225,,0,-1)&gt;(INDEX('Verwachte Resultaten'!$C$2:$BT$31,MATCH(_xlfn.XLOOKUP($D$14,$D219:$D225,$E219:$E225,,0,-1),'Verwachte Resultaten'!$B$2:$B$31,0),MATCH(_xlfn.XLOOKUP($D$14,$D219:$D225,BE218:BE224,,0,-1),'Verwachte Resultaten'!$C$1:$BT$1,0))*_xlfn.XLOOKUP($E225,$G$2:$G$6,$H$2:$H$6,,0))),$D225,""),"")</f>
        <v/>
      </c>
      <c r="BF225" s="14" t="str">
        <f>IFERROR(IF(AND(_xlfn.XLOOKUP($D$14,$D219:$D225,BF219:BF225,,0,-1)&lt;=(INDEX('Verwachte Resultaten'!$C$2:$BT$31,MATCH(_xlfn.XLOOKUP($D$14,$D219:$D225,$E219:$E225,,0,-1),'Verwachte Resultaten'!$B$2:$B$31,0),MATCH(_xlfn.XLOOKUP($D$14,$D219:$D225,BF218:BF224,,0,-1),'Verwachte Resultaten'!$C$1:$BT$1,0))*_xlfn.XLOOKUP($E225,$G$2:$G$6,$F$2:$F$6,,0)),_xlfn.XLOOKUP($D$14,$D219:$D225,BF219:BF225,,0,-1)&gt;(INDEX('Verwachte Resultaten'!$C$2:$BT$31,MATCH(_xlfn.XLOOKUP($D$14,$D219:$D225,$E219:$E225,,0,-1),'Verwachte Resultaten'!$B$2:$B$31,0),MATCH(_xlfn.XLOOKUP($D$14,$D219:$D225,BF218:BF224,,0,-1),'Verwachte Resultaten'!$C$1:$BT$1,0))*_xlfn.XLOOKUP($E225,$G$2:$G$6,$H$2:$H$6,,0))),$D225,""),"")</f>
        <v/>
      </c>
      <c r="BG225" s="14" t="str">
        <f>IFERROR(IF(AND(_xlfn.XLOOKUP($D$14,$D219:$D225,BG219:BG225,,0,-1)&lt;=(INDEX('Verwachte Resultaten'!$C$2:$BT$31,MATCH(_xlfn.XLOOKUP($D$14,$D219:$D225,$E219:$E225,,0,-1),'Verwachte Resultaten'!$B$2:$B$31,0),MATCH(_xlfn.XLOOKUP($D$14,$D219:$D225,BG218:BG224,,0,-1),'Verwachte Resultaten'!$C$1:$BT$1,0))*_xlfn.XLOOKUP($E225,$G$2:$G$6,$F$2:$F$6,,0)),_xlfn.XLOOKUP($D$14,$D219:$D225,BG219:BG225,,0,-1)&gt;(INDEX('Verwachte Resultaten'!$C$2:$BT$31,MATCH(_xlfn.XLOOKUP($D$14,$D219:$D225,$E219:$E225,,0,-1),'Verwachte Resultaten'!$B$2:$B$31,0),MATCH(_xlfn.XLOOKUP($D$14,$D219:$D225,BG218:BG224,,0,-1),'Verwachte Resultaten'!$C$1:$BT$1,0))*_xlfn.XLOOKUP($E225,$G$2:$G$6,$H$2:$H$6,,0))),$D225,""),"")</f>
        <v/>
      </c>
      <c r="BH225" s="14" t="str">
        <f>IFERROR(IF(AND(_xlfn.XLOOKUP($D$14,$D219:$D225,BH219:BH225,,0,-1)&lt;=(INDEX('Verwachte Resultaten'!$C$2:$BT$31,MATCH(_xlfn.XLOOKUP($D$14,$D219:$D225,$E219:$E225,,0,-1),'Verwachte Resultaten'!$B$2:$B$31,0),MATCH(_xlfn.XLOOKUP($D$14,$D219:$D225,BH218:BH224,,0,-1),'Verwachte Resultaten'!$C$1:$BT$1,0))*_xlfn.XLOOKUP($E225,$G$2:$G$6,$F$2:$F$6,,0)),_xlfn.XLOOKUP($D$14,$D219:$D225,BH219:BH225,,0,-1)&gt;(INDEX('Verwachte Resultaten'!$C$2:$BT$31,MATCH(_xlfn.XLOOKUP($D$14,$D219:$D225,$E219:$E225,,0,-1),'Verwachte Resultaten'!$B$2:$B$31,0),MATCH(_xlfn.XLOOKUP($D$14,$D219:$D225,BH218:BH224,,0,-1),'Verwachte Resultaten'!$C$1:$BT$1,0))*_xlfn.XLOOKUP($E225,$G$2:$G$6,$H$2:$H$6,,0))),$D225,""),"")</f>
        <v/>
      </c>
      <c r="BI225" s="14" t="str">
        <f>IFERROR(IF(AND(_xlfn.XLOOKUP($D$14,$D219:$D225,BI219:BI225,,0,-1)&lt;=(INDEX('Verwachte Resultaten'!$C$2:$BT$31,MATCH(_xlfn.XLOOKUP($D$14,$D219:$D225,$E219:$E225,,0,-1),'Verwachte Resultaten'!$B$2:$B$31,0),MATCH(_xlfn.XLOOKUP($D$14,$D219:$D225,BI218:BI224,,0,-1),'Verwachte Resultaten'!$C$1:$BT$1,0))*_xlfn.XLOOKUP($E225,$G$2:$G$6,$F$2:$F$6,,0)),_xlfn.XLOOKUP($D$14,$D219:$D225,BI219:BI225,,0,-1)&gt;(INDEX('Verwachte Resultaten'!$C$2:$BT$31,MATCH(_xlfn.XLOOKUP($D$14,$D219:$D225,$E219:$E225,,0,-1),'Verwachte Resultaten'!$B$2:$B$31,0),MATCH(_xlfn.XLOOKUP($D$14,$D219:$D225,BI218:BI224,,0,-1),'Verwachte Resultaten'!$C$1:$BT$1,0))*_xlfn.XLOOKUP($E225,$G$2:$G$6,$H$2:$H$6,,0))),$D225,""),"")</f>
        <v/>
      </c>
      <c r="BJ225" s="14" t="str">
        <f>IFERROR(IF(AND(_xlfn.XLOOKUP($D$14,$D219:$D225,BJ219:BJ225,,0,-1)&lt;=(INDEX('Verwachte Resultaten'!$C$2:$BT$31,MATCH(_xlfn.XLOOKUP($D$14,$D219:$D225,$E219:$E225,,0,-1),'Verwachte Resultaten'!$B$2:$B$31,0),MATCH(_xlfn.XLOOKUP($D$14,$D219:$D225,BJ218:BJ224,,0,-1),'Verwachte Resultaten'!$C$1:$BT$1,0))*_xlfn.XLOOKUP($E225,$G$2:$G$6,$F$2:$F$6,,0)),_xlfn.XLOOKUP($D$14,$D219:$D225,BJ219:BJ225,,0,-1)&gt;(INDEX('Verwachte Resultaten'!$C$2:$BT$31,MATCH(_xlfn.XLOOKUP($D$14,$D219:$D225,$E219:$E225,,0,-1),'Verwachte Resultaten'!$B$2:$B$31,0),MATCH(_xlfn.XLOOKUP($D$14,$D219:$D225,BJ218:BJ224,,0,-1),'Verwachte Resultaten'!$C$1:$BT$1,0))*_xlfn.XLOOKUP($E225,$G$2:$G$6,$H$2:$H$6,,0))),$D225,""),"")</f>
        <v/>
      </c>
      <c r="BK225" s="41" t="str">
        <f>IFERROR(IF(AND(_xlfn.XLOOKUP($D$14,$D219:$D225,BK219:BK225,,0,-1)&lt;=(INDEX('Verwachte Resultaten'!$C$2:$BT$31,MATCH(_xlfn.XLOOKUP($D$14,$D219:$D225,$E219:$E225,,0,-1),'Verwachte Resultaten'!$B$2:$B$31,0),MATCH(_xlfn.XLOOKUP($D$14,$D219:$D225,BK218:BK224,,0,-1),'Verwachte Resultaten'!$C$1:$BT$1,0))*_xlfn.XLOOKUP($E225,$G$2:$G$6,$F$2:$F$6,,0)),_xlfn.XLOOKUP($D$14,$D219:$D225,BK219:BK225,,0,-1)&gt;(INDEX('Verwachte Resultaten'!$C$2:$BT$31,MATCH(_xlfn.XLOOKUP($D$14,$D219:$D225,$E219:$E225,,0,-1),'Verwachte Resultaten'!$B$2:$B$31,0),MATCH(_xlfn.XLOOKUP($D$14,$D219:$D225,BK218:BK224,,0,-1),'Verwachte Resultaten'!$C$1:$BT$1,0))*_xlfn.XLOOKUP($E225,$G$2:$G$6,$H$2:$H$6,,0))),$D225,""),"")</f>
        <v/>
      </c>
    </row>
    <row r="226" spans="1:63" ht="15.75" thickBot="1">
      <c r="C226" s="23"/>
      <c r="D226" s="111" t="str">
        <f>IFERROR($B221*$B$6,"")</f>
        <v/>
      </c>
      <c r="E226" s="17" t="s">
        <v>162</v>
      </c>
      <c r="F226" s="18" t="str">
        <f>IFERROR(IF(AND(_xlfn.XLOOKUP($D$14,$D220:$D226,F220:F226,,0,-1)&lt;=(INDEX('Verwachte Resultaten'!$C$2:$BT$31,MATCH(_xlfn.XLOOKUP($D$14,$D220:$D226,$E220:$E226,,0,-1),'Verwachte Resultaten'!$B$2:$B$31,0),MATCH(_xlfn.XLOOKUP($D$14,$D220:$D226,F219:F225,,0,-1),'Verwachte Resultaten'!$C$1:$BT$1,0))*_xlfn.XLOOKUP($E226,$G$2:$G$6,$F$2:$F$6,,0)),_xlfn.XLOOKUP($D$14,$D220:$D226,F220:F226,,0,-1)&gt;(INDEX('Verwachte Resultaten'!$C$2:$BT$31,MATCH(_xlfn.XLOOKUP($D$14,$D220:$D226,$E220:$E226,,0,-1),'Verwachte Resultaten'!$B$2:$B$31,0),MATCH(_xlfn.XLOOKUP($D$14,$D220:$D226,F219:F225,,0,-1),'Verwachte Resultaten'!$C$1:$BT$1,0))*_xlfn.XLOOKUP($E226,$G$2:$G$6,$H$2:$H$6,,0))),$D226,""),"")</f>
        <v/>
      </c>
      <c r="G226" s="19" t="str">
        <f>IFERROR(IF(AND(_xlfn.XLOOKUP($D$14,$D220:$D226,G220:G226,,0,-1)&lt;=(INDEX('Verwachte Resultaten'!$C$2:$BT$31,MATCH(_xlfn.XLOOKUP($D$14,$D220:$D226,$E220:$E226,,0,-1),'Verwachte Resultaten'!$B$2:$B$31,0),MATCH(_xlfn.XLOOKUP($D$14,$D220:$D226,G219:G225,,0,-1),'Verwachte Resultaten'!$C$1:$BT$1,0))*_xlfn.XLOOKUP($E226,$G$2:$G$6,$F$2:$F$6,,0)),_xlfn.XLOOKUP($D$14,$D220:$D226,G220:G226,,0,-1)&gt;(INDEX('Verwachte Resultaten'!$C$2:$BT$31,MATCH(_xlfn.XLOOKUP($D$14,$D220:$D226,$E220:$E226,,0,-1),'Verwachte Resultaten'!$B$2:$B$31,0),MATCH(_xlfn.XLOOKUP($D$14,$D220:$D226,G219:G225,,0,-1),'Verwachte Resultaten'!$C$1:$BT$1,0))*_xlfn.XLOOKUP($E226,$G$2:$G$6,$H$2:$H$6,,0))),$D226,""),"")</f>
        <v/>
      </c>
      <c r="H226" s="19" t="str">
        <f>IFERROR(IF(AND(_xlfn.XLOOKUP($D$14,$D220:$D226,H220:H226,,0,-1)&lt;=(INDEX('Verwachte Resultaten'!$C$2:$BT$31,MATCH(_xlfn.XLOOKUP($D$14,$D220:$D226,$E220:$E226,,0,-1),'Verwachte Resultaten'!$B$2:$B$31,0),MATCH(_xlfn.XLOOKUP($D$14,$D220:$D226,H219:H225,,0,-1),'Verwachte Resultaten'!$C$1:$BT$1,0))*_xlfn.XLOOKUP($E226,$G$2:$G$6,$F$2:$F$6,,0)),_xlfn.XLOOKUP($D$14,$D220:$D226,H220:H226,,0,-1)&gt;(INDEX('Verwachte Resultaten'!$C$2:$BT$31,MATCH(_xlfn.XLOOKUP($D$14,$D220:$D226,$E220:$E226,,0,-1),'Verwachte Resultaten'!$B$2:$B$31,0),MATCH(_xlfn.XLOOKUP($D$14,$D220:$D226,H219:H225,,0,-1),'Verwachte Resultaten'!$C$1:$BT$1,0))*_xlfn.XLOOKUP($E226,$G$2:$G$6,$H$2:$H$6,,0))),$D226,""),"")</f>
        <v/>
      </c>
      <c r="I226" s="19" t="str">
        <f>IFERROR(IF(AND(_xlfn.XLOOKUP($D$14,$D220:$D226,I220:I226,,0,-1)&lt;=(INDEX('Verwachte Resultaten'!$C$2:$BT$31,MATCH(_xlfn.XLOOKUP($D$14,$D220:$D226,$E220:$E226,,0,-1),'Verwachte Resultaten'!$B$2:$B$31,0),MATCH(_xlfn.XLOOKUP($D$14,$D220:$D226,I219:I225,,0,-1),'Verwachte Resultaten'!$C$1:$BT$1,0))*_xlfn.XLOOKUP($E226,$G$2:$G$6,$F$2:$F$6,,0)),_xlfn.XLOOKUP($D$14,$D220:$D226,I220:I226,,0,-1)&gt;(INDEX('Verwachte Resultaten'!$C$2:$BT$31,MATCH(_xlfn.XLOOKUP($D$14,$D220:$D226,$E220:$E226,,0,-1),'Verwachte Resultaten'!$B$2:$B$31,0),MATCH(_xlfn.XLOOKUP($D$14,$D220:$D226,I219:I225,,0,-1),'Verwachte Resultaten'!$C$1:$BT$1,0))*_xlfn.XLOOKUP($E226,$G$2:$G$6,$H$2:$H$6,,0))),$D226,""),"")</f>
        <v/>
      </c>
      <c r="J226" s="19" t="str">
        <f>IFERROR(IF(AND(_xlfn.XLOOKUP($D$14,$D220:$D226,J220:J226,,0,-1)&lt;=(INDEX('Verwachte Resultaten'!$C$2:$BT$31,MATCH(_xlfn.XLOOKUP($D$14,$D220:$D226,$E220:$E226,,0,-1),'Verwachte Resultaten'!$B$2:$B$31,0),MATCH(_xlfn.XLOOKUP($D$14,$D220:$D226,J219:J225,,0,-1),'Verwachte Resultaten'!$C$1:$BT$1,0))*_xlfn.XLOOKUP($E226,$G$2:$G$6,$F$2:$F$6,,0)),_xlfn.XLOOKUP($D$14,$D220:$D226,J220:J226,,0,-1)&gt;(INDEX('Verwachte Resultaten'!$C$2:$BT$31,MATCH(_xlfn.XLOOKUP($D$14,$D220:$D226,$E220:$E226,,0,-1),'Verwachte Resultaten'!$B$2:$B$31,0),MATCH(_xlfn.XLOOKUP($D$14,$D220:$D226,J219:J225,,0,-1),'Verwachte Resultaten'!$C$1:$BT$1,0))*_xlfn.XLOOKUP($E226,$G$2:$G$6,$H$2:$H$6,,0))),$D226,""),"")</f>
        <v/>
      </c>
      <c r="K226" s="19" t="str">
        <f>IFERROR(IF(AND(_xlfn.XLOOKUP($D$14,$D220:$D226,K220:K226,,0,-1)&lt;=(INDEX('Verwachte Resultaten'!$C$2:$BT$31,MATCH(_xlfn.XLOOKUP($D$14,$D220:$D226,$E220:$E226,,0,-1),'Verwachte Resultaten'!$B$2:$B$31,0),MATCH(_xlfn.XLOOKUP($D$14,$D220:$D226,K219:K225,,0,-1),'Verwachte Resultaten'!$C$1:$BT$1,0))*_xlfn.XLOOKUP($E226,$G$2:$G$6,$F$2:$F$6,,0)),_xlfn.XLOOKUP($D$14,$D220:$D226,K220:K226,,0,-1)&gt;(INDEX('Verwachte Resultaten'!$C$2:$BT$31,MATCH(_xlfn.XLOOKUP($D$14,$D220:$D226,$E220:$E226,,0,-1),'Verwachte Resultaten'!$B$2:$B$31,0),MATCH(_xlfn.XLOOKUP($D$14,$D220:$D226,K219:K225,,0,-1),'Verwachte Resultaten'!$C$1:$BT$1,0))*_xlfn.XLOOKUP($E226,$G$2:$G$6,$H$2:$H$6,,0))),$D226,""),"")</f>
        <v/>
      </c>
      <c r="L226" s="19" t="str">
        <f>IFERROR(IF(AND(_xlfn.XLOOKUP($D$14,$D220:$D226,L220:L226,,0,-1)&lt;=(INDEX('Verwachte Resultaten'!$C$2:$BT$31,MATCH(_xlfn.XLOOKUP($D$14,$D220:$D226,$E220:$E226,,0,-1),'Verwachte Resultaten'!$B$2:$B$31,0),MATCH(_xlfn.XLOOKUP($D$14,$D220:$D226,L219:L225,,0,-1),'Verwachte Resultaten'!$C$1:$BT$1,0))*_xlfn.XLOOKUP($E226,$G$2:$G$6,$F$2:$F$6,,0)),_xlfn.XLOOKUP($D$14,$D220:$D226,L220:L226,,0,-1)&gt;(INDEX('Verwachte Resultaten'!$C$2:$BT$31,MATCH(_xlfn.XLOOKUP($D$14,$D220:$D226,$E220:$E226,,0,-1),'Verwachte Resultaten'!$B$2:$B$31,0),MATCH(_xlfn.XLOOKUP($D$14,$D220:$D226,L219:L225,,0,-1),'Verwachte Resultaten'!$C$1:$BT$1,0))*_xlfn.XLOOKUP($E226,$G$2:$G$6,$H$2:$H$6,,0))),$D226,""),"")</f>
        <v/>
      </c>
      <c r="M226" s="19" t="str">
        <f>IFERROR(IF(AND(_xlfn.XLOOKUP($D$14,$D220:$D226,M220:M226,,0,-1)&lt;=(INDEX('Verwachte Resultaten'!$C$2:$BT$31,MATCH(_xlfn.XLOOKUP($D$14,$D220:$D226,$E220:$E226,,0,-1),'Verwachte Resultaten'!$B$2:$B$31,0),MATCH(_xlfn.XLOOKUP($D$14,$D220:$D226,M219:M225,,0,-1),'Verwachte Resultaten'!$C$1:$BT$1,0))*_xlfn.XLOOKUP($E226,$G$2:$G$6,$F$2:$F$6,,0)),_xlfn.XLOOKUP($D$14,$D220:$D226,M220:M226,,0,-1)&gt;(INDEX('Verwachte Resultaten'!$C$2:$BT$31,MATCH(_xlfn.XLOOKUP($D$14,$D220:$D226,$E220:$E226,,0,-1),'Verwachte Resultaten'!$B$2:$B$31,0),MATCH(_xlfn.XLOOKUP($D$14,$D220:$D226,M219:M225,,0,-1),'Verwachte Resultaten'!$C$1:$BT$1,0))*_xlfn.XLOOKUP($E226,$G$2:$G$6,$H$2:$H$6,,0))),$D226,""),"")</f>
        <v/>
      </c>
      <c r="N226" s="19" t="str">
        <f>IFERROR(IF(AND(_xlfn.XLOOKUP($D$14,$D220:$D226,N220:N226,,0,-1)&lt;=(INDEX('Verwachte Resultaten'!$C$2:$BT$31,MATCH(_xlfn.XLOOKUP($D$14,$D220:$D226,$E220:$E226,,0,-1),'Verwachte Resultaten'!$B$2:$B$31,0),MATCH(_xlfn.XLOOKUP($D$14,$D220:$D226,N219:N225,,0,-1),'Verwachte Resultaten'!$C$1:$BT$1,0))*_xlfn.XLOOKUP($E226,$G$2:$G$6,$F$2:$F$6,,0)),_xlfn.XLOOKUP($D$14,$D220:$D226,N220:N226,,0,-1)&gt;(INDEX('Verwachte Resultaten'!$C$2:$BT$31,MATCH(_xlfn.XLOOKUP($D$14,$D220:$D226,$E220:$E226,,0,-1),'Verwachte Resultaten'!$B$2:$B$31,0),MATCH(_xlfn.XLOOKUP($D$14,$D220:$D226,N219:N225,,0,-1),'Verwachte Resultaten'!$C$1:$BT$1,0))*_xlfn.XLOOKUP($E226,$G$2:$G$6,$H$2:$H$6,,0))),$D226,""),"")</f>
        <v/>
      </c>
      <c r="O226" s="19" t="str">
        <f>IFERROR(IF(AND(_xlfn.XLOOKUP($D$14,$D220:$D226,O220:O226,,0,-1)&lt;=(INDEX('Verwachte Resultaten'!$C$2:$BT$31,MATCH(_xlfn.XLOOKUP($D$14,$D220:$D226,$E220:$E226,,0,-1),'Verwachte Resultaten'!$B$2:$B$31,0),MATCH(_xlfn.XLOOKUP($D$14,$D220:$D226,O219:O225,,0,-1),'Verwachte Resultaten'!$C$1:$BT$1,0))*_xlfn.XLOOKUP($E226,$G$2:$G$6,$F$2:$F$6,,0)),_xlfn.XLOOKUP($D$14,$D220:$D226,O220:O226,,0,-1)&gt;(INDEX('Verwachte Resultaten'!$C$2:$BT$31,MATCH(_xlfn.XLOOKUP($D$14,$D220:$D226,$E220:$E226,,0,-1),'Verwachte Resultaten'!$B$2:$B$31,0),MATCH(_xlfn.XLOOKUP($D$14,$D220:$D226,O219:O225,,0,-1),'Verwachte Resultaten'!$C$1:$BT$1,0))*_xlfn.XLOOKUP($E226,$G$2:$G$6,$H$2:$H$6,,0))),$D226,""),"")</f>
        <v/>
      </c>
      <c r="P226" s="19" t="str">
        <f>IFERROR(IF(AND(_xlfn.XLOOKUP($D$14,$D220:$D226,P220:P226,,0,-1)&lt;=(INDEX('Verwachte Resultaten'!$C$2:$BT$31,MATCH(_xlfn.XLOOKUP($D$14,$D220:$D226,$E220:$E226,,0,-1),'Verwachte Resultaten'!$B$2:$B$31,0),MATCH(_xlfn.XLOOKUP($D$14,$D220:$D226,P219:P225,,0,-1),'Verwachte Resultaten'!$C$1:$BT$1,0))*_xlfn.XLOOKUP($E226,$G$2:$G$6,$F$2:$F$6,,0)),_xlfn.XLOOKUP($D$14,$D220:$D226,P220:P226,,0,-1)&gt;(INDEX('Verwachte Resultaten'!$C$2:$BT$31,MATCH(_xlfn.XLOOKUP($D$14,$D220:$D226,$E220:$E226,,0,-1),'Verwachte Resultaten'!$B$2:$B$31,0),MATCH(_xlfn.XLOOKUP($D$14,$D220:$D226,P219:P225,,0,-1),'Verwachte Resultaten'!$C$1:$BT$1,0))*_xlfn.XLOOKUP($E226,$G$2:$G$6,$H$2:$H$6,,0))),$D226,""),"")</f>
        <v/>
      </c>
      <c r="Q226" s="19" t="str">
        <f>IFERROR(IF(AND(_xlfn.XLOOKUP($D$14,$D220:$D226,Q220:Q226,,0,-1)&lt;=(INDEX('Verwachte Resultaten'!$C$2:$BT$31,MATCH(_xlfn.XLOOKUP($D$14,$D220:$D226,$E220:$E226,,0,-1),'Verwachte Resultaten'!$B$2:$B$31,0),MATCH(_xlfn.XLOOKUP($D$14,$D220:$D226,Q219:Q225,,0,-1),'Verwachte Resultaten'!$C$1:$BT$1,0))*_xlfn.XLOOKUP($E226,$G$2:$G$6,$F$2:$F$6,,0)),_xlfn.XLOOKUP($D$14,$D220:$D226,Q220:Q226,,0,-1)&gt;(INDEX('Verwachte Resultaten'!$C$2:$BT$31,MATCH(_xlfn.XLOOKUP($D$14,$D220:$D226,$E220:$E226,,0,-1),'Verwachte Resultaten'!$B$2:$B$31,0),MATCH(_xlfn.XLOOKUP($D$14,$D220:$D226,Q219:Q225,,0,-1),'Verwachte Resultaten'!$C$1:$BT$1,0))*_xlfn.XLOOKUP($E226,$G$2:$G$6,$H$2:$H$6,,0))),$D226,""),"")</f>
        <v/>
      </c>
      <c r="R226" s="19" t="str">
        <f>IFERROR(IF(AND(_xlfn.XLOOKUP($D$14,$D220:$D226,R220:R226,,0,-1)&lt;=(INDEX('Verwachte Resultaten'!$C$2:$BT$31,MATCH(_xlfn.XLOOKUP($D$14,$D220:$D226,$E220:$E226,,0,-1),'Verwachte Resultaten'!$B$2:$B$31,0),MATCH(_xlfn.XLOOKUP($D$14,$D220:$D226,R219:R225,,0,-1),'Verwachte Resultaten'!$C$1:$BT$1,0))*_xlfn.XLOOKUP($E226,$G$2:$G$6,$F$2:$F$6,,0)),_xlfn.XLOOKUP($D$14,$D220:$D226,R220:R226,,0,-1)&gt;(INDEX('Verwachte Resultaten'!$C$2:$BT$31,MATCH(_xlfn.XLOOKUP($D$14,$D220:$D226,$E220:$E226,,0,-1),'Verwachte Resultaten'!$B$2:$B$31,0),MATCH(_xlfn.XLOOKUP($D$14,$D220:$D226,R219:R225,,0,-1),'Verwachte Resultaten'!$C$1:$BT$1,0))*_xlfn.XLOOKUP($E226,$G$2:$G$6,$H$2:$H$6,,0))),$D226,""),"")</f>
        <v/>
      </c>
      <c r="S226" s="19" t="str">
        <f>IFERROR(IF(AND(_xlfn.XLOOKUP($D$14,$D220:$D226,S220:S226,,0,-1)&lt;=(INDEX('Verwachte Resultaten'!$C$2:$BT$31,MATCH(_xlfn.XLOOKUP($D$14,$D220:$D226,$E220:$E226,,0,-1),'Verwachte Resultaten'!$B$2:$B$31,0),MATCH(_xlfn.XLOOKUP($D$14,$D220:$D226,S219:S225,,0,-1),'Verwachte Resultaten'!$C$1:$BT$1,0))*_xlfn.XLOOKUP($E226,$G$2:$G$6,$F$2:$F$6,,0)),_xlfn.XLOOKUP($D$14,$D220:$D226,S220:S226,,0,-1)&gt;(INDEX('Verwachte Resultaten'!$C$2:$BT$31,MATCH(_xlfn.XLOOKUP($D$14,$D220:$D226,$E220:$E226,,0,-1),'Verwachte Resultaten'!$B$2:$B$31,0),MATCH(_xlfn.XLOOKUP($D$14,$D220:$D226,S219:S225,,0,-1),'Verwachte Resultaten'!$C$1:$BT$1,0))*_xlfn.XLOOKUP($E226,$G$2:$G$6,$H$2:$H$6,,0))),$D226,""),"")</f>
        <v/>
      </c>
      <c r="T226" s="19" t="str">
        <f>IFERROR(IF(AND(_xlfn.XLOOKUP($D$14,$D220:$D226,T220:T226,,0,-1)&lt;=(INDEX('Verwachte Resultaten'!$C$2:$BT$31,MATCH(_xlfn.XLOOKUP($D$14,$D220:$D226,$E220:$E226,,0,-1),'Verwachte Resultaten'!$B$2:$B$31,0),MATCH(_xlfn.XLOOKUP($D$14,$D220:$D226,T219:T225,,0,-1),'Verwachte Resultaten'!$C$1:$BT$1,0))*_xlfn.XLOOKUP($E226,$G$2:$G$6,$F$2:$F$6,,0)),_xlfn.XLOOKUP($D$14,$D220:$D226,T220:T226,,0,-1)&gt;(INDEX('Verwachte Resultaten'!$C$2:$BT$31,MATCH(_xlfn.XLOOKUP($D$14,$D220:$D226,$E220:$E226,,0,-1),'Verwachte Resultaten'!$B$2:$B$31,0),MATCH(_xlfn.XLOOKUP($D$14,$D220:$D226,T219:T225,,0,-1),'Verwachte Resultaten'!$C$1:$BT$1,0))*_xlfn.XLOOKUP($E226,$G$2:$G$6,$H$2:$H$6,,0))),$D226,""),"")</f>
        <v/>
      </c>
      <c r="U226" s="19" t="str">
        <f>IFERROR(IF(AND(_xlfn.XLOOKUP($D$14,$D220:$D226,U220:U226,,0,-1)&lt;=(INDEX('Verwachte Resultaten'!$C$2:$BT$31,MATCH(_xlfn.XLOOKUP($D$14,$D220:$D226,$E220:$E226,,0,-1),'Verwachte Resultaten'!$B$2:$B$31,0),MATCH(_xlfn.XLOOKUP($D$14,$D220:$D226,U219:U225,,0,-1),'Verwachte Resultaten'!$C$1:$BT$1,0))*_xlfn.XLOOKUP($E226,$G$2:$G$6,$F$2:$F$6,,0)),_xlfn.XLOOKUP($D$14,$D220:$D226,U220:U226,,0,-1)&gt;(INDEX('Verwachte Resultaten'!$C$2:$BT$31,MATCH(_xlfn.XLOOKUP($D$14,$D220:$D226,$E220:$E226,,0,-1),'Verwachte Resultaten'!$B$2:$B$31,0),MATCH(_xlfn.XLOOKUP($D$14,$D220:$D226,U219:U225,,0,-1),'Verwachte Resultaten'!$C$1:$BT$1,0))*_xlfn.XLOOKUP($E226,$G$2:$G$6,$H$2:$H$6,,0))),$D226,""),"")</f>
        <v/>
      </c>
      <c r="V226" s="19" t="str">
        <f>IFERROR(IF(AND(_xlfn.XLOOKUP($D$14,$D220:$D226,V220:V226,,0,-1)&lt;=(INDEX('Verwachte Resultaten'!$C$2:$BT$31,MATCH(_xlfn.XLOOKUP($D$14,$D220:$D226,$E220:$E226,,0,-1),'Verwachte Resultaten'!$B$2:$B$31,0),MATCH(_xlfn.XLOOKUP($D$14,$D220:$D226,V219:V225,,0,-1),'Verwachte Resultaten'!$C$1:$BT$1,0))*_xlfn.XLOOKUP($E226,$G$2:$G$6,$F$2:$F$6,,0)),_xlfn.XLOOKUP($D$14,$D220:$D226,V220:V226,,0,-1)&gt;(INDEX('Verwachte Resultaten'!$C$2:$BT$31,MATCH(_xlfn.XLOOKUP($D$14,$D220:$D226,$E220:$E226,,0,-1),'Verwachte Resultaten'!$B$2:$B$31,0),MATCH(_xlfn.XLOOKUP($D$14,$D220:$D226,V219:V225,,0,-1),'Verwachte Resultaten'!$C$1:$BT$1,0))*_xlfn.XLOOKUP($E226,$G$2:$G$6,$H$2:$H$6,,0))),$D226,""),"")</f>
        <v/>
      </c>
      <c r="W226" s="19" t="str">
        <f>IFERROR(IF(AND(_xlfn.XLOOKUP($D$14,$D220:$D226,W220:W226,,0,-1)&lt;=(INDEX('Verwachte Resultaten'!$C$2:$BT$31,MATCH(_xlfn.XLOOKUP($D$14,$D220:$D226,$E220:$E226,,0,-1),'Verwachte Resultaten'!$B$2:$B$31,0),MATCH(_xlfn.XLOOKUP($D$14,$D220:$D226,W219:W225,,0,-1),'Verwachte Resultaten'!$C$1:$BT$1,0))*_xlfn.XLOOKUP($E226,$G$2:$G$6,$F$2:$F$6,,0)),_xlfn.XLOOKUP($D$14,$D220:$D226,W220:W226,,0,-1)&gt;(INDEX('Verwachte Resultaten'!$C$2:$BT$31,MATCH(_xlfn.XLOOKUP($D$14,$D220:$D226,$E220:$E226,,0,-1),'Verwachte Resultaten'!$B$2:$B$31,0),MATCH(_xlfn.XLOOKUP($D$14,$D220:$D226,W219:W225,,0,-1),'Verwachte Resultaten'!$C$1:$BT$1,0))*_xlfn.XLOOKUP($E226,$G$2:$G$6,$H$2:$H$6,,0))),$D226,""),"")</f>
        <v/>
      </c>
      <c r="X226" s="19" t="str">
        <f>IFERROR(IF(AND(_xlfn.XLOOKUP($D$14,$D220:$D226,X220:X226,,0,-1)&lt;=(INDEX('Verwachte Resultaten'!$C$2:$BT$31,MATCH(_xlfn.XLOOKUP($D$14,$D220:$D226,$E220:$E226,,0,-1),'Verwachte Resultaten'!$B$2:$B$31,0),MATCH(_xlfn.XLOOKUP($D$14,$D220:$D226,X219:X225,,0,-1),'Verwachte Resultaten'!$C$1:$BT$1,0))*_xlfn.XLOOKUP($E226,$G$2:$G$6,$F$2:$F$6,,0)),_xlfn.XLOOKUP($D$14,$D220:$D226,X220:X226,,0,-1)&gt;(INDEX('Verwachte Resultaten'!$C$2:$BT$31,MATCH(_xlfn.XLOOKUP($D$14,$D220:$D226,$E220:$E226,,0,-1),'Verwachte Resultaten'!$B$2:$B$31,0),MATCH(_xlfn.XLOOKUP($D$14,$D220:$D226,X219:X225,,0,-1),'Verwachte Resultaten'!$C$1:$BT$1,0))*_xlfn.XLOOKUP($E226,$G$2:$G$6,$H$2:$H$6,,0))),$D226,""),"")</f>
        <v/>
      </c>
      <c r="Y226" s="19" t="str">
        <f>IFERROR(IF(AND(_xlfn.XLOOKUP($D$14,$D220:$D226,Y220:Y226,,0,-1)&lt;=(INDEX('Verwachte Resultaten'!$C$2:$BT$31,MATCH(_xlfn.XLOOKUP($D$14,$D220:$D226,$E220:$E226,,0,-1),'Verwachte Resultaten'!$B$2:$B$31,0),MATCH(_xlfn.XLOOKUP($D$14,$D220:$D226,Y219:Y225,,0,-1),'Verwachte Resultaten'!$C$1:$BT$1,0))*_xlfn.XLOOKUP($E226,$G$2:$G$6,$F$2:$F$6,,0)),_xlfn.XLOOKUP($D$14,$D220:$D226,Y220:Y226,,0,-1)&gt;(INDEX('Verwachte Resultaten'!$C$2:$BT$31,MATCH(_xlfn.XLOOKUP($D$14,$D220:$D226,$E220:$E226,,0,-1),'Verwachte Resultaten'!$B$2:$B$31,0),MATCH(_xlfn.XLOOKUP($D$14,$D220:$D226,Y219:Y225,,0,-1),'Verwachte Resultaten'!$C$1:$BT$1,0))*_xlfn.XLOOKUP($E226,$G$2:$G$6,$H$2:$H$6,,0))),$D226,""),"")</f>
        <v/>
      </c>
      <c r="Z226" s="19" t="str">
        <f>IFERROR(IF(AND(_xlfn.XLOOKUP($D$14,$D220:$D226,Z220:Z226,,0,-1)&lt;=(INDEX('Verwachte Resultaten'!$C$2:$BT$31,MATCH(_xlfn.XLOOKUP($D$14,$D220:$D226,$E220:$E226,,0,-1),'Verwachte Resultaten'!$B$2:$B$31,0),MATCH(_xlfn.XLOOKUP($D$14,$D220:$D226,Z219:Z225,,0,-1),'Verwachte Resultaten'!$C$1:$BT$1,0))*_xlfn.XLOOKUP($E226,$G$2:$G$6,$F$2:$F$6,,0)),_xlfn.XLOOKUP($D$14,$D220:$D226,Z220:Z226,,0,-1)&gt;(INDEX('Verwachte Resultaten'!$C$2:$BT$31,MATCH(_xlfn.XLOOKUP($D$14,$D220:$D226,$E220:$E226,,0,-1),'Verwachte Resultaten'!$B$2:$B$31,0),MATCH(_xlfn.XLOOKUP($D$14,$D220:$D226,Z219:Z225,,0,-1),'Verwachte Resultaten'!$C$1:$BT$1,0))*_xlfn.XLOOKUP($E226,$G$2:$G$6,$H$2:$H$6,,0))),$D226,""),"")</f>
        <v/>
      </c>
      <c r="AA226" s="19" t="str">
        <f>IFERROR(IF(AND(_xlfn.XLOOKUP($D$14,$D220:$D226,AA220:AA226,,0,-1)&lt;=(INDEX('Verwachte Resultaten'!$C$2:$BT$31,MATCH(_xlfn.XLOOKUP($D$14,$D220:$D226,$E220:$E226,,0,-1),'Verwachte Resultaten'!$B$2:$B$31,0),MATCH(_xlfn.XLOOKUP($D$14,$D220:$D226,AA219:AA225,,0,-1),'Verwachte Resultaten'!$C$1:$BT$1,0))*_xlfn.XLOOKUP($E226,$G$2:$G$6,$F$2:$F$6,,0)),_xlfn.XLOOKUP($D$14,$D220:$D226,AA220:AA226,,0,-1)&gt;(INDEX('Verwachte Resultaten'!$C$2:$BT$31,MATCH(_xlfn.XLOOKUP($D$14,$D220:$D226,$E220:$E226,,0,-1),'Verwachte Resultaten'!$B$2:$B$31,0),MATCH(_xlfn.XLOOKUP($D$14,$D220:$D226,AA219:AA225,,0,-1),'Verwachte Resultaten'!$C$1:$BT$1,0))*_xlfn.XLOOKUP($E226,$G$2:$G$6,$H$2:$H$6,,0))),$D226,""),"")</f>
        <v/>
      </c>
      <c r="AB226" s="19" t="str">
        <f>IFERROR(IF(AND(_xlfn.XLOOKUP($D$14,$D220:$D226,AB220:AB226,,0,-1)&lt;=(INDEX('Verwachte Resultaten'!$C$2:$BT$31,MATCH(_xlfn.XLOOKUP($D$14,$D220:$D226,$E220:$E226,,0,-1),'Verwachte Resultaten'!$B$2:$B$31,0),MATCH(_xlfn.XLOOKUP($D$14,$D220:$D226,AB219:AB225,,0,-1),'Verwachte Resultaten'!$C$1:$BT$1,0))*_xlfn.XLOOKUP($E226,$G$2:$G$6,$F$2:$F$6,,0)),_xlfn.XLOOKUP($D$14,$D220:$D226,AB220:AB226,,0,-1)&gt;(INDEX('Verwachte Resultaten'!$C$2:$BT$31,MATCH(_xlfn.XLOOKUP($D$14,$D220:$D226,$E220:$E226,,0,-1),'Verwachte Resultaten'!$B$2:$B$31,0),MATCH(_xlfn.XLOOKUP($D$14,$D220:$D226,AB219:AB225,,0,-1),'Verwachte Resultaten'!$C$1:$BT$1,0))*_xlfn.XLOOKUP($E226,$G$2:$G$6,$H$2:$H$6,,0))),$D226,""),"")</f>
        <v/>
      </c>
      <c r="AC226" s="19" t="str">
        <f>IFERROR(IF(AND(_xlfn.XLOOKUP($D$14,$D220:$D226,AC220:AC226,,0,-1)&lt;=(INDEX('Verwachte Resultaten'!$C$2:$BT$31,MATCH(_xlfn.XLOOKUP($D$14,$D220:$D226,$E220:$E226,,0,-1),'Verwachte Resultaten'!$B$2:$B$31,0),MATCH(_xlfn.XLOOKUP($D$14,$D220:$D226,AC219:AC225,,0,-1),'Verwachte Resultaten'!$C$1:$BT$1,0))*_xlfn.XLOOKUP($E226,$G$2:$G$6,$F$2:$F$6,,0)),_xlfn.XLOOKUP($D$14,$D220:$D226,AC220:AC226,,0,-1)&gt;(INDEX('Verwachte Resultaten'!$C$2:$BT$31,MATCH(_xlfn.XLOOKUP($D$14,$D220:$D226,$E220:$E226,,0,-1),'Verwachte Resultaten'!$B$2:$B$31,0),MATCH(_xlfn.XLOOKUP($D$14,$D220:$D226,AC219:AC225,,0,-1),'Verwachte Resultaten'!$C$1:$BT$1,0))*_xlfn.XLOOKUP($E226,$G$2:$G$6,$H$2:$H$6,,0))),$D226,""),"")</f>
        <v/>
      </c>
      <c r="AD226" s="19" t="str">
        <f>IFERROR(IF(AND(_xlfn.XLOOKUP($D$14,$D220:$D226,AD220:AD226,,0,-1)&lt;=(INDEX('Verwachte Resultaten'!$C$2:$BT$31,MATCH(_xlfn.XLOOKUP($D$14,$D220:$D226,$E220:$E226,,0,-1),'Verwachte Resultaten'!$B$2:$B$31,0),MATCH(_xlfn.XLOOKUP($D$14,$D220:$D226,AD219:AD225,,0,-1),'Verwachte Resultaten'!$C$1:$BT$1,0))*_xlfn.XLOOKUP($E226,$G$2:$G$6,$F$2:$F$6,,0)),_xlfn.XLOOKUP($D$14,$D220:$D226,AD220:AD226,,0,-1)&gt;(INDEX('Verwachte Resultaten'!$C$2:$BT$31,MATCH(_xlfn.XLOOKUP($D$14,$D220:$D226,$E220:$E226,,0,-1),'Verwachte Resultaten'!$B$2:$B$31,0),MATCH(_xlfn.XLOOKUP($D$14,$D220:$D226,AD219:AD225,,0,-1),'Verwachte Resultaten'!$C$1:$BT$1,0))*_xlfn.XLOOKUP($E226,$G$2:$G$6,$H$2:$H$6,,0))),$D226,""),"")</f>
        <v/>
      </c>
      <c r="AE226" s="19" t="str">
        <f>IFERROR(IF(AND(_xlfn.XLOOKUP($D$14,$D220:$D226,AE220:AE226,,0,-1)&lt;=(INDEX('Verwachte Resultaten'!$C$2:$BT$31,MATCH(_xlfn.XLOOKUP($D$14,$D220:$D226,$E220:$E226,,0,-1),'Verwachte Resultaten'!$B$2:$B$31,0),MATCH(_xlfn.XLOOKUP($D$14,$D220:$D226,AE219:AE225,,0,-1),'Verwachte Resultaten'!$C$1:$BT$1,0))*_xlfn.XLOOKUP($E226,$G$2:$G$6,$F$2:$F$6,,0)),_xlfn.XLOOKUP($D$14,$D220:$D226,AE220:AE226,,0,-1)&gt;(INDEX('Verwachte Resultaten'!$C$2:$BT$31,MATCH(_xlfn.XLOOKUP($D$14,$D220:$D226,$E220:$E226,,0,-1),'Verwachte Resultaten'!$B$2:$B$31,0),MATCH(_xlfn.XLOOKUP($D$14,$D220:$D226,AE219:AE225,,0,-1),'Verwachte Resultaten'!$C$1:$BT$1,0))*_xlfn.XLOOKUP($E226,$G$2:$G$6,$H$2:$H$6,,0))),$D226,""),"")</f>
        <v/>
      </c>
      <c r="AF226" s="19" t="str">
        <f>IFERROR(IF(AND(_xlfn.XLOOKUP($D$14,$D220:$D226,AF220:AF226,,0,-1)&lt;=(INDEX('Verwachte Resultaten'!$C$2:$BT$31,MATCH(_xlfn.XLOOKUP($D$14,$D220:$D226,$E220:$E226,,0,-1),'Verwachte Resultaten'!$B$2:$B$31,0),MATCH(_xlfn.XLOOKUP($D$14,$D220:$D226,AF219:AF225,,0,-1),'Verwachte Resultaten'!$C$1:$BT$1,0))*_xlfn.XLOOKUP($E226,$G$2:$G$6,$F$2:$F$6,,0)),_xlfn.XLOOKUP($D$14,$D220:$D226,AF220:AF226,,0,-1)&gt;(INDEX('Verwachte Resultaten'!$C$2:$BT$31,MATCH(_xlfn.XLOOKUP($D$14,$D220:$D226,$E220:$E226,,0,-1),'Verwachte Resultaten'!$B$2:$B$31,0),MATCH(_xlfn.XLOOKUP($D$14,$D220:$D226,AF219:AF225,,0,-1),'Verwachte Resultaten'!$C$1:$BT$1,0))*_xlfn.XLOOKUP($E226,$G$2:$G$6,$H$2:$H$6,,0))),$D226,""),"")</f>
        <v/>
      </c>
      <c r="AG226" s="19" t="str">
        <f>IFERROR(IF(AND(_xlfn.XLOOKUP($D$14,$D220:$D226,AG220:AG226,,0,-1)&lt;=(INDEX('Verwachte Resultaten'!$C$2:$BT$31,MATCH(_xlfn.XLOOKUP($D$14,$D220:$D226,$E220:$E226,,0,-1),'Verwachte Resultaten'!$B$2:$B$31,0),MATCH(_xlfn.XLOOKUP($D$14,$D220:$D226,AG219:AG225,,0,-1),'Verwachte Resultaten'!$C$1:$BT$1,0))*_xlfn.XLOOKUP($E226,$G$2:$G$6,$F$2:$F$6,,0)),_xlfn.XLOOKUP($D$14,$D220:$D226,AG220:AG226,,0,-1)&gt;(INDEX('Verwachte Resultaten'!$C$2:$BT$31,MATCH(_xlfn.XLOOKUP($D$14,$D220:$D226,$E220:$E226,,0,-1),'Verwachte Resultaten'!$B$2:$B$31,0),MATCH(_xlfn.XLOOKUP($D$14,$D220:$D226,AG219:AG225,,0,-1),'Verwachte Resultaten'!$C$1:$BT$1,0))*_xlfn.XLOOKUP($E226,$G$2:$G$6,$H$2:$H$6,,0))),$D226,""),"")</f>
        <v/>
      </c>
      <c r="AH226" s="19" t="str">
        <f>IFERROR(IF(AND(_xlfn.XLOOKUP($D$14,$D220:$D226,AH220:AH226,,0,-1)&lt;=(INDEX('Verwachte Resultaten'!$C$2:$BT$31,MATCH(_xlfn.XLOOKUP($D$14,$D220:$D226,$E220:$E226,,0,-1),'Verwachte Resultaten'!$B$2:$B$31,0),MATCH(_xlfn.XLOOKUP($D$14,$D220:$D226,AH219:AH225,,0,-1),'Verwachte Resultaten'!$C$1:$BT$1,0))*_xlfn.XLOOKUP($E226,$G$2:$G$6,$F$2:$F$6,,0)),_xlfn.XLOOKUP($D$14,$D220:$D226,AH220:AH226,,0,-1)&gt;(INDEX('Verwachte Resultaten'!$C$2:$BT$31,MATCH(_xlfn.XLOOKUP($D$14,$D220:$D226,$E220:$E226,,0,-1),'Verwachte Resultaten'!$B$2:$B$31,0),MATCH(_xlfn.XLOOKUP($D$14,$D220:$D226,AH219:AH225,,0,-1),'Verwachte Resultaten'!$C$1:$BT$1,0))*_xlfn.XLOOKUP($E226,$G$2:$G$6,$H$2:$H$6,,0))),$D226,""),"")</f>
        <v/>
      </c>
      <c r="AI226" s="19" t="str">
        <f>IFERROR(IF(AND(_xlfn.XLOOKUP($D$14,$D220:$D226,AI220:AI226,,0,-1)&lt;=(INDEX('Verwachte Resultaten'!$C$2:$BT$31,MATCH(_xlfn.XLOOKUP($D$14,$D220:$D226,$E220:$E226,,0,-1),'Verwachte Resultaten'!$B$2:$B$31,0),MATCH(_xlfn.XLOOKUP($D$14,$D220:$D226,AI219:AI225,,0,-1),'Verwachte Resultaten'!$C$1:$BT$1,0))*_xlfn.XLOOKUP($E226,$G$2:$G$6,$F$2:$F$6,,0)),_xlfn.XLOOKUP($D$14,$D220:$D226,AI220:AI226,,0,-1)&gt;(INDEX('Verwachte Resultaten'!$C$2:$BT$31,MATCH(_xlfn.XLOOKUP($D$14,$D220:$D226,$E220:$E226,,0,-1),'Verwachte Resultaten'!$B$2:$B$31,0),MATCH(_xlfn.XLOOKUP($D$14,$D220:$D226,AI219:AI225,,0,-1),'Verwachte Resultaten'!$C$1:$BT$1,0))*_xlfn.XLOOKUP($E226,$G$2:$G$6,$H$2:$H$6,,0))),$D226,""),"")</f>
        <v/>
      </c>
      <c r="AJ226" s="19" t="str">
        <f>IFERROR(IF(AND(_xlfn.XLOOKUP($D$14,$D220:$D226,AJ220:AJ226,,0,-1)&lt;=(INDEX('Verwachte Resultaten'!$C$2:$BT$31,MATCH(_xlfn.XLOOKUP($D$14,$D220:$D226,$E220:$E226,,0,-1),'Verwachte Resultaten'!$B$2:$B$31,0),MATCH(_xlfn.XLOOKUP($D$14,$D220:$D226,AJ219:AJ225,,0,-1),'Verwachte Resultaten'!$C$1:$BT$1,0))*_xlfn.XLOOKUP($E226,$G$2:$G$6,$F$2:$F$6,,0)),_xlfn.XLOOKUP($D$14,$D220:$D226,AJ220:AJ226,,0,-1)&gt;(INDEX('Verwachte Resultaten'!$C$2:$BT$31,MATCH(_xlfn.XLOOKUP($D$14,$D220:$D226,$E220:$E226,,0,-1),'Verwachte Resultaten'!$B$2:$B$31,0),MATCH(_xlfn.XLOOKUP($D$14,$D220:$D226,AJ219:AJ225,,0,-1),'Verwachte Resultaten'!$C$1:$BT$1,0))*_xlfn.XLOOKUP($E226,$G$2:$G$6,$H$2:$H$6,,0))),$D226,""),"")</f>
        <v/>
      </c>
      <c r="AK226" s="19" t="str">
        <f>IFERROR(IF(AND(_xlfn.XLOOKUP($D$14,$D220:$D226,AK220:AK226,,0,-1)&lt;=(INDEX('Verwachte Resultaten'!$C$2:$BT$31,MATCH(_xlfn.XLOOKUP($D$14,$D220:$D226,$E220:$E226,,0,-1),'Verwachte Resultaten'!$B$2:$B$31,0),MATCH(_xlfn.XLOOKUP($D$14,$D220:$D226,AK219:AK225,,0,-1),'Verwachte Resultaten'!$C$1:$BT$1,0))*_xlfn.XLOOKUP($E226,$G$2:$G$6,$F$2:$F$6,,0)),_xlfn.XLOOKUP($D$14,$D220:$D226,AK220:AK226,,0,-1)&gt;(INDEX('Verwachte Resultaten'!$C$2:$BT$31,MATCH(_xlfn.XLOOKUP($D$14,$D220:$D226,$E220:$E226,,0,-1),'Verwachte Resultaten'!$B$2:$B$31,0),MATCH(_xlfn.XLOOKUP($D$14,$D220:$D226,AK219:AK225,,0,-1),'Verwachte Resultaten'!$C$1:$BT$1,0))*_xlfn.XLOOKUP($E226,$G$2:$G$6,$H$2:$H$6,,0))),$D226,""),"")</f>
        <v/>
      </c>
      <c r="AL226" s="19" t="str">
        <f>IFERROR(IF(AND(_xlfn.XLOOKUP($D$14,$D220:$D226,AL220:AL226,,0,-1)&lt;=(INDEX('Verwachte Resultaten'!$C$2:$BT$31,MATCH(_xlfn.XLOOKUP($D$14,$D220:$D226,$E220:$E226,,0,-1),'Verwachte Resultaten'!$B$2:$B$31,0),MATCH(_xlfn.XLOOKUP($D$14,$D220:$D226,AL219:AL225,,0,-1),'Verwachte Resultaten'!$C$1:$BT$1,0))*_xlfn.XLOOKUP($E226,$G$2:$G$6,$F$2:$F$6,,0)),_xlfn.XLOOKUP($D$14,$D220:$D226,AL220:AL226,,0,-1)&gt;(INDEX('Verwachte Resultaten'!$C$2:$BT$31,MATCH(_xlfn.XLOOKUP($D$14,$D220:$D226,$E220:$E226,,0,-1),'Verwachte Resultaten'!$B$2:$B$31,0),MATCH(_xlfn.XLOOKUP($D$14,$D220:$D226,AL219:AL225,,0,-1),'Verwachte Resultaten'!$C$1:$BT$1,0))*_xlfn.XLOOKUP($E226,$G$2:$G$6,$H$2:$H$6,,0))),$D226,""),"")</f>
        <v/>
      </c>
      <c r="AM226" s="19" t="str">
        <f>IFERROR(IF(AND(_xlfn.XLOOKUP($D$14,$D220:$D226,AM220:AM226,,0,-1)&lt;=(INDEX('Verwachte Resultaten'!$C$2:$BT$31,MATCH(_xlfn.XLOOKUP($D$14,$D220:$D226,$E220:$E226,,0,-1),'Verwachte Resultaten'!$B$2:$B$31,0),MATCH(_xlfn.XLOOKUP($D$14,$D220:$D226,AM219:AM225,,0,-1),'Verwachte Resultaten'!$C$1:$BT$1,0))*_xlfn.XLOOKUP($E226,$G$2:$G$6,$F$2:$F$6,,0)),_xlfn.XLOOKUP($D$14,$D220:$D226,AM220:AM226,,0,-1)&gt;(INDEX('Verwachte Resultaten'!$C$2:$BT$31,MATCH(_xlfn.XLOOKUP($D$14,$D220:$D226,$E220:$E226,,0,-1),'Verwachte Resultaten'!$B$2:$B$31,0),MATCH(_xlfn.XLOOKUP($D$14,$D220:$D226,AM219:AM225,,0,-1),'Verwachte Resultaten'!$C$1:$BT$1,0))*_xlfn.XLOOKUP($E226,$G$2:$G$6,$H$2:$H$6,,0))),$D226,""),"")</f>
        <v/>
      </c>
      <c r="AN226" s="19" t="str">
        <f>IFERROR(IF(AND(_xlfn.XLOOKUP($D$14,$D220:$D226,AN220:AN226,,0,-1)&lt;=(INDEX('Verwachte Resultaten'!$C$2:$BT$31,MATCH(_xlfn.XLOOKUP($D$14,$D220:$D226,$E220:$E226,,0,-1),'Verwachte Resultaten'!$B$2:$B$31,0),MATCH(_xlfn.XLOOKUP($D$14,$D220:$D226,AN219:AN225,,0,-1),'Verwachte Resultaten'!$C$1:$BT$1,0))*_xlfn.XLOOKUP($E226,$G$2:$G$6,$F$2:$F$6,,0)),_xlfn.XLOOKUP($D$14,$D220:$D226,AN220:AN226,,0,-1)&gt;(INDEX('Verwachte Resultaten'!$C$2:$BT$31,MATCH(_xlfn.XLOOKUP($D$14,$D220:$D226,$E220:$E226,,0,-1),'Verwachte Resultaten'!$B$2:$B$31,0),MATCH(_xlfn.XLOOKUP($D$14,$D220:$D226,AN219:AN225,,0,-1),'Verwachte Resultaten'!$C$1:$BT$1,0))*_xlfn.XLOOKUP($E226,$G$2:$G$6,$H$2:$H$6,,0))),$D226,""),"")</f>
        <v/>
      </c>
      <c r="AO226" s="19" t="str">
        <f>IFERROR(IF(AND(_xlfn.XLOOKUP($D$14,$D220:$D226,AO220:AO226,,0,-1)&lt;=(INDEX('Verwachte Resultaten'!$C$2:$BT$31,MATCH(_xlfn.XLOOKUP($D$14,$D220:$D226,$E220:$E226,,0,-1),'Verwachte Resultaten'!$B$2:$B$31,0),MATCH(_xlfn.XLOOKUP($D$14,$D220:$D226,AO219:AO225,,0,-1),'Verwachte Resultaten'!$C$1:$BT$1,0))*_xlfn.XLOOKUP($E226,$G$2:$G$6,$F$2:$F$6,,0)),_xlfn.XLOOKUP($D$14,$D220:$D226,AO220:AO226,,0,-1)&gt;(INDEX('Verwachte Resultaten'!$C$2:$BT$31,MATCH(_xlfn.XLOOKUP($D$14,$D220:$D226,$E220:$E226,,0,-1),'Verwachte Resultaten'!$B$2:$B$31,0),MATCH(_xlfn.XLOOKUP($D$14,$D220:$D226,AO219:AO225,,0,-1),'Verwachte Resultaten'!$C$1:$BT$1,0))*_xlfn.XLOOKUP($E226,$G$2:$G$6,$H$2:$H$6,,0))),$D226,""),"")</f>
        <v/>
      </c>
      <c r="AP226" s="19" t="str">
        <f>IFERROR(IF(AND(_xlfn.XLOOKUP($D$14,$D220:$D226,AP220:AP226,,0,-1)&lt;=(INDEX('Verwachte Resultaten'!$C$2:$BT$31,MATCH(_xlfn.XLOOKUP($D$14,$D220:$D226,$E220:$E226,,0,-1),'Verwachte Resultaten'!$B$2:$B$31,0),MATCH(_xlfn.XLOOKUP($D$14,$D220:$D226,AP219:AP225,,0,-1),'Verwachte Resultaten'!$C$1:$BT$1,0))*_xlfn.XLOOKUP($E226,$G$2:$G$6,$F$2:$F$6,,0)),_xlfn.XLOOKUP($D$14,$D220:$D226,AP220:AP226,,0,-1)&gt;(INDEX('Verwachte Resultaten'!$C$2:$BT$31,MATCH(_xlfn.XLOOKUP($D$14,$D220:$D226,$E220:$E226,,0,-1),'Verwachte Resultaten'!$B$2:$B$31,0),MATCH(_xlfn.XLOOKUP($D$14,$D220:$D226,AP219:AP225,,0,-1),'Verwachte Resultaten'!$C$1:$BT$1,0))*_xlfn.XLOOKUP($E226,$G$2:$G$6,$H$2:$H$6,,0))),$D226,""),"")</f>
        <v/>
      </c>
      <c r="AQ226" s="19" t="str">
        <f>IFERROR(IF(AND(_xlfn.XLOOKUP($D$14,$D220:$D226,AQ220:AQ226,,0,-1)&lt;=(INDEX('Verwachte Resultaten'!$C$2:$BT$31,MATCH(_xlfn.XLOOKUP($D$14,$D220:$D226,$E220:$E226,,0,-1),'Verwachte Resultaten'!$B$2:$B$31,0),MATCH(_xlfn.XLOOKUP($D$14,$D220:$D226,AQ219:AQ225,,0,-1),'Verwachte Resultaten'!$C$1:$BT$1,0))*_xlfn.XLOOKUP($E226,$G$2:$G$6,$F$2:$F$6,,0)),_xlfn.XLOOKUP($D$14,$D220:$D226,AQ220:AQ226,,0,-1)&gt;(INDEX('Verwachte Resultaten'!$C$2:$BT$31,MATCH(_xlfn.XLOOKUP($D$14,$D220:$D226,$E220:$E226,,0,-1),'Verwachte Resultaten'!$B$2:$B$31,0),MATCH(_xlfn.XLOOKUP($D$14,$D220:$D226,AQ219:AQ225,,0,-1),'Verwachte Resultaten'!$C$1:$BT$1,0))*_xlfn.XLOOKUP($E226,$G$2:$G$6,$H$2:$H$6,,0))),$D226,""),"")</f>
        <v/>
      </c>
      <c r="AR226" s="19" t="str">
        <f>IFERROR(IF(AND(_xlfn.XLOOKUP($D$14,$D220:$D226,AR220:AR226,,0,-1)&lt;=(INDEX('Verwachte Resultaten'!$C$2:$BT$31,MATCH(_xlfn.XLOOKUP($D$14,$D220:$D226,$E220:$E226,,0,-1),'Verwachte Resultaten'!$B$2:$B$31,0),MATCH(_xlfn.XLOOKUP($D$14,$D220:$D226,AR219:AR225,,0,-1),'Verwachte Resultaten'!$C$1:$BT$1,0))*_xlfn.XLOOKUP($E226,$G$2:$G$6,$F$2:$F$6,,0)),_xlfn.XLOOKUP($D$14,$D220:$D226,AR220:AR226,,0,-1)&gt;(INDEX('Verwachte Resultaten'!$C$2:$BT$31,MATCH(_xlfn.XLOOKUP($D$14,$D220:$D226,$E220:$E226,,0,-1),'Verwachte Resultaten'!$B$2:$B$31,0),MATCH(_xlfn.XLOOKUP($D$14,$D220:$D226,AR219:AR225,,0,-1),'Verwachte Resultaten'!$C$1:$BT$1,0))*_xlfn.XLOOKUP($E226,$G$2:$G$6,$H$2:$H$6,,0))),$D226,""),"")</f>
        <v/>
      </c>
      <c r="AS226" s="19" t="str">
        <f>IFERROR(IF(AND(_xlfn.XLOOKUP($D$14,$D220:$D226,AS220:AS226,,0,-1)&lt;=(INDEX('Verwachte Resultaten'!$C$2:$BT$31,MATCH(_xlfn.XLOOKUP($D$14,$D220:$D226,$E220:$E226,,0,-1),'Verwachte Resultaten'!$B$2:$B$31,0),MATCH(_xlfn.XLOOKUP($D$14,$D220:$D226,AS219:AS225,,0,-1),'Verwachte Resultaten'!$C$1:$BT$1,0))*_xlfn.XLOOKUP($E226,$G$2:$G$6,$F$2:$F$6,,0)),_xlfn.XLOOKUP($D$14,$D220:$D226,AS220:AS226,,0,-1)&gt;(INDEX('Verwachte Resultaten'!$C$2:$BT$31,MATCH(_xlfn.XLOOKUP($D$14,$D220:$D226,$E220:$E226,,0,-1),'Verwachte Resultaten'!$B$2:$B$31,0),MATCH(_xlfn.XLOOKUP($D$14,$D220:$D226,AS219:AS225,,0,-1),'Verwachte Resultaten'!$C$1:$BT$1,0))*_xlfn.XLOOKUP($E226,$G$2:$G$6,$H$2:$H$6,,0))),$D226,""),"")</f>
        <v/>
      </c>
      <c r="AT226" s="19" t="str">
        <f>IFERROR(IF(AND(_xlfn.XLOOKUP($D$14,$D220:$D226,AT220:AT226,,0,-1)&lt;=(INDEX('Verwachte Resultaten'!$C$2:$BT$31,MATCH(_xlfn.XLOOKUP($D$14,$D220:$D226,$E220:$E226,,0,-1),'Verwachte Resultaten'!$B$2:$B$31,0),MATCH(_xlfn.XLOOKUP($D$14,$D220:$D226,AT219:AT225,,0,-1),'Verwachte Resultaten'!$C$1:$BT$1,0))*_xlfn.XLOOKUP($E226,$G$2:$G$6,$F$2:$F$6,,0)),_xlfn.XLOOKUP($D$14,$D220:$D226,AT220:AT226,,0,-1)&gt;(INDEX('Verwachte Resultaten'!$C$2:$BT$31,MATCH(_xlfn.XLOOKUP($D$14,$D220:$D226,$E220:$E226,,0,-1),'Verwachte Resultaten'!$B$2:$B$31,0),MATCH(_xlfn.XLOOKUP($D$14,$D220:$D226,AT219:AT225,,0,-1),'Verwachte Resultaten'!$C$1:$BT$1,0))*_xlfn.XLOOKUP($E226,$G$2:$G$6,$H$2:$H$6,,0))),$D226,""),"")</f>
        <v/>
      </c>
      <c r="AU226" s="19" t="str">
        <f>IFERROR(IF(AND(_xlfn.XLOOKUP($D$14,$D220:$D226,AU220:AU226,,0,-1)&lt;=(INDEX('Verwachte Resultaten'!$C$2:$BT$31,MATCH(_xlfn.XLOOKUP($D$14,$D220:$D226,$E220:$E226,,0,-1),'Verwachte Resultaten'!$B$2:$B$31,0),MATCH(_xlfn.XLOOKUP($D$14,$D220:$D226,AU219:AU225,,0,-1),'Verwachte Resultaten'!$C$1:$BT$1,0))*_xlfn.XLOOKUP($E226,$G$2:$G$6,$F$2:$F$6,,0)),_xlfn.XLOOKUP($D$14,$D220:$D226,AU220:AU226,,0,-1)&gt;(INDEX('Verwachte Resultaten'!$C$2:$BT$31,MATCH(_xlfn.XLOOKUP($D$14,$D220:$D226,$E220:$E226,,0,-1),'Verwachte Resultaten'!$B$2:$B$31,0),MATCH(_xlfn.XLOOKUP($D$14,$D220:$D226,AU219:AU225,,0,-1),'Verwachte Resultaten'!$C$1:$BT$1,0))*_xlfn.XLOOKUP($E226,$G$2:$G$6,$H$2:$H$6,,0))),$D226,""),"")</f>
        <v/>
      </c>
      <c r="AV226" s="19" t="str">
        <f>IFERROR(IF(AND(_xlfn.XLOOKUP($D$14,$D220:$D226,AV220:AV226,,0,-1)&lt;=(INDEX('Verwachte Resultaten'!$C$2:$BT$31,MATCH(_xlfn.XLOOKUP($D$14,$D220:$D226,$E220:$E226,,0,-1),'Verwachte Resultaten'!$B$2:$B$31,0),MATCH(_xlfn.XLOOKUP($D$14,$D220:$D226,AV219:AV225,,0,-1),'Verwachte Resultaten'!$C$1:$BT$1,0))*_xlfn.XLOOKUP($E226,$G$2:$G$6,$F$2:$F$6,,0)),_xlfn.XLOOKUP($D$14,$D220:$D226,AV220:AV226,,0,-1)&gt;(INDEX('Verwachte Resultaten'!$C$2:$BT$31,MATCH(_xlfn.XLOOKUP($D$14,$D220:$D226,$E220:$E226,,0,-1),'Verwachte Resultaten'!$B$2:$B$31,0),MATCH(_xlfn.XLOOKUP($D$14,$D220:$D226,AV219:AV225,,0,-1),'Verwachte Resultaten'!$C$1:$BT$1,0))*_xlfn.XLOOKUP($E226,$G$2:$G$6,$H$2:$H$6,,0))),$D226,""),"")</f>
        <v/>
      </c>
      <c r="AW226" s="19" t="str">
        <f>IFERROR(IF(AND(_xlfn.XLOOKUP($D$14,$D220:$D226,AW220:AW226,,0,-1)&lt;=(INDEX('Verwachte Resultaten'!$C$2:$BT$31,MATCH(_xlfn.XLOOKUP($D$14,$D220:$D226,$E220:$E226,,0,-1),'Verwachte Resultaten'!$B$2:$B$31,0),MATCH(_xlfn.XLOOKUP($D$14,$D220:$D226,AW219:AW225,,0,-1),'Verwachte Resultaten'!$C$1:$BT$1,0))*_xlfn.XLOOKUP($E226,$G$2:$G$6,$F$2:$F$6,,0)),_xlfn.XLOOKUP($D$14,$D220:$D226,AW220:AW226,,0,-1)&gt;(INDEX('Verwachte Resultaten'!$C$2:$BT$31,MATCH(_xlfn.XLOOKUP($D$14,$D220:$D226,$E220:$E226,,0,-1),'Verwachte Resultaten'!$B$2:$B$31,0),MATCH(_xlfn.XLOOKUP($D$14,$D220:$D226,AW219:AW225,,0,-1),'Verwachte Resultaten'!$C$1:$BT$1,0))*_xlfn.XLOOKUP($E226,$G$2:$G$6,$H$2:$H$6,,0))),$D226,""),"")</f>
        <v/>
      </c>
      <c r="AX226" s="19" t="str">
        <f>IFERROR(IF(AND(_xlfn.XLOOKUP($D$14,$D220:$D226,AX220:AX226,,0,-1)&lt;=(INDEX('Verwachte Resultaten'!$C$2:$BT$31,MATCH(_xlfn.XLOOKUP($D$14,$D220:$D226,$E220:$E226,,0,-1),'Verwachte Resultaten'!$B$2:$B$31,0),MATCH(_xlfn.XLOOKUP($D$14,$D220:$D226,AX219:AX225,,0,-1),'Verwachte Resultaten'!$C$1:$BT$1,0))*_xlfn.XLOOKUP($E226,$G$2:$G$6,$F$2:$F$6,,0)),_xlfn.XLOOKUP($D$14,$D220:$D226,AX220:AX226,,0,-1)&gt;(INDEX('Verwachte Resultaten'!$C$2:$BT$31,MATCH(_xlfn.XLOOKUP($D$14,$D220:$D226,$E220:$E226,,0,-1),'Verwachte Resultaten'!$B$2:$B$31,0),MATCH(_xlfn.XLOOKUP($D$14,$D220:$D226,AX219:AX225,,0,-1),'Verwachte Resultaten'!$C$1:$BT$1,0))*_xlfn.XLOOKUP($E226,$G$2:$G$6,$H$2:$H$6,,0))),$D226,""),"")</f>
        <v/>
      </c>
      <c r="AY226" s="19" t="str">
        <f>IFERROR(IF(AND(_xlfn.XLOOKUP($D$14,$D220:$D226,AY220:AY226,,0,-1)&lt;=(INDEX('Verwachte Resultaten'!$C$2:$BT$31,MATCH(_xlfn.XLOOKUP($D$14,$D220:$D226,$E220:$E226,,0,-1),'Verwachte Resultaten'!$B$2:$B$31,0),MATCH(_xlfn.XLOOKUP($D$14,$D220:$D226,AY219:AY225,,0,-1),'Verwachte Resultaten'!$C$1:$BT$1,0))*_xlfn.XLOOKUP($E226,$G$2:$G$6,$F$2:$F$6,,0)),_xlfn.XLOOKUP($D$14,$D220:$D226,AY220:AY226,,0,-1)&gt;(INDEX('Verwachte Resultaten'!$C$2:$BT$31,MATCH(_xlfn.XLOOKUP($D$14,$D220:$D226,$E220:$E226,,0,-1),'Verwachte Resultaten'!$B$2:$B$31,0),MATCH(_xlfn.XLOOKUP($D$14,$D220:$D226,AY219:AY225,,0,-1),'Verwachte Resultaten'!$C$1:$BT$1,0))*_xlfn.XLOOKUP($E226,$G$2:$G$6,$H$2:$H$6,,0))),$D226,""),"")</f>
        <v/>
      </c>
      <c r="AZ226" s="19" t="str">
        <f>IFERROR(IF(AND(_xlfn.XLOOKUP($D$14,$D220:$D226,AZ220:AZ226,,0,-1)&lt;=(INDEX('Verwachte Resultaten'!$C$2:$BT$31,MATCH(_xlfn.XLOOKUP($D$14,$D220:$D226,$E220:$E226,,0,-1),'Verwachte Resultaten'!$B$2:$B$31,0),MATCH(_xlfn.XLOOKUP($D$14,$D220:$D226,AZ219:AZ225,,0,-1),'Verwachte Resultaten'!$C$1:$BT$1,0))*_xlfn.XLOOKUP($E226,$G$2:$G$6,$F$2:$F$6,,0)),_xlfn.XLOOKUP($D$14,$D220:$D226,AZ220:AZ226,,0,-1)&gt;(INDEX('Verwachte Resultaten'!$C$2:$BT$31,MATCH(_xlfn.XLOOKUP($D$14,$D220:$D226,$E220:$E226,,0,-1),'Verwachte Resultaten'!$B$2:$B$31,0),MATCH(_xlfn.XLOOKUP($D$14,$D220:$D226,AZ219:AZ225,,0,-1),'Verwachte Resultaten'!$C$1:$BT$1,0))*_xlfn.XLOOKUP($E226,$G$2:$G$6,$H$2:$H$6,,0))),$D226,""),"")</f>
        <v/>
      </c>
      <c r="BA226" s="19" t="str">
        <f>IFERROR(IF(AND(_xlfn.XLOOKUP($D$14,$D220:$D226,BA220:BA226,,0,-1)&lt;=(INDEX('Verwachte Resultaten'!$C$2:$BT$31,MATCH(_xlfn.XLOOKUP($D$14,$D220:$D226,$E220:$E226,,0,-1),'Verwachte Resultaten'!$B$2:$B$31,0),MATCH(_xlfn.XLOOKUP($D$14,$D220:$D226,BA219:BA225,,0,-1),'Verwachte Resultaten'!$C$1:$BT$1,0))*_xlfn.XLOOKUP($E226,$G$2:$G$6,$F$2:$F$6,,0)),_xlfn.XLOOKUP($D$14,$D220:$D226,BA220:BA226,,0,-1)&gt;(INDEX('Verwachte Resultaten'!$C$2:$BT$31,MATCH(_xlfn.XLOOKUP($D$14,$D220:$D226,$E220:$E226,,0,-1),'Verwachte Resultaten'!$B$2:$B$31,0),MATCH(_xlfn.XLOOKUP($D$14,$D220:$D226,BA219:BA225,,0,-1),'Verwachte Resultaten'!$C$1:$BT$1,0))*_xlfn.XLOOKUP($E226,$G$2:$G$6,$H$2:$H$6,,0))),$D226,""),"")</f>
        <v/>
      </c>
      <c r="BB226" s="19" t="str">
        <f>IFERROR(IF(AND(_xlfn.XLOOKUP($D$14,$D220:$D226,BB220:BB226,,0,-1)&lt;=(INDEX('Verwachte Resultaten'!$C$2:$BT$31,MATCH(_xlfn.XLOOKUP($D$14,$D220:$D226,$E220:$E226,,0,-1),'Verwachte Resultaten'!$B$2:$B$31,0),MATCH(_xlfn.XLOOKUP($D$14,$D220:$D226,BB219:BB225,,0,-1),'Verwachte Resultaten'!$C$1:$BT$1,0))*_xlfn.XLOOKUP($E226,$G$2:$G$6,$F$2:$F$6,,0)),_xlfn.XLOOKUP($D$14,$D220:$D226,BB220:BB226,,0,-1)&gt;(INDEX('Verwachte Resultaten'!$C$2:$BT$31,MATCH(_xlfn.XLOOKUP($D$14,$D220:$D226,$E220:$E226,,0,-1),'Verwachte Resultaten'!$B$2:$B$31,0),MATCH(_xlfn.XLOOKUP($D$14,$D220:$D226,BB219:BB225,,0,-1),'Verwachte Resultaten'!$C$1:$BT$1,0))*_xlfn.XLOOKUP($E226,$G$2:$G$6,$H$2:$H$6,,0))),$D226,""),"")</f>
        <v/>
      </c>
      <c r="BC226" s="19" t="str">
        <f>IFERROR(IF(AND(_xlfn.XLOOKUP($D$14,$D220:$D226,BC220:BC226,,0,-1)&lt;=(INDEX('Verwachte Resultaten'!$C$2:$BT$31,MATCH(_xlfn.XLOOKUP($D$14,$D220:$D226,$E220:$E226,,0,-1),'Verwachte Resultaten'!$B$2:$B$31,0),MATCH(_xlfn.XLOOKUP($D$14,$D220:$D226,BC219:BC225,,0,-1),'Verwachte Resultaten'!$C$1:$BT$1,0))*_xlfn.XLOOKUP($E226,$G$2:$G$6,$F$2:$F$6,,0)),_xlfn.XLOOKUP($D$14,$D220:$D226,BC220:BC226,,0,-1)&gt;(INDEX('Verwachte Resultaten'!$C$2:$BT$31,MATCH(_xlfn.XLOOKUP($D$14,$D220:$D226,$E220:$E226,,0,-1),'Verwachte Resultaten'!$B$2:$B$31,0),MATCH(_xlfn.XLOOKUP($D$14,$D220:$D226,BC219:BC225,,0,-1),'Verwachte Resultaten'!$C$1:$BT$1,0))*_xlfn.XLOOKUP($E226,$G$2:$G$6,$H$2:$H$6,,0))),$D226,""),"")</f>
        <v/>
      </c>
      <c r="BD226" s="19" t="str">
        <f>IFERROR(IF(AND(_xlfn.XLOOKUP($D$14,$D220:$D226,BD220:BD226,,0,-1)&lt;=(INDEX('Verwachte Resultaten'!$C$2:$BT$31,MATCH(_xlfn.XLOOKUP($D$14,$D220:$D226,$E220:$E226,,0,-1),'Verwachte Resultaten'!$B$2:$B$31,0),MATCH(_xlfn.XLOOKUP($D$14,$D220:$D226,BD219:BD225,,0,-1),'Verwachte Resultaten'!$C$1:$BT$1,0))*_xlfn.XLOOKUP($E226,$G$2:$G$6,$F$2:$F$6,,0)),_xlfn.XLOOKUP($D$14,$D220:$D226,BD220:BD226,,0,-1)&gt;(INDEX('Verwachte Resultaten'!$C$2:$BT$31,MATCH(_xlfn.XLOOKUP($D$14,$D220:$D226,$E220:$E226,,0,-1),'Verwachte Resultaten'!$B$2:$B$31,0),MATCH(_xlfn.XLOOKUP($D$14,$D220:$D226,BD219:BD225,,0,-1),'Verwachte Resultaten'!$C$1:$BT$1,0))*_xlfn.XLOOKUP($E226,$G$2:$G$6,$H$2:$H$6,,0))),$D226,""),"")</f>
        <v/>
      </c>
      <c r="BE226" s="19" t="str">
        <f>IFERROR(IF(AND(_xlfn.XLOOKUP($D$14,$D220:$D226,BE220:BE226,,0,-1)&lt;=(INDEX('Verwachte Resultaten'!$C$2:$BT$31,MATCH(_xlfn.XLOOKUP($D$14,$D220:$D226,$E220:$E226,,0,-1),'Verwachte Resultaten'!$B$2:$B$31,0),MATCH(_xlfn.XLOOKUP($D$14,$D220:$D226,BE219:BE225,,0,-1),'Verwachte Resultaten'!$C$1:$BT$1,0))*_xlfn.XLOOKUP($E226,$G$2:$G$6,$F$2:$F$6,,0)),_xlfn.XLOOKUP($D$14,$D220:$D226,BE220:BE226,,0,-1)&gt;(INDEX('Verwachte Resultaten'!$C$2:$BT$31,MATCH(_xlfn.XLOOKUP($D$14,$D220:$D226,$E220:$E226,,0,-1),'Verwachte Resultaten'!$B$2:$B$31,0),MATCH(_xlfn.XLOOKUP($D$14,$D220:$D226,BE219:BE225,,0,-1),'Verwachte Resultaten'!$C$1:$BT$1,0))*_xlfn.XLOOKUP($E226,$G$2:$G$6,$H$2:$H$6,,0))),$D226,""),"")</f>
        <v/>
      </c>
      <c r="BF226" s="19" t="str">
        <f>IFERROR(IF(AND(_xlfn.XLOOKUP($D$14,$D220:$D226,BF220:BF226,,0,-1)&lt;=(INDEX('Verwachte Resultaten'!$C$2:$BT$31,MATCH(_xlfn.XLOOKUP($D$14,$D220:$D226,$E220:$E226,,0,-1),'Verwachte Resultaten'!$B$2:$B$31,0),MATCH(_xlfn.XLOOKUP($D$14,$D220:$D226,BF219:BF225,,0,-1),'Verwachte Resultaten'!$C$1:$BT$1,0))*_xlfn.XLOOKUP($E226,$G$2:$G$6,$F$2:$F$6,,0)),_xlfn.XLOOKUP($D$14,$D220:$D226,BF220:BF226,,0,-1)&gt;(INDEX('Verwachte Resultaten'!$C$2:$BT$31,MATCH(_xlfn.XLOOKUP($D$14,$D220:$D226,$E220:$E226,,0,-1),'Verwachte Resultaten'!$B$2:$B$31,0),MATCH(_xlfn.XLOOKUP($D$14,$D220:$D226,BF219:BF225,,0,-1),'Verwachte Resultaten'!$C$1:$BT$1,0))*_xlfn.XLOOKUP($E226,$G$2:$G$6,$H$2:$H$6,,0))),$D226,""),"")</f>
        <v/>
      </c>
      <c r="BG226" s="19" t="str">
        <f>IFERROR(IF(AND(_xlfn.XLOOKUP($D$14,$D220:$D226,BG220:BG226,,0,-1)&lt;=(INDEX('Verwachte Resultaten'!$C$2:$BT$31,MATCH(_xlfn.XLOOKUP($D$14,$D220:$D226,$E220:$E226,,0,-1),'Verwachte Resultaten'!$B$2:$B$31,0),MATCH(_xlfn.XLOOKUP($D$14,$D220:$D226,BG219:BG225,,0,-1),'Verwachte Resultaten'!$C$1:$BT$1,0))*_xlfn.XLOOKUP($E226,$G$2:$G$6,$F$2:$F$6,,0)),_xlfn.XLOOKUP($D$14,$D220:$D226,BG220:BG226,,0,-1)&gt;(INDEX('Verwachte Resultaten'!$C$2:$BT$31,MATCH(_xlfn.XLOOKUP($D$14,$D220:$D226,$E220:$E226,,0,-1),'Verwachte Resultaten'!$B$2:$B$31,0),MATCH(_xlfn.XLOOKUP($D$14,$D220:$D226,BG219:BG225,,0,-1),'Verwachte Resultaten'!$C$1:$BT$1,0))*_xlfn.XLOOKUP($E226,$G$2:$G$6,$H$2:$H$6,,0))),$D226,""),"")</f>
        <v/>
      </c>
      <c r="BH226" s="19" t="str">
        <f>IFERROR(IF(AND(_xlfn.XLOOKUP($D$14,$D220:$D226,BH220:BH226,,0,-1)&lt;=(INDEX('Verwachte Resultaten'!$C$2:$BT$31,MATCH(_xlfn.XLOOKUP($D$14,$D220:$D226,$E220:$E226,,0,-1),'Verwachte Resultaten'!$B$2:$B$31,0),MATCH(_xlfn.XLOOKUP($D$14,$D220:$D226,BH219:BH225,,0,-1),'Verwachte Resultaten'!$C$1:$BT$1,0))*_xlfn.XLOOKUP($E226,$G$2:$G$6,$F$2:$F$6,,0)),_xlfn.XLOOKUP($D$14,$D220:$D226,BH220:BH226,,0,-1)&gt;(INDEX('Verwachte Resultaten'!$C$2:$BT$31,MATCH(_xlfn.XLOOKUP($D$14,$D220:$D226,$E220:$E226,,0,-1),'Verwachte Resultaten'!$B$2:$B$31,0),MATCH(_xlfn.XLOOKUP($D$14,$D220:$D226,BH219:BH225,,0,-1),'Verwachte Resultaten'!$C$1:$BT$1,0))*_xlfn.XLOOKUP($E226,$G$2:$G$6,$H$2:$H$6,,0))),$D226,""),"")</f>
        <v/>
      </c>
      <c r="BI226" s="19" t="str">
        <f>IFERROR(IF(AND(_xlfn.XLOOKUP($D$14,$D220:$D226,BI220:BI226,,0,-1)&lt;=(INDEX('Verwachte Resultaten'!$C$2:$BT$31,MATCH(_xlfn.XLOOKUP($D$14,$D220:$D226,$E220:$E226,,0,-1),'Verwachte Resultaten'!$B$2:$B$31,0),MATCH(_xlfn.XLOOKUP($D$14,$D220:$D226,BI219:BI225,,0,-1),'Verwachte Resultaten'!$C$1:$BT$1,0))*_xlfn.XLOOKUP($E226,$G$2:$G$6,$F$2:$F$6,,0)),_xlfn.XLOOKUP($D$14,$D220:$D226,BI220:BI226,,0,-1)&gt;(INDEX('Verwachte Resultaten'!$C$2:$BT$31,MATCH(_xlfn.XLOOKUP($D$14,$D220:$D226,$E220:$E226,,0,-1),'Verwachte Resultaten'!$B$2:$B$31,0),MATCH(_xlfn.XLOOKUP($D$14,$D220:$D226,BI219:BI225,,0,-1),'Verwachte Resultaten'!$C$1:$BT$1,0))*_xlfn.XLOOKUP($E226,$G$2:$G$6,$H$2:$H$6,,0))),$D226,""),"")</f>
        <v/>
      </c>
      <c r="BJ226" s="19" t="str">
        <f>IFERROR(IF(AND(_xlfn.XLOOKUP($D$14,$D220:$D226,BJ220:BJ226,,0,-1)&lt;=(INDEX('Verwachte Resultaten'!$C$2:$BT$31,MATCH(_xlfn.XLOOKUP($D$14,$D220:$D226,$E220:$E226,,0,-1),'Verwachte Resultaten'!$B$2:$B$31,0),MATCH(_xlfn.XLOOKUP($D$14,$D220:$D226,BJ219:BJ225,,0,-1),'Verwachte Resultaten'!$C$1:$BT$1,0))*_xlfn.XLOOKUP($E226,$G$2:$G$6,$F$2:$F$6,,0)),_xlfn.XLOOKUP($D$14,$D220:$D226,BJ220:BJ226,,0,-1)&gt;(INDEX('Verwachte Resultaten'!$C$2:$BT$31,MATCH(_xlfn.XLOOKUP($D$14,$D220:$D226,$E220:$E226,,0,-1),'Verwachte Resultaten'!$B$2:$B$31,0),MATCH(_xlfn.XLOOKUP($D$14,$D220:$D226,BJ219:BJ225,,0,-1),'Verwachte Resultaten'!$C$1:$BT$1,0))*_xlfn.XLOOKUP($E226,$G$2:$G$6,$H$2:$H$6,,0))),$D226,""),"")</f>
        <v/>
      </c>
      <c r="BK226" s="45" t="str">
        <f>IFERROR(IF(AND(_xlfn.XLOOKUP($D$14,$D220:$D226,BK220:BK226,,0,-1)&lt;=(INDEX('Verwachte Resultaten'!$C$2:$BT$31,MATCH(_xlfn.XLOOKUP($D$14,$D220:$D226,$E220:$E226,,0,-1),'Verwachte Resultaten'!$B$2:$B$31,0),MATCH(_xlfn.XLOOKUP($D$14,$D220:$D226,BK219:BK225,,0,-1),'Verwachte Resultaten'!$C$1:$BT$1,0))*_xlfn.XLOOKUP($E226,$G$2:$G$6,$F$2:$F$6,,0)),_xlfn.XLOOKUP($D$14,$D220:$D226,BK220:BK226,,0,-1)&gt;(INDEX('Verwachte Resultaten'!$C$2:$BT$31,MATCH(_xlfn.XLOOKUP($D$14,$D220:$D226,$E220:$E226,,0,-1),'Verwachte Resultaten'!$B$2:$B$31,0),MATCH(_xlfn.XLOOKUP($D$14,$D220:$D226,BK219:BK225,,0,-1),'Verwachte Resultaten'!$C$1:$BT$1,0))*_xlfn.XLOOKUP($E226,$G$2:$G$6,$H$2:$H$6,,0))),$D226,""),"")</f>
        <v/>
      </c>
    </row>
    <row r="227" spans="1:63" ht="15.75" thickBot="1">
      <c r="C227" s="23"/>
      <c r="D227" s="110"/>
      <c r="E227" s="20" t="s">
        <v>170</v>
      </c>
      <c r="F227" s="21">
        <f>SUM(F222:AZ226)</f>
        <v>0</v>
      </c>
      <c r="AZ227"/>
    </row>
    <row r="228" spans="1:63" ht="15.75" thickBot="1">
      <c r="C228" s="23"/>
      <c r="D228" s="110"/>
      <c r="AZ228"/>
    </row>
    <row r="229" spans="1:63" ht="15.75" thickBot="1">
      <c r="A229" t="s">
        <v>119</v>
      </c>
      <c r="B229" s="24">
        <f>COUNTA(F229:BK229)-COUNTIF(F229:BK229,"")</f>
        <v>0</v>
      </c>
      <c r="C229" s="23"/>
      <c r="D229" s="128"/>
      <c r="E229" s="5" t="s">
        <v>0</v>
      </c>
      <c r="F229" s="5" t="str">
        <f>IF($D229="","",IF(_xlfn.XLOOKUP($D229,Matrix!$A$10:$A$11,Matrix!B$10:B$11,"",0)="","",_xlfn.XLOOKUP($D229,Matrix!$A$10:$A$11,Matrix!B$10:B$11,"",0)))</f>
        <v/>
      </c>
      <c r="G229" s="5" t="str">
        <f>IF($D229="","",IF(_xlfn.XLOOKUP($D229,Matrix!$A$10:$A$11,Matrix!C$10:C$11,"",0)="","",_xlfn.XLOOKUP($D229,Matrix!$A$10:$A$11,Matrix!C$10:C$11,"",0)))</f>
        <v/>
      </c>
      <c r="H229" s="5" t="str">
        <f>IF($D229="","",IF(_xlfn.XLOOKUP($D229,Matrix!$A$10:$A$11,Matrix!D$10:D$11,"",0)="","",_xlfn.XLOOKUP($D229,Matrix!$A$10:$A$11,Matrix!D$10:D$11,"",0)))</f>
        <v/>
      </c>
      <c r="I229" s="5" t="str">
        <f>IF($D229="","",IF(_xlfn.XLOOKUP($D229,Matrix!$A$10:$A$11,Matrix!E$10:E$11,"",0)="","",_xlfn.XLOOKUP($D229,Matrix!$A$10:$A$11,Matrix!E$10:E$11,"",0)))</f>
        <v/>
      </c>
      <c r="J229" s="5" t="str">
        <f>IF($D229="","",IF(_xlfn.XLOOKUP($D229,Matrix!$A$10:$A$11,Matrix!F$10:F$11,"",0)="","",_xlfn.XLOOKUP($D229,Matrix!$A$10:$A$11,Matrix!F$10:F$11,"",0)))</f>
        <v/>
      </c>
      <c r="K229" s="5" t="str">
        <f>IF($D229="","",IF(_xlfn.XLOOKUP($D229,Matrix!$A$10:$A$11,Matrix!G$10:G$11,"",0)="","",_xlfn.XLOOKUP($D229,Matrix!$A$10:$A$11,Matrix!G$10:G$11,"",0)))</f>
        <v/>
      </c>
      <c r="L229" s="5" t="str">
        <f>IF($D229="","",IF(_xlfn.XLOOKUP($D229,Matrix!$A$10:$A$11,Matrix!H$10:H$11,"",0)="","",_xlfn.XLOOKUP($D229,Matrix!$A$10:$A$11,Matrix!H$10:H$11,"",0)))</f>
        <v/>
      </c>
      <c r="M229" s="5" t="str">
        <f>IF($D229="","",IF(_xlfn.XLOOKUP($D229,Matrix!$A$10:$A$11,Matrix!I$10:I$11,"",0)="","",_xlfn.XLOOKUP($D229,Matrix!$A$10:$A$11,Matrix!I$10:I$11,"",0)))</f>
        <v/>
      </c>
      <c r="N229" s="5" t="str">
        <f>IF($D229="","",IF(_xlfn.XLOOKUP($D229,Matrix!$A$10:$A$11,Matrix!J$10:J$11,"",0)="","",_xlfn.XLOOKUP($D229,Matrix!$A$10:$A$11,Matrix!J$10:J$11,"",0)))</f>
        <v/>
      </c>
      <c r="O229" s="5" t="str">
        <f>IF($D229="","",IF(_xlfn.XLOOKUP($D229,Matrix!$A$10:$A$11,Matrix!K$10:K$11,"",0)="","",_xlfn.XLOOKUP($D229,Matrix!$A$10:$A$11,Matrix!K$10:K$11,"",0)))</f>
        <v/>
      </c>
      <c r="P229" s="5" t="str">
        <f>IF($D229="","",IF(_xlfn.XLOOKUP($D229,Matrix!$A$10:$A$11,Matrix!L$10:L$11,"",0)="","",_xlfn.XLOOKUP($D229,Matrix!$A$10:$A$11,Matrix!L$10:L$11,"",0)))</f>
        <v/>
      </c>
      <c r="Q229" s="5" t="str">
        <f>IF($D229="","",IF(_xlfn.XLOOKUP($D229,Matrix!$A$10:$A$11,Matrix!M$10:M$11,"",0)="","",_xlfn.XLOOKUP($D229,Matrix!$A$10:$A$11,Matrix!M$10:M$11,"",0)))</f>
        <v/>
      </c>
      <c r="R229" s="5" t="str">
        <f>IF($D229="","",IF(_xlfn.XLOOKUP($D229,Matrix!$A$10:$A$11,Matrix!N$10:N$11,"",0)="","",_xlfn.XLOOKUP($D229,Matrix!$A$10:$A$11,Matrix!N$10:N$11,"",0)))</f>
        <v/>
      </c>
      <c r="S229" s="5" t="str">
        <f>IF($D229="","",IF(_xlfn.XLOOKUP($D229,Matrix!$A$10:$A$11,Matrix!O$10:O$11,"",0)="","",_xlfn.XLOOKUP($D229,Matrix!$A$10:$A$11,Matrix!O$10:O$11,"",0)))</f>
        <v/>
      </c>
      <c r="T229" s="5" t="str">
        <f>IF($D229="","",IF(_xlfn.XLOOKUP($D229,Matrix!$A$10:$A$11,Matrix!P$10:P$11,"",0)="","",_xlfn.XLOOKUP($D229,Matrix!$A$10:$A$11,Matrix!P$10:P$11,"",0)))</f>
        <v/>
      </c>
      <c r="U229" s="5" t="str">
        <f>IF($D229="","",IF(_xlfn.XLOOKUP($D229,Matrix!$A$10:$A$11,Matrix!Q$10:Q$11,"",0)="","",_xlfn.XLOOKUP($D229,Matrix!$A$10:$A$11,Matrix!Q$10:Q$11,"",0)))</f>
        <v/>
      </c>
      <c r="V229" s="5" t="str">
        <f>IF($D229="","",IF(_xlfn.XLOOKUP($D229,Matrix!$A$10:$A$11,Matrix!R$10:R$11,"",0)="","",_xlfn.XLOOKUP($D229,Matrix!$A$10:$A$11,Matrix!R$10:R$11,"",0)))</f>
        <v/>
      </c>
      <c r="W229" s="5" t="str">
        <f>IF($D229="","",IF(_xlfn.XLOOKUP($D229,Matrix!$A$10:$A$11,Matrix!S$10:S$11,"",0)="","",_xlfn.XLOOKUP($D229,Matrix!$A$10:$A$11,Matrix!S$10:S$11,"",0)))</f>
        <v/>
      </c>
      <c r="X229" s="5" t="str">
        <f>IF($D229="","",IF(_xlfn.XLOOKUP($D229,Matrix!$A$10:$A$11,Matrix!T$10:T$11,"",0)="","",_xlfn.XLOOKUP($D229,Matrix!$A$10:$A$11,Matrix!T$10:T$11,"",0)))</f>
        <v/>
      </c>
      <c r="Y229" s="5" t="str">
        <f>IF($D229="","",IF(_xlfn.XLOOKUP($D229,Matrix!$A$10:$A$11,Matrix!U$10:U$11,"",0)="","",_xlfn.XLOOKUP($D229,Matrix!$A$10:$A$11,Matrix!U$10:U$11,"",0)))</f>
        <v/>
      </c>
      <c r="Z229" s="5" t="str">
        <f>IF($D229="","",IF(_xlfn.XLOOKUP($D229,Matrix!$A$10:$A$11,Matrix!V$10:V$11,"",0)="","",_xlfn.XLOOKUP($D229,Matrix!$A$10:$A$11,Matrix!V$10:V$11,"",0)))</f>
        <v/>
      </c>
      <c r="AA229" s="5" t="str">
        <f>IF($D229="","",IF(_xlfn.XLOOKUP($D229,Matrix!$A$10:$A$11,Matrix!W$10:W$11,"",0)="","",_xlfn.XLOOKUP($D229,Matrix!$A$10:$A$11,Matrix!W$10:W$11,"",0)))</f>
        <v/>
      </c>
      <c r="AB229" s="5" t="str">
        <f>IF($D229="","",IF(_xlfn.XLOOKUP($D229,Matrix!$A$10:$A$11,Matrix!X$10:X$11,"",0)="","",_xlfn.XLOOKUP($D229,Matrix!$A$10:$A$11,Matrix!X$10:X$11,"",0)))</f>
        <v/>
      </c>
      <c r="AC229" s="5" t="str">
        <f>IF($D229="","",IF(_xlfn.XLOOKUP($D229,Matrix!$A$10:$A$11,Matrix!Y$10:Y$11,"",0)="","",_xlfn.XLOOKUP($D229,Matrix!$A$10:$A$11,Matrix!Y$10:Y$11,"",0)))</f>
        <v/>
      </c>
      <c r="AD229" s="5" t="str">
        <f>IF($D229="","",IF(_xlfn.XLOOKUP($D229,Matrix!$A$10:$A$11,Matrix!Z$10:Z$11,"",0)="","",_xlfn.XLOOKUP($D229,Matrix!$A$10:$A$11,Matrix!Z$10:Z$11,"",0)))</f>
        <v/>
      </c>
      <c r="AE229" s="5" t="str">
        <f>IF($D229="","",IF(_xlfn.XLOOKUP($D229,Matrix!$A$10:$A$11,Matrix!AA$10:AA$11,"",0)="","",_xlfn.XLOOKUP($D229,Matrix!$A$10:$A$11,Matrix!AA$10:AA$11,"",0)))</f>
        <v/>
      </c>
      <c r="AF229" s="5" t="str">
        <f>IF($D229="","",IF(_xlfn.XLOOKUP($D229,Matrix!$A$10:$A$11,Matrix!AB$10:AB$11,"",0)="","",_xlfn.XLOOKUP($D229,Matrix!$A$10:$A$11,Matrix!AB$10:AB$11,"",0)))</f>
        <v/>
      </c>
      <c r="AG229" s="5" t="str">
        <f>IF($D229="","",IF(_xlfn.XLOOKUP($D229,Matrix!$A$10:$A$11,Matrix!AC$10:AC$11,"",0)="","",_xlfn.XLOOKUP($D229,Matrix!$A$10:$A$11,Matrix!AC$10:AC$11,"",0)))</f>
        <v/>
      </c>
      <c r="AH229" s="5" t="str">
        <f>IF($D229="","",IF(_xlfn.XLOOKUP($D229,Matrix!$A$10:$A$11,Matrix!AD$10:AD$11,"",0)="","",_xlfn.XLOOKUP($D229,Matrix!$A$10:$A$11,Matrix!AD$10:AD$11,"",0)))</f>
        <v/>
      </c>
      <c r="AI229" s="5" t="str">
        <f>IF($D229="","",IF(_xlfn.XLOOKUP($D229,Matrix!$A$10:$A$11,Matrix!AE$10:AE$11,"",0)="","",_xlfn.XLOOKUP($D229,Matrix!$A$10:$A$11,Matrix!AE$10:AE$11,"",0)))</f>
        <v/>
      </c>
      <c r="AJ229" s="5" t="str">
        <f>IF($D229="","",IF(_xlfn.XLOOKUP($D229,Matrix!$A$10:$A$11,Matrix!AF$10:AF$11,"",0)="","",_xlfn.XLOOKUP($D229,Matrix!$A$10:$A$11,Matrix!AF$10:AF$11,"",0)))</f>
        <v/>
      </c>
      <c r="AK229" s="5" t="str">
        <f>IF($D229="","",IF(_xlfn.XLOOKUP($D229,Matrix!$A$10:$A$11,Matrix!AG$10:AG$11,"",0)="","",_xlfn.XLOOKUP($D229,Matrix!$A$10:$A$11,Matrix!AG$10:AG$11,"",0)))</f>
        <v/>
      </c>
      <c r="AL229" s="5" t="str">
        <f>IF($D229="","",IF(_xlfn.XLOOKUP($D229,Matrix!$A$10:$A$11,Matrix!AH$10:AH$11,"",0)="","",_xlfn.XLOOKUP($D229,Matrix!$A$10:$A$11,Matrix!AH$10:AH$11,"",0)))</f>
        <v/>
      </c>
      <c r="AM229" s="5" t="str">
        <f>IF($D229="","",IF(_xlfn.XLOOKUP($D229,Matrix!$A$10:$A$11,Matrix!AI$10:AI$11,"",0)="","",_xlfn.XLOOKUP($D229,Matrix!$A$10:$A$11,Matrix!AI$10:AI$11,"",0)))</f>
        <v/>
      </c>
      <c r="AN229" s="5" t="str">
        <f>IF($D229="","",IF(_xlfn.XLOOKUP($D229,Matrix!$A$10:$A$11,Matrix!AJ$10:AJ$11,"",0)="","",_xlfn.XLOOKUP($D229,Matrix!$A$10:$A$11,Matrix!AJ$10:AJ$11,"",0)))</f>
        <v/>
      </c>
      <c r="AO229" s="5" t="str">
        <f>IF($D229="","",IF(_xlfn.XLOOKUP($D229,Matrix!$A$10:$A$11,Matrix!AK$10:AK$11,"",0)="","",_xlfn.XLOOKUP($D229,Matrix!$A$10:$A$11,Matrix!AK$10:AK$11,"",0)))</f>
        <v/>
      </c>
      <c r="AP229" s="5" t="str">
        <f>IF($D229="","",IF(_xlfn.XLOOKUP($D229,Matrix!$A$10:$A$11,Matrix!AL$10:AL$11,"",0)="","",_xlfn.XLOOKUP($D229,Matrix!$A$10:$A$11,Matrix!AL$10:AL$11,"",0)))</f>
        <v/>
      </c>
      <c r="AQ229" s="5" t="str">
        <f>IF($D229="","",IF(_xlfn.XLOOKUP($D229,Matrix!$A$10:$A$11,Matrix!AM$10:AM$11,"",0)="","",_xlfn.XLOOKUP($D229,Matrix!$A$10:$A$11,Matrix!AM$10:AM$11,"",0)))</f>
        <v/>
      </c>
      <c r="AR229" s="5" t="str">
        <f>IF($D229="","",IF(_xlfn.XLOOKUP($D229,Matrix!$A$10:$A$11,Matrix!AN$10:AN$11,"",0)="","",_xlfn.XLOOKUP($D229,Matrix!$A$10:$A$11,Matrix!AN$10:AN$11,"",0)))</f>
        <v/>
      </c>
      <c r="AS229" s="5" t="str">
        <f>IF($D229="","",IF(_xlfn.XLOOKUP($D229,Matrix!$A$10:$A$11,Matrix!AO$10:AO$11,"",0)="","",_xlfn.XLOOKUP($D229,Matrix!$A$10:$A$11,Matrix!AO$10:AO$11,"",0)))</f>
        <v/>
      </c>
      <c r="AT229" s="5" t="str">
        <f>IF($D229="","",IF(_xlfn.XLOOKUP($D229,Matrix!$A$10:$A$11,Matrix!AP$10:AP$11,"",0)="","",_xlfn.XLOOKUP($D229,Matrix!$A$10:$A$11,Matrix!AP$10:AP$11,"",0)))</f>
        <v/>
      </c>
      <c r="AU229" s="5" t="str">
        <f>IF($D229="","",IF(_xlfn.XLOOKUP($D229,Matrix!$A$10:$A$11,Matrix!AQ$10:AQ$11,"",0)="","",_xlfn.XLOOKUP($D229,Matrix!$A$10:$A$11,Matrix!AQ$10:AQ$11,"",0)))</f>
        <v/>
      </c>
      <c r="AV229" s="5" t="str">
        <f>IF($D229="","",IF(_xlfn.XLOOKUP($D229,Matrix!$A$10:$A$11,Matrix!AR$10:AR$11,"",0)="","",_xlfn.XLOOKUP($D229,Matrix!$A$10:$A$11,Matrix!AR$10:AR$11,"",0)))</f>
        <v/>
      </c>
      <c r="AW229" s="5" t="str">
        <f>IF($D229="","",IF(_xlfn.XLOOKUP($D229,Matrix!$A$10:$A$11,Matrix!AS$10:AS$11,"",0)="","",_xlfn.XLOOKUP($D229,Matrix!$A$10:$A$11,Matrix!AS$10:AS$11,"",0)))</f>
        <v/>
      </c>
      <c r="AX229" s="5" t="str">
        <f>IF($D229="","",IF(_xlfn.XLOOKUP($D229,Matrix!$A$10:$A$11,Matrix!AT$10:AT$11,"",0)="","",_xlfn.XLOOKUP($D229,Matrix!$A$10:$A$11,Matrix!AT$10:AT$11,"",0)))</f>
        <v/>
      </c>
      <c r="AY229" s="5" t="str">
        <f>IF($D229="","",IF(_xlfn.XLOOKUP($D229,Matrix!$A$10:$A$11,Matrix!AU$10:AU$11,"",0)="","",_xlfn.XLOOKUP($D229,Matrix!$A$10:$A$11,Matrix!AU$10:AU$11,"",0)))</f>
        <v/>
      </c>
      <c r="AZ229" s="5" t="str">
        <f>IF($D229="","",IF(_xlfn.XLOOKUP($D229,Matrix!$A$10:$A$11,Matrix!AV$10:AV$11,"",0)="","",_xlfn.XLOOKUP($D229,Matrix!$A$10:$A$11,Matrix!AV$10:AV$11,"",0)))</f>
        <v/>
      </c>
      <c r="BA229" s="5" t="str">
        <f>IF($D229="","",IF(_xlfn.XLOOKUP($D229,Matrix!$A$10:$A$11,Matrix!AW$10:AW$11,"",0)="","",_xlfn.XLOOKUP($D229,Matrix!$A$10:$A$11,Matrix!AW$10:AW$11,"",0)))</f>
        <v/>
      </c>
      <c r="BB229" s="5" t="str">
        <f>IF($D229="","",IF(_xlfn.XLOOKUP($D229,Matrix!$A$10:$A$11,Matrix!AX$10:AX$11,"",0)="","",_xlfn.XLOOKUP($D229,Matrix!$A$10:$A$11,Matrix!AX$10:AX$11,"",0)))</f>
        <v/>
      </c>
      <c r="BC229" s="5" t="str">
        <f>IF($D229="","",IF(_xlfn.XLOOKUP($D229,Matrix!$A$10:$A$11,Matrix!AY$10:AY$11,"",0)="","",_xlfn.XLOOKUP($D229,Matrix!$A$10:$A$11,Matrix!AY$10:AY$11,"",0)))</f>
        <v/>
      </c>
      <c r="BD229" s="5" t="str">
        <f>IF($D229="","",IF(_xlfn.XLOOKUP($D229,Matrix!$A$10:$A$11,Matrix!AZ$10:AZ$11,"",0)="","",_xlfn.XLOOKUP($D229,Matrix!$A$10:$A$11,Matrix!AZ$10:AZ$11,"",0)))</f>
        <v/>
      </c>
      <c r="BE229" s="5" t="str">
        <f>IF($D229="","",IF(_xlfn.XLOOKUP($D229,Matrix!$A$10:$A$11,Matrix!BA$10:BA$11,"",0)="","",_xlfn.XLOOKUP($D229,Matrix!$A$10:$A$11,Matrix!BA$10:BA$11,"",0)))</f>
        <v/>
      </c>
      <c r="BF229" s="5" t="str">
        <f>IF($D229="","",IF(_xlfn.XLOOKUP($D229,Matrix!$A$10:$A$11,Matrix!BB$10:BB$11,"",0)="","",_xlfn.XLOOKUP($D229,Matrix!$A$10:$A$11,Matrix!BB$10:BB$11,"",0)))</f>
        <v/>
      </c>
      <c r="BG229" s="5" t="str">
        <f>IF($D229="","",IF(_xlfn.XLOOKUP($D229,Matrix!$A$10:$A$11,Matrix!BC$10:BC$11,"",0)="","",_xlfn.XLOOKUP($D229,Matrix!$A$10:$A$11,Matrix!BC$10:BC$11,"",0)))</f>
        <v/>
      </c>
      <c r="BH229" s="5" t="str">
        <f>IF($D229="","",IF(_xlfn.XLOOKUP($D229,Matrix!$A$10:$A$11,Matrix!BD$10:BD$11,"",0)="","",_xlfn.XLOOKUP($D229,Matrix!$A$10:$A$11,Matrix!BD$10:BD$11,"",0)))</f>
        <v/>
      </c>
      <c r="BI229" s="5" t="str">
        <f>IF($D229="","",IF(_xlfn.XLOOKUP($D229,Matrix!$A$10:$A$11,Matrix!BE$10:BE$11,"",0)="","",_xlfn.XLOOKUP($D229,Matrix!$A$10:$A$11,Matrix!BE$10:BE$11,"",0)))</f>
        <v/>
      </c>
      <c r="BJ229" s="5" t="str">
        <f>IF($D229="","",IF(_xlfn.XLOOKUP($D229,Matrix!$A$10:$A$11,Matrix!BF$10:BF$11,"",0)="","",_xlfn.XLOOKUP($D229,Matrix!$A$10:$A$11,Matrix!BF$10:BF$11,"",0)))</f>
        <v/>
      </c>
      <c r="BK229" s="32" t="str">
        <f>IF($D229="","",IF(_xlfn.XLOOKUP($D229,Matrix!$A$10:$A$11,Matrix!BG$10:BG$11,"",0)="","",_xlfn.XLOOKUP($D229,Matrix!$A$10:$A$11,Matrix!BG$10:BG$11,"",0)))</f>
        <v/>
      </c>
    </row>
    <row r="230" spans="1:63" ht="15.75" thickBot="1">
      <c r="A230" t="s">
        <v>167</v>
      </c>
      <c r="B230" s="24" t="e">
        <f>B$4/B229</f>
        <v>#DIV/0!</v>
      </c>
      <c r="C230" s="23">
        <f>_xlfn.XLOOKUP("Sample",D220:D229,C220:C229,"",0)+1</f>
        <v>25</v>
      </c>
      <c r="D230" s="108" t="s">
        <v>168</v>
      </c>
      <c r="E230" s="57" t="str">
        <f>_xlfn.XLOOKUP('4.Score &amp; Vergelijking'!C230,'1.Invul Blad'!$A$2:$A$31,'1.Invul Blad'!$B$2:$B$31,"",0)</f>
        <v>BS-06</v>
      </c>
      <c r="F230" s="58" t="str" cm="1">
        <f t="array" ref="F230">IFERROR(IF(IF(LEFT(E230,2)="BS",INDEX('1.Invul Blad'!$1:$1048576,MATCH('4.Score &amp; Vergelijking'!$E230,'1.Invul Blad'!$B$36:$B$9000,0)+35,MATCH('4.Score &amp; Vergelijking'!F229,'1.Invul Blad'!$36:$36,0))="",INDEX('1.Invul Blad'!$1:$1048576,MATCH('4.Score &amp; Vergelijking'!$E230,'1.Invul Blad'!$B:$B,0),MATCH('4.Score &amp; Vergelijking'!F229,'1.Invul Blad'!$1:$1,0))=""),"",IF(LEFT(E230,2)="BS",INDEX('1.Invul Blad'!$1:$1048576,MATCH('4.Score &amp; Vergelijking'!$E230,'1.Invul Blad'!$B$36:$B$9000,0)+35,MATCH('4.Score &amp; Vergelijking'!F229,'1.Invul Blad'!$36:$36,0)),INDEX('1.Invul Blad'!$1:$1048576,MATCH('4.Score &amp; Vergelijking'!$E230,'1.Invul Blad'!$B:$B,0),MATCH('4.Score &amp; Vergelijking'!F229,'1.Invul Blad'!$1:$1,0)))),"")</f>
        <v/>
      </c>
      <c r="G230" s="57" t="str" cm="1">
        <f t="array" ref="G230">IFERROR(IF(IF(LEFT(F230,2)="BS",INDEX('1.Invul Blad'!$1:$1048576,MATCH('4.Score &amp; Vergelijking'!$E230,'1.Invul Blad'!$B$36:$B$9000,0)+35,MATCH('4.Score &amp; Vergelijking'!G229,'1.Invul Blad'!$36:$36,0))="",INDEX('1.Invul Blad'!$1:$1048576,MATCH('4.Score &amp; Vergelijking'!$E230,'1.Invul Blad'!$B:$B,0),MATCH('4.Score &amp; Vergelijking'!G229,'1.Invul Blad'!$1:$1,0))=""),"",IF(LEFT(F230,2)="BS",INDEX('1.Invul Blad'!$1:$1048576,MATCH('4.Score &amp; Vergelijking'!$E230,'1.Invul Blad'!$B$36:$B$9000,0)+35,MATCH('4.Score &amp; Vergelijking'!G229,'1.Invul Blad'!$36:$36,0)),INDEX('1.Invul Blad'!$1:$1048576,MATCH('4.Score &amp; Vergelijking'!$E230,'1.Invul Blad'!$B:$B,0),MATCH('4.Score &amp; Vergelijking'!G229,'1.Invul Blad'!$1:$1,0)))),"")</f>
        <v/>
      </c>
      <c r="H230" s="57" t="str" cm="1">
        <f t="array" ref="H230">IFERROR(IF(IF(LEFT(G230,2)="BS",INDEX('1.Invul Blad'!$1:$1048576,MATCH('4.Score &amp; Vergelijking'!$E230,'1.Invul Blad'!$B$36:$B$9000,0)+35,MATCH('4.Score &amp; Vergelijking'!H229,'1.Invul Blad'!$36:$36,0))="",INDEX('1.Invul Blad'!$1:$1048576,MATCH('4.Score &amp; Vergelijking'!$E230,'1.Invul Blad'!$B:$B,0),MATCH('4.Score &amp; Vergelijking'!H229,'1.Invul Blad'!$1:$1,0))=""),"",IF(LEFT(G230,2)="BS",INDEX('1.Invul Blad'!$1:$1048576,MATCH('4.Score &amp; Vergelijking'!$E230,'1.Invul Blad'!$B$36:$B$9000,0)+35,MATCH('4.Score &amp; Vergelijking'!H229,'1.Invul Blad'!$36:$36,0)),INDEX('1.Invul Blad'!$1:$1048576,MATCH('4.Score &amp; Vergelijking'!$E230,'1.Invul Blad'!$B:$B,0),MATCH('4.Score &amp; Vergelijking'!H229,'1.Invul Blad'!$1:$1,0)))),"")</f>
        <v/>
      </c>
      <c r="I230" s="57" t="str" cm="1">
        <f t="array" ref="I230">IFERROR(IF(IF(LEFT(H230,2)="BS",INDEX('1.Invul Blad'!$1:$1048576,MATCH('4.Score &amp; Vergelijking'!$E230,'1.Invul Blad'!$B$36:$B$9000,0)+35,MATCH('4.Score &amp; Vergelijking'!I229,'1.Invul Blad'!$36:$36,0))="",INDEX('1.Invul Blad'!$1:$1048576,MATCH('4.Score &amp; Vergelijking'!$E230,'1.Invul Blad'!$B:$B,0),MATCH('4.Score &amp; Vergelijking'!I229,'1.Invul Blad'!$1:$1,0))=""),"",IF(LEFT(H230,2)="BS",INDEX('1.Invul Blad'!$1:$1048576,MATCH('4.Score &amp; Vergelijking'!$E230,'1.Invul Blad'!$B$36:$B$9000,0)+35,MATCH('4.Score &amp; Vergelijking'!I229,'1.Invul Blad'!$36:$36,0)),INDEX('1.Invul Blad'!$1:$1048576,MATCH('4.Score &amp; Vergelijking'!$E230,'1.Invul Blad'!$B:$B,0),MATCH('4.Score &amp; Vergelijking'!I229,'1.Invul Blad'!$1:$1,0)))),"")</f>
        <v/>
      </c>
      <c r="J230" s="57" t="str" cm="1">
        <f t="array" ref="J230">IFERROR(IF(IF(LEFT(I230,2)="BS",INDEX('1.Invul Blad'!$1:$1048576,MATCH('4.Score &amp; Vergelijking'!$E230,'1.Invul Blad'!$B$36:$B$9000,0)+35,MATCH('4.Score &amp; Vergelijking'!J229,'1.Invul Blad'!$36:$36,0))="",INDEX('1.Invul Blad'!$1:$1048576,MATCH('4.Score &amp; Vergelijking'!$E230,'1.Invul Blad'!$B:$B,0),MATCH('4.Score &amp; Vergelijking'!J229,'1.Invul Blad'!$1:$1,0))=""),"",IF(LEFT(I230,2)="BS",INDEX('1.Invul Blad'!$1:$1048576,MATCH('4.Score &amp; Vergelijking'!$E230,'1.Invul Blad'!$B$36:$B$9000,0)+35,MATCH('4.Score &amp; Vergelijking'!J229,'1.Invul Blad'!$36:$36,0)),INDEX('1.Invul Blad'!$1:$1048576,MATCH('4.Score &amp; Vergelijking'!$E230,'1.Invul Blad'!$B:$B,0),MATCH('4.Score &amp; Vergelijking'!J229,'1.Invul Blad'!$1:$1,0)))),"")</f>
        <v/>
      </c>
      <c r="K230" s="57" t="str" cm="1">
        <f t="array" ref="K230">IFERROR(IF(IF(LEFT(J230,2)="BS",INDEX('1.Invul Blad'!$1:$1048576,MATCH('4.Score &amp; Vergelijking'!$E230,'1.Invul Blad'!$B$36:$B$9000,0)+35,MATCH('4.Score &amp; Vergelijking'!K229,'1.Invul Blad'!$36:$36,0))="",INDEX('1.Invul Blad'!$1:$1048576,MATCH('4.Score &amp; Vergelijking'!$E230,'1.Invul Blad'!$B:$B,0),MATCH('4.Score &amp; Vergelijking'!K229,'1.Invul Blad'!$1:$1,0))=""),"",IF(LEFT(J230,2)="BS",INDEX('1.Invul Blad'!$1:$1048576,MATCH('4.Score &amp; Vergelijking'!$E230,'1.Invul Blad'!$B$36:$B$9000,0)+35,MATCH('4.Score &amp; Vergelijking'!K229,'1.Invul Blad'!$36:$36,0)),INDEX('1.Invul Blad'!$1:$1048576,MATCH('4.Score &amp; Vergelijking'!$E230,'1.Invul Blad'!$B:$B,0),MATCH('4.Score &amp; Vergelijking'!K229,'1.Invul Blad'!$1:$1,0)))),"")</f>
        <v/>
      </c>
      <c r="L230" s="57" t="str" cm="1">
        <f t="array" ref="L230">IFERROR(IF(IF(LEFT(K230,2)="BS",INDEX('1.Invul Blad'!$1:$1048576,MATCH('4.Score &amp; Vergelijking'!$E230,'1.Invul Blad'!$B$36:$B$9000,0)+35,MATCH('4.Score &amp; Vergelijking'!L229,'1.Invul Blad'!$36:$36,0))="",INDEX('1.Invul Blad'!$1:$1048576,MATCH('4.Score &amp; Vergelijking'!$E230,'1.Invul Blad'!$B:$B,0),MATCH('4.Score &amp; Vergelijking'!L229,'1.Invul Blad'!$1:$1,0))=""),"",IF(LEFT(K230,2)="BS",INDEX('1.Invul Blad'!$1:$1048576,MATCH('4.Score &amp; Vergelijking'!$E230,'1.Invul Blad'!$B$36:$B$9000,0)+35,MATCH('4.Score &amp; Vergelijking'!L229,'1.Invul Blad'!$36:$36,0)),INDEX('1.Invul Blad'!$1:$1048576,MATCH('4.Score &amp; Vergelijking'!$E230,'1.Invul Blad'!$B:$B,0),MATCH('4.Score &amp; Vergelijking'!L229,'1.Invul Blad'!$1:$1,0)))),"")</f>
        <v/>
      </c>
      <c r="M230" s="57" t="str" cm="1">
        <f t="array" ref="M230">IFERROR(IF(IF(LEFT(L230,2)="BS",INDEX('1.Invul Blad'!$1:$1048576,MATCH('4.Score &amp; Vergelijking'!$E230,'1.Invul Blad'!$B$36:$B$9000,0)+35,MATCH('4.Score &amp; Vergelijking'!M229,'1.Invul Blad'!$36:$36,0))="",INDEX('1.Invul Blad'!$1:$1048576,MATCH('4.Score &amp; Vergelijking'!$E230,'1.Invul Blad'!$B:$B,0),MATCH('4.Score &amp; Vergelijking'!M229,'1.Invul Blad'!$1:$1,0))=""),"",IF(LEFT(L230,2)="BS",INDEX('1.Invul Blad'!$1:$1048576,MATCH('4.Score &amp; Vergelijking'!$E230,'1.Invul Blad'!$B$36:$B$9000,0)+35,MATCH('4.Score &amp; Vergelijking'!M229,'1.Invul Blad'!$36:$36,0)),INDEX('1.Invul Blad'!$1:$1048576,MATCH('4.Score &amp; Vergelijking'!$E230,'1.Invul Blad'!$B:$B,0),MATCH('4.Score &amp; Vergelijking'!M229,'1.Invul Blad'!$1:$1,0)))),"")</f>
        <v/>
      </c>
      <c r="N230" s="57" t="str" cm="1">
        <f t="array" ref="N230">IFERROR(IF(IF(LEFT(M230,2)="BS",INDEX('1.Invul Blad'!$1:$1048576,MATCH('4.Score &amp; Vergelijking'!$E230,'1.Invul Blad'!$B$36:$B$9000,0)+35,MATCH('4.Score &amp; Vergelijking'!N229,'1.Invul Blad'!$36:$36,0))="",INDEX('1.Invul Blad'!$1:$1048576,MATCH('4.Score &amp; Vergelijking'!$E230,'1.Invul Blad'!$B:$B,0),MATCH('4.Score &amp; Vergelijking'!N229,'1.Invul Blad'!$1:$1,0))=""),"",IF(LEFT(M230,2)="BS",INDEX('1.Invul Blad'!$1:$1048576,MATCH('4.Score &amp; Vergelijking'!$E230,'1.Invul Blad'!$B$36:$B$9000,0)+35,MATCH('4.Score &amp; Vergelijking'!N229,'1.Invul Blad'!$36:$36,0)),INDEX('1.Invul Blad'!$1:$1048576,MATCH('4.Score &amp; Vergelijking'!$E230,'1.Invul Blad'!$B:$B,0),MATCH('4.Score &amp; Vergelijking'!N229,'1.Invul Blad'!$1:$1,0)))),"")</f>
        <v/>
      </c>
      <c r="O230" s="57" t="str" cm="1">
        <f t="array" ref="O230">IFERROR(IF(IF(LEFT(N230,2)="BS",INDEX('1.Invul Blad'!$1:$1048576,MATCH('4.Score &amp; Vergelijking'!$E230,'1.Invul Blad'!$B$36:$B$9000,0)+35,MATCH('4.Score &amp; Vergelijking'!O229,'1.Invul Blad'!$36:$36,0))="",INDEX('1.Invul Blad'!$1:$1048576,MATCH('4.Score &amp; Vergelijking'!$E230,'1.Invul Blad'!$B:$B,0),MATCH('4.Score &amp; Vergelijking'!O229,'1.Invul Blad'!$1:$1,0))=""),"",IF(LEFT(N230,2)="BS",INDEX('1.Invul Blad'!$1:$1048576,MATCH('4.Score &amp; Vergelijking'!$E230,'1.Invul Blad'!$B$36:$B$9000,0)+35,MATCH('4.Score &amp; Vergelijking'!O229,'1.Invul Blad'!$36:$36,0)),INDEX('1.Invul Blad'!$1:$1048576,MATCH('4.Score &amp; Vergelijking'!$E230,'1.Invul Blad'!$B:$B,0),MATCH('4.Score &amp; Vergelijking'!O229,'1.Invul Blad'!$1:$1,0)))),"")</f>
        <v/>
      </c>
      <c r="P230" s="57" t="str" cm="1">
        <f t="array" ref="P230">IFERROR(IF(IF(LEFT(O230,2)="BS",INDEX('1.Invul Blad'!$1:$1048576,MATCH('4.Score &amp; Vergelijking'!$E230,'1.Invul Blad'!$B$36:$B$9000,0)+35,MATCH('4.Score &amp; Vergelijking'!P229,'1.Invul Blad'!$36:$36,0))="",INDEX('1.Invul Blad'!$1:$1048576,MATCH('4.Score &amp; Vergelijking'!$E230,'1.Invul Blad'!$B:$B,0),MATCH('4.Score &amp; Vergelijking'!P229,'1.Invul Blad'!$1:$1,0))=""),"",IF(LEFT(O230,2)="BS",INDEX('1.Invul Blad'!$1:$1048576,MATCH('4.Score &amp; Vergelijking'!$E230,'1.Invul Blad'!$B$36:$B$9000,0)+35,MATCH('4.Score &amp; Vergelijking'!P229,'1.Invul Blad'!$36:$36,0)),INDEX('1.Invul Blad'!$1:$1048576,MATCH('4.Score &amp; Vergelijking'!$E230,'1.Invul Blad'!$B:$B,0),MATCH('4.Score &amp; Vergelijking'!P229,'1.Invul Blad'!$1:$1,0)))),"")</f>
        <v/>
      </c>
      <c r="Q230" s="57" t="str" cm="1">
        <f t="array" ref="Q230">IFERROR(IF(IF(LEFT(P230,2)="BS",INDEX('1.Invul Blad'!$1:$1048576,MATCH('4.Score &amp; Vergelijking'!$E230,'1.Invul Blad'!$B$36:$B$9000,0)+35,MATCH('4.Score &amp; Vergelijking'!Q229,'1.Invul Blad'!$36:$36,0))="",INDEX('1.Invul Blad'!$1:$1048576,MATCH('4.Score &amp; Vergelijking'!$E230,'1.Invul Blad'!$B:$B,0),MATCH('4.Score &amp; Vergelijking'!Q229,'1.Invul Blad'!$1:$1,0))=""),"",IF(LEFT(P230,2)="BS",INDEX('1.Invul Blad'!$1:$1048576,MATCH('4.Score &amp; Vergelijking'!$E230,'1.Invul Blad'!$B$36:$B$9000,0)+35,MATCH('4.Score &amp; Vergelijking'!Q229,'1.Invul Blad'!$36:$36,0)),INDEX('1.Invul Blad'!$1:$1048576,MATCH('4.Score &amp; Vergelijking'!$E230,'1.Invul Blad'!$B:$B,0),MATCH('4.Score &amp; Vergelijking'!Q229,'1.Invul Blad'!$1:$1,0)))),"")</f>
        <v/>
      </c>
      <c r="R230" s="57" t="str" cm="1">
        <f t="array" ref="R230">IFERROR(IF(IF(LEFT(Q230,2)="BS",INDEX('1.Invul Blad'!$1:$1048576,MATCH('4.Score &amp; Vergelijking'!$E230,'1.Invul Blad'!$B$36:$B$9000,0)+35,MATCH('4.Score &amp; Vergelijking'!R229,'1.Invul Blad'!$36:$36,0))="",INDEX('1.Invul Blad'!$1:$1048576,MATCH('4.Score &amp; Vergelijking'!$E230,'1.Invul Blad'!$B:$B,0),MATCH('4.Score &amp; Vergelijking'!R229,'1.Invul Blad'!$1:$1,0))=""),"",IF(LEFT(Q230,2)="BS",INDEX('1.Invul Blad'!$1:$1048576,MATCH('4.Score &amp; Vergelijking'!$E230,'1.Invul Blad'!$B$36:$B$9000,0)+35,MATCH('4.Score &amp; Vergelijking'!R229,'1.Invul Blad'!$36:$36,0)),INDEX('1.Invul Blad'!$1:$1048576,MATCH('4.Score &amp; Vergelijking'!$E230,'1.Invul Blad'!$B:$B,0),MATCH('4.Score &amp; Vergelijking'!R229,'1.Invul Blad'!$1:$1,0)))),"")</f>
        <v/>
      </c>
      <c r="S230" s="57" t="str" cm="1">
        <f t="array" ref="S230">IFERROR(IF(IF(LEFT(R230,2)="BS",INDEX('1.Invul Blad'!$1:$1048576,MATCH('4.Score &amp; Vergelijking'!$E230,'1.Invul Blad'!$B$36:$B$9000,0)+35,MATCH('4.Score &amp; Vergelijking'!S229,'1.Invul Blad'!$36:$36,0))="",INDEX('1.Invul Blad'!$1:$1048576,MATCH('4.Score &amp; Vergelijking'!$E230,'1.Invul Blad'!$B:$B,0),MATCH('4.Score &amp; Vergelijking'!S229,'1.Invul Blad'!$1:$1,0))=""),"",IF(LEFT(R230,2)="BS",INDEX('1.Invul Blad'!$1:$1048576,MATCH('4.Score &amp; Vergelijking'!$E230,'1.Invul Blad'!$B$36:$B$9000,0)+35,MATCH('4.Score &amp; Vergelijking'!S229,'1.Invul Blad'!$36:$36,0)),INDEX('1.Invul Blad'!$1:$1048576,MATCH('4.Score &amp; Vergelijking'!$E230,'1.Invul Blad'!$B:$B,0),MATCH('4.Score &amp; Vergelijking'!S229,'1.Invul Blad'!$1:$1,0)))),"")</f>
        <v/>
      </c>
      <c r="T230" s="57" t="str" cm="1">
        <f t="array" ref="T230">IFERROR(IF(IF(LEFT(S230,2)="BS",INDEX('1.Invul Blad'!$1:$1048576,MATCH('4.Score &amp; Vergelijking'!$E230,'1.Invul Blad'!$B$36:$B$9000,0)+35,MATCH('4.Score &amp; Vergelijking'!T229,'1.Invul Blad'!$36:$36,0))="",INDEX('1.Invul Blad'!$1:$1048576,MATCH('4.Score &amp; Vergelijking'!$E230,'1.Invul Blad'!$B:$B,0),MATCH('4.Score &amp; Vergelijking'!T229,'1.Invul Blad'!$1:$1,0))=""),"",IF(LEFT(S230,2)="BS",INDEX('1.Invul Blad'!$1:$1048576,MATCH('4.Score &amp; Vergelijking'!$E230,'1.Invul Blad'!$B$36:$B$9000,0)+35,MATCH('4.Score &amp; Vergelijking'!T229,'1.Invul Blad'!$36:$36,0)),INDEX('1.Invul Blad'!$1:$1048576,MATCH('4.Score &amp; Vergelijking'!$E230,'1.Invul Blad'!$B:$B,0),MATCH('4.Score &amp; Vergelijking'!T229,'1.Invul Blad'!$1:$1,0)))),"")</f>
        <v/>
      </c>
      <c r="U230" s="57" t="str" cm="1">
        <f t="array" ref="U230">IFERROR(IF(IF(LEFT(T230,2)="BS",INDEX('1.Invul Blad'!$1:$1048576,MATCH('4.Score &amp; Vergelijking'!$E230,'1.Invul Blad'!$B$36:$B$9000,0)+35,MATCH('4.Score &amp; Vergelijking'!U229,'1.Invul Blad'!$36:$36,0))="",INDEX('1.Invul Blad'!$1:$1048576,MATCH('4.Score &amp; Vergelijking'!$E230,'1.Invul Blad'!$B:$B,0),MATCH('4.Score &amp; Vergelijking'!U229,'1.Invul Blad'!$1:$1,0))=""),"",IF(LEFT(T230,2)="BS",INDEX('1.Invul Blad'!$1:$1048576,MATCH('4.Score &amp; Vergelijking'!$E230,'1.Invul Blad'!$B$36:$B$9000,0)+35,MATCH('4.Score &amp; Vergelijking'!U229,'1.Invul Blad'!$36:$36,0)),INDEX('1.Invul Blad'!$1:$1048576,MATCH('4.Score &amp; Vergelijking'!$E230,'1.Invul Blad'!$B:$B,0),MATCH('4.Score &amp; Vergelijking'!U229,'1.Invul Blad'!$1:$1,0)))),"")</f>
        <v/>
      </c>
      <c r="V230" s="57" t="str" cm="1">
        <f t="array" ref="V230">IFERROR(IF(IF(LEFT(U230,2)="BS",INDEX('1.Invul Blad'!$1:$1048576,MATCH('4.Score &amp; Vergelijking'!$E230,'1.Invul Blad'!$B$36:$B$9000,0)+35,MATCH('4.Score &amp; Vergelijking'!V229,'1.Invul Blad'!$36:$36,0))="",INDEX('1.Invul Blad'!$1:$1048576,MATCH('4.Score &amp; Vergelijking'!$E230,'1.Invul Blad'!$B:$B,0),MATCH('4.Score &amp; Vergelijking'!V229,'1.Invul Blad'!$1:$1,0))=""),"",IF(LEFT(U230,2)="BS",INDEX('1.Invul Blad'!$1:$1048576,MATCH('4.Score &amp; Vergelijking'!$E230,'1.Invul Blad'!$B$36:$B$9000,0)+35,MATCH('4.Score &amp; Vergelijking'!V229,'1.Invul Blad'!$36:$36,0)),INDEX('1.Invul Blad'!$1:$1048576,MATCH('4.Score &amp; Vergelijking'!$E230,'1.Invul Blad'!$B:$B,0),MATCH('4.Score &amp; Vergelijking'!V229,'1.Invul Blad'!$1:$1,0)))),"")</f>
        <v/>
      </c>
      <c r="W230" s="57" t="str" cm="1">
        <f t="array" ref="W230">IFERROR(IF(IF(LEFT(V230,2)="BS",INDEX('1.Invul Blad'!$1:$1048576,MATCH('4.Score &amp; Vergelijking'!$E230,'1.Invul Blad'!$B$36:$B$9000,0)+35,MATCH('4.Score &amp; Vergelijking'!W229,'1.Invul Blad'!$36:$36,0))="",INDEX('1.Invul Blad'!$1:$1048576,MATCH('4.Score &amp; Vergelijking'!$E230,'1.Invul Blad'!$B:$B,0),MATCH('4.Score &amp; Vergelijking'!W229,'1.Invul Blad'!$1:$1,0))=""),"",IF(LEFT(V230,2)="BS",INDEX('1.Invul Blad'!$1:$1048576,MATCH('4.Score &amp; Vergelijking'!$E230,'1.Invul Blad'!$B$36:$B$9000,0)+35,MATCH('4.Score &amp; Vergelijking'!W229,'1.Invul Blad'!$36:$36,0)),INDEX('1.Invul Blad'!$1:$1048576,MATCH('4.Score &amp; Vergelijking'!$E230,'1.Invul Blad'!$B:$B,0),MATCH('4.Score &amp; Vergelijking'!W229,'1.Invul Blad'!$1:$1,0)))),"")</f>
        <v/>
      </c>
      <c r="X230" s="57" t="str" cm="1">
        <f t="array" ref="X230">IFERROR(IF(IF(LEFT(W230,2)="BS",INDEX('1.Invul Blad'!$1:$1048576,MATCH('4.Score &amp; Vergelijking'!$E230,'1.Invul Blad'!$B$36:$B$9000,0)+35,MATCH('4.Score &amp; Vergelijking'!X229,'1.Invul Blad'!$36:$36,0))="",INDEX('1.Invul Blad'!$1:$1048576,MATCH('4.Score &amp; Vergelijking'!$E230,'1.Invul Blad'!$B:$B,0),MATCH('4.Score &amp; Vergelijking'!X229,'1.Invul Blad'!$1:$1,0))=""),"",IF(LEFT(W230,2)="BS",INDEX('1.Invul Blad'!$1:$1048576,MATCH('4.Score &amp; Vergelijking'!$E230,'1.Invul Blad'!$B$36:$B$9000,0)+35,MATCH('4.Score &amp; Vergelijking'!X229,'1.Invul Blad'!$36:$36,0)),INDEX('1.Invul Blad'!$1:$1048576,MATCH('4.Score &amp; Vergelijking'!$E230,'1.Invul Blad'!$B:$B,0),MATCH('4.Score &amp; Vergelijking'!X229,'1.Invul Blad'!$1:$1,0)))),"")</f>
        <v/>
      </c>
      <c r="Y230" s="57" t="str" cm="1">
        <f t="array" ref="Y230">IFERROR(IF(IF(LEFT(X230,2)="BS",INDEX('1.Invul Blad'!$1:$1048576,MATCH('4.Score &amp; Vergelijking'!$E230,'1.Invul Blad'!$B$36:$B$9000,0)+35,MATCH('4.Score &amp; Vergelijking'!Y229,'1.Invul Blad'!$36:$36,0))="",INDEX('1.Invul Blad'!$1:$1048576,MATCH('4.Score &amp; Vergelijking'!$E230,'1.Invul Blad'!$B:$B,0),MATCH('4.Score &amp; Vergelijking'!Y229,'1.Invul Blad'!$1:$1,0))=""),"",IF(LEFT(X230,2)="BS",INDEX('1.Invul Blad'!$1:$1048576,MATCH('4.Score &amp; Vergelijking'!$E230,'1.Invul Blad'!$B$36:$B$9000,0)+35,MATCH('4.Score &amp; Vergelijking'!Y229,'1.Invul Blad'!$36:$36,0)),INDEX('1.Invul Blad'!$1:$1048576,MATCH('4.Score &amp; Vergelijking'!$E230,'1.Invul Blad'!$B:$B,0),MATCH('4.Score &amp; Vergelijking'!Y229,'1.Invul Blad'!$1:$1,0)))),"")</f>
        <v/>
      </c>
      <c r="Z230" s="57" t="str" cm="1">
        <f t="array" ref="Z230">IFERROR(IF(IF(LEFT(Y230,2)="BS",INDEX('1.Invul Blad'!$1:$1048576,MATCH('4.Score &amp; Vergelijking'!$E230,'1.Invul Blad'!$B$36:$B$9000,0)+35,MATCH('4.Score &amp; Vergelijking'!Z229,'1.Invul Blad'!$36:$36,0))="",INDEX('1.Invul Blad'!$1:$1048576,MATCH('4.Score &amp; Vergelijking'!$E230,'1.Invul Blad'!$B:$B,0),MATCH('4.Score &amp; Vergelijking'!Z229,'1.Invul Blad'!$1:$1,0))=""),"",IF(LEFT(Y230,2)="BS",INDEX('1.Invul Blad'!$1:$1048576,MATCH('4.Score &amp; Vergelijking'!$E230,'1.Invul Blad'!$B$36:$B$9000,0)+35,MATCH('4.Score &amp; Vergelijking'!Z229,'1.Invul Blad'!$36:$36,0)),INDEX('1.Invul Blad'!$1:$1048576,MATCH('4.Score &amp; Vergelijking'!$E230,'1.Invul Blad'!$B:$B,0),MATCH('4.Score &amp; Vergelijking'!Z229,'1.Invul Blad'!$1:$1,0)))),"")</f>
        <v/>
      </c>
      <c r="AA230" s="57" t="str" cm="1">
        <f t="array" ref="AA230">IFERROR(IF(IF(LEFT(Z230,2)="BS",INDEX('1.Invul Blad'!$1:$1048576,MATCH('4.Score &amp; Vergelijking'!$E230,'1.Invul Blad'!$B$36:$B$9000,0)+35,MATCH('4.Score &amp; Vergelijking'!AA229,'1.Invul Blad'!$36:$36,0))="",INDEX('1.Invul Blad'!$1:$1048576,MATCH('4.Score &amp; Vergelijking'!$E230,'1.Invul Blad'!$B:$B,0),MATCH('4.Score &amp; Vergelijking'!AA229,'1.Invul Blad'!$1:$1,0))=""),"",IF(LEFT(Z230,2)="BS",INDEX('1.Invul Blad'!$1:$1048576,MATCH('4.Score &amp; Vergelijking'!$E230,'1.Invul Blad'!$B$36:$B$9000,0)+35,MATCH('4.Score &amp; Vergelijking'!AA229,'1.Invul Blad'!$36:$36,0)),INDEX('1.Invul Blad'!$1:$1048576,MATCH('4.Score &amp; Vergelijking'!$E230,'1.Invul Blad'!$B:$B,0),MATCH('4.Score &amp; Vergelijking'!AA229,'1.Invul Blad'!$1:$1,0)))),"")</f>
        <v/>
      </c>
      <c r="AB230" s="57" t="str" cm="1">
        <f t="array" ref="AB230">IFERROR(IF(IF(LEFT(AA230,2)="BS",INDEX('1.Invul Blad'!$1:$1048576,MATCH('4.Score &amp; Vergelijking'!$E230,'1.Invul Blad'!$B$36:$B$9000,0)+35,MATCH('4.Score &amp; Vergelijking'!AB229,'1.Invul Blad'!$36:$36,0))="",INDEX('1.Invul Blad'!$1:$1048576,MATCH('4.Score &amp; Vergelijking'!$E230,'1.Invul Blad'!$B:$B,0),MATCH('4.Score &amp; Vergelijking'!AB229,'1.Invul Blad'!$1:$1,0))=""),"",IF(LEFT(AA230,2)="BS",INDEX('1.Invul Blad'!$1:$1048576,MATCH('4.Score &amp; Vergelijking'!$E230,'1.Invul Blad'!$B$36:$B$9000,0)+35,MATCH('4.Score &amp; Vergelijking'!AB229,'1.Invul Blad'!$36:$36,0)),INDEX('1.Invul Blad'!$1:$1048576,MATCH('4.Score &amp; Vergelijking'!$E230,'1.Invul Blad'!$B:$B,0),MATCH('4.Score &amp; Vergelijking'!AB229,'1.Invul Blad'!$1:$1,0)))),"")</f>
        <v/>
      </c>
      <c r="AC230" s="57" t="str" cm="1">
        <f t="array" ref="AC230">IFERROR(IF(IF(LEFT(AB230,2)="BS",INDEX('1.Invul Blad'!$1:$1048576,MATCH('4.Score &amp; Vergelijking'!$E230,'1.Invul Blad'!$B$36:$B$9000,0)+35,MATCH('4.Score &amp; Vergelijking'!AC229,'1.Invul Blad'!$36:$36,0))="",INDEX('1.Invul Blad'!$1:$1048576,MATCH('4.Score &amp; Vergelijking'!$E230,'1.Invul Blad'!$B:$B,0),MATCH('4.Score &amp; Vergelijking'!AC229,'1.Invul Blad'!$1:$1,0))=""),"",IF(LEFT(AB230,2)="BS",INDEX('1.Invul Blad'!$1:$1048576,MATCH('4.Score &amp; Vergelijking'!$E230,'1.Invul Blad'!$B$36:$B$9000,0)+35,MATCH('4.Score &amp; Vergelijking'!AC229,'1.Invul Blad'!$36:$36,0)),INDEX('1.Invul Blad'!$1:$1048576,MATCH('4.Score &amp; Vergelijking'!$E230,'1.Invul Blad'!$B:$B,0),MATCH('4.Score &amp; Vergelijking'!AC229,'1.Invul Blad'!$1:$1,0)))),"")</f>
        <v/>
      </c>
      <c r="AD230" s="57" t="str" cm="1">
        <f t="array" ref="AD230">IFERROR(IF(IF(LEFT(AC230,2)="BS",INDEX('1.Invul Blad'!$1:$1048576,MATCH('4.Score &amp; Vergelijking'!$E230,'1.Invul Blad'!$B$36:$B$9000,0)+35,MATCH('4.Score &amp; Vergelijking'!AD229,'1.Invul Blad'!$36:$36,0))="",INDEX('1.Invul Blad'!$1:$1048576,MATCH('4.Score &amp; Vergelijking'!$E230,'1.Invul Blad'!$B:$B,0),MATCH('4.Score &amp; Vergelijking'!AD229,'1.Invul Blad'!$1:$1,0))=""),"",IF(LEFT(AC230,2)="BS",INDEX('1.Invul Blad'!$1:$1048576,MATCH('4.Score &amp; Vergelijking'!$E230,'1.Invul Blad'!$B$36:$B$9000,0)+35,MATCH('4.Score &amp; Vergelijking'!AD229,'1.Invul Blad'!$36:$36,0)),INDEX('1.Invul Blad'!$1:$1048576,MATCH('4.Score &amp; Vergelijking'!$E230,'1.Invul Blad'!$B:$B,0),MATCH('4.Score &amp; Vergelijking'!AD229,'1.Invul Blad'!$1:$1,0)))),"")</f>
        <v/>
      </c>
      <c r="AE230" s="57" t="str" cm="1">
        <f t="array" ref="AE230">IFERROR(IF(IF(LEFT(AD230,2)="BS",INDEX('1.Invul Blad'!$1:$1048576,MATCH('4.Score &amp; Vergelijking'!$E230,'1.Invul Blad'!$B$36:$B$9000,0)+35,MATCH('4.Score &amp; Vergelijking'!AE229,'1.Invul Blad'!$36:$36,0))="",INDEX('1.Invul Blad'!$1:$1048576,MATCH('4.Score &amp; Vergelijking'!$E230,'1.Invul Blad'!$B:$B,0),MATCH('4.Score &amp; Vergelijking'!AE229,'1.Invul Blad'!$1:$1,0))=""),"",IF(LEFT(AD230,2)="BS",INDEX('1.Invul Blad'!$1:$1048576,MATCH('4.Score &amp; Vergelijking'!$E230,'1.Invul Blad'!$B$36:$B$9000,0)+35,MATCH('4.Score &amp; Vergelijking'!AE229,'1.Invul Blad'!$36:$36,0)),INDEX('1.Invul Blad'!$1:$1048576,MATCH('4.Score &amp; Vergelijking'!$E230,'1.Invul Blad'!$B:$B,0),MATCH('4.Score &amp; Vergelijking'!AE229,'1.Invul Blad'!$1:$1,0)))),"")</f>
        <v/>
      </c>
      <c r="AF230" s="57" t="str" cm="1">
        <f t="array" ref="AF230">IFERROR(IF(IF(LEFT(AE230,2)="BS",INDEX('1.Invul Blad'!$1:$1048576,MATCH('4.Score &amp; Vergelijking'!$E230,'1.Invul Blad'!$B$36:$B$9000,0)+35,MATCH('4.Score &amp; Vergelijking'!AF229,'1.Invul Blad'!$36:$36,0))="",INDEX('1.Invul Blad'!$1:$1048576,MATCH('4.Score &amp; Vergelijking'!$E230,'1.Invul Blad'!$B:$B,0),MATCH('4.Score &amp; Vergelijking'!AF229,'1.Invul Blad'!$1:$1,0))=""),"",IF(LEFT(AE230,2)="BS",INDEX('1.Invul Blad'!$1:$1048576,MATCH('4.Score &amp; Vergelijking'!$E230,'1.Invul Blad'!$B$36:$B$9000,0)+35,MATCH('4.Score &amp; Vergelijking'!AF229,'1.Invul Blad'!$36:$36,0)),INDEX('1.Invul Blad'!$1:$1048576,MATCH('4.Score &amp; Vergelijking'!$E230,'1.Invul Blad'!$B:$B,0),MATCH('4.Score &amp; Vergelijking'!AF229,'1.Invul Blad'!$1:$1,0)))),"")</f>
        <v/>
      </c>
      <c r="AG230" s="57" t="str" cm="1">
        <f t="array" ref="AG230">IFERROR(IF(IF(LEFT(AF230,2)="BS",INDEX('1.Invul Blad'!$1:$1048576,MATCH('4.Score &amp; Vergelijking'!$E230,'1.Invul Blad'!$B$36:$B$9000,0)+35,MATCH('4.Score &amp; Vergelijking'!AG229,'1.Invul Blad'!$36:$36,0))="",INDEX('1.Invul Blad'!$1:$1048576,MATCH('4.Score &amp; Vergelijking'!$E230,'1.Invul Blad'!$B:$B,0),MATCH('4.Score &amp; Vergelijking'!AG229,'1.Invul Blad'!$1:$1,0))=""),"",IF(LEFT(AF230,2)="BS",INDEX('1.Invul Blad'!$1:$1048576,MATCH('4.Score &amp; Vergelijking'!$E230,'1.Invul Blad'!$B$36:$B$9000,0)+35,MATCH('4.Score &amp; Vergelijking'!AG229,'1.Invul Blad'!$36:$36,0)),INDEX('1.Invul Blad'!$1:$1048576,MATCH('4.Score &amp; Vergelijking'!$E230,'1.Invul Blad'!$B:$B,0),MATCH('4.Score &amp; Vergelijking'!AG229,'1.Invul Blad'!$1:$1,0)))),"")</f>
        <v/>
      </c>
      <c r="AH230" s="57" t="str" cm="1">
        <f t="array" ref="AH230">IFERROR(IF(IF(LEFT(AG230,2)="BS",INDEX('1.Invul Blad'!$1:$1048576,MATCH('4.Score &amp; Vergelijking'!$E230,'1.Invul Blad'!$B$36:$B$9000,0)+35,MATCH('4.Score &amp; Vergelijking'!AH229,'1.Invul Blad'!$36:$36,0))="",INDEX('1.Invul Blad'!$1:$1048576,MATCH('4.Score &amp; Vergelijking'!$E230,'1.Invul Blad'!$B:$B,0),MATCH('4.Score &amp; Vergelijking'!AH229,'1.Invul Blad'!$1:$1,0))=""),"",IF(LEFT(AG230,2)="BS",INDEX('1.Invul Blad'!$1:$1048576,MATCH('4.Score &amp; Vergelijking'!$E230,'1.Invul Blad'!$B$36:$B$9000,0)+35,MATCH('4.Score &amp; Vergelijking'!AH229,'1.Invul Blad'!$36:$36,0)),INDEX('1.Invul Blad'!$1:$1048576,MATCH('4.Score &amp; Vergelijking'!$E230,'1.Invul Blad'!$B:$B,0),MATCH('4.Score &amp; Vergelijking'!AH229,'1.Invul Blad'!$1:$1,0)))),"")</f>
        <v/>
      </c>
      <c r="AI230" s="57" t="str" cm="1">
        <f t="array" ref="AI230">IFERROR(IF(IF(LEFT(AH230,2)="BS",INDEX('1.Invul Blad'!$1:$1048576,MATCH('4.Score &amp; Vergelijking'!$E230,'1.Invul Blad'!$B$36:$B$9000,0)+35,MATCH('4.Score &amp; Vergelijking'!AI229,'1.Invul Blad'!$36:$36,0))="",INDEX('1.Invul Blad'!$1:$1048576,MATCH('4.Score &amp; Vergelijking'!$E230,'1.Invul Blad'!$B:$B,0),MATCH('4.Score &amp; Vergelijking'!AI229,'1.Invul Blad'!$1:$1,0))=""),"",IF(LEFT(AH230,2)="BS",INDEX('1.Invul Blad'!$1:$1048576,MATCH('4.Score &amp; Vergelijking'!$E230,'1.Invul Blad'!$B$36:$B$9000,0)+35,MATCH('4.Score &amp; Vergelijking'!AI229,'1.Invul Blad'!$36:$36,0)),INDEX('1.Invul Blad'!$1:$1048576,MATCH('4.Score &amp; Vergelijking'!$E230,'1.Invul Blad'!$B:$B,0),MATCH('4.Score &amp; Vergelijking'!AI229,'1.Invul Blad'!$1:$1,0)))),"")</f>
        <v/>
      </c>
      <c r="AJ230" s="57" t="str" cm="1">
        <f t="array" ref="AJ230">IFERROR(IF(IF(LEFT(AI230,2)="BS",INDEX('1.Invul Blad'!$1:$1048576,MATCH('4.Score &amp; Vergelijking'!$E230,'1.Invul Blad'!$B$36:$B$9000,0)+35,MATCH('4.Score &amp; Vergelijking'!AJ229,'1.Invul Blad'!$36:$36,0))="",INDEX('1.Invul Blad'!$1:$1048576,MATCH('4.Score &amp; Vergelijking'!$E230,'1.Invul Blad'!$B:$B,0),MATCH('4.Score &amp; Vergelijking'!AJ229,'1.Invul Blad'!$1:$1,0))=""),"",IF(LEFT(AI230,2)="BS",INDEX('1.Invul Blad'!$1:$1048576,MATCH('4.Score &amp; Vergelijking'!$E230,'1.Invul Blad'!$B$36:$B$9000,0)+35,MATCH('4.Score &amp; Vergelijking'!AJ229,'1.Invul Blad'!$36:$36,0)),INDEX('1.Invul Blad'!$1:$1048576,MATCH('4.Score &amp; Vergelijking'!$E230,'1.Invul Blad'!$B:$B,0),MATCH('4.Score &amp; Vergelijking'!AJ229,'1.Invul Blad'!$1:$1,0)))),"")</f>
        <v/>
      </c>
      <c r="AK230" s="57" t="str" cm="1">
        <f t="array" ref="AK230">IFERROR(IF(IF(LEFT(AJ230,2)="BS",INDEX('1.Invul Blad'!$1:$1048576,MATCH('4.Score &amp; Vergelijking'!$E230,'1.Invul Blad'!$B$36:$B$9000,0)+35,MATCH('4.Score &amp; Vergelijking'!AK229,'1.Invul Blad'!$36:$36,0))="",INDEX('1.Invul Blad'!$1:$1048576,MATCH('4.Score &amp; Vergelijking'!$E230,'1.Invul Blad'!$B:$B,0),MATCH('4.Score &amp; Vergelijking'!AK229,'1.Invul Blad'!$1:$1,0))=""),"",IF(LEFT(AJ230,2)="BS",INDEX('1.Invul Blad'!$1:$1048576,MATCH('4.Score &amp; Vergelijking'!$E230,'1.Invul Blad'!$B$36:$B$9000,0)+35,MATCH('4.Score &amp; Vergelijking'!AK229,'1.Invul Blad'!$36:$36,0)),INDEX('1.Invul Blad'!$1:$1048576,MATCH('4.Score &amp; Vergelijking'!$E230,'1.Invul Blad'!$B:$B,0),MATCH('4.Score &amp; Vergelijking'!AK229,'1.Invul Blad'!$1:$1,0)))),"")</f>
        <v/>
      </c>
      <c r="AL230" s="57" t="str" cm="1">
        <f t="array" ref="AL230">IFERROR(IF(IF(LEFT(AK230,2)="BS",INDEX('1.Invul Blad'!$1:$1048576,MATCH('4.Score &amp; Vergelijking'!$E230,'1.Invul Blad'!$B$36:$B$9000,0)+35,MATCH('4.Score &amp; Vergelijking'!AL229,'1.Invul Blad'!$36:$36,0))="",INDEX('1.Invul Blad'!$1:$1048576,MATCH('4.Score &amp; Vergelijking'!$E230,'1.Invul Blad'!$B:$B,0),MATCH('4.Score &amp; Vergelijking'!AL229,'1.Invul Blad'!$1:$1,0))=""),"",IF(LEFT(AK230,2)="BS",INDEX('1.Invul Blad'!$1:$1048576,MATCH('4.Score &amp; Vergelijking'!$E230,'1.Invul Blad'!$B$36:$B$9000,0)+35,MATCH('4.Score &amp; Vergelijking'!AL229,'1.Invul Blad'!$36:$36,0)),INDEX('1.Invul Blad'!$1:$1048576,MATCH('4.Score &amp; Vergelijking'!$E230,'1.Invul Blad'!$B:$B,0),MATCH('4.Score &amp; Vergelijking'!AL229,'1.Invul Blad'!$1:$1,0)))),"")</f>
        <v/>
      </c>
      <c r="AM230" s="57" t="str" cm="1">
        <f t="array" ref="AM230">IFERROR(IF(IF(LEFT(AL230,2)="BS",INDEX('1.Invul Blad'!$1:$1048576,MATCH('4.Score &amp; Vergelijking'!$E230,'1.Invul Blad'!$B$36:$B$9000,0)+35,MATCH('4.Score &amp; Vergelijking'!AM229,'1.Invul Blad'!$36:$36,0))="",INDEX('1.Invul Blad'!$1:$1048576,MATCH('4.Score &amp; Vergelijking'!$E230,'1.Invul Blad'!$B:$B,0),MATCH('4.Score &amp; Vergelijking'!AM229,'1.Invul Blad'!$1:$1,0))=""),"",IF(LEFT(AL230,2)="BS",INDEX('1.Invul Blad'!$1:$1048576,MATCH('4.Score &amp; Vergelijking'!$E230,'1.Invul Blad'!$B$36:$B$9000,0)+35,MATCH('4.Score &amp; Vergelijking'!AM229,'1.Invul Blad'!$36:$36,0)),INDEX('1.Invul Blad'!$1:$1048576,MATCH('4.Score &amp; Vergelijking'!$E230,'1.Invul Blad'!$B:$B,0),MATCH('4.Score &amp; Vergelijking'!AM229,'1.Invul Blad'!$1:$1,0)))),"")</f>
        <v/>
      </c>
      <c r="AN230" s="57" t="str" cm="1">
        <f t="array" ref="AN230">IFERROR(IF(IF(LEFT(AM230,2)="BS",INDEX('1.Invul Blad'!$1:$1048576,MATCH('4.Score &amp; Vergelijking'!$E230,'1.Invul Blad'!$B$36:$B$9000,0)+35,MATCH('4.Score &amp; Vergelijking'!AN229,'1.Invul Blad'!$36:$36,0))="",INDEX('1.Invul Blad'!$1:$1048576,MATCH('4.Score &amp; Vergelijking'!$E230,'1.Invul Blad'!$B:$B,0),MATCH('4.Score &amp; Vergelijking'!AN229,'1.Invul Blad'!$1:$1,0))=""),"",IF(LEFT(AM230,2)="BS",INDEX('1.Invul Blad'!$1:$1048576,MATCH('4.Score &amp; Vergelijking'!$E230,'1.Invul Blad'!$B$36:$B$9000,0)+35,MATCH('4.Score &amp; Vergelijking'!AN229,'1.Invul Blad'!$36:$36,0)),INDEX('1.Invul Blad'!$1:$1048576,MATCH('4.Score &amp; Vergelijking'!$E230,'1.Invul Blad'!$B:$B,0),MATCH('4.Score &amp; Vergelijking'!AN229,'1.Invul Blad'!$1:$1,0)))),"")</f>
        <v/>
      </c>
      <c r="AO230" s="57" t="str" cm="1">
        <f t="array" ref="AO230">IFERROR(IF(IF(LEFT(AN230,2)="BS",INDEX('1.Invul Blad'!$1:$1048576,MATCH('4.Score &amp; Vergelijking'!$E230,'1.Invul Blad'!$B$36:$B$9000,0)+35,MATCH('4.Score &amp; Vergelijking'!AO229,'1.Invul Blad'!$36:$36,0))="",INDEX('1.Invul Blad'!$1:$1048576,MATCH('4.Score &amp; Vergelijking'!$E230,'1.Invul Blad'!$B:$B,0),MATCH('4.Score &amp; Vergelijking'!AO229,'1.Invul Blad'!$1:$1,0))=""),"",IF(LEFT(AN230,2)="BS",INDEX('1.Invul Blad'!$1:$1048576,MATCH('4.Score &amp; Vergelijking'!$E230,'1.Invul Blad'!$B$36:$B$9000,0)+35,MATCH('4.Score &amp; Vergelijking'!AO229,'1.Invul Blad'!$36:$36,0)),INDEX('1.Invul Blad'!$1:$1048576,MATCH('4.Score &amp; Vergelijking'!$E230,'1.Invul Blad'!$B:$B,0),MATCH('4.Score &amp; Vergelijking'!AO229,'1.Invul Blad'!$1:$1,0)))),"")</f>
        <v/>
      </c>
      <c r="AP230" s="57" t="str" cm="1">
        <f t="array" ref="AP230">IFERROR(IF(IF(LEFT(AO230,2)="BS",INDEX('1.Invul Blad'!$1:$1048576,MATCH('4.Score &amp; Vergelijking'!$E230,'1.Invul Blad'!$B$36:$B$9000,0)+35,MATCH('4.Score &amp; Vergelijking'!AP229,'1.Invul Blad'!$36:$36,0))="",INDEX('1.Invul Blad'!$1:$1048576,MATCH('4.Score &amp; Vergelijking'!$E230,'1.Invul Blad'!$B:$B,0),MATCH('4.Score &amp; Vergelijking'!AP229,'1.Invul Blad'!$1:$1,0))=""),"",IF(LEFT(AO230,2)="BS",INDEX('1.Invul Blad'!$1:$1048576,MATCH('4.Score &amp; Vergelijking'!$E230,'1.Invul Blad'!$B$36:$B$9000,0)+35,MATCH('4.Score &amp; Vergelijking'!AP229,'1.Invul Blad'!$36:$36,0)),INDEX('1.Invul Blad'!$1:$1048576,MATCH('4.Score &amp; Vergelijking'!$E230,'1.Invul Blad'!$B:$B,0),MATCH('4.Score &amp; Vergelijking'!AP229,'1.Invul Blad'!$1:$1,0)))),"")</f>
        <v/>
      </c>
      <c r="AQ230" s="57" t="str" cm="1">
        <f t="array" ref="AQ230">IFERROR(IF(IF(LEFT(AP230,2)="BS",INDEX('1.Invul Blad'!$1:$1048576,MATCH('4.Score &amp; Vergelijking'!$E230,'1.Invul Blad'!$B$36:$B$9000,0)+35,MATCH('4.Score &amp; Vergelijking'!AQ229,'1.Invul Blad'!$36:$36,0))="",INDEX('1.Invul Blad'!$1:$1048576,MATCH('4.Score &amp; Vergelijking'!$E230,'1.Invul Blad'!$B:$B,0),MATCH('4.Score &amp; Vergelijking'!AQ229,'1.Invul Blad'!$1:$1,0))=""),"",IF(LEFT(AP230,2)="BS",INDEX('1.Invul Blad'!$1:$1048576,MATCH('4.Score &amp; Vergelijking'!$E230,'1.Invul Blad'!$B$36:$B$9000,0)+35,MATCH('4.Score &amp; Vergelijking'!AQ229,'1.Invul Blad'!$36:$36,0)),INDEX('1.Invul Blad'!$1:$1048576,MATCH('4.Score &amp; Vergelijking'!$E230,'1.Invul Blad'!$B:$B,0),MATCH('4.Score &amp; Vergelijking'!AQ229,'1.Invul Blad'!$1:$1,0)))),"")</f>
        <v/>
      </c>
      <c r="AR230" s="57" t="str" cm="1">
        <f t="array" ref="AR230">IFERROR(IF(IF(LEFT(AQ230,2)="BS",INDEX('1.Invul Blad'!$1:$1048576,MATCH('4.Score &amp; Vergelijking'!$E230,'1.Invul Blad'!$B$36:$B$9000,0)+35,MATCH('4.Score &amp; Vergelijking'!AR229,'1.Invul Blad'!$36:$36,0))="",INDEX('1.Invul Blad'!$1:$1048576,MATCH('4.Score &amp; Vergelijking'!$E230,'1.Invul Blad'!$B:$B,0),MATCH('4.Score &amp; Vergelijking'!AR229,'1.Invul Blad'!$1:$1,0))=""),"",IF(LEFT(AQ230,2)="BS",INDEX('1.Invul Blad'!$1:$1048576,MATCH('4.Score &amp; Vergelijking'!$E230,'1.Invul Blad'!$B$36:$B$9000,0)+35,MATCH('4.Score &amp; Vergelijking'!AR229,'1.Invul Blad'!$36:$36,0)),INDEX('1.Invul Blad'!$1:$1048576,MATCH('4.Score &amp; Vergelijking'!$E230,'1.Invul Blad'!$B:$B,0),MATCH('4.Score &amp; Vergelijking'!AR229,'1.Invul Blad'!$1:$1,0)))),"")</f>
        <v/>
      </c>
      <c r="AS230" s="57" t="str" cm="1">
        <f t="array" ref="AS230">IFERROR(IF(IF(LEFT(AR230,2)="BS",INDEX('1.Invul Blad'!$1:$1048576,MATCH('4.Score &amp; Vergelijking'!$E230,'1.Invul Blad'!$B$36:$B$9000,0)+35,MATCH('4.Score &amp; Vergelijking'!AS229,'1.Invul Blad'!$36:$36,0))="",INDEX('1.Invul Blad'!$1:$1048576,MATCH('4.Score &amp; Vergelijking'!$E230,'1.Invul Blad'!$B:$B,0),MATCH('4.Score &amp; Vergelijking'!AS229,'1.Invul Blad'!$1:$1,0))=""),"",IF(LEFT(AR230,2)="BS",INDEX('1.Invul Blad'!$1:$1048576,MATCH('4.Score &amp; Vergelijking'!$E230,'1.Invul Blad'!$B$36:$B$9000,0)+35,MATCH('4.Score &amp; Vergelijking'!AS229,'1.Invul Blad'!$36:$36,0)),INDEX('1.Invul Blad'!$1:$1048576,MATCH('4.Score &amp; Vergelijking'!$E230,'1.Invul Blad'!$B:$B,0),MATCH('4.Score &amp; Vergelijking'!AS229,'1.Invul Blad'!$1:$1,0)))),"")</f>
        <v/>
      </c>
      <c r="AT230" s="57" t="str" cm="1">
        <f t="array" ref="AT230">IFERROR(IF(IF(LEFT(AS230,2)="BS",INDEX('1.Invul Blad'!$1:$1048576,MATCH('4.Score &amp; Vergelijking'!$E230,'1.Invul Blad'!$B$36:$B$9000,0)+35,MATCH('4.Score &amp; Vergelijking'!AT229,'1.Invul Blad'!$36:$36,0))="",INDEX('1.Invul Blad'!$1:$1048576,MATCH('4.Score &amp; Vergelijking'!$E230,'1.Invul Blad'!$B:$B,0),MATCH('4.Score &amp; Vergelijking'!AT229,'1.Invul Blad'!$1:$1,0))=""),"",IF(LEFT(AS230,2)="BS",INDEX('1.Invul Blad'!$1:$1048576,MATCH('4.Score &amp; Vergelijking'!$E230,'1.Invul Blad'!$B$36:$B$9000,0)+35,MATCH('4.Score &amp; Vergelijking'!AT229,'1.Invul Blad'!$36:$36,0)),INDEX('1.Invul Blad'!$1:$1048576,MATCH('4.Score &amp; Vergelijking'!$E230,'1.Invul Blad'!$B:$B,0),MATCH('4.Score &amp; Vergelijking'!AT229,'1.Invul Blad'!$1:$1,0)))),"")</f>
        <v/>
      </c>
      <c r="AU230" s="57" t="str" cm="1">
        <f t="array" ref="AU230">IFERROR(IF(IF(LEFT(AT230,2)="BS",INDEX('1.Invul Blad'!$1:$1048576,MATCH('4.Score &amp; Vergelijking'!$E230,'1.Invul Blad'!$B$36:$B$9000,0)+35,MATCH('4.Score &amp; Vergelijking'!AU229,'1.Invul Blad'!$36:$36,0))="",INDEX('1.Invul Blad'!$1:$1048576,MATCH('4.Score &amp; Vergelijking'!$E230,'1.Invul Blad'!$B:$B,0),MATCH('4.Score &amp; Vergelijking'!AU229,'1.Invul Blad'!$1:$1,0))=""),"",IF(LEFT(AT230,2)="BS",INDEX('1.Invul Blad'!$1:$1048576,MATCH('4.Score &amp; Vergelijking'!$E230,'1.Invul Blad'!$B$36:$B$9000,0)+35,MATCH('4.Score &amp; Vergelijking'!AU229,'1.Invul Blad'!$36:$36,0)),INDEX('1.Invul Blad'!$1:$1048576,MATCH('4.Score &amp; Vergelijking'!$E230,'1.Invul Blad'!$B:$B,0),MATCH('4.Score &amp; Vergelijking'!AU229,'1.Invul Blad'!$1:$1,0)))),"")</f>
        <v/>
      </c>
      <c r="AV230" s="57" t="str" cm="1">
        <f t="array" ref="AV230">IFERROR(IF(IF(LEFT(AU230,2)="BS",INDEX('1.Invul Blad'!$1:$1048576,MATCH('4.Score &amp; Vergelijking'!$E230,'1.Invul Blad'!$B$36:$B$9000,0)+35,MATCH('4.Score &amp; Vergelijking'!AV229,'1.Invul Blad'!$36:$36,0))="",INDEX('1.Invul Blad'!$1:$1048576,MATCH('4.Score &amp; Vergelijking'!$E230,'1.Invul Blad'!$B:$B,0),MATCH('4.Score &amp; Vergelijking'!AV229,'1.Invul Blad'!$1:$1,0))=""),"",IF(LEFT(AU230,2)="BS",INDEX('1.Invul Blad'!$1:$1048576,MATCH('4.Score &amp; Vergelijking'!$E230,'1.Invul Blad'!$B$36:$B$9000,0)+35,MATCH('4.Score &amp; Vergelijking'!AV229,'1.Invul Blad'!$36:$36,0)),INDEX('1.Invul Blad'!$1:$1048576,MATCH('4.Score &amp; Vergelijking'!$E230,'1.Invul Blad'!$B:$B,0),MATCH('4.Score &amp; Vergelijking'!AV229,'1.Invul Blad'!$1:$1,0)))),"")</f>
        <v/>
      </c>
      <c r="AW230" s="57" t="str" cm="1">
        <f t="array" ref="AW230">IFERROR(IF(IF(LEFT(AV230,2)="BS",INDEX('1.Invul Blad'!$1:$1048576,MATCH('4.Score &amp; Vergelijking'!$E230,'1.Invul Blad'!$B$36:$B$9000,0)+35,MATCH('4.Score &amp; Vergelijking'!AW229,'1.Invul Blad'!$36:$36,0))="",INDEX('1.Invul Blad'!$1:$1048576,MATCH('4.Score &amp; Vergelijking'!$E230,'1.Invul Blad'!$B:$B,0),MATCH('4.Score &amp; Vergelijking'!AW229,'1.Invul Blad'!$1:$1,0))=""),"",IF(LEFT(AV230,2)="BS",INDEX('1.Invul Blad'!$1:$1048576,MATCH('4.Score &amp; Vergelijking'!$E230,'1.Invul Blad'!$B$36:$B$9000,0)+35,MATCH('4.Score &amp; Vergelijking'!AW229,'1.Invul Blad'!$36:$36,0)),INDEX('1.Invul Blad'!$1:$1048576,MATCH('4.Score &amp; Vergelijking'!$E230,'1.Invul Blad'!$B:$B,0),MATCH('4.Score &amp; Vergelijking'!AW229,'1.Invul Blad'!$1:$1,0)))),"")</f>
        <v/>
      </c>
      <c r="AX230" s="57" t="str" cm="1">
        <f t="array" ref="AX230">IFERROR(IF(IF(LEFT(AW230,2)="BS",INDEX('1.Invul Blad'!$1:$1048576,MATCH('4.Score &amp; Vergelijking'!$E230,'1.Invul Blad'!$B$36:$B$9000,0)+35,MATCH('4.Score &amp; Vergelijking'!AX229,'1.Invul Blad'!$36:$36,0))="",INDEX('1.Invul Blad'!$1:$1048576,MATCH('4.Score &amp; Vergelijking'!$E230,'1.Invul Blad'!$B:$B,0),MATCH('4.Score &amp; Vergelijking'!AX229,'1.Invul Blad'!$1:$1,0))=""),"",IF(LEFT(AW230,2)="BS",INDEX('1.Invul Blad'!$1:$1048576,MATCH('4.Score &amp; Vergelijking'!$E230,'1.Invul Blad'!$B$36:$B$9000,0)+35,MATCH('4.Score &amp; Vergelijking'!AX229,'1.Invul Blad'!$36:$36,0)),INDEX('1.Invul Blad'!$1:$1048576,MATCH('4.Score &amp; Vergelijking'!$E230,'1.Invul Blad'!$B:$B,0),MATCH('4.Score &amp; Vergelijking'!AX229,'1.Invul Blad'!$1:$1,0)))),"")</f>
        <v/>
      </c>
      <c r="AY230" s="57" t="str" cm="1">
        <f t="array" ref="AY230">IFERROR(IF(IF(LEFT(AX230,2)="BS",INDEX('1.Invul Blad'!$1:$1048576,MATCH('4.Score &amp; Vergelijking'!$E230,'1.Invul Blad'!$B$36:$B$9000,0)+35,MATCH('4.Score &amp; Vergelijking'!AY229,'1.Invul Blad'!$36:$36,0))="",INDEX('1.Invul Blad'!$1:$1048576,MATCH('4.Score &amp; Vergelijking'!$E230,'1.Invul Blad'!$B:$B,0),MATCH('4.Score &amp; Vergelijking'!AY229,'1.Invul Blad'!$1:$1,0))=""),"",IF(LEFT(AX230,2)="BS",INDEX('1.Invul Blad'!$1:$1048576,MATCH('4.Score &amp; Vergelijking'!$E230,'1.Invul Blad'!$B$36:$B$9000,0)+35,MATCH('4.Score &amp; Vergelijking'!AY229,'1.Invul Blad'!$36:$36,0)),INDEX('1.Invul Blad'!$1:$1048576,MATCH('4.Score &amp; Vergelijking'!$E230,'1.Invul Blad'!$B:$B,0),MATCH('4.Score &amp; Vergelijking'!AY229,'1.Invul Blad'!$1:$1,0)))),"")</f>
        <v/>
      </c>
      <c r="AZ230" s="57" t="str" cm="1">
        <f t="array" ref="AZ230">IFERROR(IF(IF(LEFT(AY230,2)="BS",INDEX('1.Invul Blad'!$1:$1048576,MATCH('4.Score &amp; Vergelijking'!$E230,'1.Invul Blad'!$B$36:$B$9000,0)+35,MATCH('4.Score &amp; Vergelijking'!AZ229,'1.Invul Blad'!$36:$36,0))="",INDEX('1.Invul Blad'!$1:$1048576,MATCH('4.Score &amp; Vergelijking'!$E230,'1.Invul Blad'!$B:$B,0),MATCH('4.Score &amp; Vergelijking'!AZ229,'1.Invul Blad'!$1:$1,0))=""),"",IF(LEFT(AY230,2)="BS",INDEX('1.Invul Blad'!$1:$1048576,MATCH('4.Score &amp; Vergelijking'!$E230,'1.Invul Blad'!$B$36:$B$9000,0)+35,MATCH('4.Score &amp; Vergelijking'!AZ229,'1.Invul Blad'!$36:$36,0)),INDEX('1.Invul Blad'!$1:$1048576,MATCH('4.Score &amp; Vergelijking'!$E230,'1.Invul Blad'!$B:$B,0),MATCH('4.Score &amp; Vergelijking'!AZ229,'1.Invul Blad'!$1:$1,0)))),"")</f>
        <v/>
      </c>
      <c r="BA230" s="57" t="str" cm="1">
        <f t="array" ref="BA230">IFERROR(IF(IF(LEFT(AZ230,2)="BS",INDEX('1.Invul Blad'!$1:$1048576,MATCH('4.Score &amp; Vergelijking'!$E230,'1.Invul Blad'!$B$36:$B$9000,0)+35,MATCH('4.Score &amp; Vergelijking'!BA229,'1.Invul Blad'!$36:$36,0))="",INDEX('1.Invul Blad'!$1:$1048576,MATCH('4.Score &amp; Vergelijking'!$E230,'1.Invul Blad'!$B:$B,0),MATCH('4.Score &amp; Vergelijking'!BA229,'1.Invul Blad'!$1:$1,0))=""),"",IF(LEFT(AZ230,2)="BS",INDEX('1.Invul Blad'!$1:$1048576,MATCH('4.Score &amp; Vergelijking'!$E230,'1.Invul Blad'!$B$36:$B$9000,0)+35,MATCH('4.Score &amp; Vergelijking'!BA229,'1.Invul Blad'!$36:$36,0)),INDEX('1.Invul Blad'!$1:$1048576,MATCH('4.Score &amp; Vergelijking'!$E230,'1.Invul Blad'!$B:$B,0),MATCH('4.Score &amp; Vergelijking'!BA229,'1.Invul Blad'!$1:$1,0)))),"")</f>
        <v/>
      </c>
      <c r="BB230" s="57" t="str" cm="1">
        <f t="array" ref="BB230">IFERROR(IF(IF(LEFT(BA230,2)="BS",INDEX('1.Invul Blad'!$1:$1048576,MATCH('4.Score &amp; Vergelijking'!$E230,'1.Invul Blad'!$B$36:$B$9000,0)+35,MATCH('4.Score &amp; Vergelijking'!BB229,'1.Invul Blad'!$36:$36,0))="",INDEX('1.Invul Blad'!$1:$1048576,MATCH('4.Score &amp; Vergelijking'!$E230,'1.Invul Blad'!$B:$B,0),MATCH('4.Score &amp; Vergelijking'!BB229,'1.Invul Blad'!$1:$1,0))=""),"",IF(LEFT(BA230,2)="BS",INDEX('1.Invul Blad'!$1:$1048576,MATCH('4.Score &amp; Vergelijking'!$E230,'1.Invul Blad'!$B$36:$B$9000,0)+35,MATCH('4.Score &amp; Vergelijking'!BB229,'1.Invul Blad'!$36:$36,0)),INDEX('1.Invul Blad'!$1:$1048576,MATCH('4.Score &amp; Vergelijking'!$E230,'1.Invul Blad'!$B:$B,0),MATCH('4.Score &amp; Vergelijking'!BB229,'1.Invul Blad'!$1:$1,0)))),"")</f>
        <v/>
      </c>
      <c r="BC230" s="57" t="str" cm="1">
        <f t="array" ref="BC230">IFERROR(IF(IF(LEFT(BB230,2)="BS",INDEX('1.Invul Blad'!$1:$1048576,MATCH('4.Score &amp; Vergelijking'!$E230,'1.Invul Blad'!$B$36:$B$9000,0)+35,MATCH('4.Score &amp; Vergelijking'!BC229,'1.Invul Blad'!$36:$36,0))="",INDEX('1.Invul Blad'!$1:$1048576,MATCH('4.Score &amp; Vergelijking'!$E230,'1.Invul Blad'!$B:$B,0),MATCH('4.Score &amp; Vergelijking'!BC229,'1.Invul Blad'!$1:$1,0))=""),"",IF(LEFT(BB230,2)="BS",INDEX('1.Invul Blad'!$1:$1048576,MATCH('4.Score &amp; Vergelijking'!$E230,'1.Invul Blad'!$B$36:$B$9000,0)+35,MATCH('4.Score &amp; Vergelijking'!BC229,'1.Invul Blad'!$36:$36,0)),INDEX('1.Invul Blad'!$1:$1048576,MATCH('4.Score &amp; Vergelijking'!$E230,'1.Invul Blad'!$B:$B,0),MATCH('4.Score &amp; Vergelijking'!BC229,'1.Invul Blad'!$1:$1,0)))),"")</f>
        <v/>
      </c>
      <c r="BD230" s="57" t="str" cm="1">
        <f t="array" ref="BD230">IFERROR(IF(IF(LEFT(BC230,2)="BS",INDEX('1.Invul Blad'!$1:$1048576,MATCH('4.Score &amp; Vergelijking'!$E230,'1.Invul Blad'!$B$36:$B$9000,0)+35,MATCH('4.Score &amp; Vergelijking'!BD229,'1.Invul Blad'!$36:$36,0))="",INDEX('1.Invul Blad'!$1:$1048576,MATCH('4.Score &amp; Vergelijking'!$E230,'1.Invul Blad'!$B:$B,0),MATCH('4.Score &amp; Vergelijking'!BD229,'1.Invul Blad'!$1:$1,0))=""),"",IF(LEFT(BC230,2)="BS",INDEX('1.Invul Blad'!$1:$1048576,MATCH('4.Score &amp; Vergelijking'!$E230,'1.Invul Blad'!$B$36:$B$9000,0)+35,MATCH('4.Score &amp; Vergelijking'!BD229,'1.Invul Blad'!$36:$36,0)),INDEX('1.Invul Blad'!$1:$1048576,MATCH('4.Score &amp; Vergelijking'!$E230,'1.Invul Blad'!$B:$B,0),MATCH('4.Score &amp; Vergelijking'!BD229,'1.Invul Blad'!$1:$1,0)))),"")</f>
        <v/>
      </c>
      <c r="BE230" s="57" t="str" cm="1">
        <f t="array" ref="BE230">IFERROR(IF(IF(LEFT(BD230,2)="BS",INDEX('1.Invul Blad'!$1:$1048576,MATCH('4.Score &amp; Vergelijking'!$E230,'1.Invul Blad'!$B$36:$B$9000,0)+35,MATCH('4.Score &amp; Vergelijking'!BE229,'1.Invul Blad'!$36:$36,0))="",INDEX('1.Invul Blad'!$1:$1048576,MATCH('4.Score &amp; Vergelijking'!$E230,'1.Invul Blad'!$B:$B,0),MATCH('4.Score &amp; Vergelijking'!BE229,'1.Invul Blad'!$1:$1,0))=""),"",IF(LEFT(BD230,2)="BS",INDEX('1.Invul Blad'!$1:$1048576,MATCH('4.Score &amp; Vergelijking'!$E230,'1.Invul Blad'!$B$36:$B$9000,0)+35,MATCH('4.Score &amp; Vergelijking'!BE229,'1.Invul Blad'!$36:$36,0)),INDEX('1.Invul Blad'!$1:$1048576,MATCH('4.Score &amp; Vergelijking'!$E230,'1.Invul Blad'!$B:$B,0),MATCH('4.Score &amp; Vergelijking'!BE229,'1.Invul Blad'!$1:$1,0)))),"")</f>
        <v/>
      </c>
      <c r="BF230" s="57" t="str" cm="1">
        <f t="array" ref="BF230">IFERROR(IF(IF(LEFT(BE230,2)="BS",INDEX('1.Invul Blad'!$1:$1048576,MATCH('4.Score &amp; Vergelijking'!$E230,'1.Invul Blad'!$B$36:$B$9000,0)+35,MATCH('4.Score &amp; Vergelijking'!BF229,'1.Invul Blad'!$36:$36,0))="",INDEX('1.Invul Blad'!$1:$1048576,MATCH('4.Score &amp; Vergelijking'!$E230,'1.Invul Blad'!$B:$B,0),MATCH('4.Score &amp; Vergelijking'!BF229,'1.Invul Blad'!$1:$1,0))=""),"",IF(LEFT(BE230,2)="BS",INDEX('1.Invul Blad'!$1:$1048576,MATCH('4.Score &amp; Vergelijking'!$E230,'1.Invul Blad'!$B$36:$B$9000,0)+35,MATCH('4.Score &amp; Vergelijking'!BF229,'1.Invul Blad'!$36:$36,0)),INDEX('1.Invul Blad'!$1:$1048576,MATCH('4.Score &amp; Vergelijking'!$E230,'1.Invul Blad'!$B:$B,0),MATCH('4.Score &amp; Vergelijking'!BF229,'1.Invul Blad'!$1:$1,0)))),"")</f>
        <v/>
      </c>
      <c r="BG230" s="57" t="str" cm="1">
        <f t="array" ref="BG230">IFERROR(IF(IF(LEFT(BF230,2)="BS",INDEX('1.Invul Blad'!$1:$1048576,MATCH('4.Score &amp; Vergelijking'!$E230,'1.Invul Blad'!$B$36:$B$9000,0)+35,MATCH('4.Score &amp; Vergelijking'!BG229,'1.Invul Blad'!$36:$36,0))="",INDEX('1.Invul Blad'!$1:$1048576,MATCH('4.Score &amp; Vergelijking'!$E230,'1.Invul Blad'!$B:$B,0),MATCH('4.Score &amp; Vergelijking'!BG229,'1.Invul Blad'!$1:$1,0))=""),"",IF(LEFT(BF230,2)="BS",INDEX('1.Invul Blad'!$1:$1048576,MATCH('4.Score &amp; Vergelijking'!$E230,'1.Invul Blad'!$B$36:$B$9000,0)+35,MATCH('4.Score &amp; Vergelijking'!BG229,'1.Invul Blad'!$36:$36,0)),INDEX('1.Invul Blad'!$1:$1048576,MATCH('4.Score &amp; Vergelijking'!$E230,'1.Invul Blad'!$B:$B,0),MATCH('4.Score &amp; Vergelijking'!BG229,'1.Invul Blad'!$1:$1,0)))),"")</f>
        <v/>
      </c>
      <c r="BH230" s="57" t="str" cm="1">
        <f t="array" ref="BH230">IFERROR(IF(IF(LEFT(BG230,2)="BS",INDEX('1.Invul Blad'!$1:$1048576,MATCH('4.Score &amp; Vergelijking'!$E230,'1.Invul Blad'!$B$36:$B$9000,0)+35,MATCH('4.Score &amp; Vergelijking'!BH229,'1.Invul Blad'!$36:$36,0))="",INDEX('1.Invul Blad'!$1:$1048576,MATCH('4.Score &amp; Vergelijking'!$E230,'1.Invul Blad'!$B:$B,0),MATCH('4.Score &amp; Vergelijking'!BH229,'1.Invul Blad'!$1:$1,0))=""),"",IF(LEFT(BG230,2)="BS",INDEX('1.Invul Blad'!$1:$1048576,MATCH('4.Score &amp; Vergelijking'!$E230,'1.Invul Blad'!$B$36:$B$9000,0)+35,MATCH('4.Score &amp; Vergelijking'!BH229,'1.Invul Blad'!$36:$36,0)),INDEX('1.Invul Blad'!$1:$1048576,MATCH('4.Score &amp; Vergelijking'!$E230,'1.Invul Blad'!$B:$B,0),MATCH('4.Score &amp; Vergelijking'!BH229,'1.Invul Blad'!$1:$1,0)))),"")</f>
        <v/>
      </c>
      <c r="BI230" s="57" t="str" cm="1">
        <f t="array" ref="BI230">IFERROR(IF(IF(LEFT(BH230,2)="BS",INDEX('1.Invul Blad'!$1:$1048576,MATCH('4.Score &amp; Vergelijking'!$E230,'1.Invul Blad'!$B$36:$B$9000,0)+35,MATCH('4.Score &amp; Vergelijking'!BI229,'1.Invul Blad'!$36:$36,0))="",INDEX('1.Invul Blad'!$1:$1048576,MATCH('4.Score &amp; Vergelijking'!$E230,'1.Invul Blad'!$B:$B,0),MATCH('4.Score &amp; Vergelijking'!BI229,'1.Invul Blad'!$1:$1,0))=""),"",IF(LEFT(BH230,2)="BS",INDEX('1.Invul Blad'!$1:$1048576,MATCH('4.Score &amp; Vergelijking'!$E230,'1.Invul Blad'!$B$36:$B$9000,0)+35,MATCH('4.Score &amp; Vergelijking'!BI229,'1.Invul Blad'!$36:$36,0)),INDEX('1.Invul Blad'!$1:$1048576,MATCH('4.Score &amp; Vergelijking'!$E230,'1.Invul Blad'!$B:$B,0),MATCH('4.Score &amp; Vergelijking'!BI229,'1.Invul Blad'!$1:$1,0)))),"")</f>
        <v/>
      </c>
      <c r="BJ230" s="57" t="str" cm="1">
        <f t="array" ref="BJ230">IFERROR(IF(IF(LEFT(BI230,2)="BS",INDEX('1.Invul Blad'!$1:$1048576,MATCH('4.Score &amp; Vergelijking'!$E230,'1.Invul Blad'!$B$36:$B$9000,0)+35,MATCH('4.Score &amp; Vergelijking'!BJ229,'1.Invul Blad'!$36:$36,0))="",INDEX('1.Invul Blad'!$1:$1048576,MATCH('4.Score &amp; Vergelijking'!$E230,'1.Invul Blad'!$B:$B,0),MATCH('4.Score &amp; Vergelijking'!BJ229,'1.Invul Blad'!$1:$1,0))=""),"",IF(LEFT(BI230,2)="BS",INDEX('1.Invul Blad'!$1:$1048576,MATCH('4.Score &amp; Vergelijking'!$E230,'1.Invul Blad'!$B$36:$B$9000,0)+35,MATCH('4.Score &amp; Vergelijking'!BJ229,'1.Invul Blad'!$36:$36,0)),INDEX('1.Invul Blad'!$1:$1048576,MATCH('4.Score &amp; Vergelijking'!$E230,'1.Invul Blad'!$B:$B,0),MATCH('4.Score &amp; Vergelijking'!BJ229,'1.Invul Blad'!$1:$1,0)))),"")</f>
        <v/>
      </c>
      <c r="BK230" s="59" t="str" cm="1">
        <f t="array" ref="BK230">IFERROR(IF(IF(LEFT(BJ230,2)="BS",INDEX('1.Invul Blad'!$1:$1048576,MATCH('4.Score &amp; Vergelijking'!$E230,'1.Invul Blad'!$B$36:$B$9000,0)+35,MATCH('4.Score &amp; Vergelijking'!BK229,'1.Invul Blad'!$36:$36,0))="",INDEX('1.Invul Blad'!$1:$1048576,MATCH('4.Score &amp; Vergelijking'!$E230,'1.Invul Blad'!$B:$B,0),MATCH('4.Score &amp; Vergelijking'!BK229,'1.Invul Blad'!$1:$1,0))=""),"",IF(LEFT(BJ230,2)="BS",INDEX('1.Invul Blad'!$1:$1048576,MATCH('4.Score &amp; Vergelijking'!$E230,'1.Invul Blad'!$B$36:$B$9000,0)+35,MATCH('4.Score &amp; Vergelijking'!BK229,'1.Invul Blad'!$36:$36,0)),INDEX('1.Invul Blad'!$1:$1048576,MATCH('4.Score &amp; Vergelijking'!$E230,'1.Invul Blad'!$B:$B,0),MATCH('4.Score &amp; Vergelijking'!BK229,'1.Invul Blad'!$1:$1,0)))),"")</f>
        <v/>
      </c>
    </row>
    <row r="231" spans="1:63">
      <c r="C231" s="23"/>
      <c r="D231" s="109" t="str">
        <f>IFERROR($B230*$B$6,"")</f>
        <v/>
      </c>
      <c r="E231" s="10" t="s">
        <v>152</v>
      </c>
      <c r="F231" s="11" t="str">
        <f>IFERROR(IF(AND(_xlfn.XLOOKUP($D$14,$D225:$D231,F225:F231,,0,-1)&lt;(INDEX('Verwachte Resultaten'!$C$2:$BT$31,MATCH(_xlfn.XLOOKUP($D$14,$D225:$D231,$E225:$E231,,0,-1),'Verwachte Resultaten'!$B$2:$B$31,0),MATCH(_xlfn.XLOOKUP($D$14,$D225:$D231,F224:F230,,0,-1),'Verwachte Resultaten'!$C$1:$BT$1,0))*_xlfn.XLOOKUP($E231,$G$2:$G$6,$F$2:$F$6,,0)),_xlfn.XLOOKUP($D$14,$D225:$D231,F225:F231,,0,-1)&gt;=(INDEX('Verwachte Resultaten'!$C$2:$BT$31,MATCH(_xlfn.XLOOKUP($D$14,$D225:$D231,$E225:$E231,,0,-1),'Verwachte Resultaten'!$B$2:$B$31,0),MATCH(_xlfn.XLOOKUP($D$14,$D225:$D231,F224:F230,,0,-1),'Verwachte Resultaten'!$C$1:$BT$1,0))*_xlfn.XLOOKUP($E231,$G$2:$G$6,$H$2:$H$6,,0))),$D231,""),"")</f>
        <v/>
      </c>
      <c r="G231" s="12" t="str">
        <f>IFERROR(IF(AND(_xlfn.XLOOKUP($D$14,$D225:$D231,G225:G231,,0,-1)&lt;(INDEX('Verwachte Resultaten'!$C$2:$BT$31,MATCH(_xlfn.XLOOKUP($D$14,$D225:$D231,$E225:$E231,,0,-1),'Verwachte Resultaten'!$B$2:$B$31,0),MATCH(_xlfn.XLOOKUP($D$14,$D225:$D231,G224:G230,,0,-1),'Verwachte Resultaten'!$C$1:$BT$1,0))*_xlfn.XLOOKUP($E231,$G$2:$G$6,$F$2:$F$6,,0)),_xlfn.XLOOKUP($D$14,$D225:$D231,G225:G231,,0,-1)&gt;=(INDEX('Verwachte Resultaten'!$C$2:$BT$31,MATCH(_xlfn.XLOOKUP($D$14,$D225:$D231,$E225:$E231,,0,-1),'Verwachte Resultaten'!$B$2:$B$31,0),MATCH(_xlfn.XLOOKUP($D$14,$D225:$D231,G224:G230,,0,-1),'Verwachte Resultaten'!$C$1:$BT$1,0))*_xlfn.XLOOKUP($E231,$G$2:$G$6,$H$2:$H$6,,0))),$D231,""),"")</f>
        <v/>
      </c>
      <c r="H231" s="12" t="str">
        <f>IFERROR(IF(AND(_xlfn.XLOOKUP($D$14,$D225:$D231,H225:H231,,0,-1)&lt;(INDEX('Verwachte Resultaten'!$C$2:$BT$31,MATCH(_xlfn.XLOOKUP($D$14,$D225:$D231,$E225:$E231,,0,-1),'Verwachte Resultaten'!$B$2:$B$31,0),MATCH(_xlfn.XLOOKUP($D$14,$D225:$D231,H224:H230,,0,-1),'Verwachte Resultaten'!$C$1:$BT$1,0))*_xlfn.XLOOKUP($E231,$G$2:$G$6,$F$2:$F$6,,0)),_xlfn.XLOOKUP($D$14,$D225:$D231,H225:H231,,0,-1)&gt;=(INDEX('Verwachte Resultaten'!$C$2:$BT$31,MATCH(_xlfn.XLOOKUP($D$14,$D225:$D231,$E225:$E231,,0,-1),'Verwachte Resultaten'!$B$2:$B$31,0),MATCH(_xlfn.XLOOKUP($D$14,$D225:$D231,H224:H230,,0,-1),'Verwachte Resultaten'!$C$1:$BT$1,0))*_xlfn.XLOOKUP($E231,$G$2:$G$6,$H$2:$H$6,,0))),$D231,""),"")</f>
        <v/>
      </c>
      <c r="I231" s="12" t="str">
        <f>IFERROR(IF(AND(_xlfn.XLOOKUP($D$14,$D225:$D231,I225:I231,,0,-1)&lt;(INDEX('Verwachte Resultaten'!$C$2:$BT$31,MATCH(_xlfn.XLOOKUP($D$14,$D225:$D231,$E225:$E231,,0,-1),'Verwachte Resultaten'!$B$2:$B$31,0),MATCH(_xlfn.XLOOKUP($D$14,$D225:$D231,I224:I230,,0,-1),'Verwachte Resultaten'!$C$1:$BT$1,0))*_xlfn.XLOOKUP($E231,$G$2:$G$6,$F$2:$F$6,,0)),_xlfn.XLOOKUP($D$14,$D225:$D231,I225:I231,,0,-1)&gt;=(INDEX('Verwachte Resultaten'!$C$2:$BT$31,MATCH(_xlfn.XLOOKUP($D$14,$D225:$D231,$E225:$E231,,0,-1),'Verwachte Resultaten'!$B$2:$B$31,0),MATCH(_xlfn.XLOOKUP($D$14,$D225:$D231,I224:I230,,0,-1),'Verwachte Resultaten'!$C$1:$BT$1,0))*_xlfn.XLOOKUP($E231,$G$2:$G$6,$H$2:$H$6,,0))),$D231,""),"")</f>
        <v/>
      </c>
      <c r="J231" s="12" t="str">
        <f>IFERROR(IF(AND(_xlfn.XLOOKUP($D$14,$D225:$D231,J225:J231,,0,-1)&lt;(INDEX('Verwachte Resultaten'!$C$2:$BT$31,MATCH(_xlfn.XLOOKUP($D$14,$D225:$D231,$E225:$E231,,0,-1),'Verwachte Resultaten'!$B$2:$B$31,0),MATCH(_xlfn.XLOOKUP($D$14,$D225:$D231,J224:J230,,0,-1),'Verwachte Resultaten'!$C$1:$BT$1,0))*_xlfn.XLOOKUP($E231,$G$2:$G$6,$F$2:$F$6,,0)),_xlfn.XLOOKUP($D$14,$D225:$D231,J225:J231,,0,-1)&gt;=(INDEX('Verwachte Resultaten'!$C$2:$BT$31,MATCH(_xlfn.XLOOKUP($D$14,$D225:$D231,$E225:$E231,,0,-1),'Verwachte Resultaten'!$B$2:$B$31,0),MATCH(_xlfn.XLOOKUP($D$14,$D225:$D231,J224:J230,,0,-1),'Verwachte Resultaten'!$C$1:$BT$1,0))*_xlfn.XLOOKUP($E231,$G$2:$G$6,$H$2:$H$6,,0))),$D231,""),"")</f>
        <v/>
      </c>
      <c r="K231" s="12" t="str">
        <f>IFERROR(IF(AND(_xlfn.XLOOKUP($D$14,$D225:$D231,K225:K231,,0,-1)&lt;(INDEX('Verwachte Resultaten'!$C$2:$BT$31,MATCH(_xlfn.XLOOKUP($D$14,$D225:$D231,$E225:$E231,,0,-1),'Verwachte Resultaten'!$B$2:$B$31,0),MATCH(_xlfn.XLOOKUP($D$14,$D225:$D231,K224:K230,,0,-1),'Verwachte Resultaten'!$C$1:$BT$1,0))*_xlfn.XLOOKUP($E231,$G$2:$G$6,$F$2:$F$6,,0)),_xlfn.XLOOKUP($D$14,$D225:$D231,K225:K231,,0,-1)&gt;=(INDEX('Verwachte Resultaten'!$C$2:$BT$31,MATCH(_xlfn.XLOOKUP($D$14,$D225:$D231,$E225:$E231,,0,-1),'Verwachte Resultaten'!$B$2:$B$31,0),MATCH(_xlfn.XLOOKUP($D$14,$D225:$D231,K224:K230,,0,-1),'Verwachte Resultaten'!$C$1:$BT$1,0))*_xlfn.XLOOKUP($E231,$G$2:$G$6,$H$2:$H$6,,0))),$D231,""),"")</f>
        <v/>
      </c>
      <c r="L231" s="12" t="str">
        <f>IFERROR(IF(AND(_xlfn.XLOOKUP($D$14,$D225:$D231,L225:L231,,0,-1)&lt;(INDEX('Verwachte Resultaten'!$C$2:$BT$31,MATCH(_xlfn.XLOOKUP($D$14,$D225:$D231,$E225:$E231,,0,-1),'Verwachte Resultaten'!$B$2:$B$31,0),MATCH(_xlfn.XLOOKUP($D$14,$D225:$D231,L224:L230,,0,-1),'Verwachte Resultaten'!$C$1:$BT$1,0))*_xlfn.XLOOKUP($E231,$G$2:$G$6,$F$2:$F$6,,0)),_xlfn.XLOOKUP($D$14,$D225:$D231,L225:L231,,0,-1)&gt;=(INDEX('Verwachte Resultaten'!$C$2:$BT$31,MATCH(_xlfn.XLOOKUP($D$14,$D225:$D231,$E225:$E231,,0,-1),'Verwachte Resultaten'!$B$2:$B$31,0),MATCH(_xlfn.XLOOKUP($D$14,$D225:$D231,L224:L230,,0,-1),'Verwachte Resultaten'!$C$1:$BT$1,0))*_xlfn.XLOOKUP($E231,$G$2:$G$6,$H$2:$H$6,,0))),$D231,""),"")</f>
        <v/>
      </c>
      <c r="M231" s="12" t="str">
        <f>IFERROR(IF(AND(_xlfn.XLOOKUP($D$14,$D225:$D231,M225:M231,,0,-1)&lt;(INDEX('Verwachte Resultaten'!$C$2:$BT$31,MATCH(_xlfn.XLOOKUP($D$14,$D225:$D231,$E225:$E231,,0,-1),'Verwachte Resultaten'!$B$2:$B$31,0),MATCH(_xlfn.XLOOKUP($D$14,$D225:$D231,M224:M230,,0,-1),'Verwachte Resultaten'!$C$1:$BT$1,0))*_xlfn.XLOOKUP($E231,$G$2:$G$6,$F$2:$F$6,,0)),_xlfn.XLOOKUP($D$14,$D225:$D231,M225:M231,,0,-1)&gt;=(INDEX('Verwachte Resultaten'!$C$2:$BT$31,MATCH(_xlfn.XLOOKUP($D$14,$D225:$D231,$E225:$E231,,0,-1),'Verwachte Resultaten'!$B$2:$B$31,0),MATCH(_xlfn.XLOOKUP($D$14,$D225:$D231,M224:M230,,0,-1),'Verwachte Resultaten'!$C$1:$BT$1,0))*_xlfn.XLOOKUP($E231,$G$2:$G$6,$H$2:$H$6,,0))),$D231,""),"")</f>
        <v/>
      </c>
      <c r="N231" s="12" t="str">
        <f>IFERROR(IF(AND(_xlfn.XLOOKUP($D$14,$D225:$D231,N225:N231,,0,-1)&lt;(INDEX('Verwachte Resultaten'!$C$2:$BT$31,MATCH(_xlfn.XLOOKUP($D$14,$D225:$D231,$E225:$E231,,0,-1),'Verwachte Resultaten'!$B$2:$B$31,0),MATCH(_xlfn.XLOOKUP($D$14,$D225:$D231,N224:N230,,0,-1),'Verwachte Resultaten'!$C$1:$BT$1,0))*_xlfn.XLOOKUP($E231,$G$2:$G$6,$F$2:$F$6,,0)),_xlfn.XLOOKUP($D$14,$D225:$D231,N225:N231,,0,-1)&gt;=(INDEX('Verwachte Resultaten'!$C$2:$BT$31,MATCH(_xlfn.XLOOKUP($D$14,$D225:$D231,$E225:$E231,,0,-1),'Verwachte Resultaten'!$B$2:$B$31,0),MATCH(_xlfn.XLOOKUP($D$14,$D225:$D231,N224:N230,,0,-1),'Verwachte Resultaten'!$C$1:$BT$1,0))*_xlfn.XLOOKUP($E231,$G$2:$G$6,$H$2:$H$6,,0))),$D231,""),"")</f>
        <v/>
      </c>
      <c r="O231" s="12" t="str">
        <f>IFERROR(IF(AND(_xlfn.XLOOKUP($D$14,$D225:$D231,O225:O231,,0,-1)&lt;(INDEX('Verwachte Resultaten'!$C$2:$BT$31,MATCH(_xlfn.XLOOKUP($D$14,$D225:$D231,$E225:$E231,,0,-1),'Verwachte Resultaten'!$B$2:$B$31,0),MATCH(_xlfn.XLOOKUP($D$14,$D225:$D231,O224:O230,,0,-1),'Verwachte Resultaten'!$C$1:$BT$1,0))*_xlfn.XLOOKUP($E231,$G$2:$G$6,$F$2:$F$6,,0)),_xlfn.XLOOKUP($D$14,$D225:$D231,O225:O231,,0,-1)&gt;=(INDEX('Verwachte Resultaten'!$C$2:$BT$31,MATCH(_xlfn.XLOOKUP($D$14,$D225:$D231,$E225:$E231,,0,-1),'Verwachte Resultaten'!$B$2:$B$31,0),MATCH(_xlfn.XLOOKUP($D$14,$D225:$D231,O224:O230,,0,-1),'Verwachte Resultaten'!$C$1:$BT$1,0))*_xlfn.XLOOKUP($E231,$G$2:$G$6,$H$2:$H$6,,0))),$D231,""),"")</f>
        <v/>
      </c>
      <c r="P231" s="12" t="str">
        <f>IFERROR(IF(AND(_xlfn.XLOOKUP($D$14,$D225:$D231,P225:P231,,0,-1)&lt;(INDEX('Verwachte Resultaten'!$C$2:$BT$31,MATCH(_xlfn.XLOOKUP($D$14,$D225:$D231,$E225:$E231,,0,-1),'Verwachte Resultaten'!$B$2:$B$31,0),MATCH(_xlfn.XLOOKUP($D$14,$D225:$D231,P224:P230,,0,-1),'Verwachte Resultaten'!$C$1:$BT$1,0))*_xlfn.XLOOKUP($E231,$G$2:$G$6,$F$2:$F$6,,0)),_xlfn.XLOOKUP($D$14,$D225:$D231,P225:P231,,0,-1)&gt;=(INDEX('Verwachte Resultaten'!$C$2:$BT$31,MATCH(_xlfn.XLOOKUP($D$14,$D225:$D231,$E225:$E231,,0,-1),'Verwachte Resultaten'!$B$2:$B$31,0),MATCH(_xlfn.XLOOKUP($D$14,$D225:$D231,P224:P230,,0,-1),'Verwachte Resultaten'!$C$1:$BT$1,0))*_xlfn.XLOOKUP($E231,$G$2:$G$6,$H$2:$H$6,,0))),$D231,""),"")</f>
        <v/>
      </c>
      <c r="Q231" s="12" t="str">
        <f>IFERROR(IF(AND(_xlfn.XLOOKUP($D$14,$D225:$D231,Q225:Q231,,0,-1)&lt;(INDEX('Verwachte Resultaten'!$C$2:$BT$31,MATCH(_xlfn.XLOOKUP($D$14,$D225:$D231,$E225:$E231,,0,-1),'Verwachte Resultaten'!$B$2:$B$31,0),MATCH(_xlfn.XLOOKUP($D$14,$D225:$D231,Q224:Q230,,0,-1),'Verwachte Resultaten'!$C$1:$BT$1,0))*_xlfn.XLOOKUP($E231,$G$2:$G$6,$F$2:$F$6,,0)),_xlfn.XLOOKUP($D$14,$D225:$D231,Q225:Q231,,0,-1)&gt;=(INDEX('Verwachte Resultaten'!$C$2:$BT$31,MATCH(_xlfn.XLOOKUP($D$14,$D225:$D231,$E225:$E231,,0,-1),'Verwachte Resultaten'!$B$2:$B$31,0),MATCH(_xlfn.XLOOKUP($D$14,$D225:$D231,Q224:Q230,,0,-1),'Verwachte Resultaten'!$C$1:$BT$1,0))*_xlfn.XLOOKUP($E231,$G$2:$G$6,$H$2:$H$6,,0))),$D231,""),"")</f>
        <v/>
      </c>
      <c r="R231" s="12" t="str">
        <f>IFERROR(IF(AND(_xlfn.XLOOKUP($D$14,$D225:$D231,R225:R231,,0,-1)&lt;(INDEX('Verwachte Resultaten'!$C$2:$BT$31,MATCH(_xlfn.XLOOKUP($D$14,$D225:$D231,$E225:$E231,,0,-1),'Verwachte Resultaten'!$B$2:$B$31,0),MATCH(_xlfn.XLOOKUP($D$14,$D225:$D231,R224:R230,,0,-1),'Verwachte Resultaten'!$C$1:$BT$1,0))*_xlfn.XLOOKUP($E231,$G$2:$G$6,$F$2:$F$6,,0)),_xlfn.XLOOKUP($D$14,$D225:$D231,R225:R231,,0,-1)&gt;=(INDEX('Verwachte Resultaten'!$C$2:$BT$31,MATCH(_xlfn.XLOOKUP($D$14,$D225:$D231,$E225:$E231,,0,-1),'Verwachte Resultaten'!$B$2:$B$31,0),MATCH(_xlfn.XLOOKUP($D$14,$D225:$D231,R224:R230,,0,-1),'Verwachte Resultaten'!$C$1:$BT$1,0))*_xlfn.XLOOKUP($E231,$G$2:$G$6,$H$2:$H$6,,0))),$D231,""),"")</f>
        <v/>
      </c>
      <c r="S231" s="12" t="str">
        <f>IFERROR(IF(AND(_xlfn.XLOOKUP($D$14,$D225:$D231,S225:S231,,0,-1)&lt;(INDEX('Verwachte Resultaten'!$C$2:$BT$31,MATCH(_xlfn.XLOOKUP($D$14,$D225:$D231,$E225:$E231,,0,-1),'Verwachte Resultaten'!$B$2:$B$31,0),MATCH(_xlfn.XLOOKUP($D$14,$D225:$D231,S224:S230,,0,-1),'Verwachte Resultaten'!$C$1:$BT$1,0))*_xlfn.XLOOKUP($E231,$G$2:$G$6,$F$2:$F$6,,0)),_xlfn.XLOOKUP($D$14,$D225:$D231,S225:S231,,0,-1)&gt;=(INDEX('Verwachte Resultaten'!$C$2:$BT$31,MATCH(_xlfn.XLOOKUP($D$14,$D225:$D231,$E225:$E231,,0,-1),'Verwachte Resultaten'!$B$2:$B$31,0),MATCH(_xlfn.XLOOKUP($D$14,$D225:$D231,S224:S230,,0,-1),'Verwachte Resultaten'!$C$1:$BT$1,0))*_xlfn.XLOOKUP($E231,$G$2:$G$6,$H$2:$H$6,,0))),$D231,""),"")</f>
        <v/>
      </c>
      <c r="T231" s="12" t="str">
        <f>IFERROR(IF(AND(_xlfn.XLOOKUP($D$14,$D225:$D231,T225:T231,,0,-1)&lt;(INDEX('Verwachte Resultaten'!$C$2:$BT$31,MATCH(_xlfn.XLOOKUP($D$14,$D225:$D231,$E225:$E231,,0,-1),'Verwachte Resultaten'!$B$2:$B$31,0),MATCH(_xlfn.XLOOKUP($D$14,$D225:$D231,T224:T230,,0,-1),'Verwachte Resultaten'!$C$1:$BT$1,0))*_xlfn.XLOOKUP($E231,$G$2:$G$6,$F$2:$F$6,,0)),_xlfn.XLOOKUP($D$14,$D225:$D231,T225:T231,,0,-1)&gt;=(INDEX('Verwachte Resultaten'!$C$2:$BT$31,MATCH(_xlfn.XLOOKUP($D$14,$D225:$D231,$E225:$E231,,0,-1),'Verwachte Resultaten'!$B$2:$B$31,0),MATCH(_xlfn.XLOOKUP($D$14,$D225:$D231,T224:T230,,0,-1),'Verwachte Resultaten'!$C$1:$BT$1,0))*_xlfn.XLOOKUP($E231,$G$2:$G$6,$H$2:$H$6,,0))),$D231,""),"")</f>
        <v/>
      </c>
      <c r="U231" s="12" t="str">
        <f>IFERROR(IF(AND(_xlfn.XLOOKUP($D$14,$D225:$D231,U225:U231,,0,-1)&lt;(INDEX('Verwachte Resultaten'!$C$2:$BT$31,MATCH(_xlfn.XLOOKUP($D$14,$D225:$D231,$E225:$E231,,0,-1),'Verwachte Resultaten'!$B$2:$B$31,0),MATCH(_xlfn.XLOOKUP($D$14,$D225:$D231,U224:U230,,0,-1),'Verwachte Resultaten'!$C$1:$BT$1,0))*_xlfn.XLOOKUP($E231,$G$2:$G$6,$F$2:$F$6,,0)),_xlfn.XLOOKUP($D$14,$D225:$D231,U225:U231,,0,-1)&gt;=(INDEX('Verwachte Resultaten'!$C$2:$BT$31,MATCH(_xlfn.XLOOKUP($D$14,$D225:$D231,$E225:$E231,,0,-1),'Verwachte Resultaten'!$B$2:$B$31,0),MATCH(_xlfn.XLOOKUP($D$14,$D225:$D231,U224:U230,,0,-1),'Verwachte Resultaten'!$C$1:$BT$1,0))*_xlfn.XLOOKUP($E231,$G$2:$G$6,$H$2:$H$6,,0))),$D231,""),"")</f>
        <v/>
      </c>
      <c r="V231" s="12" t="str">
        <f>IFERROR(IF(AND(_xlfn.XLOOKUP($D$14,$D225:$D231,V225:V231,,0,-1)&lt;(INDEX('Verwachte Resultaten'!$C$2:$BT$31,MATCH(_xlfn.XLOOKUP($D$14,$D225:$D231,$E225:$E231,,0,-1),'Verwachte Resultaten'!$B$2:$B$31,0),MATCH(_xlfn.XLOOKUP($D$14,$D225:$D231,V224:V230,,0,-1),'Verwachte Resultaten'!$C$1:$BT$1,0))*_xlfn.XLOOKUP($E231,$G$2:$G$6,$F$2:$F$6,,0)),_xlfn.XLOOKUP($D$14,$D225:$D231,V225:V231,,0,-1)&gt;=(INDEX('Verwachte Resultaten'!$C$2:$BT$31,MATCH(_xlfn.XLOOKUP($D$14,$D225:$D231,$E225:$E231,,0,-1),'Verwachte Resultaten'!$B$2:$B$31,0),MATCH(_xlfn.XLOOKUP($D$14,$D225:$D231,V224:V230,,0,-1),'Verwachte Resultaten'!$C$1:$BT$1,0))*_xlfn.XLOOKUP($E231,$G$2:$G$6,$H$2:$H$6,,0))),$D231,""),"")</f>
        <v/>
      </c>
      <c r="W231" s="12" t="str">
        <f>IFERROR(IF(AND(_xlfn.XLOOKUP($D$14,$D225:$D231,W225:W231,,0,-1)&lt;(INDEX('Verwachte Resultaten'!$C$2:$BT$31,MATCH(_xlfn.XLOOKUP($D$14,$D225:$D231,$E225:$E231,,0,-1),'Verwachte Resultaten'!$B$2:$B$31,0),MATCH(_xlfn.XLOOKUP($D$14,$D225:$D231,W224:W230,,0,-1),'Verwachte Resultaten'!$C$1:$BT$1,0))*_xlfn.XLOOKUP($E231,$G$2:$G$6,$F$2:$F$6,,0)),_xlfn.XLOOKUP($D$14,$D225:$D231,W225:W231,,0,-1)&gt;=(INDEX('Verwachte Resultaten'!$C$2:$BT$31,MATCH(_xlfn.XLOOKUP($D$14,$D225:$D231,$E225:$E231,,0,-1),'Verwachte Resultaten'!$B$2:$B$31,0),MATCH(_xlfn.XLOOKUP($D$14,$D225:$D231,W224:W230,,0,-1),'Verwachte Resultaten'!$C$1:$BT$1,0))*_xlfn.XLOOKUP($E231,$G$2:$G$6,$H$2:$H$6,,0))),$D231,""),"")</f>
        <v/>
      </c>
      <c r="X231" s="12" t="str">
        <f>IFERROR(IF(AND(_xlfn.XLOOKUP($D$14,$D225:$D231,X225:X231,,0,-1)&lt;(INDEX('Verwachte Resultaten'!$C$2:$BT$31,MATCH(_xlfn.XLOOKUP($D$14,$D225:$D231,$E225:$E231,,0,-1),'Verwachte Resultaten'!$B$2:$B$31,0),MATCH(_xlfn.XLOOKUP($D$14,$D225:$D231,X224:X230,,0,-1),'Verwachte Resultaten'!$C$1:$BT$1,0))*_xlfn.XLOOKUP($E231,$G$2:$G$6,$F$2:$F$6,,0)),_xlfn.XLOOKUP($D$14,$D225:$D231,X225:X231,,0,-1)&gt;=(INDEX('Verwachte Resultaten'!$C$2:$BT$31,MATCH(_xlfn.XLOOKUP($D$14,$D225:$D231,$E225:$E231,,0,-1),'Verwachte Resultaten'!$B$2:$B$31,0),MATCH(_xlfn.XLOOKUP($D$14,$D225:$D231,X224:X230,,0,-1),'Verwachte Resultaten'!$C$1:$BT$1,0))*_xlfn.XLOOKUP($E231,$G$2:$G$6,$H$2:$H$6,,0))),$D231,""),"")</f>
        <v/>
      </c>
      <c r="Y231" s="12" t="str">
        <f>IFERROR(IF(AND(_xlfn.XLOOKUP($D$14,$D225:$D231,Y225:Y231,,0,-1)&lt;(INDEX('Verwachte Resultaten'!$C$2:$BT$31,MATCH(_xlfn.XLOOKUP($D$14,$D225:$D231,$E225:$E231,,0,-1),'Verwachte Resultaten'!$B$2:$B$31,0),MATCH(_xlfn.XLOOKUP($D$14,$D225:$D231,Y224:Y230,,0,-1),'Verwachte Resultaten'!$C$1:$BT$1,0))*_xlfn.XLOOKUP($E231,$G$2:$G$6,$F$2:$F$6,,0)),_xlfn.XLOOKUP($D$14,$D225:$D231,Y225:Y231,,0,-1)&gt;=(INDEX('Verwachte Resultaten'!$C$2:$BT$31,MATCH(_xlfn.XLOOKUP($D$14,$D225:$D231,$E225:$E231,,0,-1),'Verwachte Resultaten'!$B$2:$B$31,0),MATCH(_xlfn.XLOOKUP($D$14,$D225:$D231,Y224:Y230,,0,-1),'Verwachte Resultaten'!$C$1:$BT$1,0))*_xlfn.XLOOKUP($E231,$G$2:$G$6,$H$2:$H$6,,0))),$D231,""),"")</f>
        <v/>
      </c>
      <c r="Z231" s="12" t="str">
        <f>IFERROR(IF(AND(_xlfn.XLOOKUP($D$14,$D225:$D231,Z225:Z231,,0,-1)&lt;(INDEX('Verwachte Resultaten'!$C$2:$BT$31,MATCH(_xlfn.XLOOKUP($D$14,$D225:$D231,$E225:$E231,,0,-1),'Verwachte Resultaten'!$B$2:$B$31,0),MATCH(_xlfn.XLOOKUP($D$14,$D225:$D231,Z224:Z230,,0,-1),'Verwachte Resultaten'!$C$1:$BT$1,0))*_xlfn.XLOOKUP($E231,$G$2:$G$6,$F$2:$F$6,,0)),_xlfn.XLOOKUP($D$14,$D225:$D231,Z225:Z231,,0,-1)&gt;=(INDEX('Verwachte Resultaten'!$C$2:$BT$31,MATCH(_xlfn.XLOOKUP($D$14,$D225:$D231,$E225:$E231,,0,-1),'Verwachte Resultaten'!$B$2:$B$31,0),MATCH(_xlfn.XLOOKUP($D$14,$D225:$D231,Z224:Z230,,0,-1),'Verwachte Resultaten'!$C$1:$BT$1,0))*_xlfn.XLOOKUP($E231,$G$2:$G$6,$H$2:$H$6,,0))),$D231,""),"")</f>
        <v/>
      </c>
      <c r="AA231" s="12" t="str">
        <f>IFERROR(IF(AND(_xlfn.XLOOKUP($D$14,$D225:$D231,AA225:AA231,,0,-1)&lt;(INDEX('Verwachte Resultaten'!$C$2:$BT$31,MATCH(_xlfn.XLOOKUP($D$14,$D225:$D231,$E225:$E231,,0,-1),'Verwachte Resultaten'!$B$2:$B$31,0),MATCH(_xlfn.XLOOKUP($D$14,$D225:$D231,AA224:AA230,,0,-1),'Verwachte Resultaten'!$C$1:$BT$1,0))*_xlfn.XLOOKUP($E231,$G$2:$G$6,$F$2:$F$6,,0)),_xlfn.XLOOKUP($D$14,$D225:$D231,AA225:AA231,,0,-1)&gt;=(INDEX('Verwachte Resultaten'!$C$2:$BT$31,MATCH(_xlfn.XLOOKUP($D$14,$D225:$D231,$E225:$E231,,0,-1),'Verwachte Resultaten'!$B$2:$B$31,0),MATCH(_xlfn.XLOOKUP($D$14,$D225:$D231,AA224:AA230,,0,-1),'Verwachte Resultaten'!$C$1:$BT$1,0))*_xlfn.XLOOKUP($E231,$G$2:$G$6,$H$2:$H$6,,0))),$D231,""),"")</f>
        <v/>
      </c>
      <c r="AB231" s="12" t="str">
        <f>IFERROR(IF(AND(_xlfn.XLOOKUP($D$14,$D225:$D231,AB225:AB231,,0,-1)&lt;(INDEX('Verwachte Resultaten'!$C$2:$BT$31,MATCH(_xlfn.XLOOKUP($D$14,$D225:$D231,$E225:$E231,,0,-1),'Verwachte Resultaten'!$B$2:$B$31,0),MATCH(_xlfn.XLOOKUP($D$14,$D225:$D231,AB224:AB230,,0,-1),'Verwachte Resultaten'!$C$1:$BT$1,0))*_xlfn.XLOOKUP($E231,$G$2:$G$6,$F$2:$F$6,,0)),_xlfn.XLOOKUP($D$14,$D225:$D231,AB225:AB231,,0,-1)&gt;=(INDEX('Verwachte Resultaten'!$C$2:$BT$31,MATCH(_xlfn.XLOOKUP($D$14,$D225:$D231,$E225:$E231,,0,-1),'Verwachte Resultaten'!$B$2:$B$31,0),MATCH(_xlfn.XLOOKUP($D$14,$D225:$D231,AB224:AB230,,0,-1),'Verwachte Resultaten'!$C$1:$BT$1,0))*_xlfn.XLOOKUP($E231,$G$2:$G$6,$H$2:$H$6,,0))),$D231,""),"")</f>
        <v/>
      </c>
      <c r="AC231" s="12" t="str">
        <f>IFERROR(IF(AND(_xlfn.XLOOKUP($D$14,$D225:$D231,AC225:AC231,,0,-1)&lt;(INDEX('Verwachte Resultaten'!$C$2:$BT$31,MATCH(_xlfn.XLOOKUP($D$14,$D225:$D231,$E225:$E231,,0,-1),'Verwachte Resultaten'!$B$2:$B$31,0),MATCH(_xlfn.XLOOKUP($D$14,$D225:$D231,AC224:AC230,,0,-1),'Verwachte Resultaten'!$C$1:$BT$1,0))*_xlfn.XLOOKUP($E231,$G$2:$G$6,$F$2:$F$6,,0)),_xlfn.XLOOKUP($D$14,$D225:$D231,AC225:AC231,,0,-1)&gt;=(INDEX('Verwachte Resultaten'!$C$2:$BT$31,MATCH(_xlfn.XLOOKUP($D$14,$D225:$D231,$E225:$E231,,0,-1),'Verwachte Resultaten'!$B$2:$B$31,0),MATCH(_xlfn.XLOOKUP($D$14,$D225:$D231,AC224:AC230,,0,-1),'Verwachte Resultaten'!$C$1:$BT$1,0))*_xlfn.XLOOKUP($E231,$G$2:$G$6,$H$2:$H$6,,0))),$D231,""),"")</f>
        <v/>
      </c>
      <c r="AD231" s="12" t="str">
        <f>IFERROR(IF(AND(_xlfn.XLOOKUP($D$14,$D225:$D231,AD225:AD231,,0,-1)&lt;(INDEX('Verwachte Resultaten'!$C$2:$BT$31,MATCH(_xlfn.XLOOKUP($D$14,$D225:$D231,$E225:$E231,,0,-1),'Verwachte Resultaten'!$B$2:$B$31,0),MATCH(_xlfn.XLOOKUP($D$14,$D225:$D231,AD224:AD230,,0,-1),'Verwachte Resultaten'!$C$1:$BT$1,0))*_xlfn.XLOOKUP($E231,$G$2:$G$6,$F$2:$F$6,,0)),_xlfn.XLOOKUP($D$14,$D225:$D231,AD225:AD231,,0,-1)&gt;=(INDEX('Verwachte Resultaten'!$C$2:$BT$31,MATCH(_xlfn.XLOOKUP($D$14,$D225:$D231,$E225:$E231,,0,-1),'Verwachte Resultaten'!$B$2:$B$31,0),MATCH(_xlfn.XLOOKUP($D$14,$D225:$D231,AD224:AD230,,0,-1),'Verwachte Resultaten'!$C$1:$BT$1,0))*_xlfn.XLOOKUP($E231,$G$2:$G$6,$H$2:$H$6,,0))),$D231,""),"")</f>
        <v/>
      </c>
      <c r="AE231" s="12" t="str">
        <f>IFERROR(IF(AND(_xlfn.XLOOKUP($D$14,$D225:$D231,AE225:AE231,,0,-1)&lt;(INDEX('Verwachte Resultaten'!$C$2:$BT$31,MATCH(_xlfn.XLOOKUP($D$14,$D225:$D231,$E225:$E231,,0,-1),'Verwachte Resultaten'!$B$2:$B$31,0),MATCH(_xlfn.XLOOKUP($D$14,$D225:$D231,AE224:AE230,,0,-1),'Verwachte Resultaten'!$C$1:$BT$1,0))*_xlfn.XLOOKUP($E231,$G$2:$G$6,$F$2:$F$6,,0)),_xlfn.XLOOKUP($D$14,$D225:$D231,AE225:AE231,,0,-1)&gt;=(INDEX('Verwachte Resultaten'!$C$2:$BT$31,MATCH(_xlfn.XLOOKUP($D$14,$D225:$D231,$E225:$E231,,0,-1),'Verwachte Resultaten'!$B$2:$B$31,0),MATCH(_xlfn.XLOOKUP($D$14,$D225:$D231,AE224:AE230,,0,-1),'Verwachte Resultaten'!$C$1:$BT$1,0))*_xlfn.XLOOKUP($E231,$G$2:$G$6,$H$2:$H$6,,0))),$D231,""),"")</f>
        <v/>
      </c>
      <c r="AF231" s="12" t="str">
        <f>IFERROR(IF(AND(_xlfn.XLOOKUP($D$14,$D225:$D231,AF225:AF231,,0,-1)&lt;(INDEX('Verwachte Resultaten'!$C$2:$BT$31,MATCH(_xlfn.XLOOKUP($D$14,$D225:$D231,$E225:$E231,,0,-1),'Verwachte Resultaten'!$B$2:$B$31,0),MATCH(_xlfn.XLOOKUP($D$14,$D225:$D231,AF224:AF230,,0,-1),'Verwachte Resultaten'!$C$1:$BT$1,0))*_xlfn.XLOOKUP($E231,$G$2:$G$6,$F$2:$F$6,,0)),_xlfn.XLOOKUP($D$14,$D225:$D231,AF225:AF231,,0,-1)&gt;=(INDEX('Verwachte Resultaten'!$C$2:$BT$31,MATCH(_xlfn.XLOOKUP($D$14,$D225:$D231,$E225:$E231,,0,-1),'Verwachte Resultaten'!$B$2:$B$31,0),MATCH(_xlfn.XLOOKUP($D$14,$D225:$D231,AF224:AF230,,0,-1),'Verwachte Resultaten'!$C$1:$BT$1,0))*_xlfn.XLOOKUP($E231,$G$2:$G$6,$H$2:$H$6,,0))),$D231,""),"")</f>
        <v/>
      </c>
      <c r="AG231" s="12" t="str">
        <f>IFERROR(IF(AND(_xlfn.XLOOKUP($D$14,$D225:$D231,AG225:AG231,,0,-1)&lt;(INDEX('Verwachte Resultaten'!$C$2:$BT$31,MATCH(_xlfn.XLOOKUP($D$14,$D225:$D231,$E225:$E231,,0,-1),'Verwachte Resultaten'!$B$2:$B$31,0),MATCH(_xlfn.XLOOKUP($D$14,$D225:$D231,AG224:AG230,,0,-1),'Verwachte Resultaten'!$C$1:$BT$1,0))*_xlfn.XLOOKUP($E231,$G$2:$G$6,$F$2:$F$6,,0)),_xlfn.XLOOKUP($D$14,$D225:$D231,AG225:AG231,,0,-1)&gt;=(INDEX('Verwachte Resultaten'!$C$2:$BT$31,MATCH(_xlfn.XLOOKUP($D$14,$D225:$D231,$E225:$E231,,0,-1),'Verwachte Resultaten'!$B$2:$B$31,0),MATCH(_xlfn.XLOOKUP($D$14,$D225:$D231,AG224:AG230,,0,-1),'Verwachte Resultaten'!$C$1:$BT$1,0))*_xlfn.XLOOKUP($E231,$G$2:$G$6,$H$2:$H$6,,0))),$D231,""),"")</f>
        <v/>
      </c>
      <c r="AH231" s="12" t="str">
        <f>IFERROR(IF(AND(_xlfn.XLOOKUP($D$14,$D225:$D231,AH225:AH231,,0,-1)&lt;(INDEX('Verwachte Resultaten'!$C$2:$BT$31,MATCH(_xlfn.XLOOKUP($D$14,$D225:$D231,$E225:$E231,,0,-1),'Verwachte Resultaten'!$B$2:$B$31,0),MATCH(_xlfn.XLOOKUP($D$14,$D225:$D231,AH224:AH230,,0,-1),'Verwachte Resultaten'!$C$1:$BT$1,0))*_xlfn.XLOOKUP($E231,$G$2:$G$6,$F$2:$F$6,,0)),_xlfn.XLOOKUP($D$14,$D225:$D231,AH225:AH231,,0,-1)&gt;=(INDEX('Verwachte Resultaten'!$C$2:$BT$31,MATCH(_xlfn.XLOOKUP($D$14,$D225:$D231,$E225:$E231,,0,-1),'Verwachte Resultaten'!$B$2:$B$31,0),MATCH(_xlfn.XLOOKUP($D$14,$D225:$D231,AH224:AH230,,0,-1),'Verwachte Resultaten'!$C$1:$BT$1,0))*_xlfn.XLOOKUP($E231,$G$2:$G$6,$H$2:$H$6,,0))),$D231,""),"")</f>
        <v/>
      </c>
      <c r="AI231" s="12" t="str">
        <f>IFERROR(IF(AND(_xlfn.XLOOKUP($D$14,$D225:$D231,AI225:AI231,,0,-1)&lt;(INDEX('Verwachte Resultaten'!$C$2:$BT$31,MATCH(_xlfn.XLOOKUP($D$14,$D225:$D231,$E225:$E231,,0,-1),'Verwachte Resultaten'!$B$2:$B$31,0),MATCH(_xlfn.XLOOKUP($D$14,$D225:$D231,AI224:AI230,,0,-1),'Verwachte Resultaten'!$C$1:$BT$1,0))*_xlfn.XLOOKUP($E231,$G$2:$G$6,$F$2:$F$6,,0)),_xlfn.XLOOKUP($D$14,$D225:$D231,AI225:AI231,,0,-1)&gt;=(INDEX('Verwachte Resultaten'!$C$2:$BT$31,MATCH(_xlfn.XLOOKUP($D$14,$D225:$D231,$E225:$E231,,0,-1),'Verwachte Resultaten'!$B$2:$B$31,0),MATCH(_xlfn.XLOOKUP($D$14,$D225:$D231,AI224:AI230,,0,-1),'Verwachte Resultaten'!$C$1:$BT$1,0))*_xlfn.XLOOKUP($E231,$G$2:$G$6,$H$2:$H$6,,0))),$D231,""),"")</f>
        <v/>
      </c>
      <c r="AJ231" s="12" t="str">
        <f>IFERROR(IF(AND(_xlfn.XLOOKUP($D$14,$D225:$D231,AJ225:AJ231,,0,-1)&lt;(INDEX('Verwachte Resultaten'!$C$2:$BT$31,MATCH(_xlfn.XLOOKUP($D$14,$D225:$D231,$E225:$E231,,0,-1),'Verwachte Resultaten'!$B$2:$B$31,0),MATCH(_xlfn.XLOOKUP($D$14,$D225:$D231,AJ224:AJ230,,0,-1),'Verwachte Resultaten'!$C$1:$BT$1,0))*_xlfn.XLOOKUP($E231,$G$2:$G$6,$F$2:$F$6,,0)),_xlfn.XLOOKUP($D$14,$D225:$D231,AJ225:AJ231,,0,-1)&gt;=(INDEX('Verwachte Resultaten'!$C$2:$BT$31,MATCH(_xlfn.XLOOKUP($D$14,$D225:$D231,$E225:$E231,,0,-1),'Verwachte Resultaten'!$B$2:$B$31,0),MATCH(_xlfn.XLOOKUP($D$14,$D225:$D231,AJ224:AJ230,,0,-1),'Verwachte Resultaten'!$C$1:$BT$1,0))*_xlfn.XLOOKUP($E231,$G$2:$G$6,$H$2:$H$6,,0))),$D231,""),"")</f>
        <v/>
      </c>
      <c r="AK231" s="12" t="str">
        <f>IFERROR(IF(AND(_xlfn.XLOOKUP($D$14,$D225:$D231,AK225:AK231,,0,-1)&lt;(INDEX('Verwachte Resultaten'!$C$2:$BT$31,MATCH(_xlfn.XLOOKUP($D$14,$D225:$D231,$E225:$E231,,0,-1),'Verwachte Resultaten'!$B$2:$B$31,0),MATCH(_xlfn.XLOOKUP($D$14,$D225:$D231,AK224:AK230,,0,-1),'Verwachte Resultaten'!$C$1:$BT$1,0))*_xlfn.XLOOKUP($E231,$G$2:$G$6,$F$2:$F$6,,0)),_xlfn.XLOOKUP($D$14,$D225:$D231,AK225:AK231,,0,-1)&gt;=(INDEX('Verwachte Resultaten'!$C$2:$BT$31,MATCH(_xlfn.XLOOKUP($D$14,$D225:$D231,$E225:$E231,,0,-1),'Verwachte Resultaten'!$B$2:$B$31,0),MATCH(_xlfn.XLOOKUP($D$14,$D225:$D231,AK224:AK230,,0,-1),'Verwachte Resultaten'!$C$1:$BT$1,0))*_xlfn.XLOOKUP($E231,$G$2:$G$6,$H$2:$H$6,,0))),$D231,""),"")</f>
        <v/>
      </c>
      <c r="AL231" s="12" t="str">
        <f>IFERROR(IF(AND(_xlfn.XLOOKUP($D$14,$D225:$D231,AL225:AL231,,0,-1)&lt;(INDEX('Verwachte Resultaten'!$C$2:$BT$31,MATCH(_xlfn.XLOOKUP($D$14,$D225:$D231,$E225:$E231,,0,-1),'Verwachte Resultaten'!$B$2:$B$31,0),MATCH(_xlfn.XLOOKUP($D$14,$D225:$D231,AL224:AL230,,0,-1),'Verwachte Resultaten'!$C$1:$BT$1,0))*_xlfn.XLOOKUP($E231,$G$2:$G$6,$F$2:$F$6,,0)),_xlfn.XLOOKUP($D$14,$D225:$D231,AL225:AL231,,0,-1)&gt;=(INDEX('Verwachte Resultaten'!$C$2:$BT$31,MATCH(_xlfn.XLOOKUP($D$14,$D225:$D231,$E225:$E231,,0,-1),'Verwachte Resultaten'!$B$2:$B$31,0),MATCH(_xlfn.XLOOKUP($D$14,$D225:$D231,AL224:AL230,,0,-1),'Verwachte Resultaten'!$C$1:$BT$1,0))*_xlfn.XLOOKUP($E231,$G$2:$G$6,$H$2:$H$6,,0))),$D231,""),"")</f>
        <v/>
      </c>
      <c r="AM231" s="12" t="str">
        <f>IFERROR(IF(AND(_xlfn.XLOOKUP($D$14,$D225:$D231,AM225:AM231,,0,-1)&lt;(INDEX('Verwachte Resultaten'!$C$2:$BT$31,MATCH(_xlfn.XLOOKUP($D$14,$D225:$D231,$E225:$E231,,0,-1),'Verwachte Resultaten'!$B$2:$B$31,0),MATCH(_xlfn.XLOOKUP($D$14,$D225:$D231,AM224:AM230,,0,-1),'Verwachte Resultaten'!$C$1:$BT$1,0))*_xlfn.XLOOKUP($E231,$G$2:$G$6,$F$2:$F$6,,0)),_xlfn.XLOOKUP($D$14,$D225:$D231,AM225:AM231,,0,-1)&gt;=(INDEX('Verwachte Resultaten'!$C$2:$BT$31,MATCH(_xlfn.XLOOKUP($D$14,$D225:$D231,$E225:$E231,,0,-1),'Verwachte Resultaten'!$B$2:$B$31,0),MATCH(_xlfn.XLOOKUP($D$14,$D225:$D231,AM224:AM230,,0,-1),'Verwachte Resultaten'!$C$1:$BT$1,0))*_xlfn.XLOOKUP($E231,$G$2:$G$6,$H$2:$H$6,,0))),$D231,""),"")</f>
        <v/>
      </c>
      <c r="AN231" s="12" t="str">
        <f>IFERROR(IF(AND(_xlfn.XLOOKUP($D$14,$D225:$D231,AN225:AN231,,0,-1)&lt;(INDEX('Verwachte Resultaten'!$C$2:$BT$31,MATCH(_xlfn.XLOOKUP($D$14,$D225:$D231,$E225:$E231,,0,-1),'Verwachte Resultaten'!$B$2:$B$31,0),MATCH(_xlfn.XLOOKUP($D$14,$D225:$D231,AN224:AN230,,0,-1),'Verwachte Resultaten'!$C$1:$BT$1,0))*_xlfn.XLOOKUP($E231,$G$2:$G$6,$F$2:$F$6,,0)),_xlfn.XLOOKUP($D$14,$D225:$D231,AN225:AN231,,0,-1)&gt;=(INDEX('Verwachte Resultaten'!$C$2:$BT$31,MATCH(_xlfn.XLOOKUP($D$14,$D225:$D231,$E225:$E231,,0,-1),'Verwachte Resultaten'!$B$2:$B$31,0),MATCH(_xlfn.XLOOKUP($D$14,$D225:$D231,AN224:AN230,,0,-1),'Verwachte Resultaten'!$C$1:$BT$1,0))*_xlfn.XLOOKUP($E231,$G$2:$G$6,$H$2:$H$6,,0))),$D231,""),"")</f>
        <v/>
      </c>
      <c r="AO231" s="12" t="str">
        <f>IFERROR(IF(AND(_xlfn.XLOOKUP($D$14,$D225:$D231,AO225:AO231,,0,-1)&lt;(INDEX('Verwachte Resultaten'!$C$2:$BT$31,MATCH(_xlfn.XLOOKUP($D$14,$D225:$D231,$E225:$E231,,0,-1),'Verwachte Resultaten'!$B$2:$B$31,0),MATCH(_xlfn.XLOOKUP($D$14,$D225:$D231,AO224:AO230,,0,-1),'Verwachte Resultaten'!$C$1:$BT$1,0))*_xlfn.XLOOKUP($E231,$G$2:$G$6,$F$2:$F$6,,0)),_xlfn.XLOOKUP($D$14,$D225:$D231,AO225:AO231,,0,-1)&gt;=(INDEX('Verwachte Resultaten'!$C$2:$BT$31,MATCH(_xlfn.XLOOKUP($D$14,$D225:$D231,$E225:$E231,,0,-1),'Verwachte Resultaten'!$B$2:$B$31,0),MATCH(_xlfn.XLOOKUP($D$14,$D225:$D231,AO224:AO230,,0,-1),'Verwachte Resultaten'!$C$1:$BT$1,0))*_xlfn.XLOOKUP($E231,$G$2:$G$6,$H$2:$H$6,,0))),$D231,""),"")</f>
        <v/>
      </c>
      <c r="AP231" s="12" t="str">
        <f>IFERROR(IF(AND(_xlfn.XLOOKUP($D$14,$D225:$D231,AP225:AP231,,0,-1)&lt;(INDEX('Verwachte Resultaten'!$C$2:$BT$31,MATCH(_xlfn.XLOOKUP($D$14,$D225:$D231,$E225:$E231,,0,-1),'Verwachte Resultaten'!$B$2:$B$31,0),MATCH(_xlfn.XLOOKUP($D$14,$D225:$D231,AP224:AP230,,0,-1),'Verwachte Resultaten'!$C$1:$BT$1,0))*_xlfn.XLOOKUP($E231,$G$2:$G$6,$F$2:$F$6,,0)),_xlfn.XLOOKUP($D$14,$D225:$D231,AP225:AP231,,0,-1)&gt;=(INDEX('Verwachte Resultaten'!$C$2:$BT$31,MATCH(_xlfn.XLOOKUP($D$14,$D225:$D231,$E225:$E231,,0,-1),'Verwachte Resultaten'!$B$2:$B$31,0),MATCH(_xlfn.XLOOKUP($D$14,$D225:$D231,AP224:AP230,,0,-1),'Verwachte Resultaten'!$C$1:$BT$1,0))*_xlfn.XLOOKUP($E231,$G$2:$G$6,$H$2:$H$6,,0))),$D231,""),"")</f>
        <v/>
      </c>
      <c r="AQ231" s="12" t="str">
        <f>IFERROR(IF(AND(_xlfn.XLOOKUP($D$14,$D225:$D231,AQ225:AQ231,,0,-1)&lt;(INDEX('Verwachte Resultaten'!$C$2:$BT$31,MATCH(_xlfn.XLOOKUP($D$14,$D225:$D231,$E225:$E231,,0,-1),'Verwachte Resultaten'!$B$2:$B$31,0),MATCH(_xlfn.XLOOKUP($D$14,$D225:$D231,AQ224:AQ230,,0,-1),'Verwachte Resultaten'!$C$1:$BT$1,0))*_xlfn.XLOOKUP($E231,$G$2:$G$6,$F$2:$F$6,,0)),_xlfn.XLOOKUP($D$14,$D225:$D231,AQ225:AQ231,,0,-1)&gt;=(INDEX('Verwachte Resultaten'!$C$2:$BT$31,MATCH(_xlfn.XLOOKUP($D$14,$D225:$D231,$E225:$E231,,0,-1),'Verwachte Resultaten'!$B$2:$B$31,0),MATCH(_xlfn.XLOOKUP($D$14,$D225:$D231,AQ224:AQ230,,0,-1),'Verwachte Resultaten'!$C$1:$BT$1,0))*_xlfn.XLOOKUP($E231,$G$2:$G$6,$H$2:$H$6,,0))),$D231,""),"")</f>
        <v/>
      </c>
      <c r="AR231" s="12" t="str">
        <f>IFERROR(IF(AND(_xlfn.XLOOKUP($D$14,$D225:$D231,AR225:AR231,,0,-1)&lt;(INDEX('Verwachte Resultaten'!$C$2:$BT$31,MATCH(_xlfn.XLOOKUP($D$14,$D225:$D231,$E225:$E231,,0,-1),'Verwachte Resultaten'!$B$2:$B$31,0),MATCH(_xlfn.XLOOKUP($D$14,$D225:$D231,AR224:AR230,,0,-1),'Verwachte Resultaten'!$C$1:$BT$1,0))*_xlfn.XLOOKUP($E231,$G$2:$G$6,$F$2:$F$6,,0)),_xlfn.XLOOKUP($D$14,$D225:$D231,AR225:AR231,,0,-1)&gt;=(INDEX('Verwachte Resultaten'!$C$2:$BT$31,MATCH(_xlfn.XLOOKUP($D$14,$D225:$D231,$E225:$E231,,0,-1),'Verwachte Resultaten'!$B$2:$B$31,0),MATCH(_xlfn.XLOOKUP($D$14,$D225:$D231,AR224:AR230,,0,-1),'Verwachte Resultaten'!$C$1:$BT$1,0))*_xlfn.XLOOKUP($E231,$G$2:$G$6,$H$2:$H$6,,0))),$D231,""),"")</f>
        <v/>
      </c>
      <c r="AS231" s="12" t="str">
        <f>IFERROR(IF(AND(_xlfn.XLOOKUP($D$14,$D225:$D231,AS225:AS231,,0,-1)&lt;(INDEX('Verwachte Resultaten'!$C$2:$BT$31,MATCH(_xlfn.XLOOKUP($D$14,$D225:$D231,$E225:$E231,,0,-1),'Verwachte Resultaten'!$B$2:$B$31,0),MATCH(_xlfn.XLOOKUP($D$14,$D225:$D231,AS224:AS230,,0,-1),'Verwachte Resultaten'!$C$1:$BT$1,0))*_xlfn.XLOOKUP($E231,$G$2:$G$6,$F$2:$F$6,,0)),_xlfn.XLOOKUP($D$14,$D225:$D231,AS225:AS231,,0,-1)&gt;=(INDEX('Verwachte Resultaten'!$C$2:$BT$31,MATCH(_xlfn.XLOOKUP($D$14,$D225:$D231,$E225:$E231,,0,-1),'Verwachte Resultaten'!$B$2:$B$31,0),MATCH(_xlfn.XLOOKUP($D$14,$D225:$D231,AS224:AS230,,0,-1),'Verwachte Resultaten'!$C$1:$BT$1,0))*_xlfn.XLOOKUP($E231,$G$2:$G$6,$H$2:$H$6,,0))),$D231,""),"")</f>
        <v/>
      </c>
      <c r="AT231" s="12" t="str">
        <f>IFERROR(IF(AND(_xlfn.XLOOKUP($D$14,$D225:$D231,AT225:AT231,,0,-1)&lt;(INDEX('Verwachte Resultaten'!$C$2:$BT$31,MATCH(_xlfn.XLOOKUP($D$14,$D225:$D231,$E225:$E231,,0,-1),'Verwachte Resultaten'!$B$2:$B$31,0),MATCH(_xlfn.XLOOKUP($D$14,$D225:$D231,AT224:AT230,,0,-1),'Verwachte Resultaten'!$C$1:$BT$1,0))*_xlfn.XLOOKUP($E231,$G$2:$G$6,$F$2:$F$6,,0)),_xlfn.XLOOKUP($D$14,$D225:$D231,AT225:AT231,,0,-1)&gt;=(INDEX('Verwachte Resultaten'!$C$2:$BT$31,MATCH(_xlfn.XLOOKUP($D$14,$D225:$D231,$E225:$E231,,0,-1),'Verwachte Resultaten'!$B$2:$B$31,0),MATCH(_xlfn.XLOOKUP($D$14,$D225:$D231,AT224:AT230,,0,-1),'Verwachte Resultaten'!$C$1:$BT$1,0))*_xlfn.XLOOKUP($E231,$G$2:$G$6,$H$2:$H$6,,0))),$D231,""),"")</f>
        <v/>
      </c>
      <c r="AU231" s="12" t="str">
        <f>IFERROR(IF(AND(_xlfn.XLOOKUP($D$14,$D225:$D231,AU225:AU231,,0,-1)&lt;(INDEX('Verwachte Resultaten'!$C$2:$BT$31,MATCH(_xlfn.XLOOKUP($D$14,$D225:$D231,$E225:$E231,,0,-1),'Verwachte Resultaten'!$B$2:$B$31,0),MATCH(_xlfn.XLOOKUP($D$14,$D225:$D231,AU224:AU230,,0,-1),'Verwachte Resultaten'!$C$1:$BT$1,0))*_xlfn.XLOOKUP($E231,$G$2:$G$6,$F$2:$F$6,,0)),_xlfn.XLOOKUP($D$14,$D225:$D231,AU225:AU231,,0,-1)&gt;=(INDEX('Verwachte Resultaten'!$C$2:$BT$31,MATCH(_xlfn.XLOOKUP($D$14,$D225:$D231,$E225:$E231,,0,-1),'Verwachte Resultaten'!$B$2:$B$31,0),MATCH(_xlfn.XLOOKUP($D$14,$D225:$D231,AU224:AU230,,0,-1),'Verwachte Resultaten'!$C$1:$BT$1,0))*_xlfn.XLOOKUP($E231,$G$2:$G$6,$H$2:$H$6,,0))),$D231,""),"")</f>
        <v/>
      </c>
      <c r="AV231" s="12" t="str">
        <f>IFERROR(IF(AND(_xlfn.XLOOKUP($D$14,$D225:$D231,AV225:AV231,,0,-1)&lt;(INDEX('Verwachte Resultaten'!$C$2:$BT$31,MATCH(_xlfn.XLOOKUP($D$14,$D225:$D231,$E225:$E231,,0,-1),'Verwachte Resultaten'!$B$2:$B$31,0),MATCH(_xlfn.XLOOKUP($D$14,$D225:$D231,AV224:AV230,,0,-1),'Verwachte Resultaten'!$C$1:$BT$1,0))*_xlfn.XLOOKUP($E231,$G$2:$G$6,$F$2:$F$6,,0)),_xlfn.XLOOKUP($D$14,$D225:$D231,AV225:AV231,,0,-1)&gt;=(INDEX('Verwachte Resultaten'!$C$2:$BT$31,MATCH(_xlfn.XLOOKUP($D$14,$D225:$D231,$E225:$E231,,0,-1),'Verwachte Resultaten'!$B$2:$B$31,0),MATCH(_xlfn.XLOOKUP($D$14,$D225:$D231,AV224:AV230,,0,-1),'Verwachte Resultaten'!$C$1:$BT$1,0))*_xlfn.XLOOKUP($E231,$G$2:$G$6,$H$2:$H$6,,0))),$D231,""),"")</f>
        <v/>
      </c>
      <c r="AW231" s="12" t="str">
        <f>IFERROR(IF(AND(_xlfn.XLOOKUP($D$14,$D225:$D231,AW225:AW231,,0,-1)&lt;(INDEX('Verwachte Resultaten'!$C$2:$BT$31,MATCH(_xlfn.XLOOKUP($D$14,$D225:$D231,$E225:$E231,,0,-1),'Verwachte Resultaten'!$B$2:$B$31,0),MATCH(_xlfn.XLOOKUP($D$14,$D225:$D231,AW224:AW230,,0,-1),'Verwachte Resultaten'!$C$1:$BT$1,0))*_xlfn.XLOOKUP($E231,$G$2:$G$6,$F$2:$F$6,,0)),_xlfn.XLOOKUP($D$14,$D225:$D231,AW225:AW231,,0,-1)&gt;=(INDEX('Verwachte Resultaten'!$C$2:$BT$31,MATCH(_xlfn.XLOOKUP($D$14,$D225:$D231,$E225:$E231,,0,-1),'Verwachte Resultaten'!$B$2:$B$31,0),MATCH(_xlfn.XLOOKUP($D$14,$D225:$D231,AW224:AW230,,0,-1),'Verwachte Resultaten'!$C$1:$BT$1,0))*_xlfn.XLOOKUP($E231,$G$2:$G$6,$H$2:$H$6,,0))),$D231,""),"")</f>
        <v/>
      </c>
      <c r="AX231" s="12" t="str">
        <f>IFERROR(IF(AND(_xlfn.XLOOKUP($D$14,$D225:$D231,AX225:AX231,,0,-1)&lt;(INDEX('Verwachte Resultaten'!$C$2:$BT$31,MATCH(_xlfn.XLOOKUP($D$14,$D225:$D231,$E225:$E231,,0,-1),'Verwachte Resultaten'!$B$2:$B$31,0),MATCH(_xlfn.XLOOKUP($D$14,$D225:$D231,AX224:AX230,,0,-1),'Verwachte Resultaten'!$C$1:$BT$1,0))*_xlfn.XLOOKUP($E231,$G$2:$G$6,$F$2:$F$6,,0)),_xlfn.XLOOKUP($D$14,$D225:$D231,AX225:AX231,,0,-1)&gt;=(INDEX('Verwachte Resultaten'!$C$2:$BT$31,MATCH(_xlfn.XLOOKUP($D$14,$D225:$D231,$E225:$E231,,0,-1),'Verwachte Resultaten'!$B$2:$B$31,0),MATCH(_xlfn.XLOOKUP($D$14,$D225:$D231,AX224:AX230,,0,-1),'Verwachte Resultaten'!$C$1:$BT$1,0))*_xlfn.XLOOKUP($E231,$G$2:$G$6,$H$2:$H$6,,0))),$D231,""),"")</f>
        <v/>
      </c>
      <c r="AY231" s="12" t="str">
        <f>IFERROR(IF(AND(_xlfn.XLOOKUP($D$14,$D225:$D231,AY225:AY231,,0,-1)&lt;(INDEX('Verwachte Resultaten'!$C$2:$BT$31,MATCH(_xlfn.XLOOKUP($D$14,$D225:$D231,$E225:$E231,,0,-1),'Verwachte Resultaten'!$B$2:$B$31,0),MATCH(_xlfn.XLOOKUP($D$14,$D225:$D231,AY224:AY230,,0,-1),'Verwachte Resultaten'!$C$1:$BT$1,0))*_xlfn.XLOOKUP($E231,$G$2:$G$6,$F$2:$F$6,,0)),_xlfn.XLOOKUP($D$14,$D225:$D231,AY225:AY231,,0,-1)&gt;=(INDEX('Verwachte Resultaten'!$C$2:$BT$31,MATCH(_xlfn.XLOOKUP($D$14,$D225:$D231,$E225:$E231,,0,-1),'Verwachte Resultaten'!$B$2:$B$31,0),MATCH(_xlfn.XLOOKUP($D$14,$D225:$D231,AY224:AY230,,0,-1),'Verwachte Resultaten'!$C$1:$BT$1,0))*_xlfn.XLOOKUP($E231,$G$2:$G$6,$H$2:$H$6,,0))),$D231,""),"")</f>
        <v/>
      </c>
      <c r="AZ231" s="12" t="str">
        <f>IFERROR(IF(AND(_xlfn.XLOOKUP($D$14,$D225:$D231,AZ225:AZ231,,0,-1)&lt;(INDEX('Verwachte Resultaten'!$C$2:$BT$31,MATCH(_xlfn.XLOOKUP($D$14,$D225:$D231,$E225:$E231,,0,-1),'Verwachte Resultaten'!$B$2:$B$31,0),MATCH(_xlfn.XLOOKUP($D$14,$D225:$D231,AZ224:AZ230,,0,-1),'Verwachte Resultaten'!$C$1:$BT$1,0))*_xlfn.XLOOKUP($E231,$G$2:$G$6,$F$2:$F$6,,0)),_xlfn.XLOOKUP($D$14,$D225:$D231,AZ225:AZ231,,0,-1)&gt;=(INDEX('Verwachte Resultaten'!$C$2:$BT$31,MATCH(_xlfn.XLOOKUP($D$14,$D225:$D231,$E225:$E231,,0,-1),'Verwachte Resultaten'!$B$2:$B$31,0),MATCH(_xlfn.XLOOKUP($D$14,$D225:$D231,AZ224:AZ230,,0,-1),'Verwachte Resultaten'!$C$1:$BT$1,0))*_xlfn.XLOOKUP($E231,$G$2:$G$6,$H$2:$H$6,,0))),$D231,""),"")</f>
        <v/>
      </c>
      <c r="BA231" s="12" t="str">
        <f>IFERROR(IF(AND(_xlfn.XLOOKUP($D$14,$D225:$D231,BA225:BA231,,0,-1)&lt;(INDEX('Verwachte Resultaten'!$C$2:$BT$31,MATCH(_xlfn.XLOOKUP($D$14,$D225:$D231,$E225:$E231,,0,-1),'Verwachte Resultaten'!$B$2:$B$31,0),MATCH(_xlfn.XLOOKUP($D$14,$D225:$D231,BA224:BA230,,0,-1),'Verwachte Resultaten'!$C$1:$BT$1,0))*_xlfn.XLOOKUP($E231,$G$2:$G$6,$F$2:$F$6,,0)),_xlfn.XLOOKUP($D$14,$D225:$D231,BA225:BA231,,0,-1)&gt;=(INDEX('Verwachte Resultaten'!$C$2:$BT$31,MATCH(_xlfn.XLOOKUP($D$14,$D225:$D231,$E225:$E231,,0,-1),'Verwachte Resultaten'!$B$2:$B$31,0),MATCH(_xlfn.XLOOKUP($D$14,$D225:$D231,BA224:BA230,,0,-1),'Verwachte Resultaten'!$C$1:$BT$1,0))*_xlfn.XLOOKUP($E231,$G$2:$G$6,$H$2:$H$6,,0))),$D231,""),"")</f>
        <v/>
      </c>
      <c r="BB231" s="12" t="str">
        <f>IFERROR(IF(AND(_xlfn.XLOOKUP($D$14,$D225:$D231,BB225:BB231,,0,-1)&lt;(INDEX('Verwachte Resultaten'!$C$2:$BT$31,MATCH(_xlfn.XLOOKUP($D$14,$D225:$D231,$E225:$E231,,0,-1),'Verwachte Resultaten'!$B$2:$B$31,0),MATCH(_xlfn.XLOOKUP($D$14,$D225:$D231,BB224:BB230,,0,-1),'Verwachte Resultaten'!$C$1:$BT$1,0))*_xlfn.XLOOKUP($E231,$G$2:$G$6,$F$2:$F$6,,0)),_xlfn.XLOOKUP($D$14,$D225:$D231,BB225:BB231,,0,-1)&gt;=(INDEX('Verwachte Resultaten'!$C$2:$BT$31,MATCH(_xlfn.XLOOKUP($D$14,$D225:$D231,$E225:$E231,,0,-1),'Verwachte Resultaten'!$B$2:$B$31,0),MATCH(_xlfn.XLOOKUP($D$14,$D225:$D231,BB224:BB230,,0,-1),'Verwachte Resultaten'!$C$1:$BT$1,0))*_xlfn.XLOOKUP($E231,$G$2:$G$6,$H$2:$H$6,,0))),$D231,""),"")</f>
        <v/>
      </c>
      <c r="BC231" s="12" t="str">
        <f>IFERROR(IF(AND(_xlfn.XLOOKUP($D$14,$D225:$D231,BC225:BC231,,0,-1)&lt;(INDEX('Verwachte Resultaten'!$C$2:$BT$31,MATCH(_xlfn.XLOOKUP($D$14,$D225:$D231,$E225:$E231,,0,-1),'Verwachte Resultaten'!$B$2:$B$31,0),MATCH(_xlfn.XLOOKUP($D$14,$D225:$D231,BC224:BC230,,0,-1),'Verwachte Resultaten'!$C$1:$BT$1,0))*_xlfn.XLOOKUP($E231,$G$2:$G$6,$F$2:$F$6,,0)),_xlfn.XLOOKUP($D$14,$D225:$D231,BC225:BC231,,0,-1)&gt;=(INDEX('Verwachte Resultaten'!$C$2:$BT$31,MATCH(_xlfn.XLOOKUP($D$14,$D225:$D231,$E225:$E231,,0,-1),'Verwachte Resultaten'!$B$2:$B$31,0),MATCH(_xlfn.XLOOKUP($D$14,$D225:$D231,BC224:BC230,,0,-1),'Verwachte Resultaten'!$C$1:$BT$1,0))*_xlfn.XLOOKUP($E231,$G$2:$G$6,$H$2:$H$6,,0))),$D231,""),"")</f>
        <v/>
      </c>
      <c r="BD231" s="12" t="str">
        <f>IFERROR(IF(AND(_xlfn.XLOOKUP($D$14,$D225:$D231,BD225:BD231,,0,-1)&lt;(INDEX('Verwachte Resultaten'!$C$2:$BT$31,MATCH(_xlfn.XLOOKUP($D$14,$D225:$D231,$E225:$E231,,0,-1),'Verwachte Resultaten'!$B$2:$B$31,0),MATCH(_xlfn.XLOOKUP($D$14,$D225:$D231,BD224:BD230,,0,-1),'Verwachte Resultaten'!$C$1:$BT$1,0))*_xlfn.XLOOKUP($E231,$G$2:$G$6,$F$2:$F$6,,0)),_xlfn.XLOOKUP($D$14,$D225:$D231,BD225:BD231,,0,-1)&gt;=(INDEX('Verwachte Resultaten'!$C$2:$BT$31,MATCH(_xlfn.XLOOKUP($D$14,$D225:$D231,$E225:$E231,,0,-1),'Verwachte Resultaten'!$B$2:$B$31,0),MATCH(_xlfn.XLOOKUP($D$14,$D225:$D231,BD224:BD230,,0,-1),'Verwachte Resultaten'!$C$1:$BT$1,0))*_xlfn.XLOOKUP($E231,$G$2:$G$6,$H$2:$H$6,,0))),$D231,""),"")</f>
        <v/>
      </c>
      <c r="BE231" s="12" t="str">
        <f>IFERROR(IF(AND(_xlfn.XLOOKUP($D$14,$D225:$D231,BE225:BE231,,0,-1)&lt;(INDEX('Verwachte Resultaten'!$C$2:$BT$31,MATCH(_xlfn.XLOOKUP($D$14,$D225:$D231,$E225:$E231,,0,-1),'Verwachte Resultaten'!$B$2:$B$31,0),MATCH(_xlfn.XLOOKUP($D$14,$D225:$D231,BE224:BE230,,0,-1),'Verwachte Resultaten'!$C$1:$BT$1,0))*_xlfn.XLOOKUP($E231,$G$2:$G$6,$F$2:$F$6,,0)),_xlfn.XLOOKUP($D$14,$D225:$D231,BE225:BE231,,0,-1)&gt;=(INDEX('Verwachte Resultaten'!$C$2:$BT$31,MATCH(_xlfn.XLOOKUP($D$14,$D225:$D231,$E225:$E231,,0,-1),'Verwachte Resultaten'!$B$2:$B$31,0),MATCH(_xlfn.XLOOKUP($D$14,$D225:$D231,BE224:BE230,,0,-1),'Verwachte Resultaten'!$C$1:$BT$1,0))*_xlfn.XLOOKUP($E231,$G$2:$G$6,$H$2:$H$6,,0))),$D231,""),"")</f>
        <v/>
      </c>
      <c r="BF231" s="12" t="str">
        <f>IFERROR(IF(AND(_xlfn.XLOOKUP($D$14,$D225:$D231,BF225:BF231,,0,-1)&lt;(INDEX('Verwachte Resultaten'!$C$2:$BT$31,MATCH(_xlfn.XLOOKUP($D$14,$D225:$D231,$E225:$E231,,0,-1),'Verwachte Resultaten'!$B$2:$B$31,0),MATCH(_xlfn.XLOOKUP($D$14,$D225:$D231,BF224:BF230,,0,-1),'Verwachte Resultaten'!$C$1:$BT$1,0))*_xlfn.XLOOKUP($E231,$G$2:$G$6,$F$2:$F$6,,0)),_xlfn.XLOOKUP($D$14,$D225:$D231,BF225:BF231,,0,-1)&gt;=(INDEX('Verwachte Resultaten'!$C$2:$BT$31,MATCH(_xlfn.XLOOKUP($D$14,$D225:$D231,$E225:$E231,,0,-1),'Verwachte Resultaten'!$B$2:$B$31,0),MATCH(_xlfn.XLOOKUP($D$14,$D225:$D231,BF224:BF230,,0,-1),'Verwachte Resultaten'!$C$1:$BT$1,0))*_xlfn.XLOOKUP($E231,$G$2:$G$6,$H$2:$H$6,,0))),$D231,""),"")</f>
        <v/>
      </c>
      <c r="BG231" s="12" t="str">
        <f>IFERROR(IF(AND(_xlfn.XLOOKUP($D$14,$D225:$D231,BG225:BG231,,0,-1)&lt;(INDEX('Verwachte Resultaten'!$C$2:$BT$31,MATCH(_xlfn.XLOOKUP($D$14,$D225:$D231,$E225:$E231,,0,-1),'Verwachte Resultaten'!$B$2:$B$31,0),MATCH(_xlfn.XLOOKUP($D$14,$D225:$D231,BG224:BG230,,0,-1),'Verwachte Resultaten'!$C$1:$BT$1,0))*_xlfn.XLOOKUP($E231,$G$2:$G$6,$F$2:$F$6,,0)),_xlfn.XLOOKUP($D$14,$D225:$D231,BG225:BG231,,0,-1)&gt;=(INDEX('Verwachte Resultaten'!$C$2:$BT$31,MATCH(_xlfn.XLOOKUP($D$14,$D225:$D231,$E225:$E231,,0,-1),'Verwachte Resultaten'!$B$2:$B$31,0),MATCH(_xlfn.XLOOKUP($D$14,$D225:$D231,BG224:BG230,,0,-1),'Verwachte Resultaten'!$C$1:$BT$1,0))*_xlfn.XLOOKUP($E231,$G$2:$G$6,$H$2:$H$6,,0))),$D231,""),"")</f>
        <v/>
      </c>
      <c r="BH231" s="12" t="str">
        <f>IFERROR(IF(AND(_xlfn.XLOOKUP($D$14,$D225:$D231,BH225:BH231,,0,-1)&lt;(INDEX('Verwachte Resultaten'!$C$2:$BT$31,MATCH(_xlfn.XLOOKUP($D$14,$D225:$D231,$E225:$E231,,0,-1),'Verwachte Resultaten'!$B$2:$B$31,0),MATCH(_xlfn.XLOOKUP($D$14,$D225:$D231,BH224:BH230,,0,-1),'Verwachte Resultaten'!$C$1:$BT$1,0))*_xlfn.XLOOKUP($E231,$G$2:$G$6,$F$2:$F$6,,0)),_xlfn.XLOOKUP($D$14,$D225:$D231,BH225:BH231,,0,-1)&gt;=(INDEX('Verwachte Resultaten'!$C$2:$BT$31,MATCH(_xlfn.XLOOKUP($D$14,$D225:$D231,$E225:$E231,,0,-1),'Verwachte Resultaten'!$B$2:$B$31,0),MATCH(_xlfn.XLOOKUP($D$14,$D225:$D231,BH224:BH230,,0,-1),'Verwachte Resultaten'!$C$1:$BT$1,0))*_xlfn.XLOOKUP($E231,$G$2:$G$6,$H$2:$H$6,,0))),$D231,""),"")</f>
        <v/>
      </c>
      <c r="BI231" s="12" t="str">
        <f>IFERROR(IF(AND(_xlfn.XLOOKUP($D$14,$D225:$D231,BI225:BI231,,0,-1)&lt;(INDEX('Verwachte Resultaten'!$C$2:$BT$31,MATCH(_xlfn.XLOOKUP($D$14,$D225:$D231,$E225:$E231,,0,-1),'Verwachte Resultaten'!$B$2:$B$31,0),MATCH(_xlfn.XLOOKUP($D$14,$D225:$D231,BI224:BI230,,0,-1),'Verwachte Resultaten'!$C$1:$BT$1,0))*_xlfn.XLOOKUP($E231,$G$2:$G$6,$F$2:$F$6,,0)),_xlfn.XLOOKUP($D$14,$D225:$D231,BI225:BI231,,0,-1)&gt;=(INDEX('Verwachte Resultaten'!$C$2:$BT$31,MATCH(_xlfn.XLOOKUP($D$14,$D225:$D231,$E225:$E231,,0,-1),'Verwachte Resultaten'!$B$2:$B$31,0),MATCH(_xlfn.XLOOKUP($D$14,$D225:$D231,BI224:BI230,,0,-1),'Verwachte Resultaten'!$C$1:$BT$1,0))*_xlfn.XLOOKUP($E231,$G$2:$G$6,$H$2:$H$6,,0))),$D231,""),"")</f>
        <v/>
      </c>
      <c r="BJ231" s="12" t="str">
        <f>IFERROR(IF(AND(_xlfn.XLOOKUP($D$14,$D225:$D231,BJ225:BJ231,,0,-1)&lt;(INDEX('Verwachte Resultaten'!$C$2:$BT$31,MATCH(_xlfn.XLOOKUP($D$14,$D225:$D231,$E225:$E231,,0,-1),'Verwachte Resultaten'!$B$2:$B$31,0),MATCH(_xlfn.XLOOKUP($D$14,$D225:$D231,BJ224:BJ230,,0,-1),'Verwachte Resultaten'!$C$1:$BT$1,0))*_xlfn.XLOOKUP($E231,$G$2:$G$6,$F$2:$F$6,,0)),_xlfn.XLOOKUP($D$14,$D225:$D231,BJ225:BJ231,,0,-1)&gt;=(INDEX('Verwachte Resultaten'!$C$2:$BT$31,MATCH(_xlfn.XLOOKUP($D$14,$D225:$D231,$E225:$E231,,0,-1),'Verwachte Resultaten'!$B$2:$B$31,0),MATCH(_xlfn.XLOOKUP($D$14,$D225:$D231,BJ224:BJ230,,0,-1),'Verwachte Resultaten'!$C$1:$BT$1,0))*_xlfn.XLOOKUP($E231,$G$2:$G$6,$H$2:$H$6,,0))),$D231,""),"")</f>
        <v/>
      </c>
      <c r="BK231" s="39" t="str">
        <f>IFERROR(IF(AND(_xlfn.XLOOKUP($D$14,$D225:$D231,BK225:BK231,,0,-1)&lt;(INDEX('Verwachte Resultaten'!$C$2:$BT$31,MATCH(_xlfn.XLOOKUP($D$14,$D225:$D231,$E225:$E231,,0,-1),'Verwachte Resultaten'!$B$2:$B$31,0),MATCH(_xlfn.XLOOKUP($D$14,$D225:$D231,BK224:BK230,,0,-1),'Verwachte Resultaten'!$C$1:$BT$1,0))*_xlfn.XLOOKUP($E231,$G$2:$G$6,$F$2:$F$6,,0)),_xlfn.XLOOKUP($D$14,$D225:$D231,BK225:BK231,,0,-1)&gt;=(INDEX('Verwachte Resultaten'!$C$2:$BT$31,MATCH(_xlfn.XLOOKUP($D$14,$D225:$D231,$E225:$E231,,0,-1),'Verwachte Resultaten'!$B$2:$B$31,0),MATCH(_xlfn.XLOOKUP($D$14,$D225:$D231,BK224:BK230,,0,-1),'Verwachte Resultaten'!$C$1:$BT$1,0))*_xlfn.XLOOKUP($E231,$G$2:$G$6,$H$2:$H$6,,0))),$D231,""),"")</f>
        <v/>
      </c>
    </row>
    <row r="232" spans="1:63">
      <c r="C232" s="23"/>
      <c r="D232" s="110" t="str">
        <f>IFERROR($B230*$B$7,"")</f>
        <v/>
      </c>
      <c r="E232" s="40" t="s">
        <v>153</v>
      </c>
      <c r="F232" s="13" t="str">
        <f>IFERROR(IF(AND(_xlfn.XLOOKUP($D$14,$D226:$D232,F226:F232,,0,-1)&lt;(INDEX('Verwachte Resultaten'!$C$2:$BT$31,MATCH(_xlfn.XLOOKUP($D$14,$D226:$D232,$E226:$E232,,0,-1),'Verwachte Resultaten'!$B$2:$B$31,0),MATCH(_xlfn.XLOOKUP($D$14,$D226:$D232,F225:F231,,0,-1),'Verwachte Resultaten'!$C$1:$BT$1,0))*_xlfn.XLOOKUP($E232,$G$2:$G$6,$F$2:$F$6,,0)),_xlfn.XLOOKUP($D$14,$D226:$D232,F226:F232,,0,-1)&gt;=(INDEX('Verwachte Resultaten'!$C$2:$BT$31,MATCH(_xlfn.XLOOKUP($D$14,$D226:$D232,$E226:$E232,,0,-1),'Verwachte Resultaten'!$B$2:$B$31,0),MATCH(_xlfn.XLOOKUP($D$14,$D226:$D232,F225:F231,,0,-1),'Verwachte Resultaten'!$C$1:$BT$1,0))*_xlfn.XLOOKUP($E232,$G$2:$G$6,$H$2:$H$6,,0))),$D232,""),"")</f>
        <v/>
      </c>
      <c r="G232" s="14" t="str">
        <f>IFERROR(IF(AND(_xlfn.XLOOKUP($D$14,$D226:$D232,G226:G232,,0,-1)&lt;(INDEX('Verwachte Resultaten'!$C$2:$BT$31,MATCH(_xlfn.XLOOKUP($D$14,$D226:$D232,$E226:$E232,,0,-1),'Verwachte Resultaten'!$B$2:$B$31,0),MATCH(_xlfn.XLOOKUP($D$14,$D226:$D232,G225:G231,,0,-1),'Verwachte Resultaten'!$C$1:$BT$1,0))*_xlfn.XLOOKUP($E232,$G$2:$G$6,$F$2:$F$6,,0)),_xlfn.XLOOKUP($D$14,$D226:$D232,G226:G232,,0,-1)&gt;=(INDEX('Verwachte Resultaten'!$C$2:$BT$31,MATCH(_xlfn.XLOOKUP($D$14,$D226:$D232,$E226:$E232,,0,-1),'Verwachte Resultaten'!$B$2:$B$31,0),MATCH(_xlfn.XLOOKUP($D$14,$D226:$D232,G225:G231,,0,-1),'Verwachte Resultaten'!$C$1:$BT$1,0))*_xlfn.XLOOKUP($E232,$G$2:$G$6,$H$2:$H$6,,0))),$D232,""),"")</f>
        <v/>
      </c>
      <c r="H232" s="14" t="str">
        <f>IFERROR(IF(AND(_xlfn.XLOOKUP($D$14,$D226:$D232,H226:H232,,0,-1)&lt;(INDEX('Verwachte Resultaten'!$C$2:$BT$31,MATCH(_xlfn.XLOOKUP($D$14,$D226:$D232,$E226:$E232,,0,-1),'Verwachte Resultaten'!$B$2:$B$31,0),MATCH(_xlfn.XLOOKUP($D$14,$D226:$D232,H225:H231,,0,-1),'Verwachte Resultaten'!$C$1:$BT$1,0))*_xlfn.XLOOKUP($E232,$G$2:$G$6,$F$2:$F$6,,0)),_xlfn.XLOOKUP($D$14,$D226:$D232,H226:H232,,0,-1)&gt;=(INDEX('Verwachte Resultaten'!$C$2:$BT$31,MATCH(_xlfn.XLOOKUP($D$14,$D226:$D232,$E226:$E232,,0,-1),'Verwachte Resultaten'!$B$2:$B$31,0),MATCH(_xlfn.XLOOKUP($D$14,$D226:$D232,H225:H231,,0,-1),'Verwachte Resultaten'!$C$1:$BT$1,0))*_xlfn.XLOOKUP($E232,$G$2:$G$6,$H$2:$H$6,,0))),$D232,""),"")</f>
        <v/>
      </c>
      <c r="I232" s="14" t="str">
        <f>IFERROR(IF(AND(_xlfn.XLOOKUP($D$14,$D226:$D232,I226:I232,,0,-1)&lt;(INDEX('Verwachte Resultaten'!$C$2:$BT$31,MATCH(_xlfn.XLOOKUP($D$14,$D226:$D232,$E226:$E232,,0,-1),'Verwachte Resultaten'!$B$2:$B$31,0),MATCH(_xlfn.XLOOKUP($D$14,$D226:$D232,I225:I231,,0,-1),'Verwachte Resultaten'!$C$1:$BT$1,0))*_xlfn.XLOOKUP($E232,$G$2:$G$6,$F$2:$F$6,,0)),_xlfn.XLOOKUP($D$14,$D226:$D232,I226:I232,,0,-1)&gt;=(INDEX('Verwachte Resultaten'!$C$2:$BT$31,MATCH(_xlfn.XLOOKUP($D$14,$D226:$D232,$E226:$E232,,0,-1),'Verwachte Resultaten'!$B$2:$B$31,0),MATCH(_xlfn.XLOOKUP($D$14,$D226:$D232,I225:I231,,0,-1),'Verwachte Resultaten'!$C$1:$BT$1,0))*_xlfn.XLOOKUP($E232,$G$2:$G$6,$H$2:$H$6,,0))),$D232,""),"")</f>
        <v/>
      </c>
      <c r="J232" s="14" t="str">
        <f>IFERROR(IF(AND(_xlfn.XLOOKUP($D$14,$D226:$D232,J226:J232,,0,-1)&lt;(INDEX('Verwachte Resultaten'!$C$2:$BT$31,MATCH(_xlfn.XLOOKUP($D$14,$D226:$D232,$E226:$E232,,0,-1),'Verwachte Resultaten'!$B$2:$B$31,0),MATCH(_xlfn.XLOOKUP($D$14,$D226:$D232,J225:J231,,0,-1),'Verwachte Resultaten'!$C$1:$BT$1,0))*_xlfn.XLOOKUP($E232,$G$2:$G$6,$F$2:$F$6,,0)),_xlfn.XLOOKUP($D$14,$D226:$D232,J226:J232,,0,-1)&gt;=(INDEX('Verwachte Resultaten'!$C$2:$BT$31,MATCH(_xlfn.XLOOKUP($D$14,$D226:$D232,$E226:$E232,,0,-1),'Verwachte Resultaten'!$B$2:$B$31,0),MATCH(_xlfn.XLOOKUP($D$14,$D226:$D232,J225:J231,,0,-1),'Verwachte Resultaten'!$C$1:$BT$1,0))*_xlfn.XLOOKUP($E232,$G$2:$G$6,$H$2:$H$6,,0))),$D232,""),"")</f>
        <v/>
      </c>
      <c r="K232" s="14" t="str">
        <f>IFERROR(IF(AND(_xlfn.XLOOKUP($D$14,$D226:$D232,K226:K232,,0,-1)&lt;(INDEX('Verwachte Resultaten'!$C$2:$BT$31,MATCH(_xlfn.XLOOKUP($D$14,$D226:$D232,$E226:$E232,,0,-1),'Verwachte Resultaten'!$B$2:$B$31,0),MATCH(_xlfn.XLOOKUP($D$14,$D226:$D232,K225:K231,,0,-1),'Verwachte Resultaten'!$C$1:$BT$1,0))*_xlfn.XLOOKUP($E232,$G$2:$G$6,$F$2:$F$6,,0)),_xlfn.XLOOKUP($D$14,$D226:$D232,K226:K232,,0,-1)&gt;=(INDEX('Verwachte Resultaten'!$C$2:$BT$31,MATCH(_xlfn.XLOOKUP($D$14,$D226:$D232,$E226:$E232,,0,-1),'Verwachte Resultaten'!$B$2:$B$31,0),MATCH(_xlfn.XLOOKUP($D$14,$D226:$D232,K225:K231,,0,-1),'Verwachte Resultaten'!$C$1:$BT$1,0))*_xlfn.XLOOKUP($E232,$G$2:$G$6,$H$2:$H$6,,0))),$D232,""),"")</f>
        <v/>
      </c>
      <c r="L232" s="14" t="str">
        <f>IFERROR(IF(AND(_xlfn.XLOOKUP($D$14,$D226:$D232,L226:L232,,0,-1)&lt;(INDEX('Verwachte Resultaten'!$C$2:$BT$31,MATCH(_xlfn.XLOOKUP($D$14,$D226:$D232,$E226:$E232,,0,-1),'Verwachte Resultaten'!$B$2:$B$31,0),MATCH(_xlfn.XLOOKUP($D$14,$D226:$D232,L225:L231,,0,-1),'Verwachte Resultaten'!$C$1:$BT$1,0))*_xlfn.XLOOKUP($E232,$G$2:$G$6,$F$2:$F$6,,0)),_xlfn.XLOOKUP($D$14,$D226:$D232,L226:L232,,0,-1)&gt;=(INDEX('Verwachte Resultaten'!$C$2:$BT$31,MATCH(_xlfn.XLOOKUP($D$14,$D226:$D232,$E226:$E232,,0,-1),'Verwachte Resultaten'!$B$2:$B$31,0),MATCH(_xlfn.XLOOKUP($D$14,$D226:$D232,L225:L231,,0,-1),'Verwachte Resultaten'!$C$1:$BT$1,0))*_xlfn.XLOOKUP($E232,$G$2:$G$6,$H$2:$H$6,,0))),$D232,""),"")</f>
        <v/>
      </c>
      <c r="M232" s="14" t="str">
        <f>IFERROR(IF(AND(_xlfn.XLOOKUP($D$14,$D226:$D232,M226:M232,,0,-1)&lt;(INDEX('Verwachte Resultaten'!$C$2:$BT$31,MATCH(_xlfn.XLOOKUP($D$14,$D226:$D232,$E226:$E232,,0,-1),'Verwachte Resultaten'!$B$2:$B$31,0),MATCH(_xlfn.XLOOKUP($D$14,$D226:$D232,M225:M231,,0,-1),'Verwachte Resultaten'!$C$1:$BT$1,0))*_xlfn.XLOOKUP($E232,$G$2:$G$6,$F$2:$F$6,,0)),_xlfn.XLOOKUP($D$14,$D226:$D232,M226:M232,,0,-1)&gt;=(INDEX('Verwachte Resultaten'!$C$2:$BT$31,MATCH(_xlfn.XLOOKUP($D$14,$D226:$D232,$E226:$E232,,0,-1),'Verwachte Resultaten'!$B$2:$B$31,0),MATCH(_xlfn.XLOOKUP($D$14,$D226:$D232,M225:M231,,0,-1),'Verwachte Resultaten'!$C$1:$BT$1,0))*_xlfn.XLOOKUP($E232,$G$2:$G$6,$H$2:$H$6,,0))),$D232,""),"")</f>
        <v/>
      </c>
      <c r="N232" s="14" t="str">
        <f>IFERROR(IF(AND(_xlfn.XLOOKUP($D$14,$D226:$D232,N226:N232,,0,-1)&lt;(INDEX('Verwachte Resultaten'!$C$2:$BT$31,MATCH(_xlfn.XLOOKUP($D$14,$D226:$D232,$E226:$E232,,0,-1),'Verwachte Resultaten'!$B$2:$B$31,0),MATCH(_xlfn.XLOOKUP($D$14,$D226:$D232,N225:N231,,0,-1),'Verwachte Resultaten'!$C$1:$BT$1,0))*_xlfn.XLOOKUP($E232,$G$2:$G$6,$F$2:$F$6,,0)),_xlfn.XLOOKUP($D$14,$D226:$D232,N226:N232,,0,-1)&gt;=(INDEX('Verwachte Resultaten'!$C$2:$BT$31,MATCH(_xlfn.XLOOKUP($D$14,$D226:$D232,$E226:$E232,,0,-1),'Verwachte Resultaten'!$B$2:$B$31,0),MATCH(_xlfn.XLOOKUP($D$14,$D226:$D232,N225:N231,,0,-1),'Verwachte Resultaten'!$C$1:$BT$1,0))*_xlfn.XLOOKUP($E232,$G$2:$G$6,$H$2:$H$6,,0))),$D232,""),"")</f>
        <v/>
      </c>
      <c r="O232" s="14" t="str">
        <f>IFERROR(IF(AND(_xlfn.XLOOKUP($D$14,$D226:$D232,O226:O232,,0,-1)&lt;(INDEX('Verwachte Resultaten'!$C$2:$BT$31,MATCH(_xlfn.XLOOKUP($D$14,$D226:$D232,$E226:$E232,,0,-1),'Verwachte Resultaten'!$B$2:$B$31,0),MATCH(_xlfn.XLOOKUP($D$14,$D226:$D232,O225:O231,,0,-1),'Verwachte Resultaten'!$C$1:$BT$1,0))*_xlfn.XLOOKUP($E232,$G$2:$G$6,$F$2:$F$6,,0)),_xlfn.XLOOKUP($D$14,$D226:$D232,O226:O232,,0,-1)&gt;=(INDEX('Verwachte Resultaten'!$C$2:$BT$31,MATCH(_xlfn.XLOOKUP($D$14,$D226:$D232,$E226:$E232,,0,-1),'Verwachte Resultaten'!$B$2:$B$31,0),MATCH(_xlfn.XLOOKUP($D$14,$D226:$D232,O225:O231,,0,-1),'Verwachte Resultaten'!$C$1:$BT$1,0))*_xlfn.XLOOKUP($E232,$G$2:$G$6,$H$2:$H$6,,0))),$D232,""),"")</f>
        <v/>
      </c>
      <c r="P232" s="14" t="str">
        <f>IFERROR(IF(AND(_xlfn.XLOOKUP($D$14,$D226:$D232,P226:P232,,0,-1)&lt;(INDEX('Verwachte Resultaten'!$C$2:$BT$31,MATCH(_xlfn.XLOOKUP($D$14,$D226:$D232,$E226:$E232,,0,-1),'Verwachte Resultaten'!$B$2:$B$31,0),MATCH(_xlfn.XLOOKUP($D$14,$D226:$D232,P225:P231,,0,-1),'Verwachte Resultaten'!$C$1:$BT$1,0))*_xlfn.XLOOKUP($E232,$G$2:$G$6,$F$2:$F$6,,0)),_xlfn.XLOOKUP($D$14,$D226:$D232,P226:P232,,0,-1)&gt;=(INDEX('Verwachte Resultaten'!$C$2:$BT$31,MATCH(_xlfn.XLOOKUP($D$14,$D226:$D232,$E226:$E232,,0,-1),'Verwachte Resultaten'!$B$2:$B$31,0),MATCH(_xlfn.XLOOKUP($D$14,$D226:$D232,P225:P231,,0,-1),'Verwachte Resultaten'!$C$1:$BT$1,0))*_xlfn.XLOOKUP($E232,$G$2:$G$6,$H$2:$H$6,,0))),$D232,""),"")</f>
        <v/>
      </c>
      <c r="Q232" s="14" t="str">
        <f>IFERROR(IF(AND(_xlfn.XLOOKUP($D$14,$D226:$D232,Q226:Q232,,0,-1)&lt;(INDEX('Verwachte Resultaten'!$C$2:$BT$31,MATCH(_xlfn.XLOOKUP($D$14,$D226:$D232,$E226:$E232,,0,-1),'Verwachte Resultaten'!$B$2:$B$31,0),MATCH(_xlfn.XLOOKUP($D$14,$D226:$D232,Q225:Q231,,0,-1),'Verwachte Resultaten'!$C$1:$BT$1,0))*_xlfn.XLOOKUP($E232,$G$2:$G$6,$F$2:$F$6,,0)),_xlfn.XLOOKUP($D$14,$D226:$D232,Q226:Q232,,0,-1)&gt;=(INDEX('Verwachte Resultaten'!$C$2:$BT$31,MATCH(_xlfn.XLOOKUP($D$14,$D226:$D232,$E226:$E232,,0,-1),'Verwachte Resultaten'!$B$2:$B$31,0),MATCH(_xlfn.XLOOKUP($D$14,$D226:$D232,Q225:Q231,,0,-1),'Verwachte Resultaten'!$C$1:$BT$1,0))*_xlfn.XLOOKUP($E232,$G$2:$G$6,$H$2:$H$6,,0))),$D232,""),"")</f>
        <v/>
      </c>
      <c r="R232" s="14" t="str">
        <f>IFERROR(IF(AND(_xlfn.XLOOKUP($D$14,$D226:$D232,R226:R232,,0,-1)&lt;(INDEX('Verwachte Resultaten'!$C$2:$BT$31,MATCH(_xlfn.XLOOKUP($D$14,$D226:$D232,$E226:$E232,,0,-1),'Verwachte Resultaten'!$B$2:$B$31,0),MATCH(_xlfn.XLOOKUP($D$14,$D226:$D232,R225:R231,,0,-1),'Verwachte Resultaten'!$C$1:$BT$1,0))*_xlfn.XLOOKUP($E232,$G$2:$G$6,$F$2:$F$6,,0)),_xlfn.XLOOKUP($D$14,$D226:$D232,R226:R232,,0,-1)&gt;=(INDEX('Verwachte Resultaten'!$C$2:$BT$31,MATCH(_xlfn.XLOOKUP($D$14,$D226:$D232,$E226:$E232,,0,-1),'Verwachte Resultaten'!$B$2:$B$31,0),MATCH(_xlfn.XLOOKUP($D$14,$D226:$D232,R225:R231,,0,-1),'Verwachte Resultaten'!$C$1:$BT$1,0))*_xlfn.XLOOKUP($E232,$G$2:$G$6,$H$2:$H$6,,0))),$D232,""),"")</f>
        <v/>
      </c>
      <c r="S232" s="14" t="str">
        <f>IFERROR(IF(AND(_xlfn.XLOOKUP($D$14,$D226:$D232,S226:S232,,0,-1)&lt;(INDEX('Verwachte Resultaten'!$C$2:$BT$31,MATCH(_xlfn.XLOOKUP($D$14,$D226:$D232,$E226:$E232,,0,-1),'Verwachte Resultaten'!$B$2:$B$31,0),MATCH(_xlfn.XLOOKUP($D$14,$D226:$D232,S225:S231,,0,-1),'Verwachte Resultaten'!$C$1:$BT$1,0))*_xlfn.XLOOKUP($E232,$G$2:$G$6,$F$2:$F$6,,0)),_xlfn.XLOOKUP($D$14,$D226:$D232,S226:S232,,0,-1)&gt;=(INDEX('Verwachte Resultaten'!$C$2:$BT$31,MATCH(_xlfn.XLOOKUP($D$14,$D226:$D232,$E226:$E232,,0,-1),'Verwachte Resultaten'!$B$2:$B$31,0),MATCH(_xlfn.XLOOKUP($D$14,$D226:$D232,S225:S231,,0,-1),'Verwachte Resultaten'!$C$1:$BT$1,0))*_xlfn.XLOOKUP($E232,$G$2:$G$6,$H$2:$H$6,,0))),$D232,""),"")</f>
        <v/>
      </c>
      <c r="T232" s="14" t="str">
        <f>IFERROR(IF(AND(_xlfn.XLOOKUP($D$14,$D226:$D232,T226:T232,,0,-1)&lt;(INDEX('Verwachte Resultaten'!$C$2:$BT$31,MATCH(_xlfn.XLOOKUP($D$14,$D226:$D232,$E226:$E232,,0,-1),'Verwachte Resultaten'!$B$2:$B$31,0),MATCH(_xlfn.XLOOKUP($D$14,$D226:$D232,T225:T231,,0,-1),'Verwachte Resultaten'!$C$1:$BT$1,0))*_xlfn.XLOOKUP($E232,$G$2:$G$6,$F$2:$F$6,,0)),_xlfn.XLOOKUP($D$14,$D226:$D232,T226:T232,,0,-1)&gt;=(INDEX('Verwachte Resultaten'!$C$2:$BT$31,MATCH(_xlfn.XLOOKUP($D$14,$D226:$D232,$E226:$E232,,0,-1),'Verwachte Resultaten'!$B$2:$B$31,0),MATCH(_xlfn.XLOOKUP($D$14,$D226:$D232,T225:T231,,0,-1),'Verwachte Resultaten'!$C$1:$BT$1,0))*_xlfn.XLOOKUP($E232,$G$2:$G$6,$H$2:$H$6,,0))),$D232,""),"")</f>
        <v/>
      </c>
      <c r="U232" s="14" t="str">
        <f>IFERROR(IF(AND(_xlfn.XLOOKUP($D$14,$D226:$D232,U226:U232,,0,-1)&lt;(INDEX('Verwachte Resultaten'!$C$2:$BT$31,MATCH(_xlfn.XLOOKUP($D$14,$D226:$D232,$E226:$E232,,0,-1),'Verwachte Resultaten'!$B$2:$B$31,0),MATCH(_xlfn.XLOOKUP($D$14,$D226:$D232,U225:U231,,0,-1),'Verwachte Resultaten'!$C$1:$BT$1,0))*_xlfn.XLOOKUP($E232,$G$2:$G$6,$F$2:$F$6,,0)),_xlfn.XLOOKUP($D$14,$D226:$D232,U226:U232,,0,-1)&gt;=(INDEX('Verwachte Resultaten'!$C$2:$BT$31,MATCH(_xlfn.XLOOKUP($D$14,$D226:$D232,$E226:$E232,,0,-1),'Verwachte Resultaten'!$B$2:$B$31,0),MATCH(_xlfn.XLOOKUP($D$14,$D226:$D232,U225:U231,,0,-1),'Verwachte Resultaten'!$C$1:$BT$1,0))*_xlfn.XLOOKUP($E232,$G$2:$G$6,$H$2:$H$6,,0))),$D232,""),"")</f>
        <v/>
      </c>
      <c r="V232" s="14" t="str">
        <f>IFERROR(IF(AND(_xlfn.XLOOKUP($D$14,$D226:$D232,V226:V232,,0,-1)&lt;(INDEX('Verwachte Resultaten'!$C$2:$BT$31,MATCH(_xlfn.XLOOKUP($D$14,$D226:$D232,$E226:$E232,,0,-1),'Verwachte Resultaten'!$B$2:$B$31,0),MATCH(_xlfn.XLOOKUP($D$14,$D226:$D232,V225:V231,,0,-1),'Verwachte Resultaten'!$C$1:$BT$1,0))*_xlfn.XLOOKUP($E232,$G$2:$G$6,$F$2:$F$6,,0)),_xlfn.XLOOKUP($D$14,$D226:$D232,V226:V232,,0,-1)&gt;=(INDEX('Verwachte Resultaten'!$C$2:$BT$31,MATCH(_xlfn.XLOOKUP($D$14,$D226:$D232,$E226:$E232,,0,-1),'Verwachte Resultaten'!$B$2:$B$31,0),MATCH(_xlfn.XLOOKUP($D$14,$D226:$D232,V225:V231,,0,-1),'Verwachte Resultaten'!$C$1:$BT$1,0))*_xlfn.XLOOKUP($E232,$G$2:$G$6,$H$2:$H$6,,0))),$D232,""),"")</f>
        <v/>
      </c>
      <c r="W232" s="14" t="str">
        <f>IFERROR(IF(AND(_xlfn.XLOOKUP($D$14,$D226:$D232,W226:W232,,0,-1)&lt;(INDEX('Verwachte Resultaten'!$C$2:$BT$31,MATCH(_xlfn.XLOOKUP($D$14,$D226:$D232,$E226:$E232,,0,-1),'Verwachte Resultaten'!$B$2:$B$31,0),MATCH(_xlfn.XLOOKUP($D$14,$D226:$D232,W225:W231,,0,-1),'Verwachte Resultaten'!$C$1:$BT$1,0))*_xlfn.XLOOKUP($E232,$G$2:$G$6,$F$2:$F$6,,0)),_xlfn.XLOOKUP($D$14,$D226:$D232,W226:W232,,0,-1)&gt;=(INDEX('Verwachte Resultaten'!$C$2:$BT$31,MATCH(_xlfn.XLOOKUP($D$14,$D226:$D232,$E226:$E232,,0,-1),'Verwachte Resultaten'!$B$2:$B$31,0),MATCH(_xlfn.XLOOKUP($D$14,$D226:$D232,W225:W231,,0,-1),'Verwachte Resultaten'!$C$1:$BT$1,0))*_xlfn.XLOOKUP($E232,$G$2:$G$6,$H$2:$H$6,,0))),$D232,""),"")</f>
        <v/>
      </c>
      <c r="X232" s="14" t="str">
        <f>IFERROR(IF(AND(_xlfn.XLOOKUP($D$14,$D226:$D232,X226:X232,,0,-1)&lt;(INDEX('Verwachte Resultaten'!$C$2:$BT$31,MATCH(_xlfn.XLOOKUP($D$14,$D226:$D232,$E226:$E232,,0,-1),'Verwachte Resultaten'!$B$2:$B$31,0),MATCH(_xlfn.XLOOKUP($D$14,$D226:$D232,X225:X231,,0,-1),'Verwachte Resultaten'!$C$1:$BT$1,0))*_xlfn.XLOOKUP($E232,$G$2:$G$6,$F$2:$F$6,,0)),_xlfn.XLOOKUP($D$14,$D226:$D232,X226:X232,,0,-1)&gt;=(INDEX('Verwachte Resultaten'!$C$2:$BT$31,MATCH(_xlfn.XLOOKUP($D$14,$D226:$D232,$E226:$E232,,0,-1),'Verwachte Resultaten'!$B$2:$B$31,0),MATCH(_xlfn.XLOOKUP($D$14,$D226:$D232,X225:X231,,0,-1),'Verwachte Resultaten'!$C$1:$BT$1,0))*_xlfn.XLOOKUP($E232,$G$2:$G$6,$H$2:$H$6,,0))),$D232,""),"")</f>
        <v/>
      </c>
      <c r="Y232" s="14" t="str">
        <f>IFERROR(IF(AND(_xlfn.XLOOKUP($D$14,$D226:$D232,Y226:Y232,,0,-1)&lt;(INDEX('Verwachte Resultaten'!$C$2:$BT$31,MATCH(_xlfn.XLOOKUP($D$14,$D226:$D232,$E226:$E232,,0,-1),'Verwachte Resultaten'!$B$2:$B$31,0),MATCH(_xlfn.XLOOKUP($D$14,$D226:$D232,Y225:Y231,,0,-1),'Verwachte Resultaten'!$C$1:$BT$1,0))*_xlfn.XLOOKUP($E232,$G$2:$G$6,$F$2:$F$6,,0)),_xlfn.XLOOKUP($D$14,$D226:$D232,Y226:Y232,,0,-1)&gt;=(INDEX('Verwachte Resultaten'!$C$2:$BT$31,MATCH(_xlfn.XLOOKUP($D$14,$D226:$D232,$E226:$E232,,0,-1),'Verwachte Resultaten'!$B$2:$B$31,0),MATCH(_xlfn.XLOOKUP($D$14,$D226:$D232,Y225:Y231,,0,-1),'Verwachte Resultaten'!$C$1:$BT$1,0))*_xlfn.XLOOKUP($E232,$G$2:$G$6,$H$2:$H$6,,0))),$D232,""),"")</f>
        <v/>
      </c>
      <c r="Z232" s="14" t="str">
        <f>IFERROR(IF(AND(_xlfn.XLOOKUP($D$14,$D226:$D232,Z226:Z232,,0,-1)&lt;(INDEX('Verwachte Resultaten'!$C$2:$BT$31,MATCH(_xlfn.XLOOKUP($D$14,$D226:$D232,$E226:$E232,,0,-1),'Verwachte Resultaten'!$B$2:$B$31,0),MATCH(_xlfn.XLOOKUP($D$14,$D226:$D232,Z225:Z231,,0,-1),'Verwachte Resultaten'!$C$1:$BT$1,0))*_xlfn.XLOOKUP($E232,$G$2:$G$6,$F$2:$F$6,,0)),_xlfn.XLOOKUP($D$14,$D226:$D232,Z226:Z232,,0,-1)&gt;=(INDEX('Verwachte Resultaten'!$C$2:$BT$31,MATCH(_xlfn.XLOOKUP($D$14,$D226:$D232,$E226:$E232,,0,-1),'Verwachte Resultaten'!$B$2:$B$31,0),MATCH(_xlfn.XLOOKUP($D$14,$D226:$D232,Z225:Z231,,0,-1),'Verwachte Resultaten'!$C$1:$BT$1,0))*_xlfn.XLOOKUP($E232,$G$2:$G$6,$H$2:$H$6,,0))),$D232,""),"")</f>
        <v/>
      </c>
      <c r="AA232" s="14" t="str">
        <f>IFERROR(IF(AND(_xlfn.XLOOKUP($D$14,$D226:$D232,AA226:AA232,,0,-1)&lt;(INDEX('Verwachte Resultaten'!$C$2:$BT$31,MATCH(_xlfn.XLOOKUP($D$14,$D226:$D232,$E226:$E232,,0,-1),'Verwachte Resultaten'!$B$2:$B$31,0),MATCH(_xlfn.XLOOKUP($D$14,$D226:$D232,AA225:AA231,,0,-1),'Verwachte Resultaten'!$C$1:$BT$1,0))*_xlfn.XLOOKUP($E232,$G$2:$G$6,$F$2:$F$6,,0)),_xlfn.XLOOKUP($D$14,$D226:$D232,AA226:AA232,,0,-1)&gt;=(INDEX('Verwachte Resultaten'!$C$2:$BT$31,MATCH(_xlfn.XLOOKUP($D$14,$D226:$D232,$E226:$E232,,0,-1),'Verwachte Resultaten'!$B$2:$B$31,0),MATCH(_xlfn.XLOOKUP($D$14,$D226:$D232,AA225:AA231,,0,-1),'Verwachte Resultaten'!$C$1:$BT$1,0))*_xlfn.XLOOKUP($E232,$G$2:$G$6,$H$2:$H$6,,0))),$D232,""),"")</f>
        <v/>
      </c>
      <c r="AB232" s="14" t="str">
        <f>IFERROR(IF(AND(_xlfn.XLOOKUP($D$14,$D226:$D232,AB226:AB232,,0,-1)&lt;(INDEX('Verwachte Resultaten'!$C$2:$BT$31,MATCH(_xlfn.XLOOKUP($D$14,$D226:$D232,$E226:$E232,,0,-1),'Verwachte Resultaten'!$B$2:$B$31,0),MATCH(_xlfn.XLOOKUP($D$14,$D226:$D232,AB225:AB231,,0,-1),'Verwachte Resultaten'!$C$1:$BT$1,0))*_xlfn.XLOOKUP($E232,$G$2:$G$6,$F$2:$F$6,,0)),_xlfn.XLOOKUP($D$14,$D226:$D232,AB226:AB232,,0,-1)&gt;=(INDEX('Verwachte Resultaten'!$C$2:$BT$31,MATCH(_xlfn.XLOOKUP($D$14,$D226:$D232,$E226:$E232,,0,-1),'Verwachte Resultaten'!$B$2:$B$31,0),MATCH(_xlfn.XLOOKUP($D$14,$D226:$D232,AB225:AB231,,0,-1),'Verwachte Resultaten'!$C$1:$BT$1,0))*_xlfn.XLOOKUP($E232,$G$2:$G$6,$H$2:$H$6,,0))),$D232,""),"")</f>
        <v/>
      </c>
      <c r="AC232" s="14" t="str">
        <f>IFERROR(IF(AND(_xlfn.XLOOKUP($D$14,$D226:$D232,AC226:AC232,,0,-1)&lt;(INDEX('Verwachte Resultaten'!$C$2:$BT$31,MATCH(_xlfn.XLOOKUP($D$14,$D226:$D232,$E226:$E232,,0,-1),'Verwachte Resultaten'!$B$2:$B$31,0),MATCH(_xlfn.XLOOKUP($D$14,$D226:$D232,AC225:AC231,,0,-1),'Verwachte Resultaten'!$C$1:$BT$1,0))*_xlfn.XLOOKUP($E232,$G$2:$G$6,$F$2:$F$6,,0)),_xlfn.XLOOKUP($D$14,$D226:$D232,AC226:AC232,,0,-1)&gt;=(INDEX('Verwachte Resultaten'!$C$2:$BT$31,MATCH(_xlfn.XLOOKUP($D$14,$D226:$D232,$E226:$E232,,0,-1),'Verwachte Resultaten'!$B$2:$B$31,0),MATCH(_xlfn.XLOOKUP($D$14,$D226:$D232,AC225:AC231,,0,-1),'Verwachte Resultaten'!$C$1:$BT$1,0))*_xlfn.XLOOKUP($E232,$G$2:$G$6,$H$2:$H$6,,0))),$D232,""),"")</f>
        <v/>
      </c>
      <c r="AD232" s="14" t="str">
        <f>IFERROR(IF(AND(_xlfn.XLOOKUP($D$14,$D226:$D232,AD226:AD232,,0,-1)&lt;(INDEX('Verwachte Resultaten'!$C$2:$BT$31,MATCH(_xlfn.XLOOKUP($D$14,$D226:$D232,$E226:$E232,,0,-1),'Verwachte Resultaten'!$B$2:$B$31,0),MATCH(_xlfn.XLOOKUP($D$14,$D226:$D232,AD225:AD231,,0,-1),'Verwachte Resultaten'!$C$1:$BT$1,0))*_xlfn.XLOOKUP($E232,$G$2:$G$6,$F$2:$F$6,,0)),_xlfn.XLOOKUP($D$14,$D226:$D232,AD226:AD232,,0,-1)&gt;=(INDEX('Verwachte Resultaten'!$C$2:$BT$31,MATCH(_xlfn.XLOOKUP($D$14,$D226:$D232,$E226:$E232,,0,-1),'Verwachte Resultaten'!$B$2:$B$31,0),MATCH(_xlfn.XLOOKUP($D$14,$D226:$D232,AD225:AD231,,0,-1),'Verwachte Resultaten'!$C$1:$BT$1,0))*_xlfn.XLOOKUP($E232,$G$2:$G$6,$H$2:$H$6,,0))),$D232,""),"")</f>
        <v/>
      </c>
      <c r="AE232" s="14" t="str">
        <f>IFERROR(IF(AND(_xlfn.XLOOKUP($D$14,$D226:$D232,AE226:AE232,,0,-1)&lt;(INDEX('Verwachte Resultaten'!$C$2:$BT$31,MATCH(_xlfn.XLOOKUP($D$14,$D226:$D232,$E226:$E232,,0,-1),'Verwachte Resultaten'!$B$2:$B$31,0),MATCH(_xlfn.XLOOKUP($D$14,$D226:$D232,AE225:AE231,,0,-1),'Verwachte Resultaten'!$C$1:$BT$1,0))*_xlfn.XLOOKUP($E232,$G$2:$G$6,$F$2:$F$6,,0)),_xlfn.XLOOKUP($D$14,$D226:$D232,AE226:AE232,,0,-1)&gt;=(INDEX('Verwachte Resultaten'!$C$2:$BT$31,MATCH(_xlfn.XLOOKUP($D$14,$D226:$D232,$E226:$E232,,0,-1),'Verwachte Resultaten'!$B$2:$B$31,0),MATCH(_xlfn.XLOOKUP($D$14,$D226:$D232,AE225:AE231,,0,-1),'Verwachte Resultaten'!$C$1:$BT$1,0))*_xlfn.XLOOKUP($E232,$G$2:$G$6,$H$2:$H$6,,0))),$D232,""),"")</f>
        <v/>
      </c>
      <c r="AF232" s="14" t="str">
        <f>IFERROR(IF(AND(_xlfn.XLOOKUP($D$14,$D226:$D232,AF226:AF232,,0,-1)&lt;(INDEX('Verwachte Resultaten'!$C$2:$BT$31,MATCH(_xlfn.XLOOKUP($D$14,$D226:$D232,$E226:$E232,,0,-1),'Verwachte Resultaten'!$B$2:$B$31,0),MATCH(_xlfn.XLOOKUP($D$14,$D226:$D232,AF225:AF231,,0,-1),'Verwachte Resultaten'!$C$1:$BT$1,0))*_xlfn.XLOOKUP($E232,$G$2:$G$6,$F$2:$F$6,,0)),_xlfn.XLOOKUP($D$14,$D226:$D232,AF226:AF232,,0,-1)&gt;=(INDEX('Verwachte Resultaten'!$C$2:$BT$31,MATCH(_xlfn.XLOOKUP($D$14,$D226:$D232,$E226:$E232,,0,-1),'Verwachte Resultaten'!$B$2:$B$31,0),MATCH(_xlfn.XLOOKUP($D$14,$D226:$D232,AF225:AF231,,0,-1),'Verwachte Resultaten'!$C$1:$BT$1,0))*_xlfn.XLOOKUP($E232,$G$2:$G$6,$H$2:$H$6,,0))),$D232,""),"")</f>
        <v/>
      </c>
      <c r="AG232" s="14" t="str">
        <f>IFERROR(IF(AND(_xlfn.XLOOKUP($D$14,$D226:$D232,AG226:AG232,,0,-1)&lt;(INDEX('Verwachte Resultaten'!$C$2:$BT$31,MATCH(_xlfn.XLOOKUP($D$14,$D226:$D232,$E226:$E232,,0,-1),'Verwachte Resultaten'!$B$2:$B$31,0),MATCH(_xlfn.XLOOKUP($D$14,$D226:$D232,AG225:AG231,,0,-1),'Verwachte Resultaten'!$C$1:$BT$1,0))*_xlfn.XLOOKUP($E232,$G$2:$G$6,$F$2:$F$6,,0)),_xlfn.XLOOKUP($D$14,$D226:$D232,AG226:AG232,,0,-1)&gt;=(INDEX('Verwachte Resultaten'!$C$2:$BT$31,MATCH(_xlfn.XLOOKUP($D$14,$D226:$D232,$E226:$E232,,0,-1),'Verwachte Resultaten'!$B$2:$B$31,0),MATCH(_xlfn.XLOOKUP($D$14,$D226:$D232,AG225:AG231,,0,-1),'Verwachte Resultaten'!$C$1:$BT$1,0))*_xlfn.XLOOKUP($E232,$G$2:$G$6,$H$2:$H$6,,0))),$D232,""),"")</f>
        <v/>
      </c>
      <c r="AH232" s="14" t="str">
        <f>IFERROR(IF(AND(_xlfn.XLOOKUP($D$14,$D226:$D232,AH226:AH232,,0,-1)&lt;(INDEX('Verwachte Resultaten'!$C$2:$BT$31,MATCH(_xlfn.XLOOKUP($D$14,$D226:$D232,$E226:$E232,,0,-1),'Verwachte Resultaten'!$B$2:$B$31,0),MATCH(_xlfn.XLOOKUP($D$14,$D226:$D232,AH225:AH231,,0,-1),'Verwachte Resultaten'!$C$1:$BT$1,0))*_xlfn.XLOOKUP($E232,$G$2:$G$6,$F$2:$F$6,,0)),_xlfn.XLOOKUP($D$14,$D226:$D232,AH226:AH232,,0,-1)&gt;=(INDEX('Verwachte Resultaten'!$C$2:$BT$31,MATCH(_xlfn.XLOOKUP($D$14,$D226:$D232,$E226:$E232,,0,-1),'Verwachte Resultaten'!$B$2:$B$31,0),MATCH(_xlfn.XLOOKUP($D$14,$D226:$D232,AH225:AH231,,0,-1),'Verwachte Resultaten'!$C$1:$BT$1,0))*_xlfn.XLOOKUP($E232,$G$2:$G$6,$H$2:$H$6,,0))),$D232,""),"")</f>
        <v/>
      </c>
      <c r="AI232" s="14" t="str">
        <f>IFERROR(IF(AND(_xlfn.XLOOKUP($D$14,$D226:$D232,AI226:AI232,,0,-1)&lt;(INDEX('Verwachte Resultaten'!$C$2:$BT$31,MATCH(_xlfn.XLOOKUP($D$14,$D226:$D232,$E226:$E232,,0,-1),'Verwachte Resultaten'!$B$2:$B$31,0),MATCH(_xlfn.XLOOKUP($D$14,$D226:$D232,AI225:AI231,,0,-1),'Verwachte Resultaten'!$C$1:$BT$1,0))*_xlfn.XLOOKUP($E232,$G$2:$G$6,$F$2:$F$6,,0)),_xlfn.XLOOKUP($D$14,$D226:$D232,AI226:AI232,,0,-1)&gt;=(INDEX('Verwachte Resultaten'!$C$2:$BT$31,MATCH(_xlfn.XLOOKUP($D$14,$D226:$D232,$E226:$E232,,0,-1),'Verwachte Resultaten'!$B$2:$B$31,0),MATCH(_xlfn.XLOOKUP($D$14,$D226:$D232,AI225:AI231,,0,-1),'Verwachte Resultaten'!$C$1:$BT$1,0))*_xlfn.XLOOKUP($E232,$G$2:$G$6,$H$2:$H$6,,0))),$D232,""),"")</f>
        <v/>
      </c>
      <c r="AJ232" s="14" t="str">
        <f>IFERROR(IF(AND(_xlfn.XLOOKUP($D$14,$D226:$D232,AJ226:AJ232,,0,-1)&lt;(INDEX('Verwachte Resultaten'!$C$2:$BT$31,MATCH(_xlfn.XLOOKUP($D$14,$D226:$D232,$E226:$E232,,0,-1),'Verwachte Resultaten'!$B$2:$B$31,0),MATCH(_xlfn.XLOOKUP($D$14,$D226:$D232,AJ225:AJ231,,0,-1),'Verwachte Resultaten'!$C$1:$BT$1,0))*_xlfn.XLOOKUP($E232,$G$2:$G$6,$F$2:$F$6,,0)),_xlfn.XLOOKUP($D$14,$D226:$D232,AJ226:AJ232,,0,-1)&gt;=(INDEX('Verwachte Resultaten'!$C$2:$BT$31,MATCH(_xlfn.XLOOKUP($D$14,$D226:$D232,$E226:$E232,,0,-1),'Verwachte Resultaten'!$B$2:$B$31,0),MATCH(_xlfn.XLOOKUP($D$14,$D226:$D232,AJ225:AJ231,,0,-1),'Verwachte Resultaten'!$C$1:$BT$1,0))*_xlfn.XLOOKUP($E232,$G$2:$G$6,$H$2:$H$6,,0))),$D232,""),"")</f>
        <v/>
      </c>
      <c r="AK232" s="14" t="str">
        <f>IFERROR(IF(AND(_xlfn.XLOOKUP($D$14,$D226:$D232,AK226:AK232,,0,-1)&lt;(INDEX('Verwachte Resultaten'!$C$2:$BT$31,MATCH(_xlfn.XLOOKUP($D$14,$D226:$D232,$E226:$E232,,0,-1),'Verwachte Resultaten'!$B$2:$B$31,0),MATCH(_xlfn.XLOOKUP($D$14,$D226:$D232,AK225:AK231,,0,-1),'Verwachte Resultaten'!$C$1:$BT$1,0))*_xlfn.XLOOKUP($E232,$G$2:$G$6,$F$2:$F$6,,0)),_xlfn.XLOOKUP($D$14,$D226:$D232,AK226:AK232,,0,-1)&gt;=(INDEX('Verwachte Resultaten'!$C$2:$BT$31,MATCH(_xlfn.XLOOKUP($D$14,$D226:$D232,$E226:$E232,,0,-1),'Verwachte Resultaten'!$B$2:$B$31,0),MATCH(_xlfn.XLOOKUP($D$14,$D226:$D232,AK225:AK231,,0,-1),'Verwachte Resultaten'!$C$1:$BT$1,0))*_xlfn.XLOOKUP($E232,$G$2:$G$6,$H$2:$H$6,,0))),$D232,""),"")</f>
        <v/>
      </c>
      <c r="AL232" s="14" t="str">
        <f>IFERROR(IF(AND(_xlfn.XLOOKUP($D$14,$D226:$D232,AL226:AL232,,0,-1)&lt;(INDEX('Verwachte Resultaten'!$C$2:$BT$31,MATCH(_xlfn.XLOOKUP($D$14,$D226:$D232,$E226:$E232,,0,-1),'Verwachte Resultaten'!$B$2:$B$31,0),MATCH(_xlfn.XLOOKUP($D$14,$D226:$D232,AL225:AL231,,0,-1),'Verwachte Resultaten'!$C$1:$BT$1,0))*_xlfn.XLOOKUP($E232,$G$2:$G$6,$F$2:$F$6,,0)),_xlfn.XLOOKUP($D$14,$D226:$D232,AL226:AL232,,0,-1)&gt;=(INDEX('Verwachte Resultaten'!$C$2:$BT$31,MATCH(_xlfn.XLOOKUP($D$14,$D226:$D232,$E226:$E232,,0,-1),'Verwachte Resultaten'!$B$2:$B$31,0),MATCH(_xlfn.XLOOKUP($D$14,$D226:$D232,AL225:AL231,,0,-1),'Verwachte Resultaten'!$C$1:$BT$1,0))*_xlfn.XLOOKUP($E232,$G$2:$G$6,$H$2:$H$6,,0))),$D232,""),"")</f>
        <v/>
      </c>
      <c r="AM232" s="14" t="str">
        <f>IFERROR(IF(AND(_xlfn.XLOOKUP($D$14,$D226:$D232,AM226:AM232,,0,-1)&lt;(INDEX('Verwachte Resultaten'!$C$2:$BT$31,MATCH(_xlfn.XLOOKUP($D$14,$D226:$D232,$E226:$E232,,0,-1),'Verwachte Resultaten'!$B$2:$B$31,0),MATCH(_xlfn.XLOOKUP($D$14,$D226:$D232,AM225:AM231,,0,-1),'Verwachte Resultaten'!$C$1:$BT$1,0))*_xlfn.XLOOKUP($E232,$G$2:$G$6,$F$2:$F$6,,0)),_xlfn.XLOOKUP($D$14,$D226:$D232,AM226:AM232,,0,-1)&gt;=(INDEX('Verwachte Resultaten'!$C$2:$BT$31,MATCH(_xlfn.XLOOKUP($D$14,$D226:$D232,$E226:$E232,,0,-1),'Verwachte Resultaten'!$B$2:$B$31,0),MATCH(_xlfn.XLOOKUP($D$14,$D226:$D232,AM225:AM231,,0,-1),'Verwachte Resultaten'!$C$1:$BT$1,0))*_xlfn.XLOOKUP($E232,$G$2:$G$6,$H$2:$H$6,,0))),$D232,""),"")</f>
        <v/>
      </c>
      <c r="AN232" s="14" t="str">
        <f>IFERROR(IF(AND(_xlfn.XLOOKUP($D$14,$D226:$D232,AN226:AN232,,0,-1)&lt;(INDEX('Verwachte Resultaten'!$C$2:$BT$31,MATCH(_xlfn.XLOOKUP($D$14,$D226:$D232,$E226:$E232,,0,-1),'Verwachte Resultaten'!$B$2:$B$31,0),MATCH(_xlfn.XLOOKUP($D$14,$D226:$D232,AN225:AN231,,0,-1),'Verwachte Resultaten'!$C$1:$BT$1,0))*_xlfn.XLOOKUP($E232,$G$2:$G$6,$F$2:$F$6,,0)),_xlfn.XLOOKUP($D$14,$D226:$D232,AN226:AN232,,0,-1)&gt;=(INDEX('Verwachte Resultaten'!$C$2:$BT$31,MATCH(_xlfn.XLOOKUP($D$14,$D226:$D232,$E226:$E232,,0,-1),'Verwachte Resultaten'!$B$2:$B$31,0),MATCH(_xlfn.XLOOKUP($D$14,$D226:$D232,AN225:AN231,,0,-1),'Verwachte Resultaten'!$C$1:$BT$1,0))*_xlfn.XLOOKUP($E232,$G$2:$G$6,$H$2:$H$6,,0))),$D232,""),"")</f>
        <v/>
      </c>
      <c r="AO232" s="14" t="str">
        <f>IFERROR(IF(AND(_xlfn.XLOOKUP($D$14,$D226:$D232,AO226:AO232,,0,-1)&lt;(INDEX('Verwachte Resultaten'!$C$2:$BT$31,MATCH(_xlfn.XLOOKUP($D$14,$D226:$D232,$E226:$E232,,0,-1),'Verwachte Resultaten'!$B$2:$B$31,0),MATCH(_xlfn.XLOOKUP($D$14,$D226:$D232,AO225:AO231,,0,-1),'Verwachte Resultaten'!$C$1:$BT$1,0))*_xlfn.XLOOKUP($E232,$G$2:$G$6,$F$2:$F$6,,0)),_xlfn.XLOOKUP($D$14,$D226:$D232,AO226:AO232,,0,-1)&gt;=(INDEX('Verwachte Resultaten'!$C$2:$BT$31,MATCH(_xlfn.XLOOKUP($D$14,$D226:$D232,$E226:$E232,,0,-1),'Verwachte Resultaten'!$B$2:$B$31,0),MATCH(_xlfn.XLOOKUP($D$14,$D226:$D232,AO225:AO231,,0,-1),'Verwachte Resultaten'!$C$1:$BT$1,0))*_xlfn.XLOOKUP($E232,$G$2:$G$6,$H$2:$H$6,,0))),$D232,""),"")</f>
        <v/>
      </c>
      <c r="AP232" s="14" t="str">
        <f>IFERROR(IF(AND(_xlfn.XLOOKUP($D$14,$D226:$D232,AP226:AP232,,0,-1)&lt;(INDEX('Verwachte Resultaten'!$C$2:$BT$31,MATCH(_xlfn.XLOOKUP($D$14,$D226:$D232,$E226:$E232,,0,-1),'Verwachte Resultaten'!$B$2:$B$31,0),MATCH(_xlfn.XLOOKUP($D$14,$D226:$D232,AP225:AP231,,0,-1),'Verwachte Resultaten'!$C$1:$BT$1,0))*_xlfn.XLOOKUP($E232,$G$2:$G$6,$F$2:$F$6,,0)),_xlfn.XLOOKUP($D$14,$D226:$D232,AP226:AP232,,0,-1)&gt;=(INDEX('Verwachte Resultaten'!$C$2:$BT$31,MATCH(_xlfn.XLOOKUP($D$14,$D226:$D232,$E226:$E232,,0,-1),'Verwachte Resultaten'!$B$2:$B$31,0),MATCH(_xlfn.XLOOKUP($D$14,$D226:$D232,AP225:AP231,,0,-1),'Verwachte Resultaten'!$C$1:$BT$1,0))*_xlfn.XLOOKUP($E232,$G$2:$G$6,$H$2:$H$6,,0))),$D232,""),"")</f>
        <v/>
      </c>
      <c r="AQ232" s="14" t="str">
        <f>IFERROR(IF(AND(_xlfn.XLOOKUP($D$14,$D226:$D232,AQ226:AQ232,,0,-1)&lt;(INDEX('Verwachte Resultaten'!$C$2:$BT$31,MATCH(_xlfn.XLOOKUP($D$14,$D226:$D232,$E226:$E232,,0,-1),'Verwachte Resultaten'!$B$2:$B$31,0),MATCH(_xlfn.XLOOKUP($D$14,$D226:$D232,AQ225:AQ231,,0,-1),'Verwachte Resultaten'!$C$1:$BT$1,0))*_xlfn.XLOOKUP($E232,$G$2:$G$6,$F$2:$F$6,,0)),_xlfn.XLOOKUP($D$14,$D226:$D232,AQ226:AQ232,,0,-1)&gt;=(INDEX('Verwachte Resultaten'!$C$2:$BT$31,MATCH(_xlfn.XLOOKUP($D$14,$D226:$D232,$E226:$E232,,0,-1),'Verwachte Resultaten'!$B$2:$B$31,0),MATCH(_xlfn.XLOOKUP($D$14,$D226:$D232,AQ225:AQ231,,0,-1),'Verwachte Resultaten'!$C$1:$BT$1,0))*_xlfn.XLOOKUP($E232,$G$2:$G$6,$H$2:$H$6,,0))),$D232,""),"")</f>
        <v/>
      </c>
      <c r="AR232" s="14" t="str">
        <f>IFERROR(IF(AND(_xlfn.XLOOKUP($D$14,$D226:$D232,AR226:AR232,,0,-1)&lt;(INDEX('Verwachte Resultaten'!$C$2:$BT$31,MATCH(_xlfn.XLOOKUP($D$14,$D226:$D232,$E226:$E232,,0,-1),'Verwachte Resultaten'!$B$2:$B$31,0),MATCH(_xlfn.XLOOKUP($D$14,$D226:$D232,AR225:AR231,,0,-1),'Verwachte Resultaten'!$C$1:$BT$1,0))*_xlfn.XLOOKUP($E232,$G$2:$G$6,$F$2:$F$6,,0)),_xlfn.XLOOKUP($D$14,$D226:$D232,AR226:AR232,,0,-1)&gt;=(INDEX('Verwachte Resultaten'!$C$2:$BT$31,MATCH(_xlfn.XLOOKUP($D$14,$D226:$D232,$E226:$E232,,0,-1),'Verwachte Resultaten'!$B$2:$B$31,0),MATCH(_xlfn.XLOOKUP($D$14,$D226:$D232,AR225:AR231,,0,-1),'Verwachte Resultaten'!$C$1:$BT$1,0))*_xlfn.XLOOKUP($E232,$G$2:$G$6,$H$2:$H$6,,0))),$D232,""),"")</f>
        <v/>
      </c>
      <c r="AS232" s="14" t="str">
        <f>IFERROR(IF(AND(_xlfn.XLOOKUP($D$14,$D226:$D232,AS226:AS232,,0,-1)&lt;(INDEX('Verwachte Resultaten'!$C$2:$BT$31,MATCH(_xlfn.XLOOKUP($D$14,$D226:$D232,$E226:$E232,,0,-1),'Verwachte Resultaten'!$B$2:$B$31,0),MATCH(_xlfn.XLOOKUP($D$14,$D226:$D232,AS225:AS231,,0,-1),'Verwachte Resultaten'!$C$1:$BT$1,0))*_xlfn.XLOOKUP($E232,$G$2:$G$6,$F$2:$F$6,,0)),_xlfn.XLOOKUP($D$14,$D226:$D232,AS226:AS232,,0,-1)&gt;=(INDEX('Verwachte Resultaten'!$C$2:$BT$31,MATCH(_xlfn.XLOOKUP($D$14,$D226:$D232,$E226:$E232,,0,-1),'Verwachte Resultaten'!$B$2:$B$31,0),MATCH(_xlfn.XLOOKUP($D$14,$D226:$D232,AS225:AS231,,0,-1),'Verwachte Resultaten'!$C$1:$BT$1,0))*_xlfn.XLOOKUP($E232,$G$2:$G$6,$H$2:$H$6,,0))),$D232,""),"")</f>
        <v/>
      </c>
      <c r="AT232" s="14" t="str">
        <f>IFERROR(IF(AND(_xlfn.XLOOKUP($D$14,$D226:$D232,AT226:AT232,,0,-1)&lt;(INDEX('Verwachte Resultaten'!$C$2:$BT$31,MATCH(_xlfn.XLOOKUP($D$14,$D226:$D232,$E226:$E232,,0,-1),'Verwachte Resultaten'!$B$2:$B$31,0),MATCH(_xlfn.XLOOKUP($D$14,$D226:$D232,AT225:AT231,,0,-1),'Verwachte Resultaten'!$C$1:$BT$1,0))*_xlfn.XLOOKUP($E232,$G$2:$G$6,$F$2:$F$6,,0)),_xlfn.XLOOKUP($D$14,$D226:$D232,AT226:AT232,,0,-1)&gt;=(INDEX('Verwachte Resultaten'!$C$2:$BT$31,MATCH(_xlfn.XLOOKUP($D$14,$D226:$D232,$E226:$E232,,0,-1),'Verwachte Resultaten'!$B$2:$B$31,0),MATCH(_xlfn.XLOOKUP($D$14,$D226:$D232,AT225:AT231,,0,-1),'Verwachte Resultaten'!$C$1:$BT$1,0))*_xlfn.XLOOKUP($E232,$G$2:$G$6,$H$2:$H$6,,0))),$D232,""),"")</f>
        <v/>
      </c>
      <c r="AU232" s="14" t="str">
        <f>IFERROR(IF(AND(_xlfn.XLOOKUP($D$14,$D226:$D232,AU226:AU232,,0,-1)&lt;(INDEX('Verwachte Resultaten'!$C$2:$BT$31,MATCH(_xlfn.XLOOKUP($D$14,$D226:$D232,$E226:$E232,,0,-1),'Verwachte Resultaten'!$B$2:$B$31,0),MATCH(_xlfn.XLOOKUP($D$14,$D226:$D232,AU225:AU231,,0,-1),'Verwachte Resultaten'!$C$1:$BT$1,0))*_xlfn.XLOOKUP($E232,$G$2:$G$6,$F$2:$F$6,,0)),_xlfn.XLOOKUP($D$14,$D226:$D232,AU226:AU232,,0,-1)&gt;=(INDEX('Verwachte Resultaten'!$C$2:$BT$31,MATCH(_xlfn.XLOOKUP($D$14,$D226:$D232,$E226:$E232,,0,-1),'Verwachte Resultaten'!$B$2:$B$31,0),MATCH(_xlfn.XLOOKUP($D$14,$D226:$D232,AU225:AU231,,0,-1),'Verwachte Resultaten'!$C$1:$BT$1,0))*_xlfn.XLOOKUP($E232,$G$2:$G$6,$H$2:$H$6,,0))),$D232,""),"")</f>
        <v/>
      </c>
      <c r="AV232" s="14" t="str">
        <f>IFERROR(IF(AND(_xlfn.XLOOKUP($D$14,$D226:$D232,AV226:AV232,,0,-1)&lt;(INDEX('Verwachte Resultaten'!$C$2:$BT$31,MATCH(_xlfn.XLOOKUP($D$14,$D226:$D232,$E226:$E232,,0,-1),'Verwachte Resultaten'!$B$2:$B$31,0),MATCH(_xlfn.XLOOKUP($D$14,$D226:$D232,AV225:AV231,,0,-1),'Verwachte Resultaten'!$C$1:$BT$1,0))*_xlfn.XLOOKUP($E232,$G$2:$G$6,$F$2:$F$6,,0)),_xlfn.XLOOKUP($D$14,$D226:$D232,AV226:AV232,,0,-1)&gt;=(INDEX('Verwachte Resultaten'!$C$2:$BT$31,MATCH(_xlfn.XLOOKUP($D$14,$D226:$D232,$E226:$E232,,0,-1),'Verwachte Resultaten'!$B$2:$B$31,0),MATCH(_xlfn.XLOOKUP($D$14,$D226:$D232,AV225:AV231,,0,-1),'Verwachte Resultaten'!$C$1:$BT$1,0))*_xlfn.XLOOKUP($E232,$G$2:$G$6,$H$2:$H$6,,0))),$D232,""),"")</f>
        <v/>
      </c>
      <c r="AW232" s="14" t="str">
        <f>IFERROR(IF(AND(_xlfn.XLOOKUP($D$14,$D226:$D232,AW226:AW232,,0,-1)&lt;(INDEX('Verwachte Resultaten'!$C$2:$BT$31,MATCH(_xlfn.XLOOKUP($D$14,$D226:$D232,$E226:$E232,,0,-1),'Verwachte Resultaten'!$B$2:$B$31,0),MATCH(_xlfn.XLOOKUP($D$14,$D226:$D232,AW225:AW231,,0,-1),'Verwachte Resultaten'!$C$1:$BT$1,0))*_xlfn.XLOOKUP($E232,$G$2:$G$6,$F$2:$F$6,,0)),_xlfn.XLOOKUP($D$14,$D226:$D232,AW226:AW232,,0,-1)&gt;=(INDEX('Verwachte Resultaten'!$C$2:$BT$31,MATCH(_xlfn.XLOOKUP($D$14,$D226:$D232,$E226:$E232,,0,-1),'Verwachte Resultaten'!$B$2:$B$31,0),MATCH(_xlfn.XLOOKUP($D$14,$D226:$D232,AW225:AW231,,0,-1),'Verwachte Resultaten'!$C$1:$BT$1,0))*_xlfn.XLOOKUP($E232,$G$2:$G$6,$H$2:$H$6,,0))),$D232,""),"")</f>
        <v/>
      </c>
      <c r="AX232" s="14" t="str">
        <f>IFERROR(IF(AND(_xlfn.XLOOKUP($D$14,$D226:$D232,AX226:AX232,,0,-1)&lt;(INDEX('Verwachte Resultaten'!$C$2:$BT$31,MATCH(_xlfn.XLOOKUP($D$14,$D226:$D232,$E226:$E232,,0,-1),'Verwachte Resultaten'!$B$2:$B$31,0),MATCH(_xlfn.XLOOKUP($D$14,$D226:$D232,AX225:AX231,,0,-1),'Verwachte Resultaten'!$C$1:$BT$1,0))*_xlfn.XLOOKUP($E232,$G$2:$G$6,$F$2:$F$6,,0)),_xlfn.XLOOKUP($D$14,$D226:$D232,AX226:AX232,,0,-1)&gt;=(INDEX('Verwachte Resultaten'!$C$2:$BT$31,MATCH(_xlfn.XLOOKUP($D$14,$D226:$D232,$E226:$E232,,0,-1),'Verwachte Resultaten'!$B$2:$B$31,0),MATCH(_xlfn.XLOOKUP($D$14,$D226:$D232,AX225:AX231,,0,-1),'Verwachte Resultaten'!$C$1:$BT$1,0))*_xlfn.XLOOKUP($E232,$G$2:$G$6,$H$2:$H$6,,0))),$D232,""),"")</f>
        <v/>
      </c>
      <c r="AY232" s="14" t="str">
        <f>IFERROR(IF(AND(_xlfn.XLOOKUP($D$14,$D226:$D232,AY226:AY232,,0,-1)&lt;(INDEX('Verwachte Resultaten'!$C$2:$BT$31,MATCH(_xlfn.XLOOKUP($D$14,$D226:$D232,$E226:$E232,,0,-1),'Verwachte Resultaten'!$B$2:$B$31,0),MATCH(_xlfn.XLOOKUP($D$14,$D226:$D232,AY225:AY231,,0,-1),'Verwachte Resultaten'!$C$1:$BT$1,0))*_xlfn.XLOOKUP($E232,$G$2:$G$6,$F$2:$F$6,,0)),_xlfn.XLOOKUP($D$14,$D226:$D232,AY226:AY232,,0,-1)&gt;=(INDEX('Verwachte Resultaten'!$C$2:$BT$31,MATCH(_xlfn.XLOOKUP($D$14,$D226:$D232,$E226:$E232,,0,-1),'Verwachte Resultaten'!$B$2:$B$31,0),MATCH(_xlfn.XLOOKUP($D$14,$D226:$D232,AY225:AY231,,0,-1),'Verwachte Resultaten'!$C$1:$BT$1,0))*_xlfn.XLOOKUP($E232,$G$2:$G$6,$H$2:$H$6,,0))),$D232,""),"")</f>
        <v/>
      </c>
      <c r="AZ232" s="14" t="str">
        <f>IFERROR(IF(AND(_xlfn.XLOOKUP($D$14,$D226:$D232,AZ226:AZ232,,0,-1)&lt;(INDEX('Verwachte Resultaten'!$C$2:$BT$31,MATCH(_xlfn.XLOOKUP($D$14,$D226:$D232,$E226:$E232,,0,-1),'Verwachte Resultaten'!$B$2:$B$31,0),MATCH(_xlfn.XLOOKUP($D$14,$D226:$D232,AZ225:AZ231,,0,-1),'Verwachte Resultaten'!$C$1:$BT$1,0))*_xlfn.XLOOKUP($E232,$G$2:$G$6,$F$2:$F$6,,0)),_xlfn.XLOOKUP($D$14,$D226:$D232,AZ226:AZ232,,0,-1)&gt;=(INDEX('Verwachte Resultaten'!$C$2:$BT$31,MATCH(_xlfn.XLOOKUP($D$14,$D226:$D232,$E226:$E232,,0,-1),'Verwachte Resultaten'!$B$2:$B$31,0),MATCH(_xlfn.XLOOKUP($D$14,$D226:$D232,AZ225:AZ231,,0,-1),'Verwachte Resultaten'!$C$1:$BT$1,0))*_xlfn.XLOOKUP($E232,$G$2:$G$6,$H$2:$H$6,,0))),$D232,""),"")</f>
        <v/>
      </c>
      <c r="BA232" s="14" t="str">
        <f>IFERROR(IF(AND(_xlfn.XLOOKUP($D$14,$D226:$D232,BA226:BA232,,0,-1)&lt;(INDEX('Verwachte Resultaten'!$C$2:$BT$31,MATCH(_xlfn.XLOOKUP($D$14,$D226:$D232,$E226:$E232,,0,-1),'Verwachte Resultaten'!$B$2:$B$31,0),MATCH(_xlfn.XLOOKUP($D$14,$D226:$D232,BA225:BA231,,0,-1),'Verwachte Resultaten'!$C$1:$BT$1,0))*_xlfn.XLOOKUP($E232,$G$2:$G$6,$F$2:$F$6,,0)),_xlfn.XLOOKUP($D$14,$D226:$D232,BA226:BA232,,0,-1)&gt;=(INDEX('Verwachte Resultaten'!$C$2:$BT$31,MATCH(_xlfn.XLOOKUP($D$14,$D226:$D232,$E226:$E232,,0,-1),'Verwachte Resultaten'!$B$2:$B$31,0),MATCH(_xlfn.XLOOKUP($D$14,$D226:$D232,BA225:BA231,,0,-1),'Verwachte Resultaten'!$C$1:$BT$1,0))*_xlfn.XLOOKUP($E232,$G$2:$G$6,$H$2:$H$6,,0))),$D232,""),"")</f>
        <v/>
      </c>
      <c r="BB232" s="14" t="str">
        <f>IFERROR(IF(AND(_xlfn.XLOOKUP($D$14,$D226:$D232,BB226:BB232,,0,-1)&lt;(INDEX('Verwachte Resultaten'!$C$2:$BT$31,MATCH(_xlfn.XLOOKUP($D$14,$D226:$D232,$E226:$E232,,0,-1),'Verwachte Resultaten'!$B$2:$B$31,0),MATCH(_xlfn.XLOOKUP($D$14,$D226:$D232,BB225:BB231,,0,-1),'Verwachte Resultaten'!$C$1:$BT$1,0))*_xlfn.XLOOKUP($E232,$G$2:$G$6,$F$2:$F$6,,0)),_xlfn.XLOOKUP($D$14,$D226:$D232,BB226:BB232,,0,-1)&gt;=(INDEX('Verwachte Resultaten'!$C$2:$BT$31,MATCH(_xlfn.XLOOKUP($D$14,$D226:$D232,$E226:$E232,,0,-1),'Verwachte Resultaten'!$B$2:$B$31,0),MATCH(_xlfn.XLOOKUP($D$14,$D226:$D232,BB225:BB231,,0,-1),'Verwachte Resultaten'!$C$1:$BT$1,0))*_xlfn.XLOOKUP($E232,$G$2:$G$6,$H$2:$H$6,,0))),$D232,""),"")</f>
        <v/>
      </c>
      <c r="BC232" s="14" t="str">
        <f>IFERROR(IF(AND(_xlfn.XLOOKUP($D$14,$D226:$D232,BC226:BC232,,0,-1)&lt;(INDEX('Verwachte Resultaten'!$C$2:$BT$31,MATCH(_xlfn.XLOOKUP($D$14,$D226:$D232,$E226:$E232,,0,-1),'Verwachte Resultaten'!$B$2:$B$31,0),MATCH(_xlfn.XLOOKUP($D$14,$D226:$D232,BC225:BC231,,0,-1),'Verwachte Resultaten'!$C$1:$BT$1,0))*_xlfn.XLOOKUP($E232,$G$2:$G$6,$F$2:$F$6,,0)),_xlfn.XLOOKUP($D$14,$D226:$D232,BC226:BC232,,0,-1)&gt;=(INDEX('Verwachte Resultaten'!$C$2:$BT$31,MATCH(_xlfn.XLOOKUP($D$14,$D226:$D232,$E226:$E232,,0,-1),'Verwachte Resultaten'!$B$2:$B$31,0),MATCH(_xlfn.XLOOKUP($D$14,$D226:$D232,BC225:BC231,,0,-1),'Verwachte Resultaten'!$C$1:$BT$1,0))*_xlfn.XLOOKUP($E232,$G$2:$G$6,$H$2:$H$6,,0))),$D232,""),"")</f>
        <v/>
      </c>
      <c r="BD232" s="14" t="str">
        <f>IFERROR(IF(AND(_xlfn.XLOOKUP($D$14,$D226:$D232,BD226:BD232,,0,-1)&lt;(INDEX('Verwachte Resultaten'!$C$2:$BT$31,MATCH(_xlfn.XLOOKUP($D$14,$D226:$D232,$E226:$E232,,0,-1),'Verwachte Resultaten'!$B$2:$B$31,0),MATCH(_xlfn.XLOOKUP($D$14,$D226:$D232,BD225:BD231,,0,-1),'Verwachte Resultaten'!$C$1:$BT$1,0))*_xlfn.XLOOKUP($E232,$G$2:$G$6,$F$2:$F$6,,0)),_xlfn.XLOOKUP($D$14,$D226:$D232,BD226:BD232,,0,-1)&gt;=(INDEX('Verwachte Resultaten'!$C$2:$BT$31,MATCH(_xlfn.XLOOKUP($D$14,$D226:$D232,$E226:$E232,,0,-1),'Verwachte Resultaten'!$B$2:$B$31,0),MATCH(_xlfn.XLOOKUP($D$14,$D226:$D232,BD225:BD231,,0,-1),'Verwachte Resultaten'!$C$1:$BT$1,0))*_xlfn.XLOOKUP($E232,$G$2:$G$6,$H$2:$H$6,,0))),$D232,""),"")</f>
        <v/>
      </c>
      <c r="BE232" s="14" t="str">
        <f>IFERROR(IF(AND(_xlfn.XLOOKUP($D$14,$D226:$D232,BE226:BE232,,0,-1)&lt;(INDEX('Verwachte Resultaten'!$C$2:$BT$31,MATCH(_xlfn.XLOOKUP($D$14,$D226:$D232,$E226:$E232,,0,-1),'Verwachte Resultaten'!$B$2:$B$31,0),MATCH(_xlfn.XLOOKUP($D$14,$D226:$D232,BE225:BE231,,0,-1),'Verwachte Resultaten'!$C$1:$BT$1,0))*_xlfn.XLOOKUP($E232,$G$2:$G$6,$F$2:$F$6,,0)),_xlfn.XLOOKUP($D$14,$D226:$D232,BE226:BE232,,0,-1)&gt;=(INDEX('Verwachte Resultaten'!$C$2:$BT$31,MATCH(_xlfn.XLOOKUP($D$14,$D226:$D232,$E226:$E232,,0,-1),'Verwachte Resultaten'!$B$2:$B$31,0),MATCH(_xlfn.XLOOKUP($D$14,$D226:$D232,BE225:BE231,,0,-1),'Verwachte Resultaten'!$C$1:$BT$1,0))*_xlfn.XLOOKUP($E232,$G$2:$G$6,$H$2:$H$6,,0))),$D232,""),"")</f>
        <v/>
      </c>
      <c r="BF232" s="14" t="str">
        <f>IFERROR(IF(AND(_xlfn.XLOOKUP($D$14,$D226:$D232,BF226:BF232,,0,-1)&lt;(INDEX('Verwachte Resultaten'!$C$2:$BT$31,MATCH(_xlfn.XLOOKUP($D$14,$D226:$D232,$E226:$E232,,0,-1),'Verwachte Resultaten'!$B$2:$B$31,0),MATCH(_xlfn.XLOOKUP($D$14,$D226:$D232,BF225:BF231,,0,-1),'Verwachte Resultaten'!$C$1:$BT$1,0))*_xlfn.XLOOKUP($E232,$G$2:$G$6,$F$2:$F$6,,0)),_xlfn.XLOOKUP($D$14,$D226:$D232,BF226:BF232,,0,-1)&gt;=(INDEX('Verwachte Resultaten'!$C$2:$BT$31,MATCH(_xlfn.XLOOKUP($D$14,$D226:$D232,$E226:$E232,,0,-1),'Verwachte Resultaten'!$B$2:$B$31,0),MATCH(_xlfn.XLOOKUP($D$14,$D226:$D232,BF225:BF231,,0,-1),'Verwachte Resultaten'!$C$1:$BT$1,0))*_xlfn.XLOOKUP($E232,$G$2:$G$6,$H$2:$H$6,,0))),$D232,""),"")</f>
        <v/>
      </c>
      <c r="BG232" s="14" t="str">
        <f>IFERROR(IF(AND(_xlfn.XLOOKUP($D$14,$D226:$D232,BG226:BG232,,0,-1)&lt;(INDEX('Verwachte Resultaten'!$C$2:$BT$31,MATCH(_xlfn.XLOOKUP($D$14,$D226:$D232,$E226:$E232,,0,-1),'Verwachte Resultaten'!$B$2:$B$31,0),MATCH(_xlfn.XLOOKUP($D$14,$D226:$D232,BG225:BG231,,0,-1),'Verwachte Resultaten'!$C$1:$BT$1,0))*_xlfn.XLOOKUP($E232,$G$2:$G$6,$F$2:$F$6,,0)),_xlfn.XLOOKUP($D$14,$D226:$D232,BG226:BG232,,0,-1)&gt;=(INDEX('Verwachte Resultaten'!$C$2:$BT$31,MATCH(_xlfn.XLOOKUP($D$14,$D226:$D232,$E226:$E232,,0,-1),'Verwachte Resultaten'!$B$2:$B$31,0),MATCH(_xlfn.XLOOKUP($D$14,$D226:$D232,BG225:BG231,,0,-1),'Verwachte Resultaten'!$C$1:$BT$1,0))*_xlfn.XLOOKUP($E232,$G$2:$G$6,$H$2:$H$6,,0))),$D232,""),"")</f>
        <v/>
      </c>
      <c r="BH232" s="14" t="str">
        <f>IFERROR(IF(AND(_xlfn.XLOOKUP($D$14,$D226:$D232,BH226:BH232,,0,-1)&lt;(INDEX('Verwachte Resultaten'!$C$2:$BT$31,MATCH(_xlfn.XLOOKUP($D$14,$D226:$D232,$E226:$E232,,0,-1),'Verwachte Resultaten'!$B$2:$B$31,0),MATCH(_xlfn.XLOOKUP($D$14,$D226:$D232,BH225:BH231,,0,-1),'Verwachte Resultaten'!$C$1:$BT$1,0))*_xlfn.XLOOKUP($E232,$G$2:$G$6,$F$2:$F$6,,0)),_xlfn.XLOOKUP($D$14,$D226:$D232,BH226:BH232,,0,-1)&gt;=(INDEX('Verwachte Resultaten'!$C$2:$BT$31,MATCH(_xlfn.XLOOKUP($D$14,$D226:$D232,$E226:$E232,,0,-1),'Verwachte Resultaten'!$B$2:$B$31,0),MATCH(_xlfn.XLOOKUP($D$14,$D226:$D232,BH225:BH231,,0,-1),'Verwachte Resultaten'!$C$1:$BT$1,0))*_xlfn.XLOOKUP($E232,$G$2:$G$6,$H$2:$H$6,,0))),$D232,""),"")</f>
        <v/>
      </c>
      <c r="BI232" s="14" t="str">
        <f>IFERROR(IF(AND(_xlfn.XLOOKUP($D$14,$D226:$D232,BI226:BI232,,0,-1)&lt;(INDEX('Verwachte Resultaten'!$C$2:$BT$31,MATCH(_xlfn.XLOOKUP($D$14,$D226:$D232,$E226:$E232,,0,-1),'Verwachte Resultaten'!$B$2:$B$31,0),MATCH(_xlfn.XLOOKUP($D$14,$D226:$D232,BI225:BI231,,0,-1),'Verwachte Resultaten'!$C$1:$BT$1,0))*_xlfn.XLOOKUP($E232,$G$2:$G$6,$F$2:$F$6,,0)),_xlfn.XLOOKUP($D$14,$D226:$D232,BI226:BI232,,0,-1)&gt;=(INDEX('Verwachte Resultaten'!$C$2:$BT$31,MATCH(_xlfn.XLOOKUP($D$14,$D226:$D232,$E226:$E232,,0,-1),'Verwachte Resultaten'!$B$2:$B$31,0),MATCH(_xlfn.XLOOKUP($D$14,$D226:$D232,BI225:BI231,,0,-1),'Verwachte Resultaten'!$C$1:$BT$1,0))*_xlfn.XLOOKUP($E232,$G$2:$G$6,$H$2:$H$6,,0))),$D232,""),"")</f>
        <v/>
      </c>
      <c r="BJ232" s="14" t="str">
        <f>IFERROR(IF(AND(_xlfn.XLOOKUP($D$14,$D226:$D232,BJ226:BJ232,,0,-1)&lt;(INDEX('Verwachte Resultaten'!$C$2:$BT$31,MATCH(_xlfn.XLOOKUP($D$14,$D226:$D232,$E226:$E232,,0,-1),'Verwachte Resultaten'!$B$2:$B$31,0),MATCH(_xlfn.XLOOKUP($D$14,$D226:$D232,BJ225:BJ231,,0,-1),'Verwachte Resultaten'!$C$1:$BT$1,0))*_xlfn.XLOOKUP($E232,$G$2:$G$6,$F$2:$F$6,,0)),_xlfn.XLOOKUP($D$14,$D226:$D232,BJ226:BJ232,,0,-1)&gt;=(INDEX('Verwachte Resultaten'!$C$2:$BT$31,MATCH(_xlfn.XLOOKUP($D$14,$D226:$D232,$E226:$E232,,0,-1),'Verwachte Resultaten'!$B$2:$B$31,0),MATCH(_xlfn.XLOOKUP($D$14,$D226:$D232,BJ225:BJ231,,0,-1),'Verwachte Resultaten'!$C$1:$BT$1,0))*_xlfn.XLOOKUP($E232,$G$2:$G$6,$H$2:$H$6,,0))),$D232,""),"")</f>
        <v/>
      </c>
      <c r="BK232" s="41" t="str">
        <f>IFERROR(IF(AND(_xlfn.XLOOKUP($D$14,$D226:$D232,BK226:BK232,,0,-1)&lt;(INDEX('Verwachte Resultaten'!$C$2:$BT$31,MATCH(_xlfn.XLOOKUP($D$14,$D226:$D232,$E226:$E232,,0,-1),'Verwachte Resultaten'!$B$2:$B$31,0),MATCH(_xlfn.XLOOKUP($D$14,$D226:$D232,BK225:BK231,,0,-1),'Verwachte Resultaten'!$C$1:$BT$1,0))*_xlfn.XLOOKUP($E232,$G$2:$G$6,$F$2:$F$6,,0)),_xlfn.XLOOKUP($D$14,$D226:$D232,BK226:BK232,,0,-1)&gt;=(INDEX('Verwachte Resultaten'!$C$2:$BT$31,MATCH(_xlfn.XLOOKUP($D$14,$D226:$D232,$E226:$E232,,0,-1),'Verwachte Resultaten'!$B$2:$B$31,0),MATCH(_xlfn.XLOOKUP($D$14,$D226:$D232,BK225:BK231,,0,-1),'Verwachte Resultaten'!$C$1:$BT$1,0))*_xlfn.XLOOKUP($E232,$G$2:$G$6,$H$2:$H$6,,0))),$D232,""),"")</f>
        <v/>
      </c>
    </row>
    <row r="233" spans="1:63">
      <c r="C233" s="23"/>
      <c r="D233" s="110" t="str">
        <f>IFERROR($B230*$B$8,"")</f>
        <v/>
      </c>
      <c r="E233" s="42" t="s">
        <v>157</v>
      </c>
      <c r="F233" s="16" t="str">
        <f>IFERROR(IF(AND(_xlfn.XLOOKUP($D$14,$D227:$D233,F227:F233,,0,-1)&lt;=(INDEX('Verwachte Resultaten'!$C$2:$BT$31,MATCH(_xlfn.XLOOKUP($D$14,$D227:$D233,$E227:$E233,,0,-1),'Verwachte Resultaten'!$B$2:$B$31,0),MATCH(_xlfn.XLOOKUP($D$14,$D227:$D233,F226:F232,,0,-1),'Verwachte Resultaten'!$C$1:$BT$1,0))*_xlfn.XLOOKUP($E233,$G$2:$G$6,$F$2:$F$6,,0)),_xlfn.XLOOKUP($D$14,$D227:$D233,F227:F233,,0,-1)&gt;=(INDEX('Verwachte Resultaten'!$C$2:$BT$31,MATCH(_xlfn.XLOOKUP($D$14,$D227:$D233,$E227:$E233,,0,-1),'Verwachte Resultaten'!$B$2:$B$31,0),MATCH(_xlfn.XLOOKUP($D$14,$D227:$D233,F226:F232,,0,-1),'Verwachte Resultaten'!$C$1:$BT$1,0))*_xlfn.XLOOKUP($E233,$G$2:$G$6,$H$2:$H$6,,0))),$D233,""),"")</f>
        <v/>
      </c>
      <c r="G233" s="43" t="str">
        <f>IFERROR(IF(AND(_xlfn.XLOOKUP($D$14,$D227:$D233,G227:G233,,0,-1)&lt;=(INDEX('Verwachte Resultaten'!$C$2:$BT$31,MATCH(_xlfn.XLOOKUP($D$14,$D227:$D233,$E227:$E233,,0,-1),'Verwachte Resultaten'!$B$2:$B$31,0),MATCH(_xlfn.XLOOKUP($D$14,$D227:$D233,G226:G232,,0,-1),'Verwachte Resultaten'!$C$1:$BT$1,0))*_xlfn.XLOOKUP($E233,$G$2:$G$6,$F$2:$F$6,,0)),_xlfn.XLOOKUP($D$14,$D227:$D233,G227:G233,,0,-1)&gt;=(INDEX('Verwachte Resultaten'!$C$2:$BT$31,MATCH(_xlfn.XLOOKUP($D$14,$D227:$D233,$E227:$E233,,0,-1),'Verwachte Resultaten'!$B$2:$B$31,0),MATCH(_xlfn.XLOOKUP($D$14,$D227:$D233,G226:G232,,0,-1),'Verwachte Resultaten'!$C$1:$BT$1,0))*_xlfn.XLOOKUP($E233,$G$2:$G$6,$H$2:$H$6,,0))),$D233,""),"")</f>
        <v/>
      </c>
      <c r="H233" s="43" t="str">
        <f>IFERROR(IF(AND(_xlfn.XLOOKUP($D$14,$D227:$D233,H227:H233,,0,-1)&lt;=(INDEX('Verwachte Resultaten'!$C$2:$BT$31,MATCH(_xlfn.XLOOKUP($D$14,$D227:$D233,$E227:$E233,,0,-1),'Verwachte Resultaten'!$B$2:$B$31,0),MATCH(_xlfn.XLOOKUP($D$14,$D227:$D233,H226:H232,,0,-1),'Verwachte Resultaten'!$C$1:$BT$1,0))*_xlfn.XLOOKUP($E233,$G$2:$G$6,$F$2:$F$6,,0)),_xlfn.XLOOKUP($D$14,$D227:$D233,H227:H233,,0,-1)&gt;=(INDEX('Verwachte Resultaten'!$C$2:$BT$31,MATCH(_xlfn.XLOOKUP($D$14,$D227:$D233,$E227:$E233,,0,-1),'Verwachte Resultaten'!$B$2:$B$31,0),MATCH(_xlfn.XLOOKUP($D$14,$D227:$D233,H226:H232,,0,-1),'Verwachte Resultaten'!$C$1:$BT$1,0))*_xlfn.XLOOKUP($E233,$G$2:$G$6,$H$2:$H$6,,0))),$D233,""),"")</f>
        <v/>
      </c>
      <c r="I233" s="43" t="str">
        <f>IFERROR(IF(AND(_xlfn.XLOOKUP($D$14,$D227:$D233,I227:I233,,0,-1)&lt;=(INDEX('Verwachte Resultaten'!$C$2:$BT$31,MATCH(_xlfn.XLOOKUP($D$14,$D227:$D233,$E227:$E233,,0,-1),'Verwachte Resultaten'!$B$2:$B$31,0),MATCH(_xlfn.XLOOKUP($D$14,$D227:$D233,I226:I232,,0,-1),'Verwachte Resultaten'!$C$1:$BT$1,0))*_xlfn.XLOOKUP($E233,$G$2:$G$6,$F$2:$F$6,,0)),_xlfn.XLOOKUP($D$14,$D227:$D233,I227:I233,,0,-1)&gt;=(INDEX('Verwachte Resultaten'!$C$2:$BT$31,MATCH(_xlfn.XLOOKUP($D$14,$D227:$D233,$E227:$E233,,0,-1),'Verwachte Resultaten'!$B$2:$B$31,0),MATCH(_xlfn.XLOOKUP($D$14,$D227:$D233,I226:I232,,0,-1),'Verwachte Resultaten'!$C$1:$BT$1,0))*_xlfn.XLOOKUP($E233,$G$2:$G$6,$H$2:$H$6,,0))),$D233,""),"")</f>
        <v/>
      </c>
      <c r="J233" s="43" t="str">
        <f>IFERROR(IF(AND(_xlfn.XLOOKUP($D$14,$D227:$D233,J227:J233,,0,-1)&lt;=(INDEX('Verwachte Resultaten'!$C$2:$BT$31,MATCH(_xlfn.XLOOKUP($D$14,$D227:$D233,$E227:$E233,,0,-1),'Verwachte Resultaten'!$B$2:$B$31,0),MATCH(_xlfn.XLOOKUP($D$14,$D227:$D233,J226:J232,,0,-1),'Verwachte Resultaten'!$C$1:$BT$1,0))*_xlfn.XLOOKUP($E233,$G$2:$G$6,$F$2:$F$6,,0)),_xlfn.XLOOKUP($D$14,$D227:$D233,J227:J233,,0,-1)&gt;=(INDEX('Verwachte Resultaten'!$C$2:$BT$31,MATCH(_xlfn.XLOOKUP($D$14,$D227:$D233,$E227:$E233,,0,-1),'Verwachte Resultaten'!$B$2:$B$31,0),MATCH(_xlfn.XLOOKUP($D$14,$D227:$D233,J226:J232,,0,-1),'Verwachte Resultaten'!$C$1:$BT$1,0))*_xlfn.XLOOKUP($E233,$G$2:$G$6,$H$2:$H$6,,0))),$D233,""),"")</f>
        <v/>
      </c>
      <c r="K233" s="43" t="str">
        <f>IFERROR(IF(AND(_xlfn.XLOOKUP($D$14,$D227:$D233,K227:K233,,0,-1)&lt;=(INDEX('Verwachte Resultaten'!$C$2:$BT$31,MATCH(_xlfn.XLOOKUP($D$14,$D227:$D233,$E227:$E233,,0,-1),'Verwachte Resultaten'!$B$2:$B$31,0),MATCH(_xlfn.XLOOKUP($D$14,$D227:$D233,K226:K232,,0,-1),'Verwachte Resultaten'!$C$1:$BT$1,0))*_xlfn.XLOOKUP($E233,$G$2:$G$6,$F$2:$F$6,,0)),_xlfn.XLOOKUP($D$14,$D227:$D233,K227:K233,,0,-1)&gt;=(INDEX('Verwachte Resultaten'!$C$2:$BT$31,MATCH(_xlfn.XLOOKUP($D$14,$D227:$D233,$E227:$E233,,0,-1),'Verwachte Resultaten'!$B$2:$B$31,0),MATCH(_xlfn.XLOOKUP($D$14,$D227:$D233,K226:K232,,0,-1),'Verwachte Resultaten'!$C$1:$BT$1,0))*_xlfn.XLOOKUP($E233,$G$2:$G$6,$H$2:$H$6,,0))),$D233,""),"")</f>
        <v/>
      </c>
      <c r="L233" s="43" t="str">
        <f>IFERROR(IF(AND(_xlfn.XLOOKUP($D$14,$D227:$D233,L227:L233,,0,-1)&lt;=(INDEX('Verwachte Resultaten'!$C$2:$BT$31,MATCH(_xlfn.XLOOKUP($D$14,$D227:$D233,$E227:$E233,,0,-1),'Verwachte Resultaten'!$B$2:$B$31,0),MATCH(_xlfn.XLOOKUP($D$14,$D227:$D233,L226:L232,,0,-1),'Verwachte Resultaten'!$C$1:$BT$1,0))*_xlfn.XLOOKUP($E233,$G$2:$G$6,$F$2:$F$6,,0)),_xlfn.XLOOKUP($D$14,$D227:$D233,L227:L233,,0,-1)&gt;=(INDEX('Verwachte Resultaten'!$C$2:$BT$31,MATCH(_xlfn.XLOOKUP($D$14,$D227:$D233,$E227:$E233,,0,-1),'Verwachte Resultaten'!$B$2:$B$31,0),MATCH(_xlfn.XLOOKUP($D$14,$D227:$D233,L226:L232,,0,-1),'Verwachte Resultaten'!$C$1:$BT$1,0))*_xlfn.XLOOKUP($E233,$G$2:$G$6,$H$2:$H$6,,0))),$D233,""),"")</f>
        <v/>
      </c>
      <c r="M233" s="43" t="str">
        <f>IFERROR(IF(AND(_xlfn.XLOOKUP($D$14,$D227:$D233,M227:M233,,0,-1)&lt;=(INDEX('Verwachte Resultaten'!$C$2:$BT$31,MATCH(_xlfn.XLOOKUP($D$14,$D227:$D233,$E227:$E233,,0,-1),'Verwachte Resultaten'!$B$2:$B$31,0),MATCH(_xlfn.XLOOKUP($D$14,$D227:$D233,M226:M232,,0,-1),'Verwachte Resultaten'!$C$1:$BT$1,0))*_xlfn.XLOOKUP($E233,$G$2:$G$6,$F$2:$F$6,,0)),_xlfn.XLOOKUP($D$14,$D227:$D233,M227:M233,,0,-1)&gt;=(INDEX('Verwachte Resultaten'!$C$2:$BT$31,MATCH(_xlfn.XLOOKUP($D$14,$D227:$D233,$E227:$E233,,0,-1),'Verwachte Resultaten'!$B$2:$B$31,0),MATCH(_xlfn.XLOOKUP($D$14,$D227:$D233,M226:M232,,0,-1),'Verwachte Resultaten'!$C$1:$BT$1,0))*_xlfn.XLOOKUP($E233,$G$2:$G$6,$H$2:$H$6,,0))),$D233,""),"")</f>
        <v/>
      </c>
      <c r="N233" s="43" t="str">
        <f>IFERROR(IF(AND(_xlfn.XLOOKUP($D$14,$D227:$D233,N227:N233,,0,-1)&lt;=(INDEX('Verwachte Resultaten'!$C$2:$BT$31,MATCH(_xlfn.XLOOKUP($D$14,$D227:$D233,$E227:$E233,,0,-1),'Verwachte Resultaten'!$B$2:$B$31,0),MATCH(_xlfn.XLOOKUP($D$14,$D227:$D233,N226:N232,,0,-1),'Verwachte Resultaten'!$C$1:$BT$1,0))*_xlfn.XLOOKUP($E233,$G$2:$G$6,$F$2:$F$6,,0)),_xlfn.XLOOKUP($D$14,$D227:$D233,N227:N233,,0,-1)&gt;=(INDEX('Verwachte Resultaten'!$C$2:$BT$31,MATCH(_xlfn.XLOOKUP($D$14,$D227:$D233,$E227:$E233,,0,-1),'Verwachte Resultaten'!$B$2:$B$31,0),MATCH(_xlfn.XLOOKUP($D$14,$D227:$D233,N226:N232,,0,-1),'Verwachte Resultaten'!$C$1:$BT$1,0))*_xlfn.XLOOKUP($E233,$G$2:$G$6,$H$2:$H$6,,0))),$D233,""),"")</f>
        <v/>
      </c>
      <c r="O233" s="43" t="str">
        <f>IFERROR(IF(AND(_xlfn.XLOOKUP($D$14,$D227:$D233,O227:O233,,0,-1)&lt;=(INDEX('Verwachte Resultaten'!$C$2:$BT$31,MATCH(_xlfn.XLOOKUP($D$14,$D227:$D233,$E227:$E233,,0,-1),'Verwachte Resultaten'!$B$2:$B$31,0),MATCH(_xlfn.XLOOKUP($D$14,$D227:$D233,O226:O232,,0,-1),'Verwachte Resultaten'!$C$1:$BT$1,0))*_xlfn.XLOOKUP($E233,$G$2:$G$6,$F$2:$F$6,,0)),_xlfn.XLOOKUP($D$14,$D227:$D233,O227:O233,,0,-1)&gt;=(INDEX('Verwachte Resultaten'!$C$2:$BT$31,MATCH(_xlfn.XLOOKUP($D$14,$D227:$D233,$E227:$E233,,0,-1),'Verwachte Resultaten'!$B$2:$B$31,0),MATCH(_xlfn.XLOOKUP($D$14,$D227:$D233,O226:O232,,0,-1),'Verwachte Resultaten'!$C$1:$BT$1,0))*_xlfn.XLOOKUP($E233,$G$2:$G$6,$H$2:$H$6,,0))),$D233,""),"")</f>
        <v/>
      </c>
      <c r="P233" s="43" t="str">
        <f>IFERROR(IF(AND(_xlfn.XLOOKUP($D$14,$D227:$D233,P227:P233,,0,-1)&lt;=(INDEX('Verwachte Resultaten'!$C$2:$BT$31,MATCH(_xlfn.XLOOKUP($D$14,$D227:$D233,$E227:$E233,,0,-1),'Verwachte Resultaten'!$B$2:$B$31,0),MATCH(_xlfn.XLOOKUP($D$14,$D227:$D233,P226:P232,,0,-1),'Verwachte Resultaten'!$C$1:$BT$1,0))*_xlfn.XLOOKUP($E233,$G$2:$G$6,$F$2:$F$6,,0)),_xlfn.XLOOKUP($D$14,$D227:$D233,P227:P233,,0,-1)&gt;=(INDEX('Verwachte Resultaten'!$C$2:$BT$31,MATCH(_xlfn.XLOOKUP($D$14,$D227:$D233,$E227:$E233,,0,-1),'Verwachte Resultaten'!$B$2:$B$31,0),MATCH(_xlfn.XLOOKUP($D$14,$D227:$D233,P226:P232,,0,-1),'Verwachte Resultaten'!$C$1:$BT$1,0))*_xlfn.XLOOKUP($E233,$G$2:$G$6,$H$2:$H$6,,0))),$D233,""),"")</f>
        <v/>
      </c>
      <c r="Q233" s="43" t="str">
        <f>IFERROR(IF(AND(_xlfn.XLOOKUP($D$14,$D227:$D233,Q227:Q233,,0,-1)&lt;=(INDEX('Verwachte Resultaten'!$C$2:$BT$31,MATCH(_xlfn.XLOOKUP($D$14,$D227:$D233,$E227:$E233,,0,-1),'Verwachte Resultaten'!$B$2:$B$31,0),MATCH(_xlfn.XLOOKUP($D$14,$D227:$D233,Q226:Q232,,0,-1),'Verwachte Resultaten'!$C$1:$BT$1,0))*_xlfn.XLOOKUP($E233,$G$2:$G$6,$F$2:$F$6,,0)),_xlfn.XLOOKUP($D$14,$D227:$D233,Q227:Q233,,0,-1)&gt;=(INDEX('Verwachte Resultaten'!$C$2:$BT$31,MATCH(_xlfn.XLOOKUP($D$14,$D227:$D233,$E227:$E233,,0,-1),'Verwachte Resultaten'!$B$2:$B$31,0),MATCH(_xlfn.XLOOKUP($D$14,$D227:$D233,Q226:Q232,,0,-1),'Verwachte Resultaten'!$C$1:$BT$1,0))*_xlfn.XLOOKUP($E233,$G$2:$G$6,$H$2:$H$6,,0))),$D233,""),"")</f>
        <v/>
      </c>
      <c r="R233" s="43" t="str">
        <f>IFERROR(IF(AND(_xlfn.XLOOKUP($D$14,$D227:$D233,R227:R233,,0,-1)&lt;=(INDEX('Verwachte Resultaten'!$C$2:$BT$31,MATCH(_xlfn.XLOOKUP($D$14,$D227:$D233,$E227:$E233,,0,-1),'Verwachte Resultaten'!$B$2:$B$31,0),MATCH(_xlfn.XLOOKUP($D$14,$D227:$D233,R226:R232,,0,-1),'Verwachte Resultaten'!$C$1:$BT$1,0))*_xlfn.XLOOKUP($E233,$G$2:$G$6,$F$2:$F$6,,0)),_xlfn.XLOOKUP($D$14,$D227:$D233,R227:R233,,0,-1)&gt;=(INDEX('Verwachte Resultaten'!$C$2:$BT$31,MATCH(_xlfn.XLOOKUP($D$14,$D227:$D233,$E227:$E233,,0,-1),'Verwachte Resultaten'!$B$2:$B$31,0),MATCH(_xlfn.XLOOKUP($D$14,$D227:$D233,R226:R232,,0,-1),'Verwachte Resultaten'!$C$1:$BT$1,0))*_xlfn.XLOOKUP($E233,$G$2:$G$6,$H$2:$H$6,,0))),$D233,""),"")</f>
        <v/>
      </c>
      <c r="S233" s="43" t="str">
        <f>IFERROR(IF(AND(_xlfn.XLOOKUP($D$14,$D227:$D233,S227:S233,,0,-1)&lt;=(INDEX('Verwachte Resultaten'!$C$2:$BT$31,MATCH(_xlfn.XLOOKUP($D$14,$D227:$D233,$E227:$E233,,0,-1),'Verwachte Resultaten'!$B$2:$B$31,0),MATCH(_xlfn.XLOOKUP($D$14,$D227:$D233,S226:S232,,0,-1),'Verwachte Resultaten'!$C$1:$BT$1,0))*_xlfn.XLOOKUP($E233,$G$2:$G$6,$F$2:$F$6,,0)),_xlfn.XLOOKUP($D$14,$D227:$D233,S227:S233,,0,-1)&gt;=(INDEX('Verwachte Resultaten'!$C$2:$BT$31,MATCH(_xlfn.XLOOKUP($D$14,$D227:$D233,$E227:$E233,,0,-1),'Verwachte Resultaten'!$B$2:$B$31,0),MATCH(_xlfn.XLOOKUP($D$14,$D227:$D233,S226:S232,,0,-1),'Verwachte Resultaten'!$C$1:$BT$1,0))*_xlfn.XLOOKUP($E233,$G$2:$G$6,$H$2:$H$6,,0))),$D233,""),"")</f>
        <v/>
      </c>
      <c r="T233" s="43" t="str">
        <f>IFERROR(IF(AND(_xlfn.XLOOKUP($D$14,$D227:$D233,T227:T233,,0,-1)&lt;=(INDEX('Verwachte Resultaten'!$C$2:$BT$31,MATCH(_xlfn.XLOOKUP($D$14,$D227:$D233,$E227:$E233,,0,-1),'Verwachte Resultaten'!$B$2:$B$31,0),MATCH(_xlfn.XLOOKUP($D$14,$D227:$D233,T226:T232,,0,-1),'Verwachte Resultaten'!$C$1:$BT$1,0))*_xlfn.XLOOKUP($E233,$G$2:$G$6,$F$2:$F$6,,0)),_xlfn.XLOOKUP($D$14,$D227:$D233,T227:T233,,0,-1)&gt;=(INDEX('Verwachte Resultaten'!$C$2:$BT$31,MATCH(_xlfn.XLOOKUP($D$14,$D227:$D233,$E227:$E233,,0,-1),'Verwachte Resultaten'!$B$2:$B$31,0),MATCH(_xlfn.XLOOKUP($D$14,$D227:$D233,T226:T232,,0,-1),'Verwachte Resultaten'!$C$1:$BT$1,0))*_xlfn.XLOOKUP($E233,$G$2:$G$6,$H$2:$H$6,,0))),$D233,""),"")</f>
        <v/>
      </c>
      <c r="U233" s="43" t="str">
        <f>IFERROR(IF(AND(_xlfn.XLOOKUP($D$14,$D227:$D233,U227:U233,,0,-1)&lt;=(INDEX('Verwachte Resultaten'!$C$2:$BT$31,MATCH(_xlfn.XLOOKUP($D$14,$D227:$D233,$E227:$E233,,0,-1),'Verwachte Resultaten'!$B$2:$B$31,0),MATCH(_xlfn.XLOOKUP($D$14,$D227:$D233,U226:U232,,0,-1),'Verwachte Resultaten'!$C$1:$BT$1,0))*_xlfn.XLOOKUP($E233,$G$2:$G$6,$F$2:$F$6,,0)),_xlfn.XLOOKUP($D$14,$D227:$D233,U227:U233,,0,-1)&gt;=(INDEX('Verwachte Resultaten'!$C$2:$BT$31,MATCH(_xlfn.XLOOKUP($D$14,$D227:$D233,$E227:$E233,,0,-1),'Verwachte Resultaten'!$B$2:$B$31,0),MATCH(_xlfn.XLOOKUP($D$14,$D227:$D233,U226:U232,,0,-1),'Verwachte Resultaten'!$C$1:$BT$1,0))*_xlfn.XLOOKUP($E233,$G$2:$G$6,$H$2:$H$6,,0))),$D233,""),"")</f>
        <v/>
      </c>
      <c r="V233" s="43" t="str">
        <f>IFERROR(IF(AND(_xlfn.XLOOKUP($D$14,$D227:$D233,V227:V233,,0,-1)&lt;=(INDEX('Verwachte Resultaten'!$C$2:$BT$31,MATCH(_xlfn.XLOOKUP($D$14,$D227:$D233,$E227:$E233,,0,-1),'Verwachte Resultaten'!$B$2:$B$31,0),MATCH(_xlfn.XLOOKUP($D$14,$D227:$D233,V226:V232,,0,-1),'Verwachte Resultaten'!$C$1:$BT$1,0))*_xlfn.XLOOKUP($E233,$G$2:$G$6,$F$2:$F$6,,0)),_xlfn.XLOOKUP($D$14,$D227:$D233,V227:V233,,0,-1)&gt;=(INDEX('Verwachte Resultaten'!$C$2:$BT$31,MATCH(_xlfn.XLOOKUP($D$14,$D227:$D233,$E227:$E233,,0,-1),'Verwachte Resultaten'!$B$2:$B$31,0),MATCH(_xlfn.XLOOKUP($D$14,$D227:$D233,V226:V232,,0,-1),'Verwachte Resultaten'!$C$1:$BT$1,0))*_xlfn.XLOOKUP($E233,$G$2:$G$6,$H$2:$H$6,,0))),$D233,""),"")</f>
        <v/>
      </c>
      <c r="W233" s="43" t="str">
        <f>IFERROR(IF(AND(_xlfn.XLOOKUP($D$14,$D227:$D233,W227:W233,,0,-1)&lt;=(INDEX('Verwachte Resultaten'!$C$2:$BT$31,MATCH(_xlfn.XLOOKUP($D$14,$D227:$D233,$E227:$E233,,0,-1),'Verwachte Resultaten'!$B$2:$B$31,0),MATCH(_xlfn.XLOOKUP($D$14,$D227:$D233,W226:W232,,0,-1),'Verwachte Resultaten'!$C$1:$BT$1,0))*_xlfn.XLOOKUP($E233,$G$2:$G$6,$F$2:$F$6,,0)),_xlfn.XLOOKUP($D$14,$D227:$D233,W227:W233,,0,-1)&gt;=(INDEX('Verwachte Resultaten'!$C$2:$BT$31,MATCH(_xlfn.XLOOKUP($D$14,$D227:$D233,$E227:$E233,,0,-1),'Verwachte Resultaten'!$B$2:$B$31,0),MATCH(_xlfn.XLOOKUP($D$14,$D227:$D233,W226:W232,,0,-1),'Verwachte Resultaten'!$C$1:$BT$1,0))*_xlfn.XLOOKUP($E233,$G$2:$G$6,$H$2:$H$6,,0))),$D233,""),"")</f>
        <v/>
      </c>
      <c r="X233" s="43" t="str">
        <f>IFERROR(IF(AND(_xlfn.XLOOKUP($D$14,$D227:$D233,X227:X233,,0,-1)&lt;=(INDEX('Verwachte Resultaten'!$C$2:$BT$31,MATCH(_xlfn.XLOOKUP($D$14,$D227:$D233,$E227:$E233,,0,-1),'Verwachte Resultaten'!$B$2:$B$31,0),MATCH(_xlfn.XLOOKUP($D$14,$D227:$D233,X226:X232,,0,-1),'Verwachte Resultaten'!$C$1:$BT$1,0))*_xlfn.XLOOKUP($E233,$G$2:$G$6,$F$2:$F$6,,0)),_xlfn.XLOOKUP($D$14,$D227:$D233,X227:X233,,0,-1)&gt;=(INDEX('Verwachte Resultaten'!$C$2:$BT$31,MATCH(_xlfn.XLOOKUP($D$14,$D227:$D233,$E227:$E233,,0,-1),'Verwachte Resultaten'!$B$2:$B$31,0),MATCH(_xlfn.XLOOKUP($D$14,$D227:$D233,X226:X232,,0,-1),'Verwachte Resultaten'!$C$1:$BT$1,0))*_xlfn.XLOOKUP($E233,$G$2:$G$6,$H$2:$H$6,,0))),$D233,""),"")</f>
        <v/>
      </c>
      <c r="Y233" s="43" t="str">
        <f>IFERROR(IF(AND(_xlfn.XLOOKUP($D$14,$D227:$D233,Y227:Y233,,0,-1)&lt;=(INDEX('Verwachte Resultaten'!$C$2:$BT$31,MATCH(_xlfn.XLOOKUP($D$14,$D227:$D233,$E227:$E233,,0,-1),'Verwachte Resultaten'!$B$2:$B$31,0),MATCH(_xlfn.XLOOKUP($D$14,$D227:$D233,Y226:Y232,,0,-1),'Verwachte Resultaten'!$C$1:$BT$1,0))*_xlfn.XLOOKUP($E233,$G$2:$G$6,$F$2:$F$6,,0)),_xlfn.XLOOKUP($D$14,$D227:$D233,Y227:Y233,,0,-1)&gt;=(INDEX('Verwachte Resultaten'!$C$2:$BT$31,MATCH(_xlfn.XLOOKUP($D$14,$D227:$D233,$E227:$E233,,0,-1),'Verwachte Resultaten'!$B$2:$B$31,0),MATCH(_xlfn.XLOOKUP($D$14,$D227:$D233,Y226:Y232,,0,-1),'Verwachte Resultaten'!$C$1:$BT$1,0))*_xlfn.XLOOKUP($E233,$G$2:$G$6,$H$2:$H$6,,0))),$D233,""),"")</f>
        <v/>
      </c>
      <c r="Z233" s="43" t="str">
        <f>IFERROR(IF(AND(_xlfn.XLOOKUP($D$14,$D227:$D233,Z227:Z233,,0,-1)&lt;=(INDEX('Verwachte Resultaten'!$C$2:$BT$31,MATCH(_xlfn.XLOOKUP($D$14,$D227:$D233,$E227:$E233,,0,-1),'Verwachte Resultaten'!$B$2:$B$31,0),MATCH(_xlfn.XLOOKUP($D$14,$D227:$D233,Z226:Z232,,0,-1),'Verwachte Resultaten'!$C$1:$BT$1,0))*_xlfn.XLOOKUP($E233,$G$2:$G$6,$F$2:$F$6,,0)),_xlfn.XLOOKUP($D$14,$D227:$D233,Z227:Z233,,0,-1)&gt;=(INDEX('Verwachte Resultaten'!$C$2:$BT$31,MATCH(_xlfn.XLOOKUP($D$14,$D227:$D233,$E227:$E233,,0,-1),'Verwachte Resultaten'!$B$2:$B$31,0),MATCH(_xlfn.XLOOKUP($D$14,$D227:$D233,Z226:Z232,,0,-1),'Verwachte Resultaten'!$C$1:$BT$1,0))*_xlfn.XLOOKUP($E233,$G$2:$G$6,$H$2:$H$6,,0))),$D233,""),"")</f>
        <v/>
      </c>
      <c r="AA233" s="43" t="str">
        <f>IFERROR(IF(AND(_xlfn.XLOOKUP($D$14,$D227:$D233,AA227:AA233,,0,-1)&lt;=(INDEX('Verwachte Resultaten'!$C$2:$BT$31,MATCH(_xlfn.XLOOKUP($D$14,$D227:$D233,$E227:$E233,,0,-1),'Verwachte Resultaten'!$B$2:$B$31,0),MATCH(_xlfn.XLOOKUP($D$14,$D227:$D233,AA226:AA232,,0,-1),'Verwachte Resultaten'!$C$1:$BT$1,0))*_xlfn.XLOOKUP($E233,$G$2:$G$6,$F$2:$F$6,,0)),_xlfn.XLOOKUP($D$14,$D227:$D233,AA227:AA233,,0,-1)&gt;=(INDEX('Verwachte Resultaten'!$C$2:$BT$31,MATCH(_xlfn.XLOOKUP($D$14,$D227:$D233,$E227:$E233,,0,-1),'Verwachte Resultaten'!$B$2:$B$31,0),MATCH(_xlfn.XLOOKUP($D$14,$D227:$D233,AA226:AA232,,0,-1),'Verwachte Resultaten'!$C$1:$BT$1,0))*_xlfn.XLOOKUP($E233,$G$2:$G$6,$H$2:$H$6,,0))),$D233,""),"")</f>
        <v/>
      </c>
      <c r="AB233" s="43" t="str">
        <f>IFERROR(IF(AND(_xlfn.XLOOKUP($D$14,$D227:$D233,AB227:AB233,,0,-1)&lt;=(INDEX('Verwachte Resultaten'!$C$2:$BT$31,MATCH(_xlfn.XLOOKUP($D$14,$D227:$D233,$E227:$E233,,0,-1),'Verwachte Resultaten'!$B$2:$B$31,0),MATCH(_xlfn.XLOOKUP($D$14,$D227:$D233,AB226:AB232,,0,-1),'Verwachte Resultaten'!$C$1:$BT$1,0))*_xlfn.XLOOKUP($E233,$G$2:$G$6,$F$2:$F$6,,0)),_xlfn.XLOOKUP($D$14,$D227:$D233,AB227:AB233,,0,-1)&gt;=(INDEX('Verwachte Resultaten'!$C$2:$BT$31,MATCH(_xlfn.XLOOKUP($D$14,$D227:$D233,$E227:$E233,,0,-1),'Verwachte Resultaten'!$B$2:$B$31,0),MATCH(_xlfn.XLOOKUP($D$14,$D227:$D233,AB226:AB232,,0,-1),'Verwachte Resultaten'!$C$1:$BT$1,0))*_xlfn.XLOOKUP($E233,$G$2:$G$6,$H$2:$H$6,,0))),$D233,""),"")</f>
        <v/>
      </c>
      <c r="AC233" s="43" t="str">
        <f>IFERROR(IF(AND(_xlfn.XLOOKUP($D$14,$D227:$D233,AC227:AC233,,0,-1)&lt;=(INDEX('Verwachte Resultaten'!$C$2:$BT$31,MATCH(_xlfn.XLOOKUP($D$14,$D227:$D233,$E227:$E233,,0,-1),'Verwachte Resultaten'!$B$2:$B$31,0),MATCH(_xlfn.XLOOKUP($D$14,$D227:$D233,AC226:AC232,,0,-1),'Verwachte Resultaten'!$C$1:$BT$1,0))*_xlfn.XLOOKUP($E233,$G$2:$G$6,$F$2:$F$6,,0)),_xlfn.XLOOKUP($D$14,$D227:$D233,AC227:AC233,,0,-1)&gt;=(INDEX('Verwachte Resultaten'!$C$2:$BT$31,MATCH(_xlfn.XLOOKUP($D$14,$D227:$D233,$E227:$E233,,0,-1),'Verwachte Resultaten'!$B$2:$B$31,0),MATCH(_xlfn.XLOOKUP($D$14,$D227:$D233,AC226:AC232,,0,-1),'Verwachte Resultaten'!$C$1:$BT$1,0))*_xlfn.XLOOKUP($E233,$G$2:$G$6,$H$2:$H$6,,0))),$D233,""),"")</f>
        <v/>
      </c>
      <c r="AD233" s="43" t="str">
        <f>IFERROR(IF(AND(_xlfn.XLOOKUP($D$14,$D227:$D233,AD227:AD233,,0,-1)&lt;=(INDEX('Verwachte Resultaten'!$C$2:$BT$31,MATCH(_xlfn.XLOOKUP($D$14,$D227:$D233,$E227:$E233,,0,-1),'Verwachte Resultaten'!$B$2:$B$31,0),MATCH(_xlfn.XLOOKUP($D$14,$D227:$D233,AD226:AD232,,0,-1),'Verwachte Resultaten'!$C$1:$BT$1,0))*_xlfn.XLOOKUP($E233,$G$2:$G$6,$F$2:$F$6,,0)),_xlfn.XLOOKUP($D$14,$D227:$D233,AD227:AD233,,0,-1)&gt;=(INDEX('Verwachte Resultaten'!$C$2:$BT$31,MATCH(_xlfn.XLOOKUP($D$14,$D227:$D233,$E227:$E233,,0,-1),'Verwachte Resultaten'!$B$2:$B$31,0),MATCH(_xlfn.XLOOKUP($D$14,$D227:$D233,AD226:AD232,,0,-1),'Verwachte Resultaten'!$C$1:$BT$1,0))*_xlfn.XLOOKUP($E233,$G$2:$G$6,$H$2:$H$6,,0))),$D233,""),"")</f>
        <v/>
      </c>
      <c r="AE233" s="43" t="str">
        <f>IFERROR(IF(AND(_xlfn.XLOOKUP($D$14,$D227:$D233,AE227:AE233,,0,-1)&lt;=(INDEX('Verwachte Resultaten'!$C$2:$BT$31,MATCH(_xlfn.XLOOKUP($D$14,$D227:$D233,$E227:$E233,,0,-1),'Verwachte Resultaten'!$B$2:$B$31,0),MATCH(_xlfn.XLOOKUP($D$14,$D227:$D233,AE226:AE232,,0,-1),'Verwachte Resultaten'!$C$1:$BT$1,0))*_xlfn.XLOOKUP($E233,$G$2:$G$6,$F$2:$F$6,,0)),_xlfn.XLOOKUP($D$14,$D227:$D233,AE227:AE233,,0,-1)&gt;=(INDEX('Verwachte Resultaten'!$C$2:$BT$31,MATCH(_xlfn.XLOOKUP($D$14,$D227:$D233,$E227:$E233,,0,-1),'Verwachte Resultaten'!$B$2:$B$31,0),MATCH(_xlfn.XLOOKUP($D$14,$D227:$D233,AE226:AE232,,0,-1),'Verwachte Resultaten'!$C$1:$BT$1,0))*_xlfn.XLOOKUP($E233,$G$2:$G$6,$H$2:$H$6,,0))),$D233,""),"")</f>
        <v/>
      </c>
      <c r="AF233" s="43" t="str">
        <f>IFERROR(IF(AND(_xlfn.XLOOKUP($D$14,$D227:$D233,AF227:AF233,,0,-1)&lt;=(INDEX('Verwachte Resultaten'!$C$2:$BT$31,MATCH(_xlfn.XLOOKUP($D$14,$D227:$D233,$E227:$E233,,0,-1),'Verwachte Resultaten'!$B$2:$B$31,0),MATCH(_xlfn.XLOOKUP($D$14,$D227:$D233,AF226:AF232,,0,-1),'Verwachte Resultaten'!$C$1:$BT$1,0))*_xlfn.XLOOKUP($E233,$G$2:$G$6,$F$2:$F$6,,0)),_xlfn.XLOOKUP($D$14,$D227:$D233,AF227:AF233,,0,-1)&gt;=(INDEX('Verwachte Resultaten'!$C$2:$BT$31,MATCH(_xlfn.XLOOKUP($D$14,$D227:$D233,$E227:$E233,,0,-1),'Verwachte Resultaten'!$B$2:$B$31,0),MATCH(_xlfn.XLOOKUP($D$14,$D227:$D233,AF226:AF232,,0,-1),'Verwachte Resultaten'!$C$1:$BT$1,0))*_xlfn.XLOOKUP($E233,$G$2:$G$6,$H$2:$H$6,,0))),$D233,""),"")</f>
        <v/>
      </c>
      <c r="AG233" s="43" t="str">
        <f>IFERROR(IF(AND(_xlfn.XLOOKUP($D$14,$D227:$D233,AG227:AG233,,0,-1)&lt;=(INDEX('Verwachte Resultaten'!$C$2:$BT$31,MATCH(_xlfn.XLOOKUP($D$14,$D227:$D233,$E227:$E233,,0,-1),'Verwachte Resultaten'!$B$2:$B$31,0),MATCH(_xlfn.XLOOKUP($D$14,$D227:$D233,AG226:AG232,,0,-1),'Verwachte Resultaten'!$C$1:$BT$1,0))*_xlfn.XLOOKUP($E233,$G$2:$G$6,$F$2:$F$6,,0)),_xlfn.XLOOKUP($D$14,$D227:$D233,AG227:AG233,,0,-1)&gt;=(INDEX('Verwachte Resultaten'!$C$2:$BT$31,MATCH(_xlfn.XLOOKUP($D$14,$D227:$D233,$E227:$E233,,0,-1),'Verwachte Resultaten'!$B$2:$B$31,0),MATCH(_xlfn.XLOOKUP($D$14,$D227:$D233,AG226:AG232,,0,-1),'Verwachte Resultaten'!$C$1:$BT$1,0))*_xlfn.XLOOKUP($E233,$G$2:$G$6,$H$2:$H$6,,0))),$D233,""),"")</f>
        <v/>
      </c>
      <c r="AH233" s="43" t="str">
        <f>IFERROR(IF(AND(_xlfn.XLOOKUP($D$14,$D227:$D233,AH227:AH233,,0,-1)&lt;=(INDEX('Verwachte Resultaten'!$C$2:$BT$31,MATCH(_xlfn.XLOOKUP($D$14,$D227:$D233,$E227:$E233,,0,-1),'Verwachte Resultaten'!$B$2:$B$31,0),MATCH(_xlfn.XLOOKUP($D$14,$D227:$D233,AH226:AH232,,0,-1),'Verwachte Resultaten'!$C$1:$BT$1,0))*_xlfn.XLOOKUP($E233,$G$2:$G$6,$F$2:$F$6,,0)),_xlfn.XLOOKUP($D$14,$D227:$D233,AH227:AH233,,0,-1)&gt;=(INDEX('Verwachte Resultaten'!$C$2:$BT$31,MATCH(_xlfn.XLOOKUP($D$14,$D227:$D233,$E227:$E233,,0,-1),'Verwachte Resultaten'!$B$2:$B$31,0),MATCH(_xlfn.XLOOKUP($D$14,$D227:$D233,AH226:AH232,,0,-1),'Verwachte Resultaten'!$C$1:$BT$1,0))*_xlfn.XLOOKUP($E233,$G$2:$G$6,$H$2:$H$6,,0))),$D233,""),"")</f>
        <v/>
      </c>
      <c r="AI233" s="43" t="str">
        <f>IFERROR(IF(AND(_xlfn.XLOOKUP($D$14,$D227:$D233,AI227:AI233,,0,-1)&lt;=(INDEX('Verwachte Resultaten'!$C$2:$BT$31,MATCH(_xlfn.XLOOKUP($D$14,$D227:$D233,$E227:$E233,,0,-1),'Verwachte Resultaten'!$B$2:$B$31,0),MATCH(_xlfn.XLOOKUP($D$14,$D227:$D233,AI226:AI232,,0,-1),'Verwachte Resultaten'!$C$1:$BT$1,0))*_xlfn.XLOOKUP($E233,$G$2:$G$6,$F$2:$F$6,,0)),_xlfn.XLOOKUP($D$14,$D227:$D233,AI227:AI233,,0,-1)&gt;=(INDEX('Verwachte Resultaten'!$C$2:$BT$31,MATCH(_xlfn.XLOOKUP($D$14,$D227:$D233,$E227:$E233,,0,-1),'Verwachte Resultaten'!$B$2:$B$31,0),MATCH(_xlfn.XLOOKUP($D$14,$D227:$D233,AI226:AI232,,0,-1),'Verwachte Resultaten'!$C$1:$BT$1,0))*_xlfn.XLOOKUP($E233,$G$2:$G$6,$H$2:$H$6,,0))),$D233,""),"")</f>
        <v/>
      </c>
      <c r="AJ233" s="43" t="str">
        <f>IFERROR(IF(AND(_xlfn.XLOOKUP($D$14,$D227:$D233,AJ227:AJ233,,0,-1)&lt;=(INDEX('Verwachte Resultaten'!$C$2:$BT$31,MATCH(_xlfn.XLOOKUP($D$14,$D227:$D233,$E227:$E233,,0,-1),'Verwachte Resultaten'!$B$2:$B$31,0),MATCH(_xlfn.XLOOKUP($D$14,$D227:$D233,AJ226:AJ232,,0,-1),'Verwachte Resultaten'!$C$1:$BT$1,0))*_xlfn.XLOOKUP($E233,$G$2:$G$6,$F$2:$F$6,,0)),_xlfn.XLOOKUP($D$14,$D227:$D233,AJ227:AJ233,,0,-1)&gt;=(INDEX('Verwachte Resultaten'!$C$2:$BT$31,MATCH(_xlfn.XLOOKUP($D$14,$D227:$D233,$E227:$E233,,0,-1),'Verwachte Resultaten'!$B$2:$B$31,0),MATCH(_xlfn.XLOOKUP($D$14,$D227:$D233,AJ226:AJ232,,0,-1),'Verwachte Resultaten'!$C$1:$BT$1,0))*_xlfn.XLOOKUP($E233,$G$2:$G$6,$H$2:$H$6,,0))),$D233,""),"")</f>
        <v/>
      </c>
      <c r="AK233" s="43" t="str">
        <f>IFERROR(IF(AND(_xlfn.XLOOKUP($D$14,$D227:$D233,AK227:AK233,,0,-1)&lt;=(INDEX('Verwachte Resultaten'!$C$2:$BT$31,MATCH(_xlfn.XLOOKUP($D$14,$D227:$D233,$E227:$E233,,0,-1),'Verwachte Resultaten'!$B$2:$B$31,0),MATCH(_xlfn.XLOOKUP($D$14,$D227:$D233,AK226:AK232,,0,-1),'Verwachte Resultaten'!$C$1:$BT$1,0))*_xlfn.XLOOKUP($E233,$G$2:$G$6,$F$2:$F$6,,0)),_xlfn.XLOOKUP($D$14,$D227:$D233,AK227:AK233,,0,-1)&gt;=(INDEX('Verwachte Resultaten'!$C$2:$BT$31,MATCH(_xlfn.XLOOKUP($D$14,$D227:$D233,$E227:$E233,,0,-1),'Verwachte Resultaten'!$B$2:$B$31,0),MATCH(_xlfn.XLOOKUP($D$14,$D227:$D233,AK226:AK232,,0,-1),'Verwachte Resultaten'!$C$1:$BT$1,0))*_xlfn.XLOOKUP($E233,$G$2:$G$6,$H$2:$H$6,,0))),$D233,""),"")</f>
        <v/>
      </c>
      <c r="AL233" s="43" t="str">
        <f>IFERROR(IF(AND(_xlfn.XLOOKUP($D$14,$D227:$D233,AL227:AL233,,0,-1)&lt;=(INDEX('Verwachte Resultaten'!$C$2:$BT$31,MATCH(_xlfn.XLOOKUP($D$14,$D227:$D233,$E227:$E233,,0,-1),'Verwachte Resultaten'!$B$2:$B$31,0),MATCH(_xlfn.XLOOKUP($D$14,$D227:$D233,AL226:AL232,,0,-1),'Verwachte Resultaten'!$C$1:$BT$1,0))*_xlfn.XLOOKUP($E233,$G$2:$G$6,$F$2:$F$6,,0)),_xlfn.XLOOKUP($D$14,$D227:$D233,AL227:AL233,,0,-1)&gt;=(INDEX('Verwachte Resultaten'!$C$2:$BT$31,MATCH(_xlfn.XLOOKUP($D$14,$D227:$D233,$E227:$E233,,0,-1),'Verwachte Resultaten'!$B$2:$B$31,0),MATCH(_xlfn.XLOOKUP($D$14,$D227:$D233,AL226:AL232,,0,-1),'Verwachte Resultaten'!$C$1:$BT$1,0))*_xlfn.XLOOKUP($E233,$G$2:$G$6,$H$2:$H$6,,0))),$D233,""),"")</f>
        <v/>
      </c>
      <c r="AM233" s="43" t="str">
        <f>IFERROR(IF(AND(_xlfn.XLOOKUP($D$14,$D227:$D233,AM227:AM233,,0,-1)&lt;=(INDEX('Verwachte Resultaten'!$C$2:$BT$31,MATCH(_xlfn.XLOOKUP($D$14,$D227:$D233,$E227:$E233,,0,-1),'Verwachte Resultaten'!$B$2:$B$31,0),MATCH(_xlfn.XLOOKUP($D$14,$D227:$D233,AM226:AM232,,0,-1),'Verwachte Resultaten'!$C$1:$BT$1,0))*_xlfn.XLOOKUP($E233,$G$2:$G$6,$F$2:$F$6,,0)),_xlfn.XLOOKUP($D$14,$D227:$D233,AM227:AM233,,0,-1)&gt;=(INDEX('Verwachte Resultaten'!$C$2:$BT$31,MATCH(_xlfn.XLOOKUP($D$14,$D227:$D233,$E227:$E233,,0,-1),'Verwachte Resultaten'!$B$2:$B$31,0),MATCH(_xlfn.XLOOKUP($D$14,$D227:$D233,AM226:AM232,,0,-1),'Verwachte Resultaten'!$C$1:$BT$1,0))*_xlfn.XLOOKUP($E233,$G$2:$G$6,$H$2:$H$6,,0))),$D233,""),"")</f>
        <v/>
      </c>
      <c r="AN233" s="43" t="str">
        <f>IFERROR(IF(AND(_xlfn.XLOOKUP($D$14,$D227:$D233,AN227:AN233,,0,-1)&lt;=(INDEX('Verwachte Resultaten'!$C$2:$BT$31,MATCH(_xlfn.XLOOKUP($D$14,$D227:$D233,$E227:$E233,,0,-1),'Verwachte Resultaten'!$B$2:$B$31,0),MATCH(_xlfn.XLOOKUP($D$14,$D227:$D233,AN226:AN232,,0,-1),'Verwachte Resultaten'!$C$1:$BT$1,0))*_xlfn.XLOOKUP($E233,$G$2:$G$6,$F$2:$F$6,,0)),_xlfn.XLOOKUP($D$14,$D227:$D233,AN227:AN233,,0,-1)&gt;=(INDEX('Verwachte Resultaten'!$C$2:$BT$31,MATCH(_xlfn.XLOOKUP($D$14,$D227:$D233,$E227:$E233,,0,-1),'Verwachte Resultaten'!$B$2:$B$31,0),MATCH(_xlfn.XLOOKUP($D$14,$D227:$D233,AN226:AN232,,0,-1),'Verwachte Resultaten'!$C$1:$BT$1,0))*_xlfn.XLOOKUP($E233,$G$2:$G$6,$H$2:$H$6,,0))),$D233,""),"")</f>
        <v/>
      </c>
      <c r="AO233" s="43" t="str">
        <f>IFERROR(IF(AND(_xlfn.XLOOKUP($D$14,$D227:$D233,AO227:AO233,,0,-1)&lt;=(INDEX('Verwachte Resultaten'!$C$2:$BT$31,MATCH(_xlfn.XLOOKUP($D$14,$D227:$D233,$E227:$E233,,0,-1),'Verwachte Resultaten'!$B$2:$B$31,0),MATCH(_xlfn.XLOOKUP($D$14,$D227:$D233,AO226:AO232,,0,-1),'Verwachte Resultaten'!$C$1:$BT$1,0))*_xlfn.XLOOKUP($E233,$G$2:$G$6,$F$2:$F$6,,0)),_xlfn.XLOOKUP($D$14,$D227:$D233,AO227:AO233,,0,-1)&gt;=(INDEX('Verwachte Resultaten'!$C$2:$BT$31,MATCH(_xlfn.XLOOKUP($D$14,$D227:$D233,$E227:$E233,,0,-1),'Verwachte Resultaten'!$B$2:$B$31,0),MATCH(_xlfn.XLOOKUP($D$14,$D227:$D233,AO226:AO232,,0,-1),'Verwachte Resultaten'!$C$1:$BT$1,0))*_xlfn.XLOOKUP($E233,$G$2:$G$6,$H$2:$H$6,,0))),$D233,""),"")</f>
        <v/>
      </c>
      <c r="AP233" s="43" t="str">
        <f>IFERROR(IF(AND(_xlfn.XLOOKUP($D$14,$D227:$D233,AP227:AP233,,0,-1)&lt;=(INDEX('Verwachte Resultaten'!$C$2:$BT$31,MATCH(_xlfn.XLOOKUP($D$14,$D227:$D233,$E227:$E233,,0,-1),'Verwachte Resultaten'!$B$2:$B$31,0),MATCH(_xlfn.XLOOKUP($D$14,$D227:$D233,AP226:AP232,,0,-1),'Verwachte Resultaten'!$C$1:$BT$1,0))*_xlfn.XLOOKUP($E233,$G$2:$G$6,$F$2:$F$6,,0)),_xlfn.XLOOKUP($D$14,$D227:$D233,AP227:AP233,,0,-1)&gt;=(INDEX('Verwachte Resultaten'!$C$2:$BT$31,MATCH(_xlfn.XLOOKUP($D$14,$D227:$D233,$E227:$E233,,0,-1),'Verwachte Resultaten'!$B$2:$B$31,0),MATCH(_xlfn.XLOOKUP($D$14,$D227:$D233,AP226:AP232,,0,-1),'Verwachte Resultaten'!$C$1:$BT$1,0))*_xlfn.XLOOKUP($E233,$G$2:$G$6,$H$2:$H$6,,0))),$D233,""),"")</f>
        <v/>
      </c>
      <c r="AQ233" s="43" t="str">
        <f>IFERROR(IF(AND(_xlfn.XLOOKUP($D$14,$D227:$D233,AQ227:AQ233,,0,-1)&lt;=(INDEX('Verwachte Resultaten'!$C$2:$BT$31,MATCH(_xlfn.XLOOKUP($D$14,$D227:$D233,$E227:$E233,,0,-1),'Verwachte Resultaten'!$B$2:$B$31,0),MATCH(_xlfn.XLOOKUP($D$14,$D227:$D233,AQ226:AQ232,,0,-1),'Verwachte Resultaten'!$C$1:$BT$1,0))*_xlfn.XLOOKUP($E233,$G$2:$G$6,$F$2:$F$6,,0)),_xlfn.XLOOKUP($D$14,$D227:$D233,AQ227:AQ233,,0,-1)&gt;=(INDEX('Verwachte Resultaten'!$C$2:$BT$31,MATCH(_xlfn.XLOOKUP($D$14,$D227:$D233,$E227:$E233,,0,-1),'Verwachte Resultaten'!$B$2:$B$31,0),MATCH(_xlfn.XLOOKUP($D$14,$D227:$D233,AQ226:AQ232,,0,-1),'Verwachte Resultaten'!$C$1:$BT$1,0))*_xlfn.XLOOKUP($E233,$G$2:$G$6,$H$2:$H$6,,0))),$D233,""),"")</f>
        <v/>
      </c>
      <c r="AR233" s="43" t="str">
        <f>IFERROR(IF(AND(_xlfn.XLOOKUP($D$14,$D227:$D233,AR227:AR233,,0,-1)&lt;=(INDEX('Verwachte Resultaten'!$C$2:$BT$31,MATCH(_xlfn.XLOOKUP($D$14,$D227:$D233,$E227:$E233,,0,-1),'Verwachte Resultaten'!$B$2:$B$31,0),MATCH(_xlfn.XLOOKUP($D$14,$D227:$D233,AR226:AR232,,0,-1),'Verwachte Resultaten'!$C$1:$BT$1,0))*_xlfn.XLOOKUP($E233,$G$2:$G$6,$F$2:$F$6,,0)),_xlfn.XLOOKUP($D$14,$D227:$D233,AR227:AR233,,0,-1)&gt;=(INDEX('Verwachte Resultaten'!$C$2:$BT$31,MATCH(_xlfn.XLOOKUP($D$14,$D227:$D233,$E227:$E233,,0,-1),'Verwachte Resultaten'!$B$2:$B$31,0),MATCH(_xlfn.XLOOKUP($D$14,$D227:$D233,AR226:AR232,,0,-1),'Verwachte Resultaten'!$C$1:$BT$1,0))*_xlfn.XLOOKUP($E233,$G$2:$G$6,$H$2:$H$6,,0))),$D233,""),"")</f>
        <v/>
      </c>
      <c r="AS233" s="43" t="str">
        <f>IFERROR(IF(AND(_xlfn.XLOOKUP($D$14,$D227:$D233,AS227:AS233,,0,-1)&lt;=(INDEX('Verwachte Resultaten'!$C$2:$BT$31,MATCH(_xlfn.XLOOKUP($D$14,$D227:$D233,$E227:$E233,,0,-1),'Verwachte Resultaten'!$B$2:$B$31,0),MATCH(_xlfn.XLOOKUP($D$14,$D227:$D233,AS226:AS232,,0,-1),'Verwachte Resultaten'!$C$1:$BT$1,0))*_xlfn.XLOOKUP($E233,$G$2:$G$6,$F$2:$F$6,,0)),_xlfn.XLOOKUP($D$14,$D227:$D233,AS227:AS233,,0,-1)&gt;=(INDEX('Verwachte Resultaten'!$C$2:$BT$31,MATCH(_xlfn.XLOOKUP($D$14,$D227:$D233,$E227:$E233,,0,-1),'Verwachte Resultaten'!$B$2:$B$31,0),MATCH(_xlfn.XLOOKUP($D$14,$D227:$D233,AS226:AS232,,0,-1),'Verwachte Resultaten'!$C$1:$BT$1,0))*_xlfn.XLOOKUP($E233,$G$2:$G$6,$H$2:$H$6,,0))),$D233,""),"")</f>
        <v/>
      </c>
      <c r="AT233" s="43" t="str">
        <f>IFERROR(IF(AND(_xlfn.XLOOKUP($D$14,$D227:$D233,AT227:AT233,,0,-1)&lt;=(INDEX('Verwachte Resultaten'!$C$2:$BT$31,MATCH(_xlfn.XLOOKUP($D$14,$D227:$D233,$E227:$E233,,0,-1),'Verwachte Resultaten'!$B$2:$B$31,0),MATCH(_xlfn.XLOOKUP($D$14,$D227:$D233,AT226:AT232,,0,-1),'Verwachte Resultaten'!$C$1:$BT$1,0))*_xlfn.XLOOKUP($E233,$G$2:$G$6,$F$2:$F$6,,0)),_xlfn.XLOOKUP($D$14,$D227:$D233,AT227:AT233,,0,-1)&gt;=(INDEX('Verwachte Resultaten'!$C$2:$BT$31,MATCH(_xlfn.XLOOKUP($D$14,$D227:$D233,$E227:$E233,,0,-1),'Verwachte Resultaten'!$B$2:$B$31,0),MATCH(_xlfn.XLOOKUP($D$14,$D227:$D233,AT226:AT232,,0,-1),'Verwachte Resultaten'!$C$1:$BT$1,0))*_xlfn.XLOOKUP($E233,$G$2:$G$6,$H$2:$H$6,,0))),$D233,""),"")</f>
        <v/>
      </c>
      <c r="AU233" s="43" t="str">
        <f>IFERROR(IF(AND(_xlfn.XLOOKUP($D$14,$D227:$D233,AU227:AU233,,0,-1)&lt;=(INDEX('Verwachte Resultaten'!$C$2:$BT$31,MATCH(_xlfn.XLOOKUP($D$14,$D227:$D233,$E227:$E233,,0,-1),'Verwachte Resultaten'!$B$2:$B$31,0),MATCH(_xlfn.XLOOKUP($D$14,$D227:$D233,AU226:AU232,,0,-1),'Verwachte Resultaten'!$C$1:$BT$1,0))*_xlfn.XLOOKUP($E233,$G$2:$G$6,$F$2:$F$6,,0)),_xlfn.XLOOKUP($D$14,$D227:$D233,AU227:AU233,,0,-1)&gt;=(INDEX('Verwachte Resultaten'!$C$2:$BT$31,MATCH(_xlfn.XLOOKUP($D$14,$D227:$D233,$E227:$E233,,0,-1),'Verwachte Resultaten'!$B$2:$B$31,0),MATCH(_xlfn.XLOOKUP($D$14,$D227:$D233,AU226:AU232,,0,-1),'Verwachte Resultaten'!$C$1:$BT$1,0))*_xlfn.XLOOKUP($E233,$G$2:$G$6,$H$2:$H$6,,0))),$D233,""),"")</f>
        <v/>
      </c>
      <c r="AV233" s="43" t="str">
        <f>IFERROR(IF(AND(_xlfn.XLOOKUP($D$14,$D227:$D233,AV227:AV233,,0,-1)&lt;=(INDEX('Verwachte Resultaten'!$C$2:$BT$31,MATCH(_xlfn.XLOOKUP($D$14,$D227:$D233,$E227:$E233,,0,-1),'Verwachte Resultaten'!$B$2:$B$31,0),MATCH(_xlfn.XLOOKUP($D$14,$D227:$D233,AV226:AV232,,0,-1),'Verwachte Resultaten'!$C$1:$BT$1,0))*_xlfn.XLOOKUP($E233,$G$2:$G$6,$F$2:$F$6,,0)),_xlfn.XLOOKUP($D$14,$D227:$D233,AV227:AV233,,0,-1)&gt;=(INDEX('Verwachte Resultaten'!$C$2:$BT$31,MATCH(_xlfn.XLOOKUP($D$14,$D227:$D233,$E227:$E233,,0,-1),'Verwachte Resultaten'!$B$2:$B$31,0),MATCH(_xlfn.XLOOKUP($D$14,$D227:$D233,AV226:AV232,,0,-1),'Verwachte Resultaten'!$C$1:$BT$1,0))*_xlfn.XLOOKUP($E233,$G$2:$G$6,$H$2:$H$6,,0))),$D233,""),"")</f>
        <v/>
      </c>
      <c r="AW233" s="43" t="str">
        <f>IFERROR(IF(AND(_xlfn.XLOOKUP($D$14,$D227:$D233,AW227:AW233,,0,-1)&lt;=(INDEX('Verwachte Resultaten'!$C$2:$BT$31,MATCH(_xlfn.XLOOKUP($D$14,$D227:$D233,$E227:$E233,,0,-1),'Verwachte Resultaten'!$B$2:$B$31,0),MATCH(_xlfn.XLOOKUP($D$14,$D227:$D233,AW226:AW232,,0,-1),'Verwachte Resultaten'!$C$1:$BT$1,0))*_xlfn.XLOOKUP($E233,$G$2:$G$6,$F$2:$F$6,,0)),_xlfn.XLOOKUP($D$14,$D227:$D233,AW227:AW233,,0,-1)&gt;=(INDEX('Verwachte Resultaten'!$C$2:$BT$31,MATCH(_xlfn.XLOOKUP($D$14,$D227:$D233,$E227:$E233,,0,-1),'Verwachte Resultaten'!$B$2:$B$31,0),MATCH(_xlfn.XLOOKUP($D$14,$D227:$D233,AW226:AW232,,0,-1),'Verwachte Resultaten'!$C$1:$BT$1,0))*_xlfn.XLOOKUP($E233,$G$2:$G$6,$H$2:$H$6,,0))),$D233,""),"")</f>
        <v/>
      </c>
      <c r="AX233" s="43" t="str">
        <f>IFERROR(IF(AND(_xlfn.XLOOKUP($D$14,$D227:$D233,AX227:AX233,,0,-1)&lt;=(INDEX('Verwachte Resultaten'!$C$2:$BT$31,MATCH(_xlfn.XLOOKUP($D$14,$D227:$D233,$E227:$E233,,0,-1),'Verwachte Resultaten'!$B$2:$B$31,0),MATCH(_xlfn.XLOOKUP($D$14,$D227:$D233,AX226:AX232,,0,-1),'Verwachte Resultaten'!$C$1:$BT$1,0))*_xlfn.XLOOKUP($E233,$G$2:$G$6,$F$2:$F$6,,0)),_xlfn.XLOOKUP($D$14,$D227:$D233,AX227:AX233,,0,-1)&gt;=(INDEX('Verwachte Resultaten'!$C$2:$BT$31,MATCH(_xlfn.XLOOKUP($D$14,$D227:$D233,$E227:$E233,,0,-1),'Verwachte Resultaten'!$B$2:$B$31,0),MATCH(_xlfn.XLOOKUP($D$14,$D227:$D233,AX226:AX232,,0,-1),'Verwachte Resultaten'!$C$1:$BT$1,0))*_xlfn.XLOOKUP($E233,$G$2:$G$6,$H$2:$H$6,,0))),$D233,""),"")</f>
        <v/>
      </c>
      <c r="AY233" s="43" t="str">
        <f>IFERROR(IF(AND(_xlfn.XLOOKUP($D$14,$D227:$D233,AY227:AY233,,0,-1)&lt;=(INDEX('Verwachte Resultaten'!$C$2:$BT$31,MATCH(_xlfn.XLOOKUP($D$14,$D227:$D233,$E227:$E233,,0,-1),'Verwachte Resultaten'!$B$2:$B$31,0),MATCH(_xlfn.XLOOKUP($D$14,$D227:$D233,AY226:AY232,,0,-1),'Verwachte Resultaten'!$C$1:$BT$1,0))*_xlfn.XLOOKUP($E233,$G$2:$G$6,$F$2:$F$6,,0)),_xlfn.XLOOKUP($D$14,$D227:$D233,AY227:AY233,,0,-1)&gt;=(INDEX('Verwachte Resultaten'!$C$2:$BT$31,MATCH(_xlfn.XLOOKUP($D$14,$D227:$D233,$E227:$E233,,0,-1),'Verwachte Resultaten'!$B$2:$B$31,0),MATCH(_xlfn.XLOOKUP($D$14,$D227:$D233,AY226:AY232,,0,-1),'Verwachte Resultaten'!$C$1:$BT$1,0))*_xlfn.XLOOKUP($E233,$G$2:$G$6,$H$2:$H$6,,0))),$D233,""),"")</f>
        <v/>
      </c>
      <c r="AZ233" s="43" t="str">
        <f>IFERROR(IF(AND(_xlfn.XLOOKUP($D$14,$D227:$D233,AZ227:AZ233,,0,-1)&lt;=(INDEX('Verwachte Resultaten'!$C$2:$BT$31,MATCH(_xlfn.XLOOKUP($D$14,$D227:$D233,$E227:$E233,,0,-1),'Verwachte Resultaten'!$B$2:$B$31,0),MATCH(_xlfn.XLOOKUP($D$14,$D227:$D233,AZ226:AZ232,,0,-1),'Verwachte Resultaten'!$C$1:$BT$1,0))*_xlfn.XLOOKUP($E233,$G$2:$G$6,$F$2:$F$6,,0)),_xlfn.XLOOKUP($D$14,$D227:$D233,AZ227:AZ233,,0,-1)&gt;=(INDEX('Verwachte Resultaten'!$C$2:$BT$31,MATCH(_xlfn.XLOOKUP($D$14,$D227:$D233,$E227:$E233,,0,-1),'Verwachte Resultaten'!$B$2:$B$31,0),MATCH(_xlfn.XLOOKUP($D$14,$D227:$D233,AZ226:AZ232,,0,-1),'Verwachte Resultaten'!$C$1:$BT$1,0))*_xlfn.XLOOKUP($E233,$G$2:$G$6,$H$2:$H$6,,0))),$D233,""),"")</f>
        <v/>
      </c>
      <c r="BA233" s="43" t="str">
        <f>IFERROR(IF(AND(_xlfn.XLOOKUP($D$14,$D227:$D233,BA227:BA233,,0,-1)&lt;=(INDEX('Verwachte Resultaten'!$C$2:$BT$31,MATCH(_xlfn.XLOOKUP($D$14,$D227:$D233,$E227:$E233,,0,-1),'Verwachte Resultaten'!$B$2:$B$31,0),MATCH(_xlfn.XLOOKUP($D$14,$D227:$D233,BA226:BA232,,0,-1),'Verwachte Resultaten'!$C$1:$BT$1,0))*_xlfn.XLOOKUP($E233,$G$2:$G$6,$F$2:$F$6,,0)),_xlfn.XLOOKUP($D$14,$D227:$D233,BA227:BA233,,0,-1)&gt;=(INDEX('Verwachte Resultaten'!$C$2:$BT$31,MATCH(_xlfn.XLOOKUP($D$14,$D227:$D233,$E227:$E233,,0,-1),'Verwachte Resultaten'!$B$2:$B$31,0),MATCH(_xlfn.XLOOKUP($D$14,$D227:$D233,BA226:BA232,,0,-1),'Verwachte Resultaten'!$C$1:$BT$1,0))*_xlfn.XLOOKUP($E233,$G$2:$G$6,$H$2:$H$6,,0))),$D233,""),"")</f>
        <v/>
      </c>
      <c r="BB233" s="43" t="str">
        <f>IFERROR(IF(AND(_xlfn.XLOOKUP($D$14,$D227:$D233,BB227:BB233,,0,-1)&lt;=(INDEX('Verwachte Resultaten'!$C$2:$BT$31,MATCH(_xlfn.XLOOKUP($D$14,$D227:$D233,$E227:$E233,,0,-1),'Verwachte Resultaten'!$B$2:$B$31,0),MATCH(_xlfn.XLOOKUP($D$14,$D227:$D233,BB226:BB232,,0,-1),'Verwachte Resultaten'!$C$1:$BT$1,0))*_xlfn.XLOOKUP($E233,$G$2:$G$6,$F$2:$F$6,,0)),_xlfn.XLOOKUP($D$14,$D227:$D233,BB227:BB233,,0,-1)&gt;=(INDEX('Verwachte Resultaten'!$C$2:$BT$31,MATCH(_xlfn.XLOOKUP($D$14,$D227:$D233,$E227:$E233,,0,-1),'Verwachte Resultaten'!$B$2:$B$31,0),MATCH(_xlfn.XLOOKUP($D$14,$D227:$D233,BB226:BB232,,0,-1),'Verwachte Resultaten'!$C$1:$BT$1,0))*_xlfn.XLOOKUP($E233,$G$2:$G$6,$H$2:$H$6,,0))),$D233,""),"")</f>
        <v/>
      </c>
      <c r="BC233" s="43" t="str">
        <f>IFERROR(IF(AND(_xlfn.XLOOKUP($D$14,$D227:$D233,BC227:BC233,,0,-1)&lt;=(INDEX('Verwachte Resultaten'!$C$2:$BT$31,MATCH(_xlfn.XLOOKUP($D$14,$D227:$D233,$E227:$E233,,0,-1),'Verwachte Resultaten'!$B$2:$B$31,0),MATCH(_xlfn.XLOOKUP($D$14,$D227:$D233,BC226:BC232,,0,-1),'Verwachte Resultaten'!$C$1:$BT$1,0))*_xlfn.XLOOKUP($E233,$G$2:$G$6,$F$2:$F$6,,0)),_xlfn.XLOOKUP($D$14,$D227:$D233,BC227:BC233,,0,-1)&gt;=(INDEX('Verwachte Resultaten'!$C$2:$BT$31,MATCH(_xlfn.XLOOKUP($D$14,$D227:$D233,$E227:$E233,,0,-1),'Verwachte Resultaten'!$B$2:$B$31,0),MATCH(_xlfn.XLOOKUP($D$14,$D227:$D233,BC226:BC232,,0,-1),'Verwachte Resultaten'!$C$1:$BT$1,0))*_xlfn.XLOOKUP($E233,$G$2:$G$6,$H$2:$H$6,,0))),$D233,""),"")</f>
        <v/>
      </c>
      <c r="BD233" s="43" t="str">
        <f>IFERROR(IF(AND(_xlfn.XLOOKUP($D$14,$D227:$D233,BD227:BD233,,0,-1)&lt;=(INDEX('Verwachte Resultaten'!$C$2:$BT$31,MATCH(_xlfn.XLOOKUP($D$14,$D227:$D233,$E227:$E233,,0,-1),'Verwachte Resultaten'!$B$2:$B$31,0),MATCH(_xlfn.XLOOKUP($D$14,$D227:$D233,BD226:BD232,,0,-1),'Verwachte Resultaten'!$C$1:$BT$1,0))*_xlfn.XLOOKUP($E233,$G$2:$G$6,$F$2:$F$6,,0)),_xlfn.XLOOKUP($D$14,$D227:$D233,BD227:BD233,,0,-1)&gt;=(INDEX('Verwachte Resultaten'!$C$2:$BT$31,MATCH(_xlfn.XLOOKUP($D$14,$D227:$D233,$E227:$E233,,0,-1),'Verwachte Resultaten'!$B$2:$B$31,0),MATCH(_xlfn.XLOOKUP($D$14,$D227:$D233,BD226:BD232,,0,-1),'Verwachte Resultaten'!$C$1:$BT$1,0))*_xlfn.XLOOKUP($E233,$G$2:$G$6,$H$2:$H$6,,0))),$D233,""),"")</f>
        <v/>
      </c>
      <c r="BE233" s="43" t="str">
        <f>IFERROR(IF(AND(_xlfn.XLOOKUP($D$14,$D227:$D233,BE227:BE233,,0,-1)&lt;=(INDEX('Verwachte Resultaten'!$C$2:$BT$31,MATCH(_xlfn.XLOOKUP($D$14,$D227:$D233,$E227:$E233,,0,-1),'Verwachte Resultaten'!$B$2:$B$31,0),MATCH(_xlfn.XLOOKUP($D$14,$D227:$D233,BE226:BE232,,0,-1),'Verwachte Resultaten'!$C$1:$BT$1,0))*_xlfn.XLOOKUP($E233,$G$2:$G$6,$F$2:$F$6,,0)),_xlfn.XLOOKUP($D$14,$D227:$D233,BE227:BE233,,0,-1)&gt;=(INDEX('Verwachte Resultaten'!$C$2:$BT$31,MATCH(_xlfn.XLOOKUP($D$14,$D227:$D233,$E227:$E233,,0,-1),'Verwachte Resultaten'!$B$2:$B$31,0),MATCH(_xlfn.XLOOKUP($D$14,$D227:$D233,BE226:BE232,,0,-1),'Verwachte Resultaten'!$C$1:$BT$1,0))*_xlfn.XLOOKUP($E233,$G$2:$G$6,$H$2:$H$6,,0))),$D233,""),"")</f>
        <v/>
      </c>
      <c r="BF233" s="43" t="str">
        <f>IFERROR(IF(AND(_xlfn.XLOOKUP($D$14,$D227:$D233,BF227:BF233,,0,-1)&lt;=(INDEX('Verwachte Resultaten'!$C$2:$BT$31,MATCH(_xlfn.XLOOKUP($D$14,$D227:$D233,$E227:$E233,,0,-1),'Verwachte Resultaten'!$B$2:$B$31,0),MATCH(_xlfn.XLOOKUP($D$14,$D227:$D233,BF226:BF232,,0,-1),'Verwachte Resultaten'!$C$1:$BT$1,0))*_xlfn.XLOOKUP($E233,$G$2:$G$6,$F$2:$F$6,,0)),_xlfn.XLOOKUP($D$14,$D227:$D233,BF227:BF233,,0,-1)&gt;=(INDEX('Verwachte Resultaten'!$C$2:$BT$31,MATCH(_xlfn.XLOOKUP($D$14,$D227:$D233,$E227:$E233,,0,-1),'Verwachte Resultaten'!$B$2:$B$31,0),MATCH(_xlfn.XLOOKUP($D$14,$D227:$D233,BF226:BF232,,0,-1),'Verwachte Resultaten'!$C$1:$BT$1,0))*_xlfn.XLOOKUP($E233,$G$2:$G$6,$H$2:$H$6,,0))),$D233,""),"")</f>
        <v/>
      </c>
      <c r="BG233" s="43" t="str">
        <f>IFERROR(IF(AND(_xlfn.XLOOKUP($D$14,$D227:$D233,BG227:BG233,,0,-1)&lt;=(INDEX('Verwachte Resultaten'!$C$2:$BT$31,MATCH(_xlfn.XLOOKUP($D$14,$D227:$D233,$E227:$E233,,0,-1),'Verwachte Resultaten'!$B$2:$B$31,0),MATCH(_xlfn.XLOOKUP($D$14,$D227:$D233,BG226:BG232,,0,-1),'Verwachte Resultaten'!$C$1:$BT$1,0))*_xlfn.XLOOKUP($E233,$G$2:$G$6,$F$2:$F$6,,0)),_xlfn.XLOOKUP($D$14,$D227:$D233,BG227:BG233,,0,-1)&gt;=(INDEX('Verwachte Resultaten'!$C$2:$BT$31,MATCH(_xlfn.XLOOKUP($D$14,$D227:$D233,$E227:$E233,,0,-1),'Verwachte Resultaten'!$B$2:$B$31,0),MATCH(_xlfn.XLOOKUP($D$14,$D227:$D233,BG226:BG232,,0,-1),'Verwachte Resultaten'!$C$1:$BT$1,0))*_xlfn.XLOOKUP($E233,$G$2:$G$6,$H$2:$H$6,,0))),$D233,""),"")</f>
        <v/>
      </c>
      <c r="BH233" s="43" t="str">
        <f>IFERROR(IF(AND(_xlfn.XLOOKUP($D$14,$D227:$D233,BH227:BH233,,0,-1)&lt;=(INDEX('Verwachte Resultaten'!$C$2:$BT$31,MATCH(_xlfn.XLOOKUP($D$14,$D227:$D233,$E227:$E233,,0,-1),'Verwachte Resultaten'!$B$2:$B$31,0),MATCH(_xlfn.XLOOKUP($D$14,$D227:$D233,BH226:BH232,,0,-1),'Verwachte Resultaten'!$C$1:$BT$1,0))*_xlfn.XLOOKUP($E233,$G$2:$G$6,$F$2:$F$6,,0)),_xlfn.XLOOKUP($D$14,$D227:$D233,BH227:BH233,,0,-1)&gt;=(INDEX('Verwachte Resultaten'!$C$2:$BT$31,MATCH(_xlfn.XLOOKUP($D$14,$D227:$D233,$E227:$E233,,0,-1),'Verwachte Resultaten'!$B$2:$B$31,0),MATCH(_xlfn.XLOOKUP($D$14,$D227:$D233,BH226:BH232,,0,-1),'Verwachte Resultaten'!$C$1:$BT$1,0))*_xlfn.XLOOKUP($E233,$G$2:$G$6,$H$2:$H$6,,0))),$D233,""),"")</f>
        <v/>
      </c>
      <c r="BI233" s="43" t="str">
        <f>IFERROR(IF(AND(_xlfn.XLOOKUP($D$14,$D227:$D233,BI227:BI233,,0,-1)&lt;=(INDEX('Verwachte Resultaten'!$C$2:$BT$31,MATCH(_xlfn.XLOOKUP($D$14,$D227:$D233,$E227:$E233,,0,-1),'Verwachte Resultaten'!$B$2:$B$31,0),MATCH(_xlfn.XLOOKUP($D$14,$D227:$D233,BI226:BI232,,0,-1),'Verwachte Resultaten'!$C$1:$BT$1,0))*_xlfn.XLOOKUP($E233,$G$2:$G$6,$F$2:$F$6,,0)),_xlfn.XLOOKUP($D$14,$D227:$D233,BI227:BI233,,0,-1)&gt;=(INDEX('Verwachte Resultaten'!$C$2:$BT$31,MATCH(_xlfn.XLOOKUP($D$14,$D227:$D233,$E227:$E233,,0,-1),'Verwachte Resultaten'!$B$2:$B$31,0),MATCH(_xlfn.XLOOKUP($D$14,$D227:$D233,BI226:BI232,,0,-1),'Verwachte Resultaten'!$C$1:$BT$1,0))*_xlfn.XLOOKUP($E233,$G$2:$G$6,$H$2:$H$6,,0))),$D233,""),"")</f>
        <v/>
      </c>
      <c r="BJ233" s="43" t="str">
        <f>IFERROR(IF(AND(_xlfn.XLOOKUP($D$14,$D227:$D233,BJ227:BJ233,,0,-1)&lt;=(INDEX('Verwachte Resultaten'!$C$2:$BT$31,MATCH(_xlfn.XLOOKUP($D$14,$D227:$D233,$E227:$E233,,0,-1),'Verwachte Resultaten'!$B$2:$B$31,0),MATCH(_xlfn.XLOOKUP($D$14,$D227:$D233,BJ226:BJ232,,0,-1),'Verwachte Resultaten'!$C$1:$BT$1,0))*_xlfn.XLOOKUP($E233,$G$2:$G$6,$F$2:$F$6,,0)),_xlfn.XLOOKUP($D$14,$D227:$D233,BJ227:BJ233,,0,-1)&gt;=(INDEX('Verwachte Resultaten'!$C$2:$BT$31,MATCH(_xlfn.XLOOKUP($D$14,$D227:$D233,$E227:$E233,,0,-1),'Verwachte Resultaten'!$B$2:$B$31,0),MATCH(_xlfn.XLOOKUP($D$14,$D227:$D233,BJ226:BJ232,,0,-1),'Verwachte Resultaten'!$C$1:$BT$1,0))*_xlfn.XLOOKUP($E233,$G$2:$G$6,$H$2:$H$6,,0))),$D233,""),"")</f>
        <v/>
      </c>
      <c r="BK233" s="44" t="str">
        <f>IFERROR(IF(AND(_xlfn.XLOOKUP($D$14,$D227:$D233,BK227:BK233,,0,-1)&lt;=(INDEX('Verwachte Resultaten'!$C$2:$BT$31,MATCH(_xlfn.XLOOKUP($D$14,$D227:$D233,$E227:$E233,,0,-1),'Verwachte Resultaten'!$B$2:$B$31,0),MATCH(_xlfn.XLOOKUP($D$14,$D227:$D233,BK226:BK232,,0,-1),'Verwachte Resultaten'!$C$1:$BT$1,0))*_xlfn.XLOOKUP($E233,$G$2:$G$6,$F$2:$F$6,,0)),_xlfn.XLOOKUP($D$14,$D227:$D233,BK227:BK233,,0,-1)&gt;=(INDEX('Verwachte Resultaten'!$C$2:$BT$31,MATCH(_xlfn.XLOOKUP($D$14,$D227:$D233,$E227:$E233,,0,-1),'Verwachte Resultaten'!$B$2:$B$31,0),MATCH(_xlfn.XLOOKUP($D$14,$D227:$D233,BK226:BK232,,0,-1),'Verwachte Resultaten'!$C$1:$BT$1,0))*_xlfn.XLOOKUP($E233,$G$2:$G$6,$H$2:$H$6,,0))),$D233,""),"")</f>
        <v/>
      </c>
    </row>
    <row r="234" spans="1:63">
      <c r="C234" s="23"/>
      <c r="D234" s="110" t="str">
        <f>IFERROR($B230*$B$7,"")</f>
        <v/>
      </c>
      <c r="E234" s="40" t="s">
        <v>159</v>
      </c>
      <c r="F234" s="13" t="str">
        <f>IFERROR(IF(AND(_xlfn.XLOOKUP($D$14,$D228:$D234,F228:F234,,0,-1)&lt;=(INDEX('Verwachte Resultaten'!$C$2:$BT$31,MATCH(_xlfn.XLOOKUP($D$14,$D228:$D234,$E228:$E234,,0,-1),'Verwachte Resultaten'!$B$2:$B$31,0),MATCH(_xlfn.XLOOKUP($D$14,$D228:$D234,F227:F233,,0,-1),'Verwachte Resultaten'!$C$1:$BT$1,0))*_xlfn.XLOOKUP($E234,$G$2:$G$6,$F$2:$F$6,,0)),_xlfn.XLOOKUP($D$14,$D228:$D234,F228:F234,,0,-1)&gt;(INDEX('Verwachte Resultaten'!$C$2:$BT$31,MATCH(_xlfn.XLOOKUP($D$14,$D228:$D234,$E228:$E234,,0,-1),'Verwachte Resultaten'!$B$2:$B$31,0),MATCH(_xlfn.XLOOKUP($D$14,$D228:$D234,F227:F233,,0,-1),'Verwachte Resultaten'!$C$1:$BT$1,0))*_xlfn.XLOOKUP($E234,$G$2:$G$6,$H$2:$H$6,,0))),$D234,""),"")</f>
        <v/>
      </c>
      <c r="G234" s="14" t="str">
        <f>IFERROR(IF(AND(_xlfn.XLOOKUP($D$14,$D228:$D234,G228:G234,,0,-1)&lt;=(INDEX('Verwachte Resultaten'!$C$2:$BT$31,MATCH(_xlfn.XLOOKUP($D$14,$D228:$D234,$E228:$E234,,0,-1),'Verwachte Resultaten'!$B$2:$B$31,0),MATCH(_xlfn.XLOOKUP($D$14,$D228:$D234,G227:G233,,0,-1),'Verwachte Resultaten'!$C$1:$BT$1,0))*_xlfn.XLOOKUP($E234,$G$2:$G$6,$F$2:$F$6,,0)),_xlfn.XLOOKUP($D$14,$D228:$D234,G228:G234,,0,-1)&gt;(INDEX('Verwachte Resultaten'!$C$2:$BT$31,MATCH(_xlfn.XLOOKUP($D$14,$D228:$D234,$E228:$E234,,0,-1),'Verwachte Resultaten'!$B$2:$B$31,0),MATCH(_xlfn.XLOOKUP($D$14,$D228:$D234,G227:G233,,0,-1),'Verwachte Resultaten'!$C$1:$BT$1,0))*_xlfn.XLOOKUP($E234,$G$2:$G$6,$H$2:$H$6,,0))),$D234,""),"")</f>
        <v/>
      </c>
      <c r="H234" s="14" t="str">
        <f>IFERROR(IF(AND(_xlfn.XLOOKUP($D$14,$D228:$D234,H228:H234,,0,-1)&lt;=(INDEX('Verwachte Resultaten'!$C$2:$BT$31,MATCH(_xlfn.XLOOKUP($D$14,$D228:$D234,$E228:$E234,,0,-1),'Verwachte Resultaten'!$B$2:$B$31,0),MATCH(_xlfn.XLOOKUP($D$14,$D228:$D234,H227:H233,,0,-1),'Verwachte Resultaten'!$C$1:$BT$1,0))*_xlfn.XLOOKUP($E234,$G$2:$G$6,$F$2:$F$6,,0)),_xlfn.XLOOKUP($D$14,$D228:$D234,H228:H234,,0,-1)&gt;(INDEX('Verwachte Resultaten'!$C$2:$BT$31,MATCH(_xlfn.XLOOKUP($D$14,$D228:$D234,$E228:$E234,,0,-1),'Verwachte Resultaten'!$B$2:$B$31,0),MATCH(_xlfn.XLOOKUP($D$14,$D228:$D234,H227:H233,,0,-1),'Verwachte Resultaten'!$C$1:$BT$1,0))*_xlfn.XLOOKUP($E234,$G$2:$G$6,$H$2:$H$6,,0))),$D234,""),"")</f>
        <v/>
      </c>
      <c r="I234" s="14" t="str">
        <f>IFERROR(IF(AND(_xlfn.XLOOKUP($D$14,$D228:$D234,I228:I234,,0,-1)&lt;=(INDEX('Verwachte Resultaten'!$C$2:$BT$31,MATCH(_xlfn.XLOOKUP($D$14,$D228:$D234,$E228:$E234,,0,-1),'Verwachte Resultaten'!$B$2:$B$31,0),MATCH(_xlfn.XLOOKUP($D$14,$D228:$D234,I227:I233,,0,-1),'Verwachte Resultaten'!$C$1:$BT$1,0))*_xlfn.XLOOKUP($E234,$G$2:$G$6,$F$2:$F$6,,0)),_xlfn.XLOOKUP($D$14,$D228:$D234,I228:I234,,0,-1)&gt;(INDEX('Verwachte Resultaten'!$C$2:$BT$31,MATCH(_xlfn.XLOOKUP($D$14,$D228:$D234,$E228:$E234,,0,-1),'Verwachte Resultaten'!$B$2:$B$31,0),MATCH(_xlfn.XLOOKUP($D$14,$D228:$D234,I227:I233,,0,-1),'Verwachte Resultaten'!$C$1:$BT$1,0))*_xlfn.XLOOKUP($E234,$G$2:$G$6,$H$2:$H$6,,0))),$D234,""),"")</f>
        <v/>
      </c>
      <c r="J234" s="14" t="str">
        <f>IFERROR(IF(AND(_xlfn.XLOOKUP($D$14,$D228:$D234,J228:J234,,0,-1)&lt;=(INDEX('Verwachte Resultaten'!$C$2:$BT$31,MATCH(_xlfn.XLOOKUP($D$14,$D228:$D234,$E228:$E234,,0,-1),'Verwachte Resultaten'!$B$2:$B$31,0),MATCH(_xlfn.XLOOKUP($D$14,$D228:$D234,J227:J233,,0,-1),'Verwachte Resultaten'!$C$1:$BT$1,0))*_xlfn.XLOOKUP($E234,$G$2:$G$6,$F$2:$F$6,,0)),_xlfn.XLOOKUP($D$14,$D228:$D234,J228:J234,,0,-1)&gt;(INDEX('Verwachte Resultaten'!$C$2:$BT$31,MATCH(_xlfn.XLOOKUP($D$14,$D228:$D234,$E228:$E234,,0,-1),'Verwachte Resultaten'!$B$2:$B$31,0),MATCH(_xlfn.XLOOKUP($D$14,$D228:$D234,J227:J233,,0,-1),'Verwachte Resultaten'!$C$1:$BT$1,0))*_xlfn.XLOOKUP($E234,$G$2:$G$6,$H$2:$H$6,,0))),$D234,""),"")</f>
        <v/>
      </c>
      <c r="K234" s="14" t="str">
        <f>IFERROR(IF(AND(_xlfn.XLOOKUP($D$14,$D228:$D234,K228:K234,,0,-1)&lt;=(INDEX('Verwachte Resultaten'!$C$2:$BT$31,MATCH(_xlfn.XLOOKUP($D$14,$D228:$D234,$E228:$E234,,0,-1),'Verwachte Resultaten'!$B$2:$B$31,0),MATCH(_xlfn.XLOOKUP($D$14,$D228:$D234,K227:K233,,0,-1),'Verwachte Resultaten'!$C$1:$BT$1,0))*_xlfn.XLOOKUP($E234,$G$2:$G$6,$F$2:$F$6,,0)),_xlfn.XLOOKUP($D$14,$D228:$D234,K228:K234,,0,-1)&gt;(INDEX('Verwachte Resultaten'!$C$2:$BT$31,MATCH(_xlfn.XLOOKUP($D$14,$D228:$D234,$E228:$E234,,0,-1),'Verwachte Resultaten'!$B$2:$B$31,0),MATCH(_xlfn.XLOOKUP($D$14,$D228:$D234,K227:K233,,0,-1),'Verwachte Resultaten'!$C$1:$BT$1,0))*_xlfn.XLOOKUP($E234,$G$2:$G$6,$H$2:$H$6,,0))),$D234,""),"")</f>
        <v/>
      </c>
      <c r="L234" s="14" t="str">
        <f>IFERROR(IF(AND(_xlfn.XLOOKUP($D$14,$D228:$D234,L228:L234,,0,-1)&lt;=(INDEX('Verwachte Resultaten'!$C$2:$BT$31,MATCH(_xlfn.XLOOKUP($D$14,$D228:$D234,$E228:$E234,,0,-1),'Verwachte Resultaten'!$B$2:$B$31,0),MATCH(_xlfn.XLOOKUP($D$14,$D228:$D234,L227:L233,,0,-1),'Verwachte Resultaten'!$C$1:$BT$1,0))*_xlfn.XLOOKUP($E234,$G$2:$G$6,$F$2:$F$6,,0)),_xlfn.XLOOKUP($D$14,$D228:$D234,L228:L234,,0,-1)&gt;(INDEX('Verwachte Resultaten'!$C$2:$BT$31,MATCH(_xlfn.XLOOKUP($D$14,$D228:$D234,$E228:$E234,,0,-1),'Verwachte Resultaten'!$B$2:$B$31,0),MATCH(_xlfn.XLOOKUP($D$14,$D228:$D234,L227:L233,,0,-1),'Verwachte Resultaten'!$C$1:$BT$1,0))*_xlfn.XLOOKUP($E234,$G$2:$G$6,$H$2:$H$6,,0))),$D234,""),"")</f>
        <v/>
      </c>
      <c r="M234" s="14" t="str">
        <f>IFERROR(IF(AND(_xlfn.XLOOKUP($D$14,$D228:$D234,M228:M234,,0,-1)&lt;=(INDEX('Verwachte Resultaten'!$C$2:$BT$31,MATCH(_xlfn.XLOOKUP($D$14,$D228:$D234,$E228:$E234,,0,-1),'Verwachte Resultaten'!$B$2:$B$31,0),MATCH(_xlfn.XLOOKUP($D$14,$D228:$D234,M227:M233,,0,-1),'Verwachte Resultaten'!$C$1:$BT$1,0))*_xlfn.XLOOKUP($E234,$G$2:$G$6,$F$2:$F$6,,0)),_xlfn.XLOOKUP($D$14,$D228:$D234,M228:M234,,0,-1)&gt;(INDEX('Verwachte Resultaten'!$C$2:$BT$31,MATCH(_xlfn.XLOOKUP($D$14,$D228:$D234,$E228:$E234,,0,-1),'Verwachte Resultaten'!$B$2:$B$31,0),MATCH(_xlfn.XLOOKUP($D$14,$D228:$D234,M227:M233,,0,-1),'Verwachte Resultaten'!$C$1:$BT$1,0))*_xlfn.XLOOKUP($E234,$G$2:$G$6,$H$2:$H$6,,0))),$D234,""),"")</f>
        <v/>
      </c>
      <c r="N234" s="14" t="str">
        <f>IFERROR(IF(AND(_xlfn.XLOOKUP($D$14,$D228:$D234,N228:N234,,0,-1)&lt;=(INDEX('Verwachte Resultaten'!$C$2:$BT$31,MATCH(_xlfn.XLOOKUP($D$14,$D228:$D234,$E228:$E234,,0,-1),'Verwachte Resultaten'!$B$2:$B$31,0),MATCH(_xlfn.XLOOKUP($D$14,$D228:$D234,N227:N233,,0,-1),'Verwachte Resultaten'!$C$1:$BT$1,0))*_xlfn.XLOOKUP($E234,$G$2:$G$6,$F$2:$F$6,,0)),_xlfn.XLOOKUP($D$14,$D228:$D234,N228:N234,,0,-1)&gt;(INDEX('Verwachte Resultaten'!$C$2:$BT$31,MATCH(_xlfn.XLOOKUP($D$14,$D228:$D234,$E228:$E234,,0,-1),'Verwachte Resultaten'!$B$2:$B$31,0),MATCH(_xlfn.XLOOKUP($D$14,$D228:$D234,N227:N233,,0,-1),'Verwachte Resultaten'!$C$1:$BT$1,0))*_xlfn.XLOOKUP($E234,$G$2:$G$6,$H$2:$H$6,,0))),$D234,""),"")</f>
        <v/>
      </c>
      <c r="O234" s="14" t="str">
        <f>IFERROR(IF(AND(_xlfn.XLOOKUP($D$14,$D228:$D234,O228:O234,,0,-1)&lt;=(INDEX('Verwachte Resultaten'!$C$2:$BT$31,MATCH(_xlfn.XLOOKUP($D$14,$D228:$D234,$E228:$E234,,0,-1),'Verwachte Resultaten'!$B$2:$B$31,0),MATCH(_xlfn.XLOOKUP($D$14,$D228:$D234,O227:O233,,0,-1),'Verwachte Resultaten'!$C$1:$BT$1,0))*_xlfn.XLOOKUP($E234,$G$2:$G$6,$F$2:$F$6,,0)),_xlfn.XLOOKUP($D$14,$D228:$D234,O228:O234,,0,-1)&gt;(INDEX('Verwachte Resultaten'!$C$2:$BT$31,MATCH(_xlfn.XLOOKUP($D$14,$D228:$D234,$E228:$E234,,0,-1),'Verwachte Resultaten'!$B$2:$B$31,0),MATCH(_xlfn.XLOOKUP($D$14,$D228:$D234,O227:O233,,0,-1),'Verwachte Resultaten'!$C$1:$BT$1,0))*_xlfn.XLOOKUP($E234,$G$2:$G$6,$H$2:$H$6,,0))),$D234,""),"")</f>
        <v/>
      </c>
      <c r="P234" s="14" t="str">
        <f>IFERROR(IF(AND(_xlfn.XLOOKUP($D$14,$D228:$D234,P228:P234,,0,-1)&lt;=(INDEX('Verwachte Resultaten'!$C$2:$BT$31,MATCH(_xlfn.XLOOKUP($D$14,$D228:$D234,$E228:$E234,,0,-1),'Verwachte Resultaten'!$B$2:$B$31,0),MATCH(_xlfn.XLOOKUP($D$14,$D228:$D234,P227:P233,,0,-1),'Verwachte Resultaten'!$C$1:$BT$1,0))*_xlfn.XLOOKUP($E234,$G$2:$G$6,$F$2:$F$6,,0)),_xlfn.XLOOKUP($D$14,$D228:$D234,P228:P234,,0,-1)&gt;(INDEX('Verwachte Resultaten'!$C$2:$BT$31,MATCH(_xlfn.XLOOKUP($D$14,$D228:$D234,$E228:$E234,,0,-1),'Verwachte Resultaten'!$B$2:$B$31,0),MATCH(_xlfn.XLOOKUP($D$14,$D228:$D234,P227:P233,,0,-1),'Verwachte Resultaten'!$C$1:$BT$1,0))*_xlfn.XLOOKUP($E234,$G$2:$G$6,$H$2:$H$6,,0))),$D234,""),"")</f>
        <v/>
      </c>
      <c r="Q234" s="14" t="str">
        <f>IFERROR(IF(AND(_xlfn.XLOOKUP($D$14,$D228:$D234,Q228:Q234,,0,-1)&lt;=(INDEX('Verwachte Resultaten'!$C$2:$BT$31,MATCH(_xlfn.XLOOKUP($D$14,$D228:$D234,$E228:$E234,,0,-1),'Verwachte Resultaten'!$B$2:$B$31,0),MATCH(_xlfn.XLOOKUP($D$14,$D228:$D234,Q227:Q233,,0,-1),'Verwachte Resultaten'!$C$1:$BT$1,0))*_xlfn.XLOOKUP($E234,$G$2:$G$6,$F$2:$F$6,,0)),_xlfn.XLOOKUP($D$14,$D228:$D234,Q228:Q234,,0,-1)&gt;(INDEX('Verwachte Resultaten'!$C$2:$BT$31,MATCH(_xlfn.XLOOKUP($D$14,$D228:$D234,$E228:$E234,,0,-1),'Verwachte Resultaten'!$B$2:$B$31,0),MATCH(_xlfn.XLOOKUP($D$14,$D228:$D234,Q227:Q233,,0,-1),'Verwachte Resultaten'!$C$1:$BT$1,0))*_xlfn.XLOOKUP($E234,$G$2:$G$6,$H$2:$H$6,,0))),$D234,""),"")</f>
        <v/>
      </c>
      <c r="R234" s="14" t="str">
        <f>IFERROR(IF(AND(_xlfn.XLOOKUP($D$14,$D228:$D234,R228:R234,,0,-1)&lt;=(INDEX('Verwachte Resultaten'!$C$2:$BT$31,MATCH(_xlfn.XLOOKUP($D$14,$D228:$D234,$E228:$E234,,0,-1),'Verwachte Resultaten'!$B$2:$B$31,0),MATCH(_xlfn.XLOOKUP($D$14,$D228:$D234,R227:R233,,0,-1),'Verwachte Resultaten'!$C$1:$BT$1,0))*_xlfn.XLOOKUP($E234,$G$2:$G$6,$F$2:$F$6,,0)),_xlfn.XLOOKUP($D$14,$D228:$D234,R228:R234,,0,-1)&gt;(INDEX('Verwachte Resultaten'!$C$2:$BT$31,MATCH(_xlfn.XLOOKUP($D$14,$D228:$D234,$E228:$E234,,0,-1),'Verwachte Resultaten'!$B$2:$B$31,0),MATCH(_xlfn.XLOOKUP($D$14,$D228:$D234,R227:R233,,0,-1),'Verwachte Resultaten'!$C$1:$BT$1,0))*_xlfn.XLOOKUP($E234,$G$2:$G$6,$H$2:$H$6,,0))),$D234,""),"")</f>
        <v/>
      </c>
      <c r="S234" s="14" t="str">
        <f>IFERROR(IF(AND(_xlfn.XLOOKUP($D$14,$D228:$D234,S228:S234,,0,-1)&lt;=(INDEX('Verwachte Resultaten'!$C$2:$BT$31,MATCH(_xlfn.XLOOKUP($D$14,$D228:$D234,$E228:$E234,,0,-1),'Verwachte Resultaten'!$B$2:$B$31,0),MATCH(_xlfn.XLOOKUP($D$14,$D228:$D234,S227:S233,,0,-1),'Verwachte Resultaten'!$C$1:$BT$1,0))*_xlfn.XLOOKUP($E234,$G$2:$G$6,$F$2:$F$6,,0)),_xlfn.XLOOKUP($D$14,$D228:$D234,S228:S234,,0,-1)&gt;(INDEX('Verwachte Resultaten'!$C$2:$BT$31,MATCH(_xlfn.XLOOKUP($D$14,$D228:$D234,$E228:$E234,,0,-1),'Verwachte Resultaten'!$B$2:$B$31,0),MATCH(_xlfn.XLOOKUP($D$14,$D228:$D234,S227:S233,,0,-1),'Verwachte Resultaten'!$C$1:$BT$1,0))*_xlfn.XLOOKUP($E234,$G$2:$G$6,$H$2:$H$6,,0))),$D234,""),"")</f>
        <v/>
      </c>
      <c r="T234" s="14" t="str">
        <f>IFERROR(IF(AND(_xlfn.XLOOKUP($D$14,$D228:$D234,T228:T234,,0,-1)&lt;=(INDEX('Verwachte Resultaten'!$C$2:$BT$31,MATCH(_xlfn.XLOOKUP($D$14,$D228:$D234,$E228:$E234,,0,-1),'Verwachte Resultaten'!$B$2:$B$31,0),MATCH(_xlfn.XLOOKUP($D$14,$D228:$D234,T227:T233,,0,-1),'Verwachte Resultaten'!$C$1:$BT$1,0))*_xlfn.XLOOKUP($E234,$G$2:$G$6,$F$2:$F$6,,0)),_xlfn.XLOOKUP($D$14,$D228:$D234,T228:T234,,0,-1)&gt;(INDEX('Verwachte Resultaten'!$C$2:$BT$31,MATCH(_xlfn.XLOOKUP($D$14,$D228:$D234,$E228:$E234,,0,-1),'Verwachte Resultaten'!$B$2:$B$31,0),MATCH(_xlfn.XLOOKUP($D$14,$D228:$D234,T227:T233,,0,-1),'Verwachte Resultaten'!$C$1:$BT$1,0))*_xlfn.XLOOKUP($E234,$G$2:$G$6,$H$2:$H$6,,0))),$D234,""),"")</f>
        <v/>
      </c>
      <c r="U234" s="14" t="str">
        <f>IFERROR(IF(AND(_xlfn.XLOOKUP($D$14,$D228:$D234,U228:U234,,0,-1)&lt;=(INDEX('Verwachte Resultaten'!$C$2:$BT$31,MATCH(_xlfn.XLOOKUP($D$14,$D228:$D234,$E228:$E234,,0,-1),'Verwachte Resultaten'!$B$2:$B$31,0),MATCH(_xlfn.XLOOKUP($D$14,$D228:$D234,U227:U233,,0,-1),'Verwachte Resultaten'!$C$1:$BT$1,0))*_xlfn.XLOOKUP($E234,$G$2:$G$6,$F$2:$F$6,,0)),_xlfn.XLOOKUP($D$14,$D228:$D234,U228:U234,,0,-1)&gt;(INDEX('Verwachte Resultaten'!$C$2:$BT$31,MATCH(_xlfn.XLOOKUP($D$14,$D228:$D234,$E228:$E234,,0,-1),'Verwachte Resultaten'!$B$2:$B$31,0),MATCH(_xlfn.XLOOKUP($D$14,$D228:$D234,U227:U233,,0,-1),'Verwachte Resultaten'!$C$1:$BT$1,0))*_xlfn.XLOOKUP($E234,$G$2:$G$6,$H$2:$H$6,,0))),$D234,""),"")</f>
        <v/>
      </c>
      <c r="V234" s="14" t="str">
        <f>IFERROR(IF(AND(_xlfn.XLOOKUP($D$14,$D228:$D234,V228:V234,,0,-1)&lt;=(INDEX('Verwachte Resultaten'!$C$2:$BT$31,MATCH(_xlfn.XLOOKUP($D$14,$D228:$D234,$E228:$E234,,0,-1),'Verwachte Resultaten'!$B$2:$B$31,0),MATCH(_xlfn.XLOOKUP($D$14,$D228:$D234,V227:V233,,0,-1),'Verwachte Resultaten'!$C$1:$BT$1,0))*_xlfn.XLOOKUP($E234,$G$2:$G$6,$F$2:$F$6,,0)),_xlfn.XLOOKUP($D$14,$D228:$D234,V228:V234,,0,-1)&gt;(INDEX('Verwachte Resultaten'!$C$2:$BT$31,MATCH(_xlfn.XLOOKUP($D$14,$D228:$D234,$E228:$E234,,0,-1),'Verwachte Resultaten'!$B$2:$B$31,0),MATCH(_xlfn.XLOOKUP($D$14,$D228:$D234,V227:V233,,0,-1),'Verwachte Resultaten'!$C$1:$BT$1,0))*_xlfn.XLOOKUP($E234,$G$2:$G$6,$H$2:$H$6,,0))),$D234,""),"")</f>
        <v/>
      </c>
      <c r="W234" s="14" t="str">
        <f>IFERROR(IF(AND(_xlfn.XLOOKUP($D$14,$D228:$D234,W228:W234,,0,-1)&lt;=(INDEX('Verwachte Resultaten'!$C$2:$BT$31,MATCH(_xlfn.XLOOKUP($D$14,$D228:$D234,$E228:$E234,,0,-1),'Verwachte Resultaten'!$B$2:$B$31,0),MATCH(_xlfn.XLOOKUP($D$14,$D228:$D234,W227:W233,,0,-1),'Verwachte Resultaten'!$C$1:$BT$1,0))*_xlfn.XLOOKUP($E234,$G$2:$G$6,$F$2:$F$6,,0)),_xlfn.XLOOKUP($D$14,$D228:$D234,W228:W234,,0,-1)&gt;(INDEX('Verwachte Resultaten'!$C$2:$BT$31,MATCH(_xlfn.XLOOKUP($D$14,$D228:$D234,$E228:$E234,,0,-1),'Verwachte Resultaten'!$B$2:$B$31,0),MATCH(_xlfn.XLOOKUP($D$14,$D228:$D234,W227:W233,,0,-1),'Verwachte Resultaten'!$C$1:$BT$1,0))*_xlfn.XLOOKUP($E234,$G$2:$G$6,$H$2:$H$6,,0))),$D234,""),"")</f>
        <v/>
      </c>
      <c r="X234" s="14" t="str">
        <f>IFERROR(IF(AND(_xlfn.XLOOKUP($D$14,$D228:$D234,X228:X234,,0,-1)&lt;=(INDEX('Verwachte Resultaten'!$C$2:$BT$31,MATCH(_xlfn.XLOOKUP($D$14,$D228:$D234,$E228:$E234,,0,-1),'Verwachte Resultaten'!$B$2:$B$31,0),MATCH(_xlfn.XLOOKUP($D$14,$D228:$D234,X227:X233,,0,-1),'Verwachte Resultaten'!$C$1:$BT$1,0))*_xlfn.XLOOKUP($E234,$G$2:$G$6,$F$2:$F$6,,0)),_xlfn.XLOOKUP($D$14,$D228:$D234,X228:X234,,0,-1)&gt;(INDEX('Verwachte Resultaten'!$C$2:$BT$31,MATCH(_xlfn.XLOOKUP($D$14,$D228:$D234,$E228:$E234,,0,-1),'Verwachte Resultaten'!$B$2:$B$31,0),MATCH(_xlfn.XLOOKUP($D$14,$D228:$D234,X227:X233,,0,-1),'Verwachte Resultaten'!$C$1:$BT$1,0))*_xlfn.XLOOKUP($E234,$G$2:$G$6,$H$2:$H$6,,0))),$D234,""),"")</f>
        <v/>
      </c>
      <c r="Y234" s="14" t="str">
        <f>IFERROR(IF(AND(_xlfn.XLOOKUP($D$14,$D228:$D234,Y228:Y234,,0,-1)&lt;=(INDEX('Verwachte Resultaten'!$C$2:$BT$31,MATCH(_xlfn.XLOOKUP($D$14,$D228:$D234,$E228:$E234,,0,-1),'Verwachte Resultaten'!$B$2:$B$31,0),MATCH(_xlfn.XLOOKUP($D$14,$D228:$D234,Y227:Y233,,0,-1),'Verwachte Resultaten'!$C$1:$BT$1,0))*_xlfn.XLOOKUP($E234,$G$2:$G$6,$F$2:$F$6,,0)),_xlfn.XLOOKUP($D$14,$D228:$D234,Y228:Y234,,0,-1)&gt;(INDEX('Verwachte Resultaten'!$C$2:$BT$31,MATCH(_xlfn.XLOOKUP($D$14,$D228:$D234,$E228:$E234,,0,-1),'Verwachte Resultaten'!$B$2:$B$31,0),MATCH(_xlfn.XLOOKUP($D$14,$D228:$D234,Y227:Y233,,0,-1),'Verwachte Resultaten'!$C$1:$BT$1,0))*_xlfn.XLOOKUP($E234,$G$2:$G$6,$H$2:$H$6,,0))),$D234,""),"")</f>
        <v/>
      </c>
      <c r="Z234" s="14" t="str">
        <f>IFERROR(IF(AND(_xlfn.XLOOKUP($D$14,$D228:$D234,Z228:Z234,,0,-1)&lt;=(INDEX('Verwachte Resultaten'!$C$2:$BT$31,MATCH(_xlfn.XLOOKUP($D$14,$D228:$D234,$E228:$E234,,0,-1),'Verwachte Resultaten'!$B$2:$B$31,0),MATCH(_xlfn.XLOOKUP($D$14,$D228:$D234,Z227:Z233,,0,-1),'Verwachte Resultaten'!$C$1:$BT$1,0))*_xlfn.XLOOKUP($E234,$G$2:$G$6,$F$2:$F$6,,0)),_xlfn.XLOOKUP($D$14,$D228:$D234,Z228:Z234,,0,-1)&gt;(INDEX('Verwachte Resultaten'!$C$2:$BT$31,MATCH(_xlfn.XLOOKUP($D$14,$D228:$D234,$E228:$E234,,0,-1),'Verwachte Resultaten'!$B$2:$B$31,0),MATCH(_xlfn.XLOOKUP($D$14,$D228:$D234,Z227:Z233,,0,-1),'Verwachte Resultaten'!$C$1:$BT$1,0))*_xlfn.XLOOKUP($E234,$G$2:$G$6,$H$2:$H$6,,0))),$D234,""),"")</f>
        <v/>
      </c>
      <c r="AA234" s="14" t="str">
        <f>IFERROR(IF(AND(_xlfn.XLOOKUP($D$14,$D228:$D234,AA228:AA234,,0,-1)&lt;=(INDEX('Verwachte Resultaten'!$C$2:$BT$31,MATCH(_xlfn.XLOOKUP($D$14,$D228:$D234,$E228:$E234,,0,-1),'Verwachte Resultaten'!$B$2:$B$31,0),MATCH(_xlfn.XLOOKUP($D$14,$D228:$D234,AA227:AA233,,0,-1),'Verwachte Resultaten'!$C$1:$BT$1,0))*_xlfn.XLOOKUP($E234,$G$2:$G$6,$F$2:$F$6,,0)),_xlfn.XLOOKUP($D$14,$D228:$D234,AA228:AA234,,0,-1)&gt;(INDEX('Verwachte Resultaten'!$C$2:$BT$31,MATCH(_xlfn.XLOOKUP($D$14,$D228:$D234,$E228:$E234,,0,-1),'Verwachte Resultaten'!$B$2:$B$31,0),MATCH(_xlfn.XLOOKUP($D$14,$D228:$D234,AA227:AA233,,0,-1),'Verwachte Resultaten'!$C$1:$BT$1,0))*_xlfn.XLOOKUP($E234,$G$2:$G$6,$H$2:$H$6,,0))),$D234,""),"")</f>
        <v/>
      </c>
      <c r="AB234" s="14" t="str">
        <f>IFERROR(IF(AND(_xlfn.XLOOKUP($D$14,$D228:$D234,AB228:AB234,,0,-1)&lt;=(INDEX('Verwachte Resultaten'!$C$2:$BT$31,MATCH(_xlfn.XLOOKUP($D$14,$D228:$D234,$E228:$E234,,0,-1),'Verwachte Resultaten'!$B$2:$B$31,0),MATCH(_xlfn.XLOOKUP($D$14,$D228:$D234,AB227:AB233,,0,-1),'Verwachte Resultaten'!$C$1:$BT$1,0))*_xlfn.XLOOKUP($E234,$G$2:$G$6,$F$2:$F$6,,0)),_xlfn.XLOOKUP($D$14,$D228:$D234,AB228:AB234,,0,-1)&gt;(INDEX('Verwachte Resultaten'!$C$2:$BT$31,MATCH(_xlfn.XLOOKUP($D$14,$D228:$D234,$E228:$E234,,0,-1),'Verwachte Resultaten'!$B$2:$B$31,0),MATCH(_xlfn.XLOOKUP($D$14,$D228:$D234,AB227:AB233,,0,-1),'Verwachte Resultaten'!$C$1:$BT$1,0))*_xlfn.XLOOKUP($E234,$G$2:$G$6,$H$2:$H$6,,0))),$D234,""),"")</f>
        <v/>
      </c>
      <c r="AC234" s="14" t="str">
        <f>IFERROR(IF(AND(_xlfn.XLOOKUP($D$14,$D228:$D234,AC228:AC234,,0,-1)&lt;=(INDEX('Verwachte Resultaten'!$C$2:$BT$31,MATCH(_xlfn.XLOOKUP($D$14,$D228:$D234,$E228:$E234,,0,-1),'Verwachte Resultaten'!$B$2:$B$31,0),MATCH(_xlfn.XLOOKUP($D$14,$D228:$D234,AC227:AC233,,0,-1),'Verwachte Resultaten'!$C$1:$BT$1,0))*_xlfn.XLOOKUP($E234,$G$2:$G$6,$F$2:$F$6,,0)),_xlfn.XLOOKUP($D$14,$D228:$D234,AC228:AC234,,0,-1)&gt;(INDEX('Verwachte Resultaten'!$C$2:$BT$31,MATCH(_xlfn.XLOOKUP($D$14,$D228:$D234,$E228:$E234,,0,-1),'Verwachte Resultaten'!$B$2:$B$31,0),MATCH(_xlfn.XLOOKUP($D$14,$D228:$D234,AC227:AC233,,0,-1),'Verwachte Resultaten'!$C$1:$BT$1,0))*_xlfn.XLOOKUP($E234,$G$2:$G$6,$H$2:$H$6,,0))),$D234,""),"")</f>
        <v/>
      </c>
      <c r="AD234" s="14" t="str">
        <f>IFERROR(IF(AND(_xlfn.XLOOKUP($D$14,$D228:$D234,AD228:AD234,,0,-1)&lt;=(INDEX('Verwachte Resultaten'!$C$2:$BT$31,MATCH(_xlfn.XLOOKUP($D$14,$D228:$D234,$E228:$E234,,0,-1),'Verwachte Resultaten'!$B$2:$B$31,0),MATCH(_xlfn.XLOOKUP($D$14,$D228:$D234,AD227:AD233,,0,-1),'Verwachte Resultaten'!$C$1:$BT$1,0))*_xlfn.XLOOKUP($E234,$G$2:$G$6,$F$2:$F$6,,0)),_xlfn.XLOOKUP($D$14,$D228:$D234,AD228:AD234,,0,-1)&gt;(INDEX('Verwachte Resultaten'!$C$2:$BT$31,MATCH(_xlfn.XLOOKUP($D$14,$D228:$D234,$E228:$E234,,0,-1),'Verwachte Resultaten'!$B$2:$B$31,0),MATCH(_xlfn.XLOOKUP($D$14,$D228:$D234,AD227:AD233,,0,-1),'Verwachte Resultaten'!$C$1:$BT$1,0))*_xlfn.XLOOKUP($E234,$G$2:$G$6,$H$2:$H$6,,0))),$D234,""),"")</f>
        <v/>
      </c>
      <c r="AE234" s="14" t="str">
        <f>IFERROR(IF(AND(_xlfn.XLOOKUP($D$14,$D228:$D234,AE228:AE234,,0,-1)&lt;=(INDEX('Verwachte Resultaten'!$C$2:$BT$31,MATCH(_xlfn.XLOOKUP($D$14,$D228:$D234,$E228:$E234,,0,-1),'Verwachte Resultaten'!$B$2:$B$31,0),MATCH(_xlfn.XLOOKUP($D$14,$D228:$D234,AE227:AE233,,0,-1),'Verwachte Resultaten'!$C$1:$BT$1,0))*_xlfn.XLOOKUP($E234,$G$2:$G$6,$F$2:$F$6,,0)),_xlfn.XLOOKUP($D$14,$D228:$D234,AE228:AE234,,0,-1)&gt;(INDEX('Verwachte Resultaten'!$C$2:$BT$31,MATCH(_xlfn.XLOOKUP($D$14,$D228:$D234,$E228:$E234,,0,-1),'Verwachte Resultaten'!$B$2:$B$31,0),MATCH(_xlfn.XLOOKUP($D$14,$D228:$D234,AE227:AE233,,0,-1),'Verwachte Resultaten'!$C$1:$BT$1,0))*_xlfn.XLOOKUP($E234,$G$2:$G$6,$H$2:$H$6,,0))),$D234,""),"")</f>
        <v/>
      </c>
      <c r="AF234" s="14" t="str">
        <f>IFERROR(IF(AND(_xlfn.XLOOKUP($D$14,$D228:$D234,AF228:AF234,,0,-1)&lt;=(INDEX('Verwachte Resultaten'!$C$2:$BT$31,MATCH(_xlfn.XLOOKUP($D$14,$D228:$D234,$E228:$E234,,0,-1),'Verwachte Resultaten'!$B$2:$B$31,0),MATCH(_xlfn.XLOOKUP($D$14,$D228:$D234,AF227:AF233,,0,-1),'Verwachte Resultaten'!$C$1:$BT$1,0))*_xlfn.XLOOKUP($E234,$G$2:$G$6,$F$2:$F$6,,0)),_xlfn.XLOOKUP($D$14,$D228:$D234,AF228:AF234,,0,-1)&gt;(INDEX('Verwachte Resultaten'!$C$2:$BT$31,MATCH(_xlfn.XLOOKUP($D$14,$D228:$D234,$E228:$E234,,0,-1),'Verwachte Resultaten'!$B$2:$B$31,0),MATCH(_xlfn.XLOOKUP($D$14,$D228:$D234,AF227:AF233,,0,-1),'Verwachte Resultaten'!$C$1:$BT$1,0))*_xlfn.XLOOKUP($E234,$G$2:$G$6,$H$2:$H$6,,0))),$D234,""),"")</f>
        <v/>
      </c>
      <c r="AG234" s="14" t="str">
        <f>IFERROR(IF(AND(_xlfn.XLOOKUP($D$14,$D228:$D234,AG228:AG234,,0,-1)&lt;=(INDEX('Verwachte Resultaten'!$C$2:$BT$31,MATCH(_xlfn.XLOOKUP($D$14,$D228:$D234,$E228:$E234,,0,-1),'Verwachte Resultaten'!$B$2:$B$31,0),MATCH(_xlfn.XLOOKUP($D$14,$D228:$D234,AG227:AG233,,0,-1),'Verwachte Resultaten'!$C$1:$BT$1,0))*_xlfn.XLOOKUP($E234,$G$2:$G$6,$F$2:$F$6,,0)),_xlfn.XLOOKUP($D$14,$D228:$D234,AG228:AG234,,0,-1)&gt;(INDEX('Verwachte Resultaten'!$C$2:$BT$31,MATCH(_xlfn.XLOOKUP($D$14,$D228:$D234,$E228:$E234,,0,-1),'Verwachte Resultaten'!$B$2:$B$31,0),MATCH(_xlfn.XLOOKUP($D$14,$D228:$D234,AG227:AG233,,0,-1),'Verwachte Resultaten'!$C$1:$BT$1,0))*_xlfn.XLOOKUP($E234,$G$2:$G$6,$H$2:$H$6,,0))),$D234,""),"")</f>
        <v/>
      </c>
      <c r="AH234" s="14" t="str">
        <f>IFERROR(IF(AND(_xlfn.XLOOKUP($D$14,$D228:$D234,AH228:AH234,,0,-1)&lt;=(INDEX('Verwachte Resultaten'!$C$2:$BT$31,MATCH(_xlfn.XLOOKUP($D$14,$D228:$D234,$E228:$E234,,0,-1),'Verwachte Resultaten'!$B$2:$B$31,0),MATCH(_xlfn.XLOOKUP($D$14,$D228:$D234,AH227:AH233,,0,-1),'Verwachte Resultaten'!$C$1:$BT$1,0))*_xlfn.XLOOKUP($E234,$G$2:$G$6,$F$2:$F$6,,0)),_xlfn.XLOOKUP($D$14,$D228:$D234,AH228:AH234,,0,-1)&gt;(INDEX('Verwachte Resultaten'!$C$2:$BT$31,MATCH(_xlfn.XLOOKUP($D$14,$D228:$D234,$E228:$E234,,0,-1),'Verwachte Resultaten'!$B$2:$B$31,0),MATCH(_xlfn.XLOOKUP($D$14,$D228:$D234,AH227:AH233,,0,-1),'Verwachte Resultaten'!$C$1:$BT$1,0))*_xlfn.XLOOKUP($E234,$G$2:$G$6,$H$2:$H$6,,0))),$D234,""),"")</f>
        <v/>
      </c>
      <c r="AI234" s="14" t="str">
        <f>IFERROR(IF(AND(_xlfn.XLOOKUP($D$14,$D228:$D234,AI228:AI234,,0,-1)&lt;=(INDEX('Verwachte Resultaten'!$C$2:$BT$31,MATCH(_xlfn.XLOOKUP($D$14,$D228:$D234,$E228:$E234,,0,-1),'Verwachte Resultaten'!$B$2:$B$31,0),MATCH(_xlfn.XLOOKUP($D$14,$D228:$D234,AI227:AI233,,0,-1),'Verwachte Resultaten'!$C$1:$BT$1,0))*_xlfn.XLOOKUP($E234,$G$2:$G$6,$F$2:$F$6,,0)),_xlfn.XLOOKUP($D$14,$D228:$D234,AI228:AI234,,0,-1)&gt;(INDEX('Verwachte Resultaten'!$C$2:$BT$31,MATCH(_xlfn.XLOOKUP($D$14,$D228:$D234,$E228:$E234,,0,-1),'Verwachte Resultaten'!$B$2:$B$31,0),MATCH(_xlfn.XLOOKUP($D$14,$D228:$D234,AI227:AI233,,0,-1),'Verwachte Resultaten'!$C$1:$BT$1,0))*_xlfn.XLOOKUP($E234,$G$2:$G$6,$H$2:$H$6,,0))),$D234,""),"")</f>
        <v/>
      </c>
      <c r="AJ234" s="14" t="str">
        <f>IFERROR(IF(AND(_xlfn.XLOOKUP($D$14,$D228:$D234,AJ228:AJ234,,0,-1)&lt;=(INDEX('Verwachte Resultaten'!$C$2:$BT$31,MATCH(_xlfn.XLOOKUP($D$14,$D228:$D234,$E228:$E234,,0,-1),'Verwachte Resultaten'!$B$2:$B$31,0),MATCH(_xlfn.XLOOKUP($D$14,$D228:$D234,AJ227:AJ233,,0,-1),'Verwachte Resultaten'!$C$1:$BT$1,0))*_xlfn.XLOOKUP($E234,$G$2:$G$6,$F$2:$F$6,,0)),_xlfn.XLOOKUP($D$14,$D228:$D234,AJ228:AJ234,,0,-1)&gt;(INDEX('Verwachte Resultaten'!$C$2:$BT$31,MATCH(_xlfn.XLOOKUP($D$14,$D228:$D234,$E228:$E234,,0,-1),'Verwachte Resultaten'!$B$2:$B$31,0),MATCH(_xlfn.XLOOKUP($D$14,$D228:$D234,AJ227:AJ233,,0,-1),'Verwachte Resultaten'!$C$1:$BT$1,0))*_xlfn.XLOOKUP($E234,$G$2:$G$6,$H$2:$H$6,,0))),$D234,""),"")</f>
        <v/>
      </c>
      <c r="AK234" s="14" t="str">
        <f>IFERROR(IF(AND(_xlfn.XLOOKUP($D$14,$D228:$D234,AK228:AK234,,0,-1)&lt;=(INDEX('Verwachte Resultaten'!$C$2:$BT$31,MATCH(_xlfn.XLOOKUP($D$14,$D228:$D234,$E228:$E234,,0,-1),'Verwachte Resultaten'!$B$2:$B$31,0),MATCH(_xlfn.XLOOKUP($D$14,$D228:$D234,AK227:AK233,,0,-1),'Verwachte Resultaten'!$C$1:$BT$1,0))*_xlfn.XLOOKUP($E234,$G$2:$G$6,$F$2:$F$6,,0)),_xlfn.XLOOKUP($D$14,$D228:$D234,AK228:AK234,,0,-1)&gt;(INDEX('Verwachte Resultaten'!$C$2:$BT$31,MATCH(_xlfn.XLOOKUP($D$14,$D228:$D234,$E228:$E234,,0,-1),'Verwachte Resultaten'!$B$2:$B$31,0),MATCH(_xlfn.XLOOKUP($D$14,$D228:$D234,AK227:AK233,,0,-1),'Verwachte Resultaten'!$C$1:$BT$1,0))*_xlfn.XLOOKUP($E234,$G$2:$G$6,$H$2:$H$6,,0))),$D234,""),"")</f>
        <v/>
      </c>
      <c r="AL234" s="14" t="str">
        <f>IFERROR(IF(AND(_xlfn.XLOOKUP($D$14,$D228:$D234,AL228:AL234,,0,-1)&lt;=(INDEX('Verwachte Resultaten'!$C$2:$BT$31,MATCH(_xlfn.XLOOKUP($D$14,$D228:$D234,$E228:$E234,,0,-1),'Verwachte Resultaten'!$B$2:$B$31,0),MATCH(_xlfn.XLOOKUP($D$14,$D228:$D234,AL227:AL233,,0,-1),'Verwachte Resultaten'!$C$1:$BT$1,0))*_xlfn.XLOOKUP($E234,$G$2:$G$6,$F$2:$F$6,,0)),_xlfn.XLOOKUP($D$14,$D228:$D234,AL228:AL234,,0,-1)&gt;(INDEX('Verwachte Resultaten'!$C$2:$BT$31,MATCH(_xlfn.XLOOKUP($D$14,$D228:$D234,$E228:$E234,,0,-1),'Verwachte Resultaten'!$B$2:$B$31,0),MATCH(_xlfn.XLOOKUP($D$14,$D228:$D234,AL227:AL233,,0,-1),'Verwachte Resultaten'!$C$1:$BT$1,0))*_xlfn.XLOOKUP($E234,$G$2:$G$6,$H$2:$H$6,,0))),$D234,""),"")</f>
        <v/>
      </c>
      <c r="AM234" s="14" t="str">
        <f>IFERROR(IF(AND(_xlfn.XLOOKUP($D$14,$D228:$D234,AM228:AM234,,0,-1)&lt;=(INDEX('Verwachte Resultaten'!$C$2:$BT$31,MATCH(_xlfn.XLOOKUP($D$14,$D228:$D234,$E228:$E234,,0,-1),'Verwachte Resultaten'!$B$2:$B$31,0),MATCH(_xlfn.XLOOKUP($D$14,$D228:$D234,AM227:AM233,,0,-1),'Verwachte Resultaten'!$C$1:$BT$1,0))*_xlfn.XLOOKUP($E234,$G$2:$G$6,$F$2:$F$6,,0)),_xlfn.XLOOKUP($D$14,$D228:$D234,AM228:AM234,,0,-1)&gt;(INDEX('Verwachte Resultaten'!$C$2:$BT$31,MATCH(_xlfn.XLOOKUP($D$14,$D228:$D234,$E228:$E234,,0,-1),'Verwachte Resultaten'!$B$2:$B$31,0),MATCH(_xlfn.XLOOKUP($D$14,$D228:$D234,AM227:AM233,,0,-1),'Verwachte Resultaten'!$C$1:$BT$1,0))*_xlfn.XLOOKUP($E234,$G$2:$G$6,$H$2:$H$6,,0))),$D234,""),"")</f>
        <v/>
      </c>
      <c r="AN234" s="14" t="str">
        <f>IFERROR(IF(AND(_xlfn.XLOOKUP($D$14,$D228:$D234,AN228:AN234,,0,-1)&lt;=(INDEX('Verwachte Resultaten'!$C$2:$BT$31,MATCH(_xlfn.XLOOKUP($D$14,$D228:$D234,$E228:$E234,,0,-1),'Verwachte Resultaten'!$B$2:$B$31,0),MATCH(_xlfn.XLOOKUP($D$14,$D228:$D234,AN227:AN233,,0,-1),'Verwachte Resultaten'!$C$1:$BT$1,0))*_xlfn.XLOOKUP($E234,$G$2:$G$6,$F$2:$F$6,,0)),_xlfn.XLOOKUP($D$14,$D228:$D234,AN228:AN234,,0,-1)&gt;(INDEX('Verwachte Resultaten'!$C$2:$BT$31,MATCH(_xlfn.XLOOKUP($D$14,$D228:$D234,$E228:$E234,,0,-1),'Verwachte Resultaten'!$B$2:$B$31,0),MATCH(_xlfn.XLOOKUP($D$14,$D228:$D234,AN227:AN233,,0,-1),'Verwachte Resultaten'!$C$1:$BT$1,0))*_xlfn.XLOOKUP($E234,$G$2:$G$6,$H$2:$H$6,,0))),$D234,""),"")</f>
        <v/>
      </c>
      <c r="AO234" s="14" t="str">
        <f>IFERROR(IF(AND(_xlfn.XLOOKUP($D$14,$D228:$D234,AO228:AO234,,0,-1)&lt;=(INDEX('Verwachte Resultaten'!$C$2:$BT$31,MATCH(_xlfn.XLOOKUP($D$14,$D228:$D234,$E228:$E234,,0,-1),'Verwachte Resultaten'!$B$2:$B$31,0),MATCH(_xlfn.XLOOKUP($D$14,$D228:$D234,AO227:AO233,,0,-1),'Verwachte Resultaten'!$C$1:$BT$1,0))*_xlfn.XLOOKUP($E234,$G$2:$G$6,$F$2:$F$6,,0)),_xlfn.XLOOKUP($D$14,$D228:$D234,AO228:AO234,,0,-1)&gt;(INDEX('Verwachte Resultaten'!$C$2:$BT$31,MATCH(_xlfn.XLOOKUP($D$14,$D228:$D234,$E228:$E234,,0,-1),'Verwachte Resultaten'!$B$2:$B$31,0),MATCH(_xlfn.XLOOKUP($D$14,$D228:$D234,AO227:AO233,,0,-1),'Verwachte Resultaten'!$C$1:$BT$1,0))*_xlfn.XLOOKUP($E234,$G$2:$G$6,$H$2:$H$6,,0))),$D234,""),"")</f>
        <v/>
      </c>
      <c r="AP234" s="14" t="str">
        <f>IFERROR(IF(AND(_xlfn.XLOOKUP($D$14,$D228:$D234,AP228:AP234,,0,-1)&lt;=(INDEX('Verwachte Resultaten'!$C$2:$BT$31,MATCH(_xlfn.XLOOKUP($D$14,$D228:$D234,$E228:$E234,,0,-1),'Verwachte Resultaten'!$B$2:$B$31,0),MATCH(_xlfn.XLOOKUP($D$14,$D228:$D234,AP227:AP233,,0,-1),'Verwachte Resultaten'!$C$1:$BT$1,0))*_xlfn.XLOOKUP($E234,$G$2:$G$6,$F$2:$F$6,,0)),_xlfn.XLOOKUP($D$14,$D228:$D234,AP228:AP234,,0,-1)&gt;(INDEX('Verwachte Resultaten'!$C$2:$BT$31,MATCH(_xlfn.XLOOKUP($D$14,$D228:$D234,$E228:$E234,,0,-1),'Verwachte Resultaten'!$B$2:$B$31,0),MATCH(_xlfn.XLOOKUP($D$14,$D228:$D234,AP227:AP233,,0,-1),'Verwachte Resultaten'!$C$1:$BT$1,0))*_xlfn.XLOOKUP($E234,$G$2:$G$6,$H$2:$H$6,,0))),$D234,""),"")</f>
        <v/>
      </c>
      <c r="AQ234" s="14" t="str">
        <f>IFERROR(IF(AND(_xlfn.XLOOKUP($D$14,$D228:$D234,AQ228:AQ234,,0,-1)&lt;=(INDEX('Verwachte Resultaten'!$C$2:$BT$31,MATCH(_xlfn.XLOOKUP($D$14,$D228:$D234,$E228:$E234,,0,-1),'Verwachte Resultaten'!$B$2:$B$31,0),MATCH(_xlfn.XLOOKUP($D$14,$D228:$D234,AQ227:AQ233,,0,-1),'Verwachte Resultaten'!$C$1:$BT$1,0))*_xlfn.XLOOKUP($E234,$G$2:$G$6,$F$2:$F$6,,0)),_xlfn.XLOOKUP($D$14,$D228:$D234,AQ228:AQ234,,0,-1)&gt;(INDEX('Verwachte Resultaten'!$C$2:$BT$31,MATCH(_xlfn.XLOOKUP($D$14,$D228:$D234,$E228:$E234,,0,-1),'Verwachte Resultaten'!$B$2:$B$31,0),MATCH(_xlfn.XLOOKUP($D$14,$D228:$D234,AQ227:AQ233,,0,-1),'Verwachte Resultaten'!$C$1:$BT$1,0))*_xlfn.XLOOKUP($E234,$G$2:$G$6,$H$2:$H$6,,0))),$D234,""),"")</f>
        <v/>
      </c>
      <c r="AR234" s="14" t="str">
        <f>IFERROR(IF(AND(_xlfn.XLOOKUP($D$14,$D228:$D234,AR228:AR234,,0,-1)&lt;=(INDEX('Verwachte Resultaten'!$C$2:$BT$31,MATCH(_xlfn.XLOOKUP($D$14,$D228:$D234,$E228:$E234,,0,-1),'Verwachte Resultaten'!$B$2:$B$31,0),MATCH(_xlfn.XLOOKUP($D$14,$D228:$D234,AR227:AR233,,0,-1),'Verwachte Resultaten'!$C$1:$BT$1,0))*_xlfn.XLOOKUP($E234,$G$2:$G$6,$F$2:$F$6,,0)),_xlfn.XLOOKUP($D$14,$D228:$D234,AR228:AR234,,0,-1)&gt;(INDEX('Verwachte Resultaten'!$C$2:$BT$31,MATCH(_xlfn.XLOOKUP($D$14,$D228:$D234,$E228:$E234,,0,-1),'Verwachte Resultaten'!$B$2:$B$31,0),MATCH(_xlfn.XLOOKUP($D$14,$D228:$D234,AR227:AR233,,0,-1),'Verwachte Resultaten'!$C$1:$BT$1,0))*_xlfn.XLOOKUP($E234,$G$2:$G$6,$H$2:$H$6,,0))),$D234,""),"")</f>
        <v/>
      </c>
      <c r="AS234" s="14" t="str">
        <f>IFERROR(IF(AND(_xlfn.XLOOKUP($D$14,$D228:$D234,AS228:AS234,,0,-1)&lt;=(INDEX('Verwachte Resultaten'!$C$2:$BT$31,MATCH(_xlfn.XLOOKUP($D$14,$D228:$D234,$E228:$E234,,0,-1),'Verwachte Resultaten'!$B$2:$B$31,0),MATCH(_xlfn.XLOOKUP($D$14,$D228:$D234,AS227:AS233,,0,-1),'Verwachte Resultaten'!$C$1:$BT$1,0))*_xlfn.XLOOKUP($E234,$G$2:$G$6,$F$2:$F$6,,0)),_xlfn.XLOOKUP($D$14,$D228:$D234,AS228:AS234,,0,-1)&gt;(INDEX('Verwachte Resultaten'!$C$2:$BT$31,MATCH(_xlfn.XLOOKUP($D$14,$D228:$D234,$E228:$E234,,0,-1),'Verwachte Resultaten'!$B$2:$B$31,0),MATCH(_xlfn.XLOOKUP($D$14,$D228:$D234,AS227:AS233,,0,-1),'Verwachte Resultaten'!$C$1:$BT$1,0))*_xlfn.XLOOKUP($E234,$G$2:$G$6,$H$2:$H$6,,0))),$D234,""),"")</f>
        <v/>
      </c>
      <c r="AT234" s="14" t="str">
        <f>IFERROR(IF(AND(_xlfn.XLOOKUP($D$14,$D228:$D234,AT228:AT234,,0,-1)&lt;=(INDEX('Verwachte Resultaten'!$C$2:$BT$31,MATCH(_xlfn.XLOOKUP($D$14,$D228:$D234,$E228:$E234,,0,-1),'Verwachte Resultaten'!$B$2:$B$31,0),MATCH(_xlfn.XLOOKUP($D$14,$D228:$D234,AT227:AT233,,0,-1),'Verwachte Resultaten'!$C$1:$BT$1,0))*_xlfn.XLOOKUP($E234,$G$2:$G$6,$F$2:$F$6,,0)),_xlfn.XLOOKUP($D$14,$D228:$D234,AT228:AT234,,0,-1)&gt;(INDEX('Verwachte Resultaten'!$C$2:$BT$31,MATCH(_xlfn.XLOOKUP($D$14,$D228:$D234,$E228:$E234,,0,-1),'Verwachte Resultaten'!$B$2:$B$31,0),MATCH(_xlfn.XLOOKUP($D$14,$D228:$D234,AT227:AT233,,0,-1),'Verwachte Resultaten'!$C$1:$BT$1,0))*_xlfn.XLOOKUP($E234,$G$2:$G$6,$H$2:$H$6,,0))),$D234,""),"")</f>
        <v/>
      </c>
      <c r="AU234" s="14" t="str">
        <f>IFERROR(IF(AND(_xlfn.XLOOKUP($D$14,$D228:$D234,AU228:AU234,,0,-1)&lt;=(INDEX('Verwachte Resultaten'!$C$2:$BT$31,MATCH(_xlfn.XLOOKUP($D$14,$D228:$D234,$E228:$E234,,0,-1),'Verwachte Resultaten'!$B$2:$B$31,0),MATCH(_xlfn.XLOOKUP($D$14,$D228:$D234,AU227:AU233,,0,-1),'Verwachte Resultaten'!$C$1:$BT$1,0))*_xlfn.XLOOKUP($E234,$G$2:$G$6,$F$2:$F$6,,0)),_xlfn.XLOOKUP($D$14,$D228:$D234,AU228:AU234,,0,-1)&gt;(INDEX('Verwachte Resultaten'!$C$2:$BT$31,MATCH(_xlfn.XLOOKUP($D$14,$D228:$D234,$E228:$E234,,0,-1),'Verwachte Resultaten'!$B$2:$B$31,0),MATCH(_xlfn.XLOOKUP($D$14,$D228:$D234,AU227:AU233,,0,-1),'Verwachte Resultaten'!$C$1:$BT$1,0))*_xlfn.XLOOKUP($E234,$G$2:$G$6,$H$2:$H$6,,0))),$D234,""),"")</f>
        <v/>
      </c>
      <c r="AV234" s="14" t="str">
        <f>IFERROR(IF(AND(_xlfn.XLOOKUP($D$14,$D228:$D234,AV228:AV234,,0,-1)&lt;=(INDEX('Verwachte Resultaten'!$C$2:$BT$31,MATCH(_xlfn.XLOOKUP($D$14,$D228:$D234,$E228:$E234,,0,-1),'Verwachte Resultaten'!$B$2:$B$31,0),MATCH(_xlfn.XLOOKUP($D$14,$D228:$D234,AV227:AV233,,0,-1),'Verwachte Resultaten'!$C$1:$BT$1,0))*_xlfn.XLOOKUP($E234,$G$2:$G$6,$F$2:$F$6,,0)),_xlfn.XLOOKUP($D$14,$D228:$D234,AV228:AV234,,0,-1)&gt;(INDEX('Verwachte Resultaten'!$C$2:$BT$31,MATCH(_xlfn.XLOOKUP($D$14,$D228:$D234,$E228:$E234,,0,-1),'Verwachte Resultaten'!$B$2:$B$31,0),MATCH(_xlfn.XLOOKUP($D$14,$D228:$D234,AV227:AV233,,0,-1),'Verwachte Resultaten'!$C$1:$BT$1,0))*_xlfn.XLOOKUP($E234,$G$2:$G$6,$H$2:$H$6,,0))),$D234,""),"")</f>
        <v/>
      </c>
      <c r="AW234" s="14" t="str">
        <f>IFERROR(IF(AND(_xlfn.XLOOKUP($D$14,$D228:$D234,AW228:AW234,,0,-1)&lt;=(INDEX('Verwachte Resultaten'!$C$2:$BT$31,MATCH(_xlfn.XLOOKUP($D$14,$D228:$D234,$E228:$E234,,0,-1),'Verwachte Resultaten'!$B$2:$B$31,0),MATCH(_xlfn.XLOOKUP($D$14,$D228:$D234,AW227:AW233,,0,-1),'Verwachte Resultaten'!$C$1:$BT$1,0))*_xlfn.XLOOKUP($E234,$G$2:$G$6,$F$2:$F$6,,0)),_xlfn.XLOOKUP($D$14,$D228:$D234,AW228:AW234,,0,-1)&gt;(INDEX('Verwachte Resultaten'!$C$2:$BT$31,MATCH(_xlfn.XLOOKUP($D$14,$D228:$D234,$E228:$E234,,0,-1),'Verwachte Resultaten'!$B$2:$B$31,0),MATCH(_xlfn.XLOOKUP($D$14,$D228:$D234,AW227:AW233,,0,-1),'Verwachte Resultaten'!$C$1:$BT$1,0))*_xlfn.XLOOKUP($E234,$G$2:$G$6,$H$2:$H$6,,0))),$D234,""),"")</f>
        <v/>
      </c>
      <c r="AX234" s="14" t="str">
        <f>IFERROR(IF(AND(_xlfn.XLOOKUP($D$14,$D228:$D234,AX228:AX234,,0,-1)&lt;=(INDEX('Verwachte Resultaten'!$C$2:$BT$31,MATCH(_xlfn.XLOOKUP($D$14,$D228:$D234,$E228:$E234,,0,-1),'Verwachte Resultaten'!$B$2:$B$31,0),MATCH(_xlfn.XLOOKUP($D$14,$D228:$D234,AX227:AX233,,0,-1),'Verwachte Resultaten'!$C$1:$BT$1,0))*_xlfn.XLOOKUP($E234,$G$2:$G$6,$F$2:$F$6,,0)),_xlfn.XLOOKUP($D$14,$D228:$D234,AX228:AX234,,0,-1)&gt;(INDEX('Verwachte Resultaten'!$C$2:$BT$31,MATCH(_xlfn.XLOOKUP($D$14,$D228:$D234,$E228:$E234,,0,-1),'Verwachte Resultaten'!$B$2:$B$31,0),MATCH(_xlfn.XLOOKUP($D$14,$D228:$D234,AX227:AX233,,0,-1),'Verwachte Resultaten'!$C$1:$BT$1,0))*_xlfn.XLOOKUP($E234,$G$2:$G$6,$H$2:$H$6,,0))),$D234,""),"")</f>
        <v/>
      </c>
      <c r="AY234" s="14" t="str">
        <f>IFERROR(IF(AND(_xlfn.XLOOKUP($D$14,$D228:$D234,AY228:AY234,,0,-1)&lt;=(INDEX('Verwachte Resultaten'!$C$2:$BT$31,MATCH(_xlfn.XLOOKUP($D$14,$D228:$D234,$E228:$E234,,0,-1),'Verwachte Resultaten'!$B$2:$B$31,0),MATCH(_xlfn.XLOOKUP($D$14,$D228:$D234,AY227:AY233,,0,-1),'Verwachte Resultaten'!$C$1:$BT$1,0))*_xlfn.XLOOKUP($E234,$G$2:$G$6,$F$2:$F$6,,0)),_xlfn.XLOOKUP($D$14,$D228:$D234,AY228:AY234,,0,-1)&gt;(INDEX('Verwachte Resultaten'!$C$2:$BT$31,MATCH(_xlfn.XLOOKUP($D$14,$D228:$D234,$E228:$E234,,0,-1),'Verwachte Resultaten'!$B$2:$B$31,0),MATCH(_xlfn.XLOOKUP($D$14,$D228:$D234,AY227:AY233,,0,-1),'Verwachte Resultaten'!$C$1:$BT$1,0))*_xlfn.XLOOKUP($E234,$G$2:$G$6,$H$2:$H$6,,0))),$D234,""),"")</f>
        <v/>
      </c>
      <c r="AZ234" s="14" t="str">
        <f>IFERROR(IF(AND(_xlfn.XLOOKUP($D$14,$D228:$D234,AZ228:AZ234,,0,-1)&lt;=(INDEX('Verwachte Resultaten'!$C$2:$BT$31,MATCH(_xlfn.XLOOKUP($D$14,$D228:$D234,$E228:$E234,,0,-1),'Verwachte Resultaten'!$B$2:$B$31,0),MATCH(_xlfn.XLOOKUP($D$14,$D228:$D234,AZ227:AZ233,,0,-1),'Verwachte Resultaten'!$C$1:$BT$1,0))*_xlfn.XLOOKUP($E234,$G$2:$G$6,$F$2:$F$6,,0)),_xlfn.XLOOKUP($D$14,$D228:$D234,AZ228:AZ234,,0,-1)&gt;(INDEX('Verwachte Resultaten'!$C$2:$BT$31,MATCH(_xlfn.XLOOKUP($D$14,$D228:$D234,$E228:$E234,,0,-1),'Verwachte Resultaten'!$B$2:$B$31,0),MATCH(_xlfn.XLOOKUP($D$14,$D228:$D234,AZ227:AZ233,,0,-1),'Verwachte Resultaten'!$C$1:$BT$1,0))*_xlfn.XLOOKUP($E234,$G$2:$G$6,$H$2:$H$6,,0))),$D234,""),"")</f>
        <v/>
      </c>
      <c r="BA234" s="14" t="str">
        <f>IFERROR(IF(AND(_xlfn.XLOOKUP($D$14,$D228:$D234,BA228:BA234,,0,-1)&lt;=(INDEX('Verwachte Resultaten'!$C$2:$BT$31,MATCH(_xlfn.XLOOKUP($D$14,$D228:$D234,$E228:$E234,,0,-1),'Verwachte Resultaten'!$B$2:$B$31,0),MATCH(_xlfn.XLOOKUP($D$14,$D228:$D234,BA227:BA233,,0,-1),'Verwachte Resultaten'!$C$1:$BT$1,0))*_xlfn.XLOOKUP($E234,$G$2:$G$6,$F$2:$F$6,,0)),_xlfn.XLOOKUP($D$14,$D228:$D234,BA228:BA234,,0,-1)&gt;(INDEX('Verwachte Resultaten'!$C$2:$BT$31,MATCH(_xlfn.XLOOKUP($D$14,$D228:$D234,$E228:$E234,,0,-1),'Verwachte Resultaten'!$B$2:$B$31,0),MATCH(_xlfn.XLOOKUP($D$14,$D228:$D234,BA227:BA233,,0,-1),'Verwachte Resultaten'!$C$1:$BT$1,0))*_xlfn.XLOOKUP($E234,$G$2:$G$6,$H$2:$H$6,,0))),$D234,""),"")</f>
        <v/>
      </c>
      <c r="BB234" s="14" t="str">
        <f>IFERROR(IF(AND(_xlfn.XLOOKUP($D$14,$D228:$D234,BB228:BB234,,0,-1)&lt;=(INDEX('Verwachte Resultaten'!$C$2:$BT$31,MATCH(_xlfn.XLOOKUP($D$14,$D228:$D234,$E228:$E234,,0,-1),'Verwachte Resultaten'!$B$2:$B$31,0),MATCH(_xlfn.XLOOKUP($D$14,$D228:$D234,BB227:BB233,,0,-1),'Verwachte Resultaten'!$C$1:$BT$1,0))*_xlfn.XLOOKUP($E234,$G$2:$G$6,$F$2:$F$6,,0)),_xlfn.XLOOKUP($D$14,$D228:$D234,BB228:BB234,,0,-1)&gt;(INDEX('Verwachte Resultaten'!$C$2:$BT$31,MATCH(_xlfn.XLOOKUP($D$14,$D228:$D234,$E228:$E234,,0,-1),'Verwachte Resultaten'!$B$2:$B$31,0),MATCH(_xlfn.XLOOKUP($D$14,$D228:$D234,BB227:BB233,,0,-1),'Verwachte Resultaten'!$C$1:$BT$1,0))*_xlfn.XLOOKUP($E234,$G$2:$G$6,$H$2:$H$6,,0))),$D234,""),"")</f>
        <v/>
      </c>
      <c r="BC234" s="14" t="str">
        <f>IFERROR(IF(AND(_xlfn.XLOOKUP($D$14,$D228:$D234,BC228:BC234,,0,-1)&lt;=(INDEX('Verwachte Resultaten'!$C$2:$BT$31,MATCH(_xlfn.XLOOKUP($D$14,$D228:$D234,$E228:$E234,,0,-1),'Verwachte Resultaten'!$B$2:$B$31,0),MATCH(_xlfn.XLOOKUP($D$14,$D228:$D234,BC227:BC233,,0,-1),'Verwachte Resultaten'!$C$1:$BT$1,0))*_xlfn.XLOOKUP($E234,$G$2:$G$6,$F$2:$F$6,,0)),_xlfn.XLOOKUP($D$14,$D228:$D234,BC228:BC234,,0,-1)&gt;(INDEX('Verwachte Resultaten'!$C$2:$BT$31,MATCH(_xlfn.XLOOKUP($D$14,$D228:$D234,$E228:$E234,,0,-1),'Verwachte Resultaten'!$B$2:$B$31,0),MATCH(_xlfn.XLOOKUP($D$14,$D228:$D234,BC227:BC233,,0,-1),'Verwachte Resultaten'!$C$1:$BT$1,0))*_xlfn.XLOOKUP($E234,$G$2:$G$6,$H$2:$H$6,,0))),$D234,""),"")</f>
        <v/>
      </c>
      <c r="BD234" s="14" t="str">
        <f>IFERROR(IF(AND(_xlfn.XLOOKUP($D$14,$D228:$D234,BD228:BD234,,0,-1)&lt;=(INDEX('Verwachte Resultaten'!$C$2:$BT$31,MATCH(_xlfn.XLOOKUP($D$14,$D228:$D234,$E228:$E234,,0,-1),'Verwachte Resultaten'!$B$2:$B$31,0),MATCH(_xlfn.XLOOKUP($D$14,$D228:$D234,BD227:BD233,,0,-1),'Verwachte Resultaten'!$C$1:$BT$1,0))*_xlfn.XLOOKUP($E234,$G$2:$G$6,$F$2:$F$6,,0)),_xlfn.XLOOKUP($D$14,$D228:$D234,BD228:BD234,,0,-1)&gt;(INDEX('Verwachte Resultaten'!$C$2:$BT$31,MATCH(_xlfn.XLOOKUP($D$14,$D228:$D234,$E228:$E234,,0,-1),'Verwachte Resultaten'!$B$2:$B$31,0),MATCH(_xlfn.XLOOKUP($D$14,$D228:$D234,BD227:BD233,,0,-1),'Verwachte Resultaten'!$C$1:$BT$1,0))*_xlfn.XLOOKUP($E234,$G$2:$G$6,$H$2:$H$6,,0))),$D234,""),"")</f>
        <v/>
      </c>
      <c r="BE234" s="14" t="str">
        <f>IFERROR(IF(AND(_xlfn.XLOOKUP($D$14,$D228:$D234,BE228:BE234,,0,-1)&lt;=(INDEX('Verwachte Resultaten'!$C$2:$BT$31,MATCH(_xlfn.XLOOKUP($D$14,$D228:$D234,$E228:$E234,,0,-1),'Verwachte Resultaten'!$B$2:$B$31,0),MATCH(_xlfn.XLOOKUP($D$14,$D228:$D234,BE227:BE233,,0,-1),'Verwachte Resultaten'!$C$1:$BT$1,0))*_xlfn.XLOOKUP($E234,$G$2:$G$6,$F$2:$F$6,,0)),_xlfn.XLOOKUP($D$14,$D228:$D234,BE228:BE234,,0,-1)&gt;(INDEX('Verwachte Resultaten'!$C$2:$BT$31,MATCH(_xlfn.XLOOKUP($D$14,$D228:$D234,$E228:$E234,,0,-1),'Verwachte Resultaten'!$B$2:$B$31,0),MATCH(_xlfn.XLOOKUP($D$14,$D228:$D234,BE227:BE233,,0,-1),'Verwachte Resultaten'!$C$1:$BT$1,0))*_xlfn.XLOOKUP($E234,$G$2:$G$6,$H$2:$H$6,,0))),$D234,""),"")</f>
        <v/>
      </c>
      <c r="BF234" s="14" t="str">
        <f>IFERROR(IF(AND(_xlfn.XLOOKUP($D$14,$D228:$D234,BF228:BF234,,0,-1)&lt;=(INDEX('Verwachte Resultaten'!$C$2:$BT$31,MATCH(_xlfn.XLOOKUP($D$14,$D228:$D234,$E228:$E234,,0,-1),'Verwachte Resultaten'!$B$2:$B$31,0),MATCH(_xlfn.XLOOKUP($D$14,$D228:$D234,BF227:BF233,,0,-1),'Verwachte Resultaten'!$C$1:$BT$1,0))*_xlfn.XLOOKUP($E234,$G$2:$G$6,$F$2:$F$6,,0)),_xlfn.XLOOKUP($D$14,$D228:$D234,BF228:BF234,,0,-1)&gt;(INDEX('Verwachte Resultaten'!$C$2:$BT$31,MATCH(_xlfn.XLOOKUP($D$14,$D228:$D234,$E228:$E234,,0,-1),'Verwachte Resultaten'!$B$2:$B$31,0),MATCH(_xlfn.XLOOKUP($D$14,$D228:$D234,BF227:BF233,,0,-1),'Verwachte Resultaten'!$C$1:$BT$1,0))*_xlfn.XLOOKUP($E234,$G$2:$G$6,$H$2:$H$6,,0))),$D234,""),"")</f>
        <v/>
      </c>
      <c r="BG234" s="14" t="str">
        <f>IFERROR(IF(AND(_xlfn.XLOOKUP($D$14,$D228:$D234,BG228:BG234,,0,-1)&lt;=(INDEX('Verwachte Resultaten'!$C$2:$BT$31,MATCH(_xlfn.XLOOKUP($D$14,$D228:$D234,$E228:$E234,,0,-1),'Verwachte Resultaten'!$B$2:$B$31,0),MATCH(_xlfn.XLOOKUP($D$14,$D228:$D234,BG227:BG233,,0,-1),'Verwachte Resultaten'!$C$1:$BT$1,0))*_xlfn.XLOOKUP($E234,$G$2:$G$6,$F$2:$F$6,,0)),_xlfn.XLOOKUP($D$14,$D228:$D234,BG228:BG234,,0,-1)&gt;(INDEX('Verwachte Resultaten'!$C$2:$BT$31,MATCH(_xlfn.XLOOKUP($D$14,$D228:$D234,$E228:$E234,,0,-1),'Verwachte Resultaten'!$B$2:$B$31,0),MATCH(_xlfn.XLOOKUP($D$14,$D228:$D234,BG227:BG233,,0,-1),'Verwachte Resultaten'!$C$1:$BT$1,0))*_xlfn.XLOOKUP($E234,$G$2:$G$6,$H$2:$H$6,,0))),$D234,""),"")</f>
        <v/>
      </c>
      <c r="BH234" s="14" t="str">
        <f>IFERROR(IF(AND(_xlfn.XLOOKUP($D$14,$D228:$D234,BH228:BH234,,0,-1)&lt;=(INDEX('Verwachte Resultaten'!$C$2:$BT$31,MATCH(_xlfn.XLOOKUP($D$14,$D228:$D234,$E228:$E234,,0,-1),'Verwachte Resultaten'!$B$2:$B$31,0),MATCH(_xlfn.XLOOKUP($D$14,$D228:$D234,BH227:BH233,,0,-1),'Verwachte Resultaten'!$C$1:$BT$1,0))*_xlfn.XLOOKUP($E234,$G$2:$G$6,$F$2:$F$6,,0)),_xlfn.XLOOKUP($D$14,$D228:$D234,BH228:BH234,,0,-1)&gt;(INDEX('Verwachte Resultaten'!$C$2:$BT$31,MATCH(_xlfn.XLOOKUP($D$14,$D228:$D234,$E228:$E234,,0,-1),'Verwachte Resultaten'!$B$2:$B$31,0),MATCH(_xlfn.XLOOKUP($D$14,$D228:$D234,BH227:BH233,,0,-1),'Verwachte Resultaten'!$C$1:$BT$1,0))*_xlfn.XLOOKUP($E234,$G$2:$G$6,$H$2:$H$6,,0))),$D234,""),"")</f>
        <v/>
      </c>
      <c r="BI234" s="14" t="str">
        <f>IFERROR(IF(AND(_xlfn.XLOOKUP($D$14,$D228:$D234,BI228:BI234,,0,-1)&lt;=(INDEX('Verwachte Resultaten'!$C$2:$BT$31,MATCH(_xlfn.XLOOKUP($D$14,$D228:$D234,$E228:$E234,,0,-1),'Verwachte Resultaten'!$B$2:$B$31,0),MATCH(_xlfn.XLOOKUP($D$14,$D228:$D234,BI227:BI233,,0,-1),'Verwachte Resultaten'!$C$1:$BT$1,0))*_xlfn.XLOOKUP($E234,$G$2:$G$6,$F$2:$F$6,,0)),_xlfn.XLOOKUP($D$14,$D228:$D234,BI228:BI234,,0,-1)&gt;(INDEX('Verwachte Resultaten'!$C$2:$BT$31,MATCH(_xlfn.XLOOKUP($D$14,$D228:$D234,$E228:$E234,,0,-1),'Verwachte Resultaten'!$B$2:$B$31,0),MATCH(_xlfn.XLOOKUP($D$14,$D228:$D234,BI227:BI233,,0,-1),'Verwachte Resultaten'!$C$1:$BT$1,0))*_xlfn.XLOOKUP($E234,$G$2:$G$6,$H$2:$H$6,,0))),$D234,""),"")</f>
        <v/>
      </c>
      <c r="BJ234" s="14" t="str">
        <f>IFERROR(IF(AND(_xlfn.XLOOKUP($D$14,$D228:$D234,BJ228:BJ234,,0,-1)&lt;=(INDEX('Verwachte Resultaten'!$C$2:$BT$31,MATCH(_xlfn.XLOOKUP($D$14,$D228:$D234,$E228:$E234,,0,-1),'Verwachte Resultaten'!$B$2:$B$31,0),MATCH(_xlfn.XLOOKUP($D$14,$D228:$D234,BJ227:BJ233,,0,-1),'Verwachte Resultaten'!$C$1:$BT$1,0))*_xlfn.XLOOKUP($E234,$G$2:$G$6,$F$2:$F$6,,0)),_xlfn.XLOOKUP($D$14,$D228:$D234,BJ228:BJ234,,0,-1)&gt;(INDEX('Verwachte Resultaten'!$C$2:$BT$31,MATCH(_xlfn.XLOOKUP($D$14,$D228:$D234,$E228:$E234,,0,-1),'Verwachte Resultaten'!$B$2:$B$31,0),MATCH(_xlfn.XLOOKUP($D$14,$D228:$D234,BJ227:BJ233,,0,-1),'Verwachte Resultaten'!$C$1:$BT$1,0))*_xlfn.XLOOKUP($E234,$G$2:$G$6,$H$2:$H$6,,0))),$D234,""),"")</f>
        <v/>
      </c>
      <c r="BK234" s="41" t="str">
        <f>IFERROR(IF(AND(_xlfn.XLOOKUP($D$14,$D228:$D234,BK228:BK234,,0,-1)&lt;=(INDEX('Verwachte Resultaten'!$C$2:$BT$31,MATCH(_xlfn.XLOOKUP($D$14,$D228:$D234,$E228:$E234,,0,-1),'Verwachte Resultaten'!$B$2:$B$31,0),MATCH(_xlfn.XLOOKUP($D$14,$D228:$D234,BK227:BK233,,0,-1),'Verwachte Resultaten'!$C$1:$BT$1,0))*_xlfn.XLOOKUP($E234,$G$2:$G$6,$F$2:$F$6,,0)),_xlfn.XLOOKUP($D$14,$D228:$D234,BK228:BK234,,0,-1)&gt;(INDEX('Verwachte Resultaten'!$C$2:$BT$31,MATCH(_xlfn.XLOOKUP($D$14,$D228:$D234,$E228:$E234,,0,-1),'Verwachte Resultaten'!$B$2:$B$31,0),MATCH(_xlfn.XLOOKUP($D$14,$D228:$D234,BK227:BK233,,0,-1),'Verwachte Resultaten'!$C$1:$BT$1,0))*_xlfn.XLOOKUP($E234,$G$2:$G$6,$H$2:$H$6,,0))),$D234,""),"")</f>
        <v/>
      </c>
    </row>
    <row r="235" spans="1:63" ht="15.75" thickBot="1">
      <c r="C235" s="23"/>
      <c r="D235" s="111" t="str">
        <f>IFERROR($B230*$B$6,"")</f>
        <v/>
      </c>
      <c r="E235" s="17" t="s">
        <v>162</v>
      </c>
      <c r="F235" s="18" t="str">
        <f>IFERROR(IF(AND(_xlfn.XLOOKUP($D$14,$D229:$D235,F229:F235,,0,-1)&lt;=(INDEX('Verwachte Resultaten'!$C$2:$BT$31,MATCH(_xlfn.XLOOKUP($D$14,$D229:$D235,$E229:$E235,,0,-1),'Verwachte Resultaten'!$B$2:$B$31,0),MATCH(_xlfn.XLOOKUP($D$14,$D229:$D235,F228:F234,,0,-1),'Verwachte Resultaten'!$C$1:$BT$1,0))*_xlfn.XLOOKUP($E235,$G$2:$G$6,$F$2:$F$6,,0)),_xlfn.XLOOKUP($D$14,$D229:$D235,F229:F235,,0,-1)&gt;(INDEX('Verwachte Resultaten'!$C$2:$BT$31,MATCH(_xlfn.XLOOKUP($D$14,$D229:$D235,$E229:$E235,,0,-1),'Verwachte Resultaten'!$B$2:$B$31,0),MATCH(_xlfn.XLOOKUP($D$14,$D229:$D235,F228:F234,,0,-1),'Verwachte Resultaten'!$C$1:$BT$1,0))*_xlfn.XLOOKUP($E235,$G$2:$G$6,$H$2:$H$6,,0))),$D235,""),"")</f>
        <v/>
      </c>
      <c r="G235" s="19" t="str">
        <f>IFERROR(IF(AND(_xlfn.XLOOKUP($D$14,$D229:$D235,G229:G235,,0,-1)&lt;=(INDEX('Verwachte Resultaten'!$C$2:$BT$31,MATCH(_xlfn.XLOOKUP($D$14,$D229:$D235,$E229:$E235,,0,-1),'Verwachte Resultaten'!$B$2:$B$31,0),MATCH(_xlfn.XLOOKUP($D$14,$D229:$D235,G228:G234,,0,-1),'Verwachte Resultaten'!$C$1:$BT$1,0))*_xlfn.XLOOKUP($E235,$G$2:$G$6,$F$2:$F$6,,0)),_xlfn.XLOOKUP($D$14,$D229:$D235,G229:G235,,0,-1)&gt;(INDEX('Verwachte Resultaten'!$C$2:$BT$31,MATCH(_xlfn.XLOOKUP($D$14,$D229:$D235,$E229:$E235,,0,-1),'Verwachte Resultaten'!$B$2:$B$31,0),MATCH(_xlfn.XLOOKUP($D$14,$D229:$D235,G228:G234,,0,-1),'Verwachte Resultaten'!$C$1:$BT$1,0))*_xlfn.XLOOKUP($E235,$G$2:$G$6,$H$2:$H$6,,0))),$D235,""),"")</f>
        <v/>
      </c>
      <c r="H235" s="19" t="str">
        <f>IFERROR(IF(AND(_xlfn.XLOOKUP($D$14,$D229:$D235,H229:H235,,0,-1)&lt;=(INDEX('Verwachte Resultaten'!$C$2:$BT$31,MATCH(_xlfn.XLOOKUP($D$14,$D229:$D235,$E229:$E235,,0,-1),'Verwachte Resultaten'!$B$2:$B$31,0),MATCH(_xlfn.XLOOKUP($D$14,$D229:$D235,H228:H234,,0,-1),'Verwachte Resultaten'!$C$1:$BT$1,0))*_xlfn.XLOOKUP($E235,$G$2:$G$6,$F$2:$F$6,,0)),_xlfn.XLOOKUP($D$14,$D229:$D235,H229:H235,,0,-1)&gt;(INDEX('Verwachte Resultaten'!$C$2:$BT$31,MATCH(_xlfn.XLOOKUP($D$14,$D229:$D235,$E229:$E235,,0,-1),'Verwachte Resultaten'!$B$2:$B$31,0),MATCH(_xlfn.XLOOKUP($D$14,$D229:$D235,H228:H234,,0,-1),'Verwachte Resultaten'!$C$1:$BT$1,0))*_xlfn.XLOOKUP($E235,$G$2:$G$6,$H$2:$H$6,,0))),$D235,""),"")</f>
        <v/>
      </c>
      <c r="I235" s="19" t="str">
        <f>IFERROR(IF(AND(_xlfn.XLOOKUP($D$14,$D229:$D235,I229:I235,,0,-1)&lt;=(INDEX('Verwachte Resultaten'!$C$2:$BT$31,MATCH(_xlfn.XLOOKUP($D$14,$D229:$D235,$E229:$E235,,0,-1),'Verwachte Resultaten'!$B$2:$B$31,0),MATCH(_xlfn.XLOOKUP($D$14,$D229:$D235,I228:I234,,0,-1),'Verwachte Resultaten'!$C$1:$BT$1,0))*_xlfn.XLOOKUP($E235,$G$2:$G$6,$F$2:$F$6,,0)),_xlfn.XLOOKUP($D$14,$D229:$D235,I229:I235,,0,-1)&gt;(INDEX('Verwachte Resultaten'!$C$2:$BT$31,MATCH(_xlfn.XLOOKUP($D$14,$D229:$D235,$E229:$E235,,0,-1),'Verwachte Resultaten'!$B$2:$B$31,0),MATCH(_xlfn.XLOOKUP($D$14,$D229:$D235,I228:I234,,0,-1),'Verwachte Resultaten'!$C$1:$BT$1,0))*_xlfn.XLOOKUP($E235,$G$2:$G$6,$H$2:$H$6,,0))),$D235,""),"")</f>
        <v/>
      </c>
      <c r="J235" s="19" t="str">
        <f>IFERROR(IF(AND(_xlfn.XLOOKUP($D$14,$D229:$D235,J229:J235,,0,-1)&lt;=(INDEX('Verwachte Resultaten'!$C$2:$BT$31,MATCH(_xlfn.XLOOKUP($D$14,$D229:$D235,$E229:$E235,,0,-1),'Verwachte Resultaten'!$B$2:$B$31,0),MATCH(_xlfn.XLOOKUP($D$14,$D229:$D235,J228:J234,,0,-1),'Verwachte Resultaten'!$C$1:$BT$1,0))*_xlfn.XLOOKUP($E235,$G$2:$G$6,$F$2:$F$6,,0)),_xlfn.XLOOKUP($D$14,$D229:$D235,J229:J235,,0,-1)&gt;(INDEX('Verwachte Resultaten'!$C$2:$BT$31,MATCH(_xlfn.XLOOKUP($D$14,$D229:$D235,$E229:$E235,,0,-1),'Verwachte Resultaten'!$B$2:$B$31,0),MATCH(_xlfn.XLOOKUP($D$14,$D229:$D235,J228:J234,,0,-1),'Verwachte Resultaten'!$C$1:$BT$1,0))*_xlfn.XLOOKUP($E235,$G$2:$G$6,$H$2:$H$6,,0))),$D235,""),"")</f>
        <v/>
      </c>
      <c r="K235" s="19" t="str">
        <f>IFERROR(IF(AND(_xlfn.XLOOKUP($D$14,$D229:$D235,K229:K235,,0,-1)&lt;=(INDEX('Verwachte Resultaten'!$C$2:$BT$31,MATCH(_xlfn.XLOOKUP($D$14,$D229:$D235,$E229:$E235,,0,-1),'Verwachte Resultaten'!$B$2:$B$31,0),MATCH(_xlfn.XLOOKUP($D$14,$D229:$D235,K228:K234,,0,-1),'Verwachte Resultaten'!$C$1:$BT$1,0))*_xlfn.XLOOKUP($E235,$G$2:$G$6,$F$2:$F$6,,0)),_xlfn.XLOOKUP($D$14,$D229:$D235,K229:K235,,0,-1)&gt;(INDEX('Verwachte Resultaten'!$C$2:$BT$31,MATCH(_xlfn.XLOOKUP($D$14,$D229:$D235,$E229:$E235,,0,-1),'Verwachte Resultaten'!$B$2:$B$31,0),MATCH(_xlfn.XLOOKUP($D$14,$D229:$D235,K228:K234,,0,-1),'Verwachte Resultaten'!$C$1:$BT$1,0))*_xlfn.XLOOKUP($E235,$G$2:$G$6,$H$2:$H$6,,0))),$D235,""),"")</f>
        <v/>
      </c>
      <c r="L235" s="19" t="str">
        <f>IFERROR(IF(AND(_xlfn.XLOOKUP($D$14,$D229:$D235,L229:L235,,0,-1)&lt;=(INDEX('Verwachte Resultaten'!$C$2:$BT$31,MATCH(_xlfn.XLOOKUP($D$14,$D229:$D235,$E229:$E235,,0,-1),'Verwachte Resultaten'!$B$2:$B$31,0),MATCH(_xlfn.XLOOKUP($D$14,$D229:$D235,L228:L234,,0,-1),'Verwachte Resultaten'!$C$1:$BT$1,0))*_xlfn.XLOOKUP($E235,$G$2:$G$6,$F$2:$F$6,,0)),_xlfn.XLOOKUP($D$14,$D229:$D235,L229:L235,,0,-1)&gt;(INDEX('Verwachte Resultaten'!$C$2:$BT$31,MATCH(_xlfn.XLOOKUP($D$14,$D229:$D235,$E229:$E235,,0,-1),'Verwachte Resultaten'!$B$2:$B$31,0),MATCH(_xlfn.XLOOKUP($D$14,$D229:$D235,L228:L234,,0,-1),'Verwachte Resultaten'!$C$1:$BT$1,0))*_xlfn.XLOOKUP($E235,$G$2:$G$6,$H$2:$H$6,,0))),$D235,""),"")</f>
        <v/>
      </c>
      <c r="M235" s="19" t="str">
        <f>IFERROR(IF(AND(_xlfn.XLOOKUP($D$14,$D229:$D235,M229:M235,,0,-1)&lt;=(INDEX('Verwachte Resultaten'!$C$2:$BT$31,MATCH(_xlfn.XLOOKUP($D$14,$D229:$D235,$E229:$E235,,0,-1),'Verwachte Resultaten'!$B$2:$B$31,0),MATCH(_xlfn.XLOOKUP($D$14,$D229:$D235,M228:M234,,0,-1),'Verwachte Resultaten'!$C$1:$BT$1,0))*_xlfn.XLOOKUP($E235,$G$2:$G$6,$F$2:$F$6,,0)),_xlfn.XLOOKUP($D$14,$D229:$D235,M229:M235,,0,-1)&gt;(INDEX('Verwachte Resultaten'!$C$2:$BT$31,MATCH(_xlfn.XLOOKUP($D$14,$D229:$D235,$E229:$E235,,0,-1),'Verwachte Resultaten'!$B$2:$B$31,0),MATCH(_xlfn.XLOOKUP($D$14,$D229:$D235,M228:M234,,0,-1),'Verwachte Resultaten'!$C$1:$BT$1,0))*_xlfn.XLOOKUP($E235,$G$2:$G$6,$H$2:$H$6,,0))),$D235,""),"")</f>
        <v/>
      </c>
      <c r="N235" s="19" t="str">
        <f>IFERROR(IF(AND(_xlfn.XLOOKUP($D$14,$D229:$D235,N229:N235,,0,-1)&lt;=(INDEX('Verwachte Resultaten'!$C$2:$BT$31,MATCH(_xlfn.XLOOKUP($D$14,$D229:$D235,$E229:$E235,,0,-1),'Verwachte Resultaten'!$B$2:$B$31,0),MATCH(_xlfn.XLOOKUP($D$14,$D229:$D235,N228:N234,,0,-1),'Verwachte Resultaten'!$C$1:$BT$1,0))*_xlfn.XLOOKUP($E235,$G$2:$G$6,$F$2:$F$6,,0)),_xlfn.XLOOKUP($D$14,$D229:$D235,N229:N235,,0,-1)&gt;(INDEX('Verwachte Resultaten'!$C$2:$BT$31,MATCH(_xlfn.XLOOKUP($D$14,$D229:$D235,$E229:$E235,,0,-1),'Verwachte Resultaten'!$B$2:$B$31,0),MATCH(_xlfn.XLOOKUP($D$14,$D229:$D235,N228:N234,,0,-1),'Verwachte Resultaten'!$C$1:$BT$1,0))*_xlfn.XLOOKUP($E235,$G$2:$G$6,$H$2:$H$6,,0))),$D235,""),"")</f>
        <v/>
      </c>
      <c r="O235" s="19" t="str">
        <f>IFERROR(IF(AND(_xlfn.XLOOKUP($D$14,$D229:$D235,O229:O235,,0,-1)&lt;=(INDEX('Verwachte Resultaten'!$C$2:$BT$31,MATCH(_xlfn.XLOOKUP($D$14,$D229:$D235,$E229:$E235,,0,-1),'Verwachte Resultaten'!$B$2:$B$31,0),MATCH(_xlfn.XLOOKUP($D$14,$D229:$D235,O228:O234,,0,-1),'Verwachte Resultaten'!$C$1:$BT$1,0))*_xlfn.XLOOKUP($E235,$G$2:$G$6,$F$2:$F$6,,0)),_xlfn.XLOOKUP($D$14,$D229:$D235,O229:O235,,0,-1)&gt;(INDEX('Verwachte Resultaten'!$C$2:$BT$31,MATCH(_xlfn.XLOOKUP($D$14,$D229:$D235,$E229:$E235,,0,-1),'Verwachte Resultaten'!$B$2:$B$31,0),MATCH(_xlfn.XLOOKUP($D$14,$D229:$D235,O228:O234,,0,-1),'Verwachte Resultaten'!$C$1:$BT$1,0))*_xlfn.XLOOKUP($E235,$G$2:$G$6,$H$2:$H$6,,0))),$D235,""),"")</f>
        <v/>
      </c>
      <c r="P235" s="19" t="str">
        <f>IFERROR(IF(AND(_xlfn.XLOOKUP($D$14,$D229:$D235,P229:P235,,0,-1)&lt;=(INDEX('Verwachte Resultaten'!$C$2:$BT$31,MATCH(_xlfn.XLOOKUP($D$14,$D229:$D235,$E229:$E235,,0,-1),'Verwachte Resultaten'!$B$2:$B$31,0),MATCH(_xlfn.XLOOKUP($D$14,$D229:$D235,P228:P234,,0,-1),'Verwachte Resultaten'!$C$1:$BT$1,0))*_xlfn.XLOOKUP($E235,$G$2:$G$6,$F$2:$F$6,,0)),_xlfn.XLOOKUP($D$14,$D229:$D235,P229:P235,,0,-1)&gt;(INDEX('Verwachte Resultaten'!$C$2:$BT$31,MATCH(_xlfn.XLOOKUP($D$14,$D229:$D235,$E229:$E235,,0,-1),'Verwachte Resultaten'!$B$2:$B$31,0),MATCH(_xlfn.XLOOKUP($D$14,$D229:$D235,P228:P234,,0,-1),'Verwachte Resultaten'!$C$1:$BT$1,0))*_xlfn.XLOOKUP($E235,$G$2:$G$6,$H$2:$H$6,,0))),$D235,""),"")</f>
        <v/>
      </c>
      <c r="Q235" s="19" t="str">
        <f>IFERROR(IF(AND(_xlfn.XLOOKUP($D$14,$D229:$D235,Q229:Q235,,0,-1)&lt;=(INDEX('Verwachte Resultaten'!$C$2:$BT$31,MATCH(_xlfn.XLOOKUP($D$14,$D229:$D235,$E229:$E235,,0,-1),'Verwachte Resultaten'!$B$2:$B$31,0),MATCH(_xlfn.XLOOKUP($D$14,$D229:$D235,Q228:Q234,,0,-1),'Verwachte Resultaten'!$C$1:$BT$1,0))*_xlfn.XLOOKUP($E235,$G$2:$G$6,$F$2:$F$6,,0)),_xlfn.XLOOKUP($D$14,$D229:$D235,Q229:Q235,,0,-1)&gt;(INDEX('Verwachte Resultaten'!$C$2:$BT$31,MATCH(_xlfn.XLOOKUP($D$14,$D229:$D235,$E229:$E235,,0,-1),'Verwachte Resultaten'!$B$2:$B$31,0),MATCH(_xlfn.XLOOKUP($D$14,$D229:$D235,Q228:Q234,,0,-1),'Verwachte Resultaten'!$C$1:$BT$1,0))*_xlfn.XLOOKUP($E235,$G$2:$G$6,$H$2:$H$6,,0))),$D235,""),"")</f>
        <v/>
      </c>
      <c r="R235" s="19" t="str">
        <f>IFERROR(IF(AND(_xlfn.XLOOKUP($D$14,$D229:$D235,R229:R235,,0,-1)&lt;=(INDEX('Verwachte Resultaten'!$C$2:$BT$31,MATCH(_xlfn.XLOOKUP($D$14,$D229:$D235,$E229:$E235,,0,-1),'Verwachte Resultaten'!$B$2:$B$31,0),MATCH(_xlfn.XLOOKUP($D$14,$D229:$D235,R228:R234,,0,-1),'Verwachte Resultaten'!$C$1:$BT$1,0))*_xlfn.XLOOKUP($E235,$G$2:$G$6,$F$2:$F$6,,0)),_xlfn.XLOOKUP($D$14,$D229:$D235,R229:R235,,0,-1)&gt;(INDEX('Verwachte Resultaten'!$C$2:$BT$31,MATCH(_xlfn.XLOOKUP($D$14,$D229:$D235,$E229:$E235,,0,-1),'Verwachte Resultaten'!$B$2:$B$31,0),MATCH(_xlfn.XLOOKUP($D$14,$D229:$D235,R228:R234,,0,-1),'Verwachte Resultaten'!$C$1:$BT$1,0))*_xlfn.XLOOKUP($E235,$G$2:$G$6,$H$2:$H$6,,0))),$D235,""),"")</f>
        <v/>
      </c>
      <c r="S235" s="19" t="str">
        <f>IFERROR(IF(AND(_xlfn.XLOOKUP($D$14,$D229:$D235,S229:S235,,0,-1)&lt;=(INDEX('Verwachte Resultaten'!$C$2:$BT$31,MATCH(_xlfn.XLOOKUP($D$14,$D229:$D235,$E229:$E235,,0,-1),'Verwachte Resultaten'!$B$2:$B$31,0),MATCH(_xlfn.XLOOKUP($D$14,$D229:$D235,S228:S234,,0,-1),'Verwachte Resultaten'!$C$1:$BT$1,0))*_xlfn.XLOOKUP($E235,$G$2:$G$6,$F$2:$F$6,,0)),_xlfn.XLOOKUP($D$14,$D229:$D235,S229:S235,,0,-1)&gt;(INDEX('Verwachte Resultaten'!$C$2:$BT$31,MATCH(_xlfn.XLOOKUP($D$14,$D229:$D235,$E229:$E235,,0,-1),'Verwachte Resultaten'!$B$2:$B$31,0),MATCH(_xlfn.XLOOKUP($D$14,$D229:$D235,S228:S234,,0,-1),'Verwachte Resultaten'!$C$1:$BT$1,0))*_xlfn.XLOOKUP($E235,$G$2:$G$6,$H$2:$H$6,,0))),$D235,""),"")</f>
        <v/>
      </c>
      <c r="T235" s="19" t="str">
        <f>IFERROR(IF(AND(_xlfn.XLOOKUP($D$14,$D229:$D235,T229:T235,,0,-1)&lt;=(INDEX('Verwachte Resultaten'!$C$2:$BT$31,MATCH(_xlfn.XLOOKUP($D$14,$D229:$D235,$E229:$E235,,0,-1),'Verwachte Resultaten'!$B$2:$B$31,0),MATCH(_xlfn.XLOOKUP($D$14,$D229:$D235,T228:T234,,0,-1),'Verwachte Resultaten'!$C$1:$BT$1,0))*_xlfn.XLOOKUP($E235,$G$2:$G$6,$F$2:$F$6,,0)),_xlfn.XLOOKUP($D$14,$D229:$D235,T229:T235,,0,-1)&gt;(INDEX('Verwachte Resultaten'!$C$2:$BT$31,MATCH(_xlfn.XLOOKUP($D$14,$D229:$D235,$E229:$E235,,0,-1),'Verwachte Resultaten'!$B$2:$B$31,0),MATCH(_xlfn.XLOOKUP($D$14,$D229:$D235,T228:T234,,0,-1),'Verwachte Resultaten'!$C$1:$BT$1,0))*_xlfn.XLOOKUP($E235,$G$2:$G$6,$H$2:$H$6,,0))),$D235,""),"")</f>
        <v/>
      </c>
      <c r="U235" s="19" t="str">
        <f>IFERROR(IF(AND(_xlfn.XLOOKUP($D$14,$D229:$D235,U229:U235,,0,-1)&lt;=(INDEX('Verwachte Resultaten'!$C$2:$BT$31,MATCH(_xlfn.XLOOKUP($D$14,$D229:$D235,$E229:$E235,,0,-1),'Verwachte Resultaten'!$B$2:$B$31,0),MATCH(_xlfn.XLOOKUP($D$14,$D229:$D235,U228:U234,,0,-1),'Verwachte Resultaten'!$C$1:$BT$1,0))*_xlfn.XLOOKUP($E235,$G$2:$G$6,$F$2:$F$6,,0)),_xlfn.XLOOKUP($D$14,$D229:$D235,U229:U235,,0,-1)&gt;(INDEX('Verwachte Resultaten'!$C$2:$BT$31,MATCH(_xlfn.XLOOKUP($D$14,$D229:$D235,$E229:$E235,,0,-1),'Verwachte Resultaten'!$B$2:$B$31,0),MATCH(_xlfn.XLOOKUP($D$14,$D229:$D235,U228:U234,,0,-1),'Verwachte Resultaten'!$C$1:$BT$1,0))*_xlfn.XLOOKUP($E235,$G$2:$G$6,$H$2:$H$6,,0))),$D235,""),"")</f>
        <v/>
      </c>
      <c r="V235" s="19" t="str">
        <f>IFERROR(IF(AND(_xlfn.XLOOKUP($D$14,$D229:$D235,V229:V235,,0,-1)&lt;=(INDEX('Verwachte Resultaten'!$C$2:$BT$31,MATCH(_xlfn.XLOOKUP($D$14,$D229:$D235,$E229:$E235,,0,-1),'Verwachte Resultaten'!$B$2:$B$31,0),MATCH(_xlfn.XLOOKUP($D$14,$D229:$D235,V228:V234,,0,-1),'Verwachte Resultaten'!$C$1:$BT$1,0))*_xlfn.XLOOKUP($E235,$G$2:$G$6,$F$2:$F$6,,0)),_xlfn.XLOOKUP($D$14,$D229:$D235,V229:V235,,0,-1)&gt;(INDEX('Verwachte Resultaten'!$C$2:$BT$31,MATCH(_xlfn.XLOOKUP($D$14,$D229:$D235,$E229:$E235,,0,-1),'Verwachte Resultaten'!$B$2:$B$31,0),MATCH(_xlfn.XLOOKUP($D$14,$D229:$D235,V228:V234,,0,-1),'Verwachte Resultaten'!$C$1:$BT$1,0))*_xlfn.XLOOKUP($E235,$G$2:$G$6,$H$2:$H$6,,0))),$D235,""),"")</f>
        <v/>
      </c>
      <c r="W235" s="19" t="str">
        <f>IFERROR(IF(AND(_xlfn.XLOOKUP($D$14,$D229:$D235,W229:W235,,0,-1)&lt;=(INDEX('Verwachte Resultaten'!$C$2:$BT$31,MATCH(_xlfn.XLOOKUP($D$14,$D229:$D235,$E229:$E235,,0,-1),'Verwachte Resultaten'!$B$2:$B$31,0),MATCH(_xlfn.XLOOKUP($D$14,$D229:$D235,W228:W234,,0,-1),'Verwachte Resultaten'!$C$1:$BT$1,0))*_xlfn.XLOOKUP($E235,$G$2:$G$6,$F$2:$F$6,,0)),_xlfn.XLOOKUP($D$14,$D229:$D235,W229:W235,,0,-1)&gt;(INDEX('Verwachte Resultaten'!$C$2:$BT$31,MATCH(_xlfn.XLOOKUP($D$14,$D229:$D235,$E229:$E235,,0,-1),'Verwachte Resultaten'!$B$2:$B$31,0),MATCH(_xlfn.XLOOKUP($D$14,$D229:$D235,W228:W234,,0,-1),'Verwachte Resultaten'!$C$1:$BT$1,0))*_xlfn.XLOOKUP($E235,$G$2:$G$6,$H$2:$H$6,,0))),$D235,""),"")</f>
        <v/>
      </c>
      <c r="X235" s="19" t="str">
        <f>IFERROR(IF(AND(_xlfn.XLOOKUP($D$14,$D229:$D235,X229:X235,,0,-1)&lt;=(INDEX('Verwachte Resultaten'!$C$2:$BT$31,MATCH(_xlfn.XLOOKUP($D$14,$D229:$D235,$E229:$E235,,0,-1),'Verwachte Resultaten'!$B$2:$B$31,0),MATCH(_xlfn.XLOOKUP($D$14,$D229:$D235,X228:X234,,0,-1),'Verwachte Resultaten'!$C$1:$BT$1,0))*_xlfn.XLOOKUP($E235,$G$2:$G$6,$F$2:$F$6,,0)),_xlfn.XLOOKUP($D$14,$D229:$D235,X229:X235,,0,-1)&gt;(INDEX('Verwachte Resultaten'!$C$2:$BT$31,MATCH(_xlfn.XLOOKUP($D$14,$D229:$D235,$E229:$E235,,0,-1),'Verwachte Resultaten'!$B$2:$B$31,0),MATCH(_xlfn.XLOOKUP($D$14,$D229:$D235,X228:X234,,0,-1),'Verwachte Resultaten'!$C$1:$BT$1,0))*_xlfn.XLOOKUP($E235,$G$2:$G$6,$H$2:$H$6,,0))),$D235,""),"")</f>
        <v/>
      </c>
      <c r="Y235" s="19" t="str">
        <f>IFERROR(IF(AND(_xlfn.XLOOKUP($D$14,$D229:$D235,Y229:Y235,,0,-1)&lt;=(INDEX('Verwachte Resultaten'!$C$2:$BT$31,MATCH(_xlfn.XLOOKUP($D$14,$D229:$D235,$E229:$E235,,0,-1),'Verwachte Resultaten'!$B$2:$B$31,0),MATCH(_xlfn.XLOOKUP($D$14,$D229:$D235,Y228:Y234,,0,-1),'Verwachte Resultaten'!$C$1:$BT$1,0))*_xlfn.XLOOKUP($E235,$G$2:$G$6,$F$2:$F$6,,0)),_xlfn.XLOOKUP($D$14,$D229:$D235,Y229:Y235,,0,-1)&gt;(INDEX('Verwachte Resultaten'!$C$2:$BT$31,MATCH(_xlfn.XLOOKUP($D$14,$D229:$D235,$E229:$E235,,0,-1),'Verwachte Resultaten'!$B$2:$B$31,0),MATCH(_xlfn.XLOOKUP($D$14,$D229:$D235,Y228:Y234,,0,-1),'Verwachte Resultaten'!$C$1:$BT$1,0))*_xlfn.XLOOKUP($E235,$G$2:$G$6,$H$2:$H$6,,0))),$D235,""),"")</f>
        <v/>
      </c>
      <c r="Z235" s="19" t="str">
        <f>IFERROR(IF(AND(_xlfn.XLOOKUP($D$14,$D229:$D235,Z229:Z235,,0,-1)&lt;=(INDEX('Verwachte Resultaten'!$C$2:$BT$31,MATCH(_xlfn.XLOOKUP($D$14,$D229:$D235,$E229:$E235,,0,-1),'Verwachte Resultaten'!$B$2:$B$31,0),MATCH(_xlfn.XLOOKUP($D$14,$D229:$D235,Z228:Z234,,0,-1),'Verwachte Resultaten'!$C$1:$BT$1,0))*_xlfn.XLOOKUP($E235,$G$2:$G$6,$F$2:$F$6,,0)),_xlfn.XLOOKUP($D$14,$D229:$D235,Z229:Z235,,0,-1)&gt;(INDEX('Verwachte Resultaten'!$C$2:$BT$31,MATCH(_xlfn.XLOOKUP($D$14,$D229:$D235,$E229:$E235,,0,-1),'Verwachte Resultaten'!$B$2:$B$31,0),MATCH(_xlfn.XLOOKUP($D$14,$D229:$D235,Z228:Z234,,0,-1),'Verwachte Resultaten'!$C$1:$BT$1,0))*_xlfn.XLOOKUP($E235,$G$2:$G$6,$H$2:$H$6,,0))),$D235,""),"")</f>
        <v/>
      </c>
      <c r="AA235" s="19" t="str">
        <f>IFERROR(IF(AND(_xlfn.XLOOKUP($D$14,$D229:$D235,AA229:AA235,,0,-1)&lt;=(INDEX('Verwachte Resultaten'!$C$2:$BT$31,MATCH(_xlfn.XLOOKUP($D$14,$D229:$D235,$E229:$E235,,0,-1),'Verwachte Resultaten'!$B$2:$B$31,0),MATCH(_xlfn.XLOOKUP($D$14,$D229:$D235,AA228:AA234,,0,-1),'Verwachte Resultaten'!$C$1:$BT$1,0))*_xlfn.XLOOKUP($E235,$G$2:$G$6,$F$2:$F$6,,0)),_xlfn.XLOOKUP($D$14,$D229:$D235,AA229:AA235,,0,-1)&gt;(INDEX('Verwachte Resultaten'!$C$2:$BT$31,MATCH(_xlfn.XLOOKUP($D$14,$D229:$D235,$E229:$E235,,0,-1),'Verwachte Resultaten'!$B$2:$B$31,0),MATCH(_xlfn.XLOOKUP($D$14,$D229:$D235,AA228:AA234,,0,-1),'Verwachte Resultaten'!$C$1:$BT$1,0))*_xlfn.XLOOKUP($E235,$G$2:$G$6,$H$2:$H$6,,0))),$D235,""),"")</f>
        <v/>
      </c>
      <c r="AB235" s="19" t="str">
        <f>IFERROR(IF(AND(_xlfn.XLOOKUP($D$14,$D229:$D235,AB229:AB235,,0,-1)&lt;=(INDEX('Verwachte Resultaten'!$C$2:$BT$31,MATCH(_xlfn.XLOOKUP($D$14,$D229:$D235,$E229:$E235,,0,-1),'Verwachte Resultaten'!$B$2:$B$31,0),MATCH(_xlfn.XLOOKUP($D$14,$D229:$D235,AB228:AB234,,0,-1),'Verwachte Resultaten'!$C$1:$BT$1,0))*_xlfn.XLOOKUP($E235,$G$2:$G$6,$F$2:$F$6,,0)),_xlfn.XLOOKUP($D$14,$D229:$D235,AB229:AB235,,0,-1)&gt;(INDEX('Verwachte Resultaten'!$C$2:$BT$31,MATCH(_xlfn.XLOOKUP($D$14,$D229:$D235,$E229:$E235,,0,-1),'Verwachte Resultaten'!$B$2:$B$31,0),MATCH(_xlfn.XLOOKUP($D$14,$D229:$D235,AB228:AB234,,0,-1),'Verwachte Resultaten'!$C$1:$BT$1,0))*_xlfn.XLOOKUP($E235,$G$2:$G$6,$H$2:$H$6,,0))),$D235,""),"")</f>
        <v/>
      </c>
      <c r="AC235" s="19" t="str">
        <f>IFERROR(IF(AND(_xlfn.XLOOKUP($D$14,$D229:$D235,AC229:AC235,,0,-1)&lt;=(INDEX('Verwachte Resultaten'!$C$2:$BT$31,MATCH(_xlfn.XLOOKUP($D$14,$D229:$D235,$E229:$E235,,0,-1),'Verwachte Resultaten'!$B$2:$B$31,0),MATCH(_xlfn.XLOOKUP($D$14,$D229:$D235,AC228:AC234,,0,-1),'Verwachte Resultaten'!$C$1:$BT$1,0))*_xlfn.XLOOKUP($E235,$G$2:$G$6,$F$2:$F$6,,0)),_xlfn.XLOOKUP($D$14,$D229:$D235,AC229:AC235,,0,-1)&gt;(INDEX('Verwachte Resultaten'!$C$2:$BT$31,MATCH(_xlfn.XLOOKUP($D$14,$D229:$D235,$E229:$E235,,0,-1),'Verwachte Resultaten'!$B$2:$B$31,0),MATCH(_xlfn.XLOOKUP($D$14,$D229:$D235,AC228:AC234,,0,-1),'Verwachte Resultaten'!$C$1:$BT$1,0))*_xlfn.XLOOKUP($E235,$G$2:$G$6,$H$2:$H$6,,0))),$D235,""),"")</f>
        <v/>
      </c>
      <c r="AD235" s="19" t="str">
        <f>IFERROR(IF(AND(_xlfn.XLOOKUP($D$14,$D229:$D235,AD229:AD235,,0,-1)&lt;=(INDEX('Verwachte Resultaten'!$C$2:$BT$31,MATCH(_xlfn.XLOOKUP($D$14,$D229:$D235,$E229:$E235,,0,-1),'Verwachte Resultaten'!$B$2:$B$31,0),MATCH(_xlfn.XLOOKUP($D$14,$D229:$D235,AD228:AD234,,0,-1),'Verwachte Resultaten'!$C$1:$BT$1,0))*_xlfn.XLOOKUP($E235,$G$2:$G$6,$F$2:$F$6,,0)),_xlfn.XLOOKUP($D$14,$D229:$D235,AD229:AD235,,0,-1)&gt;(INDEX('Verwachte Resultaten'!$C$2:$BT$31,MATCH(_xlfn.XLOOKUP($D$14,$D229:$D235,$E229:$E235,,0,-1),'Verwachte Resultaten'!$B$2:$B$31,0),MATCH(_xlfn.XLOOKUP($D$14,$D229:$D235,AD228:AD234,,0,-1),'Verwachte Resultaten'!$C$1:$BT$1,0))*_xlfn.XLOOKUP($E235,$G$2:$G$6,$H$2:$H$6,,0))),$D235,""),"")</f>
        <v/>
      </c>
      <c r="AE235" s="19" t="str">
        <f>IFERROR(IF(AND(_xlfn.XLOOKUP($D$14,$D229:$D235,AE229:AE235,,0,-1)&lt;=(INDEX('Verwachte Resultaten'!$C$2:$BT$31,MATCH(_xlfn.XLOOKUP($D$14,$D229:$D235,$E229:$E235,,0,-1),'Verwachte Resultaten'!$B$2:$B$31,0),MATCH(_xlfn.XLOOKUP($D$14,$D229:$D235,AE228:AE234,,0,-1),'Verwachte Resultaten'!$C$1:$BT$1,0))*_xlfn.XLOOKUP($E235,$G$2:$G$6,$F$2:$F$6,,0)),_xlfn.XLOOKUP($D$14,$D229:$D235,AE229:AE235,,0,-1)&gt;(INDEX('Verwachte Resultaten'!$C$2:$BT$31,MATCH(_xlfn.XLOOKUP($D$14,$D229:$D235,$E229:$E235,,0,-1),'Verwachte Resultaten'!$B$2:$B$31,0),MATCH(_xlfn.XLOOKUP($D$14,$D229:$D235,AE228:AE234,,0,-1),'Verwachte Resultaten'!$C$1:$BT$1,0))*_xlfn.XLOOKUP($E235,$G$2:$G$6,$H$2:$H$6,,0))),$D235,""),"")</f>
        <v/>
      </c>
      <c r="AF235" s="19" t="str">
        <f>IFERROR(IF(AND(_xlfn.XLOOKUP($D$14,$D229:$D235,AF229:AF235,,0,-1)&lt;=(INDEX('Verwachte Resultaten'!$C$2:$BT$31,MATCH(_xlfn.XLOOKUP($D$14,$D229:$D235,$E229:$E235,,0,-1),'Verwachte Resultaten'!$B$2:$B$31,0),MATCH(_xlfn.XLOOKUP($D$14,$D229:$D235,AF228:AF234,,0,-1),'Verwachte Resultaten'!$C$1:$BT$1,0))*_xlfn.XLOOKUP($E235,$G$2:$G$6,$F$2:$F$6,,0)),_xlfn.XLOOKUP($D$14,$D229:$D235,AF229:AF235,,0,-1)&gt;(INDEX('Verwachte Resultaten'!$C$2:$BT$31,MATCH(_xlfn.XLOOKUP($D$14,$D229:$D235,$E229:$E235,,0,-1),'Verwachte Resultaten'!$B$2:$B$31,0),MATCH(_xlfn.XLOOKUP($D$14,$D229:$D235,AF228:AF234,,0,-1),'Verwachte Resultaten'!$C$1:$BT$1,0))*_xlfn.XLOOKUP($E235,$G$2:$G$6,$H$2:$H$6,,0))),$D235,""),"")</f>
        <v/>
      </c>
      <c r="AG235" s="19" t="str">
        <f>IFERROR(IF(AND(_xlfn.XLOOKUP($D$14,$D229:$D235,AG229:AG235,,0,-1)&lt;=(INDEX('Verwachte Resultaten'!$C$2:$BT$31,MATCH(_xlfn.XLOOKUP($D$14,$D229:$D235,$E229:$E235,,0,-1),'Verwachte Resultaten'!$B$2:$B$31,0),MATCH(_xlfn.XLOOKUP($D$14,$D229:$D235,AG228:AG234,,0,-1),'Verwachte Resultaten'!$C$1:$BT$1,0))*_xlfn.XLOOKUP($E235,$G$2:$G$6,$F$2:$F$6,,0)),_xlfn.XLOOKUP($D$14,$D229:$D235,AG229:AG235,,0,-1)&gt;(INDEX('Verwachte Resultaten'!$C$2:$BT$31,MATCH(_xlfn.XLOOKUP($D$14,$D229:$D235,$E229:$E235,,0,-1),'Verwachte Resultaten'!$B$2:$B$31,0),MATCH(_xlfn.XLOOKUP($D$14,$D229:$D235,AG228:AG234,,0,-1),'Verwachte Resultaten'!$C$1:$BT$1,0))*_xlfn.XLOOKUP($E235,$G$2:$G$6,$H$2:$H$6,,0))),$D235,""),"")</f>
        <v/>
      </c>
      <c r="AH235" s="19" t="str">
        <f>IFERROR(IF(AND(_xlfn.XLOOKUP($D$14,$D229:$D235,AH229:AH235,,0,-1)&lt;=(INDEX('Verwachte Resultaten'!$C$2:$BT$31,MATCH(_xlfn.XLOOKUP($D$14,$D229:$D235,$E229:$E235,,0,-1),'Verwachte Resultaten'!$B$2:$B$31,0),MATCH(_xlfn.XLOOKUP($D$14,$D229:$D235,AH228:AH234,,0,-1),'Verwachte Resultaten'!$C$1:$BT$1,0))*_xlfn.XLOOKUP($E235,$G$2:$G$6,$F$2:$F$6,,0)),_xlfn.XLOOKUP($D$14,$D229:$D235,AH229:AH235,,0,-1)&gt;(INDEX('Verwachte Resultaten'!$C$2:$BT$31,MATCH(_xlfn.XLOOKUP($D$14,$D229:$D235,$E229:$E235,,0,-1),'Verwachte Resultaten'!$B$2:$B$31,0),MATCH(_xlfn.XLOOKUP($D$14,$D229:$D235,AH228:AH234,,0,-1),'Verwachte Resultaten'!$C$1:$BT$1,0))*_xlfn.XLOOKUP($E235,$G$2:$G$6,$H$2:$H$6,,0))),$D235,""),"")</f>
        <v/>
      </c>
      <c r="AI235" s="19" t="str">
        <f>IFERROR(IF(AND(_xlfn.XLOOKUP($D$14,$D229:$D235,AI229:AI235,,0,-1)&lt;=(INDEX('Verwachte Resultaten'!$C$2:$BT$31,MATCH(_xlfn.XLOOKUP($D$14,$D229:$D235,$E229:$E235,,0,-1),'Verwachte Resultaten'!$B$2:$B$31,0),MATCH(_xlfn.XLOOKUP($D$14,$D229:$D235,AI228:AI234,,0,-1),'Verwachte Resultaten'!$C$1:$BT$1,0))*_xlfn.XLOOKUP($E235,$G$2:$G$6,$F$2:$F$6,,0)),_xlfn.XLOOKUP($D$14,$D229:$D235,AI229:AI235,,0,-1)&gt;(INDEX('Verwachte Resultaten'!$C$2:$BT$31,MATCH(_xlfn.XLOOKUP($D$14,$D229:$D235,$E229:$E235,,0,-1),'Verwachte Resultaten'!$B$2:$B$31,0),MATCH(_xlfn.XLOOKUP($D$14,$D229:$D235,AI228:AI234,,0,-1),'Verwachte Resultaten'!$C$1:$BT$1,0))*_xlfn.XLOOKUP($E235,$G$2:$G$6,$H$2:$H$6,,0))),$D235,""),"")</f>
        <v/>
      </c>
      <c r="AJ235" s="19" t="str">
        <f>IFERROR(IF(AND(_xlfn.XLOOKUP($D$14,$D229:$D235,AJ229:AJ235,,0,-1)&lt;=(INDEX('Verwachte Resultaten'!$C$2:$BT$31,MATCH(_xlfn.XLOOKUP($D$14,$D229:$D235,$E229:$E235,,0,-1),'Verwachte Resultaten'!$B$2:$B$31,0),MATCH(_xlfn.XLOOKUP($D$14,$D229:$D235,AJ228:AJ234,,0,-1),'Verwachte Resultaten'!$C$1:$BT$1,0))*_xlfn.XLOOKUP($E235,$G$2:$G$6,$F$2:$F$6,,0)),_xlfn.XLOOKUP($D$14,$D229:$D235,AJ229:AJ235,,0,-1)&gt;(INDEX('Verwachte Resultaten'!$C$2:$BT$31,MATCH(_xlfn.XLOOKUP($D$14,$D229:$D235,$E229:$E235,,0,-1),'Verwachte Resultaten'!$B$2:$B$31,0),MATCH(_xlfn.XLOOKUP($D$14,$D229:$D235,AJ228:AJ234,,0,-1),'Verwachte Resultaten'!$C$1:$BT$1,0))*_xlfn.XLOOKUP($E235,$G$2:$G$6,$H$2:$H$6,,0))),$D235,""),"")</f>
        <v/>
      </c>
      <c r="AK235" s="19" t="str">
        <f>IFERROR(IF(AND(_xlfn.XLOOKUP($D$14,$D229:$D235,AK229:AK235,,0,-1)&lt;=(INDEX('Verwachte Resultaten'!$C$2:$BT$31,MATCH(_xlfn.XLOOKUP($D$14,$D229:$D235,$E229:$E235,,0,-1),'Verwachte Resultaten'!$B$2:$B$31,0),MATCH(_xlfn.XLOOKUP($D$14,$D229:$D235,AK228:AK234,,0,-1),'Verwachte Resultaten'!$C$1:$BT$1,0))*_xlfn.XLOOKUP($E235,$G$2:$G$6,$F$2:$F$6,,0)),_xlfn.XLOOKUP($D$14,$D229:$D235,AK229:AK235,,0,-1)&gt;(INDEX('Verwachte Resultaten'!$C$2:$BT$31,MATCH(_xlfn.XLOOKUP($D$14,$D229:$D235,$E229:$E235,,0,-1),'Verwachte Resultaten'!$B$2:$B$31,0),MATCH(_xlfn.XLOOKUP($D$14,$D229:$D235,AK228:AK234,,0,-1),'Verwachte Resultaten'!$C$1:$BT$1,0))*_xlfn.XLOOKUP($E235,$G$2:$G$6,$H$2:$H$6,,0))),$D235,""),"")</f>
        <v/>
      </c>
      <c r="AL235" s="19" t="str">
        <f>IFERROR(IF(AND(_xlfn.XLOOKUP($D$14,$D229:$D235,AL229:AL235,,0,-1)&lt;=(INDEX('Verwachte Resultaten'!$C$2:$BT$31,MATCH(_xlfn.XLOOKUP($D$14,$D229:$D235,$E229:$E235,,0,-1),'Verwachte Resultaten'!$B$2:$B$31,0),MATCH(_xlfn.XLOOKUP($D$14,$D229:$D235,AL228:AL234,,0,-1),'Verwachte Resultaten'!$C$1:$BT$1,0))*_xlfn.XLOOKUP($E235,$G$2:$G$6,$F$2:$F$6,,0)),_xlfn.XLOOKUP($D$14,$D229:$D235,AL229:AL235,,0,-1)&gt;(INDEX('Verwachte Resultaten'!$C$2:$BT$31,MATCH(_xlfn.XLOOKUP($D$14,$D229:$D235,$E229:$E235,,0,-1),'Verwachte Resultaten'!$B$2:$B$31,0),MATCH(_xlfn.XLOOKUP($D$14,$D229:$D235,AL228:AL234,,0,-1),'Verwachte Resultaten'!$C$1:$BT$1,0))*_xlfn.XLOOKUP($E235,$G$2:$G$6,$H$2:$H$6,,0))),$D235,""),"")</f>
        <v/>
      </c>
      <c r="AM235" s="19" t="str">
        <f>IFERROR(IF(AND(_xlfn.XLOOKUP($D$14,$D229:$D235,AM229:AM235,,0,-1)&lt;=(INDEX('Verwachte Resultaten'!$C$2:$BT$31,MATCH(_xlfn.XLOOKUP($D$14,$D229:$D235,$E229:$E235,,0,-1),'Verwachte Resultaten'!$B$2:$B$31,0),MATCH(_xlfn.XLOOKUP($D$14,$D229:$D235,AM228:AM234,,0,-1),'Verwachte Resultaten'!$C$1:$BT$1,0))*_xlfn.XLOOKUP($E235,$G$2:$G$6,$F$2:$F$6,,0)),_xlfn.XLOOKUP($D$14,$D229:$D235,AM229:AM235,,0,-1)&gt;(INDEX('Verwachte Resultaten'!$C$2:$BT$31,MATCH(_xlfn.XLOOKUP($D$14,$D229:$D235,$E229:$E235,,0,-1),'Verwachte Resultaten'!$B$2:$B$31,0),MATCH(_xlfn.XLOOKUP($D$14,$D229:$D235,AM228:AM234,,0,-1),'Verwachte Resultaten'!$C$1:$BT$1,0))*_xlfn.XLOOKUP($E235,$G$2:$G$6,$H$2:$H$6,,0))),$D235,""),"")</f>
        <v/>
      </c>
      <c r="AN235" s="19" t="str">
        <f>IFERROR(IF(AND(_xlfn.XLOOKUP($D$14,$D229:$D235,AN229:AN235,,0,-1)&lt;=(INDEX('Verwachte Resultaten'!$C$2:$BT$31,MATCH(_xlfn.XLOOKUP($D$14,$D229:$D235,$E229:$E235,,0,-1),'Verwachte Resultaten'!$B$2:$B$31,0),MATCH(_xlfn.XLOOKUP($D$14,$D229:$D235,AN228:AN234,,0,-1),'Verwachte Resultaten'!$C$1:$BT$1,0))*_xlfn.XLOOKUP($E235,$G$2:$G$6,$F$2:$F$6,,0)),_xlfn.XLOOKUP($D$14,$D229:$D235,AN229:AN235,,0,-1)&gt;(INDEX('Verwachte Resultaten'!$C$2:$BT$31,MATCH(_xlfn.XLOOKUP($D$14,$D229:$D235,$E229:$E235,,0,-1),'Verwachte Resultaten'!$B$2:$B$31,0),MATCH(_xlfn.XLOOKUP($D$14,$D229:$D235,AN228:AN234,,0,-1),'Verwachte Resultaten'!$C$1:$BT$1,0))*_xlfn.XLOOKUP($E235,$G$2:$G$6,$H$2:$H$6,,0))),$D235,""),"")</f>
        <v/>
      </c>
      <c r="AO235" s="19" t="str">
        <f>IFERROR(IF(AND(_xlfn.XLOOKUP($D$14,$D229:$D235,AO229:AO235,,0,-1)&lt;=(INDEX('Verwachte Resultaten'!$C$2:$BT$31,MATCH(_xlfn.XLOOKUP($D$14,$D229:$D235,$E229:$E235,,0,-1),'Verwachte Resultaten'!$B$2:$B$31,0),MATCH(_xlfn.XLOOKUP($D$14,$D229:$D235,AO228:AO234,,0,-1),'Verwachte Resultaten'!$C$1:$BT$1,0))*_xlfn.XLOOKUP($E235,$G$2:$G$6,$F$2:$F$6,,0)),_xlfn.XLOOKUP($D$14,$D229:$D235,AO229:AO235,,0,-1)&gt;(INDEX('Verwachte Resultaten'!$C$2:$BT$31,MATCH(_xlfn.XLOOKUP($D$14,$D229:$D235,$E229:$E235,,0,-1),'Verwachte Resultaten'!$B$2:$B$31,0),MATCH(_xlfn.XLOOKUP($D$14,$D229:$D235,AO228:AO234,,0,-1),'Verwachte Resultaten'!$C$1:$BT$1,0))*_xlfn.XLOOKUP($E235,$G$2:$G$6,$H$2:$H$6,,0))),$D235,""),"")</f>
        <v/>
      </c>
      <c r="AP235" s="19" t="str">
        <f>IFERROR(IF(AND(_xlfn.XLOOKUP($D$14,$D229:$D235,AP229:AP235,,0,-1)&lt;=(INDEX('Verwachte Resultaten'!$C$2:$BT$31,MATCH(_xlfn.XLOOKUP($D$14,$D229:$D235,$E229:$E235,,0,-1),'Verwachte Resultaten'!$B$2:$B$31,0),MATCH(_xlfn.XLOOKUP($D$14,$D229:$D235,AP228:AP234,,0,-1),'Verwachte Resultaten'!$C$1:$BT$1,0))*_xlfn.XLOOKUP($E235,$G$2:$G$6,$F$2:$F$6,,0)),_xlfn.XLOOKUP($D$14,$D229:$D235,AP229:AP235,,0,-1)&gt;(INDEX('Verwachte Resultaten'!$C$2:$BT$31,MATCH(_xlfn.XLOOKUP($D$14,$D229:$D235,$E229:$E235,,0,-1),'Verwachte Resultaten'!$B$2:$B$31,0),MATCH(_xlfn.XLOOKUP($D$14,$D229:$D235,AP228:AP234,,0,-1),'Verwachte Resultaten'!$C$1:$BT$1,0))*_xlfn.XLOOKUP($E235,$G$2:$G$6,$H$2:$H$6,,0))),$D235,""),"")</f>
        <v/>
      </c>
      <c r="AQ235" s="19" t="str">
        <f>IFERROR(IF(AND(_xlfn.XLOOKUP($D$14,$D229:$D235,AQ229:AQ235,,0,-1)&lt;=(INDEX('Verwachte Resultaten'!$C$2:$BT$31,MATCH(_xlfn.XLOOKUP($D$14,$D229:$D235,$E229:$E235,,0,-1),'Verwachte Resultaten'!$B$2:$B$31,0),MATCH(_xlfn.XLOOKUP($D$14,$D229:$D235,AQ228:AQ234,,0,-1),'Verwachte Resultaten'!$C$1:$BT$1,0))*_xlfn.XLOOKUP($E235,$G$2:$G$6,$F$2:$F$6,,0)),_xlfn.XLOOKUP($D$14,$D229:$D235,AQ229:AQ235,,0,-1)&gt;(INDEX('Verwachte Resultaten'!$C$2:$BT$31,MATCH(_xlfn.XLOOKUP($D$14,$D229:$D235,$E229:$E235,,0,-1),'Verwachte Resultaten'!$B$2:$B$31,0),MATCH(_xlfn.XLOOKUP($D$14,$D229:$D235,AQ228:AQ234,,0,-1),'Verwachte Resultaten'!$C$1:$BT$1,0))*_xlfn.XLOOKUP($E235,$G$2:$G$6,$H$2:$H$6,,0))),$D235,""),"")</f>
        <v/>
      </c>
      <c r="AR235" s="19" t="str">
        <f>IFERROR(IF(AND(_xlfn.XLOOKUP($D$14,$D229:$D235,AR229:AR235,,0,-1)&lt;=(INDEX('Verwachte Resultaten'!$C$2:$BT$31,MATCH(_xlfn.XLOOKUP($D$14,$D229:$D235,$E229:$E235,,0,-1),'Verwachte Resultaten'!$B$2:$B$31,0),MATCH(_xlfn.XLOOKUP($D$14,$D229:$D235,AR228:AR234,,0,-1),'Verwachte Resultaten'!$C$1:$BT$1,0))*_xlfn.XLOOKUP($E235,$G$2:$G$6,$F$2:$F$6,,0)),_xlfn.XLOOKUP($D$14,$D229:$D235,AR229:AR235,,0,-1)&gt;(INDEX('Verwachte Resultaten'!$C$2:$BT$31,MATCH(_xlfn.XLOOKUP($D$14,$D229:$D235,$E229:$E235,,0,-1),'Verwachte Resultaten'!$B$2:$B$31,0),MATCH(_xlfn.XLOOKUP($D$14,$D229:$D235,AR228:AR234,,0,-1),'Verwachte Resultaten'!$C$1:$BT$1,0))*_xlfn.XLOOKUP($E235,$G$2:$G$6,$H$2:$H$6,,0))),$D235,""),"")</f>
        <v/>
      </c>
      <c r="AS235" s="19" t="str">
        <f>IFERROR(IF(AND(_xlfn.XLOOKUP($D$14,$D229:$D235,AS229:AS235,,0,-1)&lt;=(INDEX('Verwachte Resultaten'!$C$2:$BT$31,MATCH(_xlfn.XLOOKUP($D$14,$D229:$D235,$E229:$E235,,0,-1),'Verwachte Resultaten'!$B$2:$B$31,0),MATCH(_xlfn.XLOOKUP($D$14,$D229:$D235,AS228:AS234,,0,-1),'Verwachte Resultaten'!$C$1:$BT$1,0))*_xlfn.XLOOKUP($E235,$G$2:$G$6,$F$2:$F$6,,0)),_xlfn.XLOOKUP($D$14,$D229:$D235,AS229:AS235,,0,-1)&gt;(INDEX('Verwachte Resultaten'!$C$2:$BT$31,MATCH(_xlfn.XLOOKUP($D$14,$D229:$D235,$E229:$E235,,0,-1),'Verwachte Resultaten'!$B$2:$B$31,0),MATCH(_xlfn.XLOOKUP($D$14,$D229:$D235,AS228:AS234,,0,-1),'Verwachte Resultaten'!$C$1:$BT$1,0))*_xlfn.XLOOKUP($E235,$G$2:$G$6,$H$2:$H$6,,0))),$D235,""),"")</f>
        <v/>
      </c>
      <c r="AT235" s="19" t="str">
        <f>IFERROR(IF(AND(_xlfn.XLOOKUP($D$14,$D229:$D235,AT229:AT235,,0,-1)&lt;=(INDEX('Verwachte Resultaten'!$C$2:$BT$31,MATCH(_xlfn.XLOOKUP($D$14,$D229:$D235,$E229:$E235,,0,-1),'Verwachte Resultaten'!$B$2:$B$31,0),MATCH(_xlfn.XLOOKUP($D$14,$D229:$D235,AT228:AT234,,0,-1),'Verwachte Resultaten'!$C$1:$BT$1,0))*_xlfn.XLOOKUP($E235,$G$2:$G$6,$F$2:$F$6,,0)),_xlfn.XLOOKUP($D$14,$D229:$D235,AT229:AT235,,0,-1)&gt;(INDEX('Verwachte Resultaten'!$C$2:$BT$31,MATCH(_xlfn.XLOOKUP($D$14,$D229:$D235,$E229:$E235,,0,-1),'Verwachte Resultaten'!$B$2:$B$31,0),MATCH(_xlfn.XLOOKUP($D$14,$D229:$D235,AT228:AT234,,0,-1),'Verwachte Resultaten'!$C$1:$BT$1,0))*_xlfn.XLOOKUP($E235,$G$2:$G$6,$H$2:$H$6,,0))),$D235,""),"")</f>
        <v/>
      </c>
      <c r="AU235" s="19" t="str">
        <f>IFERROR(IF(AND(_xlfn.XLOOKUP($D$14,$D229:$D235,AU229:AU235,,0,-1)&lt;=(INDEX('Verwachte Resultaten'!$C$2:$BT$31,MATCH(_xlfn.XLOOKUP($D$14,$D229:$D235,$E229:$E235,,0,-1),'Verwachte Resultaten'!$B$2:$B$31,0),MATCH(_xlfn.XLOOKUP($D$14,$D229:$D235,AU228:AU234,,0,-1),'Verwachte Resultaten'!$C$1:$BT$1,0))*_xlfn.XLOOKUP($E235,$G$2:$G$6,$F$2:$F$6,,0)),_xlfn.XLOOKUP($D$14,$D229:$D235,AU229:AU235,,0,-1)&gt;(INDEX('Verwachte Resultaten'!$C$2:$BT$31,MATCH(_xlfn.XLOOKUP($D$14,$D229:$D235,$E229:$E235,,0,-1),'Verwachte Resultaten'!$B$2:$B$31,0),MATCH(_xlfn.XLOOKUP($D$14,$D229:$D235,AU228:AU234,,0,-1),'Verwachte Resultaten'!$C$1:$BT$1,0))*_xlfn.XLOOKUP($E235,$G$2:$G$6,$H$2:$H$6,,0))),$D235,""),"")</f>
        <v/>
      </c>
      <c r="AV235" s="19" t="str">
        <f>IFERROR(IF(AND(_xlfn.XLOOKUP($D$14,$D229:$D235,AV229:AV235,,0,-1)&lt;=(INDEX('Verwachte Resultaten'!$C$2:$BT$31,MATCH(_xlfn.XLOOKUP($D$14,$D229:$D235,$E229:$E235,,0,-1),'Verwachte Resultaten'!$B$2:$B$31,0),MATCH(_xlfn.XLOOKUP($D$14,$D229:$D235,AV228:AV234,,0,-1),'Verwachte Resultaten'!$C$1:$BT$1,0))*_xlfn.XLOOKUP($E235,$G$2:$G$6,$F$2:$F$6,,0)),_xlfn.XLOOKUP($D$14,$D229:$D235,AV229:AV235,,0,-1)&gt;(INDEX('Verwachte Resultaten'!$C$2:$BT$31,MATCH(_xlfn.XLOOKUP($D$14,$D229:$D235,$E229:$E235,,0,-1),'Verwachte Resultaten'!$B$2:$B$31,0),MATCH(_xlfn.XLOOKUP($D$14,$D229:$D235,AV228:AV234,,0,-1),'Verwachte Resultaten'!$C$1:$BT$1,0))*_xlfn.XLOOKUP($E235,$G$2:$G$6,$H$2:$H$6,,0))),$D235,""),"")</f>
        <v/>
      </c>
      <c r="AW235" s="19" t="str">
        <f>IFERROR(IF(AND(_xlfn.XLOOKUP($D$14,$D229:$D235,AW229:AW235,,0,-1)&lt;=(INDEX('Verwachte Resultaten'!$C$2:$BT$31,MATCH(_xlfn.XLOOKUP($D$14,$D229:$D235,$E229:$E235,,0,-1),'Verwachte Resultaten'!$B$2:$B$31,0),MATCH(_xlfn.XLOOKUP($D$14,$D229:$D235,AW228:AW234,,0,-1),'Verwachte Resultaten'!$C$1:$BT$1,0))*_xlfn.XLOOKUP($E235,$G$2:$G$6,$F$2:$F$6,,0)),_xlfn.XLOOKUP($D$14,$D229:$D235,AW229:AW235,,0,-1)&gt;(INDEX('Verwachte Resultaten'!$C$2:$BT$31,MATCH(_xlfn.XLOOKUP($D$14,$D229:$D235,$E229:$E235,,0,-1),'Verwachte Resultaten'!$B$2:$B$31,0),MATCH(_xlfn.XLOOKUP($D$14,$D229:$D235,AW228:AW234,,0,-1),'Verwachte Resultaten'!$C$1:$BT$1,0))*_xlfn.XLOOKUP($E235,$G$2:$G$6,$H$2:$H$6,,0))),$D235,""),"")</f>
        <v/>
      </c>
      <c r="AX235" s="19" t="str">
        <f>IFERROR(IF(AND(_xlfn.XLOOKUP($D$14,$D229:$D235,AX229:AX235,,0,-1)&lt;=(INDEX('Verwachte Resultaten'!$C$2:$BT$31,MATCH(_xlfn.XLOOKUP($D$14,$D229:$D235,$E229:$E235,,0,-1),'Verwachte Resultaten'!$B$2:$B$31,0),MATCH(_xlfn.XLOOKUP($D$14,$D229:$D235,AX228:AX234,,0,-1),'Verwachte Resultaten'!$C$1:$BT$1,0))*_xlfn.XLOOKUP($E235,$G$2:$G$6,$F$2:$F$6,,0)),_xlfn.XLOOKUP($D$14,$D229:$D235,AX229:AX235,,0,-1)&gt;(INDEX('Verwachte Resultaten'!$C$2:$BT$31,MATCH(_xlfn.XLOOKUP($D$14,$D229:$D235,$E229:$E235,,0,-1),'Verwachte Resultaten'!$B$2:$B$31,0),MATCH(_xlfn.XLOOKUP($D$14,$D229:$D235,AX228:AX234,,0,-1),'Verwachte Resultaten'!$C$1:$BT$1,0))*_xlfn.XLOOKUP($E235,$G$2:$G$6,$H$2:$H$6,,0))),$D235,""),"")</f>
        <v/>
      </c>
      <c r="AY235" s="19" t="str">
        <f>IFERROR(IF(AND(_xlfn.XLOOKUP($D$14,$D229:$D235,AY229:AY235,,0,-1)&lt;=(INDEX('Verwachte Resultaten'!$C$2:$BT$31,MATCH(_xlfn.XLOOKUP($D$14,$D229:$D235,$E229:$E235,,0,-1),'Verwachte Resultaten'!$B$2:$B$31,0),MATCH(_xlfn.XLOOKUP($D$14,$D229:$D235,AY228:AY234,,0,-1),'Verwachte Resultaten'!$C$1:$BT$1,0))*_xlfn.XLOOKUP($E235,$G$2:$G$6,$F$2:$F$6,,0)),_xlfn.XLOOKUP($D$14,$D229:$D235,AY229:AY235,,0,-1)&gt;(INDEX('Verwachte Resultaten'!$C$2:$BT$31,MATCH(_xlfn.XLOOKUP($D$14,$D229:$D235,$E229:$E235,,0,-1),'Verwachte Resultaten'!$B$2:$B$31,0),MATCH(_xlfn.XLOOKUP($D$14,$D229:$D235,AY228:AY234,,0,-1),'Verwachte Resultaten'!$C$1:$BT$1,0))*_xlfn.XLOOKUP($E235,$G$2:$G$6,$H$2:$H$6,,0))),$D235,""),"")</f>
        <v/>
      </c>
      <c r="AZ235" s="19" t="str">
        <f>IFERROR(IF(AND(_xlfn.XLOOKUP($D$14,$D229:$D235,AZ229:AZ235,,0,-1)&lt;=(INDEX('Verwachte Resultaten'!$C$2:$BT$31,MATCH(_xlfn.XLOOKUP($D$14,$D229:$D235,$E229:$E235,,0,-1),'Verwachte Resultaten'!$B$2:$B$31,0),MATCH(_xlfn.XLOOKUP($D$14,$D229:$D235,AZ228:AZ234,,0,-1),'Verwachte Resultaten'!$C$1:$BT$1,0))*_xlfn.XLOOKUP($E235,$G$2:$G$6,$F$2:$F$6,,0)),_xlfn.XLOOKUP($D$14,$D229:$D235,AZ229:AZ235,,0,-1)&gt;(INDEX('Verwachte Resultaten'!$C$2:$BT$31,MATCH(_xlfn.XLOOKUP($D$14,$D229:$D235,$E229:$E235,,0,-1),'Verwachte Resultaten'!$B$2:$B$31,0),MATCH(_xlfn.XLOOKUP($D$14,$D229:$D235,AZ228:AZ234,,0,-1),'Verwachte Resultaten'!$C$1:$BT$1,0))*_xlfn.XLOOKUP($E235,$G$2:$G$6,$H$2:$H$6,,0))),$D235,""),"")</f>
        <v/>
      </c>
      <c r="BA235" s="19" t="str">
        <f>IFERROR(IF(AND(_xlfn.XLOOKUP($D$14,$D229:$D235,BA229:BA235,,0,-1)&lt;=(INDEX('Verwachte Resultaten'!$C$2:$BT$31,MATCH(_xlfn.XLOOKUP($D$14,$D229:$D235,$E229:$E235,,0,-1),'Verwachte Resultaten'!$B$2:$B$31,0),MATCH(_xlfn.XLOOKUP($D$14,$D229:$D235,BA228:BA234,,0,-1),'Verwachte Resultaten'!$C$1:$BT$1,0))*_xlfn.XLOOKUP($E235,$G$2:$G$6,$F$2:$F$6,,0)),_xlfn.XLOOKUP($D$14,$D229:$D235,BA229:BA235,,0,-1)&gt;(INDEX('Verwachte Resultaten'!$C$2:$BT$31,MATCH(_xlfn.XLOOKUP($D$14,$D229:$D235,$E229:$E235,,0,-1),'Verwachte Resultaten'!$B$2:$B$31,0),MATCH(_xlfn.XLOOKUP($D$14,$D229:$D235,BA228:BA234,,0,-1),'Verwachte Resultaten'!$C$1:$BT$1,0))*_xlfn.XLOOKUP($E235,$G$2:$G$6,$H$2:$H$6,,0))),$D235,""),"")</f>
        <v/>
      </c>
      <c r="BB235" s="19" t="str">
        <f>IFERROR(IF(AND(_xlfn.XLOOKUP($D$14,$D229:$D235,BB229:BB235,,0,-1)&lt;=(INDEX('Verwachte Resultaten'!$C$2:$BT$31,MATCH(_xlfn.XLOOKUP($D$14,$D229:$D235,$E229:$E235,,0,-1),'Verwachte Resultaten'!$B$2:$B$31,0),MATCH(_xlfn.XLOOKUP($D$14,$D229:$D235,BB228:BB234,,0,-1),'Verwachte Resultaten'!$C$1:$BT$1,0))*_xlfn.XLOOKUP($E235,$G$2:$G$6,$F$2:$F$6,,0)),_xlfn.XLOOKUP($D$14,$D229:$D235,BB229:BB235,,0,-1)&gt;(INDEX('Verwachte Resultaten'!$C$2:$BT$31,MATCH(_xlfn.XLOOKUP($D$14,$D229:$D235,$E229:$E235,,0,-1),'Verwachte Resultaten'!$B$2:$B$31,0),MATCH(_xlfn.XLOOKUP($D$14,$D229:$D235,BB228:BB234,,0,-1),'Verwachte Resultaten'!$C$1:$BT$1,0))*_xlfn.XLOOKUP($E235,$G$2:$G$6,$H$2:$H$6,,0))),$D235,""),"")</f>
        <v/>
      </c>
      <c r="BC235" s="19" t="str">
        <f>IFERROR(IF(AND(_xlfn.XLOOKUP($D$14,$D229:$D235,BC229:BC235,,0,-1)&lt;=(INDEX('Verwachte Resultaten'!$C$2:$BT$31,MATCH(_xlfn.XLOOKUP($D$14,$D229:$D235,$E229:$E235,,0,-1),'Verwachte Resultaten'!$B$2:$B$31,0),MATCH(_xlfn.XLOOKUP($D$14,$D229:$D235,BC228:BC234,,0,-1),'Verwachte Resultaten'!$C$1:$BT$1,0))*_xlfn.XLOOKUP($E235,$G$2:$G$6,$F$2:$F$6,,0)),_xlfn.XLOOKUP($D$14,$D229:$D235,BC229:BC235,,0,-1)&gt;(INDEX('Verwachte Resultaten'!$C$2:$BT$31,MATCH(_xlfn.XLOOKUP($D$14,$D229:$D235,$E229:$E235,,0,-1),'Verwachte Resultaten'!$B$2:$B$31,0),MATCH(_xlfn.XLOOKUP($D$14,$D229:$D235,BC228:BC234,,0,-1),'Verwachte Resultaten'!$C$1:$BT$1,0))*_xlfn.XLOOKUP($E235,$G$2:$G$6,$H$2:$H$6,,0))),$D235,""),"")</f>
        <v/>
      </c>
      <c r="BD235" s="19" t="str">
        <f>IFERROR(IF(AND(_xlfn.XLOOKUP($D$14,$D229:$D235,BD229:BD235,,0,-1)&lt;=(INDEX('Verwachte Resultaten'!$C$2:$BT$31,MATCH(_xlfn.XLOOKUP($D$14,$D229:$D235,$E229:$E235,,0,-1),'Verwachte Resultaten'!$B$2:$B$31,0),MATCH(_xlfn.XLOOKUP($D$14,$D229:$D235,BD228:BD234,,0,-1),'Verwachte Resultaten'!$C$1:$BT$1,0))*_xlfn.XLOOKUP($E235,$G$2:$G$6,$F$2:$F$6,,0)),_xlfn.XLOOKUP($D$14,$D229:$D235,BD229:BD235,,0,-1)&gt;(INDEX('Verwachte Resultaten'!$C$2:$BT$31,MATCH(_xlfn.XLOOKUP($D$14,$D229:$D235,$E229:$E235,,0,-1),'Verwachte Resultaten'!$B$2:$B$31,0),MATCH(_xlfn.XLOOKUP($D$14,$D229:$D235,BD228:BD234,,0,-1),'Verwachte Resultaten'!$C$1:$BT$1,0))*_xlfn.XLOOKUP($E235,$G$2:$G$6,$H$2:$H$6,,0))),$D235,""),"")</f>
        <v/>
      </c>
      <c r="BE235" s="19" t="str">
        <f>IFERROR(IF(AND(_xlfn.XLOOKUP($D$14,$D229:$D235,BE229:BE235,,0,-1)&lt;=(INDEX('Verwachte Resultaten'!$C$2:$BT$31,MATCH(_xlfn.XLOOKUP($D$14,$D229:$D235,$E229:$E235,,0,-1),'Verwachte Resultaten'!$B$2:$B$31,0),MATCH(_xlfn.XLOOKUP($D$14,$D229:$D235,BE228:BE234,,0,-1),'Verwachte Resultaten'!$C$1:$BT$1,0))*_xlfn.XLOOKUP($E235,$G$2:$G$6,$F$2:$F$6,,0)),_xlfn.XLOOKUP($D$14,$D229:$D235,BE229:BE235,,0,-1)&gt;(INDEX('Verwachte Resultaten'!$C$2:$BT$31,MATCH(_xlfn.XLOOKUP($D$14,$D229:$D235,$E229:$E235,,0,-1),'Verwachte Resultaten'!$B$2:$B$31,0),MATCH(_xlfn.XLOOKUP($D$14,$D229:$D235,BE228:BE234,,0,-1),'Verwachte Resultaten'!$C$1:$BT$1,0))*_xlfn.XLOOKUP($E235,$G$2:$G$6,$H$2:$H$6,,0))),$D235,""),"")</f>
        <v/>
      </c>
      <c r="BF235" s="19" t="str">
        <f>IFERROR(IF(AND(_xlfn.XLOOKUP($D$14,$D229:$D235,BF229:BF235,,0,-1)&lt;=(INDEX('Verwachte Resultaten'!$C$2:$BT$31,MATCH(_xlfn.XLOOKUP($D$14,$D229:$D235,$E229:$E235,,0,-1),'Verwachte Resultaten'!$B$2:$B$31,0),MATCH(_xlfn.XLOOKUP($D$14,$D229:$D235,BF228:BF234,,0,-1),'Verwachte Resultaten'!$C$1:$BT$1,0))*_xlfn.XLOOKUP($E235,$G$2:$G$6,$F$2:$F$6,,0)),_xlfn.XLOOKUP($D$14,$D229:$D235,BF229:BF235,,0,-1)&gt;(INDEX('Verwachte Resultaten'!$C$2:$BT$31,MATCH(_xlfn.XLOOKUP($D$14,$D229:$D235,$E229:$E235,,0,-1),'Verwachte Resultaten'!$B$2:$B$31,0),MATCH(_xlfn.XLOOKUP($D$14,$D229:$D235,BF228:BF234,,0,-1),'Verwachte Resultaten'!$C$1:$BT$1,0))*_xlfn.XLOOKUP($E235,$G$2:$G$6,$H$2:$H$6,,0))),$D235,""),"")</f>
        <v/>
      </c>
      <c r="BG235" s="19" t="str">
        <f>IFERROR(IF(AND(_xlfn.XLOOKUP($D$14,$D229:$D235,BG229:BG235,,0,-1)&lt;=(INDEX('Verwachte Resultaten'!$C$2:$BT$31,MATCH(_xlfn.XLOOKUP($D$14,$D229:$D235,$E229:$E235,,0,-1),'Verwachte Resultaten'!$B$2:$B$31,0),MATCH(_xlfn.XLOOKUP($D$14,$D229:$D235,BG228:BG234,,0,-1),'Verwachte Resultaten'!$C$1:$BT$1,0))*_xlfn.XLOOKUP($E235,$G$2:$G$6,$F$2:$F$6,,0)),_xlfn.XLOOKUP($D$14,$D229:$D235,BG229:BG235,,0,-1)&gt;(INDEX('Verwachte Resultaten'!$C$2:$BT$31,MATCH(_xlfn.XLOOKUP($D$14,$D229:$D235,$E229:$E235,,0,-1),'Verwachte Resultaten'!$B$2:$B$31,0),MATCH(_xlfn.XLOOKUP($D$14,$D229:$D235,BG228:BG234,,0,-1),'Verwachte Resultaten'!$C$1:$BT$1,0))*_xlfn.XLOOKUP($E235,$G$2:$G$6,$H$2:$H$6,,0))),$D235,""),"")</f>
        <v/>
      </c>
      <c r="BH235" s="19" t="str">
        <f>IFERROR(IF(AND(_xlfn.XLOOKUP($D$14,$D229:$D235,BH229:BH235,,0,-1)&lt;=(INDEX('Verwachte Resultaten'!$C$2:$BT$31,MATCH(_xlfn.XLOOKUP($D$14,$D229:$D235,$E229:$E235,,0,-1),'Verwachte Resultaten'!$B$2:$B$31,0),MATCH(_xlfn.XLOOKUP($D$14,$D229:$D235,BH228:BH234,,0,-1),'Verwachte Resultaten'!$C$1:$BT$1,0))*_xlfn.XLOOKUP($E235,$G$2:$G$6,$F$2:$F$6,,0)),_xlfn.XLOOKUP($D$14,$D229:$D235,BH229:BH235,,0,-1)&gt;(INDEX('Verwachte Resultaten'!$C$2:$BT$31,MATCH(_xlfn.XLOOKUP($D$14,$D229:$D235,$E229:$E235,,0,-1),'Verwachte Resultaten'!$B$2:$B$31,0),MATCH(_xlfn.XLOOKUP($D$14,$D229:$D235,BH228:BH234,,0,-1),'Verwachte Resultaten'!$C$1:$BT$1,0))*_xlfn.XLOOKUP($E235,$G$2:$G$6,$H$2:$H$6,,0))),$D235,""),"")</f>
        <v/>
      </c>
      <c r="BI235" s="19" t="str">
        <f>IFERROR(IF(AND(_xlfn.XLOOKUP($D$14,$D229:$D235,BI229:BI235,,0,-1)&lt;=(INDEX('Verwachte Resultaten'!$C$2:$BT$31,MATCH(_xlfn.XLOOKUP($D$14,$D229:$D235,$E229:$E235,,0,-1),'Verwachte Resultaten'!$B$2:$B$31,0),MATCH(_xlfn.XLOOKUP($D$14,$D229:$D235,BI228:BI234,,0,-1),'Verwachte Resultaten'!$C$1:$BT$1,0))*_xlfn.XLOOKUP($E235,$G$2:$G$6,$F$2:$F$6,,0)),_xlfn.XLOOKUP($D$14,$D229:$D235,BI229:BI235,,0,-1)&gt;(INDEX('Verwachte Resultaten'!$C$2:$BT$31,MATCH(_xlfn.XLOOKUP($D$14,$D229:$D235,$E229:$E235,,0,-1),'Verwachte Resultaten'!$B$2:$B$31,0),MATCH(_xlfn.XLOOKUP($D$14,$D229:$D235,BI228:BI234,,0,-1),'Verwachte Resultaten'!$C$1:$BT$1,0))*_xlfn.XLOOKUP($E235,$G$2:$G$6,$H$2:$H$6,,0))),$D235,""),"")</f>
        <v/>
      </c>
      <c r="BJ235" s="19" t="str">
        <f>IFERROR(IF(AND(_xlfn.XLOOKUP($D$14,$D229:$D235,BJ229:BJ235,,0,-1)&lt;=(INDEX('Verwachte Resultaten'!$C$2:$BT$31,MATCH(_xlfn.XLOOKUP($D$14,$D229:$D235,$E229:$E235,,0,-1),'Verwachte Resultaten'!$B$2:$B$31,0),MATCH(_xlfn.XLOOKUP($D$14,$D229:$D235,BJ228:BJ234,,0,-1),'Verwachte Resultaten'!$C$1:$BT$1,0))*_xlfn.XLOOKUP($E235,$G$2:$G$6,$F$2:$F$6,,0)),_xlfn.XLOOKUP($D$14,$D229:$D235,BJ229:BJ235,,0,-1)&gt;(INDEX('Verwachte Resultaten'!$C$2:$BT$31,MATCH(_xlfn.XLOOKUP($D$14,$D229:$D235,$E229:$E235,,0,-1),'Verwachte Resultaten'!$B$2:$B$31,0),MATCH(_xlfn.XLOOKUP($D$14,$D229:$D235,BJ228:BJ234,,0,-1),'Verwachte Resultaten'!$C$1:$BT$1,0))*_xlfn.XLOOKUP($E235,$G$2:$G$6,$H$2:$H$6,,0))),$D235,""),"")</f>
        <v/>
      </c>
      <c r="BK235" s="45" t="str">
        <f>IFERROR(IF(AND(_xlfn.XLOOKUP($D$14,$D229:$D235,BK229:BK235,,0,-1)&lt;=(INDEX('Verwachte Resultaten'!$C$2:$BT$31,MATCH(_xlfn.XLOOKUP($D$14,$D229:$D235,$E229:$E235,,0,-1),'Verwachte Resultaten'!$B$2:$B$31,0),MATCH(_xlfn.XLOOKUP($D$14,$D229:$D235,BK228:BK234,,0,-1),'Verwachte Resultaten'!$C$1:$BT$1,0))*_xlfn.XLOOKUP($E235,$G$2:$G$6,$F$2:$F$6,,0)),_xlfn.XLOOKUP($D$14,$D229:$D235,BK229:BK235,,0,-1)&gt;(INDEX('Verwachte Resultaten'!$C$2:$BT$31,MATCH(_xlfn.XLOOKUP($D$14,$D229:$D235,$E229:$E235,,0,-1),'Verwachte Resultaten'!$B$2:$B$31,0),MATCH(_xlfn.XLOOKUP($D$14,$D229:$D235,BK228:BK234,,0,-1),'Verwachte Resultaten'!$C$1:$BT$1,0))*_xlfn.XLOOKUP($E235,$G$2:$G$6,$H$2:$H$6,,0))),$D235,""),"")</f>
        <v/>
      </c>
    </row>
    <row r="236" spans="1:63" ht="15.75" thickBot="1">
      <c r="C236" s="23"/>
      <c r="D236" s="110"/>
      <c r="E236" s="20" t="s">
        <v>170</v>
      </c>
      <c r="F236" s="21">
        <f>SUM(F231:AZ235)</f>
        <v>0</v>
      </c>
      <c r="AZ236"/>
    </row>
    <row r="237" spans="1:63" ht="15.75" thickBot="1">
      <c r="C237" s="23"/>
      <c r="D237" s="110"/>
      <c r="AZ237"/>
    </row>
    <row r="238" spans="1:63" ht="15.75" thickBot="1">
      <c r="A238" t="s">
        <v>119</v>
      </c>
      <c r="B238" s="24">
        <f>COUNTA(F238:BK238)-COUNTIF(F238:BK238,"")</f>
        <v>0</v>
      </c>
      <c r="C238" s="23"/>
      <c r="D238" s="128"/>
      <c r="E238" s="5" t="s">
        <v>0</v>
      </c>
      <c r="F238" s="5" t="str">
        <f>IF($D238="","",IF(_xlfn.XLOOKUP($D238,Matrix!$A$10:$A$11,Matrix!B$10:B$11,"",0)="","",_xlfn.XLOOKUP($D238,Matrix!$A$10:$A$11,Matrix!B$10:B$11,"",0)))</f>
        <v/>
      </c>
      <c r="G238" s="5" t="str">
        <f>IF($D238="","",IF(_xlfn.XLOOKUP($D238,Matrix!$A$10:$A$11,Matrix!C$10:C$11,"",0)="","",_xlfn.XLOOKUP($D238,Matrix!$A$10:$A$11,Matrix!C$10:C$11,"",0)))</f>
        <v/>
      </c>
      <c r="H238" s="5" t="str">
        <f>IF($D238="","",IF(_xlfn.XLOOKUP($D238,Matrix!$A$10:$A$11,Matrix!D$10:D$11,"",0)="","",_xlfn.XLOOKUP($D238,Matrix!$A$10:$A$11,Matrix!D$10:D$11,"",0)))</f>
        <v/>
      </c>
      <c r="I238" s="5" t="str">
        <f>IF($D238="","",IF(_xlfn.XLOOKUP($D238,Matrix!$A$10:$A$11,Matrix!E$10:E$11,"",0)="","",_xlfn.XLOOKUP($D238,Matrix!$A$10:$A$11,Matrix!E$10:E$11,"",0)))</f>
        <v/>
      </c>
      <c r="J238" s="5" t="str">
        <f>IF($D238="","",IF(_xlfn.XLOOKUP($D238,Matrix!$A$10:$A$11,Matrix!F$10:F$11,"",0)="","",_xlfn.XLOOKUP($D238,Matrix!$A$10:$A$11,Matrix!F$10:F$11,"",0)))</f>
        <v/>
      </c>
      <c r="K238" s="5" t="str">
        <f>IF($D238="","",IF(_xlfn.XLOOKUP($D238,Matrix!$A$10:$A$11,Matrix!G$10:G$11,"",0)="","",_xlfn.XLOOKUP($D238,Matrix!$A$10:$A$11,Matrix!G$10:G$11,"",0)))</f>
        <v/>
      </c>
      <c r="L238" s="5" t="str">
        <f>IF($D238="","",IF(_xlfn.XLOOKUP($D238,Matrix!$A$10:$A$11,Matrix!H$10:H$11,"",0)="","",_xlfn.XLOOKUP($D238,Matrix!$A$10:$A$11,Matrix!H$10:H$11,"",0)))</f>
        <v/>
      </c>
      <c r="M238" s="5" t="str">
        <f>IF($D238="","",IF(_xlfn.XLOOKUP($D238,Matrix!$A$10:$A$11,Matrix!I$10:I$11,"",0)="","",_xlfn.XLOOKUP($D238,Matrix!$A$10:$A$11,Matrix!I$10:I$11,"",0)))</f>
        <v/>
      </c>
      <c r="N238" s="5" t="str">
        <f>IF($D238="","",IF(_xlfn.XLOOKUP($D238,Matrix!$A$10:$A$11,Matrix!J$10:J$11,"",0)="","",_xlfn.XLOOKUP($D238,Matrix!$A$10:$A$11,Matrix!J$10:J$11,"",0)))</f>
        <v/>
      </c>
      <c r="O238" s="5" t="str">
        <f>IF($D238="","",IF(_xlfn.XLOOKUP($D238,Matrix!$A$10:$A$11,Matrix!K$10:K$11,"",0)="","",_xlfn.XLOOKUP($D238,Matrix!$A$10:$A$11,Matrix!K$10:K$11,"",0)))</f>
        <v/>
      </c>
      <c r="P238" s="5" t="str">
        <f>IF($D238="","",IF(_xlfn.XLOOKUP($D238,Matrix!$A$10:$A$11,Matrix!L$10:L$11,"",0)="","",_xlfn.XLOOKUP($D238,Matrix!$A$10:$A$11,Matrix!L$10:L$11,"",0)))</f>
        <v/>
      </c>
      <c r="Q238" s="5" t="str">
        <f>IF($D238="","",IF(_xlfn.XLOOKUP($D238,Matrix!$A$10:$A$11,Matrix!M$10:M$11,"",0)="","",_xlfn.XLOOKUP($D238,Matrix!$A$10:$A$11,Matrix!M$10:M$11,"",0)))</f>
        <v/>
      </c>
      <c r="R238" s="5" t="str">
        <f>IF($D238="","",IF(_xlfn.XLOOKUP($D238,Matrix!$A$10:$A$11,Matrix!N$10:N$11,"",0)="","",_xlfn.XLOOKUP($D238,Matrix!$A$10:$A$11,Matrix!N$10:N$11,"",0)))</f>
        <v/>
      </c>
      <c r="S238" s="5" t="str">
        <f>IF($D238="","",IF(_xlfn.XLOOKUP($D238,Matrix!$A$10:$A$11,Matrix!O$10:O$11,"",0)="","",_xlfn.XLOOKUP($D238,Matrix!$A$10:$A$11,Matrix!O$10:O$11,"",0)))</f>
        <v/>
      </c>
      <c r="T238" s="5" t="str">
        <f>IF($D238="","",IF(_xlfn.XLOOKUP($D238,Matrix!$A$10:$A$11,Matrix!P$10:P$11,"",0)="","",_xlfn.XLOOKUP($D238,Matrix!$A$10:$A$11,Matrix!P$10:P$11,"",0)))</f>
        <v/>
      </c>
      <c r="U238" s="5" t="str">
        <f>IF($D238="","",IF(_xlfn.XLOOKUP($D238,Matrix!$A$10:$A$11,Matrix!Q$10:Q$11,"",0)="","",_xlfn.XLOOKUP($D238,Matrix!$A$10:$A$11,Matrix!Q$10:Q$11,"",0)))</f>
        <v/>
      </c>
      <c r="V238" s="5" t="str">
        <f>IF($D238="","",IF(_xlfn.XLOOKUP($D238,Matrix!$A$10:$A$11,Matrix!R$10:R$11,"",0)="","",_xlfn.XLOOKUP($D238,Matrix!$A$10:$A$11,Matrix!R$10:R$11,"",0)))</f>
        <v/>
      </c>
      <c r="W238" s="5" t="str">
        <f>IF($D238="","",IF(_xlfn.XLOOKUP($D238,Matrix!$A$10:$A$11,Matrix!S$10:S$11,"",0)="","",_xlfn.XLOOKUP($D238,Matrix!$A$10:$A$11,Matrix!S$10:S$11,"",0)))</f>
        <v/>
      </c>
      <c r="X238" s="5" t="str">
        <f>IF($D238="","",IF(_xlfn.XLOOKUP($D238,Matrix!$A$10:$A$11,Matrix!T$10:T$11,"",0)="","",_xlfn.XLOOKUP($D238,Matrix!$A$10:$A$11,Matrix!T$10:T$11,"",0)))</f>
        <v/>
      </c>
      <c r="Y238" s="5" t="str">
        <f>IF($D238="","",IF(_xlfn.XLOOKUP($D238,Matrix!$A$10:$A$11,Matrix!U$10:U$11,"",0)="","",_xlfn.XLOOKUP($D238,Matrix!$A$10:$A$11,Matrix!U$10:U$11,"",0)))</f>
        <v/>
      </c>
      <c r="Z238" s="5" t="str">
        <f>IF($D238="","",IF(_xlfn.XLOOKUP($D238,Matrix!$A$10:$A$11,Matrix!V$10:V$11,"",0)="","",_xlfn.XLOOKUP($D238,Matrix!$A$10:$A$11,Matrix!V$10:V$11,"",0)))</f>
        <v/>
      </c>
      <c r="AA238" s="5" t="str">
        <f>IF($D238="","",IF(_xlfn.XLOOKUP($D238,Matrix!$A$10:$A$11,Matrix!W$10:W$11,"",0)="","",_xlfn.XLOOKUP($D238,Matrix!$A$10:$A$11,Matrix!W$10:W$11,"",0)))</f>
        <v/>
      </c>
      <c r="AB238" s="5" t="str">
        <f>IF($D238="","",IF(_xlfn.XLOOKUP($D238,Matrix!$A$10:$A$11,Matrix!X$10:X$11,"",0)="","",_xlfn.XLOOKUP($D238,Matrix!$A$10:$A$11,Matrix!X$10:X$11,"",0)))</f>
        <v/>
      </c>
      <c r="AC238" s="5" t="str">
        <f>IF($D238="","",IF(_xlfn.XLOOKUP($D238,Matrix!$A$10:$A$11,Matrix!Y$10:Y$11,"",0)="","",_xlfn.XLOOKUP($D238,Matrix!$A$10:$A$11,Matrix!Y$10:Y$11,"",0)))</f>
        <v/>
      </c>
      <c r="AD238" s="5" t="str">
        <f>IF($D238="","",IF(_xlfn.XLOOKUP($D238,Matrix!$A$10:$A$11,Matrix!Z$10:Z$11,"",0)="","",_xlfn.XLOOKUP($D238,Matrix!$A$10:$A$11,Matrix!Z$10:Z$11,"",0)))</f>
        <v/>
      </c>
      <c r="AE238" s="5" t="str">
        <f>IF($D238="","",IF(_xlfn.XLOOKUP($D238,Matrix!$A$10:$A$11,Matrix!AA$10:AA$11,"",0)="","",_xlfn.XLOOKUP($D238,Matrix!$A$10:$A$11,Matrix!AA$10:AA$11,"",0)))</f>
        <v/>
      </c>
      <c r="AF238" s="5" t="str">
        <f>IF($D238="","",IF(_xlfn.XLOOKUP($D238,Matrix!$A$10:$A$11,Matrix!AB$10:AB$11,"",0)="","",_xlfn.XLOOKUP($D238,Matrix!$A$10:$A$11,Matrix!AB$10:AB$11,"",0)))</f>
        <v/>
      </c>
      <c r="AG238" s="5" t="str">
        <f>IF($D238="","",IF(_xlfn.XLOOKUP($D238,Matrix!$A$10:$A$11,Matrix!AC$10:AC$11,"",0)="","",_xlfn.XLOOKUP($D238,Matrix!$A$10:$A$11,Matrix!AC$10:AC$11,"",0)))</f>
        <v/>
      </c>
      <c r="AH238" s="5" t="str">
        <f>IF($D238="","",IF(_xlfn.XLOOKUP($D238,Matrix!$A$10:$A$11,Matrix!AD$10:AD$11,"",0)="","",_xlfn.XLOOKUP($D238,Matrix!$A$10:$A$11,Matrix!AD$10:AD$11,"",0)))</f>
        <v/>
      </c>
      <c r="AI238" s="5" t="str">
        <f>IF($D238="","",IF(_xlfn.XLOOKUP($D238,Matrix!$A$10:$A$11,Matrix!AE$10:AE$11,"",0)="","",_xlfn.XLOOKUP($D238,Matrix!$A$10:$A$11,Matrix!AE$10:AE$11,"",0)))</f>
        <v/>
      </c>
      <c r="AJ238" s="5" t="str">
        <f>IF($D238="","",IF(_xlfn.XLOOKUP($D238,Matrix!$A$10:$A$11,Matrix!AF$10:AF$11,"",0)="","",_xlfn.XLOOKUP($D238,Matrix!$A$10:$A$11,Matrix!AF$10:AF$11,"",0)))</f>
        <v/>
      </c>
      <c r="AK238" s="5" t="str">
        <f>IF($D238="","",IF(_xlfn.XLOOKUP($D238,Matrix!$A$10:$A$11,Matrix!AG$10:AG$11,"",0)="","",_xlfn.XLOOKUP($D238,Matrix!$A$10:$A$11,Matrix!AG$10:AG$11,"",0)))</f>
        <v/>
      </c>
      <c r="AL238" s="5" t="str">
        <f>IF($D238="","",IF(_xlfn.XLOOKUP($D238,Matrix!$A$10:$A$11,Matrix!AH$10:AH$11,"",0)="","",_xlfn.XLOOKUP($D238,Matrix!$A$10:$A$11,Matrix!AH$10:AH$11,"",0)))</f>
        <v/>
      </c>
      <c r="AM238" s="5" t="str">
        <f>IF($D238="","",IF(_xlfn.XLOOKUP($D238,Matrix!$A$10:$A$11,Matrix!AI$10:AI$11,"",0)="","",_xlfn.XLOOKUP($D238,Matrix!$A$10:$A$11,Matrix!AI$10:AI$11,"",0)))</f>
        <v/>
      </c>
      <c r="AN238" s="5" t="str">
        <f>IF($D238="","",IF(_xlfn.XLOOKUP($D238,Matrix!$A$10:$A$11,Matrix!AJ$10:AJ$11,"",0)="","",_xlfn.XLOOKUP($D238,Matrix!$A$10:$A$11,Matrix!AJ$10:AJ$11,"",0)))</f>
        <v/>
      </c>
      <c r="AO238" s="5" t="str">
        <f>IF($D238="","",IF(_xlfn.XLOOKUP($D238,Matrix!$A$10:$A$11,Matrix!AK$10:AK$11,"",0)="","",_xlfn.XLOOKUP($D238,Matrix!$A$10:$A$11,Matrix!AK$10:AK$11,"",0)))</f>
        <v/>
      </c>
      <c r="AP238" s="5" t="str">
        <f>IF($D238="","",IF(_xlfn.XLOOKUP($D238,Matrix!$A$10:$A$11,Matrix!AL$10:AL$11,"",0)="","",_xlfn.XLOOKUP($D238,Matrix!$A$10:$A$11,Matrix!AL$10:AL$11,"",0)))</f>
        <v/>
      </c>
      <c r="AQ238" s="5" t="str">
        <f>IF($D238="","",IF(_xlfn.XLOOKUP($D238,Matrix!$A$10:$A$11,Matrix!AM$10:AM$11,"",0)="","",_xlfn.XLOOKUP($D238,Matrix!$A$10:$A$11,Matrix!AM$10:AM$11,"",0)))</f>
        <v/>
      </c>
      <c r="AR238" s="5" t="str">
        <f>IF($D238="","",IF(_xlfn.XLOOKUP($D238,Matrix!$A$10:$A$11,Matrix!AN$10:AN$11,"",0)="","",_xlfn.XLOOKUP($D238,Matrix!$A$10:$A$11,Matrix!AN$10:AN$11,"",0)))</f>
        <v/>
      </c>
      <c r="AS238" s="5" t="str">
        <f>IF($D238="","",IF(_xlfn.XLOOKUP($D238,Matrix!$A$10:$A$11,Matrix!AO$10:AO$11,"",0)="","",_xlfn.XLOOKUP($D238,Matrix!$A$10:$A$11,Matrix!AO$10:AO$11,"",0)))</f>
        <v/>
      </c>
      <c r="AT238" s="5" t="str">
        <f>IF($D238="","",IF(_xlfn.XLOOKUP($D238,Matrix!$A$10:$A$11,Matrix!AP$10:AP$11,"",0)="","",_xlfn.XLOOKUP($D238,Matrix!$A$10:$A$11,Matrix!AP$10:AP$11,"",0)))</f>
        <v/>
      </c>
      <c r="AU238" s="5" t="str">
        <f>IF($D238="","",IF(_xlfn.XLOOKUP($D238,Matrix!$A$10:$A$11,Matrix!AQ$10:AQ$11,"",0)="","",_xlfn.XLOOKUP($D238,Matrix!$A$10:$A$11,Matrix!AQ$10:AQ$11,"",0)))</f>
        <v/>
      </c>
      <c r="AV238" s="5" t="str">
        <f>IF($D238="","",IF(_xlfn.XLOOKUP($D238,Matrix!$A$10:$A$11,Matrix!AR$10:AR$11,"",0)="","",_xlfn.XLOOKUP($D238,Matrix!$A$10:$A$11,Matrix!AR$10:AR$11,"",0)))</f>
        <v/>
      </c>
      <c r="AW238" s="5" t="str">
        <f>IF($D238="","",IF(_xlfn.XLOOKUP($D238,Matrix!$A$10:$A$11,Matrix!AS$10:AS$11,"",0)="","",_xlfn.XLOOKUP($D238,Matrix!$A$10:$A$11,Matrix!AS$10:AS$11,"",0)))</f>
        <v/>
      </c>
      <c r="AX238" s="5" t="str">
        <f>IF($D238="","",IF(_xlfn.XLOOKUP($D238,Matrix!$A$10:$A$11,Matrix!AT$10:AT$11,"",0)="","",_xlfn.XLOOKUP($D238,Matrix!$A$10:$A$11,Matrix!AT$10:AT$11,"",0)))</f>
        <v/>
      </c>
      <c r="AY238" s="5" t="str">
        <f>IF($D238="","",IF(_xlfn.XLOOKUP($D238,Matrix!$A$10:$A$11,Matrix!AU$10:AU$11,"",0)="","",_xlfn.XLOOKUP($D238,Matrix!$A$10:$A$11,Matrix!AU$10:AU$11,"",0)))</f>
        <v/>
      </c>
      <c r="AZ238" s="5" t="str">
        <f>IF($D238="","",IF(_xlfn.XLOOKUP($D238,Matrix!$A$10:$A$11,Matrix!AV$10:AV$11,"",0)="","",_xlfn.XLOOKUP($D238,Matrix!$A$10:$A$11,Matrix!AV$10:AV$11,"",0)))</f>
        <v/>
      </c>
      <c r="BA238" s="5" t="str">
        <f>IF($D238="","",IF(_xlfn.XLOOKUP($D238,Matrix!$A$10:$A$11,Matrix!AW$10:AW$11,"",0)="","",_xlfn.XLOOKUP($D238,Matrix!$A$10:$A$11,Matrix!AW$10:AW$11,"",0)))</f>
        <v/>
      </c>
      <c r="BB238" s="5" t="str">
        <f>IF($D238="","",IF(_xlfn.XLOOKUP($D238,Matrix!$A$10:$A$11,Matrix!AX$10:AX$11,"",0)="","",_xlfn.XLOOKUP($D238,Matrix!$A$10:$A$11,Matrix!AX$10:AX$11,"",0)))</f>
        <v/>
      </c>
      <c r="BC238" s="5" t="str">
        <f>IF($D238="","",IF(_xlfn.XLOOKUP($D238,Matrix!$A$10:$A$11,Matrix!AY$10:AY$11,"",0)="","",_xlfn.XLOOKUP($D238,Matrix!$A$10:$A$11,Matrix!AY$10:AY$11,"",0)))</f>
        <v/>
      </c>
      <c r="BD238" s="5" t="str">
        <f>IF($D238="","",IF(_xlfn.XLOOKUP($D238,Matrix!$A$10:$A$11,Matrix!AZ$10:AZ$11,"",0)="","",_xlfn.XLOOKUP($D238,Matrix!$A$10:$A$11,Matrix!AZ$10:AZ$11,"",0)))</f>
        <v/>
      </c>
      <c r="BE238" s="5" t="str">
        <f>IF($D238="","",IF(_xlfn.XLOOKUP($D238,Matrix!$A$10:$A$11,Matrix!BA$10:BA$11,"",0)="","",_xlfn.XLOOKUP($D238,Matrix!$A$10:$A$11,Matrix!BA$10:BA$11,"",0)))</f>
        <v/>
      </c>
      <c r="BF238" s="5" t="str">
        <f>IF($D238="","",IF(_xlfn.XLOOKUP($D238,Matrix!$A$10:$A$11,Matrix!BB$10:BB$11,"",0)="","",_xlfn.XLOOKUP($D238,Matrix!$A$10:$A$11,Matrix!BB$10:BB$11,"",0)))</f>
        <v/>
      </c>
      <c r="BG238" s="5" t="str">
        <f>IF($D238="","",IF(_xlfn.XLOOKUP($D238,Matrix!$A$10:$A$11,Matrix!BC$10:BC$11,"",0)="","",_xlfn.XLOOKUP($D238,Matrix!$A$10:$A$11,Matrix!BC$10:BC$11,"",0)))</f>
        <v/>
      </c>
      <c r="BH238" s="5" t="str">
        <f>IF($D238="","",IF(_xlfn.XLOOKUP($D238,Matrix!$A$10:$A$11,Matrix!BD$10:BD$11,"",0)="","",_xlfn.XLOOKUP($D238,Matrix!$A$10:$A$11,Matrix!BD$10:BD$11,"",0)))</f>
        <v/>
      </c>
      <c r="BI238" s="5" t="str">
        <f>IF($D238="","",IF(_xlfn.XLOOKUP($D238,Matrix!$A$10:$A$11,Matrix!BE$10:BE$11,"",0)="","",_xlfn.XLOOKUP($D238,Matrix!$A$10:$A$11,Matrix!BE$10:BE$11,"",0)))</f>
        <v/>
      </c>
      <c r="BJ238" s="5" t="str">
        <f>IF($D238="","",IF(_xlfn.XLOOKUP($D238,Matrix!$A$10:$A$11,Matrix!BF$10:BF$11,"",0)="","",_xlfn.XLOOKUP($D238,Matrix!$A$10:$A$11,Matrix!BF$10:BF$11,"",0)))</f>
        <v/>
      </c>
      <c r="BK238" s="32" t="str">
        <f>IF($D238="","",IF(_xlfn.XLOOKUP($D238,Matrix!$A$10:$A$11,Matrix!BG$10:BG$11,"",0)="","",_xlfn.XLOOKUP($D238,Matrix!$A$10:$A$11,Matrix!BG$10:BG$11,"",0)))</f>
        <v/>
      </c>
    </row>
    <row r="239" spans="1:63" ht="15.75" thickBot="1">
      <c r="A239" t="s">
        <v>167</v>
      </c>
      <c r="B239" s="24" t="e">
        <f>B$4/B238</f>
        <v>#DIV/0!</v>
      </c>
      <c r="C239" s="23">
        <f>_xlfn.XLOOKUP("Sample",D229:D238,C229:C238,"",0)+1</f>
        <v>26</v>
      </c>
      <c r="D239" s="108" t="s">
        <v>168</v>
      </c>
      <c r="E239" s="57" t="str">
        <f>_xlfn.XLOOKUP('4.Score &amp; Vergelijking'!C239,'1.Invul Blad'!$A$2:$A$31,'1.Invul Blad'!$B$2:$B$31,"",0)</f>
        <v>BS-07</v>
      </c>
      <c r="F239" s="58" t="str" cm="1">
        <f t="array" ref="F239">IFERROR(IF(IF(LEFT(E239,2)="BS",INDEX('1.Invul Blad'!$1:$1048576,MATCH('4.Score &amp; Vergelijking'!$E239,'1.Invul Blad'!$B$36:$B$9000,0)+35,MATCH('4.Score &amp; Vergelijking'!F238,'1.Invul Blad'!$36:$36,0))="",INDEX('1.Invul Blad'!$1:$1048576,MATCH('4.Score &amp; Vergelijking'!$E239,'1.Invul Blad'!$B:$B,0),MATCH('4.Score &amp; Vergelijking'!F238,'1.Invul Blad'!$1:$1,0))=""),"",IF(LEFT(E239,2)="BS",INDEX('1.Invul Blad'!$1:$1048576,MATCH('4.Score &amp; Vergelijking'!$E239,'1.Invul Blad'!$B$36:$B$9000,0)+35,MATCH('4.Score &amp; Vergelijking'!F238,'1.Invul Blad'!$36:$36,0)),INDEX('1.Invul Blad'!$1:$1048576,MATCH('4.Score &amp; Vergelijking'!$E239,'1.Invul Blad'!$B:$B,0),MATCH('4.Score &amp; Vergelijking'!F238,'1.Invul Blad'!$1:$1,0)))),"")</f>
        <v/>
      </c>
      <c r="G239" s="57" t="str" cm="1">
        <f t="array" ref="G239">IFERROR(IF(IF(LEFT(F239,2)="BS",INDEX('1.Invul Blad'!$1:$1048576,MATCH('4.Score &amp; Vergelijking'!$E239,'1.Invul Blad'!$B$36:$B$9000,0)+35,MATCH('4.Score &amp; Vergelijking'!G238,'1.Invul Blad'!$36:$36,0))="",INDEX('1.Invul Blad'!$1:$1048576,MATCH('4.Score &amp; Vergelijking'!$E239,'1.Invul Blad'!$B:$B,0),MATCH('4.Score &amp; Vergelijking'!G238,'1.Invul Blad'!$1:$1,0))=""),"",IF(LEFT(F239,2)="BS",INDEX('1.Invul Blad'!$1:$1048576,MATCH('4.Score &amp; Vergelijking'!$E239,'1.Invul Blad'!$B$36:$B$9000,0)+35,MATCH('4.Score &amp; Vergelijking'!G238,'1.Invul Blad'!$36:$36,0)),INDEX('1.Invul Blad'!$1:$1048576,MATCH('4.Score &amp; Vergelijking'!$E239,'1.Invul Blad'!$B:$B,0),MATCH('4.Score &amp; Vergelijking'!G238,'1.Invul Blad'!$1:$1,0)))),"")</f>
        <v/>
      </c>
      <c r="H239" s="57" t="str" cm="1">
        <f t="array" ref="H239">IFERROR(IF(IF(LEFT(G239,2)="BS",INDEX('1.Invul Blad'!$1:$1048576,MATCH('4.Score &amp; Vergelijking'!$E239,'1.Invul Blad'!$B$36:$B$9000,0)+35,MATCH('4.Score &amp; Vergelijking'!H238,'1.Invul Blad'!$36:$36,0))="",INDEX('1.Invul Blad'!$1:$1048576,MATCH('4.Score &amp; Vergelijking'!$E239,'1.Invul Blad'!$B:$B,0),MATCH('4.Score &amp; Vergelijking'!H238,'1.Invul Blad'!$1:$1,0))=""),"",IF(LEFT(G239,2)="BS",INDEX('1.Invul Blad'!$1:$1048576,MATCH('4.Score &amp; Vergelijking'!$E239,'1.Invul Blad'!$B$36:$B$9000,0)+35,MATCH('4.Score &amp; Vergelijking'!H238,'1.Invul Blad'!$36:$36,0)),INDEX('1.Invul Blad'!$1:$1048576,MATCH('4.Score &amp; Vergelijking'!$E239,'1.Invul Blad'!$B:$B,0),MATCH('4.Score &amp; Vergelijking'!H238,'1.Invul Blad'!$1:$1,0)))),"")</f>
        <v/>
      </c>
      <c r="I239" s="57" t="str" cm="1">
        <f t="array" ref="I239">IFERROR(IF(IF(LEFT(H239,2)="BS",INDEX('1.Invul Blad'!$1:$1048576,MATCH('4.Score &amp; Vergelijking'!$E239,'1.Invul Blad'!$B$36:$B$9000,0)+35,MATCH('4.Score &amp; Vergelijking'!I238,'1.Invul Blad'!$36:$36,0))="",INDEX('1.Invul Blad'!$1:$1048576,MATCH('4.Score &amp; Vergelijking'!$E239,'1.Invul Blad'!$B:$B,0),MATCH('4.Score &amp; Vergelijking'!I238,'1.Invul Blad'!$1:$1,0))=""),"",IF(LEFT(H239,2)="BS",INDEX('1.Invul Blad'!$1:$1048576,MATCH('4.Score &amp; Vergelijking'!$E239,'1.Invul Blad'!$B$36:$B$9000,0)+35,MATCH('4.Score &amp; Vergelijking'!I238,'1.Invul Blad'!$36:$36,0)),INDEX('1.Invul Blad'!$1:$1048576,MATCH('4.Score &amp; Vergelijking'!$E239,'1.Invul Blad'!$B:$B,0),MATCH('4.Score &amp; Vergelijking'!I238,'1.Invul Blad'!$1:$1,0)))),"")</f>
        <v/>
      </c>
      <c r="J239" s="57" t="str" cm="1">
        <f t="array" ref="J239">IFERROR(IF(IF(LEFT(I239,2)="BS",INDEX('1.Invul Blad'!$1:$1048576,MATCH('4.Score &amp; Vergelijking'!$E239,'1.Invul Blad'!$B$36:$B$9000,0)+35,MATCH('4.Score &amp; Vergelijking'!J238,'1.Invul Blad'!$36:$36,0))="",INDEX('1.Invul Blad'!$1:$1048576,MATCH('4.Score &amp; Vergelijking'!$E239,'1.Invul Blad'!$B:$B,0),MATCH('4.Score &amp; Vergelijking'!J238,'1.Invul Blad'!$1:$1,0))=""),"",IF(LEFT(I239,2)="BS",INDEX('1.Invul Blad'!$1:$1048576,MATCH('4.Score &amp; Vergelijking'!$E239,'1.Invul Blad'!$B$36:$B$9000,0)+35,MATCH('4.Score &amp; Vergelijking'!J238,'1.Invul Blad'!$36:$36,0)),INDEX('1.Invul Blad'!$1:$1048576,MATCH('4.Score &amp; Vergelijking'!$E239,'1.Invul Blad'!$B:$B,0),MATCH('4.Score &amp; Vergelijking'!J238,'1.Invul Blad'!$1:$1,0)))),"")</f>
        <v/>
      </c>
      <c r="K239" s="57" t="str" cm="1">
        <f t="array" ref="K239">IFERROR(IF(IF(LEFT(J239,2)="BS",INDEX('1.Invul Blad'!$1:$1048576,MATCH('4.Score &amp; Vergelijking'!$E239,'1.Invul Blad'!$B$36:$B$9000,0)+35,MATCH('4.Score &amp; Vergelijking'!K238,'1.Invul Blad'!$36:$36,0))="",INDEX('1.Invul Blad'!$1:$1048576,MATCH('4.Score &amp; Vergelijking'!$E239,'1.Invul Blad'!$B:$B,0),MATCH('4.Score &amp; Vergelijking'!K238,'1.Invul Blad'!$1:$1,0))=""),"",IF(LEFT(J239,2)="BS",INDEX('1.Invul Blad'!$1:$1048576,MATCH('4.Score &amp; Vergelijking'!$E239,'1.Invul Blad'!$B$36:$B$9000,0)+35,MATCH('4.Score &amp; Vergelijking'!K238,'1.Invul Blad'!$36:$36,0)),INDEX('1.Invul Blad'!$1:$1048576,MATCH('4.Score &amp; Vergelijking'!$E239,'1.Invul Blad'!$B:$B,0),MATCH('4.Score &amp; Vergelijking'!K238,'1.Invul Blad'!$1:$1,0)))),"")</f>
        <v/>
      </c>
      <c r="L239" s="57" t="str" cm="1">
        <f t="array" ref="L239">IFERROR(IF(IF(LEFT(K239,2)="BS",INDEX('1.Invul Blad'!$1:$1048576,MATCH('4.Score &amp; Vergelijking'!$E239,'1.Invul Blad'!$B$36:$B$9000,0)+35,MATCH('4.Score &amp; Vergelijking'!L238,'1.Invul Blad'!$36:$36,0))="",INDEX('1.Invul Blad'!$1:$1048576,MATCH('4.Score &amp; Vergelijking'!$E239,'1.Invul Blad'!$B:$B,0),MATCH('4.Score &amp; Vergelijking'!L238,'1.Invul Blad'!$1:$1,0))=""),"",IF(LEFT(K239,2)="BS",INDEX('1.Invul Blad'!$1:$1048576,MATCH('4.Score &amp; Vergelijking'!$E239,'1.Invul Blad'!$B$36:$B$9000,0)+35,MATCH('4.Score &amp; Vergelijking'!L238,'1.Invul Blad'!$36:$36,0)),INDEX('1.Invul Blad'!$1:$1048576,MATCH('4.Score &amp; Vergelijking'!$E239,'1.Invul Blad'!$B:$B,0),MATCH('4.Score &amp; Vergelijking'!L238,'1.Invul Blad'!$1:$1,0)))),"")</f>
        <v/>
      </c>
      <c r="M239" s="57" t="str" cm="1">
        <f t="array" ref="M239">IFERROR(IF(IF(LEFT(L239,2)="BS",INDEX('1.Invul Blad'!$1:$1048576,MATCH('4.Score &amp; Vergelijking'!$E239,'1.Invul Blad'!$B$36:$B$9000,0)+35,MATCH('4.Score &amp; Vergelijking'!M238,'1.Invul Blad'!$36:$36,0))="",INDEX('1.Invul Blad'!$1:$1048576,MATCH('4.Score &amp; Vergelijking'!$E239,'1.Invul Blad'!$B:$B,0),MATCH('4.Score &amp; Vergelijking'!M238,'1.Invul Blad'!$1:$1,0))=""),"",IF(LEFT(L239,2)="BS",INDEX('1.Invul Blad'!$1:$1048576,MATCH('4.Score &amp; Vergelijking'!$E239,'1.Invul Blad'!$B$36:$B$9000,0)+35,MATCH('4.Score &amp; Vergelijking'!M238,'1.Invul Blad'!$36:$36,0)),INDEX('1.Invul Blad'!$1:$1048576,MATCH('4.Score &amp; Vergelijking'!$E239,'1.Invul Blad'!$B:$B,0),MATCH('4.Score &amp; Vergelijking'!M238,'1.Invul Blad'!$1:$1,0)))),"")</f>
        <v/>
      </c>
      <c r="N239" s="57" t="str" cm="1">
        <f t="array" ref="N239">IFERROR(IF(IF(LEFT(M239,2)="BS",INDEX('1.Invul Blad'!$1:$1048576,MATCH('4.Score &amp; Vergelijking'!$E239,'1.Invul Blad'!$B$36:$B$9000,0)+35,MATCH('4.Score &amp; Vergelijking'!N238,'1.Invul Blad'!$36:$36,0))="",INDEX('1.Invul Blad'!$1:$1048576,MATCH('4.Score &amp; Vergelijking'!$E239,'1.Invul Blad'!$B:$B,0),MATCH('4.Score &amp; Vergelijking'!N238,'1.Invul Blad'!$1:$1,0))=""),"",IF(LEFT(M239,2)="BS",INDEX('1.Invul Blad'!$1:$1048576,MATCH('4.Score &amp; Vergelijking'!$E239,'1.Invul Blad'!$B$36:$B$9000,0)+35,MATCH('4.Score &amp; Vergelijking'!N238,'1.Invul Blad'!$36:$36,0)),INDEX('1.Invul Blad'!$1:$1048576,MATCH('4.Score &amp; Vergelijking'!$E239,'1.Invul Blad'!$B:$B,0),MATCH('4.Score &amp; Vergelijking'!N238,'1.Invul Blad'!$1:$1,0)))),"")</f>
        <v/>
      </c>
      <c r="O239" s="57" t="str" cm="1">
        <f t="array" ref="O239">IFERROR(IF(IF(LEFT(N239,2)="BS",INDEX('1.Invul Blad'!$1:$1048576,MATCH('4.Score &amp; Vergelijking'!$E239,'1.Invul Blad'!$B$36:$B$9000,0)+35,MATCH('4.Score &amp; Vergelijking'!O238,'1.Invul Blad'!$36:$36,0))="",INDEX('1.Invul Blad'!$1:$1048576,MATCH('4.Score &amp; Vergelijking'!$E239,'1.Invul Blad'!$B:$B,0),MATCH('4.Score &amp; Vergelijking'!O238,'1.Invul Blad'!$1:$1,0))=""),"",IF(LEFT(N239,2)="BS",INDEX('1.Invul Blad'!$1:$1048576,MATCH('4.Score &amp; Vergelijking'!$E239,'1.Invul Blad'!$B$36:$B$9000,0)+35,MATCH('4.Score &amp; Vergelijking'!O238,'1.Invul Blad'!$36:$36,0)),INDEX('1.Invul Blad'!$1:$1048576,MATCH('4.Score &amp; Vergelijking'!$E239,'1.Invul Blad'!$B:$B,0),MATCH('4.Score &amp; Vergelijking'!O238,'1.Invul Blad'!$1:$1,0)))),"")</f>
        <v/>
      </c>
      <c r="P239" s="57" t="str" cm="1">
        <f t="array" ref="P239">IFERROR(IF(IF(LEFT(O239,2)="BS",INDEX('1.Invul Blad'!$1:$1048576,MATCH('4.Score &amp; Vergelijking'!$E239,'1.Invul Blad'!$B$36:$B$9000,0)+35,MATCH('4.Score &amp; Vergelijking'!P238,'1.Invul Blad'!$36:$36,0))="",INDEX('1.Invul Blad'!$1:$1048576,MATCH('4.Score &amp; Vergelijking'!$E239,'1.Invul Blad'!$B:$B,0),MATCH('4.Score &amp; Vergelijking'!P238,'1.Invul Blad'!$1:$1,0))=""),"",IF(LEFT(O239,2)="BS",INDEX('1.Invul Blad'!$1:$1048576,MATCH('4.Score &amp; Vergelijking'!$E239,'1.Invul Blad'!$B$36:$B$9000,0)+35,MATCH('4.Score &amp; Vergelijking'!P238,'1.Invul Blad'!$36:$36,0)),INDEX('1.Invul Blad'!$1:$1048576,MATCH('4.Score &amp; Vergelijking'!$E239,'1.Invul Blad'!$B:$B,0),MATCH('4.Score &amp; Vergelijking'!P238,'1.Invul Blad'!$1:$1,0)))),"")</f>
        <v/>
      </c>
      <c r="Q239" s="57" t="str" cm="1">
        <f t="array" ref="Q239">IFERROR(IF(IF(LEFT(P239,2)="BS",INDEX('1.Invul Blad'!$1:$1048576,MATCH('4.Score &amp; Vergelijking'!$E239,'1.Invul Blad'!$B$36:$B$9000,0)+35,MATCH('4.Score &amp; Vergelijking'!Q238,'1.Invul Blad'!$36:$36,0))="",INDEX('1.Invul Blad'!$1:$1048576,MATCH('4.Score &amp; Vergelijking'!$E239,'1.Invul Blad'!$B:$B,0),MATCH('4.Score &amp; Vergelijking'!Q238,'1.Invul Blad'!$1:$1,0))=""),"",IF(LEFT(P239,2)="BS",INDEX('1.Invul Blad'!$1:$1048576,MATCH('4.Score &amp; Vergelijking'!$E239,'1.Invul Blad'!$B$36:$B$9000,0)+35,MATCH('4.Score &amp; Vergelijking'!Q238,'1.Invul Blad'!$36:$36,0)),INDEX('1.Invul Blad'!$1:$1048576,MATCH('4.Score &amp; Vergelijking'!$E239,'1.Invul Blad'!$B:$B,0),MATCH('4.Score &amp; Vergelijking'!Q238,'1.Invul Blad'!$1:$1,0)))),"")</f>
        <v/>
      </c>
      <c r="R239" s="57" t="str" cm="1">
        <f t="array" ref="R239">IFERROR(IF(IF(LEFT(Q239,2)="BS",INDEX('1.Invul Blad'!$1:$1048576,MATCH('4.Score &amp; Vergelijking'!$E239,'1.Invul Blad'!$B$36:$B$9000,0)+35,MATCH('4.Score &amp; Vergelijking'!R238,'1.Invul Blad'!$36:$36,0))="",INDEX('1.Invul Blad'!$1:$1048576,MATCH('4.Score &amp; Vergelijking'!$E239,'1.Invul Blad'!$B:$B,0),MATCH('4.Score &amp; Vergelijking'!R238,'1.Invul Blad'!$1:$1,0))=""),"",IF(LEFT(Q239,2)="BS",INDEX('1.Invul Blad'!$1:$1048576,MATCH('4.Score &amp; Vergelijking'!$E239,'1.Invul Blad'!$B$36:$B$9000,0)+35,MATCH('4.Score &amp; Vergelijking'!R238,'1.Invul Blad'!$36:$36,0)),INDEX('1.Invul Blad'!$1:$1048576,MATCH('4.Score &amp; Vergelijking'!$E239,'1.Invul Blad'!$B:$B,0),MATCH('4.Score &amp; Vergelijking'!R238,'1.Invul Blad'!$1:$1,0)))),"")</f>
        <v/>
      </c>
      <c r="S239" s="57" t="str" cm="1">
        <f t="array" ref="S239">IFERROR(IF(IF(LEFT(R239,2)="BS",INDEX('1.Invul Blad'!$1:$1048576,MATCH('4.Score &amp; Vergelijking'!$E239,'1.Invul Blad'!$B$36:$B$9000,0)+35,MATCH('4.Score &amp; Vergelijking'!S238,'1.Invul Blad'!$36:$36,0))="",INDEX('1.Invul Blad'!$1:$1048576,MATCH('4.Score &amp; Vergelijking'!$E239,'1.Invul Blad'!$B:$B,0),MATCH('4.Score &amp; Vergelijking'!S238,'1.Invul Blad'!$1:$1,0))=""),"",IF(LEFT(R239,2)="BS",INDEX('1.Invul Blad'!$1:$1048576,MATCH('4.Score &amp; Vergelijking'!$E239,'1.Invul Blad'!$B$36:$B$9000,0)+35,MATCH('4.Score &amp; Vergelijking'!S238,'1.Invul Blad'!$36:$36,0)),INDEX('1.Invul Blad'!$1:$1048576,MATCH('4.Score &amp; Vergelijking'!$E239,'1.Invul Blad'!$B:$B,0),MATCH('4.Score &amp; Vergelijking'!S238,'1.Invul Blad'!$1:$1,0)))),"")</f>
        <v/>
      </c>
      <c r="T239" s="57" t="str" cm="1">
        <f t="array" ref="T239">IFERROR(IF(IF(LEFT(S239,2)="BS",INDEX('1.Invul Blad'!$1:$1048576,MATCH('4.Score &amp; Vergelijking'!$E239,'1.Invul Blad'!$B$36:$B$9000,0)+35,MATCH('4.Score &amp; Vergelijking'!T238,'1.Invul Blad'!$36:$36,0))="",INDEX('1.Invul Blad'!$1:$1048576,MATCH('4.Score &amp; Vergelijking'!$E239,'1.Invul Blad'!$B:$B,0),MATCH('4.Score &amp; Vergelijking'!T238,'1.Invul Blad'!$1:$1,0))=""),"",IF(LEFT(S239,2)="BS",INDEX('1.Invul Blad'!$1:$1048576,MATCH('4.Score &amp; Vergelijking'!$E239,'1.Invul Blad'!$B$36:$B$9000,0)+35,MATCH('4.Score &amp; Vergelijking'!T238,'1.Invul Blad'!$36:$36,0)),INDEX('1.Invul Blad'!$1:$1048576,MATCH('4.Score &amp; Vergelijking'!$E239,'1.Invul Blad'!$B:$B,0),MATCH('4.Score &amp; Vergelijking'!T238,'1.Invul Blad'!$1:$1,0)))),"")</f>
        <v/>
      </c>
      <c r="U239" s="57" t="str" cm="1">
        <f t="array" ref="U239">IFERROR(IF(IF(LEFT(T239,2)="BS",INDEX('1.Invul Blad'!$1:$1048576,MATCH('4.Score &amp; Vergelijking'!$E239,'1.Invul Blad'!$B$36:$B$9000,0)+35,MATCH('4.Score &amp; Vergelijking'!U238,'1.Invul Blad'!$36:$36,0))="",INDEX('1.Invul Blad'!$1:$1048576,MATCH('4.Score &amp; Vergelijking'!$E239,'1.Invul Blad'!$B:$B,0),MATCH('4.Score &amp; Vergelijking'!U238,'1.Invul Blad'!$1:$1,0))=""),"",IF(LEFT(T239,2)="BS",INDEX('1.Invul Blad'!$1:$1048576,MATCH('4.Score &amp; Vergelijking'!$E239,'1.Invul Blad'!$B$36:$B$9000,0)+35,MATCH('4.Score &amp; Vergelijking'!U238,'1.Invul Blad'!$36:$36,0)),INDEX('1.Invul Blad'!$1:$1048576,MATCH('4.Score &amp; Vergelijking'!$E239,'1.Invul Blad'!$B:$B,0),MATCH('4.Score &amp; Vergelijking'!U238,'1.Invul Blad'!$1:$1,0)))),"")</f>
        <v/>
      </c>
      <c r="V239" s="57" t="str" cm="1">
        <f t="array" ref="V239">IFERROR(IF(IF(LEFT(U239,2)="BS",INDEX('1.Invul Blad'!$1:$1048576,MATCH('4.Score &amp; Vergelijking'!$E239,'1.Invul Blad'!$B$36:$B$9000,0)+35,MATCH('4.Score &amp; Vergelijking'!V238,'1.Invul Blad'!$36:$36,0))="",INDEX('1.Invul Blad'!$1:$1048576,MATCH('4.Score &amp; Vergelijking'!$E239,'1.Invul Blad'!$B:$B,0),MATCH('4.Score &amp; Vergelijking'!V238,'1.Invul Blad'!$1:$1,0))=""),"",IF(LEFT(U239,2)="BS",INDEX('1.Invul Blad'!$1:$1048576,MATCH('4.Score &amp; Vergelijking'!$E239,'1.Invul Blad'!$B$36:$B$9000,0)+35,MATCH('4.Score &amp; Vergelijking'!V238,'1.Invul Blad'!$36:$36,0)),INDEX('1.Invul Blad'!$1:$1048576,MATCH('4.Score &amp; Vergelijking'!$E239,'1.Invul Blad'!$B:$B,0),MATCH('4.Score &amp; Vergelijking'!V238,'1.Invul Blad'!$1:$1,0)))),"")</f>
        <v/>
      </c>
      <c r="W239" s="57" t="str" cm="1">
        <f t="array" ref="W239">IFERROR(IF(IF(LEFT(V239,2)="BS",INDEX('1.Invul Blad'!$1:$1048576,MATCH('4.Score &amp; Vergelijking'!$E239,'1.Invul Blad'!$B$36:$B$9000,0)+35,MATCH('4.Score &amp; Vergelijking'!W238,'1.Invul Blad'!$36:$36,0))="",INDEX('1.Invul Blad'!$1:$1048576,MATCH('4.Score &amp; Vergelijking'!$E239,'1.Invul Blad'!$B:$B,0),MATCH('4.Score &amp; Vergelijking'!W238,'1.Invul Blad'!$1:$1,0))=""),"",IF(LEFT(V239,2)="BS",INDEX('1.Invul Blad'!$1:$1048576,MATCH('4.Score &amp; Vergelijking'!$E239,'1.Invul Blad'!$B$36:$B$9000,0)+35,MATCH('4.Score &amp; Vergelijking'!W238,'1.Invul Blad'!$36:$36,0)),INDEX('1.Invul Blad'!$1:$1048576,MATCH('4.Score &amp; Vergelijking'!$E239,'1.Invul Blad'!$B:$B,0),MATCH('4.Score &amp; Vergelijking'!W238,'1.Invul Blad'!$1:$1,0)))),"")</f>
        <v/>
      </c>
      <c r="X239" s="57" t="str" cm="1">
        <f t="array" ref="X239">IFERROR(IF(IF(LEFT(W239,2)="BS",INDEX('1.Invul Blad'!$1:$1048576,MATCH('4.Score &amp; Vergelijking'!$E239,'1.Invul Blad'!$B$36:$B$9000,0)+35,MATCH('4.Score &amp; Vergelijking'!X238,'1.Invul Blad'!$36:$36,0))="",INDEX('1.Invul Blad'!$1:$1048576,MATCH('4.Score &amp; Vergelijking'!$E239,'1.Invul Blad'!$B:$B,0),MATCH('4.Score &amp; Vergelijking'!X238,'1.Invul Blad'!$1:$1,0))=""),"",IF(LEFT(W239,2)="BS",INDEX('1.Invul Blad'!$1:$1048576,MATCH('4.Score &amp; Vergelijking'!$E239,'1.Invul Blad'!$B$36:$B$9000,0)+35,MATCH('4.Score &amp; Vergelijking'!X238,'1.Invul Blad'!$36:$36,0)),INDEX('1.Invul Blad'!$1:$1048576,MATCH('4.Score &amp; Vergelijking'!$E239,'1.Invul Blad'!$B:$B,0),MATCH('4.Score &amp; Vergelijking'!X238,'1.Invul Blad'!$1:$1,0)))),"")</f>
        <v/>
      </c>
      <c r="Y239" s="57" t="str" cm="1">
        <f t="array" ref="Y239">IFERROR(IF(IF(LEFT(X239,2)="BS",INDEX('1.Invul Blad'!$1:$1048576,MATCH('4.Score &amp; Vergelijking'!$E239,'1.Invul Blad'!$B$36:$B$9000,0)+35,MATCH('4.Score &amp; Vergelijking'!Y238,'1.Invul Blad'!$36:$36,0))="",INDEX('1.Invul Blad'!$1:$1048576,MATCH('4.Score &amp; Vergelijking'!$E239,'1.Invul Blad'!$B:$B,0),MATCH('4.Score &amp; Vergelijking'!Y238,'1.Invul Blad'!$1:$1,0))=""),"",IF(LEFT(X239,2)="BS",INDEX('1.Invul Blad'!$1:$1048576,MATCH('4.Score &amp; Vergelijking'!$E239,'1.Invul Blad'!$B$36:$B$9000,0)+35,MATCH('4.Score &amp; Vergelijking'!Y238,'1.Invul Blad'!$36:$36,0)),INDEX('1.Invul Blad'!$1:$1048576,MATCH('4.Score &amp; Vergelijking'!$E239,'1.Invul Blad'!$B:$B,0),MATCH('4.Score &amp; Vergelijking'!Y238,'1.Invul Blad'!$1:$1,0)))),"")</f>
        <v/>
      </c>
      <c r="Z239" s="57" t="str" cm="1">
        <f t="array" ref="Z239">IFERROR(IF(IF(LEFT(Y239,2)="BS",INDEX('1.Invul Blad'!$1:$1048576,MATCH('4.Score &amp; Vergelijking'!$E239,'1.Invul Blad'!$B$36:$B$9000,0)+35,MATCH('4.Score &amp; Vergelijking'!Z238,'1.Invul Blad'!$36:$36,0))="",INDEX('1.Invul Blad'!$1:$1048576,MATCH('4.Score &amp; Vergelijking'!$E239,'1.Invul Blad'!$B:$B,0),MATCH('4.Score &amp; Vergelijking'!Z238,'1.Invul Blad'!$1:$1,0))=""),"",IF(LEFT(Y239,2)="BS",INDEX('1.Invul Blad'!$1:$1048576,MATCH('4.Score &amp; Vergelijking'!$E239,'1.Invul Blad'!$B$36:$B$9000,0)+35,MATCH('4.Score &amp; Vergelijking'!Z238,'1.Invul Blad'!$36:$36,0)),INDEX('1.Invul Blad'!$1:$1048576,MATCH('4.Score &amp; Vergelijking'!$E239,'1.Invul Blad'!$B:$B,0),MATCH('4.Score &amp; Vergelijking'!Z238,'1.Invul Blad'!$1:$1,0)))),"")</f>
        <v/>
      </c>
      <c r="AA239" s="57" t="str" cm="1">
        <f t="array" ref="AA239">IFERROR(IF(IF(LEFT(Z239,2)="BS",INDEX('1.Invul Blad'!$1:$1048576,MATCH('4.Score &amp; Vergelijking'!$E239,'1.Invul Blad'!$B$36:$B$9000,0)+35,MATCH('4.Score &amp; Vergelijking'!AA238,'1.Invul Blad'!$36:$36,0))="",INDEX('1.Invul Blad'!$1:$1048576,MATCH('4.Score &amp; Vergelijking'!$E239,'1.Invul Blad'!$B:$B,0),MATCH('4.Score &amp; Vergelijking'!AA238,'1.Invul Blad'!$1:$1,0))=""),"",IF(LEFT(Z239,2)="BS",INDEX('1.Invul Blad'!$1:$1048576,MATCH('4.Score &amp; Vergelijking'!$E239,'1.Invul Blad'!$B$36:$B$9000,0)+35,MATCH('4.Score &amp; Vergelijking'!AA238,'1.Invul Blad'!$36:$36,0)),INDEX('1.Invul Blad'!$1:$1048576,MATCH('4.Score &amp; Vergelijking'!$E239,'1.Invul Blad'!$B:$B,0),MATCH('4.Score &amp; Vergelijking'!AA238,'1.Invul Blad'!$1:$1,0)))),"")</f>
        <v/>
      </c>
      <c r="AB239" s="57" t="str" cm="1">
        <f t="array" ref="AB239">IFERROR(IF(IF(LEFT(AA239,2)="BS",INDEX('1.Invul Blad'!$1:$1048576,MATCH('4.Score &amp; Vergelijking'!$E239,'1.Invul Blad'!$B$36:$B$9000,0)+35,MATCH('4.Score &amp; Vergelijking'!AB238,'1.Invul Blad'!$36:$36,0))="",INDEX('1.Invul Blad'!$1:$1048576,MATCH('4.Score &amp; Vergelijking'!$E239,'1.Invul Blad'!$B:$B,0),MATCH('4.Score &amp; Vergelijking'!AB238,'1.Invul Blad'!$1:$1,0))=""),"",IF(LEFT(AA239,2)="BS",INDEX('1.Invul Blad'!$1:$1048576,MATCH('4.Score &amp; Vergelijking'!$E239,'1.Invul Blad'!$B$36:$B$9000,0)+35,MATCH('4.Score &amp; Vergelijking'!AB238,'1.Invul Blad'!$36:$36,0)),INDEX('1.Invul Blad'!$1:$1048576,MATCH('4.Score &amp; Vergelijking'!$E239,'1.Invul Blad'!$B:$B,0),MATCH('4.Score &amp; Vergelijking'!AB238,'1.Invul Blad'!$1:$1,0)))),"")</f>
        <v/>
      </c>
      <c r="AC239" s="57" t="str" cm="1">
        <f t="array" ref="AC239">IFERROR(IF(IF(LEFT(AB239,2)="BS",INDEX('1.Invul Blad'!$1:$1048576,MATCH('4.Score &amp; Vergelijking'!$E239,'1.Invul Blad'!$B$36:$B$9000,0)+35,MATCH('4.Score &amp; Vergelijking'!AC238,'1.Invul Blad'!$36:$36,0))="",INDEX('1.Invul Blad'!$1:$1048576,MATCH('4.Score &amp; Vergelijking'!$E239,'1.Invul Blad'!$B:$B,0),MATCH('4.Score &amp; Vergelijking'!AC238,'1.Invul Blad'!$1:$1,0))=""),"",IF(LEFT(AB239,2)="BS",INDEX('1.Invul Blad'!$1:$1048576,MATCH('4.Score &amp; Vergelijking'!$E239,'1.Invul Blad'!$B$36:$B$9000,0)+35,MATCH('4.Score &amp; Vergelijking'!AC238,'1.Invul Blad'!$36:$36,0)),INDEX('1.Invul Blad'!$1:$1048576,MATCH('4.Score &amp; Vergelijking'!$E239,'1.Invul Blad'!$B:$B,0),MATCH('4.Score &amp; Vergelijking'!AC238,'1.Invul Blad'!$1:$1,0)))),"")</f>
        <v/>
      </c>
      <c r="AD239" s="57" t="str" cm="1">
        <f t="array" ref="AD239">IFERROR(IF(IF(LEFT(AC239,2)="BS",INDEX('1.Invul Blad'!$1:$1048576,MATCH('4.Score &amp; Vergelijking'!$E239,'1.Invul Blad'!$B$36:$B$9000,0)+35,MATCH('4.Score &amp; Vergelijking'!AD238,'1.Invul Blad'!$36:$36,0))="",INDEX('1.Invul Blad'!$1:$1048576,MATCH('4.Score &amp; Vergelijking'!$E239,'1.Invul Blad'!$B:$B,0),MATCH('4.Score &amp; Vergelijking'!AD238,'1.Invul Blad'!$1:$1,0))=""),"",IF(LEFT(AC239,2)="BS",INDEX('1.Invul Blad'!$1:$1048576,MATCH('4.Score &amp; Vergelijking'!$E239,'1.Invul Blad'!$B$36:$B$9000,0)+35,MATCH('4.Score &amp; Vergelijking'!AD238,'1.Invul Blad'!$36:$36,0)),INDEX('1.Invul Blad'!$1:$1048576,MATCH('4.Score &amp; Vergelijking'!$E239,'1.Invul Blad'!$B:$B,0),MATCH('4.Score &amp; Vergelijking'!AD238,'1.Invul Blad'!$1:$1,0)))),"")</f>
        <v/>
      </c>
      <c r="AE239" s="57" t="str" cm="1">
        <f t="array" ref="AE239">IFERROR(IF(IF(LEFT(AD239,2)="BS",INDEX('1.Invul Blad'!$1:$1048576,MATCH('4.Score &amp; Vergelijking'!$E239,'1.Invul Blad'!$B$36:$B$9000,0)+35,MATCH('4.Score &amp; Vergelijking'!AE238,'1.Invul Blad'!$36:$36,0))="",INDEX('1.Invul Blad'!$1:$1048576,MATCH('4.Score &amp; Vergelijking'!$E239,'1.Invul Blad'!$B:$B,0),MATCH('4.Score &amp; Vergelijking'!AE238,'1.Invul Blad'!$1:$1,0))=""),"",IF(LEFT(AD239,2)="BS",INDEX('1.Invul Blad'!$1:$1048576,MATCH('4.Score &amp; Vergelijking'!$E239,'1.Invul Blad'!$B$36:$B$9000,0)+35,MATCH('4.Score &amp; Vergelijking'!AE238,'1.Invul Blad'!$36:$36,0)),INDEX('1.Invul Blad'!$1:$1048576,MATCH('4.Score &amp; Vergelijking'!$E239,'1.Invul Blad'!$B:$B,0),MATCH('4.Score &amp; Vergelijking'!AE238,'1.Invul Blad'!$1:$1,0)))),"")</f>
        <v/>
      </c>
      <c r="AF239" s="57" t="str" cm="1">
        <f t="array" ref="AF239">IFERROR(IF(IF(LEFT(AE239,2)="BS",INDEX('1.Invul Blad'!$1:$1048576,MATCH('4.Score &amp; Vergelijking'!$E239,'1.Invul Blad'!$B$36:$B$9000,0)+35,MATCH('4.Score &amp; Vergelijking'!AF238,'1.Invul Blad'!$36:$36,0))="",INDEX('1.Invul Blad'!$1:$1048576,MATCH('4.Score &amp; Vergelijking'!$E239,'1.Invul Blad'!$B:$B,0),MATCH('4.Score &amp; Vergelijking'!AF238,'1.Invul Blad'!$1:$1,0))=""),"",IF(LEFT(AE239,2)="BS",INDEX('1.Invul Blad'!$1:$1048576,MATCH('4.Score &amp; Vergelijking'!$E239,'1.Invul Blad'!$B$36:$B$9000,0)+35,MATCH('4.Score &amp; Vergelijking'!AF238,'1.Invul Blad'!$36:$36,0)),INDEX('1.Invul Blad'!$1:$1048576,MATCH('4.Score &amp; Vergelijking'!$E239,'1.Invul Blad'!$B:$B,0),MATCH('4.Score &amp; Vergelijking'!AF238,'1.Invul Blad'!$1:$1,0)))),"")</f>
        <v/>
      </c>
      <c r="AG239" s="57" t="str" cm="1">
        <f t="array" ref="AG239">IFERROR(IF(IF(LEFT(AF239,2)="BS",INDEX('1.Invul Blad'!$1:$1048576,MATCH('4.Score &amp; Vergelijking'!$E239,'1.Invul Blad'!$B$36:$B$9000,0)+35,MATCH('4.Score &amp; Vergelijking'!AG238,'1.Invul Blad'!$36:$36,0))="",INDEX('1.Invul Blad'!$1:$1048576,MATCH('4.Score &amp; Vergelijking'!$E239,'1.Invul Blad'!$B:$B,0),MATCH('4.Score &amp; Vergelijking'!AG238,'1.Invul Blad'!$1:$1,0))=""),"",IF(LEFT(AF239,2)="BS",INDEX('1.Invul Blad'!$1:$1048576,MATCH('4.Score &amp; Vergelijking'!$E239,'1.Invul Blad'!$B$36:$B$9000,0)+35,MATCH('4.Score &amp; Vergelijking'!AG238,'1.Invul Blad'!$36:$36,0)),INDEX('1.Invul Blad'!$1:$1048576,MATCH('4.Score &amp; Vergelijking'!$E239,'1.Invul Blad'!$B:$B,0),MATCH('4.Score &amp; Vergelijking'!AG238,'1.Invul Blad'!$1:$1,0)))),"")</f>
        <v/>
      </c>
      <c r="AH239" s="57" t="str" cm="1">
        <f t="array" ref="AH239">IFERROR(IF(IF(LEFT(AG239,2)="BS",INDEX('1.Invul Blad'!$1:$1048576,MATCH('4.Score &amp; Vergelijking'!$E239,'1.Invul Blad'!$B$36:$B$9000,0)+35,MATCH('4.Score &amp; Vergelijking'!AH238,'1.Invul Blad'!$36:$36,0))="",INDEX('1.Invul Blad'!$1:$1048576,MATCH('4.Score &amp; Vergelijking'!$E239,'1.Invul Blad'!$B:$B,0),MATCH('4.Score &amp; Vergelijking'!AH238,'1.Invul Blad'!$1:$1,0))=""),"",IF(LEFT(AG239,2)="BS",INDEX('1.Invul Blad'!$1:$1048576,MATCH('4.Score &amp; Vergelijking'!$E239,'1.Invul Blad'!$B$36:$B$9000,0)+35,MATCH('4.Score &amp; Vergelijking'!AH238,'1.Invul Blad'!$36:$36,0)),INDEX('1.Invul Blad'!$1:$1048576,MATCH('4.Score &amp; Vergelijking'!$E239,'1.Invul Blad'!$B:$B,0),MATCH('4.Score &amp; Vergelijking'!AH238,'1.Invul Blad'!$1:$1,0)))),"")</f>
        <v/>
      </c>
      <c r="AI239" s="57" t="str" cm="1">
        <f t="array" ref="AI239">IFERROR(IF(IF(LEFT(AH239,2)="BS",INDEX('1.Invul Blad'!$1:$1048576,MATCH('4.Score &amp; Vergelijking'!$E239,'1.Invul Blad'!$B$36:$B$9000,0)+35,MATCH('4.Score &amp; Vergelijking'!AI238,'1.Invul Blad'!$36:$36,0))="",INDEX('1.Invul Blad'!$1:$1048576,MATCH('4.Score &amp; Vergelijking'!$E239,'1.Invul Blad'!$B:$B,0),MATCH('4.Score &amp; Vergelijking'!AI238,'1.Invul Blad'!$1:$1,0))=""),"",IF(LEFT(AH239,2)="BS",INDEX('1.Invul Blad'!$1:$1048576,MATCH('4.Score &amp; Vergelijking'!$E239,'1.Invul Blad'!$B$36:$B$9000,0)+35,MATCH('4.Score &amp; Vergelijking'!AI238,'1.Invul Blad'!$36:$36,0)),INDEX('1.Invul Blad'!$1:$1048576,MATCH('4.Score &amp; Vergelijking'!$E239,'1.Invul Blad'!$B:$B,0),MATCH('4.Score &amp; Vergelijking'!AI238,'1.Invul Blad'!$1:$1,0)))),"")</f>
        <v/>
      </c>
      <c r="AJ239" s="57" t="str" cm="1">
        <f t="array" ref="AJ239">IFERROR(IF(IF(LEFT(AI239,2)="BS",INDEX('1.Invul Blad'!$1:$1048576,MATCH('4.Score &amp; Vergelijking'!$E239,'1.Invul Blad'!$B$36:$B$9000,0)+35,MATCH('4.Score &amp; Vergelijking'!AJ238,'1.Invul Blad'!$36:$36,0))="",INDEX('1.Invul Blad'!$1:$1048576,MATCH('4.Score &amp; Vergelijking'!$E239,'1.Invul Blad'!$B:$B,0),MATCH('4.Score &amp; Vergelijking'!AJ238,'1.Invul Blad'!$1:$1,0))=""),"",IF(LEFT(AI239,2)="BS",INDEX('1.Invul Blad'!$1:$1048576,MATCH('4.Score &amp; Vergelijking'!$E239,'1.Invul Blad'!$B$36:$B$9000,0)+35,MATCH('4.Score &amp; Vergelijking'!AJ238,'1.Invul Blad'!$36:$36,0)),INDEX('1.Invul Blad'!$1:$1048576,MATCH('4.Score &amp; Vergelijking'!$E239,'1.Invul Blad'!$B:$B,0),MATCH('4.Score &amp; Vergelijking'!AJ238,'1.Invul Blad'!$1:$1,0)))),"")</f>
        <v/>
      </c>
      <c r="AK239" s="57" t="str" cm="1">
        <f t="array" ref="AK239">IFERROR(IF(IF(LEFT(AJ239,2)="BS",INDEX('1.Invul Blad'!$1:$1048576,MATCH('4.Score &amp; Vergelijking'!$E239,'1.Invul Blad'!$B$36:$B$9000,0)+35,MATCH('4.Score &amp; Vergelijking'!AK238,'1.Invul Blad'!$36:$36,0))="",INDEX('1.Invul Blad'!$1:$1048576,MATCH('4.Score &amp; Vergelijking'!$E239,'1.Invul Blad'!$B:$B,0),MATCH('4.Score &amp; Vergelijking'!AK238,'1.Invul Blad'!$1:$1,0))=""),"",IF(LEFT(AJ239,2)="BS",INDEX('1.Invul Blad'!$1:$1048576,MATCH('4.Score &amp; Vergelijking'!$E239,'1.Invul Blad'!$B$36:$B$9000,0)+35,MATCH('4.Score &amp; Vergelijking'!AK238,'1.Invul Blad'!$36:$36,0)),INDEX('1.Invul Blad'!$1:$1048576,MATCH('4.Score &amp; Vergelijking'!$E239,'1.Invul Blad'!$B:$B,0),MATCH('4.Score &amp; Vergelijking'!AK238,'1.Invul Blad'!$1:$1,0)))),"")</f>
        <v/>
      </c>
      <c r="AL239" s="57" t="str" cm="1">
        <f t="array" ref="AL239">IFERROR(IF(IF(LEFT(AK239,2)="BS",INDEX('1.Invul Blad'!$1:$1048576,MATCH('4.Score &amp; Vergelijking'!$E239,'1.Invul Blad'!$B$36:$B$9000,0)+35,MATCH('4.Score &amp; Vergelijking'!AL238,'1.Invul Blad'!$36:$36,0))="",INDEX('1.Invul Blad'!$1:$1048576,MATCH('4.Score &amp; Vergelijking'!$E239,'1.Invul Blad'!$B:$B,0),MATCH('4.Score &amp; Vergelijking'!AL238,'1.Invul Blad'!$1:$1,0))=""),"",IF(LEFT(AK239,2)="BS",INDEX('1.Invul Blad'!$1:$1048576,MATCH('4.Score &amp; Vergelijking'!$E239,'1.Invul Blad'!$B$36:$B$9000,0)+35,MATCH('4.Score &amp; Vergelijking'!AL238,'1.Invul Blad'!$36:$36,0)),INDEX('1.Invul Blad'!$1:$1048576,MATCH('4.Score &amp; Vergelijking'!$E239,'1.Invul Blad'!$B:$B,0),MATCH('4.Score &amp; Vergelijking'!AL238,'1.Invul Blad'!$1:$1,0)))),"")</f>
        <v/>
      </c>
      <c r="AM239" s="57" t="str" cm="1">
        <f t="array" ref="AM239">IFERROR(IF(IF(LEFT(AL239,2)="BS",INDEX('1.Invul Blad'!$1:$1048576,MATCH('4.Score &amp; Vergelijking'!$E239,'1.Invul Blad'!$B$36:$B$9000,0)+35,MATCH('4.Score &amp; Vergelijking'!AM238,'1.Invul Blad'!$36:$36,0))="",INDEX('1.Invul Blad'!$1:$1048576,MATCH('4.Score &amp; Vergelijking'!$E239,'1.Invul Blad'!$B:$B,0),MATCH('4.Score &amp; Vergelijking'!AM238,'1.Invul Blad'!$1:$1,0))=""),"",IF(LEFT(AL239,2)="BS",INDEX('1.Invul Blad'!$1:$1048576,MATCH('4.Score &amp; Vergelijking'!$E239,'1.Invul Blad'!$B$36:$B$9000,0)+35,MATCH('4.Score &amp; Vergelijking'!AM238,'1.Invul Blad'!$36:$36,0)),INDEX('1.Invul Blad'!$1:$1048576,MATCH('4.Score &amp; Vergelijking'!$E239,'1.Invul Blad'!$B:$B,0),MATCH('4.Score &amp; Vergelijking'!AM238,'1.Invul Blad'!$1:$1,0)))),"")</f>
        <v/>
      </c>
      <c r="AN239" s="57" t="str" cm="1">
        <f t="array" ref="AN239">IFERROR(IF(IF(LEFT(AM239,2)="BS",INDEX('1.Invul Blad'!$1:$1048576,MATCH('4.Score &amp; Vergelijking'!$E239,'1.Invul Blad'!$B$36:$B$9000,0)+35,MATCH('4.Score &amp; Vergelijking'!AN238,'1.Invul Blad'!$36:$36,0))="",INDEX('1.Invul Blad'!$1:$1048576,MATCH('4.Score &amp; Vergelijking'!$E239,'1.Invul Blad'!$B:$B,0),MATCH('4.Score &amp; Vergelijking'!AN238,'1.Invul Blad'!$1:$1,0))=""),"",IF(LEFT(AM239,2)="BS",INDEX('1.Invul Blad'!$1:$1048576,MATCH('4.Score &amp; Vergelijking'!$E239,'1.Invul Blad'!$B$36:$B$9000,0)+35,MATCH('4.Score &amp; Vergelijking'!AN238,'1.Invul Blad'!$36:$36,0)),INDEX('1.Invul Blad'!$1:$1048576,MATCH('4.Score &amp; Vergelijking'!$E239,'1.Invul Blad'!$B:$B,0),MATCH('4.Score &amp; Vergelijking'!AN238,'1.Invul Blad'!$1:$1,0)))),"")</f>
        <v/>
      </c>
      <c r="AO239" s="57" t="str" cm="1">
        <f t="array" ref="AO239">IFERROR(IF(IF(LEFT(AN239,2)="BS",INDEX('1.Invul Blad'!$1:$1048576,MATCH('4.Score &amp; Vergelijking'!$E239,'1.Invul Blad'!$B$36:$B$9000,0)+35,MATCH('4.Score &amp; Vergelijking'!AO238,'1.Invul Blad'!$36:$36,0))="",INDEX('1.Invul Blad'!$1:$1048576,MATCH('4.Score &amp; Vergelijking'!$E239,'1.Invul Blad'!$B:$B,0),MATCH('4.Score &amp; Vergelijking'!AO238,'1.Invul Blad'!$1:$1,0))=""),"",IF(LEFT(AN239,2)="BS",INDEX('1.Invul Blad'!$1:$1048576,MATCH('4.Score &amp; Vergelijking'!$E239,'1.Invul Blad'!$B$36:$B$9000,0)+35,MATCH('4.Score &amp; Vergelijking'!AO238,'1.Invul Blad'!$36:$36,0)),INDEX('1.Invul Blad'!$1:$1048576,MATCH('4.Score &amp; Vergelijking'!$E239,'1.Invul Blad'!$B:$B,0),MATCH('4.Score &amp; Vergelijking'!AO238,'1.Invul Blad'!$1:$1,0)))),"")</f>
        <v/>
      </c>
      <c r="AP239" s="57" t="str" cm="1">
        <f t="array" ref="AP239">IFERROR(IF(IF(LEFT(AO239,2)="BS",INDEX('1.Invul Blad'!$1:$1048576,MATCH('4.Score &amp; Vergelijking'!$E239,'1.Invul Blad'!$B$36:$B$9000,0)+35,MATCH('4.Score &amp; Vergelijking'!AP238,'1.Invul Blad'!$36:$36,0))="",INDEX('1.Invul Blad'!$1:$1048576,MATCH('4.Score &amp; Vergelijking'!$E239,'1.Invul Blad'!$B:$B,0),MATCH('4.Score &amp; Vergelijking'!AP238,'1.Invul Blad'!$1:$1,0))=""),"",IF(LEFT(AO239,2)="BS",INDEX('1.Invul Blad'!$1:$1048576,MATCH('4.Score &amp; Vergelijking'!$E239,'1.Invul Blad'!$B$36:$B$9000,0)+35,MATCH('4.Score &amp; Vergelijking'!AP238,'1.Invul Blad'!$36:$36,0)),INDEX('1.Invul Blad'!$1:$1048576,MATCH('4.Score &amp; Vergelijking'!$E239,'1.Invul Blad'!$B:$B,0),MATCH('4.Score &amp; Vergelijking'!AP238,'1.Invul Blad'!$1:$1,0)))),"")</f>
        <v/>
      </c>
      <c r="AQ239" s="57" t="str" cm="1">
        <f t="array" ref="AQ239">IFERROR(IF(IF(LEFT(AP239,2)="BS",INDEX('1.Invul Blad'!$1:$1048576,MATCH('4.Score &amp; Vergelijking'!$E239,'1.Invul Blad'!$B$36:$B$9000,0)+35,MATCH('4.Score &amp; Vergelijking'!AQ238,'1.Invul Blad'!$36:$36,0))="",INDEX('1.Invul Blad'!$1:$1048576,MATCH('4.Score &amp; Vergelijking'!$E239,'1.Invul Blad'!$B:$B,0),MATCH('4.Score &amp; Vergelijking'!AQ238,'1.Invul Blad'!$1:$1,0))=""),"",IF(LEFT(AP239,2)="BS",INDEX('1.Invul Blad'!$1:$1048576,MATCH('4.Score &amp; Vergelijking'!$E239,'1.Invul Blad'!$B$36:$B$9000,0)+35,MATCH('4.Score &amp; Vergelijking'!AQ238,'1.Invul Blad'!$36:$36,0)),INDEX('1.Invul Blad'!$1:$1048576,MATCH('4.Score &amp; Vergelijking'!$E239,'1.Invul Blad'!$B:$B,0),MATCH('4.Score &amp; Vergelijking'!AQ238,'1.Invul Blad'!$1:$1,0)))),"")</f>
        <v/>
      </c>
      <c r="AR239" s="57" t="str" cm="1">
        <f t="array" ref="AR239">IFERROR(IF(IF(LEFT(AQ239,2)="BS",INDEX('1.Invul Blad'!$1:$1048576,MATCH('4.Score &amp; Vergelijking'!$E239,'1.Invul Blad'!$B$36:$B$9000,0)+35,MATCH('4.Score &amp; Vergelijking'!AR238,'1.Invul Blad'!$36:$36,0))="",INDEX('1.Invul Blad'!$1:$1048576,MATCH('4.Score &amp; Vergelijking'!$E239,'1.Invul Blad'!$B:$B,0),MATCH('4.Score &amp; Vergelijking'!AR238,'1.Invul Blad'!$1:$1,0))=""),"",IF(LEFT(AQ239,2)="BS",INDEX('1.Invul Blad'!$1:$1048576,MATCH('4.Score &amp; Vergelijking'!$E239,'1.Invul Blad'!$B$36:$B$9000,0)+35,MATCH('4.Score &amp; Vergelijking'!AR238,'1.Invul Blad'!$36:$36,0)),INDEX('1.Invul Blad'!$1:$1048576,MATCH('4.Score &amp; Vergelijking'!$E239,'1.Invul Blad'!$B:$B,0),MATCH('4.Score &amp; Vergelijking'!AR238,'1.Invul Blad'!$1:$1,0)))),"")</f>
        <v/>
      </c>
      <c r="AS239" s="57" t="str" cm="1">
        <f t="array" ref="AS239">IFERROR(IF(IF(LEFT(AR239,2)="BS",INDEX('1.Invul Blad'!$1:$1048576,MATCH('4.Score &amp; Vergelijking'!$E239,'1.Invul Blad'!$B$36:$B$9000,0)+35,MATCH('4.Score &amp; Vergelijking'!AS238,'1.Invul Blad'!$36:$36,0))="",INDEX('1.Invul Blad'!$1:$1048576,MATCH('4.Score &amp; Vergelijking'!$E239,'1.Invul Blad'!$B:$B,0),MATCH('4.Score &amp; Vergelijking'!AS238,'1.Invul Blad'!$1:$1,0))=""),"",IF(LEFT(AR239,2)="BS",INDEX('1.Invul Blad'!$1:$1048576,MATCH('4.Score &amp; Vergelijking'!$E239,'1.Invul Blad'!$B$36:$B$9000,0)+35,MATCH('4.Score &amp; Vergelijking'!AS238,'1.Invul Blad'!$36:$36,0)),INDEX('1.Invul Blad'!$1:$1048576,MATCH('4.Score &amp; Vergelijking'!$E239,'1.Invul Blad'!$B:$B,0),MATCH('4.Score &amp; Vergelijking'!AS238,'1.Invul Blad'!$1:$1,0)))),"")</f>
        <v/>
      </c>
      <c r="AT239" s="57" t="str" cm="1">
        <f t="array" ref="AT239">IFERROR(IF(IF(LEFT(AS239,2)="BS",INDEX('1.Invul Blad'!$1:$1048576,MATCH('4.Score &amp; Vergelijking'!$E239,'1.Invul Blad'!$B$36:$B$9000,0)+35,MATCH('4.Score &amp; Vergelijking'!AT238,'1.Invul Blad'!$36:$36,0))="",INDEX('1.Invul Blad'!$1:$1048576,MATCH('4.Score &amp; Vergelijking'!$E239,'1.Invul Blad'!$B:$B,0),MATCH('4.Score &amp; Vergelijking'!AT238,'1.Invul Blad'!$1:$1,0))=""),"",IF(LEFT(AS239,2)="BS",INDEX('1.Invul Blad'!$1:$1048576,MATCH('4.Score &amp; Vergelijking'!$E239,'1.Invul Blad'!$B$36:$B$9000,0)+35,MATCH('4.Score &amp; Vergelijking'!AT238,'1.Invul Blad'!$36:$36,0)),INDEX('1.Invul Blad'!$1:$1048576,MATCH('4.Score &amp; Vergelijking'!$E239,'1.Invul Blad'!$B:$B,0),MATCH('4.Score &amp; Vergelijking'!AT238,'1.Invul Blad'!$1:$1,0)))),"")</f>
        <v/>
      </c>
      <c r="AU239" s="57" t="str" cm="1">
        <f t="array" ref="AU239">IFERROR(IF(IF(LEFT(AT239,2)="BS",INDEX('1.Invul Blad'!$1:$1048576,MATCH('4.Score &amp; Vergelijking'!$E239,'1.Invul Blad'!$B$36:$B$9000,0)+35,MATCH('4.Score &amp; Vergelijking'!AU238,'1.Invul Blad'!$36:$36,0))="",INDEX('1.Invul Blad'!$1:$1048576,MATCH('4.Score &amp; Vergelijking'!$E239,'1.Invul Blad'!$B:$B,0),MATCH('4.Score &amp; Vergelijking'!AU238,'1.Invul Blad'!$1:$1,0))=""),"",IF(LEFT(AT239,2)="BS",INDEX('1.Invul Blad'!$1:$1048576,MATCH('4.Score &amp; Vergelijking'!$E239,'1.Invul Blad'!$B$36:$B$9000,0)+35,MATCH('4.Score &amp; Vergelijking'!AU238,'1.Invul Blad'!$36:$36,0)),INDEX('1.Invul Blad'!$1:$1048576,MATCH('4.Score &amp; Vergelijking'!$E239,'1.Invul Blad'!$B:$B,0),MATCH('4.Score &amp; Vergelijking'!AU238,'1.Invul Blad'!$1:$1,0)))),"")</f>
        <v/>
      </c>
      <c r="AV239" s="57" t="str" cm="1">
        <f t="array" ref="AV239">IFERROR(IF(IF(LEFT(AU239,2)="BS",INDEX('1.Invul Blad'!$1:$1048576,MATCH('4.Score &amp; Vergelijking'!$E239,'1.Invul Blad'!$B$36:$B$9000,0)+35,MATCH('4.Score &amp; Vergelijking'!AV238,'1.Invul Blad'!$36:$36,0))="",INDEX('1.Invul Blad'!$1:$1048576,MATCH('4.Score &amp; Vergelijking'!$E239,'1.Invul Blad'!$B:$B,0),MATCH('4.Score &amp; Vergelijking'!AV238,'1.Invul Blad'!$1:$1,0))=""),"",IF(LEFT(AU239,2)="BS",INDEX('1.Invul Blad'!$1:$1048576,MATCH('4.Score &amp; Vergelijking'!$E239,'1.Invul Blad'!$B$36:$B$9000,0)+35,MATCH('4.Score &amp; Vergelijking'!AV238,'1.Invul Blad'!$36:$36,0)),INDEX('1.Invul Blad'!$1:$1048576,MATCH('4.Score &amp; Vergelijking'!$E239,'1.Invul Blad'!$B:$B,0),MATCH('4.Score &amp; Vergelijking'!AV238,'1.Invul Blad'!$1:$1,0)))),"")</f>
        <v/>
      </c>
      <c r="AW239" s="57" t="str" cm="1">
        <f t="array" ref="AW239">IFERROR(IF(IF(LEFT(AV239,2)="BS",INDEX('1.Invul Blad'!$1:$1048576,MATCH('4.Score &amp; Vergelijking'!$E239,'1.Invul Blad'!$B$36:$B$9000,0)+35,MATCH('4.Score &amp; Vergelijking'!AW238,'1.Invul Blad'!$36:$36,0))="",INDEX('1.Invul Blad'!$1:$1048576,MATCH('4.Score &amp; Vergelijking'!$E239,'1.Invul Blad'!$B:$B,0),MATCH('4.Score &amp; Vergelijking'!AW238,'1.Invul Blad'!$1:$1,0))=""),"",IF(LEFT(AV239,2)="BS",INDEX('1.Invul Blad'!$1:$1048576,MATCH('4.Score &amp; Vergelijking'!$E239,'1.Invul Blad'!$B$36:$B$9000,0)+35,MATCH('4.Score &amp; Vergelijking'!AW238,'1.Invul Blad'!$36:$36,0)),INDEX('1.Invul Blad'!$1:$1048576,MATCH('4.Score &amp; Vergelijking'!$E239,'1.Invul Blad'!$B:$B,0),MATCH('4.Score &amp; Vergelijking'!AW238,'1.Invul Blad'!$1:$1,0)))),"")</f>
        <v/>
      </c>
      <c r="AX239" s="57" t="str" cm="1">
        <f t="array" ref="AX239">IFERROR(IF(IF(LEFT(AW239,2)="BS",INDEX('1.Invul Blad'!$1:$1048576,MATCH('4.Score &amp; Vergelijking'!$E239,'1.Invul Blad'!$B$36:$B$9000,0)+35,MATCH('4.Score &amp; Vergelijking'!AX238,'1.Invul Blad'!$36:$36,0))="",INDEX('1.Invul Blad'!$1:$1048576,MATCH('4.Score &amp; Vergelijking'!$E239,'1.Invul Blad'!$B:$B,0),MATCH('4.Score &amp; Vergelijking'!AX238,'1.Invul Blad'!$1:$1,0))=""),"",IF(LEFT(AW239,2)="BS",INDEX('1.Invul Blad'!$1:$1048576,MATCH('4.Score &amp; Vergelijking'!$E239,'1.Invul Blad'!$B$36:$B$9000,0)+35,MATCH('4.Score &amp; Vergelijking'!AX238,'1.Invul Blad'!$36:$36,0)),INDEX('1.Invul Blad'!$1:$1048576,MATCH('4.Score &amp; Vergelijking'!$E239,'1.Invul Blad'!$B:$B,0),MATCH('4.Score &amp; Vergelijking'!AX238,'1.Invul Blad'!$1:$1,0)))),"")</f>
        <v/>
      </c>
      <c r="AY239" s="57" t="str" cm="1">
        <f t="array" ref="AY239">IFERROR(IF(IF(LEFT(AX239,2)="BS",INDEX('1.Invul Blad'!$1:$1048576,MATCH('4.Score &amp; Vergelijking'!$E239,'1.Invul Blad'!$B$36:$B$9000,0)+35,MATCH('4.Score &amp; Vergelijking'!AY238,'1.Invul Blad'!$36:$36,0))="",INDEX('1.Invul Blad'!$1:$1048576,MATCH('4.Score &amp; Vergelijking'!$E239,'1.Invul Blad'!$B:$B,0),MATCH('4.Score &amp; Vergelijking'!AY238,'1.Invul Blad'!$1:$1,0))=""),"",IF(LEFT(AX239,2)="BS",INDEX('1.Invul Blad'!$1:$1048576,MATCH('4.Score &amp; Vergelijking'!$E239,'1.Invul Blad'!$B$36:$B$9000,0)+35,MATCH('4.Score &amp; Vergelijking'!AY238,'1.Invul Blad'!$36:$36,0)),INDEX('1.Invul Blad'!$1:$1048576,MATCH('4.Score &amp; Vergelijking'!$E239,'1.Invul Blad'!$B:$B,0),MATCH('4.Score &amp; Vergelijking'!AY238,'1.Invul Blad'!$1:$1,0)))),"")</f>
        <v/>
      </c>
      <c r="AZ239" s="57" t="str" cm="1">
        <f t="array" ref="AZ239">IFERROR(IF(IF(LEFT(AY239,2)="BS",INDEX('1.Invul Blad'!$1:$1048576,MATCH('4.Score &amp; Vergelijking'!$E239,'1.Invul Blad'!$B$36:$B$9000,0)+35,MATCH('4.Score &amp; Vergelijking'!AZ238,'1.Invul Blad'!$36:$36,0))="",INDEX('1.Invul Blad'!$1:$1048576,MATCH('4.Score &amp; Vergelijking'!$E239,'1.Invul Blad'!$B:$B,0),MATCH('4.Score &amp; Vergelijking'!AZ238,'1.Invul Blad'!$1:$1,0))=""),"",IF(LEFT(AY239,2)="BS",INDEX('1.Invul Blad'!$1:$1048576,MATCH('4.Score &amp; Vergelijking'!$E239,'1.Invul Blad'!$B$36:$B$9000,0)+35,MATCH('4.Score &amp; Vergelijking'!AZ238,'1.Invul Blad'!$36:$36,0)),INDEX('1.Invul Blad'!$1:$1048576,MATCH('4.Score &amp; Vergelijking'!$E239,'1.Invul Blad'!$B:$B,0),MATCH('4.Score &amp; Vergelijking'!AZ238,'1.Invul Blad'!$1:$1,0)))),"")</f>
        <v/>
      </c>
      <c r="BA239" s="57" t="str" cm="1">
        <f t="array" ref="BA239">IFERROR(IF(IF(LEFT(AZ239,2)="BS",INDEX('1.Invul Blad'!$1:$1048576,MATCH('4.Score &amp; Vergelijking'!$E239,'1.Invul Blad'!$B$36:$B$9000,0)+35,MATCH('4.Score &amp; Vergelijking'!BA238,'1.Invul Blad'!$36:$36,0))="",INDEX('1.Invul Blad'!$1:$1048576,MATCH('4.Score &amp; Vergelijking'!$E239,'1.Invul Blad'!$B:$B,0),MATCH('4.Score &amp; Vergelijking'!BA238,'1.Invul Blad'!$1:$1,0))=""),"",IF(LEFT(AZ239,2)="BS",INDEX('1.Invul Blad'!$1:$1048576,MATCH('4.Score &amp; Vergelijking'!$E239,'1.Invul Blad'!$B$36:$B$9000,0)+35,MATCH('4.Score &amp; Vergelijking'!BA238,'1.Invul Blad'!$36:$36,0)),INDEX('1.Invul Blad'!$1:$1048576,MATCH('4.Score &amp; Vergelijking'!$E239,'1.Invul Blad'!$B:$B,0),MATCH('4.Score &amp; Vergelijking'!BA238,'1.Invul Blad'!$1:$1,0)))),"")</f>
        <v/>
      </c>
      <c r="BB239" s="57" t="str" cm="1">
        <f t="array" ref="BB239">IFERROR(IF(IF(LEFT(BA239,2)="BS",INDEX('1.Invul Blad'!$1:$1048576,MATCH('4.Score &amp; Vergelijking'!$E239,'1.Invul Blad'!$B$36:$B$9000,0)+35,MATCH('4.Score &amp; Vergelijking'!BB238,'1.Invul Blad'!$36:$36,0))="",INDEX('1.Invul Blad'!$1:$1048576,MATCH('4.Score &amp; Vergelijking'!$E239,'1.Invul Blad'!$B:$B,0),MATCH('4.Score &amp; Vergelijking'!BB238,'1.Invul Blad'!$1:$1,0))=""),"",IF(LEFT(BA239,2)="BS",INDEX('1.Invul Blad'!$1:$1048576,MATCH('4.Score &amp; Vergelijking'!$E239,'1.Invul Blad'!$B$36:$B$9000,0)+35,MATCH('4.Score &amp; Vergelijking'!BB238,'1.Invul Blad'!$36:$36,0)),INDEX('1.Invul Blad'!$1:$1048576,MATCH('4.Score &amp; Vergelijking'!$E239,'1.Invul Blad'!$B:$B,0),MATCH('4.Score &amp; Vergelijking'!BB238,'1.Invul Blad'!$1:$1,0)))),"")</f>
        <v/>
      </c>
      <c r="BC239" s="57" t="str" cm="1">
        <f t="array" ref="BC239">IFERROR(IF(IF(LEFT(BB239,2)="BS",INDEX('1.Invul Blad'!$1:$1048576,MATCH('4.Score &amp; Vergelijking'!$E239,'1.Invul Blad'!$B$36:$B$9000,0)+35,MATCH('4.Score &amp; Vergelijking'!BC238,'1.Invul Blad'!$36:$36,0))="",INDEX('1.Invul Blad'!$1:$1048576,MATCH('4.Score &amp; Vergelijking'!$E239,'1.Invul Blad'!$B:$B,0),MATCH('4.Score &amp; Vergelijking'!BC238,'1.Invul Blad'!$1:$1,0))=""),"",IF(LEFT(BB239,2)="BS",INDEX('1.Invul Blad'!$1:$1048576,MATCH('4.Score &amp; Vergelijking'!$E239,'1.Invul Blad'!$B$36:$B$9000,0)+35,MATCH('4.Score &amp; Vergelijking'!BC238,'1.Invul Blad'!$36:$36,0)),INDEX('1.Invul Blad'!$1:$1048576,MATCH('4.Score &amp; Vergelijking'!$E239,'1.Invul Blad'!$B:$B,0),MATCH('4.Score &amp; Vergelijking'!BC238,'1.Invul Blad'!$1:$1,0)))),"")</f>
        <v/>
      </c>
      <c r="BD239" s="57" t="str" cm="1">
        <f t="array" ref="BD239">IFERROR(IF(IF(LEFT(BC239,2)="BS",INDEX('1.Invul Blad'!$1:$1048576,MATCH('4.Score &amp; Vergelijking'!$E239,'1.Invul Blad'!$B$36:$B$9000,0)+35,MATCH('4.Score &amp; Vergelijking'!BD238,'1.Invul Blad'!$36:$36,0))="",INDEX('1.Invul Blad'!$1:$1048576,MATCH('4.Score &amp; Vergelijking'!$E239,'1.Invul Blad'!$B:$B,0),MATCH('4.Score &amp; Vergelijking'!BD238,'1.Invul Blad'!$1:$1,0))=""),"",IF(LEFT(BC239,2)="BS",INDEX('1.Invul Blad'!$1:$1048576,MATCH('4.Score &amp; Vergelijking'!$E239,'1.Invul Blad'!$B$36:$B$9000,0)+35,MATCH('4.Score &amp; Vergelijking'!BD238,'1.Invul Blad'!$36:$36,0)),INDEX('1.Invul Blad'!$1:$1048576,MATCH('4.Score &amp; Vergelijking'!$E239,'1.Invul Blad'!$B:$B,0),MATCH('4.Score &amp; Vergelijking'!BD238,'1.Invul Blad'!$1:$1,0)))),"")</f>
        <v/>
      </c>
      <c r="BE239" s="57" t="str" cm="1">
        <f t="array" ref="BE239">IFERROR(IF(IF(LEFT(BD239,2)="BS",INDEX('1.Invul Blad'!$1:$1048576,MATCH('4.Score &amp; Vergelijking'!$E239,'1.Invul Blad'!$B$36:$B$9000,0)+35,MATCH('4.Score &amp; Vergelijking'!BE238,'1.Invul Blad'!$36:$36,0))="",INDEX('1.Invul Blad'!$1:$1048576,MATCH('4.Score &amp; Vergelijking'!$E239,'1.Invul Blad'!$B:$B,0),MATCH('4.Score &amp; Vergelijking'!BE238,'1.Invul Blad'!$1:$1,0))=""),"",IF(LEFT(BD239,2)="BS",INDEX('1.Invul Blad'!$1:$1048576,MATCH('4.Score &amp; Vergelijking'!$E239,'1.Invul Blad'!$B$36:$B$9000,0)+35,MATCH('4.Score &amp; Vergelijking'!BE238,'1.Invul Blad'!$36:$36,0)),INDEX('1.Invul Blad'!$1:$1048576,MATCH('4.Score &amp; Vergelijking'!$E239,'1.Invul Blad'!$B:$B,0),MATCH('4.Score &amp; Vergelijking'!BE238,'1.Invul Blad'!$1:$1,0)))),"")</f>
        <v/>
      </c>
      <c r="BF239" s="57" t="str" cm="1">
        <f t="array" ref="BF239">IFERROR(IF(IF(LEFT(BE239,2)="BS",INDEX('1.Invul Blad'!$1:$1048576,MATCH('4.Score &amp; Vergelijking'!$E239,'1.Invul Blad'!$B$36:$B$9000,0)+35,MATCH('4.Score &amp; Vergelijking'!BF238,'1.Invul Blad'!$36:$36,0))="",INDEX('1.Invul Blad'!$1:$1048576,MATCH('4.Score &amp; Vergelijking'!$E239,'1.Invul Blad'!$B:$B,0),MATCH('4.Score &amp; Vergelijking'!BF238,'1.Invul Blad'!$1:$1,0))=""),"",IF(LEFT(BE239,2)="BS",INDEX('1.Invul Blad'!$1:$1048576,MATCH('4.Score &amp; Vergelijking'!$E239,'1.Invul Blad'!$B$36:$B$9000,0)+35,MATCH('4.Score &amp; Vergelijking'!BF238,'1.Invul Blad'!$36:$36,0)),INDEX('1.Invul Blad'!$1:$1048576,MATCH('4.Score &amp; Vergelijking'!$E239,'1.Invul Blad'!$B:$B,0),MATCH('4.Score &amp; Vergelijking'!BF238,'1.Invul Blad'!$1:$1,0)))),"")</f>
        <v/>
      </c>
      <c r="BG239" s="57" t="str" cm="1">
        <f t="array" ref="BG239">IFERROR(IF(IF(LEFT(BF239,2)="BS",INDEX('1.Invul Blad'!$1:$1048576,MATCH('4.Score &amp; Vergelijking'!$E239,'1.Invul Blad'!$B$36:$B$9000,0)+35,MATCH('4.Score &amp; Vergelijking'!BG238,'1.Invul Blad'!$36:$36,0))="",INDEX('1.Invul Blad'!$1:$1048576,MATCH('4.Score &amp; Vergelijking'!$E239,'1.Invul Blad'!$B:$B,0),MATCH('4.Score &amp; Vergelijking'!BG238,'1.Invul Blad'!$1:$1,0))=""),"",IF(LEFT(BF239,2)="BS",INDEX('1.Invul Blad'!$1:$1048576,MATCH('4.Score &amp; Vergelijking'!$E239,'1.Invul Blad'!$B$36:$B$9000,0)+35,MATCH('4.Score &amp; Vergelijking'!BG238,'1.Invul Blad'!$36:$36,0)),INDEX('1.Invul Blad'!$1:$1048576,MATCH('4.Score &amp; Vergelijking'!$E239,'1.Invul Blad'!$B:$B,0),MATCH('4.Score &amp; Vergelijking'!BG238,'1.Invul Blad'!$1:$1,0)))),"")</f>
        <v/>
      </c>
      <c r="BH239" s="57" t="str" cm="1">
        <f t="array" ref="BH239">IFERROR(IF(IF(LEFT(BG239,2)="BS",INDEX('1.Invul Blad'!$1:$1048576,MATCH('4.Score &amp; Vergelijking'!$E239,'1.Invul Blad'!$B$36:$B$9000,0)+35,MATCH('4.Score &amp; Vergelijking'!BH238,'1.Invul Blad'!$36:$36,0))="",INDEX('1.Invul Blad'!$1:$1048576,MATCH('4.Score &amp; Vergelijking'!$E239,'1.Invul Blad'!$B:$B,0),MATCH('4.Score &amp; Vergelijking'!BH238,'1.Invul Blad'!$1:$1,0))=""),"",IF(LEFT(BG239,2)="BS",INDEX('1.Invul Blad'!$1:$1048576,MATCH('4.Score &amp; Vergelijking'!$E239,'1.Invul Blad'!$B$36:$B$9000,0)+35,MATCH('4.Score &amp; Vergelijking'!BH238,'1.Invul Blad'!$36:$36,0)),INDEX('1.Invul Blad'!$1:$1048576,MATCH('4.Score &amp; Vergelijking'!$E239,'1.Invul Blad'!$B:$B,0),MATCH('4.Score &amp; Vergelijking'!BH238,'1.Invul Blad'!$1:$1,0)))),"")</f>
        <v/>
      </c>
      <c r="BI239" s="57" t="str" cm="1">
        <f t="array" ref="BI239">IFERROR(IF(IF(LEFT(BH239,2)="BS",INDEX('1.Invul Blad'!$1:$1048576,MATCH('4.Score &amp; Vergelijking'!$E239,'1.Invul Blad'!$B$36:$B$9000,0)+35,MATCH('4.Score &amp; Vergelijking'!BI238,'1.Invul Blad'!$36:$36,0))="",INDEX('1.Invul Blad'!$1:$1048576,MATCH('4.Score &amp; Vergelijking'!$E239,'1.Invul Blad'!$B:$B,0),MATCH('4.Score &amp; Vergelijking'!BI238,'1.Invul Blad'!$1:$1,0))=""),"",IF(LEFT(BH239,2)="BS",INDEX('1.Invul Blad'!$1:$1048576,MATCH('4.Score &amp; Vergelijking'!$E239,'1.Invul Blad'!$B$36:$B$9000,0)+35,MATCH('4.Score &amp; Vergelijking'!BI238,'1.Invul Blad'!$36:$36,0)),INDEX('1.Invul Blad'!$1:$1048576,MATCH('4.Score &amp; Vergelijking'!$E239,'1.Invul Blad'!$B:$B,0),MATCH('4.Score &amp; Vergelijking'!BI238,'1.Invul Blad'!$1:$1,0)))),"")</f>
        <v/>
      </c>
      <c r="BJ239" s="57" t="str" cm="1">
        <f t="array" ref="BJ239">IFERROR(IF(IF(LEFT(BI239,2)="BS",INDEX('1.Invul Blad'!$1:$1048576,MATCH('4.Score &amp; Vergelijking'!$E239,'1.Invul Blad'!$B$36:$B$9000,0)+35,MATCH('4.Score &amp; Vergelijking'!BJ238,'1.Invul Blad'!$36:$36,0))="",INDEX('1.Invul Blad'!$1:$1048576,MATCH('4.Score &amp; Vergelijking'!$E239,'1.Invul Blad'!$B:$B,0),MATCH('4.Score &amp; Vergelijking'!BJ238,'1.Invul Blad'!$1:$1,0))=""),"",IF(LEFT(BI239,2)="BS",INDEX('1.Invul Blad'!$1:$1048576,MATCH('4.Score &amp; Vergelijking'!$E239,'1.Invul Blad'!$B$36:$B$9000,0)+35,MATCH('4.Score &amp; Vergelijking'!BJ238,'1.Invul Blad'!$36:$36,0)),INDEX('1.Invul Blad'!$1:$1048576,MATCH('4.Score &amp; Vergelijking'!$E239,'1.Invul Blad'!$B:$B,0),MATCH('4.Score &amp; Vergelijking'!BJ238,'1.Invul Blad'!$1:$1,0)))),"")</f>
        <v/>
      </c>
      <c r="BK239" s="59" t="str" cm="1">
        <f t="array" ref="BK239">IFERROR(IF(IF(LEFT(BJ239,2)="BS",INDEX('1.Invul Blad'!$1:$1048576,MATCH('4.Score &amp; Vergelijking'!$E239,'1.Invul Blad'!$B$36:$B$9000,0)+35,MATCH('4.Score &amp; Vergelijking'!BK238,'1.Invul Blad'!$36:$36,0))="",INDEX('1.Invul Blad'!$1:$1048576,MATCH('4.Score &amp; Vergelijking'!$E239,'1.Invul Blad'!$B:$B,0),MATCH('4.Score &amp; Vergelijking'!BK238,'1.Invul Blad'!$1:$1,0))=""),"",IF(LEFT(BJ239,2)="BS",INDEX('1.Invul Blad'!$1:$1048576,MATCH('4.Score &amp; Vergelijking'!$E239,'1.Invul Blad'!$B$36:$B$9000,0)+35,MATCH('4.Score &amp; Vergelijking'!BK238,'1.Invul Blad'!$36:$36,0)),INDEX('1.Invul Blad'!$1:$1048576,MATCH('4.Score &amp; Vergelijking'!$E239,'1.Invul Blad'!$B:$B,0),MATCH('4.Score &amp; Vergelijking'!BK238,'1.Invul Blad'!$1:$1,0)))),"")</f>
        <v/>
      </c>
    </row>
    <row r="240" spans="1:63">
      <c r="C240" s="23"/>
      <c r="D240" s="109" t="str">
        <f>IFERROR($B239*$B$6,"")</f>
        <v/>
      </c>
      <c r="E240" s="10" t="s">
        <v>152</v>
      </c>
      <c r="F240" s="11" t="str">
        <f>IFERROR(IF(AND(_xlfn.XLOOKUP($D$14,$D234:$D240,F234:F240,,0,-1)&lt;(INDEX('Verwachte Resultaten'!$C$2:$BT$31,MATCH(_xlfn.XLOOKUP($D$14,$D234:$D240,$E234:$E240,,0,-1),'Verwachte Resultaten'!$B$2:$B$31,0),MATCH(_xlfn.XLOOKUP($D$14,$D234:$D240,F233:F239,,0,-1),'Verwachte Resultaten'!$C$1:$BT$1,0))*_xlfn.XLOOKUP($E240,$G$2:$G$6,$F$2:$F$6,,0)),_xlfn.XLOOKUP($D$14,$D234:$D240,F234:F240,,0,-1)&gt;=(INDEX('Verwachte Resultaten'!$C$2:$BT$31,MATCH(_xlfn.XLOOKUP($D$14,$D234:$D240,$E234:$E240,,0,-1),'Verwachte Resultaten'!$B$2:$B$31,0),MATCH(_xlfn.XLOOKUP($D$14,$D234:$D240,F233:F239,,0,-1),'Verwachte Resultaten'!$C$1:$BT$1,0))*_xlfn.XLOOKUP($E240,$G$2:$G$6,$H$2:$H$6,,0))),$D240,""),"")</f>
        <v/>
      </c>
      <c r="G240" s="12" t="str">
        <f>IFERROR(IF(AND(_xlfn.XLOOKUP($D$14,$D234:$D240,G234:G240,,0,-1)&lt;(INDEX('Verwachte Resultaten'!$C$2:$BT$31,MATCH(_xlfn.XLOOKUP($D$14,$D234:$D240,$E234:$E240,,0,-1),'Verwachte Resultaten'!$B$2:$B$31,0),MATCH(_xlfn.XLOOKUP($D$14,$D234:$D240,G233:G239,,0,-1),'Verwachte Resultaten'!$C$1:$BT$1,0))*_xlfn.XLOOKUP($E240,$G$2:$G$6,$F$2:$F$6,,0)),_xlfn.XLOOKUP($D$14,$D234:$D240,G234:G240,,0,-1)&gt;=(INDEX('Verwachte Resultaten'!$C$2:$BT$31,MATCH(_xlfn.XLOOKUP($D$14,$D234:$D240,$E234:$E240,,0,-1),'Verwachte Resultaten'!$B$2:$B$31,0),MATCH(_xlfn.XLOOKUP($D$14,$D234:$D240,G233:G239,,0,-1),'Verwachte Resultaten'!$C$1:$BT$1,0))*_xlfn.XLOOKUP($E240,$G$2:$G$6,$H$2:$H$6,,0))),$D240,""),"")</f>
        <v/>
      </c>
      <c r="H240" s="12" t="str">
        <f>IFERROR(IF(AND(_xlfn.XLOOKUP($D$14,$D234:$D240,H234:H240,,0,-1)&lt;(INDEX('Verwachte Resultaten'!$C$2:$BT$31,MATCH(_xlfn.XLOOKUP($D$14,$D234:$D240,$E234:$E240,,0,-1),'Verwachte Resultaten'!$B$2:$B$31,0),MATCH(_xlfn.XLOOKUP($D$14,$D234:$D240,H233:H239,,0,-1),'Verwachte Resultaten'!$C$1:$BT$1,0))*_xlfn.XLOOKUP($E240,$G$2:$G$6,$F$2:$F$6,,0)),_xlfn.XLOOKUP($D$14,$D234:$D240,H234:H240,,0,-1)&gt;=(INDEX('Verwachte Resultaten'!$C$2:$BT$31,MATCH(_xlfn.XLOOKUP($D$14,$D234:$D240,$E234:$E240,,0,-1),'Verwachte Resultaten'!$B$2:$B$31,0),MATCH(_xlfn.XLOOKUP($D$14,$D234:$D240,H233:H239,,0,-1),'Verwachte Resultaten'!$C$1:$BT$1,0))*_xlfn.XLOOKUP($E240,$G$2:$G$6,$H$2:$H$6,,0))),$D240,""),"")</f>
        <v/>
      </c>
      <c r="I240" s="12" t="str">
        <f>IFERROR(IF(AND(_xlfn.XLOOKUP($D$14,$D234:$D240,I234:I240,,0,-1)&lt;(INDEX('Verwachte Resultaten'!$C$2:$BT$31,MATCH(_xlfn.XLOOKUP($D$14,$D234:$D240,$E234:$E240,,0,-1),'Verwachte Resultaten'!$B$2:$B$31,0),MATCH(_xlfn.XLOOKUP($D$14,$D234:$D240,I233:I239,,0,-1),'Verwachte Resultaten'!$C$1:$BT$1,0))*_xlfn.XLOOKUP($E240,$G$2:$G$6,$F$2:$F$6,,0)),_xlfn.XLOOKUP($D$14,$D234:$D240,I234:I240,,0,-1)&gt;=(INDEX('Verwachte Resultaten'!$C$2:$BT$31,MATCH(_xlfn.XLOOKUP($D$14,$D234:$D240,$E234:$E240,,0,-1),'Verwachte Resultaten'!$B$2:$B$31,0),MATCH(_xlfn.XLOOKUP($D$14,$D234:$D240,I233:I239,,0,-1),'Verwachte Resultaten'!$C$1:$BT$1,0))*_xlfn.XLOOKUP($E240,$G$2:$G$6,$H$2:$H$6,,0))),$D240,""),"")</f>
        <v/>
      </c>
      <c r="J240" s="12" t="str">
        <f>IFERROR(IF(AND(_xlfn.XLOOKUP($D$14,$D234:$D240,J234:J240,,0,-1)&lt;(INDEX('Verwachte Resultaten'!$C$2:$BT$31,MATCH(_xlfn.XLOOKUP($D$14,$D234:$D240,$E234:$E240,,0,-1),'Verwachte Resultaten'!$B$2:$B$31,0),MATCH(_xlfn.XLOOKUP($D$14,$D234:$D240,J233:J239,,0,-1),'Verwachte Resultaten'!$C$1:$BT$1,0))*_xlfn.XLOOKUP($E240,$G$2:$G$6,$F$2:$F$6,,0)),_xlfn.XLOOKUP($D$14,$D234:$D240,J234:J240,,0,-1)&gt;=(INDEX('Verwachte Resultaten'!$C$2:$BT$31,MATCH(_xlfn.XLOOKUP($D$14,$D234:$D240,$E234:$E240,,0,-1),'Verwachte Resultaten'!$B$2:$B$31,0),MATCH(_xlfn.XLOOKUP($D$14,$D234:$D240,J233:J239,,0,-1),'Verwachte Resultaten'!$C$1:$BT$1,0))*_xlfn.XLOOKUP($E240,$G$2:$G$6,$H$2:$H$6,,0))),$D240,""),"")</f>
        <v/>
      </c>
      <c r="K240" s="12" t="str">
        <f>IFERROR(IF(AND(_xlfn.XLOOKUP($D$14,$D234:$D240,K234:K240,,0,-1)&lt;(INDEX('Verwachte Resultaten'!$C$2:$BT$31,MATCH(_xlfn.XLOOKUP($D$14,$D234:$D240,$E234:$E240,,0,-1),'Verwachte Resultaten'!$B$2:$B$31,0),MATCH(_xlfn.XLOOKUP($D$14,$D234:$D240,K233:K239,,0,-1),'Verwachte Resultaten'!$C$1:$BT$1,0))*_xlfn.XLOOKUP($E240,$G$2:$G$6,$F$2:$F$6,,0)),_xlfn.XLOOKUP($D$14,$D234:$D240,K234:K240,,0,-1)&gt;=(INDEX('Verwachte Resultaten'!$C$2:$BT$31,MATCH(_xlfn.XLOOKUP($D$14,$D234:$D240,$E234:$E240,,0,-1),'Verwachte Resultaten'!$B$2:$B$31,0),MATCH(_xlfn.XLOOKUP($D$14,$D234:$D240,K233:K239,,0,-1),'Verwachte Resultaten'!$C$1:$BT$1,0))*_xlfn.XLOOKUP($E240,$G$2:$G$6,$H$2:$H$6,,0))),$D240,""),"")</f>
        <v/>
      </c>
      <c r="L240" s="12" t="str">
        <f>IFERROR(IF(AND(_xlfn.XLOOKUP($D$14,$D234:$D240,L234:L240,,0,-1)&lt;(INDEX('Verwachte Resultaten'!$C$2:$BT$31,MATCH(_xlfn.XLOOKUP($D$14,$D234:$D240,$E234:$E240,,0,-1),'Verwachte Resultaten'!$B$2:$B$31,0),MATCH(_xlfn.XLOOKUP($D$14,$D234:$D240,L233:L239,,0,-1),'Verwachte Resultaten'!$C$1:$BT$1,0))*_xlfn.XLOOKUP($E240,$G$2:$G$6,$F$2:$F$6,,0)),_xlfn.XLOOKUP($D$14,$D234:$D240,L234:L240,,0,-1)&gt;=(INDEX('Verwachte Resultaten'!$C$2:$BT$31,MATCH(_xlfn.XLOOKUP($D$14,$D234:$D240,$E234:$E240,,0,-1),'Verwachte Resultaten'!$B$2:$B$31,0),MATCH(_xlfn.XLOOKUP($D$14,$D234:$D240,L233:L239,,0,-1),'Verwachte Resultaten'!$C$1:$BT$1,0))*_xlfn.XLOOKUP($E240,$G$2:$G$6,$H$2:$H$6,,0))),$D240,""),"")</f>
        <v/>
      </c>
      <c r="M240" s="12" t="str">
        <f>IFERROR(IF(AND(_xlfn.XLOOKUP($D$14,$D234:$D240,M234:M240,,0,-1)&lt;(INDEX('Verwachte Resultaten'!$C$2:$BT$31,MATCH(_xlfn.XLOOKUP($D$14,$D234:$D240,$E234:$E240,,0,-1),'Verwachte Resultaten'!$B$2:$B$31,0),MATCH(_xlfn.XLOOKUP($D$14,$D234:$D240,M233:M239,,0,-1),'Verwachte Resultaten'!$C$1:$BT$1,0))*_xlfn.XLOOKUP($E240,$G$2:$G$6,$F$2:$F$6,,0)),_xlfn.XLOOKUP($D$14,$D234:$D240,M234:M240,,0,-1)&gt;=(INDEX('Verwachte Resultaten'!$C$2:$BT$31,MATCH(_xlfn.XLOOKUP($D$14,$D234:$D240,$E234:$E240,,0,-1),'Verwachte Resultaten'!$B$2:$B$31,0),MATCH(_xlfn.XLOOKUP($D$14,$D234:$D240,M233:M239,,0,-1),'Verwachte Resultaten'!$C$1:$BT$1,0))*_xlfn.XLOOKUP($E240,$G$2:$G$6,$H$2:$H$6,,0))),$D240,""),"")</f>
        <v/>
      </c>
      <c r="N240" s="12" t="str">
        <f>IFERROR(IF(AND(_xlfn.XLOOKUP($D$14,$D234:$D240,N234:N240,,0,-1)&lt;(INDEX('Verwachte Resultaten'!$C$2:$BT$31,MATCH(_xlfn.XLOOKUP($D$14,$D234:$D240,$E234:$E240,,0,-1),'Verwachte Resultaten'!$B$2:$B$31,0),MATCH(_xlfn.XLOOKUP($D$14,$D234:$D240,N233:N239,,0,-1),'Verwachte Resultaten'!$C$1:$BT$1,0))*_xlfn.XLOOKUP($E240,$G$2:$G$6,$F$2:$F$6,,0)),_xlfn.XLOOKUP($D$14,$D234:$D240,N234:N240,,0,-1)&gt;=(INDEX('Verwachte Resultaten'!$C$2:$BT$31,MATCH(_xlfn.XLOOKUP($D$14,$D234:$D240,$E234:$E240,,0,-1),'Verwachte Resultaten'!$B$2:$B$31,0),MATCH(_xlfn.XLOOKUP($D$14,$D234:$D240,N233:N239,,0,-1),'Verwachte Resultaten'!$C$1:$BT$1,0))*_xlfn.XLOOKUP($E240,$G$2:$G$6,$H$2:$H$6,,0))),$D240,""),"")</f>
        <v/>
      </c>
      <c r="O240" s="12" t="str">
        <f>IFERROR(IF(AND(_xlfn.XLOOKUP($D$14,$D234:$D240,O234:O240,,0,-1)&lt;(INDEX('Verwachte Resultaten'!$C$2:$BT$31,MATCH(_xlfn.XLOOKUP($D$14,$D234:$D240,$E234:$E240,,0,-1),'Verwachte Resultaten'!$B$2:$B$31,0),MATCH(_xlfn.XLOOKUP($D$14,$D234:$D240,O233:O239,,0,-1),'Verwachte Resultaten'!$C$1:$BT$1,0))*_xlfn.XLOOKUP($E240,$G$2:$G$6,$F$2:$F$6,,0)),_xlfn.XLOOKUP($D$14,$D234:$D240,O234:O240,,0,-1)&gt;=(INDEX('Verwachte Resultaten'!$C$2:$BT$31,MATCH(_xlfn.XLOOKUP($D$14,$D234:$D240,$E234:$E240,,0,-1),'Verwachte Resultaten'!$B$2:$B$31,0),MATCH(_xlfn.XLOOKUP($D$14,$D234:$D240,O233:O239,,0,-1),'Verwachte Resultaten'!$C$1:$BT$1,0))*_xlfn.XLOOKUP($E240,$G$2:$G$6,$H$2:$H$6,,0))),$D240,""),"")</f>
        <v/>
      </c>
      <c r="P240" s="12" t="str">
        <f>IFERROR(IF(AND(_xlfn.XLOOKUP($D$14,$D234:$D240,P234:P240,,0,-1)&lt;(INDEX('Verwachte Resultaten'!$C$2:$BT$31,MATCH(_xlfn.XLOOKUP($D$14,$D234:$D240,$E234:$E240,,0,-1),'Verwachte Resultaten'!$B$2:$B$31,0),MATCH(_xlfn.XLOOKUP($D$14,$D234:$D240,P233:P239,,0,-1),'Verwachte Resultaten'!$C$1:$BT$1,0))*_xlfn.XLOOKUP($E240,$G$2:$G$6,$F$2:$F$6,,0)),_xlfn.XLOOKUP($D$14,$D234:$D240,P234:P240,,0,-1)&gt;=(INDEX('Verwachte Resultaten'!$C$2:$BT$31,MATCH(_xlfn.XLOOKUP($D$14,$D234:$D240,$E234:$E240,,0,-1),'Verwachte Resultaten'!$B$2:$B$31,0),MATCH(_xlfn.XLOOKUP($D$14,$D234:$D240,P233:P239,,0,-1),'Verwachte Resultaten'!$C$1:$BT$1,0))*_xlfn.XLOOKUP($E240,$G$2:$G$6,$H$2:$H$6,,0))),$D240,""),"")</f>
        <v/>
      </c>
      <c r="Q240" s="12" t="str">
        <f>IFERROR(IF(AND(_xlfn.XLOOKUP($D$14,$D234:$D240,Q234:Q240,,0,-1)&lt;(INDEX('Verwachte Resultaten'!$C$2:$BT$31,MATCH(_xlfn.XLOOKUP($D$14,$D234:$D240,$E234:$E240,,0,-1),'Verwachte Resultaten'!$B$2:$B$31,0),MATCH(_xlfn.XLOOKUP($D$14,$D234:$D240,Q233:Q239,,0,-1),'Verwachte Resultaten'!$C$1:$BT$1,0))*_xlfn.XLOOKUP($E240,$G$2:$G$6,$F$2:$F$6,,0)),_xlfn.XLOOKUP($D$14,$D234:$D240,Q234:Q240,,0,-1)&gt;=(INDEX('Verwachte Resultaten'!$C$2:$BT$31,MATCH(_xlfn.XLOOKUP($D$14,$D234:$D240,$E234:$E240,,0,-1),'Verwachte Resultaten'!$B$2:$B$31,0),MATCH(_xlfn.XLOOKUP($D$14,$D234:$D240,Q233:Q239,,0,-1),'Verwachte Resultaten'!$C$1:$BT$1,0))*_xlfn.XLOOKUP($E240,$G$2:$G$6,$H$2:$H$6,,0))),$D240,""),"")</f>
        <v/>
      </c>
      <c r="R240" s="12" t="str">
        <f>IFERROR(IF(AND(_xlfn.XLOOKUP($D$14,$D234:$D240,R234:R240,,0,-1)&lt;(INDEX('Verwachte Resultaten'!$C$2:$BT$31,MATCH(_xlfn.XLOOKUP($D$14,$D234:$D240,$E234:$E240,,0,-1),'Verwachte Resultaten'!$B$2:$B$31,0),MATCH(_xlfn.XLOOKUP($D$14,$D234:$D240,R233:R239,,0,-1),'Verwachte Resultaten'!$C$1:$BT$1,0))*_xlfn.XLOOKUP($E240,$G$2:$G$6,$F$2:$F$6,,0)),_xlfn.XLOOKUP($D$14,$D234:$D240,R234:R240,,0,-1)&gt;=(INDEX('Verwachte Resultaten'!$C$2:$BT$31,MATCH(_xlfn.XLOOKUP($D$14,$D234:$D240,$E234:$E240,,0,-1),'Verwachte Resultaten'!$B$2:$B$31,0),MATCH(_xlfn.XLOOKUP($D$14,$D234:$D240,R233:R239,,0,-1),'Verwachte Resultaten'!$C$1:$BT$1,0))*_xlfn.XLOOKUP($E240,$G$2:$G$6,$H$2:$H$6,,0))),$D240,""),"")</f>
        <v/>
      </c>
      <c r="S240" s="12" t="str">
        <f>IFERROR(IF(AND(_xlfn.XLOOKUP($D$14,$D234:$D240,S234:S240,,0,-1)&lt;(INDEX('Verwachte Resultaten'!$C$2:$BT$31,MATCH(_xlfn.XLOOKUP($D$14,$D234:$D240,$E234:$E240,,0,-1),'Verwachte Resultaten'!$B$2:$B$31,0),MATCH(_xlfn.XLOOKUP($D$14,$D234:$D240,S233:S239,,0,-1),'Verwachte Resultaten'!$C$1:$BT$1,0))*_xlfn.XLOOKUP($E240,$G$2:$G$6,$F$2:$F$6,,0)),_xlfn.XLOOKUP($D$14,$D234:$D240,S234:S240,,0,-1)&gt;=(INDEX('Verwachte Resultaten'!$C$2:$BT$31,MATCH(_xlfn.XLOOKUP($D$14,$D234:$D240,$E234:$E240,,0,-1),'Verwachte Resultaten'!$B$2:$B$31,0),MATCH(_xlfn.XLOOKUP($D$14,$D234:$D240,S233:S239,,0,-1),'Verwachte Resultaten'!$C$1:$BT$1,0))*_xlfn.XLOOKUP($E240,$G$2:$G$6,$H$2:$H$6,,0))),$D240,""),"")</f>
        <v/>
      </c>
      <c r="T240" s="12" t="str">
        <f>IFERROR(IF(AND(_xlfn.XLOOKUP($D$14,$D234:$D240,T234:T240,,0,-1)&lt;(INDEX('Verwachte Resultaten'!$C$2:$BT$31,MATCH(_xlfn.XLOOKUP($D$14,$D234:$D240,$E234:$E240,,0,-1),'Verwachte Resultaten'!$B$2:$B$31,0),MATCH(_xlfn.XLOOKUP($D$14,$D234:$D240,T233:T239,,0,-1),'Verwachte Resultaten'!$C$1:$BT$1,0))*_xlfn.XLOOKUP($E240,$G$2:$G$6,$F$2:$F$6,,0)),_xlfn.XLOOKUP($D$14,$D234:$D240,T234:T240,,0,-1)&gt;=(INDEX('Verwachte Resultaten'!$C$2:$BT$31,MATCH(_xlfn.XLOOKUP($D$14,$D234:$D240,$E234:$E240,,0,-1),'Verwachte Resultaten'!$B$2:$B$31,0),MATCH(_xlfn.XLOOKUP($D$14,$D234:$D240,T233:T239,,0,-1),'Verwachte Resultaten'!$C$1:$BT$1,0))*_xlfn.XLOOKUP($E240,$G$2:$G$6,$H$2:$H$6,,0))),$D240,""),"")</f>
        <v/>
      </c>
      <c r="U240" s="12" t="str">
        <f>IFERROR(IF(AND(_xlfn.XLOOKUP($D$14,$D234:$D240,U234:U240,,0,-1)&lt;(INDEX('Verwachte Resultaten'!$C$2:$BT$31,MATCH(_xlfn.XLOOKUP($D$14,$D234:$D240,$E234:$E240,,0,-1),'Verwachte Resultaten'!$B$2:$B$31,0),MATCH(_xlfn.XLOOKUP($D$14,$D234:$D240,U233:U239,,0,-1),'Verwachte Resultaten'!$C$1:$BT$1,0))*_xlfn.XLOOKUP($E240,$G$2:$G$6,$F$2:$F$6,,0)),_xlfn.XLOOKUP($D$14,$D234:$D240,U234:U240,,0,-1)&gt;=(INDEX('Verwachte Resultaten'!$C$2:$BT$31,MATCH(_xlfn.XLOOKUP($D$14,$D234:$D240,$E234:$E240,,0,-1),'Verwachte Resultaten'!$B$2:$B$31,0),MATCH(_xlfn.XLOOKUP($D$14,$D234:$D240,U233:U239,,0,-1),'Verwachte Resultaten'!$C$1:$BT$1,0))*_xlfn.XLOOKUP($E240,$G$2:$G$6,$H$2:$H$6,,0))),$D240,""),"")</f>
        <v/>
      </c>
      <c r="V240" s="12" t="str">
        <f>IFERROR(IF(AND(_xlfn.XLOOKUP($D$14,$D234:$D240,V234:V240,,0,-1)&lt;(INDEX('Verwachte Resultaten'!$C$2:$BT$31,MATCH(_xlfn.XLOOKUP($D$14,$D234:$D240,$E234:$E240,,0,-1),'Verwachte Resultaten'!$B$2:$B$31,0),MATCH(_xlfn.XLOOKUP($D$14,$D234:$D240,V233:V239,,0,-1),'Verwachte Resultaten'!$C$1:$BT$1,0))*_xlfn.XLOOKUP($E240,$G$2:$G$6,$F$2:$F$6,,0)),_xlfn.XLOOKUP($D$14,$D234:$D240,V234:V240,,0,-1)&gt;=(INDEX('Verwachte Resultaten'!$C$2:$BT$31,MATCH(_xlfn.XLOOKUP($D$14,$D234:$D240,$E234:$E240,,0,-1),'Verwachte Resultaten'!$B$2:$B$31,0),MATCH(_xlfn.XLOOKUP($D$14,$D234:$D240,V233:V239,,0,-1),'Verwachte Resultaten'!$C$1:$BT$1,0))*_xlfn.XLOOKUP($E240,$G$2:$G$6,$H$2:$H$6,,0))),$D240,""),"")</f>
        <v/>
      </c>
      <c r="W240" s="12" t="str">
        <f>IFERROR(IF(AND(_xlfn.XLOOKUP($D$14,$D234:$D240,W234:W240,,0,-1)&lt;(INDEX('Verwachte Resultaten'!$C$2:$BT$31,MATCH(_xlfn.XLOOKUP($D$14,$D234:$D240,$E234:$E240,,0,-1),'Verwachte Resultaten'!$B$2:$B$31,0),MATCH(_xlfn.XLOOKUP($D$14,$D234:$D240,W233:W239,,0,-1),'Verwachte Resultaten'!$C$1:$BT$1,0))*_xlfn.XLOOKUP($E240,$G$2:$G$6,$F$2:$F$6,,0)),_xlfn.XLOOKUP($D$14,$D234:$D240,W234:W240,,0,-1)&gt;=(INDEX('Verwachte Resultaten'!$C$2:$BT$31,MATCH(_xlfn.XLOOKUP($D$14,$D234:$D240,$E234:$E240,,0,-1),'Verwachte Resultaten'!$B$2:$B$31,0),MATCH(_xlfn.XLOOKUP($D$14,$D234:$D240,W233:W239,,0,-1),'Verwachte Resultaten'!$C$1:$BT$1,0))*_xlfn.XLOOKUP($E240,$G$2:$G$6,$H$2:$H$6,,0))),$D240,""),"")</f>
        <v/>
      </c>
      <c r="X240" s="12" t="str">
        <f>IFERROR(IF(AND(_xlfn.XLOOKUP($D$14,$D234:$D240,X234:X240,,0,-1)&lt;(INDEX('Verwachte Resultaten'!$C$2:$BT$31,MATCH(_xlfn.XLOOKUP($D$14,$D234:$D240,$E234:$E240,,0,-1),'Verwachte Resultaten'!$B$2:$B$31,0),MATCH(_xlfn.XLOOKUP($D$14,$D234:$D240,X233:X239,,0,-1),'Verwachte Resultaten'!$C$1:$BT$1,0))*_xlfn.XLOOKUP($E240,$G$2:$G$6,$F$2:$F$6,,0)),_xlfn.XLOOKUP($D$14,$D234:$D240,X234:X240,,0,-1)&gt;=(INDEX('Verwachte Resultaten'!$C$2:$BT$31,MATCH(_xlfn.XLOOKUP($D$14,$D234:$D240,$E234:$E240,,0,-1),'Verwachte Resultaten'!$B$2:$B$31,0),MATCH(_xlfn.XLOOKUP($D$14,$D234:$D240,X233:X239,,0,-1),'Verwachte Resultaten'!$C$1:$BT$1,0))*_xlfn.XLOOKUP($E240,$G$2:$G$6,$H$2:$H$6,,0))),$D240,""),"")</f>
        <v/>
      </c>
      <c r="Y240" s="12" t="str">
        <f>IFERROR(IF(AND(_xlfn.XLOOKUP($D$14,$D234:$D240,Y234:Y240,,0,-1)&lt;(INDEX('Verwachte Resultaten'!$C$2:$BT$31,MATCH(_xlfn.XLOOKUP($D$14,$D234:$D240,$E234:$E240,,0,-1),'Verwachte Resultaten'!$B$2:$B$31,0),MATCH(_xlfn.XLOOKUP($D$14,$D234:$D240,Y233:Y239,,0,-1),'Verwachte Resultaten'!$C$1:$BT$1,0))*_xlfn.XLOOKUP($E240,$G$2:$G$6,$F$2:$F$6,,0)),_xlfn.XLOOKUP($D$14,$D234:$D240,Y234:Y240,,0,-1)&gt;=(INDEX('Verwachte Resultaten'!$C$2:$BT$31,MATCH(_xlfn.XLOOKUP($D$14,$D234:$D240,$E234:$E240,,0,-1),'Verwachte Resultaten'!$B$2:$B$31,0),MATCH(_xlfn.XLOOKUP($D$14,$D234:$D240,Y233:Y239,,0,-1),'Verwachte Resultaten'!$C$1:$BT$1,0))*_xlfn.XLOOKUP($E240,$G$2:$G$6,$H$2:$H$6,,0))),$D240,""),"")</f>
        <v/>
      </c>
      <c r="Z240" s="12" t="str">
        <f>IFERROR(IF(AND(_xlfn.XLOOKUP($D$14,$D234:$D240,Z234:Z240,,0,-1)&lt;(INDEX('Verwachte Resultaten'!$C$2:$BT$31,MATCH(_xlfn.XLOOKUP($D$14,$D234:$D240,$E234:$E240,,0,-1),'Verwachte Resultaten'!$B$2:$B$31,0),MATCH(_xlfn.XLOOKUP($D$14,$D234:$D240,Z233:Z239,,0,-1),'Verwachte Resultaten'!$C$1:$BT$1,0))*_xlfn.XLOOKUP($E240,$G$2:$G$6,$F$2:$F$6,,0)),_xlfn.XLOOKUP($D$14,$D234:$D240,Z234:Z240,,0,-1)&gt;=(INDEX('Verwachte Resultaten'!$C$2:$BT$31,MATCH(_xlfn.XLOOKUP($D$14,$D234:$D240,$E234:$E240,,0,-1),'Verwachte Resultaten'!$B$2:$B$31,0),MATCH(_xlfn.XLOOKUP($D$14,$D234:$D240,Z233:Z239,,0,-1),'Verwachte Resultaten'!$C$1:$BT$1,0))*_xlfn.XLOOKUP($E240,$G$2:$G$6,$H$2:$H$6,,0))),$D240,""),"")</f>
        <v/>
      </c>
      <c r="AA240" s="12" t="str">
        <f>IFERROR(IF(AND(_xlfn.XLOOKUP($D$14,$D234:$D240,AA234:AA240,,0,-1)&lt;(INDEX('Verwachte Resultaten'!$C$2:$BT$31,MATCH(_xlfn.XLOOKUP($D$14,$D234:$D240,$E234:$E240,,0,-1),'Verwachte Resultaten'!$B$2:$B$31,0),MATCH(_xlfn.XLOOKUP($D$14,$D234:$D240,AA233:AA239,,0,-1),'Verwachte Resultaten'!$C$1:$BT$1,0))*_xlfn.XLOOKUP($E240,$G$2:$G$6,$F$2:$F$6,,0)),_xlfn.XLOOKUP($D$14,$D234:$D240,AA234:AA240,,0,-1)&gt;=(INDEX('Verwachte Resultaten'!$C$2:$BT$31,MATCH(_xlfn.XLOOKUP($D$14,$D234:$D240,$E234:$E240,,0,-1),'Verwachte Resultaten'!$B$2:$B$31,0),MATCH(_xlfn.XLOOKUP($D$14,$D234:$D240,AA233:AA239,,0,-1),'Verwachte Resultaten'!$C$1:$BT$1,0))*_xlfn.XLOOKUP($E240,$G$2:$G$6,$H$2:$H$6,,0))),$D240,""),"")</f>
        <v/>
      </c>
      <c r="AB240" s="12" t="str">
        <f>IFERROR(IF(AND(_xlfn.XLOOKUP($D$14,$D234:$D240,AB234:AB240,,0,-1)&lt;(INDEX('Verwachte Resultaten'!$C$2:$BT$31,MATCH(_xlfn.XLOOKUP($D$14,$D234:$D240,$E234:$E240,,0,-1),'Verwachte Resultaten'!$B$2:$B$31,0),MATCH(_xlfn.XLOOKUP($D$14,$D234:$D240,AB233:AB239,,0,-1),'Verwachte Resultaten'!$C$1:$BT$1,0))*_xlfn.XLOOKUP($E240,$G$2:$G$6,$F$2:$F$6,,0)),_xlfn.XLOOKUP($D$14,$D234:$D240,AB234:AB240,,0,-1)&gt;=(INDEX('Verwachte Resultaten'!$C$2:$BT$31,MATCH(_xlfn.XLOOKUP($D$14,$D234:$D240,$E234:$E240,,0,-1),'Verwachte Resultaten'!$B$2:$B$31,0),MATCH(_xlfn.XLOOKUP($D$14,$D234:$D240,AB233:AB239,,0,-1),'Verwachte Resultaten'!$C$1:$BT$1,0))*_xlfn.XLOOKUP($E240,$G$2:$G$6,$H$2:$H$6,,0))),$D240,""),"")</f>
        <v/>
      </c>
      <c r="AC240" s="12" t="str">
        <f>IFERROR(IF(AND(_xlfn.XLOOKUP($D$14,$D234:$D240,AC234:AC240,,0,-1)&lt;(INDEX('Verwachte Resultaten'!$C$2:$BT$31,MATCH(_xlfn.XLOOKUP($D$14,$D234:$D240,$E234:$E240,,0,-1),'Verwachte Resultaten'!$B$2:$B$31,0),MATCH(_xlfn.XLOOKUP($D$14,$D234:$D240,AC233:AC239,,0,-1),'Verwachte Resultaten'!$C$1:$BT$1,0))*_xlfn.XLOOKUP($E240,$G$2:$G$6,$F$2:$F$6,,0)),_xlfn.XLOOKUP($D$14,$D234:$D240,AC234:AC240,,0,-1)&gt;=(INDEX('Verwachte Resultaten'!$C$2:$BT$31,MATCH(_xlfn.XLOOKUP($D$14,$D234:$D240,$E234:$E240,,0,-1),'Verwachte Resultaten'!$B$2:$B$31,0),MATCH(_xlfn.XLOOKUP($D$14,$D234:$D240,AC233:AC239,,0,-1),'Verwachte Resultaten'!$C$1:$BT$1,0))*_xlfn.XLOOKUP($E240,$G$2:$G$6,$H$2:$H$6,,0))),$D240,""),"")</f>
        <v/>
      </c>
      <c r="AD240" s="12" t="str">
        <f>IFERROR(IF(AND(_xlfn.XLOOKUP($D$14,$D234:$D240,AD234:AD240,,0,-1)&lt;(INDEX('Verwachte Resultaten'!$C$2:$BT$31,MATCH(_xlfn.XLOOKUP($D$14,$D234:$D240,$E234:$E240,,0,-1),'Verwachte Resultaten'!$B$2:$B$31,0),MATCH(_xlfn.XLOOKUP($D$14,$D234:$D240,AD233:AD239,,0,-1),'Verwachte Resultaten'!$C$1:$BT$1,0))*_xlfn.XLOOKUP($E240,$G$2:$G$6,$F$2:$F$6,,0)),_xlfn.XLOOKUP($D$14,$D234:$D240,AD234:AD240,,0,-1)&gt;=(INDEX('Verwachte Resultaten'!$C$2:$BT$31,MATCH(_xlfn.XLOOKUP($D$14,$D234:$D240,$E234:$E240,,0,-1),'Verwachte Resultaten'!$B$2:$B$31,0),MATCH(_xlfn.XLOOKUP($D$14,$D234:$D240,AD233:AD239,,0,-1),'Verwachte Resultaten'!$C$1:$BT$1,0))*_xlfn.XLOOKUP($E240,$G$2:$G$6,$H$2:$H$6,,0))),$D240,""),"")</f>
        <v/>
      </c>
      <c r="AE240" s="12" t="str">
        <f>IFERROR(IF(AND(_xlfn.XLOOKUP($D$14,$D234:$D240,AE234:AE240,,0,-1)&lt;(INDEX('Verwachte Resultaten'!$C$2:$BT$31,MATCH(_xlfn.XLOOKUP($D$14,$D234:$D240,$E234:$E240,,0,-1),'Verwachte Resultaten'!$B$2:$B$31,0),MATCH(_xlfn.XLOOKUP($D$14,$D234:$D240,AE233:AE239,,0,-1),'Verwachte Resultaten'!$C$1:$BT$1,0))*_xlfn.XLOOKUP($E240,$G$2:$G$6,$F$2:$F$6,,0)),_xlfn.XLOOKUP($D$14,$D234:$D240,AE234:AE240,,0,-1)&gt;=(INDEX('Verwachte Resultaten'!$C$2:$BT$31,MATCH(_xlfn.XLOOKUP($D$14,$D234:$D240,$E234:$E240,,0,-1),'Verwachte Resultaten'!$B$2:$B$31,0),MATCH(_xlfn.XLOOKUP($D$14,$D234:$D240,AE233:AE239,,0,-1),'Verwachte Resultaten'!$C$1:$BT$1,0))*_xlfn.XLOOKUP($E240,$G$2:$G$6,$H$2:$H$6,,0))),$D240,""),"")</f>
        <v/>
      </c>
      <c r="AF240" s="12" t="str">
        <f>IFERROR(IF(AND(_xlfn.XLOOKUP($D$14,$D234:$D240,AF234:AF240,,0,-1)&lt;(INDEX('Verwachte Resultaten'!$C$2:$BT$31,MATCH(_xlfn.XLOOKUP($D$14,$D234:$D240,$E234:$E240,,0,-1),'Verwachte Resultaten'!$B$2:$B$31,0),MATCH(_xlfn.XLOOKUP($D$14,$D234:$D240,AF233:AF239,,0,-1),'Verwachte Resultaten'!$C$1:$BT$1,0))*_xlfn.XLOOKUP($E240,$G$2:$G$6,$F$2:$F$6,,0)),_xlfn.XLOOKUP($D$14,$D234:$D240,AF234:AF240,,0,-1)&gt;=(INDEX('Verwachte Resultaten'!$C$2:$BT$31,MATCH(_xlfn.XLOOKUP($D$14,$D234:$D240,$E234:$E240,,0,-1),'Verwachte Resultaten'!$B$2:$B$31,0),MATCH(_xlfn.XLOOKUP($D$14,$D234:$D240,AF233:AF239,,0,-1),'Verwachte Resultaten'!$C$1:$BT$1,0))*_xlfn.XLOOKUP($E240,$G$2:$G$6,$H$2:$H$6,,0))),$D240,""),"")</f>
        <v/>
      </c>
      <c r="AG240" s="12" t="str">
        <f>IFERROR(IF(AND(_xlfn.XLOOKUP($D$14,$D234:$D240,AG234:AG240,,0,-1)&lt;(INDEX('Verwachte Resultaten'!$C$2:$BT$31,MATCH(_xlfn.XLOOKUP($D$14,$D234:$D240,$E234:$E240,,0,-1),'Verwachte Resultaten'!$B$2:$B$31,0),MATCH(_xlfn.XLOOKUP($D$14,$D234:$D240,AG233:AG239,,0,-1),'Verwachte Resultaten'!$C$1:$BT$1,0))*_xlfn.XLOOKUP($E240,$G$2:$G$6,$F$2:$F$6,,0)),_xlfn.XLOOKUP($D$14,$D234:$D240,AG234:AG240,,0,-1)&gt;=(INDEX('Verwachte Resultaten'!$C$2:$BT$31,MATCH(_xlfn.XLOOKUP($D$14,$D234:$D240,$E234:$E240,,0,-1),'Verwachte Resultaten'!$B$2:$B$31,0),MATCH(_xlfn.XLOOKUP($D$14,$D234:$D240,AG233:AG239,,0,-1),'Verwachte Resultaten'!$C$1:$BT$1,0))*_xlfn.XLOOKUP($E240,$G$2:$G$6,$H$2:$H$6,,0))),$D240,""),"")</f>
        <v/>
      </c>
      <c r="AH240" s="12" t="str">
        <f>IFERROR(IF(AND(_xlfn.XLOOKUP($D$14,$D234:$D240,AH234:AH240,,0,-1)&lt;(INDEX('Verwachte Resultaten'!$C$2:$BT$31,MATCH(_xlfn.XLOOKUP($D$14,$D234:$D240,$E234:$E240,,0,-1),'Verwachte Resultaten'!$B$2:$B$31,0),MATCH(_xlfn.XLOOKUP($D$14,$D234:$D240,AH233:AH239,,0,-1),'Verwachte Resultaten'!$C$1:$BT$1,0))*_xlfn.XLOOKUP($E240,$G$2:$G$6,$F$2:$F$6,,0)),_xlfn.XLOOKUP($D$14,$D234:$D240,AH234:AH240,,0,-1)&gt;=(INDEX('Verwachte Resultaten'!$C$2:$BT$31,MATCH(_xlfn.XLOOKUP($D$14,$D234:$D240,$E234:$E240,,0,-1),'Verwachte Resultaten'!$B$2:$B$31,0),MATCH(_xlfn.XLOOKUP($D$14,$D234:$D240,AH233:AH239,,0,-1),'Verwachte Resultaten'!$C$1:$BT$1,0))*_xlfn.XLOOKUP($E240,$G$2:$G$6,$H$2:$H$6,,0))),$D240,""),"")</f>
        <v/>
      </c>
      <c r="AI240" s="12" t="str">
        <f>IFERROR(IF(AND(_xlfn.XLOOKUP($D$14,$D234:$D240,AI234:AI240,,0,-1)&lt;(INDEX('Verwachte Resultaten'!$C$2:$BT$31,MATCH(_xlfn.XLOOKUP($D$14,$D234:$D240,$E234:$E240,,0,-1),'Verwachte Resultaten'!$B$2:$B$31,0),MATCH(_xlfn.XLOOKUP($D$14,$D234:$D240,AI233:AI239,,0,-1),'Verwachte Resultaten'!$C$1:$BT$1,0))*_xlfn.XLOOKUP($E240,$G$2:$G$6,$F$2:$F$6,,0)),_xlfn.XLOOKUP($D$14,$D234:$D240,AI234:AI240,,0,-1)&gt;=(INDEX('Verwachte Resultaten'!$C$2:$BT$31,MATCH(_xlfn.XLOOKUP($D$14,$D234:$D240,$E234:$E240,,0,-1),'Verwachte Resultaten'!$B$2:$B$31,0),MATCH(_xlfn.XLOOKUP($D$14,$D234:$D240,AI233:AI239,,0,-1),'Verwachte Resultaten'!$C$1:$BT$1,0))*_xlfn.XLOOKUP($E240,$G$2:$G$6,$H$2:$H$6,,0))),$D240,""),"")</f>
        <v/>
      </c>
      <c r="AJ240" s="12" t="str">
        <f>IFERROR(IF(AND(_xlfn.XLOOKUP($D$14,$D234:$D240,AJ234:AJ240,,0,-1)&lt;(INDEX('Verwachte Resultaten'!$C$2:$BT$31,MATCH(_xlfn.XLOOKUP($D$14,$D234:$D240,$E234:$E240,,0,-1),'Verwachte Resultaten'!$B$2:$B$31,0),MATCH(_xlfn.XLOOKUP($D$14,$D234:$D240,AJ233:AJ239,,0,-1),'Verwachte Resultaten'!$C$1:$BT$1,0))*_xlfn.XLOOKUP($E240,$G$2:$G$6,$F$2:$F$6,,0)),_xlfn.XLOOKUP($D$14,$D234:$D240,AJ234:AJ240,,0,-1)&gt;=(INDEX('Verwachte Resultaten'!$C$2:$BT$31,MATCH(_xlfn.XLOOKUP($D$14,$D234:$D240,$E234:$E240,,0,-1),'Verwachte Resultaten'!$B$2:$B$31,0),MATCH(_xlfn.XLOOKUP($D$14,$D234:$D240,AJ233:AJ239,,0,-1),'Verwachte Resultaten'!$C$1:$BT$1,0))*_xlfn.XLOOKUP($E240,$G$2:$G$6,$H$2:$H$6,,0))),$D240,""),"")</f>
        <v/>
      </c>
      <c r="AK240" s="12" t="str">
        <f>IFERROR(IF(AND(_xlfn.XLOOKUP($D$14,$D234:$D240,AK234:AK240,,0,-1)&lt;(INDEX('Verwachte Resultaten'!$C$2:$BT$31,MATCH(_xlfn.XLOOKUP($D$14,$D234:$D240,$E234:$E240,,0,-1),'Verwachte Resultaten'!$B$2:$B$31,0),MATCH(_xlfn.XLOOKUP($D$14,$D234:$D240,AK233:AK239,,0,-1),'Verwachte Resultaten'!$C$1:$BT$1,0))*_xlfn.XLOOKUP($E240,$G$2:$G$6,$F$2:$F$6,,0)),_xlfn.XLOOKUP($D$14,$D234:$D240,AK234:AK240,,0,-1)&gt;=(INDEX('Verwachte Resultaten'!$C$2:$BT$31,MATCH(_xlfn.XLOOKUP($D$14,$D234:$D240,$E234:$E240,,0,-1),'Verwachte Resultaten'!$B$2:$B$31,0),MATCH(_xlfn.XLOOKUP($D$14,$D234:$D240,AK233:AK239,,0,-1),'Verwachte Resultaten'!$C$1:$BT$1,0))*_xlfn.XLOOKUP($E240,$G$2:$G$6,$H$2:$H$6,,0))),$D240,""),"")</f>
        <v/>
      </c>
      <c r="AL240" s="12" t="str">
        <f>IFERROR(IF(AND(_xlfn.XLOOKUP($D$14,$D234:$D240,AL234:AL240,,0,-1)&lt;(INDEX('Verwachte Resultaten'!$C$2:$BT$31,MATCH(_xlfn.XLOOKUP($D$14,$D234:$D240,$E234:$E240,,0,-1),'Verwachte Resultaten'!$B$2:$B$31,0),MATCH(_xlfn.XLOOKUP($D$14,$D234:$D240,AL233:AL239,,0,-1),'Verwachte Resultaten'!$C$1:$BT$1,0))*_xlfn.XLOOKUP($E240,$G$2:$G$6,$F$2:$F$6,,0)),_xlfn.XLOOKUP($D$14,$D234:$D240,AL234:AL240,,0,-1)&gt;=(INDEX('Verwachte Resultaten'!$C$2:$BT$31,MATCH(_xlfn.XLOOKUP($D$14,$D234:$D240,$E234:$E240,,0,-1),'Verwachte Resultaten'!$B$2:$B$31,0),MATCH(_xlfn.XLOOKUP($D$14,$D234:$D240,AL233:AL239,,0,-1),'Verwachte Resultaten'!$C$1:$BT$1,0))*_xlfn.XLOOKUP($E240,$G$2:$G$6,$H$2:$H$6,,0))),$D240,""),"")</f>
        <v/>
      </c>
      <c r="AM240" s="12" t="str">
        <f>IFERROR(IF(AND(_xlfn.XLOOKUP($D$14,$D234:$D240,AM234:AM240,,0,-1)&lt;(INDEX('Verwachte Resultaten'!$C$2:$BT$31,MATCH(_xlfn.XLOOKUP($D$14,$D234:$D240,$E234:$E240,,0,-1),'Verwachte Resultaten'!$B$2:$B$31,0),MATCH(_xlfn.XLOOKUP($D$14,$D234:$D240,AM233:AM239,,0,-1),'Verwachte Resultaten'!$C$1:$BT$1,0))*_xlfn.XLOOKUP($E240,$G$2:$G$6,$F$2:$F$6,,0)),_xlfn.XLOOKUP($D$14,$D234:$D240,AM234:AM240,,0,-1)&gt;=(INDEX('Verwachte Resultaten'!$C$2:$BT$31,MATCH(_xlfn.XLOOKUP($D$14,$D234:$D240,$E234:$E240,,0,-1),'Verwachte Resultaten'!$B$2:$B$31,0),MATCH(_xlfn.XLOOKUP($D$14,$D234:$D240,AM233:AM239,,0,-1),'Verwachte Resultaten'!$C$1:$BT$1,0))*_xlfn.XLOOKUP($E240,$G$2:$G$6,$H$2:$H$6,,0))),$D240,""),"")</f>
        <v/>
      </c>
      <c r="AN240" s="12" t="str">
        <f>IFERROR(IF(AND(_xlfn.XLOOKUP($D$14,$D234:$D240,AN234:AN240,,0,-1)&lt;(INDEX('Verwachte Resultaten'!$C$2:$BT$31,MATCH(_xlfn.XLOOKUP($D$14,$D234:$D240,$E234:$E240,,0,-1),'Verwachte Resultaten'!$B$2:$B$31,0),MATCH(_xlfn.XLOOKUP($D$14,$D234:$D240,AN233:AN239,,0,-1),'Verwachte Resultaten'!$C$1:$BT$1,0))*_xlfn.XLOOKUP($E240,$G$2:$G$6,$F$2:$F$6,,0)),_xlfn.XLOOKUP($D$14,$D234:$D240,AN234:AN240,,0,-1)&gt;=(INDEX('Verwachte Resultaten'!$C$2:$BT$31,MATCH(_xlfn.XLOOKUP($D$14,$D234:$D240,$E234:$E240,,0,-1),'Verwachte Resultaten'!$B$2:$B$31,0),MATCH(_xlfn.XLOOKUP($D$14,$D234:$D240,AN233:AN239,,0,-1),'Verwachte Resultaten'!$C$1:$BT$1,0))*_xlfn.XLOOKUP($E240,$G$2:$G$6,$H$2:$H$6,,0))),$D240,""),"")</f>
        <v/>
      </c>
      <c r="AO240" s="12" t="str">
        <f>IFERROR(IF(AND(_xlfn.XLOOKUP($D$14,$D234:$D240,AO234:AO240,,0,-1)&lt;(INDEX('Verwachte Resultaten'!$C$2:$BT$31,MATCH(_xlfn.XLOOKUP($D$14,$D234:$D240,$E234:$E240,,0,-1),'Verwachte Resultaten'!$B$2:$B$31,0),MATCH(_xlfn.XLOOKUP($D$14,$D234:$D240,AO233:AO239,,0,-1),'Verwachte Resultaten'!$C$1:$BT$1,0))*_xlfn.XLOOKUP($E240,$G$2:$G$6,$F$2:$F$6,,0)),_xlfn.XLOOKUP($D$14,$D234:$D240,AO234:AO240,,0,-1)&gt;=(INDEX('Verwachte Resultaten'!$C$2:$BT$31,MATCH(_xlfn.XLOOKUP($D$14,$D234:$D240,$E234:$E240,,0,-1),'Verwachte Resultaten'!$B$2:$B$31,0),MATCH(_xlfn.XLOOKUP($D$14,$D234:$D240,AO233:AO239,,0,-1),'Verwachte Resultaten'!$C$1:$BT$1,0))*_xlfn.XLOOKUP($E240,$G$2:$G$6,$H$2:$H$6,,0))),$D240,""),"")</f>
        <v/>
      </c>
      <c r="AP240" s="12" t="str">
        <f>IFERROR(IF(AND(_xlfn.XLOOKUP($D$14,$D234:$D240,AP234:AP240,,0,-1)&lt;(INDEX('Verwachte Resultaten'!$C$2:$BT$31,MATCH(_xlfn.XLOOKUP($D$14,$D234:$D240,$E234:$E240,,0,-1),'Verwachte Resultaten'!$B$2:$B$31,0),MATCH(_xlfn.XLOOKUP($D$14,$D234:$D240,AP233:AP239,,0,-1),'Verwachte Resultaten'!$C$1:$BT$1,0))*_xlfn.XLOOKUP($E240,$G$2:$G$6,$F$2:$F$6,,0)),_xlfn.XLOOKUP($D$14,$D234:$D240,AP234:AP240,,0,-1)&gt;=(INDEX('Verwachte Resultaten'!$C$2:$BT$31,MATCH(_xlfn.XLOOKUP($D$14,$D234:$D240,$E234:$E240,,0,-1),'Verwachte Resultaten'!$B$2:$B$31,0),MATCH(_xlfn.XLOOKUP($D$14,$D234:$D240,AP233:AP239,,0,-1),'Verwachte Resultaten'!$C$1:$BT$1,0))*_xlfn.XLOOKUP($E240,$G$2:$G$6,$H$2:$H$6,,0))),$D240,""),"")</f>
        <v/>
      </c>
      <c r="AQ240" s="12" t="str">
        <f>IFERROR(IF(AND(_xlfn.XLOOKUP($D$14,$D234:$D240,AQ234:AQ240,,0,-1)&lt;(INDEX('Verwachte Resultaten'!$C$2:$BT$31,MATCH(_xlfn.XLOOKUP($D$14,$D234:$D240,$E234:$E240,,0,-1),'Verwachte Resultaten'!$B$2:$B$31,0),MATCH(_xlfn.XLOOKUP($D$14,$D234:$D240,AQ233:AQ239,,0,-1),'Verwachte Resultaten'!$C$1:$BT$1,0))*_xlfn.XLOOKUP($E240,$G$2:$G$6,$F$2:$F$6,,0)),_xlfn.XLOOKUP($D$14,$D234:$D240,AQ234:AQ240,,0,-1)&gt;=(INDEX('Verwachte Resultaten'!$C$2:$BT$31,MATCH(_xlfn.XLOOKUP($D$14,$D234:$D240,$E234:$E240,,0,-1),'Verwachte Resultaten'!$B$2:$B$31,0),MATCH(_xlfn.XLOOKUP($D$14,$D234:$D240,AQ233:AQ239,,0,-1),'Verwachte Resultaten'!$C$1:$BT$1,0))*_xlfn.XLOOKUP($E240,$G$2:$G$6,$H$2:$H$6,,0))),$D240,""),"")</f>
        <v/>
      </c>
      <c r="AR240" s="12" t="str">
        <f>IFERROR(IF(AND(_xlfn.XLOOKUP($D$14,$D234:$D240,AR234:AR240,,0,-1)&lt;(INDEX('Verwachte Resultaten'!$C$2:$BT$31,MATCH(_xlfn.XLOOKUP($D$14,$D234:$D240,$E234:$E240,,0,-1),'Verwachte Resultaten'!$B$2:$B$31,0),MATCH(_xlfn.XLOOKUP($D$14,$D234:$D240,AR233:AR239,,0,-1),'Verwachte Resultaten'!$C$1:$BT$1,0))*_xlfn.XLOOKUP($E240,$G$2:$G$6,$F$2:$F$6,,0)),_xlfn.XLOOKUP($D$14,$D234:$D240,AR234:AR240,,0,-1)&gt;=(INDEX('Verwachte Resultaten'!$C$2:$BT$31,MATCH(_xlfn.XLOOKUP($D$14,$D234:$D240,$E234:$E240,,0,-1),'Verwachte Resultaten'!$B$2:$B$31,0),MATCH(_xlfn.XLOOKUP($D$14,$D234:$D240,AR233:AR239,,0,-1),'Verwachte Resultaten'!$C$1:$BT$1,0))*_xlfn.XLOOKUP($E240,$G$2:$G$6,$H$2:$H$6,,0))),$D240,""),"")</f>
        <v/>
      </c>
      <c r="AS240" s="12" t="str">
        <f>IFERROR(IF(AND(_xlfn.XLOOKUP($D$14,$D234:$D240,AS234:AS240,,0,-1)&lt;(INDEX('Verwachte Resultaten'!$C$2:$BT$31,MATCH(_xlfn.XLOOKUP($D$14,$D234:$D240,$E234:$E240,,0,-1),'Verwachte Resultaten'!$B$2:$B$31,0),MATCH(_xlfn.XLOOKUP($D$14,$D234:$D240,AS233:AS239,,0,-1),'Verwachte Resultaten'!$C$1:$BT$1,0))*_xlfn.XLOOKUP($E240,$G$2:$G$6,$F$2:$F$6,,0)),_xlfn.XLOOKUP($D$14,$D234:$D240,AS234:AS240,,0,-1)&gt;=(INDEX('Verwachte Resultaten'!$C$2:$BT$31,MATCH(_xlfn.XLOOKUP($D$14,$D234:$D240,$E234:$E240,,0,-1),'Verwachte Resultaten'!$B$2:$B$31,0),MATCH(_xlfn.XLOOKUP($D$14,$D234:$D240,AS233:AS239,,0,-1),'Verwachte Resultaten'!$C$1:$BT$1,0))*_xlfn.XLOOKUP($E240,$G$2:$G$6,$H$2:$H$6,,0))),$D240,""),"")</f>
        <v/>
      </c>
      <c r="AT240" s="12" t="str">
        <f>IFERROR(IF(AND(_xlfn.XLOOKUP($D$14,$D234:$D240,AT234:AT240,,0,-1)&lt;(INDEX('Verwachte Resultaten'!$C$2:$BT$31,MATCH(_xlfn.XLOOKUP($D$14,$D234:$D240,$E234:$E240,,0,-1),'Verwachte Resultaten'!$B$2:$B$31,0),MATCH(_xlfn.XLOOKUP($D$14,$D234:$D240,AT233:AT239,,0,-1),'Verwachte Resultaten'!$C$1:$BT$1,0))*_xlfn.XLOOKUP($E240,$G$2:$G$6,$F$2:$F$6,,0)),_xlfn.XLOOKUP($D$14,$D234:$D240,AT234:AT240,,0,-1)&gt;=(INDEX('Verwachte Resultaten'!$C$2:$BT$31,MATCH(_xlfn.XLOOKUP($D$14,$D234:$D240,$E234:$E240,,0,-1),'Verwachte Resultaten'!$B$2:$B$31,0),MATCH(_xlfn.XLOOKUP($D$14,$D234:$D240,AT233:AT239,,0,-1),'Verwachte Resultaten'!$C$1:$BT$1,0))*_xlfn.XLOOKUP($E240,$G$2:$G$6,$H$2:$H$6,,0))),$D240,""),"")</f>
        <v/>
      </c>
      <c r="AU240" s="12" t="str">
        <f>IFERROR(IF(AND(_xlfn.XLOOKUP($D$14,$D234:$D240,AU234:AU240,,0,-1)&lt;(INDEX('Verwachte Resultaten'!$C$2:$BT$31,MATCH(_xlfn.XLOOKUP($D$14,$D234:$D240,$E234:$E240,,0,-1),'Verwachte Resultaten'!$B$2:$B$31,0),MATCH(_xlfn.XLOOKUP($D$14,$D234:$D240,AU233:AU239,,0,-1),'Verwachte Resultaten'!$C$1:$BT$1,0))*_xlfn.XLOOKUP($E240,$G$2:$G$6,$F$2:$F$6,,0)),_xlfn.XLOOKUP($D$14,$D234:$D240,AU234:AU240,,0,-1)&gt;=(INDEX('Verwachte Resultaten'!$C$2:$BT$31,MATCH(_xlfn.XLOOKUP($D$14,$D234:$D240,$E234:$E240,,0,-1),'Verwachte Resultaten'!$B$2:$B$31,0),MATCH(_xlfn.XLOOKUP($D$14,$D234:$D240,AU233:AU239,,0,-1),'Verwachte Resultaten'!$C$1:$BT$1,0))*_xlfn.XLOOKUP($E240,$G$2:$G$6,$H$2:$H$6,,0))),$D240,""),"")</f>
        <v/>
      </c>
      <c r="AV240" s="12" t="str">
        <f>IFERROR(IF(AND(_xlfn.XLOOKUP($D$14,$D234:$D240,AV234:AV240,,0,-1)&lt;(INDEX('Verwachte Resultaten'!$C$2:$BT$31,MATCH(_xlfn.XLOOKUP($D$14,$D234:$D240,$E234:$E240,,0,-1),'Verwachte Resultaten'!$B$2:$B$31,0),MATCH(_xlfn.XLOOKUP($D$14,$D234:$D240,AV233:AV239,,0,-1),'Verwachte Resultaten'!$C$1:$BT$1,0))*_xlfn.XLOOKUP($E240,$G$2:$G$6,$F$2:$F$6,,0)),_xlfn.XLOOKUP($D$14,$D234:$D240,AV234:AV240,,0,-1)&gt;=(INDEX('Verwachte Resultaten'!$C$2:$BT$31,MATCH(_xlfn.XLOOKUP($D$14,$D234:$D240,$E234:$E240,,0,-1),'Verwachte Resultaten'!$B$2:$B$31,0),MATCH(_xlfn.XLOOKUP($D$14,$D234:$D240,AV233:AV239,,0,-1),'Verwachte Resultaten'!$C$1:$BT$1,0))*_xlfn.XLOOKUP($E240,$G$2:$G$6,$H$2:$H$6,,0))),$D240,""),"")</f>
        <v/>
      </c>
      <c r="AW240" s="12" t="str">
        <f>IFERROR(IF(AND(_xlfn.XLOOKUP($D$14,$D234:$D240,AW234:AW240,,0,-1)&lt;(INDEX('Verwachte Resultaten'!$C$2:$BT$31,MATCH(_xlfn.XLOOKUP($D$14,$D234:$D240,$E234:$E240,,0,-1),'Verwachte Resultaten'!$B$2:$B$31,0),MATCH(_xlfn.XLOOKUP($D$14,$D234:$D240,AW233:AW239,,0,-1),'Verwachte Resultaten'!$C$1:$BT$1,0))*_xlfn.XLOOKUP($E240,$G$2:$G$6,$F$2:$F$6,,0)),_xlfn.XLOOKUP($D$14,$D234:$D240,AW234:AW240,,0,-1)&gt;=(INDEX('Verwachte Resultaten'!$C$2:$BT$31,MATCH(_xlfn.XLOOKUP($D$14,$D234:$D240,$E234:$E240,,0,-1),'Verwachte Resultaten'!$B$2:$B$31,0),MATCH(_xlfn.XLOOKUP($D$14,$D234:$D240,AW233:AW239,,0,-1),'Verwachte Resultaten'!$C$1:$BT$1,0))*_xlfn.XLOOKUP($E240,$G$2:$G$6,$H$2:$H$6,,0))),$D240,""),"")</f>
        <v/>
      </c>
      <c r="AX240" s="12" t="str">
        <f>IFERROR(IF(AND(_xlfn.XLOOKUP($D$14,$D234:$D240,AX234:AX240,,0,-1)&lt;(INDEX('Verwachte Resultaten'!$C$2:$BT$31,MATCH(_xlfn.XLOOKUP($D$14,$D234:$D240,$E234:$E240,,0,-1),'Verwachte Resultaten'!$B$2:$B$31,0),MATCH(_xlfn.XLOOKUP($D$14,$D234:$D240,AX233:AX239,,0,-1),'Verwachte Resultaten'!$C$1:$BT$1,0))*_xlfn.XLOOKUP($E240,$G$2:$G$6,$F$2:$F$6,,0)),_xlfn.XLOOKUP($D$14,$D234:$D240,AX234:AX240,,0,-1)&gt;=(INDEX('Verwachte Resultaten'!$C$2:$BT$31,MATCH(_xlfn.XLOOKUP($D$14,$D234:$D240,$E234:$E240,,0,-1),'Verwachte Resultaten'!$B$2:$B$31,0),MATCH(_xlfn.XLOOKUP($D$14,$D234:$D240,AX233:AX239,,0,-1),'Verwachte Resultaten'!$C$1:$BT$1,0))*_xlfn.XLOOKUP($E240,$G$2:$G$6,$H$2:$H$6,,0))),$D240,""),"")</f>
        <v/>
      </c>
      <c r="AY240" s="12" t="str">
        <f>IFERROR(IF(AND(_xlfn.XLOOKUP($D$14,$D234:$D240,AY234:AY240,,0,-1)&lt;(INDEX('Verwachte Resultaten'!$C$2:$BT$31,MATCH(_xlfn.XLOOKUP($D$14,$D234:$D240,$E234:$E240,,0,-1),'Verwachte Resultaten'!$B$2:$B$31,0),MATCH(_xlfn.XLOOKUP($D$14,$D234:$D240,AY233:AY239,,0,-1),'Verwachte Resultaten'!$C$1:$BT$1,0))*_xlfn.XLOOKUP($E240,$G$2:$G$6,$F$2:$F$6,,0)),_xlfn.XLOOKUP($D$14,$D234:$D240,AY234:AY240,,0,-1)&gt;=(INDEX('Verwachte Resultaten'!$C$2:$BT$31,MATCH(_xlfn.XLOOKUP($D$14,$D234:$D240,$E234:$E240,,0,-1),'Verwachte Resultaten'!$B$2:$B$31,0),MATCH(_xlfn.XLOOKUP($D$14,$D234:$D240,AY233:AY239,,0,-1),'Verwachte Resultaten'!$C$1:$BT$1,0))*_xlfn.XLOOKUP($E240,$G$2:$G$6,$H$2:$H$6,,0))),$D240,""),"")</f>
        <v/>
      </c>
      <c r="AZ240" s="12" t="str">
        <f>IFERROR(IF(AND(_xlfn.XLOOKUP($D$14,$D234:$D240,AZ234:AZ240,,0,-1)&lt;(INDEX('Verwachte Resultaten'!$C$2:$BT$31,MATCH(_xlfn.XLOOKUP($D$14,$D234:$D240,$E234:$E240,,0,-1),'Verwachte Resultaten'!$B$2:$B$31,0),MATCH(_xlfn.XLOOKUP($D$14,$D234:$D240,AZ233:AZ239,,0,-1),'Verwachte Resultaten'!$C$1:$BT$1,0))*_xlfn.XLOOKUP($E240,$G$2:$G$6,$F$2:$F$6,,0)),_xlfn.XLOOKUP($D$14,$D234:$D240,AZ234:AZ240,,0,-1)&gt;=(INDEX('Verwachte Resultaten'!$C$2:$BT$31,MATCH(_xlfn.XLOOKUP($D$14,$D234:$D240,$E234:$E240,,0,-1),'Verwachte Resultaten'!$B$2:$B$31,0),MATCH(_xlfn.XLOOKUP($D$14,$D234:$D240,AZ233:AZ239,,0,-1),'Verwachte Resultaten'!$C$1:$BT$1,0))*_xlfn.XLOOKUP($E240,$G$2:$G$6,$H$2:$H$6,,0))),$D240,""),"")</f>
        <v/>
      </c>
      <c r="BA240" s="12" t="str">
        <f>IFERROR(IF(AND(_xlfn.XLOOKUP($D$14,$D234:$D240,BA234:BA240,,0,-1)&lt;(INDEX('Verwachte Resultaten'!$C$2:$BT$31,MATCH(_xlfn.XLOOKUP($D$14,$D234:$D240,$E234:$E240,,0,-1),'Verwachte Resultaten'!$B$2:$B$31,0),MATCH(_xlfn.XLOOKUP($D$14,$D234:$D240,BA233:BA239,,0,-1),'Verwachte Resultaten'!$C$1:$BT$1,0))*_xlfn.XLOOKUP($E240,$G$2:$G$6,$F$2:$F$6,,0)),_xlfn.XLOOKUP($D$14,$D234:$D240,BA234:BA240,,0,-1)&gt;=(INDEX('Verwachte Resultaten'!$C$2:$BT$31,MATCH(_xlfn.XLOOKUP($D$14,$D234:$D240,$E234:$E240,,0,-1),'Verwachte Resultaten'!$B$2:$B$31,0),MATCH(_xlfn.XLOOKUP($D$14,$D234:$D240,BA233:BA239,,0,-1),'Verwachte Resultaten'!$C$1:$BT$1,0))*_xlfn.XLOOKUP($E240,$G$2:$G$6,$H$2:$H$6,,0))),$D240,""),"")</f>
        <v/>
      </c>
      <c r="BB240" s="12" t="str">
        <f>IFERROR(IF(AND(_xlfn.XLOOKUP($D$14,$D234:$D240,BB234:BB240,,0,-1)&lt;(INDEX('Verwachte Resultaten'!$C$2:$BT$31,MATCH(_xlfn.XLOOKUP($D$14,$D234:$D240,$E234:$E240,,0,-1),'Verwachte Resultaten'!$B$2:$B$31,0),MATCH(_xlfn.XLOOKUP($D$14,$D234:$D240,BB233:BB239,,0,-1),'Verwachte Resultaten'!$C$1:$BT$1,0))*_xlfn.XLOOKUP($E240,$G$2:$G$6,$F$2:$F$6,,0)),_xlfn.XLOOKUP($D$14,$D234:$D240,BB234:BB240,,0,-1)&gt;=(INDEX('Verwachte Resultaten'!$C$2:$BT$31,MATCH(_xlfn.XLOOKUP($D$14,$D234:$D240,$E234:$E240,,0,-1),'Verwachte Resultaten'!$B$2:$B$31,0),MATCH(_xlfn.XLOOKUP($D$14,$D234:$D240,BB233:BB239,,0,-1),'Verwachte Resultaten'!$C$1:$BT$1,0))*_xlfn.XLOOKUP($E240,$G$2:$G$6,$H$2:$H$6,,0))),$D240,""),"")</f>
        <v/>
      </c>
      <c r="BC240" s="12" t="str">
        <f>IFERROR(IF(AND(_xlfn.XLOOKUP($D$14,$D234:$D240,BC234:BC240,,0,-1)&lt;(INDEX('Verwachte Resultaten'!$C$2:$BT$31,MATCH(_xlfn.XLOOKUP($D$14,$D234:$D240,$E234:$E240,,0,-1),'Verwachte Resultaten'!$B$2:$B$31,0),MATCH(_xlfn.XLOOKUP($D$14,$D234:$D240,BC233:BC239,,0,-1),'Verwachte Resultaten'!$C$1:$BT$1,0))*_xlfn.XLOOKUP($E240,$G$2:$G$6,$F$2:$F$6,,0)),_xlfn.XLOOKUP($D$14,$D234:$D240,BC234:BC240,,0,-1)&gt;=(INDEX('Verwachte Resultaten'!$C$2:$BT$31,MATCH(_xlfn.XLOOKUP($D$14,$D234:$D240,$E234:$E240,,0,-1),'Verwachte Resultaten'!$B$2:$B$31,0),MATCH(_xlfn.XLOOKUP($D$14,$D234:$D240,BC233:BC239,,0,-1),'Verwachte Resultaten'!$C$1:$BT$1,0))*_xlfn.XLOOKUP($E240,$G$2:$G$6,$H$2:$H$6,,0))),$D240,""),"")</f>
        <v/>
      </c>
      <c r="BD240" s="12" t="str">
        <f>IFERROR(IF(AND(_xlfn.XLOOKUP($D$14,$D234:$D240,BD234:BD240,,0,-1)&lt;(INDEX('Verwachte Resultaten'!$C$2:$BT$31,MATCH(_xlfn.XLOOKUP($D$14,$D234:$D240,$E234:$E240,,0,-1),'Verwachte Resultaten'!$B$2:$B$31,0),MATCH(_xlfn.XLOOKUP($D$14,$D234:$D240,BD233:BD239,,0,-1),'Verwachte Resultaten'!$C$1:$BT$1,0))*_xlfn.XLOOKUP($E240,$G$2:$G$6,$F$2:$F$6,,0)),_xlfn.XLOOKUP($D$14,$D234:$D240,BD234:BD240,,0,-1)&gt;=(INDEX('Verwachte Resultaten'!$C$2:$BT$31,MATCH(_xlfn.XLOOKUP($D$14,$D234:$D240,$E234:$E240,,0,-1),'Verwachte Resultaten'!$B$2:$B$31,0),MATCH(_xlfn.XLOOKUP($D$14,$D234:$D240,BD233:BD239,,0,-1),'Verwachte Resultaten'!$C$1:$BT$1,0))*_xlfn.XLOOKUP($E240,$G$2:$G$6,$H$2:$H$6,,0))),$D240,""),"")</f>
        <v/>
      </c>
      <c r="BE240" s="12" t="str">
        <f>IFERROR(IF(AND(_xlfn.XLOOKUP($D$14,$D234:$D240,BE234:BE240,,0,-1)&lt;(INDEX('Verwachte Resultaten'!$C$2:$BT$31,MATCH(_xlfn.XLOOKUP($D$14,$D234:$D240,$E234:$E240,,0,-1),'Verwachte Resultaten'!$B$2:$B$31,0),MATCH(_xlfn.XLOOKUP($D$14,$D234:$D240,BE233:BE239,,0,-1),'Verwachte Resultaten'!$C$1:$BT$1,0))*_xlfn.XLOOKUP($E240,$G$2:$G$6,$F$2:$F$6,,0)),_xlfn.XLOOKUP($D$14,$D234:$D240,BE234:BE240,,0,-1)&gt;=(INDEX('Verwachte Resultaten'!$C$2:$BT$31,MATCH(_xlfn.XLOOKUP($D$14,$D234:$D240,$E234:$E240,,0,-1),'Verwachte Resultaten'!$B$2:$B$31,0),MATCH(_xlfn.XLOOKUP($D$14,$D234:$D240,BE233:BE239,,0,-1),'Verwachte Resultaten'!$C$1:$BT$1,0))*_xlfn.XLOOKUP($E240,$G$2:$G$6,$H$2:$H$6,,0))),$D240,""),"")</f>
        <v/>
      </c>
      <c r="BF240" s="12" t="str">
        <f>IFERROR(IF(AND(_xlfn.XLOOKUP($D$14,$D234:$D240,BF234:BF240,,0,-1)&lt;(INDEX('Verwachte Resultaten'!$C$2:$BT$31,MATCH(_xlfn.XLOOKUP($D$14,$D234:$D240,$E234:$E240,,0,-1),'Verwachte Resultaten'!$B$2:$B$31,0),MATCH(_xlfn.XLOOKUP($D$14,$D234:$D240,BF233:BF239,,0,-1),'Verwachte Resultaten'!$C$1:$BT$1,0))*_xlfn.XLOOKUP($E240,$G$2:$G$6,$F$2:$F$6,,0)),_xlfn.XLOOKUP($D$14,$D234:$D240,BF234:BF240,,0,-1)&gt;=(INDEX('Verwachte Resultaten'!$C$2:$BT$31,MATCH(_xlfn.XLOOKUP($D$14,$D234:$D240,$E234:$E240,,0,-1),'Verwachte Resultaten'!$B$2:$B$31,0),MATCH(_xlfn.XLOOKUP($D$14,$D234:$D240,BF233:BF239,,0,-1),'Verwachte Resultaten'!$C$1:$BT$1,0))*_xlfn.XLOOKUP($E240,$G$2:$G$6,$H$2:$H$6,,0))),$D240,""),"")</f>
        <v/>
      </c>
      <c r="BG240" s="12" t="str">
        <f>IFERROR(IF(AND(_xlfn.XLOOKUP($D$14,$D234:$D240,BG234:BG240,,0,-1)&lt;(INDEX('Verwachte Resultaten'!$C$2:$BT$31,MATCH(_xlfn.XLOOKUP($D$14,$D234:$D240,$E234:$E240,,0,-1),'Verwachte Resultaten'!$B$2:$B$31,0),MATCH(_xlfn.XLOOKUP($D$14,$D234:$D240,BG233:BG239,,0,-1),'Verwachte Resultaten'!$C$1:$BT$1,0))*_xlfn.XLOOKUP($E240,$G$2:$G$6,$F$2:$F$6,,0)),_xlfn.XLOOKUP($D$14,$D234:$D240,BG234:BG240,,0,-1)&gt;=(INDEX('Verwachte Resultaten'!$C$2:$BT$31,MATCH(_xlfn.XLOOKUP($D$14,$D234:$D240,$E234:$E240,,0,-1),'Verwachte Resultaten'!$B$2:$B$31,0),MATCH(_xlfn.XLOOKUP($D$14,$D234:$D240,BG233:BG239,,0,-1),'Verwachte Resultaten'!$C$1:$BT$1,0))*_xlfn.XLOOKUP($E240,$G$2:$G$6,$H$2:$H$6,,0))),$D240,""),"")</f>
        <v/>
      </c>
      <c r="BH240" s="12" t="str">
        <f>IFERROR(IF(AND(_xlfn.XLOOKUP($D$14,$D234:$D240,BH234:BH240,,0,-1)&lt;(INDEX('Verwachte Resultaten'!$C$2:$BT$31,MATCH(_xlfn.XLOOKUP($D$14,$D234:$D240,$E234:$E240,,0,-1),'Verwachte Resultaten'!$B$2:$B$31,0),MATCH(_xlfn.XLOOKUP($D$14,$D234:$D240,BH233:BH239,,0,-1),'Verwachte Resultaten'!$C$1:$BT$1,0))*_xlfn.XLOOKUP($E240,$G$2:$G$6,$F$2:$F$6,,0)),_xlfn.XLOOKUP($D$14,$D234:$D240,BH234:BH240,,0,-1)&gt;=(INDEX('Verwachte Resultaten'!$C$2:$BT$31,MATCH(_xlfn.XLOOKUP($D$14,$D234:$D240,$E234:$E240,,0,-1),'Verwachte Resultaten'!$B$2:$B$31,0),MATCH(_xlfn.XLOOKUP($D$14,$D234:$D240,BH233:BH239,,0,-1),'Verwachte Resultaten'!$C$1:$BT$1,0))*_xlfn.XLOOKUP($E240,$G$2:$G$6,$H$2:$H$6,,0))),$D240,""),"")</f>
        <v/>
      </c>
      <c r="BI240" s="12" t="str">
        <f>IFERROR(IF(AND(_xlfn.XLOOKUP($D$14,$D234:$D240,BI234:BI240,,0,-1)&lt;(INDEX('Verwachte Resultaten'!$C$2:$BT$31,MATCH(_xlfn.XLOOKUP($D$14,$D234:$D240,$E234:$E240,,0,-1),'Verwachte Resultaten'!$B$2:$B$31,0),MATCH(_xlfn.XLOOKUP($D$14,$D234:$D240,BI233:BI239,,0,-1),'Verwachte Resultaten'!$C$1:$BT$1,0))*_xlfn.XLOOKUP($E240,$G$2:$G$6,$F$2:$F$6,,0)),_xlfn.XLOOKUP($D$14,$D234:$D240,BI234:BI240,,0,-1)&gt;=(INDEX('Verwachte Resultaten'!$C$2:$BT$31,MATCH(_xlfn.XLOOKUP($D$14,$D234:$D240,$E234:$E240,,0,-1),'Verwachte Resultaten'!$B$2:$B$31,0),MATCH(_xlfn.XLOOKUP($D$14,$D234:$D240,BI233:BI239,,0,-1),'Verwachte Resultaten'!$C$1:$BT$1,0))*_xlfn.XLOOKUP($E240,$G$2:$G$6,$H$2:$H$6,,0))),$D240,""),"")</f>
        <v/>
      </c>
      <c r="BJ240" s="12" t="str">
        <f>IFERROR(IF(AND(_xlfn.XLOOKUP($D$14,$D234:$D240,BJ234:BJ240,,0,-1)&lt;(INDEX('Verwachte Resultaten'!$C$2:$BT$31,MATCH(_xlfn.XLOOKUP($D$14,$D234:$D240,$E234:$E240,,0,-1),'Verwachte Resultaten'!$B$2:$B$31,0),MATCH(_xlfn.XLOOKUP($D$14,$D234:$D240,BJ233:BJ239,,0,-1),'Verwachte Resultaten'!$C$1:$BT$1,0))*_xlfn.XLOOKUP($E240,$G$2:$G$6,$F$2:$F$6,,0)),_xlfn.XLOOKUP($D$14,$D234:$D240,BJ234:BJ240,,0,-1)&gt;=(INDEX('Verwachte Resultaten'!$C$2:$BT$31,MATCH(_xlfn.XLOOKUP($D$14,$D234:$D240,$E234:$E240,,0,-1),'Verwachte Resultaten'!$B$2:$B$31,0),MATCH(_xlfn.XLOOKUP($D$14,$D234:$D240,BJ233:BJ239,,0,-1),'Verwachte Resultaten'!$C$1:$BT$1,0))*_xlfn.XLOOKUP($E240,$G$2:$G$6,$H$2:$H$6,,0))),$D240,""),"")</f>
        <v/>
      </c>
      <c r="BK240" s="39" t="str">
        <f>IFERROR(IF(AND(_xlfn.XLOOKUP($D$14,$D234:$D240,BK234:BK240,,0,-1)&lt;(INDEX('Verwachte Resultaten'!$C$2:$BT$31,MATCH(_xlfn.XLOOKUP($D$14,$D234:$D240,$E234:$E240,,0,-1),'Verwachte Resultaten'!$B$2:$B$31,0),MATCH(_xlfn.XLOOKUP($D$14,$D234:$D240,BK233:BK239,,0,-1),'Verwachte Resultaten'!$C$1:$BT$1,0))*_xlfn.XLOOKUP($E240,$G$2:$G$6,$F$2:$F$6,,0)),_xlfn.XLOOKUP($D$14,$D234:$D240,BK234:BK240,,0,-1)&gt;=(INDEX('Verwachte Resultaten'!$C$2:$BT$31,MATCH(_xlfn.XLOOKUP($D$14,$D234:$D240,$E234:$E240,,0,-1),'Verwachte Resultaten'!$B$2:$B$31,0),MATCH(_xlfn.XLOOKUP($D$14,$D234:$D240,BK233:BK239,,0,-1),'Verwachte Resultaten'!$C$1:$BT$1,0))*_xlfn.XLOOKUP($E240,$G$2:$G$6,$H$2:$H$6,,0))),$D240,""),"")</f>
        <v/>
      </c>
    </row>
    <row r="241" spans="1:63">
      <c r="C241" s="23"/>
      <c r="D241" s="110" t="str">
        <f>IFERROR($B239*$B$7,"")</f>
        <v/>
      </c>
      <c r="E241" s="40" t="s">
        <v>153</v>
      </c>
      <c r="F241" s="13" t="str">
        <f>IFERROR(IF(AND(_xlfn.XLOOKUP($D$14,$D235:$D241,F235:F241,,0,-1)&lt;(INDEX('Verwachte Resultaten'!$C$2:$BT$31,MATCH(_xlfn.XLOOKUP($D$14,$D235:$D241,$E235:$E241,,0,-1),'Verwachte Resultaten'!$B$2:$B$31,0),MATCH(_xlfn.XLOOKUP($D$14,$D235:$D241,F234:F240,,0,-1),'Verwachte Resultaten'!$C$1:$BT$1,0))*_xlfn.XLOOKUP($E241,$G$2:$G$6,$F$2:$F$6,,0)),_xlfn.XLOOKUP($D$14,$D235:$D241,F235:F241,,0,-1)&gt;=(INDEX('Verwachte Resultaten'!$C$2:$BT$31,MATCH(_xlfn.XLOOKUP($D$14,$D235:$D241,$E235:$E241,,0,-1),'Verwachte Resultaten'!$B$2:$B$31,0),MATCH(_xlfn.XLOOKUP($D$14,$D235:$D241,F234:F240,,0,-1),'Verwachte Resultaten'!$C$1:$BT$1,0))*_xlfn.XLOOKUP($E241,$G$2:$G$6,$H$2:$H$6,,0))),$D241,""),"")</f>
        <v/>
      </c>
      <c r="G241" s="14" t="str">
        <f>IFERROR(IF(AND(_xlfn.XLOOKUP($D$14,$D235:$D241,G235:G241,,0,-1)&lt;(INDEX('Verwachte Resultaten'!$C$2:$BT$31,MATCH(_xlfn.XLOOKUP($D$14,$D235:$D241,$E235:$E241,,0,-1),'Verwachte Resultaten'!$B$2:$B$31,0),MATCH(_xlfn.XLOOKUP($D$14,$D235:$D241,G234:G240,,0,-1),'Verwachte Resultaten'!$C$1:$BT$1,0))*_xlfn.XLOOKUP($E241,$G$2:$G$6,$F$2:$F$6,,0)),_xlfn.XLOOKUP($D$14,$D235:$D241,G235:G241,,0,-1)&gt;=(INDEX('Verwachte Resultaten'!$C$2:$BT$31,MATCH(_xlfn.XLOOKUP($D$14,$D235:$D241,$E235:$E241,,0,-1),'Verwachte Resultaten'!$B$2:$B$31,0),MATCH(_xlfn.XLOOKUP($D$14,$D235:$D241,G234:G240,,0,-1),'Verwachte Resultaten'!$C$1:$BT$1,0))*_xlfn.XLOOKUP($E241,$G$2:$G$6,$H$2:$H$6,,0))),$D241,""),"")</f>
        <v/>
      </c>
      <c r="H241" s="14" t="str">
        <f>IFERROR(IF(AND(_xlfn.XLOOKUP($D$14,$D235:$D241,H235:H241,,0,-1)&lt;(INDEX('Verwachte Resultaten'!$C$2:$BT$31,MATCH(_xlfn.XLOOKUP($D$14,$D235:$D241,$E235:$E241,,0,-1),'Verwachte Resultaten'!$B$2:$B$31,0),MATCH(_xlfn.XLOOKUP($D$14,$D235:$D241,H234:H240,,0,-1),'Verwachte Resultaten'!$C$1:$BT$1,0))*_xlfn.XLOOKUP($E241,$G$2:$G$6,$F$2:$F$6,,0)),_xlfn.XLOOKUP($D$14,$D235:$D241,H235:H241,,0,-1)&gt;=(INDEX('Verwachte Resultaten'!$C$2:$BT$31,MATCH(_xlfn.XLOOKUP($D$14,$D235:$D241,$E235:$E241,,0,-1),'Verwachte Resultaten'!$B$2:$B$31,0),MATCH(_xlfn.XLOOKUP($D$14,$D235:$D241,H234:H240,,0,-1),'Verwachte Resultaten'!$C$1:$BT$1,0))*_xlfn.XLOOKUP($E241,$G$2:$G$6,$H$2:$H$6,,0))),$D241,""),"")</f>
        <v/>
      </c>
      <c r="I241" s="14" t="str">
        <f>IFERROR(IF(AND(_xlfn.XLOOKUP($D$14,$D235:$D241,I235:I241,,0,-1)&lt;(INDEX('Verwachte Resultaten'!$C$2:$BT$31,MATCH(_xlfn.XLOOKUP($D$14,$D235:$D241,$E235:$E241,,0,-1),'Verwachte Resultaten'!$B$2:$B$31,0),MATCH(_xlfn.XLOOKUP($D$14,$D235:$D241,I234:I240,,0,-1),'Verwachte Resultaten'!$C$1:$BT$1,0))*_xlfn.XLOOKUP($E241,$G$2:$G$6,$F$2:$F$6,,0)),_xlfn.XLOOKUP($D$14,$D235:$D241,I235:I241,,0,-1)&gt;=(INDEX('Verwachte Resultaten'!$C$2:$BT$31,MATCH(_xlfn.XLOOKUP($D$14,$D235:$D241,$E235:$E241,,0,-1),'Verwachte Resultaten'!$B$2:$B$31,0),MATCH(_xlfn.XLOOKUP($D$14,$D235:$D241,I234:I240,,0,-1),'Verwachte Resultaten'!$C$1:$BT$1,0))*_xlfn.XLOOKUP($E241,$G$2:$G$6,$H$2:$H$6,,0))),$D241,""),"")</f>
        <v/>
      </c>
      <c r="J241" s="14" t="str">
        <f>IFERROR(IF(AND(_xlfn.XLOOKUP($D$14,$D235:$D241,J235:J241,,0,-1)&lt;(INDEX('Verwachte Resultaten'!$C$2:$BT$31,MATCH(_xlfn.XLOOKUP($D$14,$D235:$D241,$E235:$E241,,0,-1),'Verwachte Resultaten'!$B$2:$B$31,0),MATCH(_xlfn.XLOOKUP($D$14,$D235:$D241,J234:J240,,0,-1),'Verwachte Resultaten'!$C$1:$BT$1,0))*_xlfn.XLOOKUP($E241,$G$2:$G$6,$F$2:$F$6,,0)),_xlfn.XLOOKUP($D$14,$D235:$D241,J235:J241,,0,-1)&gt;=(INDEX('Verwachte Resultaten'!$C$2:$BT$31,MATCH(_xlfn.XLOOKUP($D$14,$D235:$D241,$E235:$E241,,0,-1),'Verwachte Resultaten'!$B$2:$B$31,0),MATCH(_xlfn.XLOOKUP($D$14,$D235:$D241,J234:J240,,0,-1),'Verwachte Resultaten'!$C$1:$BT$1,0))*_xlfn.XLOOKUP($E241,$G$2:$G$6,$H$2:$H$6,,0))),$D241,""),"")</f>
        <v/>
      </c>
      <c r="K241" s="14" t="str">
        <f>IFERROR(IF(AND(_xlfn.XLOOKUP($D$14,$D235:$D241,K235:K241,,0,-1)&lt;(INDEX('Verwachte Resultaten'!$C$2:$BT$31,MATCH(_xlfn.XLOOKUP($D$14,$D235:$D241,$E235:$E241,,0,-1),'Verwachte Resultaten'!$B$2:$B$31,0),MATCH(_xlfn.XLOOKUP($D$14,$D235:$D241,K234:K240,,0,-1),'Verwachte Resultaten'!$C$1:$BT$1,0))*_xlfn.XLOOKUP($E241,$G$2:$G$6,$F$2:$F$6,,0)),_xlfn.XLOOKUP($D$14,$D235:$D241,K235:K241,,0,-1)&gt;=(INDEX('Verwachte Resultaten'!$C$2:$BT$31,MATCH(_xlfn.XLOOKUP($D$14,$D235:$D241,$E235:$E241,,0,-1),'Verwachte Resultaten'!$B$2:$B$31,0),MATCH(_xlfn.XLOOKUP($D$14,$D235:$D241,K234:K240,,0,-1),'Verwachte Resultaten'!$C$1:$BT$1,0))*_xlfn.XLOOKUP($E241,$G$2:$G$6,$H$2:$H$6,,0))),$D241,""),"")</f>
        <v/>
      </c>
      <c r="L241" s="14" t="str">
        <f>IFERROR(IF(AND(_xlfn.XLOOKUP($D$14,$D235:$D241,L235:L241,,0,-1)&lt;(INDEX('Verwachte Resultaten'!$C$2:$BT$31,MATCH(_xlfn.XLOOKUP($D$14,$D235:$D241,$E235:$E241,,0,-1),'Verwachte Resultaten'!$B$2:$B$31,0),MATCH(_xlfn.XLOOKUP($D$14,$D235:$D241,L234:L240,,0,-1),'Verwachte Resultaten'!$C$1:$BT$1,0))*_xlfn.XLOOKUP($E241,$G$2:$G$6,$F$2:$F$6,,0)),_xlfn.XLOOKUP($D$14,$D235:$D241,L235:L241,,0,-1)&gt;=(INDEX('Verwachte Resultaten'!$C$2:$BT$31,MATCH(_xlfn.XLOOKUP($D$14,$D235:$D241,$E235:$E241,,0,-1),'Verwachte Resultaten'!$B$2:$B$31,0),MATCH(_xlfn.XLOOKUP($D$14,$D235:$D241,L234:L240,,0,-1),'Verwachte Resultaten'!$C$1:$BT$1,0))*_xlfn.XLOOKUP($E241,$G$2:$G$6,$H$2:$H$6,,0))),$D241,""),"")</f>
        <v/>
      </c>
      <c r="M241" s="14" t="str">
        <f>IFERROR(IF(AND(_xlfn.XLOOKUP($D$14,$D235:$D241,M235:M241,,0,-1)&lt;(INDEX('Verwachte Resultaten'!$C$2:$BT$31,MATCH(_xlfn.XLOOKUP($D$14,$D235:$D241,$E235:$E241,,0,-1),'Verwachte Resultaten'!$B$2:$B$31,0),MATCH(_xlfn.XLOOKUP($D$14,$D235:$D241,M234:M240,,0,-1),'Verwachte Resultaten'!$C$1:$BT$1,0))*_xlfn.XLOOKUP($E241,$G$2:$G$6,$F$2:$F$6,,0)),_xlfn.XLOOKUP($D$14,$D235:$D241,M235:M241,,0,-1)&gt;=(INDEX('Verwachte Resultaten'!$C$2:$BT$31,MATCH(_xlfn.XLOOKUP($D$14,$D235:$D241,$E235:$E241,,0,-1),'Verwachte Resultaten'!$B$2:$B$31,0),MATCH(_xlfn.XLOOKUP($D$14,$D235:$D241,M234:M240,,0,-1),'Verwachte Resultaten'!$C$1:$BT$1,0))*_xlfn.XLOOKUP($E241,$G$2:$G$6,$H$2:$H$6,,0))),$D241,""),"")</f>
        <v/>
      </c>
      <c r="N241" s="14" t="str">
        <f>IFERROR(IF(AND(_xlfn.XLOOKUP($D$14,$D235:$D241,N235:N241,,0,-1)&lt;(INDEX('Verwachte Resultaten'!$C$2:$BT$31,MATCH(_xlfn.XLOOKUP($D$14,$D235:$D241,$E235:$E241,,0,-1),'Verwachte Resultaten'!$B$2:$B$31,0),MATCH(_xlfn.XLOOKUP($D$14,$D235:$D241,N234:N240,,0,-1),'Verwachte Resultaten'!$C$1:$BT$1,0))*_xlfn.XLOOKUP($E241,$G$2:$G$6,$F$2:$F$6,,0)),_xlfn.XLOOKUP($D$14,$D235:$D241,N235:N241,,0,-1)&gt;=(INDEX('Verwachte Resultaten'!$C$2:$BT$31,MATCH(_xlfn.XLOOKUP($D$14,$D235:$D241,$E235:$E241,,0,-1),'Verwachte Resultaten'!$B$2:$B$31,0),MATCH(_xlfn.XLOOKUP($D$14,$D235:$D241,N234:N240,,0,-1),'Verwachte Resultaten'!$C$1:$BT$1,0))*_xlfn.XLOOKUP($E241,$G$2:$G$6,$H$2:$H$6,,0))),$D241,""),"")</f>
        <v/>
      </c>
      <c r="O241" s="14" t="str">
        <f>IFERROR(IF(AND(_xlfn.XLOOKUP($D$14,$D235:$D241,O235:O241,,0,-1)&lt;(INDEX('Verwachte Resultaten'!$C$2:$BT$31,MATCH(_xlfn.XLOOKUP($D$14,$D235:$D241,$E235:$E241,,0,-1),'Verwachte Resultaten'!$B$2:$B$31,0),MATCH(_xlfn.XLOOKUP($D$14,$D235:$D241,O234:O240,,0,-1),'Verwachte Resultaten'!$C$1:$BT$1,0))*_xlfn.XLOOKUP($E241,$G$2:$G$6,$F$2:$F$6,,0)),_xlfn.XLOOKUP($D$14,$D235:$D241,O235:O241,,0,-1)&gt;=(INDEX('Verwachte Resultaten'!$C$2:$BT$31,MATCH(_xlfn.XLOOKUP($D$14,$D235:$D241,$E235:$E241,,0,-1),'Verwachte Resultaten'!$B$2:$B$31,0),MATCH(_xlfn.XLOOKUP($D$14,$D235:$D241,O234:O240,,0,-1),'Verwachte Resultaten'!$C$1:$BT$1,0))*_xlfn.XLOOKUP($E241,$G$2:$G$6,$H$2:$H$6,,0))),$D241,""),"")</f>
        <v/>
      </c>
      <c r="P241" s="14" t="str">
        <f>IFERROR(IF(AND(_xlfn.XLOOKUP($D$14,$D235:$D241,P235:P241,,0,-1)&lt;(INDEX('Verwachte Resultaten'!$C$2:$BT$31,MATCH(_xlfn.XLOOKUP($D$14,$D235:$D241,$E235:$E241,,0,-1),'Verwachte Resultaten'!$B$2:$B$31,0),MATCH(_xlfn.XLOOKUP($D$14,$D235:$D241,P234:P240,,0,-1),'Verwachte Resultaten'!$C$1:$BT$1,0))*_xlfn.XLOOKUP($E241,$G$2:$G$6,$F$2:$F$6,,0)),_xlfn.XLOOKUP($D$14,$D235:$D241,P235:P241,,0,-1)&gt;=(INDEX('Verwachte Resultaten'!$C$2:$BT$31,MATCH(_xlfn.XLOOKUP($D$14,$D235:$D241,$E235:$E241,,0,-1),'Verwachte Resultaten'!$B$2:$B$31,0),MATCH(_xlfn.XLOOKUP($D$14,$D235:$D241,P234:P240,,0,-1),'Verwachte Resultaten'!$C$1:$BT$1,0))*_xlfn.XLOOKUP($E241,$G$2:$G$6,$H$2:$H$6,,0))),$D241,""),"")</f>
        <v/>
      </c>
      <c r="Q241" s="14" t="str">
        <f>IFERROR(IF(AND(_xlfn.XLOOKUP($D$14,$D235:$D241,Q235:Q241,,0,-1)&lt;(INDEX('Verwachte Resultaten'!$C$2:$BT$31,MATCH(_xlfn.XLOOKUP($D$14,$D235:$D241,$E235:$E241,,0,-1),'Verwachte Resultaten'!$B$2:$B$31,0),MATCH(_xlfn.XLOOKUP($D$14,$D235:$D241,Q234:Q240,,0,-1),'Verwachte Resultaten'!$C$1:$BT$1,0))*_xlfn.XLOOKUP($E241,$G$2:$G$6,$F$2:$F$6,,0)),_xlfn.XLOOKUP($D$14,$D235:$D241,Q235:Q241,,0,-1)&gt;=(INDEX('Verwachte Resultaten'!$C$2:$BT$31,MATCH(_xlfn.XLOOKUP($D$14,$D235:$D241,$E235:$E241,,0,-1),'Verwachte Resultaten'!$B$2:$B$31,0),MATCH(_xlfn.XLOOKUP($D$14,$D235:$D241,Q234:Q240,,0,-1),'Verwachte Resultaten'!$C$1:$BT$1,0))*_xlfn.XLOOKUP($E241,$G$2:$G$6,$H$2:$H$6,,0))),$D241,""),"")</f>
        <v/>
      </c>
      <c r="R241" s="14" t="str">
        <f>IFERROR(IF(AND(_xlfn.XLOOKUP($D$14,$D235:$D241,R235:R241,,0,-1)&lt;(INDEX('Verwachte Resultaten'!$C$2:$BT$31,MATCH(_xlfn.XLOOKUP($D$14,$D235:$D241,$E235:$E241,,0,-1),'Verwachte Resultaten'!$B$2:$B$31,0),MATCH(_xlfn.XLOOKUP($D$14,$D235:$D241,R234:R240,,0,-1),'Verwachte Resultaten'!$C$1:$BT$1,0))*_xlfn.XLOOKUP($E241,$G$2:$G$6,$F$2:$F$6,,0)),_xlfn.XLOOKUP($D$14,$D235:$D241,R235:R241,,0,-1)&gt;=(INDEX('Verwachte Resultaten'!$C$2:$BT$31,MATCH(_xlfn.XLOOKUP($D$14,$D235:$D241,$E235:$E241,,0,-1),'Verwachte Resultaten'!$B$2:$B$31,0),MATCH(_xlfn.XLOOKUP($D$14,$D235:$D241,R234:R240,,0,-1),'Verwachte Resultaten'!$C$1:$BT$1,0))*_xlfn.XLOOKUP($E241,$G$2:$G$6,$H$2:$H$6,,0))),$D241,""),"")</f>
        <v/>
      </c>
      <c r="S241" s="14" t="str">
        <f>IFERROR(IF(AND(_xlfn.XLOOKUP($D$14,$D235:$D241,S235:S241,,0,-1)&lt;(INDEX('Verwachte Resultaten'!$C$2:$BT$31,MATCH(_xlfn.XLOOKUP($D$14,$D235:$D241,$E235:$E241,,0,-1),'Verwachte Resultaten'!$B$2:$B$31,0),MATCH(_xlfn.XLOOKUP($D$14,$D235:$D241,S234:S240,,0,-1),'Verwachte Resultaten'!$C$1:$BT$1,0))*_xlfn.XLOOKUP($E241,$G$2:$G$6,$F$2:$F$6,,0)),_xlfn.XLOOKUP($D$14,$D235:$D241,S235:S241,,0,-1)&gt;=(INDEX('Verwachte Resultaten'!$C$2:$BT$31,MATCH(_xlfn.XLOOKUP($D$14,$D235:$D241,$E235:$E241,,0,-1),'Verwachte Resultaten'!$B$2:$B$31,0),MATCH(_xlfn.XLOOKUP($D$14,$D235:$D241,S234:S240,,0,-1),'Verwachte Resultaten'!$C$1:$BT$1,0))*_xlfn.XLOOKUP($E241,$G$2:$G$6,$H$2:$H$6,,0))),$D241,""),"")</f>
        <v/>
      </c>
      <c r="T241" s="14" t="str">
        <f>IFERROR(IF(AND(_xlfn.XLOOKUP($D$14,$D235:$D241,T235:T241,,0,-1)&lt;(INDEX('Verwachte Resultaten'!$C$2:$BT$31,MATCH(_xlfn.XLOOKUP($D$14,$D235:$D241,$E235:$E241,,0,-1),'Verwachte Resultaten'!$B$2:$B$31,0),MATCH(_xlfn.XLOOKUP($D$14,$D235:$D241,T234:T240,,0,-1),'Verwachte Resultaten'!$C$1:$BT$1,0))*_xlfn.XLOOKUP($E241,$G$2:$G$6,$F$2:$F$6,,0)),_xlfn.XLOOKUP($D$14,$D235:$D241,T235:T241,,0,-1)&gt;=(INDEX('Verwachte Resultaten'!$C$2:$BT$31,MATCH(_xlfn.XLOOKUP($D$14,$D235:$D241,$E235:$E241,,0,-1),'Verwachte Resultaten'!$B$2:$B$31,0),MATCH(_xlfn.XLOOKUP($D$14,$D235:$D241,T234:T240,,0,-1),'Verwachte Resultaten'!$C$1:$BT$1,0))*_xlfn.XLOOKUP($E241,$G$2:$G$6,$H$2:$H$6,,0))),$D241,""),"")</f>
        <v/>
      </c>
      <c r="U241" s="14" t="str">
        <f>IFERROR(IF(AND(_xlfn.XLOOKUP($D$14,$D235:$D241,U235:U241,,0,-1)&lt;(INDEX('Verwachte Resultaten'!$C$2:$BT$31,MATCH(_xlfn.XLOOKUP($D$14,$D235:$D241,$E235:$E241,,0,-1),'Verwachte Resultaten'!$B$2:$B$31,0),MATCH(_xlfn.XLOOKUP($D$14,$D235:$D241,U234:U240,,0,-1),'Verwachte Resultaten'!$C$1:$BT$1,0))*_xlfn.XLOOKUP($E241,$G$2:$G$6,$F$2:$F$6,,0)),_xlfn.XLOOKUP($D$14,$D235:$D241,U235:U241,,0,-1)&gt;=(INDEX('Verwachte Resultaten'!$C$2:$BT$31,MATCH(_xlfn.XLOOKUP($D$14,$D235:$D241,$E235:$E241,,0,-1),'Verwachte Resultaten'!$B$2:$B$31,0),MATCH(_xlfn.XLOOKUP($D$14,$D235:$D241,U234:U240,,0,-1),'Verwachte Resultaten'!$C$1:$BT$1,0))*_xlfn.XLOOKUP($E241,$G$2:$G$6,$H$2:$H$6,,0))),$D241,""),"")</f>
        <v/>
      </c>
      <c r="V241" s="14" t="str">
        <f>IFERROR(IF(AND(_xlfn.XLOOKUP($D$14,$D235:$D241,V235:V241,,0,-1)&lt;(INDEX('Verwachte Resultaten'!$C$2:$BT$31,MATCH(_xlfn.XLOOKUP($D$14,$D235:$D241,$E235:$E241,,0,-1),'Verwachte Resultaten'!$B$2:$B$31,0),MATCH(_xlfn.XLOOKUP($D$14,$D235:$D241,V234:V240,,0,-1),'Verwachte Resultaten'!$C$1:$BT$1,0))*_xlfn.XLOOKUP($E241,$G$2:$G$6,$F$2:$F$6,,0)),_xlfn.XLOOKUP($D$14,$D235:$D241,V235:V241,,0,-1)&gt;=(INDEX('Verwachte Resultaten'!$C$2:$BT$31,MATCH(_xlfn.XLOOKUP($D$14,$D235:$D241,$E235:$E241,,0,-1),'Verwachte Resultaten'!$B$2:$B$31,0),MATCH(_xlfn.XLOOKUP($D$14,$D235:$D241,V234:V240,,0,-1),'Verwachte Resultaten'!$C$1:$BT$1,0))*_xlfn.XLOOKUP($E241,$G$2:$G$6,$H$2:$H$6,,0))),$D241,""),"")</f>
        <v/>
      </c>
      <c r="W241" s="14" t="str">
        <f>IFERROR(IF(AND(_xlfn.XLOOKUP($D$14,$D235:$D241,W235:W241,,0,-1)&lt;(INDEX('Verwachte Resultaten'!$C$2:$BT$31,MATCH(_xlfn.XLOOKUP($D$14,$D235:$D241,$E235:$E241,,0,-1),'Verwachte Resultaten'!$B$2:$B$31,0),MATCH(_xlfn.XLOOKUP($D$14,$D235:$D241,W234:W240,,0,-1),'Verwachte Resultaten'!$C$1:$BT$1,0))*_xlfn.XLOOKUP($E241,$G$2:$G$6,$F$2:$F$6,,0)),_xlfn.XLOOKUP($D$14,$D235:$D241,W235:W241,,0,-1)&gt;=(INDEX('Verwachte Resultaten'!$C$2:$BT$31,MATCH(_xlfn.XLOOKUP($D$14,$D235:$D241,$E235:$E241,,0,-1),'Verwachte Resultaten'!$B$2:$B$31,0),MATCH(_xlfn.XLOOKUP($D$14,$D235:$D241,W234:W240,,0,-1),'Verwachte Resultaten'!$C$1:$BT$1,0))*_xlfn.XLOOKUP($E241,$G$2:$G$6,$H$2:$H$6,,0))),$D241,""),"")</f>
        <v/>
      </c>
      <c r="X241" s="14" t="str">
        <f>IFERROR(IF(AND(_xlfn.XLOOKUP($D$14,$D235:$D241,X235:X241,,0,-1)&lt;(INDEX('Verwachte Resultaten'!$C$2:$BT$31,MATCH(_xlfn.XLOOKUP($D$14,$D235:$D241,$E235:$E241,,0,-1),'Verwachte Resultaten'!$B$2:$B$31,0),MATCH(_xlfn.XLOOKUP($D$14,$D235:$D241,X234:X240,,0,-1),'Verwachte Resultaten'!$C$1:$BT$1,0))*_xlfn.XLOOKUP($E241,$G$2:$G$6,$F$2:$F$6,,0)),_xlfn.XLOOKUP($D$14,$D235:$D241,X235:X241,,0,-1)&gt;=(INDEX('Verwachte Resultaten'!$C$2:$BT$31,MATCH(_xlfn.XLOOKUP($D$14,$D235:$D241,$E235:$E241,,0,-1),'Verwachte Resultaten'!$B$2:$B$31,0),MATCH(_xlfn.XLOOKUP($D$14,$D235:$D241,X234:X240,,0,-1),'Verwachte Resultaten'!$C$1:$BT$1,0))*_xlfn.XLOOKUP($E241,$G$2:$G$6,$H$2:$H$6,,0))),$D241,""),"")</f>
        <v/>
      </c>
      <c r="Y241" s="14" t="str">
        <f>IFERROR(IF(AND(_xlfn.XLOOKUP($D$14,$D235:$D241,Y235:Y241,,0,-1)&lt;(INDEX('Verwachte Resultaten'!$C$2:$BT$31,MATCH(_xlfn.XLOOKUP($D$14,$D235:$D241,$E235:$E241,,0,-1),'Verwachte Resultaten'!$B$2:$B$31,0),MATCH(_xlfn.XLOOKUP($D$14,$D235:$D241,Y234:Y240,,0,-1),'Verwachte Resultaten'!$C$1:$BT$1,0))*_xlfn.XLOOKUP($E241,$G$2:$G$6,$F$2:$F$6,,0)),_xlfn.XLOOKUP($D$14,$D235:$D241,Y235:Y241,,0,-1)&gt;=(INDEX('Verwachte Resultaten'!$C$2:$BT$31,MATCH(_xlfn.XLOOKUP($D$14,$D235:$D241,$E235:$E241,,0,-1),'Verwachte Resultaten'!$B$2:$B$31,0),MATCH(_xlfn.XLOOKUP($D$14,$D235:$D241,Y234:Y240,,0,-1),'Verwachte Resultaten'!$C$1:$BT$1,0))*_xlfn.XLOOKUP($E241,$G$2:$G$6,$H$2:$H$6,,0))),$D241,""),"")</f>
        <v/>
      </c>
      <c r="Z241" s="14" t="str">
        <f>IFERROR(IF(AND(_xlfn.XLOOKUP($D$14,$D235:$D241,Z235:Z241,,0,-1)&lt;(INDEX('Verwachte Resultaten'!$C$2:$BT$31,MATCH(_xlfn.XLOOKUP($D$14,$D235:$D241,$E235:$E241,,0,-1),'Verwachte Resultaten'!$B$2:$B$31,0),MATCH(_xlfn.XLOOKUP($D$14,$D235:$D241,Z234:Z240,,0,-1),'Verwachte Resultaten'!$C$1:$BT$1,0))*_xlfn.XLOOKUP($E241,$G$2:$G$6,$F$2:$F$6,,0)),_xlfn.XLOOKUP($D$14,$D235:$D241,Z235:Z241,,0,-1)&gt;=(INDEX('Verwachte Resultaten'!$C$2:$BT$31,MATCH(_xlfn.XLOOKUP($D$14,$D235:$D241,$E235:$E241,,0,-1),'Verwachte Resultaten'!$B$2:$B$31,0),MATCH(_xlfn.XLOOKUP($D$14,$D235:$D241,Z234:Z240,,0,-1),'Verwachte Resultaten'!$C$1:$BT$1,0))*_xlfn.XLOOKUP($E241,$G$2:$G$6,$H$2:$H$6,,0))),$D241,""),"")</f>
        <v/>
      </c>
      <c r="AA241" s="14" t="str">
        <f>IFERROR(IF(AND(_xlfn.XLOOKUP($D$14,$D235:$D241,AA235:AA241,,0,-1)&lt;(INDEX('Verwachte Resultaten'!$C$2:$BT$31,MATCH(_xlfn.XLOOKUP($D$14,$D235:$D241,$E235:$E241,,0,-1),'Verwachte Resultaten'!$B$2:$B$31,0),MATCH(_xlfn.XLOOKUP($D$14,$D235:$D241,AA234:AA240,,0,-1),'Verwachte Resultaten'!$C$1:$BT$1,0))*_xlfn.XLOOKUP($E241,$G$2:$G$6,$F$2:$F$6,,0)),_xlfn.XLOOKUP($D$14,$D235:$D241,AA235:AA241,,0,-1)&gt;=(INDEX('Verwachte Resultaten'!$C$2:$BT$31,MATCH(_xlfn.XLOOKUP($D$14,$D235:$D241,$E235:$E241,,0,-1),'Verwachte Resultaten'!$B$2:$B$31,0),MATCH(_xlfn.XLOOKUP($D$14,$D235:$D241,AA234:AA240,,0,-1),'Verwachte Resultaten'!$C$1:$BT$1,0))*_xlfn.XLOOKUP($E241,$G$2:$G$6,$H$2:$H$6,,0))),$D241,""),"")</f>
        <v/>
      </c>
      <c r="AB241" s="14" t="str">
        <f>IFERROR(IF(AND(_xlfn.XLOOKUP($D$14,$D235:$D241,AB235:AB241,,0,-1)&lt;(INDEX('Verwachte Resultaten'!$C$2:$BT$31,MATCH(_xlfn.XLOOKUP($D$14,$D235:$D241,$E235:$E241,,0,-1),'Verwachte Resultaten'!$B$2:$B$31,0),MATCH(_xlfn.XLOOKUP($D$14,$D235:$D241,AB234:AB240,,0,-1),'Verwachte Resultaten'!$C$1:$BT$1,0))*_xlfn.XLOOKUP($E241,$G$2:$G$6,$F$2:$F$6,,0)),_xlfn.XLOOKUP($D$14,$D235:$D241,AB235:AB241,,0,-1)&gt;=(INDEX('Verwachte Resultaten'!$C$2:$BT$31,MATCH(_xlfn.XLOOKUP($D$14,$D235:$D241,$E235:$E241,,0,-1),'Verwachte Resultaten'!$B$2:$B$31,0),MATCH(_xlfn.XLOOKUP($D$14,$D235:$D241,AB234:AB240,,0,-1),'Verwachte Resultaten'!$C$1:$BT$1,0))*_xlfn.XLOOKUP($E241,$G$2:$G$6,$H$2:$H$6,,0))),$D241,""),"")</f>
        <v/>
      </c>
      <c r="AC241" s="14" t="str">
        <f>IFERROR(IF(AND(_xlfn.XLOOKUP($D$14,$D235:$D241,AC235:AC241,,0,-1)&lt;(INDEX('Verwachte Resultaten'!$C$2:$BT$31,MATCH(_xlfn.XLOOKUP($D$14,$D235:$D241,$E235:$E241,,0,-1),'Verwachte Resultaten'!$B$2:$B$31,0),MATCH(_xlfn.XLOOKUP($D$14,$D235:$D241,AC234:AC240,,0,-1),'Verwachte Resultaten'!$C$1:$BT$1,0))*_xlfn.XLOOKUP($E241,$G$2:$G$6,$F$2:$F$6,,0)),_xlfn.XLOOKUP($D$14,$D235:$D241,AC235:AC241,,0,-1)&gt;=(INDEX('Verwachte Resultaten'!$C$2:$BT$31,MATCH(_xlfn.XLOOKUP($D$14,$D235:$D241,$E235:$E241,,0,-1),'Verwachte Resultaten'!$B$2:$B$31,0),MATCH(_xlfn.XLOOKUP($D$14,$D235:$D241,AC234:AC240,,0,-1),'Verwachte Resultaten'!$C$1:$BT$1,0))*_xlfn.XLOOKUP($E241,$G$2:$G$6,$H$2:$H$6,,0))),$D241,""),"")</f>
        <v/>
      </c>
      <c r="AD241" s="14" t="str">
        <f>IFERROR(IF(AND(_xlfn.XLOOKUP($D$14,$D235:$D241,AD235:AD241,,0,-1)&lt;(INDEX('Verwachte Resultaten'!$C$2:$BT$31,MATCH(_xlfn.XLOOKUP($D$14,$D235:$D241,$E235:$E241,,0,-1),'Verwachte Resultaten'!$B$2:$B$31,0),MATCH(_xlfn.XLOOKUP($D$14,$D235:$D241,AD234:AD240,,0,-1),'Verwachte Resultaten'!$C$1:$BT$1,0))*_xlfn.XLOOKUP($E241,$G$2:$G$6,$F$2:$F$6,,0)),_xlfn.XLOOKUP($D$14,$D235:$D241,AD235:AD241,,0,-1)&gt;=(INDEX('Verwachte Resultaten'!$C$2:$BT$31,MATCH(_xlfn.XLOOKUP($D$14,$D235:$D241,$E235:$E241,,0,-1),'Verwachte Resultaten'!$B$2:$B$31,0),MATCH(_xlfn.XLOOKUP($D$14,$D235:$D241,AD234:AD240,,0,-1),'Verwachte Resultaten'!$C$1:$BT$1,0))*_xlfn.XLOOKUP($E241,$G$2:$G$6,$H$2:$H$6,,0))),$D241,""),"")</f>
        <v/>
      </c>
      <c r="AE241" s="14" t="str">
        <f>IFERROR(IF(AND(_xlfn.XLOOKUP($D$14,$D235:$D241,AE235:AE241,,0,-1)&lt;(INDEX('Verwachte Resultaten'!$C$2:$BT$31,MATCH(_xlfn.XLOOKUP($D$14,$D235:$D241,$E235:$E241,,0,-1),'Verwachte Resultaten'!$B$2:$B$31,0),MATCH(_xlfn.XLOOKUP($D$14,$D235:$D241,AE234:AE240,,0,-1),'Verwachte Resultaten'!$C$1:$BT$1,0))*_xlfn.XLOOKUP($E241,$G$2:$G$6,$F$2:$F$6,,0)),_xlfn.XLOOKUP($D$14,$D235:$D241,AE235:AE241,,0,-1)&gt;=(INDEX('Verwachte Resultaten'!$C$2:$BT$31,MATCH(_xlfn.XLOOKUP($D$14,$D235:$D241,$E235:$E241,,0,-1),'Verwachte Resultaten'!$B$2:$B$31,0),MATCH(_xlfn.XLOOKUP($D$14,$D235:$D241,AE234:AE240,,0,-1),'Verwachte Resultaten'!$C$1:$BT$1,0))*_xlfn.XLOOKUP($E241,$G$2:$G$6,$H$2:$H$6,,0))),$D241,""),"")</f>
        <v/>
      </c>
      <c r="AF241" s="14" t="str">
        <f>IFERROR(IF(AND(_xlfn.XLOOKUP($D$14,$D235:$D241,AF235:AF241,,0,-1)&lt;(INDEX('Verwachte Resultaten'!$C$2:$BT$31,MATCH(_xlfn.XLOOKUP($D$14,$D235:$D241,$E235:$E241,,0,-1),'Verwachte Resultaten'!$B$2:$B$31,0),MATCH(_xlfn.XLOOKUP($D$14,$D235:$D241,AF234:AF240,,0,-1),'Verwachte Resultaten'!$C$1:$BT$1,0))*_xlfn.XLOOKUP($E241,$G$2:$G$6,$F$2:$F$6,,0)),_xlfn.XLOOKUP($D$14,$D235:$D241,AF235:AF241,,0,-1)&gt;=(INDEX('Verwachte Resultaten'!$C$2:$BT$31,MATCH(_xlfn.XLOOKUP($D$14,$D235:$D241,$E235:$E241,,0,-1),'Verwachte Resultaten'!$B$2:$B$31,0),MATCH(_xlfn.XLOOKUP($D$14,$D235:$D241,AF234:AF240,,0,-1),'Verwachte Resultaten'!$C$1:$BT$1,0))*_xlfn.XLOOKUP($E241,$G$2:$G$6,$H$2:$H$6,,0))),$D241,""),"")</f>
        <v/>
      </c>
      <c r="AG241" s="14" t="str">
        <f>IFERROR(IF(AND(_xlfn.XLOOKUP($D$14,$D235:$D241,AG235:AG241,,0,-1)&lt;(INDEX('Verwachte Resultaten'!$C$2:$BT$31,MATCH(_xlfn.XLOOKUP($D$14,$D235:$D241,$E235:$E241,,0,-1),'Verwachte Resultaten'!$B$2:$B$31,0),MATCH(_xlfn.XLOOKUP($D$14,$D235:$D241,AG234:AG240,,0,-1),'Verwachte Resultaten'!$C$1:$BT$1,0))*_xlfn.XLOOKUP($E241,$G$2:$G$6,$F$2:$F$6,,0)),_xlfn.XLOOKUP($D$14,$D235:$D241,AG235:AG241,,0,-1)&gt;=(INDEX('Verwachte Resultaten'!$C$2:$BT$31,MATCH(_xlfn.XLOOKUP($D$14,$D235:$D241,$E235:$E241,,0,-1),'Verwachte Resultaten'!$B$2:$B$31,0),MATCH(_xlfn.XLOOKUP($D$14,$D235:$D241,AG234:AG240,,0,-1),'Verwachte Resultaten'!$C$1:$BT$1,0))*_xlfn.XLOOKUP($E241,$G$2:$G$6,$H$2:$H$6,,0))),$D241,""),"")</f>
        <v/>
      </c>
      <c r="AH241" s="14" t="str">
        <f>IFERROR(IF(AND(_xlfn.XLOOKUP($D$14,$D235:$D241,AH235:AH241,,0,-1)&lt;(INDEX('Verwachte Resultaten'!$C$2:$BT$31,MATCH(_xlfn.XLOOKUP($D$14,$D235:$D241,$E235:$E241,,0,-1),'Verwachte Resultaten'!$B$2:$B$31,0),MATCH(_xlfn.XLOOKUP($D$14,$D235:$D241,AH234:AH240,,0,-1),'Verwachte Resultaten'!$C$1:$BT$1,0))*_xlfn.XLOOKUP($E241,$G$2:$G$6,$F$2:$F$6,,0)),_xlfn.XLOOKUP($D$14,$D235:$D241,AH235:AH241,,0,-1)&gt;=(INDEX('Verwachte Resultaten'!$C$2:$BT$31,MATCH(_xlfn.XLOOKUP($D$14,$D235:$D241,$E235:$E241,,0,-1),'Verwachte Resultaten'!$B$2:$B$31,0),MATCH(_xlfn.XLOOKUP($D$14,$D235:$D241,AH234:AH240,,0,-1),'Verwachte Resultaten'!$C$1:$BT$1,0))*_xlfn.XLOOKUP($E241,$G$2:$G$6,$H$2:$H$6,,0))),$D241,""),"")</f>
        <v/>
      </c>
      <c r="AI241" s="14" t="str">
        <f>IFERROR(IF(AND(_xlfn.XLOOKUP($D$14,$D235:$D241,AI235:AI241,,0,-1)&lt;(INDEX('Verwachte Resultaten'!$C$2:$BT$31,MATCH(_xlfn.XLOOKUP($D$14,$D235:$D241,$E235:$E241,,0,-1),'Verwachte Resultaten'!$B$2:$B$31,0),MATCH(_xlfn.XLOOKUP($D$14,$D235:$D241,AI234:AI240,,0,-1),'Verwachte Resultaten'!$C$1:$BT$1,0))*_xlfn.XLOOKUP($E241,$G$2:$G$6,$F$2:$F$6,,0)),_xlfn.XLOOKUP($D$14,$D235:$D241,AI235:AI241,,0,-1)&gt;=(INDEX('Verwachte Resultaten'!$C$2:$BT$31,MATCH(_xlfn.XLOOKUP($D$14,$D235:$D241,$E235:$E241,,0,-1),'Verwachte Resultaten'!$B$2:$B$31,0),MATCH(_xlfn.XLOOKUP($D$14,$D235:$D241,AI234:AI240,,0,-1),'Verwachte Resultaten'!$C$1:$BT$1,0))*_xlfn.XLOOKUP($E241,$G$2:$G$6,$H$2:$H$6,,0))),$D241,""),"")</f>
        <v/>
      </c>
      <c r="AJ241" s="14" t="str">
        <f>IFERROR(IF(AND(_xlfn.XLOOKUP($D$14,$D235:$D241,AJ235:AJ241,,0,-1)&lt;(INDEX('Verwachte Resultaten'!$C$2:$BT$31,MATCH(_xlfn.XLOOKUP($D$14,$D235:$D241,$E235:$E241,,0,-1),'Verwachte Resultaten'!$B$2:$B$31,0),MATCH(_xlfn.XLOOKUP($D$14,$D235:$D241,AJ234:AJ240,,0,-1),'Verwachte Resultaten'!$C$1:$BT$1,0))*_xlfn.XLOOKUP($E241,$G$2:$G$6,$F$2:$F$6,,0)),_xlfn.XLOOKUP($D$14,$D235:$D241,AJ235:AJ241,,0,-1)&gt;=(INDEX('Verwachte Resultaten'!$C$2:$BT$31,MATCH(_xlfn.XLOOKUP($D$14,$D235:$D241,$E235:$E241,,0,-1),'Verwachte Resultaten'!$B$2:$B$31,0),MATCH(_xlfn.XLOOKUP($D$14,$D235:$D241,AJ234:AJ240,,0,-1),'Verwachte Resultaten'!$C$1:$BT$1,0))*_xlfn.XLOOKUP($E241,$G$2:$G$6,$H$2:$H$6,,0))),$D241,""),"")</f>
        <v/>
      </c>
      <c r="AK241" s="14" t="str">
        <f>IFERROR(IF(AND(_xlfn.XLOOKUP($D$14,$D235:$D241,AK235:AK241,,0,-1)&lt;(INDEX('Verwachte Resultaten'!$C$2:$BT$31,MATCH(_xlfn.XLOOKUP($D$14,$D235:$D241,$E235:$E241,,0,-1),'Verwachte Resultaten'!$B$2:$B$31,0),MATCH(_xlfn.XLOOKUP($D$14,$D235:$D241,AK234:AK240,,0,-1),'Verwachte Resultaten'!$C$1:$BT$1,0))*_xlfn.XLOOKUP($E241,$G$2:$G$6,$F$2:$F$6,,0)),_xlfn.XLOOKUP($D$14,$D235:$D241,AK235:AK241,,0,-1)&gt;=(INDEX('Verwachte Resultaten'!$C$2:$BT$31,MATCH(_xlfn.XLOOKUP($D$14,$D235:$D241,$E235:$E241,,0,-1),'Verwachte Resultaten'!$B$2:$B$31,0),MATCH(_xlfn.XLOOKUP($D$14,$D235:$D241,AK234:AK240,,0,-1),'Verwachte Resultaten'!$C$1:$BT$1,0))*_xlfn.XLOOKUP($E241,$G$2:$G$6,$H$2:$H$6,,0))),$D241,""),"")</f>
        <v/>
      </c>
      <c r="AL241" s="14" t="str">
        <f>IFERROR(IF(AND(_xlfn.XLOOKUP($D$14,$D235:$D241,AL235:AL241,,0,-1)&lt;(INDEX('Verwachte Resultaten'!$C$2:$BT$31,MATCH(_xlfn.XLOOKUP($D$14,$D235:$D241,$E235:$E241,,0,-1),'Verwachte Resultaten'!$B$2:$B$31,0),MATCH(_xlfn.XLOOKUP($D$14,$D235:$D241,AL234:AL240,,0,-1),'Verwachte Resultaten'!$C$1:$BT$1,0))*_xlfn.XLOOKUP($E241,$G$2:$G$6,$F$2:$F$6,,0)),_xlfn.XLOOKUP($D$14,$D235:$D241,AL235:AL241,,0,-1)&gt;=(INDEX('Verwachte Resultaten'!$C$2:$BT$31,MATCH(_xlfn.XLOOKUP($D$14,$D235:$D241,$E235:$E241,,0,-1),'Verwachte Resultaten'!$B$2:$B$31,0),MATCH(_xlfn.XLOOKUP($D$14,$D235:$D241,AL234:AL240,,0,-1),'Verwachte Resultaten'!$C$1:$BT$1,0))*_xlfn.XLOOKUP($E241,$G$2:$G$6,$H$2:$H$6,,0))),$D241,""),"")</f>
        <v/>
      </c>
      <c r="AM241" s="14" t="str">
        <f>IFERROR(IF(AND(_xlfn.XLOOKUP($D$14,$D235:$D241,AM235:AM241,,0,-1)&lt;(INDEX('Verwachte Resultaten'!$C$2:$BT$31,MATCH(_xlfn.XLOOKUP($D$14,$D235:$D241,$E235:$E241,,0,-1),'Verwachte Resultaten'!$B$2:$B$31,0),MATCH(_xlfn.XLOOKUP($D$14,$D235:$D241,AM234:AM240,,0,-1),'Verwachte Resultaten'!$C$1:$BT$1,0))*_xlfn.XLOOKUP($E241,$G$2:$G$6,$F$2:$F$6,,0)),_xlfn.XLOOKUP($D$14,$D235:$D241,AM235:AM241,,0,-1)&gt;=(INDEX('Verwachte Resultaten'!$C$2:$BT$31,MATCH(_xlfn.XLOOKUP($D$14,$D235:$D241,$E235:$E241,,0,-1),'Verwachte Resultaten'!$B$2:$B$31,0),MATCH(_xlfn.XLOOKUP($D$14,$D235:$D241,AM234:AM240,,0,-1),'Verwachte Resultaten'!$C$1:$BT$1,0))*_xlfn.XLOOKUP($E241,$G$2:$G$6,$H$2:$H$6,,0))),$D241,""),"")</f>
        <v/>
      </c>
      <c r="AN241" s="14" t="str">
        <f>IFERROR(IF(AND(_xlfn.XLOOKUP($D$14,$D235:$D241,AN235:AN241,,0,-1)&lt;(INDEX('Verwachte Resultaten'!$C$2:$BT$31,MATCH(_xlfn.XLOOKUP($D$14,$D235:$D241,$E235:$E241,,0,-1),'Verwachte Resultaten'!$B$2:$B$31,0),MATCH(_xlfn.XLOOKUP($D$14,$D235:$D241,AN234:AN240,,0,-1),'Verwachte Resultaten'!$C$1:$BT$1,0))*_xlfn.XLOOKUP($E241,$G$2:$G$6,$F$2:$F$6,,0)),_xlfn.XLOOKUP($D$14,$D235:$D241,AN235:AN241,,0,-1)&gt;=(INDEX('Verwachte Resultaten'!$C$2:$BT$31,MATCH(_xlfn.XLOOKUP($D$14,$D235:$D241,$E235:$E241,,0,-1),'Verwachte Resultaten'!$B$2:$B$31,0),MATCH(_xlfn.XLOOKUP($D$14,$D235:$D241,AN234:AN240,,0,-1),'Verwachte Resultaten'!$C$1:$BT$1,0))*_xlfn.XLOOKUP($E241,$G$2:$G$6,$H$2:$H$6,,0))),$D241,""),"")</f>
        <v/>
      </c>
      <c r="AO241" s="14" t="str">
        <f>IFERROR(IF(AND(_xlfn.XLOOKUP($D$14,$D235:$D241,AO235:AO241,,0,-1)&lt;(INDEX('Verwachte Resultaten'!$C$2:$BT$31,MATCH(_xlfn.XLOOKUP($D$14,$D235:$D241,$E235:$E241,,0,-1),'Verwachte Resultaten'!$B$2:$B$31,0),MATCH(_xlfn.XLOOKUP($D$14,$D235:$D241,AO234:AO240,,0,-1),'Verwachte Resultaten'!$C$1:$BT$1,0))*_xlfn.XLOOKUP($E241,$G$2:$G$6,$F$2:$F$6,,0)),_xlfn.XLOOKUP($D$14,$D235:$D241,AO235:AO241,,0,-1)&gt;=(INDEX('Verwachte Resultaten'!$C$2:$BT$31,MATCH(_xlfn.XLOOKUP($D$14,$D235:$D241,$E235:$E241,,0,-1),'Verwachte Resultaten'!$B$2:$B$31,0),MATCH(_xlfn.XLOOKUP($D$14,$D235:$D241,AO234:AO240,,0,-1),'Verwachte Resultaten'!$C$1:$BT$1,0))*_xlfn.XLOOKUP($E241,$G$2:$G$6,$H$2:$H$6,,0))),$D241,""),"")</f>
        <v/>
      </c>
      <c r="AP241" s="14" t="str">
        <f>IFERROR(IF(AND(_xlfn.XLOOKUP($D$14,$D235:$D241,AP235:AP241,,0,-1)&lt;(INDEX('Verwachte Resultaten'!$C$2:$BT$31,MATCH(_xlfn.XLOOKUP($D$14,$D235:$D241,$E235:$E241,,0,-1),'Verwachte Resultaten'!$B$2:$B$31,0),MATCH(_xlfn.XLOOKUP($D$14,$D235:$D241,AP234:AP240,,0,-1),'Verwachte Resultaten'!$C$1:$BT$1,0))*_xlfn.XLOOKUP($E241,$G$2:$G$6,$F$2:$F$6,,0)),_xlfn.XLOOKUP($D$14,$D235:$D241,AP235:AP241,,0,-1)&gt;=(INDEX('Verwachte Resultaten'!$C$2:$BT$31,MATCH(_xlfn.XLOOKUP($D$14,$D235:$D241,$E235:$E241,,0,-1),'Verwachte Resultaten'!$B$2:$B$31,0),MATCH(_xlfn.XLOOKUP($D$14,$D235:$D241,AP234:AP240,,0,-1),'Verwachte Resultaten'!$C$1:$BT$1,0))*_xlfn.XLOOKUP($E241,$G$2:$G$6,$H$2:$H$6,,0))),$D241,""),"")</f>
        <v/>
      </c>
      <c r="AQ241" s="14" t="str">
        <f>IFERROR(IF(AND(_xlfn.XLOOKUP($D$14,$D235:$D241,AQ235:AQ241,,0,-1)&lt;(INDEX('Verwachte Resultaten'!$C$2:$BT$31,MATCH(_xlfn.XLOOKUP($D$14,$D235:$D241,$E235:$E241,,0,-1),'Verwachte Resultaten'!$B$2:$B$31,0),MATCH(_xlfn.XLOOKUP($D$14,$D235:$D241,AQ234:AQ240,,0,-1),'Verwachte Resultaten'!$C$1:$BT$1,0))*_xlfn.XLOOKUP($E241,$G$2:$G$6,$F$2:$F$6,,0)),_xlfn.XLOOKUP($D$14,$D235:$D241,AQ235:AQ241,,0,-1)&gt;=(INDEX('Verwachte Resultaten'!$C$2:$BT$31,MATCH(_xlfn.XLOOKUP($D$14,$D235:$D241,$E235:$E241,,0,-1),'Verwachte Resultaten'!$B$2:$B$31,0),MATCH(_xlfn.XLOOKUP($D$14,$D235:$D241,AQ234:AQ240,,0,-1),'Verwachte Resultaten'!$C$1:$BT$1,0))*_xlfn.XLOOKUP($E241,$G$2:$G$6,$H$2:$H$6,,0))),$D241,""),"")</f>
        <v/>
      </c>
      <c r="AR241" s="14" t="str">
        <f>IFERROR(IF(AND(_xlfn.XLOOKUP($D$14,$D235:$D241,AR235:AR241,,0,-1)&lt;(INDEX('Verwachte Resultaten'!$C$2:$BT$31,MATCH(_xlfn.XLOOKUP($D$14,$D235:$D241,$E235:$E241,,0,-1),'Verwachte Resultaten'!$B$2:$B$31,0),MATCH(_xlfn.XLOOKUP($D$14,$D235:$D241,AR234:AR240,,0,-1),'Verwachte Resultaten'!$C$1:$BT$1,0))*_xlfn.XLOOKUP($E241,$G$2:$G$6,$F$2:$F$6,,0)),_xlfn.XLOOKUP($D$14,$D235:$D241,AR235:AR241,,0,-1)&gt;=(INDEX('Verwachte Resultaten'!$C$2:$BT$31,MATCH(_xlfn.XLOOKUP($D$14,$D235:$D241,$E235:$E241,,0,-1),'Verwachte Resultaten'!$B$2:$B$31,0),MATCH(_xlfn.XLOOKUP($D$14,$D235:$D241,AR234:AR240,,0,-1),'Verwachte Resultaten'!$C$1:$BT$1,0))*_xlfn.XLOOKUP($E241,$G$2:$G$6,$H$2:$H$6,,0))),$D241,""),"")</f>
        <v/>
      </c>
      <c r="AS241" s="14" t="str">
        <f>IFERROR(IF(AND(_xlfn.XLOOKUP($D$14,$D235:$D241,AS235:AS241,,0,-1)&lt;(INDEX('Verwachte Resultaten'!$C$2:$BT$31,MATCH(_xlfn.XLOOKUP($D$14,$D235:$D241,$E235:$E241,,0,-1),'Verwachte Resultaten'!$B$2:$B$31,0),MATCH(_xlfn.XLOOKUP($D$14,$D235:$D241,AS234:AS240,,0,-1),'Verwachte Resultaten'!$C$1:$BT$1,0))*_xlfn.XLOOKUP($E241,$G$2:$G$6,$F$2:$F$6,,0)),_xlfn.XLOOKUP($D$14,$D235:$D241,AS235:AS241,,0,-1)&gt;=(INDEX('Verwachte Resultaten'!$C$2:$BT$31,MATCH(_xlfn.XLOOKUP($D$14,$D235:$D241,$E235:$E241,,0,-1),'Verwachte Resultaten'!$B$2:$B$31,0),MATCH(_xlfn.XLOOKUP($D$14,$D235:$D241,AS234:AS240,,0,-1),'Verwachte Resultaten'!$C$1:$BT$1,0))*_xlfn.XLOOKUP($E241,$G$2:$G$6,$H$2:$H$6,,0))),$D241,""),"")</f>
        <v/>
      </c>
      <c r="AT241" s="14" t="str">
        <f>IFERROR(IF(AND(_xlfn.XLOOKUP($D$14,$D235:$D241,AT235:AT241,,0,-1)&lt;(INDEX('Verwachte Resultaten'!$C$2:$BT$31,MATCH(_xlfn.XLOOKUP($D$14,$D235:$D241,$E235:$E241,,0,-1),'Verwachte Resultaten'!$B$2:$B$31,0),MATCH(_xlfn.XLOOKUP($D$14,$D235:$D241,AT234:AT240,,0,-1),'Verwachte Resultaten'!$C$1:$BT$1,0))*_xlfn.XLOOKUP($E241,$G$2:$G$6,$F$2:$F$6,,0)),_xlfn.XLOOKUP($D$14,$D235:$D241,AT235:AT241,,0,-1)&gt;=(INDEX('Verwachte Resultaten'!$C$2:$BT$31,MATCH(_xlfn.XLOOKUP($D$14,$D235:$D241,$E235:$E241,,0,-1),'Verwachte Resultaten'!$B$2:$B$31,0),MATCH(_xlfn.XLOOKUP($D$14,$D235:$D241,AT234:AT240,,0,-1),'Verwachte Resultaten'!$C$1:$BT$1,0))*_xlfn.XLOOKUP($E241,$G$2:$G$6,$H$2:$H$6,,0))),$D241,""),"")</f>
        <v/>
      </c>
      <c r="AU241" s="14" t="str">
        <f>IFERROR(IF(AND(_xlfn.XLOOKUP($D$14,$D235:$D241,AU235:AU241,,0,-1)&lt;(INDEX('Verwachte Resultaten'!$C$2:$BT$31,MATCH(_xlfn.XLOOKUP($D$14,$D235:$D241,$E235:$E241,,0,-1),'Verwachte Resultaten'!$B$2:$B$31,0),MATCH(_xlfn.XLOOKUP($D$14,$D235:$D241,AU234:AU240,,0,-1),'Verwachte Resultaten'!$C$1:$BT$1,0))*_xlfn.XLOOKUP($E241,$G$2:$G$6,$F$2:$F$6,,0)),_xlfn.XLOOKUP($D$14,$D235:$D241,AU235:AU241,,0,-1)&gt;=(INDEX('Verwachte Resultaten'!$C$2:$BT$31,MATCH(_xlfn.XLOOKUP($D$14,$D235:$D241,$E235:$E241,,0,-1),'Verwachte Resultaten'!$B$2:$B$31,0),MATCH(_xlfn.XLOOKUP($D$14,$D235:$D241,AU234:AU240,,0,-1),'Verwachte Resultaten'!$C$1:$BT$1,0))*_xlfn.XLOOKUP($E241,$G$2:$G$6,$H$2:$H$6,,0))),$D241,""),"")</f>
        <v/>
      </c>
      <c r="AV241" s="14" t="str">
        <f>IFERROR(IF(AND(_xlfn.XLOOKUP($D$14,$D235:$D241,AV235:AV241,,0,-1)&lt;(INDEX('Verwachte Resultaten'!$C$2:$BT$31,MATCH(_xlfn.XLOOKUP($D$14,$D235:$D241,$E235:$E241,,0,-1),'Verwachte Resultaten'!$B$2:$B$31,0),MATCH(_xlfn.XLOOKUP($D$14,$D235:$D241,AV234:AV240,,0,-1),'Verwachte Resultaten'!$C$1:$BT$1,0))*_xlfn.XLOOKUP($E241,$G$2:$G$6,$F$2:$F$6,,0)),_xlfn.XLOOKUP($D$14,$D235:$D241,AV235:AV241,,0,-1)&gt;=(INDEX('Verwachte Resultaten'!$C$2:$BT$31,MATCH(_xlfn.XLOOKUP($D$14,$D235:$D241,$E235:$E241,,0,-1),'Verwachte Resultaten'!$B$2:$B$31,0),MATCH(_xlfn.XLOOKUP($D$14,$D235:$D241,AV234:AV240,,0,-1),'Verwachte Resultaten'!$C$1:$BT$1,0))*_xlfn.XLOOKUP($E241,$G$2:$G$6,$H$2:$H$6,,0))),$D241,""),"")</f>
        <v/>
      </c>
      <c r="AW241" s="14" t="str">
        <f>IFERROR(IF(AND(_xlfn.XLOOKUP($D$14,$D235:$D241,AW235:AW241,,0,-1)&lt;(INDEX('Verwachte Resultaten'!$C$2:$BT$31,MATCH(_xlfn.XLOOKUP($D$14,$D235:$D241,$E235:$E241,,0,-1),'Verwachte Resultaten'!$B$2:$B$31,0),MATCH(_xlfn.XLOOKUP($D$14,$D235:$D241,AW234:AW240,,0,-1),'Verwachte Resultaten'!$C$1:$BT$1,0))*_xlfn.XLOOKUP($E241,$G$2:$G$6,$F$2:$F$6,,0)),_xlfn.XLOOKUP($D$14,$D235:$D241,AW235:AW241,,0,-1)&gt;=(INDEX('Verwachte Resultaten'!$C$2:$BT$31,MATCH(_xlfn.XLOOKUP($D$14,$D235:$D241,$E235:$E241,,0,-1),'Verwachte Resultaten'!$B$2:$B$31,0),MATCH(_xlfn.XLOOKUP($D$14,$D235:$D241,AW234:AW240,,0,-1),'Verwachte Resultaten'!$C$1:$BT$1,0))*_xlfn.XLOOKUP($E241,$G$2:$G$6,$H$2:$H$6,,0))),$D241,""),"")</f>
        <v/>
      </c>
      <c r="AX241" s="14" t="str">
        <f>IFERROR(IF(AND(_xlfn.XLOOKUP($D$14,$D235:$D241,AX235:AX241,,0,-1)&lt;(INDEX('Verwachte Resultaten'!$C$2:$BT$31,MATCH(_xlfn.XLOOKUP($D$14,$D235:$D241,$E235:$E241,,0,-1),'Verwachte Resultaten'!$B$2:$B$31,0),MATCH(_xlfn.XLOOKUP($D$14,$D235:$D241,AX234:AX240,,0,-1),'Verwachte Resultaten'!$C$1:$BT$1,0))*_xlfn.XLOOKUP($E241,$G$2:$G$6,$F$2:$F$6,,0)),_xlfn.XLOOKUP($D$14,$D235:$D241,AX235:AX241,,0,-1)&gt;=(INDEX('Verwachte Resultaten'!$C$2:$BT$31,MATCH(_xlfn.XLOOKUP($D$14,$D235:$D241,$E235:$E241,,0,-1),'Verwachte Resultaten'!$B$2:$B$31,0),MATCH(_xlfn.XLOOKUP($D$14,$D235:$D241,AX234:AX240,,0,-1),'Verwachte Resultaten'!$C$1:$BT$1,0))*_xlfn.XLOOKUP($E241,$G$2:$G$6,$H$2:$H$6,,0))),$D241,""),"")</f>
        <v/>
      </c>
      <c r="AY241" s="14" t="str">
        <f>IFERROR(IF(AND(_xlfn.XLOOKUP($D$14,$D235:$D241,AY235:AY241,,0,-1)&lt;(INDEX('Verwachte Resultaten'!$C$2:$BT$31,MATCH(_xlfn.XLOOKUP($D$14,$D235:$D241,$E235:$E241,,0,-1),'Verwachte Resultaten'!$B$2:$B$31,0),MATCH(_xlfn.XLOOKUP($D$14,$D235:$D241,AY234:AY240,,0,-1),'Verwachte Resultaten'!$C$1:$BT$1,0))*_xlfn.XLOOKUP($E241,$G$2:$G$6,$F$2:$F$6,,0)),_xlfn.XLOOKUP($D$14,$D235:$D241,AY235:AY241,,0,-1)&gt;=(INDEX('Verwachte Resultaten'!$C$2:$BT$31,MATCH(_xlfn.XLOOKUP($D$14,$D235:$D241,$E235:$E241,,0,-1),'Verwachte Resultaten'!$B$2:$B$31,0),MATCH(_xlfn.XLOOKUP($D$14,$D235:$D241,AY234:AY240,,0,-1),'Verwachte Resultaten'!$C$1:$BT$1,0))*_xlfn.XLOOKUP($E241,$G$2:$G$6,$H$2:$H$6,,0))),$D241,""),"")</f>
        <v/>
      </c>
      <c r="AZ241" s="14" t="str">
        <f>IFERROR(IF(AND(_xlfn.XLOOKUP($D$14,$D235:$D241,AZ235:AZ241,,0,-1)&lt;(INDEX('Verwachte Resultaten'!$C$2:$BT$31,MATCH(_xlfn.XLOOKUP($D$14,$D235:$D241,$E235:$E241,,0,-1),'Verwachte Resultaten'!$B$2:$B$31,0),MATCH(_xlfn.XLOOKUP($D$14,$D235:$D241,AZ234:AZ240,,0,-1),'Verwachte Resultaten'!$C$1:$BT$1,0))*_xlfn.XLOOKUP($E241,$G$2:$G$6,$F$2:$F$6,,0)),_xlfn.XLOOKUP($D$14,$D235:$D241,AZ235:AZ241,,0,-1)&gt;=(INDEX('Verwachte Resultaten'!$C$2:$BT$31,MATCH(_xlfn.XLOOKUP($D$14,$D235:$D241,$E235:$E241,,0,-1),'Verwachte Resultaten'!$B$2:$B$31,0),MATCH(_xlfn.XLOOKUP($D$14,$D235:$D241,AZ234:AZ240,,0,-1),'Verwachte Resultaten'!$C$1:$BT$1,0))*_xlfn.XLOOKUP($E241,$G$2:$G$6,$H$2:$H$6,,0))),$D241,""),"")</f>
        <v/>
      </c>
      <c r="BA241" s="14" t="str">
        <f>IFERROR(IF(AND(_xlfn.XLOOKUP($D$14,$D235:$D241,BA235:BA241,,0,-1)&lt;(INDEX('Verwachte Resultaten'!$C$2:$BT$31,MATCH(_xlfn.XLOOKUP($D$14,$D235:$D241,$E235:$E241,,0,-1),'Verwachte Resultaten'!$B$2:$B$31,0),MATCH(_xlfn.XLOOKUP($D$14,$D235:$D241,BA234:BA240,,0,-1),'Verwachte Resultaten'!$C$1:$BT$1,0))*_xlfn.XLOOKUP($E241,$G$2:$G$6,$F$2:$F$6,,0)),_xlfn.XLOOKUP($D$14,$D235:$D241,BA235:BA241,,0,-1)&gt;=(INDEX('Verwachte Resultaten'!$C$2:$BT$31,MATCH(_xlfn.XLOOKUP($D$14,$D235:$D241,$E235:$E241,,0,-1),'Verwachte Resultaten'!$B$2:$B$31,0),MATCH(_xlfn.XLOOKUP($D$14,$D235:$D241,BA234:BA240,,0,-1),'Verwachte Resultaten'!$C$1:$BT$1,0))*_xlfn.XLOOKUP($E241,$G$2:$G$6,$H$2:$H$6,,0))),$D241,""),"")</f>
        <v/>
      </c>
      <c r="BB241" s="14" t="str">
        <f>IFERROR(IF(AND(_xlfn.XLOOKUP($D$14,$D235:$D241,BB235:BB241,,0,-1)&lt;(INDEX('Verwachte Resultaten'!$C$2:$BT$31,MATCH(_xlfn.XLOOKUP($D$14,$D235:$D241,$E235:$E241,,0,-1),'Verwachte Resultaten'!$B$2:$B$31,0),MATCH(_xlfn.XLOOKUP($D$14,$D235:$D241,BB234:BB240,,0,-1),'Verwachte Resultaten'!$C$1:$BT$1,0))*_xlfn.XLOOKUP($E241,$G$2:$G$6,$F$2:$F$6,,0)),_xlfn.XLOOKUP($D$14,$D235:$D241,BB235:BB241,,0,-1)&gt;=(INDEX('Verwachte Resultaten'!$C$2:$BT$31,MATCH(_xlfn.XLOOKUP($D$14,$D235:$D241,$E235:$E241,,0,-1),'Verwachte Resultaten'!$B$2:$B$31,0),MATCH(_xlfn.XLOOKUP($D$14,$D235:$D241,BB234:BB240,,0,-1),'Verwachte Resultaten'!$C$1:$BT$1,0))*_xlfn.XLOOKUP($E241,$G$2:$G$6,$H$2:$H$6,,0))),$D241,""),"")</f>
        <v/>
      </c>
      <c r="BC241" s="14" t="str">
        <f>IFERROR(IF(AND(_xlfn.XLOOKUP($D$14,$D235:$D241,BC235:BC241,,0,-1)&lt;(INDEX('Verwachte Resultaten'!$C$2:$BT$31,MATCH(_xlfn.XLOOKUP($D$14,$D235:$D241,$E235:$E241,,0,-1),'Verwachte Resultaten'!$B$2:$B$31,0),MATCH(_xlfn.XLOOKUP($D$14,$D235:$D241,BC234:BC240,,0,-1),'Verwachte Resultaten'!$C$1:$BT$1,0))*_xlfn.XLOOKUP($E241,$G$2:$G$6,$F$2:$F$6,,0)),_xlfn.XLOOKUP($D$14,$D235:$D241,BC235:BC241,,0,-1)&gt;=(INDEX('Verwachte Resultaten'!$C$2:$BT$31,MATCH(_xlfn.XLOOKUP($D$14,$D235:$D241,$E235:$E241,,0,-1),'Verwachte Resultaten'!$B$2:$B$31,0),MATCH(_xlfn.XLOOKUP($D$14,$D235:$D241,BC234:BC240,,0,-1),'Verwachte Resultaten'!$C$1:$BT$1,0))*_xlfn.XLOOKUP($E241,$G$2:$G$6,$H$2:$H$6,,0))),$D241,""),"")</f>
        <v/>
      </c>
      <c r="BD241" s="14" t="str">
        <f>IFERROR(IF(AND(_xlfn.XLOOKUP($D$14,$D235:$D241,BD235:BD241,,0,-1)&lt;(INDEX('Verwachte Resultaten'!$C$2:$BT$31,MATCH(_xlfn.XLOOKUP($D$14,$D235:$D241,$E235:$E241,,0,-1),'Verwachte Resultaten'!$B$2:$B$31,0),MATCH(_xlfn.XLOOKUP($D$14,$D235:$D241,BD234:BD240,,0,-1),'Verwachte Resultaten'!$C$1:$BT$1,0))*_xlfn.XLOOKUP($E241,$G$2:$G$6,$F$2:$F$6,,0)),_xlfn.XLOOKUP($D$14,$D235:$D241,BD235:BD241,,0,-1)&gt;=(INDEX('Verwachte Resultaten'!$C$2:$BT$31,MATCH(_xlfn.XLOOKUP($D$14,$D235:$D241,$E235:$E241,,0,-1),'Verwachte Resultaten'!$B$2:$B$31,0),MATCH(_xlfn.XLOOKUP($D$14,$D235:$D241,BD234:BD240,,0,-1),'Verwachte Resultaten'!$C$1:$BT$1,0))*_xlfn.XLOOKUP($E241,$G$2:$G$6,$H$2:$H$6,,0))),$D241,""),"")</f>
        <v/>
      </c>
      <c r="BE241" s="14" t="str">
        <f>IFERROR(IF(AND(_xlfn.XLOOKUP($D$14,$D235:$D241,BE235:BE241,,0,-1)&lt;(INDEX('Verwachte Resultaten'!$C$2:$BT$31,MATCH(_xlfn.XLOOKUP($D$14,$D235:$D241,$E235:$E241,,0,-1),'Verwachte Resultaten'!$B$2:$B$31,0),MATCH(_xlfn.XLOOKUP($D$14,$D235:$D241,BE234:BE240,,0,-1),'Verwachte Resultaten'!$C$1:$BT$1,0))*_xlfn.XLOOKUP($E241,$G$2:$G$6,$F$2:$F$6,,0)),_xlfn.XLOOKUP($D$14,$D235:$D241,BE235:BE241,,0,-1)&gt;=(INDEX('Verwachte Resultaten'!$C$2:$BT$31,MATCH(_xlfn.XLOOKUP($D$14,$D235:$D241,$E235:$E241,,0,-1),'Verwachte Resultaten'!$B$2:$B$31,0),MATCH(_xlfn.XLOOKUP($D$14,$D235:$D241,BE234:BE240,,0,-1),'Verwachte Resultaten'!$C$1:$BT$1,0))*_xlfn.XLOOKUP($E241,$G$2:$G$6,$H$2:$H$6,,0))),$D241,""),"")</f>
        <v/>
      </c>
      <c r="BF241" s="14" t="str">
        <f>IFERROR(IF(AND(_xlfn.XLOOKUP($D$14,$D235:$D241,BF235:BF241,,0,-1)&lt;(INDEX('Verwachte Resultaten'!$C$2:$BT$31,MATCH(_xlfn.XLOOKUP($D$14,$D235:$D241,$E235:$E241,,0,-1),'Verwachte Resultaten'!$B$2:$B$31,0),MATCH(_xlfn.XLOOKUP($D$14,$D235:$D241,BF234:BF240,,0,-1),'Verwachte Resultaten'!$C$1:$BT$1,0))*_xlfn.XLOOKUP($E241,$G$2:$G$6,$F$2:$F$6,,0)),_xlfn.XLOOKUP($D$14,$D235:$D241,BF235:BF241,,0,-1)&gt;=(INDEX('Verwachte Resultaten'!$C$2:$BT$31,MATCH(_xlfn.XLOOKUP($D$14,$D235:$D241,$E235:$E241,,0,-1),'Verwachte Resultaten'!$B$2:$B$31,0),MATCH(_xlfn.XLOOKUP($D$14,$D235:$D241,BF234:BF240,,0,-1),'Verwachte Resultaten'!$C$1:$BT$1,0))*_xlfn.XLOOKUP($E241,$G$2:$G$6,$H$2:$H$6,,0))),$D241,""),"")</f>
        <v/>
      </c>
      <c r="BG241" s="14" t="str">
        <f>IFERROR(IF(AND(_xlfn.XLOOKUP($D$14,$D235:$D241,BG235:BG241,,0,-1)&lt;(INDEX('Verwachte Resultaten'!$C$2:$BT$31,MATCH(_xlfn.XLOOKUP($D$14,$D235:$D241,$E235:$E241,,0,-1),'Verwachte Resultaten'!$B$2:$B$31,0),MATCH(_xlfn.XLOOKUP($D$14,$D235:$D241,BG234:BG240,,0,-1),'Verwachte Resultaten'!$C$1:$BT$1,0))*_xlfn.XLOOKUP($E241,$G$2:$G$6,$F$2:$F$6,,0)),_xlfn.XLOOKUP($D$14,$D235:$D241,BG235:BG241,,0,-1)&gt;=(INDEX('Verwachte Resultaten'!$C$2:$BT$31,MATCH(_xlfn.XLOOKUP($D$14,$D235:$D241,$E235:$E241,,0,-1),'Verwachte Resultaten'!$B$2:$B$31,0),MATCH(_xlfn.XLOOKUP($D$14,$D235:$D241,BG234:BG240,,0,-1),'Verwachte Resultaten'!$C$1:$BT$1,0))*_xlfn.XLOOKUP($E241,$G$2:$G$6,$H$2:$H$6,,0))),$D241,""),"")</f>
        <v/>
      </c>
      <c r="BH241" s="14" t="str">
        <f>IFERROR(IF(AND(_xlfn.XLOOKUP($D$14,$D235:$D241,BH235:BH241,,0,-1)&lt;(INDEX('Verwachte Resultaten'!$C$2:$BT$31,MATCH(_xlfn.XLOOKUP($D$14,$D235:$D241,$E235:$E241,,0,-1),'Verwachte Resultaten'!$B$2:$B$31,0),MATCH(_xlfn.XLOOKUP($D$14,$D235:$D241,BH234:BH240,,0,-1),'Verwachte Resultaten'!$C$1:$BT$1,0))*_xlfn.XLOOKUP($E241,$G$2:$G$6,$F$2:$F$6,,0)),_xlfn.XLOOKUP($D$14,$D235:$D241,BH235:BH241,,0,-1)&gt;=(INDEX('Verwachte Resultaten'!$C$2:$BT$31,MATCH(_xlfn.XLOOKUP($D$14,$D235:$D241,$E235:$E241,,0,-1),'Verwachte Resultaten'!$B$2:$B$31,0),MATCH(_xlfn.XLOOKUP($D$14,$D235:$D241,BH234:BH240,,0,-1),'Verwachte Resultaten'!$C$1:$BT$1,0))*_xlfn.XLOOKUP($E241,$G$2:$G$6,$H$2:$H$6,,0))),$D241,""),"")</f>
        <v/>
      </c>
      <c r="BI241" s="14" t="str">
        <f>IFERROR(IF(AND(_xlfn.XLOOKUP($D$14,$D235:$D241,BI235:BI241,,0,-1)&lt;(INDEX('Verwachte Resultaten'!$C$2:$BT$31,MATCH(_xlfn.XLOOKUP($D$14,$D235:$D241,$E235:$E241,,0,-1),'Verwachte Resultaten'!$B$2:$B$31,0),MATCH(_xlfn.XLOOKUP($D$14,$D235:$D241,BI234:BI240,,0,-1),'Verwachte Resultaten'!$C$1:$BT$1,0))*_xlfn.XLOOKUP($E241,$G$2:$G$6,$F$2:$F$6,,0)),_xlfn.XLOOKUP($D$14,$D235:$D241,BI235:BI241,,0,-1)&gt;=(INDEX('Verwachte Resultaten'!$C$2:$BT$31,MATCH(_xlfn.XLOOKUP($D$14,$D235:$D241,$E235:$E241,,0,-1),'Verwachte Resultaten'!$B$2:$B$31,0),MATCH(_xlfn.XLOOKUP($D$14,$D235:$D241,BI234:BI240,,0,-1),'Verwachte Resultaten'!$C$1:$BT$1,0))*_xlfn.XLOOKUP($E241,$G$2:$G$6,$H$2:$H$6,,0))),$D241,""),"")</f>
        <v/>
      </c>
      <c r="BJ241" s="14" t="str">
        <f>IFERROR(IF(AND(_xlfn.XLOOKUP($D$14,$D235:$D241,BJ235:BJ241,,0,-1)&lt;(INDEX('Verwachte Resultaten'!$C$2:$BT$31,MATCH(_xlfn.XLOOKUP($D$14,$D235:$D241,$E235:$E241,,0,-1),'Verwachte Resultaten'!$B$2:$B$31,0),MATCH(_xlfn.XLOOKUP($D$14,$D235:$D241,BJ234:BJ240,,0,-1),'Verwachte Resultaten'!$C$1:$BT$1,0))*_xlfn.XLOOKUP($E241,$G$2:$G$6,$F$2:$F$6,,0)),_xlfn.XLOOKUP($D$14,$D235:$D241,BJ235:BJ241,,0,-1)&gt;=(INDEX('Verwachte Resultaten'!$C$2:$BT$31,MATCH(_xlfn.XLOOKUP($D$14,$D235:$D241,$E235:$E241,,0,-1),'Verwachte Resultaten'!$B$2:$B$31,0),MATCH(_xlfn.XLOOKUP($D$14,$D235:$D241,BJ234:BJ240,,0,-1),'Verwachte Resultaten'!$C$1:$BT$1,0))*_xlfn.XLOOKUP($E241,$G$2:$G$6,$H$2:$H$6,,0))),$D241,""),"")</f>
        <v/>
      </c>
      <c r="BK241" s="41" t="str">
        <f>IFERROR(IF(AND(_xlfn.XLOOKUP($D$14,$D235:$D241,BK235:BK241,,0,-1)&lt;(INDEX('Verwachte Resultaten'!$C$2:$BT$31,MATCH(_xlfn.XLOOKUP($D$14,$D235:$D241,$E235:$E241,,0,-1),'Verwachte Resultaten'!$B$2:$B$31,0),MATCH(_xlfn.XLOOKUP($D$14,$D235:$D241,BK234:BK240,,0,-1),'Verwachte Resultaten'!$C$1:$BT$1,0))*_xlfn.XLOOKUP($E241,$G$2:$G$6,$F$2:$F$6,,0)),_xlfn.XLOOKUP($D$14,$D235:$D241,BK235:BK241,,0,-1)&gt;=(INDEX('Verwachte Resultaten'!$C$2:$BT$31,MATCH(_xlfn.XLOOKUP($D$14,$D235:$D241,$E235:$E241,,0,-1),'Verwachte Resultaten'!$B$2:$B$31,0),MATCH(_xlfn.XLOOKUP($D$14,$D235:$D241,BK234:BK240,,0,-1),'Verwachte Resultaten'!$C$1:$BT$1,0))*_xlfn.XLOOKUP($E241,$G$2:$G$6,$H$2:$H$6,,0))),$D241,""),"")</f>
        <v/>
      </c>
    </row>
    <row r="242" spans="1:63">
      <c r="C242" s="23"/>
      <c r="D242" s="110" t="str">
        <f>IFERROR($B239*$B$8,"")</f>
        <v/>
      </c>
      <c r="E242" s="42" t="s">
        <v>157</v>
      </c>
      <c r="F242" s="16" t="str">
        <f>IFERROR(IF(AND(_xlfn.XLOOKUP($D$14,$D236:$D242,F236:F242,,0,-1)&lt;=(INDEX('Verwachte Resultaten'!$C$2:$BT$31,MATCH(_xlfn.XLOOKUP($D$14,$D236:$D242,$E236:$E242,,0,-1),'Verwachte Resultaten'!$B$2:$B$31,0),MATCH(_xlfn.XLOOKUP($D$14,$D236:$D242,F235:F241,,0,-1),'Verwachte Resultaten'!$C$1:$BT$1,0))*_xlfn.XLOOKUP($E242,$G$2:$G$6,$F$2:$F$6,,0)),_xlfn.XLOOKUP($D$14,$D236:$D242,F236:F242,,0,-1)&gt;=(INDEX('Verwachte Resultaten'!$C$2:$BT$31,MATCH(_xlfn.XLOOKUP($D$14,$D236:$D242,$E236:$E242,,0,-1),'Verwachte Resultaten'!$B$2:$B$31,0),MATCH(_xlfn.XLOOKUP($D$14,$D236:$D242,F235:F241,,0,-1),'Verwachte Resultaten'!$C$1:$BT$1,0))*_xlfn.XLOOKUP($E242,$G$2:$G$6,$H$2:$H$6,,0))),$D242,""),"")</f>
        <v/>
      </c>
      <c r="G242" s="43" t="str">
        <f>IFERROR(IF(AND(_xlfn.XLOOKUP($D$14,$D236:$D242,G236:G242,,0,-1)&lt;=(INDEX('Verwachte Resultaten'!$C$2:$BT$31,MATCH(_xlfn.XLOOKUP($D$14,$D236:$D242,$E236:$E242,,0,-1),'Verwachte Resultaten'!$B$2:$B$31,0),MATCH(_xlfn.XLOOKUP($D$14,$D236:$D242,G235:G241,,0,-1),'Verwachte Resultaten'!$C$1:$BT$1,0))*_xlfn.XLOOKUP($E242,$G$2:$G$6,$F$2:$F$6,,0)),_xlfn.XLOOKUP($D$14,$D236:$D242,G236:G242,,0,-1)&gt;=(INDEX('Verwachte Resultaten'!$C$2:$BT$31,MATCH(_xlfn.XLOOKUP($D$14,$D236:$D242,$E236:$E242,,0,-1),'Verwachte Resultaten'!$B$2:$B$31,0),MATCH(_xlfn.XLOOKUP($D$14,$D236:$D242,G235:G241,,0,-1),'Verwachte Resultaten'!$C$1:$BT$1,0))*_xlfn.XLOOKUP($E242,$G$2:$G$6,$H$2:$H$6,,0))),$D242,""),"")</f>
        <v/>
      </c>
      <c r="H242" s="43" t="str">
        <f>IFERROR(IF(AND(_xlfn.XLOOKUP($D$14,$D236:$D242,H236:H242,,0,-1)&lt;=(INDEX('Verwachte Resultaten'!$C$2:$BT$31,MATCH(_xlfn.XLOOKUP($D$14,$D236:$D242,$E236:$E242,,0,-1),'Verwachte Resultaten'!$B$2:$B$31,0),MATCH(_xlfn.XLOOKUP($D$14,$D236:$D242,H235:H241,,0,-1),'Verwachte Resultaten'!$C$1:$BT$1,0))*_xlfn.XLOOKUP($E242,$G$2:$G$6,$F$2:$F$6,,0)),_xlfn.XLOOKUP($D$14,$D236:$D242,H236:H242,,0,-1)&gt;=(INDEX('Verwachte Resultaten'!$C$2:$BT$31,MATCH(_xlfn.XLOOKUP($D$14,$D236:$D242,$E236:$E242,,0,-1),'Verwachte Resultaten'!$B$2:$B$31,0),MATCH(_xlfn.XLOOKUP($D$14,$D236:$D242,H235:H241,,0,-1),'Verwachte Resultaten'!$C$1:$BT$1,0))*_xlfn.XLOOKUP($E242,$G$2:$G$6,$H$2:$H$6,,0))),$D242,""),"")</f>
        <v/>
      </c>
      <c r="I242" s="43" t="str">
        <f>IFERROR(IF(AND(_xlfn.XLOOKUP($D$14,$D236:$D242,I236:I242,,0,-1)&lt;=(INDEX('Verwachte Resultaten'!$C$2:$BT$31,MATCH(_xlfn.XLOOKUP($D$14,$D236:$D242,$E236:$E242,,0,-1),'Verwachte Resultaten'!$B$2:$B$31,0),MATCH(_xlfn.XLOOKUP($D$14,$D236:$D242,I235:I241,,0,-1),'Verwachte Resultaten'!$C$1:$BT$1,0))*_xlfn.XLOOKUP($E242,$G$2:$G$6,$F$2:$F$6,,0)),_xlfn.XLOOKUP($D$14,$D236:$D242,I236:I242,,0,-1)&gt;=(INDEX('Verwachte Resultaten'!$C$2:$BT$31,MATCH(_xlfn.XLOOKUP($D$14,$D236:$D242,$E236:$E242,,0,-1),'Verwachte Resultaten'!$B$2:$B$31,0),MATCH(_xlfn.XLOOKUP($D$14,$D236:$D242,I235:I241,,0,-1),'Verwachte Resultaten'!$C$1:$BT$1,0))*_xlfn.XLOOKUP($E242,$G$2:$G$6,$H$2:$H$6,,0))),$D242,""),"")</f>
        <v/>
      </c>
      <c r="J242" s="43" t="str">
        <f>IFERROR(IF(AND(_xlfn.XLOOKUP($D$14,$D236:$D242,J236:J242,,0,-1)&lt;=(INDEX('Verwachte Resultaten'!$C$2:$BT$31,MATCH(_xlfn.XLOOKUP($D$14,$D236:$D242,$E236:$E242,,0,-1),'Verwachte Resultaten'!$B$2:$B$31,0),MATCH(_xlfn.XLOOKUP($D$14,$D236:$D242,J235:J241,,0,-1),'Verwachte Resultaten'!$C$1:$BT$1,0))*_xlfn.XLOOKUP($E242,$G$2:$G$6,$F$2:$F$6,,0)),_xlfn.XLOOKUP($D$14,$D236:$D242,J236:J242,,0,-1)&gt;=(INDEX('Verwachte Resultaten'!$C$2:$BT$31,MATCH(_xlfn.XLOOKUP($D$14,$D236:$D242,$E236:$E242,,0,-1),'Verwachte Resultaten'!$B$2:$B$31,0),MATCH(_xlfn.XLOOKUP($D$14,$D236:$D242,J235:J241,,0,-1),'Verwachte Resultaten'!$C$1:$BT$1,0))*_xlfn.XLOOKUP($E242,$G$2:$G$6,$H$2:$H$6,,0))),$D242,""),"")</f>
        <v/>
      </c>
      <c r="K242" s="43" t="str">
        <f>IFERROR(IF(AND(_xlfn.XLOOKUP($D$14,$D236:$D242,K236:K242,,0,-1)&lt;=(INDEX('Verwachte Resultaten'!$C$2:$BT$31,MATCH(_xlfn.XLOOKUP($D$14,$D236:$D242,$E236:$E242,,0,-1),'Verwachte Resultaten'!$B$2:$B$31,0),MATCH(_xlfn.XLOOKUP($D$14,$D236:$D242,K235:K241,,0,-1),'Verwachte Resultaten'!$C$1:$BT$1,0))*_xlfn.XLOOKUP($E242,$G$2:$G$6,$F$2:$F$6,,0)),_xlfn.XLOOKUP($D$14,$D236:$D242,K236:K242,,0,-1)&gt;=(INDEX('Verwachte Resultaten'!$C$2:$BT$31,MATCH(_xlfn.XLOOKUP($D$14,$D236:$D242,$E236:$E242,,0,-1),'Verwachte Resultaten'!$B$2:$B$31,0),MATCH(_xlfn.XLOOKUP($D$14,$D236:$D242,K235:K241,,0,-1),'Verwachte Resultaten'!$C$1:$BT$1,0))*_xlfn.XLOOKUP($E242,$G$2:$G$6,$H$2:$H$6,,0))),$D242,""),"")</f>
        <v/>
      </c>
      <c r="L242" s="43" t="str">
        <f>IFERROR(IF(AND(_xlfn.XLOOKUP($D$14,$D236:$D242,L236:L242,,0,-1)&lt;=(INDEX('Verwachte Resultaten'!$C$2:$BT$31,MATCH(_xlfn.XLOOKUP($D$14,$D236:$D242,$E236:$E242,,0,-1),'Verwachte Resultaten'!$B$2:$B$31,0),MATCH(_xlfn.XLOOKUP($D$14,$D236:$D242,L235:L241,,0,-1),'Verwachte Resultaten'!$C$1:$BT$1,0))*_xlfn.XLOOKUP($E242,$G$2:$G$6,$F$2:$F$6,,0)),_xlfn.XLOOKUP($D$14,$D236:$D242,L236:L242,,0,-1)&gt;=(INDEX('Verwachte Resultaten'!$C$2:$BT$31,MATCH(_xlfn.XLOOKUP($D$14,$D236:$D242,$E236:$E242,,0,-1),'Verwachte Resultaten'!$B$2:$B$31,0),MATCH(_xlfn.XLOOKUP($D$14,$D236:$D242,L235:L241,,0,-1),'Verwachte Resultaten'!$C$1:$BT$1,0))*_xlfn.XLOOKUP($E242,$G$2:$G$6,$H$2:$H$6,,0))),$D242,""),"")</f>
        <v/>
      </c>
      <c r="M242" s="43" t="str">
        <f>IFERROR(IF(AND(_xlfn.XLOOKUP($D$14,$D236:$D242,M236:M242,,0,-1)&lt;=(INDEX('Verwachte Resultaten'!$C$2:$BT$31,MATCH(_xlfn.XLOOKUP($D$14,$D236:$D242,$E236:$E242,,0,-1),'Verwachte Resultaten'!$B$2:$B$31,0),MATCH(_xlfn.XLOOKUP($D$14,$D236:$D242,M235:M241,,0,-1),'Verwachte Resultaten'!$C$1:$BT$1,0))*_xlfn.XLOOKUP($E242,$G$2:$G$6,$F$2:$F$6,,0)),_xlfn.XLOOKUP($D$14,$D236:$D242,M236:M242,,0,-1)&gt;=(INDEX('Verwachte Resultaten'!$C$2:$BT$31,MATCH(_xlfn.XLOOKUP($D$14,$D236:$D242,$E236:$E242,,0,-1),'Verwachte Resultaten'!$B$2:$B$31,0),MATCH(_xlfn.XLOOKUP($D$14,$D236:$D242,M235:M241,,0,-1),'Verwachte Resultaten'!$C$1:$BT$1,0))*_xlfn.XLOOKUP($E242,$G$2:$G$6,$H$2:$H$6,,0))),$D242,""),"")</f>
        <v/>
      </c>
      <c r="N242" s="43" t="str">
        <f>IFERROR(IF(AND(_xlfn.XLOOKUP($D$14,$D236:$D242,N236:N242,,0,-1)&lt;=(INDEX('Verwachte Resultaten'!$C$2:$BT$31,MATCH(_xlfn.XLOOKUP($D$14,$D236:$D242,$E236:$E242,,0,-1),'Verwachte Resultaten'!$B$2:$B$31,0),MATCH(_xlfn.XLOOKUP($D$14,$D236:$D242,N235:N241,,0,-1),'Verwachte Resultaten'!$C$1:$BT$1,0))*_xlfn.XLOOKUP($E242,$G$2:$G$6,$F$2:$F$6,,0)),_xlfn.XLOOKUP($D$14,$D236:$D242,N236:N242,,0,-1)&gt;=(INDEX('Verwachte Resultaten'!$C$2:$BT$31,MATCH(_xlfn.XLOOKUP($D$14,$D236:$D242,$E236:$E242,,0,-1),'Verwachte Resultaten'!$B$2:$B$31,0),MATCH(_xlfn.XLOOKUP($D$14,$D236:$D242,N235:N241,,0,-1),'Verwachte Resultaten'!$C$1:$BT$1,0))*_xlfn.XLOOKUP($E242,$G$2:$G$6,$H$2:$H$6,,0))),$D242,""),"")</f>
        <v/>
      </c>
      <c r="O242" s="43" t="str">
        <f>IFERROR(IF(AND(_xlfn.XLOOKUP($D$14,$D236:$D242,O236:O242,,0,-1)&lt;=(INDEX('Verwachte Resultaten'!$C$2:$BT$31,MATCH(_xlfn.XLOOKUP($D$14,$D236:$D242,$E236:$E242,,0,-1),'Verwachte Resultaten'!$B$2:$B$31,0),MATCH(_xlfn.XLOOKUP($D$14,$D236:$D242,O235:O241,,0,-1),'Verwachte Resultaten'!$C$1:$BT$1,0))*_xlfn.XLOOKUP($E242,$G$2:$G$6,$F$2:$F$6,,0)),_xlfn.XLOOKUP($D$14,$D236:$D242,O236:O242,,0,-1)&gt;=(INDEX('Verwachte Resultaten'!$C$2:$BT$31,MATCH(_xlfn.XLOOKUP($D$14,$D236:$D242,$E236:$E242,,0,-1),'Verwachte Resultaten'!$B$2:$B$31,0),MATCH(_xlfn.XLOOKUP($D$14,$D236:$D242,O235:O241,,0,-1),'Verwachte Resultaten'!$C$1:$BT$1,0))*_xlfn.XLOOKUP($E242,$G$2:$G$6,$H$2:$H$6,,0))),$D242,""),"")</f>
        <v/>
      </c>
      <c r="P242" s="43" t="str">
        <f>IFERROR(IF(AND(_xlfn.XLOOKUP($D$14,$D236:$D242,P236:P242,,0,-1)&lt;=(INDEX('Verwachte Resultaten'!$C$2:$BT$31,MATCH(_xlfn.XLOOKUP($D$14,$D236:$D242,$E236:$E242,,0,-1),'Verwachte Resultaten'!$B$2:$B$31,0),MATCH(_xlfn.XLOOKUP($D$14,$D236:$D242,P235:P241,,0,-1),'Verwachte Resultaten'!$C$1:$BT$1,0))*_xlfn.XLOOKUP($E242,$G$2:$G$6,$F$2:$F$6,,0)),_xlfn.XLOOKUP($D$14,$D236:$D242,P236:P242,,0,-1)&gt;=(INDEX('Verwachte Resultaten'!$C$2:$BT$31,MATCH(_xlfn.XLOOKUP($D$14,$D236:$D242,$E236:$E242,,0,-1),'Verwachte Resultaten'!$B$2:$B$31,0),MATCH(_xlfn.XLOOKUP($D$14,$D236:$D242,P235:P241,,0,-1),'Verwachte Resultaten'!$C$1:$BT$1,0))*_xlfn.XLOOKUP($E242,$G$2:$G$6,$H$2:$H$6,,0))),$D242,""),"")</f>
        <v/>
      </c>
      <c r="Q242" s="43" t="str">
        <f>IFERROR(IF(AND(_xlfn.XLOOKUP($D$14,$D236:$D242,Q236:Q242,,0,-1)&lt;=(INDEX('Verwachte Resultaten'!$C$2:$BT$31,MATCH(_xlfn.XLOOKUP($D$14,$D236:$D242,$E236:$E242,,0,-1),'Verwachte Resultaten'!$B$2:$B$31,0),MATCH(_xlfn.XLOOKUP($D$14,$D236:$D242,Q235:Q241,,0,-1),'Verwachte Resultaten'!$C$1:$BT$1,0))*_xlfn.XLOOKUP($E242,$G$2:$G$6,$F$2:$F$6,,0)),_xlfn.XLOOKUP($D$14,$D236:$D242,Q236:Q242,,0,-1)&gt;=(INDEX('Verwachte Resultaten'!$C$2:$BT$31,MATCH(_xlfn.XLOOKUP($D$14,$D236:$D242,$E236:$E242,,0,-1),'Verwachte Resultaten'!$B$2:$B$31,0),MATCH(_xlfn.XLOOKUP($D$14,$D236:$D242,Q235:Q241,,0,-1),'Verwachte Resultaten'!$C$1:$BT$1,0))*_xlfn.XLOOKUP($E242,$G$2:$G$6,$H$2:$H$6,,0))),$D242,""),"")</f>
        <v/>
      </c>
      <c r="R242" s="43" t="str">
        <f>IFERROR(IF(AND(_xlfn.XLOOKUP($D$14,$D236:$D242,R236:R242,,0,-1)&lt;=(INDEX('Verwachte Resultaten'!$C$2:$BT$31,MATCH(_xlfn.XLOOKUP($D$14,$D236:$D242,$E236:$E242,,0,-1),'Verwachte Resultaten'!$B$2:$B$31,0),MATCH(_xlfn.XLOOKUP($D$14,$D236:$D242,R235:R241,,0,-1),'Verwachte Resultaten'!$C$1:$BT$1,0))*_xlfn.XLOOKUP($E242,$G$2:$G$6,$F$2:$F$6,,0)),_xlfn.XLOOKUP($D$14,$D236:$D242,R236:R242,,0,-1)&gt;=(INDEX('Verwachte Resultaten'!$C$2:$BT$31,MATCH(_xlfn.XLOOKUP($D$14,$D236:$D242,$E236:$E242,,0,-1),'Verwachte Resultaten'!$B$2:$B$31,0),MATCH(_xlfn.XLOOKUP($D$14,$D236:$D242,R235:R241,,0,-1),'Verwachte Resultaten'!$C$1:$BT$1,0))*_xlfn.XLOOKUP($E242,$G$2:$G$6,$H$2:$H$6,,0))),$D242,""),"")</f>
        <v/>
      </c>
      <c r="S242" s="43" t="str">
        <f>IFERROR(IF(AND(_xlfn.XLOOKUP($D$14,$D236:$D242,S236:S242,,0,-1)&lt;=(INDEX('Verwachte Resultaten'!$C$2:$BT$31,MATCH(_xlfn.XLOOKUP($D$14,$D236:$D242,$E236:$E242,,0,-1),'Verwachte Resultaten'!$B$2:$B$31,0),MATCH(_xlfn.XLOOKUP($D$14,$D236:$D242,S235:S241,,0,-1),'Verwachte Resultaten'!$C$1:$BT$1,0))*_xlfn.XLOOKUP($E242,$G$2:$G$6,$F$2:$F$6,,0)),_xlfn.XLOOKUP($D$14,$D236:$D242,S236:S242,,0,-1)&gt;=(INDEX('Verwachte Resultaten'!$C$2:$BT$31,MATCH(_xlfn.XLOOKUP($D$14,$D236:$D242,$E236:$E242,,0,-1),'Verwachte Resultaten'!$B$2:$B$31,0),MATCH(_xlfn.XLOOKUP($D$14,$D236:$D242,S235:S241,,0,-1),'Verwachte Resultaten'!$C$1:$BT$1,0))*_xlfn.XLOOKUP($E242,$G$2:$G$6,$H$2:$H$6,,0))),$D242,""),"")</f>
        <v/>
      </c>
      <c r="T242" s="43" t="str">
        <f>IFERROR(IF(AND(_xlfn.XLOOKUP($D$14,$D236:$D242,T236:T242,,0,-1)&lt;=(INDEX('Verwachte Resultaten'!$C$2:$BT$31,MATCH(_xlfn.XLOOKUP($D$14,$D236:$D242,$E236:$E242,,0,-1),'Verwachte Resultaten'!$B$2:$B$31,0),MATCH(_xlfn.XLOOKUP($D$14,$D236:$D242,T235:T241,,0,-1),'Verwachte Resultaten'!$C$1:$BT$1,0))*_xlfn.XLOOKUP($E242,$G$2:$G$6,$F$2:$F$6,,0)),_xlfn.XLOOKUP($D$14,$D236:$D242,T236:T242,,0,-1)&gt;=(INDEX('Verwachte Resultaten'!$C$2:$BT$31,MATCH(_xlfn.XLOOKUP($D$14,$D236:$D242,$E236:$E242,,0,-1),'Verwachte Resultaten'!$B$2:$B$31,0),MATCH(_xlfn.XLOOKUP($D$14,$D236:$D242,T235:T241,,0,-1),'Verwachte Resultaten'!$C$1:$BT$1,0))*_xlfn.XLOOKUP($E242,$G$2:$G$6,$H$2:$H$6,,0))),$D242,""),"")</f>
        <v/>
      </c>
      <c r="U242" s="43" t="str">
        <f>IFERROR(IF(AND(_xlfn.XLOOKUP($D$14,$D236:$D242,U236:U242,,0,-1)&lt;=(INDEX('Verwachte Resultaten'!$C$2:$BT$31,MATCH(_xlfn.XLOOKUP($D$14,$D236:$D242,$E236:$E242,,0,-1),'Verwachte Resultaten'!$B$2:$B$31,0),MATCH(_xlfn.XLOOKUP($D$14,$D236:$D242,U235:U241,,0,-1),'Verwachte Resultaten'!$C$1:$BT$1,0))*_xlfn.XLOOKUP($E242,$G$2:$G$6,$F$2:$F$6,,0)),_xlfn.XLOOKUP($D$14,$D236:$D242,U236:U242,,0,-1)&gt;=(INDEX('Verwachte Resultaten'!$C$2:$BT$31,MATCH(_xlfn.XLOOKUP($D$14,$D236:$D242,$E236:$E242,,0,-1),'Verwachte Resultaten'!$B$2:$B$31,0),MATCH(_xlfn.XLOOKUP($D$14,$D236:$D242,U235:U241,,0,-1),'Verwachte Resultaten'!$C$1:$BT$1,0))*_xlfn.XLOOKUP($E242,$G$2:$G$6,$H$2:$H$6,,0))),$D242,""),"")</f>
        <v/>
      </c>
      <c r="V242" s="43" t="str">
        <f>IFERROR(IF(AND(_xlfn.XLOOKUP($D$14,$D236:$D242,V236:V242,,0,-1)&lt;=(INDEX('Verwachte Resultaten'!$C$2:$BT$31,MATCH(_xlfn.XLOOKUP($D$14,$D236:$D242,$E236:$E242,,0,-1),'Verwachte Resultaten'!$B$2:$B$31,0),MATCH(_xlfn.XLOOKUP($D$14,$D236:$D242,V235:V241,,0,-1),'Verwachte Resultaten'!$C$1:$BT$1,0))*_xlfn.XLOOKUP($E242,$G$2:$G$6,$F$2:$F$6,,0)),_xlfn.XLOOKUP($D$14,$D236:$D242,V236:V242,,0,-1)&gt;=(INDEX('Verwachte Resultaten'!$C$2:$BT$31,MATCH(_xlfn.XLOOKUP($D$14,$D236:$D242,$E236:$E242,,0,-1),'Verwachte Resultaten'!$B$2:$B$31,0),MATCH(_xlfn.XLOOKUP($D$14,$D236:$D242,V235:V241,,0,-1),'Verwachte Resultaten'!$C$1:$BT$1,0))*_xlfn.XLOOKUP($E242,$G$2:$G$6,$H$2:$H$6,,0))),$D242,""),"")</f>
        <v/>
      </c>
      <c r="W242" s="43" t="str">
        <f>IFERROR(IF(AND(_xlfn.XLOOKUP($D$14,$D236:$D242,W236:W242,,0,-1)&lt;=(INDEX('Verwachte Resultaten'!$C$2:$BT$31,MATCH(_xlfn.XLOOKUP($D$14,$D236:$D242,$E236:$E242,,0,-1),'Verwachte Resultaten'!$B$2:$B$31,0),MATCH(_xlfn.XLOOKUP($D$14,$D236:$D242,W235:W241,,0,-1),'Verwachte Resultaten'!$C$1:$BT$1,0))*_xlfn.XLOOKUP($E242,$G$2:$G$6,$F$2:$F$6,,0)),_xlfn.XLOOKUP($D$14,$D236:$D242,W236:W242,,0,-1)&gt;=(INDEX('Verwachte Resultaten'!$C$2:$BT$31,MATCH(_xlfn.XLOOKUP($D$14,$D236:$D242,$E236:$E242,,0,-1),'Verwachte Resultaten'!$B$2:$B$31,0),MATCH(_xlfn.XLOOKUP($D$14,$D236:$D242,W235:W241,,0,-1),'Verwachte Resultaten'!$C$1:$BT$1,0))*_xlfn.XLOOKUP($E242,$G$2:$G$6,$H$2:$H$6,,0))),$D242,""),"")</f>
        <v/>
      </c>
      <c r="X242" s="43" t="str">
        <f>IFERROR(IF(AND(_xlfn.XLOOKUP($D$14,$D236:$D242,X236:X242,,0,-1)&lt;=(INDEX('Verwachte Resultaten'!$C$2:$BT$31,MATCH(_xlfn.XLOOKUP($D$14,$D236:$D242,$E236:$E242,,0,-1),'Verwachte Resultaten'!$B$2:$B$31,0),MATCH(_xlfn.XLOOKUP($D$14,$D236:$D242,X235:X241,,0,-1),'Verwachte Resultaten'!$C$1:$BT$1,0))*_xlfn.XLOOKUP($E242,$G$2:$G$6,$F$2:$F$6,,0)),_xlfn.XLOOKUP($D$14,$D236:$D242,X236:X242,,0,-1)&gt;=(INDEX('Verwachte Resultaten'!$C$2:$BT$31,MATCH(_xlfn.XLOOKUP($D$14,$D236:$D242,$E236:$E242,,0,-1),'Verwachte Resultaten'!$B$2:$B$31,0),MATCH(_xlfn.XLOOKUP($D$14,$D236:$D242,X235:X241,,0,-1),'Verwachte Resultaten'!$C$1:$BT$1,0))*_xlfn.XLOOKUP($E242,$G$2:$G$6,$H$2:$H$6,,0))),$D242,""),"")</f>
        <v/>
      </c>
      <c r="Y242" s="43" t="str">
        <f>IFERROR(IF(AND(_xlfn.XLOOKUP($D$14,$D236:$D242,Y236:Y242,,0,-1)&lt;=(INDEX('Verwachte Resultaten'!$C$2:$BT$31,MATCH(_xlfn.XLOOKUP($D$14,$D236:$D242,$E236:$E242,,0,-1),'Verwachte Resultaten'!$B$2:$B$31,0),MATCH(_xlfn.XLOOKUP($D$14,$D236:$D242,Y235:Y241,,0,-1),'Verwachte Resultaten'!$C$1:$BT$1,0))*_xlfn.XLOOKUP($E242,$G$2:$G$6,$F$2:$F$6,,0)),_xlfn.XLOOKUP($D$14,$D236:$D242,Y236:Y242,,0,-1)&gt;=(INDEX('Verwachte Resultaten'!$C$2:$BT$31,MATCH(_xlfn.XLOOKUP($D$14,$D236:$D242,$E236:$E242,,0,-1),'Verwachte Resultaten'!$B$2:$B$31,0),MATCH(_xlfn.XLOOKUP($D$14,$D236:$D242,Y235:Y241,,0,-1),'Verwachte Resultaten'!$C$1:$BT$1,0))*_xlfn.XLOOKUP($E242,$G$2:$G$6,$H$2:$H$6,,0))),$D242,""),"")</f>
        <v/>
      </c>
      <c r="Z242" s="43" t="str">
        <f>IFERROR(IF(AND(_xlfn.XLOOKUP($D$14,$D236:$D242,Z236:Z242,,0,-1)&lt;=(INDEX('Verwachte Resultaten'!$C$2:$BT$31,MATCH(_xlfn.XLOOKUP($D$14,$D236:$D242,$E236:$E242,,0,-1),'Verwachte Resultaten'!$B$2:$B$31,0),MATCH(_xlfn.XLOOKUP($D$14,$D236:$D242,Z235:Z241,,0,-1),'Verwachte Resultaten'!$C$1:$BT$1,0))*_xlfn.XLOOKUP($E242,$G$2:$G$6,$F$2:$F$6,,0)),_xlfn.XLOOKUP($D$14,$D236:$D242,Z236:Z242,,0,-1)&gt;=(INDEX('Verwachte Resultaten'!$C$2:$BT$31,MATCH(_xlfn.XLOOKUP($D$14,$D236:$D242,$E236:$E242,,0,-1),'Verwachte Resultaten'!$B$2:$B$31,0),MATCH(_xlfn.XLOOKUP($D$14,$D236:$D242,Z235:Z241,,0,-1),'Verwachte Resultaten'!$C$1:$BT$1,0))*_xlfn.XLOOKUP($E242,$G$2:$G$6,$H$2:$H$6,,0))),$D242,""),"")</f>
        <v/>
      </c>
      <c r="AA242" s="43" t="str">
        <f>IFERROR(IF(AND(_xlfn.XLOOKUP($D$14,$D236:$D242,AA236:AA242,,0,-1)&lt;=(INDEX('Verwachte Resultaten'!$C$2:$BT$31,MATCH(_xlfn.XLOOKUP($D$14,$D236:$D242,$E236:$E242,,0,-1),'Verwachte Resultaten'!$B$2:$B$31,0),MATCH(_xlfn.XLOOKUP($D$14,$D236:$D242,AA235:AA241,,0,-1),'Verwachte Resultaten'!$C$1:$BT$1,0))*_xlfn.XLOOKUP($E242,$G$2:$G$6,$F$2:$F$6,,0)),_xlfn.XLOOKUP($D$14,$D236:$D242,AA236:AA242,,0,-1)&gt;=(INDEX('Verwachte Resultaten'!$C$2:$BT$31,MATCH(_xlfn.XLOOKUP($D$14,$D236:$D242,$E236:$E242,,0,-1),'Verwachte Resultaten'!$B$2:$B$31,0),MATCH(_xlfn.XLOOKUP($D$14,$D236:$D242,AA235:AA241,,0,-1),'Verwachte Resultaten'!$C$1:$BT$1,0))*_xlfn.XLOOKUP($E242,$G$2:$G$6,$H$2:$H$6,,0))),$D242,""),"")</f>
        <v/>
      </c>
      <c r="AB242" s="43" t="str">
        <f>IFERROR(IF(AND(_xlfn.XLOOKUP($D$14,$D236:$D242,AB236:AB242,,0,-1)&lt;=(INDEX('Verwachte Resultaten'!$C$2:$BT$31,MATCH(_xlfn.XLOOKUP($D$14,$D236:$D242,$E236:$E242,,0,-1),'Verwachte Resultaten'!$B$2:$B$31,0),MATCH(_xlfn.XLOOKUP($D$14,$D236:$D242,AB235:AB241,,0,-1),'Verwachte Resultaten'!$C$1:$BT$1,0))*_xlfn.XLOOKUP($E242,$G$2:$G$6,$F$2:$F$6,,0)),_xlfn.XLOOKUP($D$14,$D236:$D242,AB236:AB242,,0,-1)&gt;=(INDEX('Verwachte Resultaten'!$C$2:$BT$31,MATCH(_xlfn.XLOOKUP($D$14,$D236:$D242,$E236:$E242,,0,-1),'Verwachte Resultaten'!$B$2:$B$31,0),MATCH(_xlfn.XLOOKUP($D$14,$D236:$D242,AB235:AB241,,0,-1),'Verwachte Resultaten'!$C$1:$BT$1,0))*_xlfn.XLOOKUP($E242,$G$2:$G$6,$H$2:$H$6,,0))),$D242,""),"")</f>
        <v/>
      </c>
      <c r="AC242" s="43" t="str">
        <f>IFERROR(IF(AND(_xlfn.XLOOKUP($D$14,$D236:$D242,AC236:AC242,,0,-1)&lt;=(INDEX('Verwachte Resultaten'!$C$2:$BT$31,MATCH(_xlfn.XLOOKUP($D$14,$D236:$D242,$E236:$E242,,0,-1),'Verwachte Resultaten'!$B$2:$B$31,0),MATCH(_xlfn.XLOOKUP($D$14,$D236:$D242,AC235:AC241,,0,-1),'Verwachte Resultaten'!$C$1:$BT$1,0))*_xlfn.XLOOKUP($E242,$G$2:$G$6,$F$2:$F$6,,0)),_xlfn.XLOOKUP($D$14,$D236:$D242,AC236:AC242,,0,-1)&gt;=(INDEX('Verwachte Resultaten'!$C$2:$BT$31,MATCH(_xlfn.XLOOKUP($D$14,$D236:$D242,$E236:$E242,,0,-1),'Verwachte Resultaten'!$B$2:$B$31,0),MATCH(_xlfn.XLOOKUP($D$14,$D236:$D242,AC235:AC241,,0,-1),'Verwachte Resultaten'!$C$1:$BT$1,0))*_xlfn.XLOOKUP($E242,$G$2:$G$6,$H$2:$H$6,,0))),$D242,""),"")</f>
        <v/>
      </c>
      <c r="AD242" s="43" t="str">
        <f>IFERROR(IF(AND(_xlfn.XLOOKUP($D$14,$D236:$D242,AD236:AD242,,0,-1)&lt;=(INDEX('Verwachte Resultaten'!$C$2:$BT$31,MATCH(_xlfn.XLOOKUP($D$14,$D236:$D242,$E236:$E242,,0,-1),'Verwachte Resultaten'!$B$2:$B$31,0),MATCH(_xlfn.XLOOKUP($D$14,$D236:$D242,AD235:AD241,,0,-1),'Verwachte Resultaten'!$C$1:$BT$1,0))*_xlfn.XLOOKUP($E242,$G$2:$G$6,$F$2:$F$6,,0)),_xlfn.XLOOKUP($D$14,$D236:$D242,AD236:AD242,,0,-1)&gt;=(INDEX('Verwachte Resultaten'!$C$2:$BT$31,MATCH(_xlfn.XLOOKUP($D$14,$D236:$D242,$E236:$E242,,0,-1),'Verwachte Resultaten'!$B$2:$B$31,0),MATCH(_xlfn.XLOOKUP($D$14,$D236:$D242,AD235:AD241,,0,-1),'Verwachte Resultaten'!$C$1:$BT$1,0))*_xlfn.XLOOKUP($E242,$G$2:$G$6,$H$2:$H$6,,0))),$D242,""),"")</f>
        <v/>
      </c>
      <c r="AE242" s="43" t="str">
        <f>IFERROR(IF(AND(_xlfn.XLOOKUP($D$14,$D236:$D242,AE236:AE242,,0,-1)&lt;=(INDEX('Verwachte Resultaten'!$C$2:$BT$31,MATCH(_xlfn.XLOOKUP($D$14,$D236:$D242,$E236:$E242,,0,-1),'Verwachte Resultaten'!$B$2:$B$31,0),MATCH(_xlfn.XLOOKUP($D$14,$D236:$D242,AE235:AE241,,0,-1),'Verwachte Resultaten'!$C$1:$BT$1,0))*_xlfn.XLOOKUP($E242,$G$2:$G$6,$F$2:$F$6,,0)),_xlfn.XLOOKUP($D$14,$D236:$D242,AE236:AE242,,0,-1)&gt;=(INDEX('Verwachte Resultaten'!$C$2:$BT$31,MATCH(_xlfn.XLOOKUP($D$14,$D236:$D242,$E236:$E242,,0,-1),'Verwachte Resultaten'!$B$2:$B$31,0),MATCH(_xlfn.XLOOKUP($D$14,$D236:$D242,AE235:AE241,,0,-1),'Verwachte Resultaten'!$C$1:$BT$1,0))*_xlfn.XLOOKUP($E242,$G$2:$G$6,$H$2:$H$6,,0))),$D242,""),"")</f>
        <v/>
      </c>
      <c r="AF242" s="43" t="str">
        <f>IFERROR(IF(AND(_xlfn.XLOOKUP($D$14,$D236:$D242,AF236:AF242,,0,-1)&lt;=(INDEX('Verwachte Resultaten'!$C$2:$BT$31,MATCH(_xlfn.XLOOKUP($D$14,$D236:$D242,$E236:$E242,,0,-1),'Verwachte Resultaten'!$B$2:$B$31,0),MATCH(_xlfn.XLOOKUP($D$14,$D236:$D242,AF235:AF241,,0,-1),'Verwachte Resultaten'!$C$1:$BT$1,0))*_xlfn.XLOOKUP($E242,$G$2:$G$6,$F$2:$F$6,,0)),_xlfn.XLOOKUP($D$14,$D236:$D242,AF236:AF242,,0,-1)&gt;=(INDEX('Verwachte Resultaten'!$C$2:$BT$31,MATCH(_xlfn.XLOOKUP($D$14,$D236:$D242,$E236:$E242,,0,-1),'Verwachte Resultaten'!$B$2:$B$31,0),MATCH(_xlfn.XLOOKUP($D$14,$D236:$D242,AF235:AF241,,0,-1),'Verwachte Resultaten'!$C$1:$BT$1,0))*_xlfn.XLOOKUP($E242,$G$2:$G$6,$H$2:$H$6,,0))),$D242,""),"")</f>
        <v/>
      </c>
      <c r="AG242" s="43" t="str">
        <f>IFERROR(IF(AND(_xlfn.XLOOKUP($D$14,$D236:$D242,AG236:AG242,,0,-1)&lt;=(INDEX('Verwachte Resultaten'!$C$2:$BT$31,MATCH(_xlfn.XLOOKUP($D$14,$D236:$D242,$E236:$E242,,0,-1),'Verwachte Resultaten'!$B$2:$B$31,0),MATCH(_xlfn.XLOOKUP($D$14,$D236:$D242,AG235:AG241,,0,-1),'Verwachte Resultaten'!$C$1:$BT$1,0))*_xlfn.XLOOKUP($E242,$G$2:$G$6,$F$2:$F$6,,0)),_xlfn.XLOOKUP($D$14,$D236:$D242,AG236:AG242,,0,-1)&gt;=(INDEX('Verwachte Resultaten'!$C$2:$BT$31,MATCH(_xlfn.XLOOKUP($D$14,$D236:$D242,$E236:$E242,,0,-1),'Verwachte Resultaten'!$B$2:$B$31,0),MATCH(_xlfn.XLOOKUP($D$14,$D236:$D242,AG235:AG241,,0,-1),'Verwachte Resultaten'!$C$1:$BT$1,0))*_xlfn.XLOOKUP($E242,$G$2:$G$6,$H$2:$H$6,,0))),$D242,""),"")</f>
        <v/>
      </c>
      <c r="AH242" s="43" t="str">
        <f>IFERROR(IF(AND(_xlfn.XLOOKUP($D$14,$D236:$D242,AH236:AH242,,0,-1)&lt;=(INDEX('Verwachte Resultaten'!$C$2:$BT$31,MATCH(_xlfn.XLOOKUP($D$14,$D236:$D242,$E236:$E242,,0,-1),'Verwachte Resultaten'!$B$2:$B$31,0),MATCH(_xlfn.XLOOKUP($D$14,$D236:$D242,AH235:AH241,,0,-1),'Verwachte Resultaten'!$C$1:$BT$1,0))*_xlfn.XLOOKUP($E242,$G$2:$G$6,$F$2:$F$6,,0)),_xlfn.XLOOKUP($D$14,$D236:$D242,AH236:AH242,,0,-1)&gt;=(INDEX('Verwachte Resultaten'!$C$2:$BT$31,MATCH(_xlfn.XLOOKUP($D$14,$D236:$D242,$E236:$E242,,0,-1),'Verwachte Resultaten'!$B$2:$B$31,0),MATCH(_xlfn.XLOOKUP($D$14,$D236:$D242,AH235:AH241,,0,-1),'Verwachte Resultaten'!$C$1:$BT$1,0))*_xlfn.XLOOKUP($E242,$G$2:$G$6,$H$2:$H$6,,0))),$D242,""),"")</f>
        <v/>
      </c>
      <c r="AI242" s="43" t="str">
        <f>IFERROR(IF(AND(_xlfn.XLOOKUP($D$14,$D236:$D242,AI236:AI242,,0,-1)&lt;=(INDEX('Verwachte Resultaten'!$C$2:$BT$31,MATCH(_xlfn.XLOOKUP($D$14,$D236:$D242,$E236:$E242,,0,-1),'Verwachte Resultaten'!$B$2:$B$31,0),MATCH(_xlfn.XLOOKUP($D$14,$D236:$D242,AI235:AI241,,0,-1),'Verwachte Resultaten'!$C$1:$BT$1,0))*_xlfn.XLOOKUP($E242,$G$2:$G$6,$F$2:$F$6,,0)),_xlfn.XLOOKUP($D$14,$D236:$D242,AI236:AI242,,0,-1)&gt;=(INDEX('Verwachte Resultaten'!$C$2:$BT$31,MATCH(_xlfn.XLOOKUP($D$14,$D236:$D242,$E236:$E242,,0,-1),'Verwachte Resultaten'!$B$2:$B$31,0),MATCH(_xlfn.XLOOKUP($D$14,$D236:$D242,AI235:AI241,,0,-1),'Verwachte Resultaten'!$C$1:$BT$1,0))*_xlfn.XLOOKUP($E242,$G$2:$G$6,$H$2:$H$6,,0))),$D242,""),"")</f>
        <v/>
      </c>
      <c r="AJ242" s="43" t="str">
        <f>IFERROR(IF(AND(_xlfn.XLOOKUP($D$14,$D236:$D242,AJ236:AJ242,,0,-1)&lt;=(INDEX('Verwachte Resultaten'!$C$2:$BT$31,MATCH(_xlfn.XLOOKUP($D$14,$D236:$D242,$E236:$E242,,0,-1),'Verwachte Resultaten'!$B$2:$B$31,0),MATCH(_xlfn.XLOOKUP($D$14,$D236:$D242,AJ235:AJ241,,0,-1),'Verwachte Resultaten'!$C$1:$BT$1,0))*_xlfn.XLOOKUP($E242,$G$2:$G$6,$F$2:$F$6,,0)),_xlfn.XLOOKUP($D$14,$D236:$D242,AJ236:AJ242,,0,-1)&gt;=(INDEX('Verwachte Resultaten'!$C$2:$BT$31,MATCH(_xlfn.XLOOKUP($D$14,$D236:$D242,$E236:$E242,,0,-1),'Verwachte Resultaten'!$B$2:$B$31,0),MATCH(_xlfn.XLOOKUP($D$14,$D236:$D242,AJ235:AJ241,,0,-1),'Verwachte Resultaten'!$C$1:$BT$1,0))*_xlfn.XLOOKUP($E242,$G$2:$G$6,$H$2:$H$6,,0))),$D242,""),"")</f>
        <v/>
      </c>
      <c r="AK242" s="43" t="str">
        <f>IFERROR(IF(AND(_xlfn.XLOOKUP($D$14,$D236:$D242,AK236:AK242,,0,-1)&lt;=(INDEX('Verwachte Resultaten'!$C$2:$BT$31,MATCH(_xlfn.XLOOKUP($D$14,$D236:$D242,$E236:$E242,,0,-1),'Verwachte Resultaten'!$B$2:$B$31,0),MATCH(_xlfn.XLOOKUP($D$14,$D236:$D242,AK235:AK241,,0,-1),'Verwachte Resultaten'!$C$1:$BT$1,0))*_xlfn.XLOOKUP($E242,$G$2:$G$6,$F$2:$F$6,,0)),_xlfn.XLOOKUP($D$14,$D236:$D242,AK236:AK242,,0,-1)&gt;=(INDEX('Verwachte Resultaten'!$C$2:$BT$31,MATCH(_xlfn.XLOOKUP($D$14,$D236:$D242,$E236:$E242,,0,-1),'Verwachte Resultaten'!$B$2:$B$31,0),MATCH(_xlfn.XLOOKUP($D$14,$D236:$D242,AK235:AK241,,0,-1),'Verwachte Resultaten'!$C$1:$BT$1,0))*_xlfn.XLOOKUP($E242,$G$2:$G$6,$H$2:$H$6,,0))),$D242,""),"")</f>
        <v/>
      </c>
      <c r="AL242" s="43" t="str">
        <f>IFERROR(IF(AND(_xlfn.XLOOKUP($D$14,$D236:$D242,AL236:AL242,,0,-1)&lt;=(INDEX('Verwachte Resultaten'!$C$2:$BT$31,MATCH(_xlfn.XLOOKUP($D$14,$D236:$D242,$E236:$E242,,0,-1),'Verwachte Resultaten'!$B$2:$B$31,0),MATCH(_xlfn.XLOOKUP($D$14,$D236:$D242,AL235:AL241,,0,-1),'Verwachte Resultaten'!$C$1:$BT$1,0))*_xlfn.XLOOKUP($E242,$G$2:$G$6,$F$2:$F$6,,0)),_xlfn.XLOOKUP($D$14,$D236:$D242,AL236:AL242,,0,-1)&gt;=(INDEX('Verwachte Resultaten'!$C$2:$BT$31,MATCH(_xlfn.XLOOKUP($D$14,$D236:$D242,$E236:$E242,,0,-1),'Verwachte Resultaten'!$B$2:$B$31,0),MATCH(_xlfn.XLOOKUP($D$14,$D236:$D242,AL235:AL241,,0,-1),'Verwachte Resultaten'!$C$1:$BT$1,0))*_xlfn.XLOOKUP($E242,$G$2:$G$6,$H$2:$H$6,,0))),$D242,""),"")</f>
        <v/>
      </c>
      <c r="AM242" s="43" t="str">
        <f>IFERROR(IF(AND(_xlfn.XLOOKUP($D$14,$D236:$D242,AM236:AM242,,0,-1)&lt;=(INDEX('Verwachte Resultaten'!$C$2:$BT$31,MATCH(_xlfn.XLOOKUP($D$14,$D236:$D242,$E236:$E242,,0,-1),'Verwachte Resultaten'!$B$2:$B$31,0),MATCH(_xlfn.XLOOKUP($D$14,$D236:$D242,AM235:AM241,,0,-1),'Verwachte Resultaten'!$C$1:$BT$1,0))*_xlfn.XLOOKUP($E242,$G$2:$G$6,$F$2:$F$6,,0)),_xlfn.XLOOKUP($D$14,$D236:$D242,AM236:AM242,,0,-1)&gt;=(INDEX('Verwachte Resultaten'!$C$2:$BT$31,MATCH(_xlfn.XLOOKUP($D$14,$D236:$D242,$E236:$E242,,0,-1),'Verwachte Resultaten'!$B$2:$B$31,0),MATCH(_xlfn.XLOOKUP($D$14,$D236:$D242,AM235:AM241,,0,-1),'Verwachte Resultaten'!$C$1:$BT$1,0))*_xlfn.XLOOKUP($E242,$G$2:$G$6,$H$2:$H$6,,0))),$D242,""),"")</f>
        <v/>
      </c>
      <c r="AN242" s="43" t="str">
        <f>IFERROR(IF(AND(_xlfn.XLOOKUP($D$14,$D236:$D242,AN236:AN242,,0,-1)&lt;=(INDEX('Verwachte Resultaten'!$C$2:$BT$31,MATCH(_xlfn.XLOOKUP($D$14,$D236:$D242,$E236:$E242,,0,-1),'Verwachte Resultaten'!$B$2:$B$31,0),MATCH(_xlfn.XLOOKUP($D$14,$D236:$D242,AN235:AN241,,0,-1),'Verwachte Resultaten'!$C$1:$BT$1,0))*_xlfn.XLOOKUP($E242,$G$2:$G$6,$F$2:$F$6,,0)),_xlfn.XLOOKUP($D$14,$D236:$D242,AN236:AN242,,0,-1)&gt;=(INDEX('Verwachte Resultaten'!$C$2:$BT$31,MATCH(_xlfn.XLOOKUP($D$14,$D236:$D242,$E236:$E242,,0,-1),'Verwachte Resultaten'!$B$2:$B$31,0),MATCH(_xlfn.XLOOKUP($D$14,$D236:$D242,AN235:AN241,,0,-1),'Verwachte Resultaten'!$C$1:$BT$1,0))*_xlfn.XLOOKUP($E242,$G$2:$G$6,$H$2:$H$6,,0))),$D242,""),"")</f>
        <v/>
      </c>
      <c r="AO242" s="43" t="str">
        <f>IFERROR(IF(AND(_xlfn.XLOOKUP($D$14,$D236:$D242,AO236:AO242,,0,-1)&lt;=(INDEX('Verwachte Resultaten'!$C$2:$BT$31,MATCH(_xlfn.XLOOKUP($D$14,$D236:$D242,$E236:$E242,,0,-1),'Verwachte Resultaten'!$B$2:$B$31,0),MATCH(_xlfn.XLOOKUP($D$14,$D236:$D242,AO235:AO241,,0,-1),'Verwachte Resultaten'!$C$1:$BT$1,0))*_xlfn.XLOOKUP($E242,$G$2:$G$6,$F$2:$F$6,,0)),_xlfn.XLOOKUP($D$14,$D236:$D242,AO236:AO242,,0,-1)&gt;=(INDEX('Verwachte Resultaten'!$C$2:$BT$31,MATCH(_xlfn.XLOOKUP($D$14,$D236:$D242,$E236:$E242,,0,-1),'Verwachte Resultaten'!$B$2:$B$31,0),MATCH(_xlfn.XLOOKUP($D$14,$D236:$D242,AO235:AO241,,0,-1),'Verwachte Resultaten'!$C$1:$BT$1,0))*_xlfn.XLOOKUP($E242,$G$2:$G$6,$H$2:$H$6,,0))),$D242,""),"")</f>
        <v/>
      </c>
      <c r="AP242" s="43" t="str">
        <f>IFERROR(IF(AND(_xlfn.XLOOKUP($D$14,$D236:$D242,AP236:AP242,,0,-1)&lt;=(INDEX('Verwachte Resultaten'!$C$2:$BT$31,MATCH(_xlfn.XLOOKUP($D$14,$D236:$D242,$E236:$E242,,0,-1),'Verwachte Resultaten'!$B$2:$B$31,0),MATCH(_xlfn.XLOOKUP($D$14,$D236:$D242,AP235:AP241,,0,-1),'Verwachte Resultaten'!$C$1:$BT$1,0))*_xlfn.XLOOKUP($E242,$G$2:$G$6,$F$2:$F$6,,0)),_xlfn.XLOOKUP($D$14,$D236:$D242,AP236:AP242,,0,-1)&gt;=(INDEX('Verwachte Resultaten'!$C$2:$BT$31,MATCH(_xlfn.XLOOKUP($D$14,$D236:$D242,$E236:$E242,,0,-1),'Verwachte Resultaten'!$B$2:$B$31,0),MATCH(_xlfn.XLOOKUP($D$14,$D236:$D242,AP235:AP241,,0,-1),'Verwachte Resultaten'!$C$1:$BT$1,0))*_xlfn.XLOOKUP($E242,$G$2:$G$6,$H$2:$H$6,,0))),$D242,""),"")</f>
        <v/>
      </c>
      <c r="AQ242" s="43" t="str">
        <f>IFERROR(IF(AND(_xlfn.XLOOKUP($D$14,$D236:$D242,AQ236:AQ242,,0,-1)&lt;=(INDEX('Verwachte Resultaten'!$C$2:$BT$31,MATCH(_xlfn.XLOOKUP($D$14,$D236:$D242,$E236:$E242,,0,-1),'Verwachte Resultaten'!$B$2:$B$31,0),MATCH(_xlfn.XLOOKUP($D$14,$D236:$D242,AQ235:AQ241,,0,-1),'Verwachte Resultaten'!$C$1:$BT$1,0))*_xlfn.XLOOKUP($E242,$G$2:$G$6,$F$2:$F$6,,0)),_xlfn.XLOOKUP($D$14,$D236:$D242,AQ236:AQ242,,0,-1)&gt;=(INDEX('Verwachte Resultaten'!$C$2:$BT$31,MATCH(_xlfn.XLOOKUP($D$14,$D236:$D242,$E236:$E242,,0,-1),'Verwachte Resultaten'!$B$2:$B$31,0),MATCH(_xlfn.XLOOKUP($D$14,$D236:$D242,AQ235:AQ241,,0,-1),'Verwachte Resultaten'!$C$1:$BT$1,0))*_xlfn.XLOOKUP($E242,$G$2:$G$6,$H$2:$H$6,,0))),$D242,""),"")</f>
        <v/>
      </c>
      <c r="AR242" s="43" t="str">
        <f>IFERROR(IF(AND(_xlfn.XLOOKUP($D$14,$D236:$D242,AR236:AR242,,0,-1)&lt;=(INDEX('Verwachte Resultaten'!$C$2:$BT$31,MATCH(_xlfn.XLOOKUP($D$14,$D236:$D242,$E236:$E242,,0,-1),'Verwachte Resultaten'!$B$2:$B$31,0),MATCH(_xlfn.XLOOKUP($D$14,$D236:$D242,AR235:AR241,,0,-1),'Verwachte Resultaten'!$C$1:$BT$1,0))*_xlfn.XLOOKUP($E242,$G$2:$G$6,$F$2:$F$6,,0)),_xlfn.XLOOKUP($D$14,$D236:$D242,AR236:AR242,,0,-1)&gt;=(INDEX('Verwachte Resultaten'!$C$2:$BT$31,MATCH(_xlfn.XLOOKUP($D$14,$D236:$D242,$E236:$E242,,0,-1),'Verwachte Resultaten'!$B$2:$B$31,0),MATCH(_xlfn.XLOOKUP($D$14,$D236:$D242,AR235:AR241,,0,-1),'Verwachte Resultaten'!$C$1:$BT$1,0))*_xlfn.XLOOKUP($E242,$G$2:$G$6,$H$2:$H$6,,0))),$D242,""),"")</f>
        <v/>
      </c>
      <c r="AS242" s="43" t="str">
        <f>IFERROR(IF(AND(_xlfn.XLOOKUP($D$14,$D236:$D242,AS236:AS242,,0,-1)&lt;=(INDEX('Verwachte Resultaten'!$C$2:$BT$31,MATCH(_xlfn.XLOOKUP($D$14,$D236:$D242,$E236:$E242,,0,-1),'Verwachte Resultaten'!$B$2:$B$31,0),MATCH(_xlfn.XLOOKUP($D$14,$D236:$D242,AS235:AS241,,0,-1),'Verwachte Resultaten'!$C$1:$BT$1,0))*_xlfn.XLOOKUP($E242,$G$2:$G$6,$F$2:$F$6,,0)),_xlfn.XLOOKUP($D$14,$D236:$D242,AS236:AS242,,0,-1)&gt;=(INDEX('Verwachte Resultaten'!$C$2:$BT$31,MATCH(_xlfn.XLOOKUP($D$14,$D236:$D242,$E236:$E242,,0,-1),'Verwachte Resultaten'!$B$2:$B$31,0),MATCH(_xlfn.XLOOKUP($D$14,$D236:$D242,AS235:AS241,,0,-1),'Verwachte Resultaten'!$C$1:$BT$1,0))*_xlfn.XLOOKUP($E242,$G$2:$G$6,$H$2:$H$6,,0))),$D242,""),"")</f>
        <v/>
      </c>
      <c r="AT242" s="43" t="str">
        <f>IFERROR(IF(AND(_xlfn.XLOOKUP($D$14,$D236:$D242,AT236:AT242,,0,-1)&lt;=(INDEX('Verwachte Resultaten'!$C$2:$BT$31,MATCH(_xlfn.XLOOKUP($D$14,$D236:$D242,$E236:$E242,,0,-1),'Verwachte Resultaten'!$B$2:$B$31,0),MATCH(_xlfn.XLOOKUP($D$14,$D236:$D242,AT235:AT241,,0,-1),'Verwachte Resultaten'!$C$1:$BT$1,0))*_xlfn.XLOOKUP($E242,$G$2:$G$6,$F$2:$F$6,,0)),_xlfn.XLOOKUP($D$14,$D236:$D242,AT236:AT242,,0,-1)&gt;=(INDEX('Verwachte Resultaten'!$C$2:$BT$31,MATCH(_xlfn.XLOOKUP($D$14,$D236:$D242,$E236:$E242,,0,-1),'Verwachte Resultaten'!$B$2:$B$31,0),MATCH(_xlfn.XLOOKUP($D$14,$D236:$D242,AT235:AT241,,0,-1),'Verwachte Resultaten'!$C$1:$BT$1,0))*_xlfn.XLOOKUP($E242,$G$2:$G$6,$H$2:$H$6,,0))),$D242,""),"")</f>
        <v/>
      </c>
      <c r="AU242" s="43" t="str">
        <f>IFERROR(IF(AND(_xlfn.XLOOKUP($D$14,$D236:$D242,AU236:AU242,,0,-1)&lt;=(INDEX('Verwachte Resultaten'!$C$2:$BT$31,MATCH(_xlfn.XLOOKUP($D$14,$D236:$D242,$E236:$E242,,0,-1),'Verwachte Resultaten'!$B$2:$B$31,0),MATCH(_xlfn.XLOOKUP($D$14,$D236:$D242,AU235:AU241,,0,-1),'Verwachte Resultaten'!$C$1:$BT$1,0))*_xlfn.XLOOKUP($E242,$G$2:$G$6,$F$2:$F$6,,0)),_xlfn.XLOOKUP($D$14,$D236:$D242,AU236:AU242,,0,-1)&gt;=(INDEX('Verwachte Resultaten'!$C$2:$BT$31,MATCH(_xlfn.XLOOKUP($D$14,$D236:$D242,$E236:$E242,,0,-1),'Verwachte Resultaten'!$B$2:$B$31,0),MATCH(_xlfn.XLOOKUP($D$14,$D236:$D242,AU235:AU241,,0,-1),'Verwachte Resultaten'!$C$1:$BT$1,0))*_xlfn.XLOOKUP($E242,$G$2:$G$6,$H$2:$H$6,,0))),$D242,""),"")</f>
        <v/>
      </c>
      <c r="AV242" s="43" t="str">
        <f>IFERROR(IF(AND(_xlfn.XLOOKUP($D$14,$D236:$D242,AV236:AV242,,0,-1)&lt;=(INDEX('Verwachte Resultaten'!$C$2:$BT$31,MATCH(_xlfn.XLOOKUP($D$14,$D236:$D242,$E236:$E242,,0,-1),'Verwachte Resultaten'!$B$2:$B$31,0),MATCH(_xlfn.XLOOKUP($D$14,$D236:$D242,AV235:AV241,,0,-1),'Verwachte Resultaten'!$C$1:$BT$1,0))*_xlfn.XLOOKUP($E242,$G$2:$G$6,$F$2:$F$6,,0)),_xlfn.XLOOKUP($D$14,$D236:$D242,AV236:AV242,,0,-1)&gt;=(INDEX('Verwachte Resultaten'!$C$2:$BT$31,MATCH(_xlfn.XLOOKUP($D$14,$D236:$D242,$E236:$E242,,0,-1),'Verwachte Resultaten'!$B$2:$B$31,0),MATCH(_xlfn.XLOOKUP($D$14,$D236:$D242,AV235:AV241,,0,-1),'Verwachte Resultaten'!$C$1:$BT$1,0))*_xlfn.XLOOKUP($E242,$G$2:$G$6,$H$2:$H$6,,0))),$D242,""),"")</f>
        <v/>
      </c>
      <c r="AW242" s="43" t="str">
        <f>IFERROR(IF(AND(_xlfn.XLOOKUP($D$14,$D236:$D242,AW236:AW242,,0,-1)&lt;=(INDEX('Verwachte Resultaten'!$C$2:$BT$31,MATCH(_xlfn.XLOOKUP($D$14,$D236:$D242,$E236:$E242,,0,-1),'Verwachte Resultaten'!$B$2:$B$31,0),MATCH(_xlfn.XLOOKUP($D$14,$D236:$D242,AW235:AW241,,0,-1),'Verwachte Resultaten'!$C$1:$BT$1,0))*_xlfn.XLOOKUP($E242,$G$2:$G$6,$F$2:$F$6,,0)),_xlfn.XLOOKUP($D$14,$D236:$D242,AW236:AW242,,0,-1)&gt;=(INDEX('Verwachte Resultaten'!$C$2:$BT$31,MATCH(_xlfn.XLOOKUP($D$14,$D236:$D242,$E236:$E242,,0,-1),'Verwachte Resultaten'!$B$2:$B$31,0),MATCH(_xlfn.XLOOKUP($D$14,$D236:$D242,AW235:AW241,,0,-1),'Verwachte Resultaten'!$C$1:$BT$1,0))*_xlfn.XLOOKUP($E242,$G$2:$G$6,$H$2:$H$6,,0))),$D242,""),"")</f>
        <v/>
      </c>
      <c r="AX242" s="43" t="str">
        <f>IFERROR(IF(AND(_xlfn.XLOOKUP($D$14,$D236:$D242,AX236:AX242,,0,-1)&lt;=(INDEX('Verwachte Resultaten'!$C$2:$BT$31,MATCH(_xlfn.XLOOKUP($D$14,$D236:$D242,$E236:$E242,,0,-1),'Verwachte Resultaten'!$B$2:$B$31,0),MATCH(_xlfn.XLOOKUP($D$14,$D236:$D242,AX235:AX241,,0,-1),'Verwachte Resultaten'!$C$1:$BT$1,0))*_xlfn.XLOOKUP($E242,$G$2:$G$6,$F$2:$F$6,,0)),_xlfn.XLOOKUP($D$14,$D236:$D242,AX236:AX242,,0,-1)&gt;=(INDEX('Verwachte Resultaten'!$C$2:$BT$31,MATCH(_xlfn.XLOOKUP($D$14,$D236:$D242,$E236:$E242,,0,-1),'Verwachte Resultaten'!$B$2:$B$31,0),MATCH(_xlfn.XLOOKUP($D$14,$D236:$D242,AX235:AX241,,0,-1),'Verwachte Resultaten'!$C$1:$BT$1,0))*_xlfn.XLOOKUP($E242,$G$2:$G$6,$H$2:$H$6,,0))),$D242,""),"")</f>
        <v/>
      </c>
      <c r="AY242" s="43" t="str">
        <f>IFERROR(IF(AND(_xlfn.XLOOKUP($D$14,$D236:$D242,AY236:AY242,,0,-1)&lt;=(INDEX('Verwachte Resultaten'!$C$2:$BT$31,MATCH(_xlfn.XLOOKUP($D$14,$D236:$D242,$E236:$E242,,0,-1),'Verwachte Resultaten'!$B$2:$B$31,0),MATCH(_xlfn.XLOOKUP($D$14,$D236:$D242,AY235:AY241,,0,-1),'Verwachte Resultaten'!$C$1:$BT$1,0))*_xlfn.XLOOKUP($E242,$G$2:$G$6,$F$2:$F$6,,0)),_xlfn.XLOOKUP($D$14,$D236:$D242,AY236:AY242,,0,-1)&gt;=(INDEX('Verwachte Resultaten'!$C$2:$BT$31,MATCH(_xlfn.XLOOKUP($D$14,$D236:$D242,$E236:$E242,,0,-1),'Verwachte Resultaten'!$B$2:$B$31,0),MATCH(_xlfn.XLOOKUP($D$14,$D236:$D242,AY235:AY241,,0,-1),'Verwachte Resultaten'!$C$1:$BT$1,0))*_xlfn.XLOOKUP($E242,$G$2:$G$6,$H$2:$H$6,,0))),$D242,""),"")</f>
        <v/>
      </c>
      <c r="AZ242" s="43" t="str">
        <f>IFERROR(IF(AND(_xlfn.XLOOKUP($D$14,$D236:$D242,AZ236:AZ242,,0,-1)&lt;=(INDEX('Verwachte Resultaten'!$C$2:$BT$31,MATCH(_xlfn.XLOOKUP($D$14,$D236:$D242,$E236:$E242,,0,-1),'Verwachte Resultaten'!$B$2:$B$31,0),MATCH(_xlfn.XLOOKUP($D$14,$D236:$D242,AZ235:AZ241,,0,-1),'Verwachte Resultaten'!$C$1:$BT$1,0))*_xlfn.XLOOKUP($E242,$G$2:$G$6,$F$2:$F$6,,0)),_xlfn.XLOOKUP($D$14,$D236:$D242,AZ236:AZ242,,0,-1)&gt;=(INDEX('Verwachte Resultaten'!$C$2:$BT$31,MATCH(_xlfn.XLOOKUP($D$14,$D236:$D242,$E236:$E242,,0,-1),'Verwachte Resultaten'!$B$2:$B$31,0),MATCH(_xlfn.XLOOKUP($D$14,$D236:$D242,AZ235:AZ241,,0,-1),'Verwachte Resultaten'!$C$1:$BT$1,0))*_xlfn.XLOOKUP($E242,$G$2:$G$6,$H$2:$H$6,,0))),$D242,""),"")</f>
        <v/>
      </c>
      <c r="BA242" s="43" t="str">
        <f>IFERROR(IF(AND(_xlfn.XLOOKUP($D$14,$D236:$D242,BA236:BA242,,0,-1)&lt;=(INDEX('Verwachte Resultaten'!$C$2:$BT$31,MATCH(_xlfn.XLOOKUP($D$14,$D236:$D242,$E236:$E242,,0,-1),'Verwachte Resultaten'!$B$2:$B$31,0),MATCH(_xlfn.XLOOKUP($D$14,$D236:$D242,BA235:BA241,,0,-1),'Verwachte Resultaten'!$C$1:$BT$1,0))*_xlfn.XLOOKUP($E242,$G$2:$G$6,$F$2:$F$6,,0)),_xlfn.XLOOKUP($D$14,$D236:$D242,BA236:BA242,,0,-1)&gt;=(INDEX('Verwachte Resultaten'!$C$2:$BT$31,MATCH(_xlfn.XLOOKUP($D$14,$D236:$D242,$E236:$E242,,0,-1),'Verwachte Resultaten'!$B$2:$B$31,0),MATCH(_xlfn.XLOOKUP($D$14,$D236:$D242,BA235:BA241,,0,-1),'Verwachte Resultaten'!$C$1:$BT$1,0))*_xlfn.XLOOKUP($E242,$G$2:$G$6,$H$2:$H$6,,0))),$D242,""),"")</f>
        <v/>
      </c>
      <c r="BB242" s="43" t="str">
        <f>IFERROR(IF(AND(_xlfn.XLOOKUP($D$14,$D236:$D242,BB236:BB242,,0,-1)&lt;=(INDEX('Verwachte Resultaten'!$C$2:$BT$31,MATCH(_xlfn.XLOOKUP($D$14,$D236:$D242,$E236:$E242,,0,-1),'Verwachte Resultaten'!$B$2:$B$31,0),MATCH(_xlfn.XLOOKUP($D$14,$D236:$D242,BB235:BB241,,0,-1),'Verwachte Resultaten'!$C$1:$BT$1,0))*_xlfn.XLOOKUP($E242,$G$2:$G$6,$F$2:$F$6,,0)),_xlfn.XLOOKUP($D$14,$D236:$D242,BB236:BB242,,0,-1)&gt;=(INDEX('Verwachte Resultaten'!$C$2:$BT$31,MATCH(_xlfn.XLOOKUP($D$14,$D236:$D242,$E236:$E242,,0,-1),'Verwachte Resultaten'!$B$2:$B$31,0),MATCH(_xlfn.XLOOKUP($D$14,$D236:$D242,BB235:BB241,,0,-1),'Verwachte Resultaten'!$C$1:$BT$1,0))*_xlfn.XLOOKUP($E242,$G$2:$G$6,$H$2:$H$6,,0))),$D242,""),"")</f>
        <v/>
      </c>
      <c r="BC242" s="43" t="str">
        <f>IFERROR(IF(AND(_xlfn.XLOOKUP($D$14,$D236:$D242,BC236:BC242,,0,-1)&lt;=(INDEX('Verwachte Resultaten'!$C$2:$BT$31,MATCH(_xlfn.XLOOKUP($D$14,$D236:$D242,$E236:$E242,,0,-1),'Verwachte Resultaten'!$B$2:$B$31,0),MATCH(_xlfn.XLOOKUP($D$14,$D236:$D242,BC235:BC241,,0,-1),'Verwachte Resultaten'!$C$1:$BT$1,0))*_xlfn.XLOOKUP($E242,$G$2:$G$6,$F$2:$F$6,,0)),_xlfn.XLOOKUP($D$14,$D236:$D242,BC236:BC242,,0,-1)&gt;=(INDEX('Verwachte Resultaten'!$C$2:$BT$31,MATCH(_xlfn.XLOOKUP($D$14,$D236:$D242,$E236:$E242,,0,-1),'Verwachte Resultaten'!$B$2:$B$31,0),MATCH(_xlfn.XLOOKUP($D$14,$D236:$D242,BC235:BC241,,0,-1),'Verwachte Resultaten'!$C$1:$BT$1,0))*_xlfn.XLOOKUP($E242,$G$2:$G$6,$H$2:$H$6,,0))),$D242,""),"")</f>
        <v/>
      </c>
      <c r="BD242" s="43" t="str">
        <f>IFERROR(IF(AND(_xlfn.XLOOKUP($D$14,$D236:$D242,BD236:BD242,,0,-1)&lt;=(INDEX('Verwachte Resultaten'!$C$2:$BT$31,MATCH(_xlfn.XLOOKUP($D$14,$D236:$D242,$E236:$E242,,0,-1),'Verwachte Resultaten'!$B$2:$B$31,0),MATCH(_xlfn.XLOOKUP($D$14,$D236:$D242,BD235:BD241,,0,-1),'Verwachte Resultaten'!$C$1:$BT$1,0))*_xlfn.XLOOKUP($E242,$G$2:$G$6,$F$2:$F$6,,0)),_xlfn.XLOOKUP($D$14,$D236:$D242,BD236:BD242,,0,-1)&gt;=(INDEX('Verwachte Resultaten'!$C$2:$BT$31,MATCH(_xlfn.XLOOKUP($D$14,$D236:$D242,$E236:$E242,,0,-1),'Verwachte Resultaten'!$B$2:$B$31,0),MATCH(_xlfn.XLOOKUP($D$14,$D236:$D242,BD235:BD241,,0,-1),'Verwachte Resultaten'!$C$1:$BT$1,0))*_xlfn.XLOOKUP($E242,$G$2:$G$6,$H$2:$H$6,,0))),$D242,""),"")</f>
        <v/>
      </c>
      <c r="BE242" s="43" t="str">
        <f>IFERROR(IF(AND(_xlfn.XLOOKUP($D$14,$D236:$D242,BE236:BE242,,0,-1)&lt;=(INDEX('Verwachte Resultaten'!$C$2:$BT$31,MATCH(_xlfn.XLOOKUP($D$14,$D236:$D242,$E236:$E242,,0,-1),'Verwachte Resultaten'!$B$2:$B$31,0),MATCH(_xlfn.XLOOKUP($D$14,$D236:$D242,BE235:BE241,,0,-1),'Verwachte Resultaten'!$C$1:$BT$1,0))*_xlfn.XLOOKUP($E242,$G$2:$G$6,$F$2:$F$6,,0)),_xlfn.XLOOKUP($D$14,$D236:$D242,BE236:BE242,,0,-1)&gt;=(INDEX('Verwachte Resultaten'!$C$2:$BT$31,MATCH(_xlfn.XLOOKUP($D$14,$D236:$D242,$E236:$E242,,0,-1),'Verwachte Resultaten'!$B$2:$B$31,0),MATCH(_xlfn.XLOOKUP($D$14,$D236:$D242,BE235:BE241,,0,-1),'Verwachte Resultaten'!$C$1:$BT$1,0))*_xlfn.XLOOKUP($E242,$G$2:$G$6,$H$2:$H$6,,0))),$D242,""),"")</f>
        <v/>
      </c>
      <c r="BF242" s="43" t="str">
        <f>IFERROR(IF(AND(_xlfn.XLOOKUP($D$14,$D236:$D242,BF236:BF242,,0,-1)&lt;=(INDEX('Verwachte Resultaten'!$C$2:$BT$31,MATCH(_xlfn.XLOOKUP($D$14,$D236:$D242,$E236:$E242,,0,-1),'Verwachte Resultaten'!$B$2:$B$31,0),MATCH(_xlfn.XLOOKUP($D$14,$D236:$D242,BF235:BF241,,0,-1),'Verwachte Resultaten'!$C$1:$BT$1,0))*_xlfn.XLOOKUP($E242,$G$2:$G$6,$F$2:$F$6,,0)),_xlfn.XLOOKUP($D$14,$D236:$D242,BF236:BF242,,0,-1)&gt;=(INDEX('Verwachte Resultaten'!$C$2:$BT$31,MATCH(_xlfn.XLOOKUP($D$14,$D236:$D242,$E236:$E242,,0,-1),'Verwachte Resultaten'!$B$2:$B$31,0),MATCH(_xlfn.XLOOKUP($D$14,$D236:$D242,BF235:BF241,,0,-1),'Verwachte Resultaten'!$C$1:$BT$1,0))*_xlfn.XLOOKUP($E242,$G$2:$G$6,$H$2:$H$6,,0))),$D242,""),"")</f>
        <v/>
      </c>
      <c r="BG242" s="43" t="str">
        <f>IFERROR(IF(AND(_xlfn.XLOOKUP($D$14,$D236:$D242,BG236:BG242,,0,-1)&lt;=(INDEX('Verwachte Resultaten'!$C$2:$BT$31,MATCH(_xlfn.XLOOKUP($D$14,$D236:$D242,$E236:$E242,,0,-1),'Verwachte Resultaten'!$B$2:$B$31,0),MATCH(_xlfn.XLOOKUP($D$14,$D236:$D242,BG235:BG241,,0,-1),'Verwachte Resultaten'!$C$1:$BT$1,0))*_xlfn.XLOOKUP($E242,$G$2:$G$6,$F$2:$F$6,,0)),_xlfn.XLOOKUP($D$14,$D236:$D242,BG236:BG242,,0,-1)&gt;=(INDEX('Verwachte Resultaten'!$C$2:$BT$31,MATCH(_xlfn.XLOOKUP($D$14,$D236:$D242,$E236:$E242,,0,-1),'Verwachte Resultaten'!$B$2:$B$31,0),MATCH(_xlfn.XLOOKUP($D$14,$D236:$D242,BG235:BG241,,0,-1),'Verwachte Resultaten'!$C$1:$BT$1,0))*_xlfn.XLOOKUP($E242,$G$2:$G$6,$H$2:$H$6,,0))),$D242,""),"")</f>
        <v/>
      </c>
      <c r="BH242" s="43" t="str">
        <f>IFERROR(IF(AND(_xlfn.XLOOKUP($D$14,$D236:$D242,BH236:BH242,,0,-1)&lt;=(INDEX('Verwachte Resultaten'!$C$2:$BT$31,MATCH(_xlfn.XLOOKUP($D$14,$D236:$D242,$E236:$E242,,0,-1),'Verwachte Resultaten'!$B$2:$B$31,0),MATCH(_xlfn.XLOOKUP($D$14,$D236:$D242,BH235:BH241,,0,-1),'Verwachte Resultaten'!$C$1:$BT$1,0))*_xlfn.XLOOKUP($E242,$G$2:$G$6,$F$2:$F$6,,0)),_xlfn.XLOOKUP($D$14,$D236:$D242,BH236:BH242,,0,-1)&gt;=(INDEX('Verwachte Resultaten'!$C$2:$BT$31,MATCH(_xlfn.XLOOKUP($D$14,$D236:$D242,$E236:$E242,,0,-1),'Verwachte Resultaten'!$B$2:$B$31,0),MATCH(_xlfn.XLOOKUP($D$14,$D236:$D242,BH235:BH241,,0,-1),'Verwachte Resultaten'!$C$1:$BT$1,0))*_xlfn.XLOOKUP($E242,$G$2:$G$6,$H$2:$H$6,,0))),$D242,""),"")</f>
        <v/>
      </c>
      <c r="BI242" s="43" t="str">
        <f>IFERROR(IF(AND(_xlfn.XLOOKUP($D$14,$D236:$D242,BI236:BI242,,0,-1)&lt;=(INDEX('Verwachte Resultaten'!$C$2:$BT$31,MATCH(_xlfn.XLOOKUP($D$14,$D236:$D242,$E236:$E242,,0,-1),'Verwachte Resultaten'!$B$2:$B$31,0),MATCH(_xlfn.XLOOKUP($D$14,$D236:$D242,BI235:BI241,,0,-1),'Verwachte Resultaten'!$C$1:$BT$1,0))*_xlfn.XLOOKUP($E242,$G$2:$G$6,$F$2:$F$6,,0)),_xlfn.XLOOKUP($D$14,$D236:$D242,BI236:BI242,,0,-1)&gt;=(INDEX('Verwachte Resultaten'!$C$2:$BT$31,MATCH(_xlfn.XLOOKUP($D$14,$D236:$D242,$E236:$E242,,0,-1),'Verwachte Resultaten'!$B$2:$B$31,0),MATCH(_xlfn.XLOOKUP($D$14,$D236:$D242,BI235:BI241,,0,-1),'Verwachte Resultaten'!$C$1:$BT$1,0))*_xlfn.XLOOKUP($E242,$G$2:$G$6,$H$2:$H$6,,0))),$D242,""),"")</f>
        <v/>
      </c>
      <c r="BJ242" s="43" t="str">
        <f>IFERROR(IF(AND(_xlfn.XLOOKUP($D$14,$D236:$D242,BJ236:BJ242,,0,-1)&lt;=(INDEX('Verwachte Resultaten'!$C$2:$BT$31,MATCH(_xlfn.XLOOKUP($D$14,$D236:$D242,$E236:$E242,,0,-1),'Verwachte Resultaten'!$B$2:$B$31,0),MATCH(_xlfn.XLOOKUP($D$14,$D236:$D242,BJ235:BJ241,,0,-1),'Verwachte Resultaten'!$C$1:$BT$1,0))*_xlfn.XLOOKUP($E242,$G$2:$G$6,$F$2:$F$6,,0)),_xlfn.XLOOKUP($D$14,$D236:$D242,BJ236:BJ242,,0,-1)&gt;=(INDEX('Verwachte Resultaten'!$C$2:$BT$31,MATCH(_xlfn.XLOOKUP($D$14,$D236:$D242,$E236:$E242,,0,-1),'Verwachte Resultaten'!$B$2:$B$31,0),MATCH(_xlfn.XLOOKUP($D$14,$D236:$D242,BJ235:BJ241,,0,-1),'Verwachte Resultaten'!$C$1:$BT$1,0))*_xlfn.XLOOKUP($E242,$G$2:$G$6,$H$2:$H$6,,0))),$D242,""),"")</f>
        <v/>
      </c>
      <c r="BK242" s="44" t="str">
        <f>IFERROR(IF(AND(_xlfn.XLOOKUP($D$14,$D236:$D242,BK236:BK242,,0,-1)&lt;=(INDEX('Verwachte Resultaten'!$C$2:$BT$31,MATCH(_xlfn.XLOOKUP($D$14,$D236:$D242,$E236:$E242,,0,-1),'Verwachte Resultaten'!$B$2:$B$31,0),MATCH(_xlfn.XLOOKUP($D$14,$D236:$D242,BK235:BK241,,0,-1),'Verwachte Resultaten'!$C$1:$BT$1,0))*_xlfn.XLOOKUP($E242,$G$2:$G$6,$F$2:$F$6,,0)),_xlfn.XLOOKUP($D$14,$D236:$D242,BK236:BK242,,0,-1)&gt;=(INDEX('Verwachte Resultaten'!$C$2:$BT$31,MATCH(_xlfn.XLOOKUP($D$14,$D236:$D242,$E236:$E242,,0,-1),'Verwachte Resultaten'!$B$2:$B$31,0),MATCH(_xlfn.XLOOKUP($D$14,$D236:$D242,BK235:BK241,,0,-1),'Verwachte Resultaten'!$C$1:$BT$1,0))*_xlfn.XLOOKUP($E242,$G$2:$G$6,$H$2:$H$6,,0))),$D242,""),"")</f>
        <v/>
      </c>
    </row>
    <row r="243" spans="1:63">
      <c r="C243" s="23"/>
      <c r="D243" s="110" t="str">
        <f>IFERROR($B239*$B$7,"")</f>
        <v/>
      </c>
      <c r="E243" s="40" t="s">
        <v>159</v>
      </c>
      <c r="F243" s="13" t="str">
        <f>IFERROR(IF(AND(_xlfn.XLOOKUP($D$14,$D237:$D243,F237:F243,,0,-1)&lt;=(INDEX('Verwachte Resultaten'!$C$2:$BT$31,MATCH(_xlfn.XLOOKUP($D$14,$D237:$D243,$E237:$E243,,0,-1),'Verwachte Resultaten'!$B$2:$B$31,0),MATCH(_xlfn.XLOOKUP($D$14,$D237:$D243,F236:F242,,0,-1),'Verwachte Resultaten'!$C$1:$BT$1,0))*_xlfn.XLOOKUP($E243,$G$2:$G$6,$F$2:$F$6,,0)),_xlfn.XLOOKUP($D$14,$D237:$D243,F237:F243,,0,-1)&gt;(INDEX('Verwachte Resultaten'!$C$2:$BT$31,MATCH(_xlfn.XLOOKUP($D$14,$D237:$D243,$E237:$E243,,0,-1),'Verwachte Resultaten'!$B$2:$B$31,0),MATCH(_xlfn.XLOOKUP($D$14,$D237:$D243,F236:F242,,0,-1),'Verwachte Resultaten'!$C$1:$BT$1,0))*_xlfn.XLOOKUP($E243,$G$2:$G$6,$H$2:$H$6,,0))),$D243,""),"")</f>
        <v/>
      </c>
      <c r="G243" s="14" t="str">
        <f>IFERROR(IF(AND(_xlfn.XLOOKUP($D$14,$D237:$D243,G237:G243,,0,-1)&lt;=(INDEX('Verwachte Resultaten'!$C$2:$BT$31,MATCH(_xlfn.XLOOKUP($D$14,$D237:$D243,$E237:$E243,,0,-1),'Verwachte Resultaten'!$B$2:$B$31,0),MATCH(_xlfn.XLOOKUP($D$14,$D237:$D243,G236:G242,,0,-1),'Verwachte Resultaten'!$C$1:$BT$1,0))*_xlfn.XLOOKUP($E243,$G$2:$G$6,$F$2:$F$6,,0)),_xlfn.XLOOKUP($D$14,$D237:$D243,G237:G243,,0,-1)&gt;(INDEX('Verwachte Resultaten'!$C$2:$BT$31,MATCH(_xlfn.XLOOKUP($D$14,$D237:$D243,$E237:$E243,,0,-1),'Verwachte Resultaten'!$B$2:$B$31,0),MATCH(_xlfn.XLOOKUP($D$14,$D237:$D243,G236:G242,,0,-1),'Verwachte Resultaten'!$C$1:$BT$1,0))*_xlfn.XLOOKUP($E243,$G$2:$G$6,$H$2:$H$6,,0))),$D243,""),"")</f>
        <v/>
      </c>
      <c r="H243" s="14" t="str">
        <f>IFERROR(IF(AND(_xlfn.XLOOKUP($D$14,$D237:$D243,H237:H243,,0,-1)&lt;=(INDEX('Verwachte Resultaten'!$C$2:$BT$31,MATCH(_xlfn.XLOOKUP($D$14,$D237:$D243,$E237:$E243,,0,-1),'Verwachte Resultaten'!$B$2:$B$31,0),MATCH(_xlfn.XLOOKUP($D$14,$D237:$D243,H236:H242,,0,-1),'Verwachte Resultaten'!$C$1:$BT$1,0))*_xlfn.XLOOKUP($E243,$G$2:$G$6,$F$2:$F$6,,0)),_xlfn.XLOOKUP($D$14,$D237:$D243,H237:H243,,0,-1)&gt;(INDEX('Verwachte Resultaten'!$C$2:$BT$31,MATCH(_xlfn.XLOOKUP($D$14,$D237:$D243,$E237:$E243,,0,-1),'Verwachte Resultaten'!$B$2:$B$31,0),MATCH(_xlfn.XLOOKUP($D$14,$D237:$D243,H236:H242,,0,-1),'Verwachte Resultaten'!$C$1:$BT$1,0))*_xlfn.XLOOKUP($E243,$G$2:$G$6,$H$2:$H$6,,0))),$D243,""),"")</f>
        <v/>
      </c>
      <c r="I243" s="14" t="str">
        <f>IFERROR(IF(AND(_xlfn.XLOOKUP($D$14,$D237:$D243,I237:I243,,0,-1)&lt;=(INDEX('Verwachte Resultaten'!$C$2:$BT$31,MATCH(_xlfn.XLOOKUP($D$14,$D237:$D243,$E237:$E243,,0,-1),'Verwachte Resultaten'!$B$2:$B$31,0),MATCH(_xlfn.XLOOKUP($D$14,$D237:$D243,I236:I242,,0,-1),'Verwachte Resultaten'!$C$1:$BT$1,0))*_xlfn.XLOOKUP($E243,$G$2:$G$6,$F$2:$F$6,,0)),_xlfn.XLOOKUP($D$14,$D237:$D243,I237:I243,,0,-1)&gt;(INDEX('Verwachte Resultaten'!$C$2:$BT$31,MATCH(_xlfn.XLOOKUP($D$14,$D237:$D243,$E237:$E243,,0,-1),'Verwachte Resultaten'!$B$2:$B$31,0),MATCH(_xlfn.XLOOKUP($D$14,$D237:$D243,I236:I242,,0,-1),'Verwachte Resultaten'!$C$1:$BT$1,0))*_xlfn.XLOOKUP($E243,$G$2:$G$6,$H$2:$H$6,,0))),$D243,""),"")</f>
        <v/>
      </c>
      <c r="J243" s="14" t="str">
        <f>IFERROR(IF(AND(_xlfn.XLOOKUP($D$14,$D237:$D243,J237:J243,,0,-1)&lt;=(INDEX('Verwachte Resultaten'!$C$2:$BT$31,MATCH(_xlfn.XLOOKUP($D$14,$D237:$D243,$E237:$E243,,0,-1),'Verwachte Resultaten'!$B$2:$B$31,0),MATCH(_xlfn.XLOOKUP($D$14,$D237:$D243,J236:J242,,0,-1),'Verwachte Resultaten'!$C$1:$BT$1,0))*_xlfn.XLOOKUP($E243,$G$2:$G$6,$F$2:$F$6,,0)),_xlfn.XLOOKUP($D$14,$D237:$D243,J237:J243,,0,-1)&gt;(INDEX('Verwachte Resultaten'!$C$2:$BT$31,MATCH(_xlfn.XLOOKUP($D$14,$D237:$D243,$E237:$E243,,0,-1),'Verwachte Resultaten'!$B$2:$B$31,0),MATCH(_xlfn.XLOOKUP($D$14,$D237:$D243,J236:J242,,0,-1),'Verwachte Resultaten'!$C$1:$BT$1,0))*_xlfn.XLOOKUP($E243,$G$2:$G$6,$H$2:$H$6,,0))),$D243,""),"")</f>
        <v/>
      </c>
      <c r="K243" s="14" t="str">
        <f>IFERROR(IF(AND(_xlfn.XLOOKUP($D$14,$D237:$D243,K237:K243,,0,-1)&lt;=(INDEX('Verwachte Resultaten'!$C$2:$BT$31,MATCH(_xlfn.XLOOKUP($D$14,$D237:$D243,$E237:$E243,,0,-1),'Verwachte Resultaten'!$B$2:$B$31,0),MATCH(_xlfn.XLOOKUP($D$14,$D237:$D243,K236:K242,,0,-1),'Verwachte Resultaten'!$C$1:$BT$1,0))*_xlfn.XLOOKUP($E243,$G$2:$G$6,$F$2:$F$6,,0)),_xlfn.XLOOKUP($D$14,$D237:$D243,K237:K243,,0,-1)&gt;(INDEX('Verwachte Resultaten'!$C$2:$BT$31,MATCH(_xlfn.XLOOKUP($D$14,$D237:$D243,$E237:$E243,,0,-1),'Verwachte Resultaten'!$B$2:$B$31,0),MATCH(_xlfn.XLOOKUP($D$14,$D237:$D243,K236:K242,,0,-1),'Verwachte Resultaten'!$C$1:$BT$1,0))*_xlfn.XLOOKUP($E243,$G$2:$G$6,$H$2:$H$6,,0))),$D243,""),"")</f>
        <v/>
      </c>
      <c r="L243" s="14" t="str">
        <f>IFERROR(IF(AND(_xlfn.XLOOKUP($D$14,$D237:$D243,L237:L243,,0,-1)&lt;=(INDEX('Verwachte Resultaten'!$C$2:$BT$31,MATCH(_xlfn.XLOOKUP($D$14,$D237:$D243,$E237:$E243,,0,-1),'Verwachte Resultaten'!$B$2:$B$31,0),MATCH(_xlfn.XLOOKUP($D$14,$D237:$D243,L236:L242,,0,-1),'Verwachte Resultaten'!$C$1:$BT$1,0))*_xlfn.XLOOKUP($E243,$G$2:$G$6,$F$2:$F$6,,0)),_xlfn.XLOOKUP($D$14,$D237:$D243,L237:L243,,0,-1)&gt;(INDEX('Verwachte Resultaten'!$C$2:$BT$31,MATCH(_xlfn.XLOOKUP($D$14,$D237:$D243,$E237:$E243,,0,-1),'Verwachte Resultaten'!$B$2:$B$31,0),MATCH(_xlfn.XLOOKUP($D$14,$D237:$D243,L236:L242,,0,-1),'Verwachte Resultaten'!$C$1:$BT$1,0))*_xlfn.XLOOKUP($E243,$G$2:$G$6,$H$2:$H$6,,0))),$D243,""),"")</f>
        <v/>
      </c>
      <c r="M243" s="14" t="str">
        <f>IFERROR(IF(AND(_xlfn.XLOOKUP($D$14,$D237:$D243,M237:M243,,0,-1)&lt;=(INDEX('Verwachte Resultaten'!$C$2:$BT$31,MATCH(_xlfn.XLOOKUP($D$14,$D237:$D243,$E237:$E243,,0,-1),'Verwachte Resultaten'!$B$2:$B$31,0),MATCH(_xlfn.XLOOKUP($D$14,$D237:$D243,M236:M242,,0,-1),'Verwachte Resultaten'!$C$1:$BT$1,0))*_xlfn.XLOOKUP($E243,$G$2:$G$6,$F$2:$F$6,,0)),_xlfn.XLOOKUP($D$14,$D237:$D243,M237:M243,,0,-1)&gt;(INDEX('Verwachte Resultaten'!$C$2:$BT$31,MATCH(_xlfn.XLOOKUP($D$14,$D237:$D243,$E237:$E243,,0,-1),'Verwachte Resultaten'!$B$2:$B$31,0),MATCH(_xlfn.XLOOKUP($D$14,$D237:$D243,M236:M242,,0,-1),'Verwachte Resultaten'!$C$1:$BT$1,0))*_xlfn.XLOOKUP($E243,$G$2:$G$6,$H$2:$H$6,,0))),$D243,""),"")</f>
        <v/>
      </c>
      <c r="N243" s="14" t="str">
        <f>IFERROR(IF(AND(_xlfn.XLOOKUP($D$14,$D237:$D243,N237:N243,,0,-1)&lt;=(INDEX('Verwachte Resultaten'!$C$2:$BT$31,MATCH(_xlfn.XLOOKUP($D$14,$D237:$D243,$E237:$E243,,0,-1),'Verwachte Resultaten'!$B$2:$B$31,0),MATCH(_xlfn.XLOOKUP($D$14,$D237:$D243,N236:N242,,0,-1),'Verwachte Resultaten'!$C$1:$BT$1,0))*_xlfn.XLOOKUP($E243,$G$2:$G$6,$F$2:$F$6,,0)),_xlfn.XLOOKUP($D$14,$D237:$D243,N237:N243,,0,-1)&gt;(INDEX('Verwachte Resultaten'!$C$2:$BT$31,MATCH(_xlfn.XLOOKUP($D$14,$D237:$D243,$E237:$E243,,0,-1),'Verwachte Resultaten'!$B$2:$B$31,0),MATCH(_xlfn.XLOOKUP($D$14,$D237:$D243,N236:N242,,0,-1),'Verwachte Resultaten'!$C$1:$BT$1,0))*_xlfn.XLOOKUP($E243,$G$2:$G$6,$H$2:$H$6,,0))),$D243,""),"")</f>
        <v/>
      </c>
      <c r="O243" s="14" t="str">
        <f>IFERROR(IF(AND(_xlfn.XLOOKUP($D$14,$D237:$D243,O237:O243,,0,-1)&lt;=(INDEX('Verwachte Resultaten'!$C$2:$BT$31,MATCH(_xlfn.XLOOKUP($D$14,$D237:$D243,$E237:$E243,,0,-1),'Verwachte Resultaten'!$B$2:$B$31,0),MATCH(_xlfn.XLOOKUP($D$14,$D237:$D243,O236:O242,,0,-1),'Verwachte Resultaten'!$C$1:$BT$1,0))*_xlfn.XLOOKUP($E243,$G$2:$G$6,$F$2:$F$6,,0)),_xlfn.XLOOKUP($D$14,$D237:$D243,O237:O243,,0,-1)&gt;(INDEX('Verwachte Resultaten'!$C$2:$BT$31,MATCH(_xlfn.XLOOKUP($D$14,$D237:$D243,$E237:$E243,,0,-1),'Verwachte Resultaten'!$B$2:$B$31,0),MATCH(_xlfn.XLOOKUP($D$14,$D237:$D243,O236:O242,,0,-1),'Verwachte Resultaten'!$C$1:$BT$1,0))*_xlfn.XLOOKUP($E243,$G$2:$G$6,$H$2:$H$6,,0))),$D243,""),"")</f>
        <v/>
      </c>
      <c r="P243" s="14" t="str">
        <f>IFERROR(IF(AND(_xlfn.XLOOKUP($D$14,$D237:$D243,P237:P243,,0,-1)&lt;=(INDEX('Verwachte Resultaten'!$C$2:$BT$31,MATCH(_xlfn.XLOOKUP($D$14,$D237:$D243,$E237:$E243,,0,-1),'Verwachte Resultaten'!$B$2:$B$31,0),MATCH(_xlfn.XLOOKUP($D$14,$D237:$D243,P236:P242,,0,-1),'Verwachte Resultaten'!$C$1:$BT$1,0))*_xlfn.XLOOKUP($E243,$G$2:$G$6,$F$2:$F$6,,0)),_xlfn.XLOOKUP($D$14,$D237:$D243,P237:P243,,0,-1)&gt;(INDEX('Verwachte Resultaten'!$C$2:$BT$31,MATCH(_xlfn.XLOOKUP($D$14,$D237:$D243,$E237:$E243,,0,-1),'Verwachte Resultaten'!$B$2:$B$31,0),MATCH(_xlfn.XLOOKUP($D$14,$D237:$D243,P236:P242,,0,-1),'Verwachte Resultaten'!$C$1:$BT$1,0))*_xlfn.XLOOKUP($E243,$G$2:$G$6,$H$2:$H$6,,0))),$D243,""),"")</f>
        <v/>
      </c>
      <c r="Q243" s="14" t="str">
        <f>IFERROR(IF(AND(_xlfn.XLOOKUP($D$14,$D237:$D243,Q237:Q243,,0,-1)&lt;=(INDEX('Verwachte Resultaten'!$C$2:$BT$31,MATCH(_xlfn.XLOOKUP($D$14,$D237:$D243,$E237:$E243,,0,-1),'Verwachte Resultaten'!$B$2:$B$31,0),MATCH(_xlfn.XLOOKUP($D$14,$D237:$D243,Q236:Q242,,0,-1),'Verwachte Resultaten'!$C$1:$BT$1,0))*_xlfn.XLOOKUP($E243,$G$2:$G$6,$F$2:$F$6,,0)),_xlfn.XLOOKUP($D$14,$D237:$D243,Q237:Q243,,0,-1)&gt;(INDEX('Verwachte Resultaten'!$C$2:$BT$31,MATCH(_xlfn.XLOOKUP($D$14,$D237:$D243,$E237:$E243,,0,-1),'Verwachte Resultaten'!$B$2:$B$31,0),MATCH(_xlfn.XLOOKUP($D$14,$D237:$D243,Q236:Q242,,0,-1),'Verwachte Resultaten'!$C$1:$BT$1,0))*_xlfn.XLOOKUP($E243,$G$2:$G$6,$H$2:$H$6,,0))),$D243,""),"")</f>
        <v/>
      </c>
      <c r="R243" s="14" t="str">
        <f>IFERROR(IF(AND(_xlfn.XLOOKUP($D$14,$D237:$D243,R237:R243,,0,-1)&lt;=(INDEX('Verwachte Resultaten'!$C$2:$BT$31,MATCH(_xlfn.XLOOKUP($D$14,$D237:$D243,$E237:$E243,,0,-1),'Verwachte Resultaten'!$B$2:$B$31,0),MATCH(_xlfn.XLOOKUP($D$14,$D237:$D243,R236:R242,,0,-1),'Verwachte Resultaten'!$C$1:$BT$1,0))*_xlfn.XLOOKUP($E243,$G$2:$G$6,$F$2:$F$6,,0)),_xlfn.XLOOKUP($D$14,$D237:$D243,R237:R243,,0,-1)&gt;(INDEX('Verwachte Resultaten'!$C$2:$BT$31,MATCH(_xlfn.XLOOKUP($D$14,$D237:$D243,$E237:$E243,,0,-1),'Verwachte Resultaten'!$B$2:$B$31,0),MATCH(_xlfn.XLOOKUP($D$14,$D237:$D243,R236:R242,,0,-1),'Verwachte Resultaten'!$C$1:$BT$1,0))*_xlfn.XLOOKUP($E243,$G$2:$G$6,$H$2:$H$6,,0))),$D243,""),"")</f>
        <v/>
      </c>
      <c r="S243" s="14" t="str">
        <f>IFERROR(IF(AND(_xlfn.XLOOKUP($D$14,$D237:$D243,S237:S243,,0,-1)&lt;=(INDEX('Verwachte Resultaten'!$C$2:$BT$31,MATCH(_xlfn.XLOOKUP($D$14,$D237:$D243,$E237:$E243,,0,-1),'Verwachte Resultaten'!$B$2:$B$31,0),MATCH(_xlfn.XLOOKUP($D$14,$D237:$D243,S236:S242,,0,-1),'Verwachte Resultaten'!$C$1:$BT$1,0))*_xlfn.XLOOKUP($E243,$G$2:$G$6,$F$2:$F$6,,0)),_xlfn.XLOOKUP($D$14,$D237:$D243,S237:S243,,0,-1)&gt;(INDEX('Verwachte Resultaten'!$C$2:$BT$31,MATCH(_xlfn.XLOOKUP($D$14,$D237:$D243,$E237:$E243,,0,-1),'Verwachte Resultaten'!$B$2:$B$31,0),MATCH(_xlfn.XLOOKUP($D$14,$D237:$D243,S236:S242,,0,-1),'Verwachte Resultaten'!$C$1:$BT$1,0))*_xlfn.XLOOKUP($E243,$G$2:$G$6,$H$2:$H$6,,0))),$D243,""),"")</f>
        <v/>
      </c>
      <c r="T243" s="14" t="str">
        <f>IFERROR(IF(AND(_xlfn.XLOOKUP($D$14,$D237:$D243,T237:T243,,0,-1)&lt;=(INDEX('Verwachte Resultaten'!$C$2:$BT$31,MATCH(_xlfn.XLOOKUP($D$14,$D237:$D243,$E237:$E243,,0,-1),'Verwachte Resultaten'!$B$2:$B$31,0),MATCH(_xlfn.XLOOKUP($D$14,$D237:$D243,T236:T242,,0,-1),'Verwachte Resultaten'!$C$1:$BT$1,0))*_xlfn.XLOOKUP($E243,$G$2:$G$6,$F$2:$F$6,,0)),_xlfn.XLOOKUP($D$14,$D237:$D243,T237:T243,,0,-1)&gt;(INDEX('Verwachte Resultaten'!$C$2:$BT$31,MATCH(_xlfn.XLOOKUP($D$14,$D237:$D243,$E237:$E243,,0,-1),'Verwachte Resultaten'!$B$2:$B$31,0),MATCH(_xlfn.XLOOKUP($D$14,$D237:$D243,T236:T242,,0,-1),'Verwachte Resultaten'!$C$1:$BT$1,0))*_xlfn.XLOOKUP($E243,$G$2:$G$6,$H$2:$H$6,,0))),$D243,""),"")</f>
        <v/>
      </c>
      <c r="U243" s="14" t="str">
        <f>IFERROR(IF(AND(_xlfn.XLOOKUP($D$14,$D237:$D243,U237:U243,,0,-1)&lt;=(INDEX('Verwachte Resultaten'!$C$2:$BT$31,MATCH(_xlfn.XLOOKUP($D$14,$D237:$D243,$E237:$E243,,0,-1),'Verwachte Resultaten'!$B$2:$B$31,0),MATCH(_xlfn.XLOOKUP($D$14,$D237:$D243,U236:U242,,0,-1),'Verwachte Resultaten'!$C$1:$BT$1,0))*_xlfn.XLOOKUP($E243,$G$2:$G$6,$F$2:$F$6,,0)),_xlfn.XLOOKUP($D$14,$D237:$D243,U237:U243,,0,-1)&gt;(INDEX('Verwachte Resultaten'!$C$2:$BT$31,MATCH(_xlfn.XLOOKUP($D$14,$D237:$D243,$E237:$E243,,0,-1),'Verwachte Resultaten'!$B$2:$B$31,0),MATCH(_xlfn.XLOOKUP($D$14,$D237:$D243,U236:U242,,0,-1),'Verwachte Resultaten'!$C$1:$BT$1,0))*_xlfn.XLOOKUP($E243,$G$2:$G$6,$H$2:$H$6,,0))),$D243,""),"")</f>
        <v/>
      </c>
      <c r="V243" s="14" t="str">
        <f>IFERROR(IF(AND(_xlfn.XLOOKUP($D$14,$D237:$D243,V237:V243,,0,-1)&lt;=(INDEX('Verwachte Resultaten'!$C$2:$BT$31,MATCH(_xlfn.XLOOKUP($D$14,$D237:$D243,$E237:$E243,,0,-1),'Verwachte Resultaten'!$B$2:$B$31,0),MATCH(_xlfn.XLOOKUP($D$14,$D237:$D243,V236:V242,,0,-1),'Verwachte Resultaten'!$C$1:$BT$1,0))*_xlfn.XLOOKUP($E243,$G$2:$G$6,$F$2:$F$6,,0)),_xlfn.XLOOKUP($D$14,$D237:$D243,V237:V243,,0,-1)&gt;(INDEX('Verwachte Resultaten'!$C$2:$BT$31,MATCH(_xlfn.XLOOKUP($D$14,$D237:$D243,$E237:$E243,,0,-1),'Verwachte Resultaten'!$B$2:$B$31,0),MATCH(_xlfn.XLOOKUP($D$14,$D237:$D243,V236:V242,,0,-1),'Verwachte Resultaten'!$C$1:$BT$1,0))*_xlfn.XLOOKUP($E243,$G$2:$G$6,$H$2:$H$6,,0))),$D243,""),"")</f>
        <v/>
      </c>
      <c r="W243" s="14" t="str">
        <f>IFERROR(IF(AND(_xlfn.XLOOKUP($D$14,$D237:$D243,W237:W243,,0,-1)&lt;=(INDEX('Verwachte Resultaten'!$C$2:$BT$31,MATCH(_xlfn.XLOOKUP($D$14,$D237:$D243,$E237:$E243,,0,-1),'Verwachte Resultaten'!$B$2:$B$31,0),MATCH(_xlfn.XLOOKUP($D$14,$D237:$D243,W236:W242,,0,-1),'Verwachte Resultaten'!$C$1:$BT$1,0))*_xlfn.XLOOKUP($E243,$G$2:$G$6,$F$2:$F$6,,0)),_xlfn.XLOOKUP($D$14,$D237:$D243,W237:W243,,0,-1)&gt;(INDEX('Verwachte Resultaten'!$C$2:$BT$31,MATCH(_xlfn.XLOOKUP($D$14,$D237:$D243,$E237:$E243,,0,-1),'Verwachte Resultaten'!$B$2:$B$31,0),MATCH(_xlfn.XLOOKUP($D$14,$D237:$D243,W236:W242,,0,-1),'Verwachte Resultaten'!$C$1:$BT$1,0))*_xlfn.XLOOKUP($E243,$G$2:$G$6,$H$2:$H$6,,0))),$D243,""),"")</f>
        <v/>
      </c>
      <c r="X243" s="14" t="str">
        <f>IFERROR(IF(AND(_xlfn.XLOOKUP($D$14,$D237:$D243,X237:X243,,0,-1)&lt;=(INDEX('Verwachte Resultaten'!$C$2:$BT$31,MATCH(_xlfn.XLOOKUP($D$14,$D237:$D243,$E237:$E243,,0,-1),'Verwachte Resultaten'!$B$2:$B$31,0),MATCH(_xlfn.XLOOKUP($D$14,$D237:$D243,X236:X242,,0,-1),'Verwachte Resultaten'!$C$1:$BT$1,0))*_xlfn.XLOOKUP($E243,$G$2:$G$6,$F$2:$F$6,,0)),_xlfn.XLOOKUP($D$14,$D237:$D243,X237:X243,,0,-1)&gt;(INDEX('Verwachte Resultaten'!$C$2:$BT$31,MATCH(_xlfn.XLOOKUP($D$14,$D237:$D243,$E237:$E243,,0,-1),'Verwachte Resultaten'!$B$2:$B$31,0),MATCH(_xlfn.XLOOKUP($D$14,$D237:$D243,X236:X242,,0,-1),'Verwachte Resultaten'!$C$1:$BT$1,0))*_xlfn.XLOOKUP($E243,$G$2:$G$6,$H$2:$H$6,,0))),$D243,""),"")</f>
        <v/>
      </c>
      <c r="Y243" s="14" t="str">
        <f>IFERROR(IF(AND(_xlfn.XLOOKUP($D$14,$D237:$D243,Y237:Y243,,0,-1)&lt;=(INDEX('Verwachte Resultaten'!$C$2:$BT$31,MATCH(_xlfn.XLOOKUP($D$14,$D237:$D243,$E237:$E243,,0,-1),'Verwachte Resultaten'!$B$2:$B$31,0),MATCH(_xlfn.XLOOKUP($D$14,$D237:$D243,Y236:Y242,,0,-1),'Verwachte Resultaten'!$C$1:$BT$1,0))*_xlfn.XLOOKUP($E243,$G$2:$G$6,$F$2:$F$6,,0)),_xlfn.XLOOKUP($D$14,$D237:$D243,Y237:Y243,,0,-1)&gt;(INDEX('Verwachte Resultaten'!$C$2:$BT$31,MATCH(_xlfn.XLOOKUP($D$14,$D237:$D243,$E237:$E243,,0,-1),'Verwachte Resultaten'!$B$2:$B$31,0),MATCH(_xlfn.XLOOKUP($D$14,$D237:$D243,Y236:Y242,,0,-1),'Verwachte Resultaten'!$C$1:$BT$1,0))*_xlfn.XLOOKUP($E243,$G$2:$G$6,$H$2:$H$6,,0))),$D243,""),"")</f>
        <v/>
      </c>
      <c r="Z243" s="14" t="str">
        <f>IFERROR(IF(AND(_xlfn.XLOOKUP($D$14,$D237:$D243,Z237:Z243,,0,-1)&lt;=(INDEX('Verwachte Resultaten'!$C$2:$BT$31,MATCH(_xlfn.XLOOKUP($D$14,$D237:$D243,$E237:$E243,,0,-1),'Verwachte Resultaten'!$B$2:$B$31,0),MATCH(_xlfn.XLOOKUP($D$14,$D237:$D243,Z236:Z242,,0,-1),'Verwachte Resultaten'!$C$1:$BT$1,0))*_xlfn.XLOOKUP($E243,$G$2:$G$6,$F$2:$F$6,,0)),_xlfn.XLOOKUP($D$14,$D237:$D243,Z237:Z243,,0,-1)&gt;(INDEX('Verwachte Resultaten'!$C$2:$BT$31,MATCH(_xlfn.XLOOKUP($D$14,$D237:$D243,$E237:$E243,,0,-1),'Verwachte Resultaten'!$B$2:$B$31,0),MATCH(_xlfn.XLOOKUP($D$14,$D237:$D243,Z236:Z242,,0,-1),'Verwachte Resultaten'!$C$1:$BT$1,0))*_xlfn.XLOOKUP($E243,$G$2:$G$6,$H$2:$H$6,,0))),$D243,""),"")</f>
        <v/>
      </c>
      <c r="AA243" s="14" t="str">
        <f>IFERROR(IF(AND(_xlfn.XLOOKUP($D$14,$D237:$D243,AA237:AA243,,0,-1)&lt;=(INDEX('Verwachte Resultaten'!$C$2:$BT$31,MATCH(_xlfn.XLOOKUP($D$14,$D237:$D243,$E237:$E243,,0,-1),'Verwachte Resultaten'!$B$2:$B$31,0),MATCH(_xlfn.XLOOKUP($D$14,$D237:$D243,AA236:AA242,,0,-1),'Verwachte Resultaten'!$C$1:$BT$1,0))*_xlfn.XLOOKUP($E243,$G$2:$G$6,$F$2:$F$6,,0)),_xlfn.XLOOKUP($D$14,$D237:$D243,AA237:AA243,,0,-1)&gt;(INDEX('Verwachte Resultaten'!$C$2:$BT$31,MATCH(_xlfn.XLOOKUP($D$14,$D237:$D243,$E237:$E243,,0,-1),'Verwachte Resultaten'!$B$2:$B$31,0),MATCH(_xlfn.XLOOKUP($D$14,$D237:$D243,AA236:AA242,,0,-1),'Verwachte Resultaten'!$C$1:$BT$1,0))*_xlfn.XLOOKUP($E243,$G$2:$G$6,$H$2:$H$6,,0))),$D243,""),"")</f>
        <v/>
      </c>
      <c r="AB243" s="14" t="str">
        <f>IFERROR(IF(AND(_xlfn.XLOOKUP($D$14,$D237:$D243,AB237:AB243,,0,-1)&lt;=(INDEX('Verwachte Resultaten'!$C$2:$BT$31,MATCH(_xlfn.XLOOKUP($D$14,$D237:$D243,$E237:$E243,,0,-1),'Verwachte Resultaten'!$B$2:$B$31,0),MATCH(_xlfn.XLOOKUP($D$14,$D237:$D243,AB236:AB242,,0,-1),'Verwachte Resultaten'!$C$1:$BT$1,0))*_xlfn.XLOOKUP($E243,$G$2:$G$6,$F$2:$F$6,,0)),_xlfn.XLOOKUP($D$14,$D237:$D243,AB237:AB243,,0,-1)&gt;(INDEX('Verwachte Resultaten'!$C$2:$BT$31,MATCH(_xlfn.XLOOKUP($D$14,$D237:$D243,$E237:$E243,,0,-1),'Verwachte Resultaten'!$B$2:$B$31,0),MATCH(_xlfn.XLOOKUP($D$14,$D237:$D243,AB236:AB242,,0,-1),'Verwachte Resultaten'!$C$1:$BT$1,0))*_xlfn.XLOOKUP($E243,$G$2:$G$6,$H$2:$H$6,,0))),$D243,""),"")</f>
        <v/>
      </c>
      <c r="AC243" s="14" t="str">
        <f>IFERROR(IF(AND(_xlfn.XLOOKUP($D$14,$D237:$D243,AC237:AC243,,0,-1)&lt;=(INDEX('Verwachte Resultaten'!$C$2:$BT$31,MATCH(_xlfn.XLOOKUP($D$14,$D237:$D243,$E237:$E243,,0,-1),'Verwachte Resultaten'!$B$2:$B$31,0),MATCH(_xlfn.XLOOKUP($D$14,$D237:$D243,AC236:AC242,,0,-1),'Verwachte Resultaten'!$C$1:$BT$1,0))*_xlfn.XLOOKUP($E243,$G$2:$G$6,$F$2:$F$6,,0)),_xlfn.XLOOKUP($D$14,$D237:$D243,AC237:AC243,,0,-1)&gt;(INDEX('Verwachte Resultaten'!$C$2:$BT$31,MATCH(_xlfn.XLOOKUP($D$14,$D237:$D243,$E237:$E243,,0,-1),'Verwachte Resultaten'!$B$2:$B$31,0),MATCH(_xlfn.XLOOKUP($D$14,$D237:$D243,AC236:AC242,,0,-1),'Verwachte Resultaten'!$C$1:$BT$1,0))*_xlfn.XLOOKUP($E243,$G$2:$G$6,$H$2:$H$6,,0))),$D243,""),"")</f>
        <v/>
      </c>
      <c r="AD243" s="14" t="str">
        <f>IFERROR(IF(AND(_xlfn.XLOOKUP($D$14,$D237:$D243,AD237:AD243,,0,-1)&lt;=(INDEX('Verwachte Resultaten'!$C$2:$BT$31,MATCH(_xlfn.XLOOKUP($D$14,$D237:$D243,$E237:$E243,,0,-1),'Verwachte Resultaten'!$B$2:$B$31,0),MATCH(_xlfn.XLOOKUP($D$14,$D237:$D243,AD236:AD242,,0,-1),'Verwachte Resultaten'!$C$1:$BT$1,0))*_xlfn.XLOOKUP($E243,$G$2:$G$6,$F$2:$F$6,,0)),_xlfn.XLOOKUP($D$14,$D237:$D243,AD237:AD243,,0,-1)&gt;(INDEX('Verwachte Resultaten'!$C$2:$BT$31,MATCH(_xlfn.XLOOKUP($D$14,$D237:$D243,$E237:$E243,,0,-1),'Verwachte Resultaten'!$B$2:$B$31,0),MATCH(_xlfn.XLOOKUP($D$14,$D237:$D243,AD236:AD242,,0,-1),'Verwachte Resultaten'!$C$1:$BT$1,0))*_xlfn.XLOOKUP($E243,$G$2:$G$6,$H$2:$H$6,,0))),$D243,""),"")</f>
        <v/>
      </c>
      <c r="AE243" s="14" t="str">
        <f>IFERROR(IF(AND(_xlfn.XLOOKUP($D$14,$D237:$D243,AE237:AE243,,0,-1)&lt;=(INDEX('Verwachte Resultaten'!$C$2:$BT$31,MATCH(_xlfn.XLOOKUP($D$14,$D237:$D243,$E237:$E243,,0,-1),'Verwachte Resultaten'!$B$2:$B$31,0),MATCH(_xlfn.XLOOKUP($D$14,$D237:$D243,AE236:AE242,,0,-1),'Verwachte Resultaten'!$C$1:$BT$1,0))*_xlfn.XLOOKUP($E243,$G$2:$G$6,$F$2:$F$6,,0)),_xlfn.XLOOKUP($D$14,$D237:$D243,AE237:AE243,,0,-1)&gt;(INDEX('Verwachte Resultaten'!$C$2:$BT$31,MATCH(_xlfn.XLOOKUP($D$14,$D237:$D243,$E237:$E243,,0,-1),'Verwachte Resultaten'!$B$2:$B$31,0),MATCH(_xlfn.XLOOKUP($D$14,$D237:$D243,AE236:AE242,,0,-1),'Verwachte Resultaten'!$C$1:$BT$1,0))*_xlfn.XLOOKUP($E243,$G$2:$G$6,$H$2:$H$6,,0))),$D243,""),"")</f>
        <v/>
      </c>
      <c r="AF243" s="14" t="str">
        <f>IFERROR(IF(AND(_xlfn.XLOOKUP($D$14,$D237:$D243,AF237:AF243,,0,-1)&lt;=(INDEX('Verwachte Resultaten'!$C$2:$BT$31,MATCH(_xlfn.XLOOKUP($D$14,$D237:$D243,$E237:$E243,,0,-1),'Verwachte Resultaten'!$B$2:$B$31,0),MATCH(_xlfn.XLOOKUP($D$14,$D237:$D243,AF236:AF242,,0,-1),'Verwachte Resultaten'!$C$1:$BT$1,0))*_xlfn.XLOOKUP($E243,$G$2:$G$6,$F$2:$F$6,,0)),_xlfn.XLOOKUP($D$14,$D237:$D243,AF237:AF243,,0,-1)&gt;(INDEX('Verwachte Resultaten'!$C$2:$BT$31,MATCH(_xlfn.XLOOKUP($D$14,$D237:$D243,$E237:$E243,,0,-1),'Verwachte Resultaten'!$B$2:$B$31,0),MATCH(_xlfn.XLOOKUP($D$14,$D237:$D243,AF236:AF242,,0,-1),'Verwachte Resultaten'!$C$1:$BT$1,0))*_xlfn.XLOOKUP($E243,$G$2:$G$6,$H$2:$H$6,,0))),$D243,""),"")</f>
        <v/>
      </c>
      <c r="AG243" s="14" t="str">
        <f>IFERROR(IF(AND(_xlfn.XLOOKUP($D$14,$D237:$D243,AG237:AG243,,0,-1)&lt;=(INDEX('Verwachte Resultaten'!$C$2:$BT$31,MATCH(_xlfn.XLOOKUP($D$14,$D237:$D243,$E237:$E243,,0,-1),'Verwachte Resultaten'!$B$2:$B$31,0),MATCH(_xlfn.XLOOKUP($D$14,$D237:$D243,AG236:AG242,,0,-1),'Verwachte Resultaten'!$C$1:$BT$1,0))*_xlfn.XLOOKUP($E243,$G$2:$G$6,$F$2:$F$6,,0)),_xlfn.XLOOKUP($D$14,$D237:$D243,AG237:AG243,,0,-1)&gt;(INDEX('Verwachte Resultaten'!$C$2:$BT$31,MATCH(_xlfn.XLOOKUP($D$14,$D237:$D243,$E237:$E243,,0,-1),'Verwachte Resultaten'!$B$2:$B$31,0),MATCH(_xlfn.XLOOKUP($D$14,$D237:$D243,AG236:AG242,,0,-1),'Verwachte Resultaten'!$C$1:$BT$1,0))*_xlfn.XLOOKUP($E243,$G$2:$G$6,$H$2:$H$6,,0))),$D243,""),"")</f>
        <v/>
      </c>
      <c r="AH243" s="14" t="str">
        <f>IFERROR(IF(AND(_xlfn.XLOOKUP($D$14,$D237:$D243,AH237:AH243,,0,-1)&lt;=(INDEX('Verwachte Resultaten'!$C$2:$BT$31,MATCH(_xlfn.XLOOKUP($D$14,$D237:$D243,$E237:$E243,,0,-1),'Verwachte Resultaten'!$B$2:$B$31,0),MATCH(_xlfn.XLOOKUP($D$14,$D237:$D243,AH236:AH242,,0,-1),'Verwachte Resultaten'!$C$1:$BT$1,0))*_xlfn.XLOOKUP($E243,$G$2:$G$6,$F$2:$F$6,,0)),_xlfn.XLOOKUP($D$14,$D237:$D243,AH237:AH243,,0,-1)&gt;(INDEX('Verwachte Resultaten'!$C$2:$BT$31,MATCH(_xlfn.XLOOKUP($D$14,$D237:$D243,$E237:$E243,,0,-1),'Verwachte Resultaten'!$B$2:$B$31,0),MATCH(_xlfn.XLOOKUP($D$14,$D237:$D243,AH236:AH242,,0,-1),'Verwachte Resultaten'!$C$1:$BT$1,0))*_xlfn.XLOOKUP($E243,$G$2:$G$6,$H$2:$H$6,,0))),$D243,""),"")</f>
        <v/>
      </c>
      <c r="AI243" s="14" t="str">
        <f>IFERROR(IF(AND(_xlfn.XLOOKUP($D$14,$D237:$D243,AI237:AI243,,0,-1)&lt;=(INDEX('Verwachte Resultaten'!$C$2:$BT$31,MATCH(_xlfn.XLOOKUP($D$14,$D237:$D243,$E237:$E243,,0,-1),'Verwachte Resultaten'!$B$2:$B$31,0),MATCH(_xlfn.XLOOKUP($D$14,$D237:$D243,AI236:AI242,,0,-1),'Verwachte Resultaten'!$C$1:$BT$1,0))*_xlfn.XLOOKUP($E243,$G$2:$G$6,$F$2:$F$6,,0)),_xlfn.XLOOKUP($D$14,$D237:$D243,AI237:AI243,,0,-1)&gt;(INDEX('Verwachte Resultaten'!$C$2:$BT$31,MATCH(_xlfn.XLOOKUP($D$14,$D237:$D243,$E237:$E243,,0,-1),'Verwachte Resultaten'!$B$2:$B$31,0),MATCH(_xlfn.XLOOKUP($D$14,$D237:$D243,AI236:AI242,,0,-1),'Verwachte Resultaten'!$C$1:$BT$1,0))*_xlfn.XLOOKUP($E243,$G$2:$G$6,$H$2:$H$6,,0))),$D243,""),"")</f>
        <v/>
      </c>
      <c r="AJ243" s="14" t="str">
        <f>IFERROR(IF(AND(_xlfn.XLOOKUP($D$14,$D237:$D243,AJ237:AJ243,,0,-1)&lt;=(INDEX('Verwachte Resultaten'!$C$2:$BT$31,MATCH(_xlfn.XLOOKUP($D$14,$D237:$D243,$E237:$E243,,0,-1),'Verwachte Resultaten'!$B$2:$B$31,0),MATCH(_xlfn.XLOOKUP($D$14,$D237:$D243,AJ236:AJ242,,0,-1),'Verwachte Resultaten'!$C$1:$BT$1,0))*_xlfn.XLOOKUP($E243,$G$2:$G$6,$F$2:$F$6,,0)),_xlfn.XLOOKUP($D$14,$D237:$D243,AJ237:AJ243,,0,-1)&gt;(INDEX('Verwachte Resultaten'!$C$2:$BT$31,MATCH(_xlfn.XLOOKUP($D$14,$D237:$D243,$E237:$E243,,0,-1),'Verwachte Resultaten'!$B$2:$B$31,0),MATCH(_xlfn.XLOOKUP($D$14,$D237:$D243,AJ236:AJ242,,0,-1),'Verwachte Resultaten'!$C$1:$BT$1,0))*_xlfn.XLOOKUP($E243,$G$2:$G$6,$H$2:$H$6,,0))),$D243,""),"")</f>
        <v/>
      </c>
      <c r="AK243" s="14" t="str">
        <f>IFERROR(IF(AND(_xlfn.XLOOKUP($D$14,$D237:$D243,AK237:AK243,,0,-1)&lt;=(INDEX('Verwachte Resultaten'!$C$2:$BT$31,MATCH(_xlfn.XLOOKUP($D$14,$D237:$D243,$E237:$E243,,0,-1),'Verwachte Resultaten'!$B$2:$B$31,0),MATCH(_xlfn.XLOOKUP($D$14,$D237:$D243,AK236:AK242,,0,-1),'Verwachte Resultaten'!$C$1:$BT$1,0))*_xlfn.XLOOKUP($E243,$G$2:$G$6,$F$2:$F$6,,0)),_xlfn.XLOOKUP($D$14,$D237:$D243,AK237:AK243,,0,-1)&gt;(INDEX('Verwachte Resultaten'!$C$2:$BT$31,MATCH(_xlfn.XLOOKUP($D$14,$D237:$D243,$E237:$E243,,0,-1),'Verwachte Resultaten'!$B$2:$B$31,0),MATCH(_xlfn.XLOOKUP($D$14,$D237:$D243,AK236:AK242,,0,-1),'Verwachte Resultaten'!$C$1:$BT$1,0))*_xlfn.XLOOKUP($E243,$G$2:$G$6,$H$2:$H$6,,0))),$D243,""),"")</f>
        <v/>
      </c>
      <c r="AL243" s="14" t="str">
        <f>IFERROR(IF(AND(_xlfn.XLOOKUP($D$14,$D237:$D243,AL237:AL243,,0,-1)&lt;=(INDEX('Verwachte Resultaten'!$C$2:$BT$31,MATCH(_xlfn.XLOOKUP($D$14,$D237:$D243,$E237:$E243,,0,-1),'Verwachte Resultaten'!$B$2:$B$31,0),MATCH(_xlfn.XLOOKUP($D$14,$D237:$D243,AL236:AL242,,0,-1),'Verwachte Resultaten'!$C$1:$BT$1,0))*_xlfn.XLOOKUP($E243,$G$2:$G$6,$F$2:$F$6,,0)),_xlfn.XLOOKUP($D$14,$D237:$D243,AL237:AL243,,0,-1)&gt;(INDEX('Verwachte Resultaten'!$C$2:$BT$31,MATCH(_xlfn.XLOOKUP($D$14,$D237:$D243,$E237:$E243,,0,-1),'Verwachte Resultaten'!$B$2:$B$31,0),MATCH(_xlfn.XLOOKUP($D$14,$D237:$D243,AL236:AL242,,0,-1),'Verwachte Resultaten'!$C$1:$BT$1,0))*_xlfn.XLOOKUP($E243,$G$2:$G$6,$H$2:$H$6,,0))),$D243,""),"")</f>
        <v/>
      </c>
      <c r="AM243" s="14" t="str">
        <f>IFERROR(IF(AND(_xlfn.XLOOKUP($D$14,$D237:$D243,AM237:AM243,,0,-1)&lt;=(INDEX('Verwachte Resultaten'!$C$2:$BT$31,MATCH(_xlfn.XLOOKUP($D$14,$D237:$D243,$E237:$E243,,0,-1),'Verwachte Resultaten'!$B$2:$B$31,0),MATCH(_xlfn.XLOOKUP($D$14,$D237:$D243,AM236:AM242,,0,-1),'Verwachte Resultaten'!$C$1:$BT$1,0))*_xlfn.XLOOKUP($E243,$G$2:$G$6,$F$2:$F$6,,0)),_xlfn.XLOOKUP($D$14,$D237:$D243,AM237:AM243,,0,-1)&gt;(INDEX('Verwachte Resultaten'!$C$2:$BT$31,MATCH(_xlfn.XLOOKUP($D$14,$D237:$D243,$E237:$E243,,0,-1),'Verwachte Resultaten'!$B$2:$B$31,0),MATCH(_xlfn.XLOOKUP($D$14,$D237:$D243,AM236:AM242,,0,-1),'Verwachte Resultaten'!$C$1:$BT$1,0))*_xlfn.XLOOKUP($E243,$G$2:$G$6,$H$2:$H$6,,0))),$D243,""),"")</f>
        <v/>
      </c>
      <c r="AN243" s="14" t="str">
        <f>IFERROR(IF(AND(_xlfn.XLOOKUP($D$14,$D237:$D243,AN237:AN243,,0,-1)&lt;=(INDEX('Verwachte Resultaten'!$C$2:$BT$31,MATCH(_xlfn.XLOOKUP($D$14,$D237:$D243,$E237:$E243,,0,-1),'Verwachte Resultaten'!$B$2:$B$31,0),MATCH(_xlfn.XLOOKUP($D$14,$D237:$D243,AN236:AN242,,0,-1),'Verwachte Resultaten'!$C$1:$BT$1,0))*_xlfn.XLOOKUP($E243,$G$2:$G$6,$F$2:$F$6,,0)),_xlfn.XLOOKUP($D$14,$D237:$D243,AN237:AN243,,0,-1)&gt;(INDEX('Verwachte Resultaten'!$C$2:$BT$31,MATCH(_xlfn.XLOOKUP($D$14,$D237:$D243,$E237:$E243,,0,-1),'Verwachte Resultaten'!$B$2:$B$31,0),MATCH(_xlfn.XLOOKUP($D$14,$D237:$D243,AN236:AN242,,0,-1),'Verwachte Resultaten'!$C$1:$BT$1,0))*_xlfn.XLOOKUP($E243,$G$2:$G$6,$H$2:$H$6,,0))),$D243,""),"")</f>
        <v/>
      </c>
      <c r="AO243" s="14" t="str">
        <f>IFERROR(IF(AND(_xlfn.XLOOKUP($D$14,$D237:$D243,AO237:AO243,,0,-1)&lt;=(INDEX('Verwachte Resultaten'!$C$2:$BT$31,MATCH(_xlfn.XLOOKUP($D$14,$D237:$D243,$E237:$E243,,0,-1),'Verwachte Resultaten'!$B$2:$B$31,0),MATCH(_xlfn.XLOOKUP($D$14,$D237:$D243,AO236:AO242,,0,-1),'Verwachte Resultaten'!$C$1:$BT$1,0))*_xlfn.XLOOKUP($E243,$G$2:$G$6,$F$2:$F$6,,0)),_xlfn.XLOOKUP($D$14,$D237:$D243,AO237:AO243,,0,-1)&gt;(INDEX('Verwachte Resultaten'!$C$2:$BT$31,MATCH(_xlfn.XLOOKUP($D$14,$D237:$D243,$E237:$E243,,0,-1),'Verwachte Resultaten'!$B$2:$B$31,0),MATCH(_xlfn.XLOOKUP($D$14,$D237:$D243,AO236:AO242,,0,-1),'Verwachte Resultaten'!$C$1:$BT$1,0))*_xlfn.XLOOKUP($E243,$G$2:$G$6,$H$2:$H$6,,0))),$D243,""),"")</f>
        <v/>
      </c>
      <c r="AP243" s="14" t="str">
        <f>IFERROR(IF(AND(_xlfn.XLOOKUP($D$14,$D237:$D243,AP237:AP243,,0,-1)&lt;=(INDEX('Verwachte Resultaten'!$C$2:$BT$31,MATCH(_xlfn.XLOOKUP($D$14,$D237:$D243,$E237:$E243,,0,-1),'Verwachte Resultaten'!$B$2:$B$31,0),MATCH(_xlfn.XLOOKUP($D$14,$D237:$D243,AP236:AP242,,0,-1),'Verwachte Resultaten'!$C$1:$BT$1,0))*_xlfn.XLOOKUP($E243,$G$2:$G$6,$F$2:$F$6,,0)),_xlfn.XLOOKUP($D$14,$D237:$D243,AP237:AP243,,0,-1)&gt;(INDEX('Verwachte Resultaten'!$C$2:$BT$31,MATCH(_xlfn.XLOOKUP($D$14,$D237:$D243,$E237:$E243,,0,-1),'Verwachte Resultaten'!$B$2:$B$31,0),MATCH(_xlfn.XLOOKUP($D$14,$D237:$D243,AP236:AP242,,0,-1),'Verwachte Resultaten'!$C$1:$BT$1,0))*_xlfn.XLOOKUP($E243,$G$2:$G$6,$H$2:$H$6,,0))),$D243,""),"")</f>
        <v/>
      </c>
      <c r="AQ243" s="14" t="str">
        <f>IFERROR(IF(AND(_xlfn.XLOOKUP($D$14,$D237:$D243,AQ237:AQ243,,0,-1)&lt;=(INDEX('Verwachte Resultaten'!$C$2:$BT$31,MATCH(_xlfn.XLOOKUP($D$14,$D237:$D243,$E237:$E243,,0,-1),'Verwachte Resultaten'!$B$2:$B$31,0),MATCH(_xlfn.XLOOKUP($D$14,$D237:$D243,AQ236:AQ242,,0,-1),'Verwachte Resultaten'!$C$1:$BT$1,0))*_xlfn.XLOOKUP($E243,$G$2:$G$6,$F$2:$F$6,,0)),_xlfn.XLOOKUP($D$14,$D237:$D243,AQ237:AQ243,,0,-1)&gt;(INDEX('Verwachte Resultaten'!$C$2:$BT$31,MATCH(_xlfn.XLOOKUP($D$14,$D237:$D243,$E237:$E243,,0,-1),'Verwachte Resultaten'!$B$2:$B$31,0),MATCH(_xlfn.XLOOKUP($D$14,$D237:$D243,AQ236:AQ242,,0,-1),'Verwachte Resultaten'!$C$1:$BT$1,0))*_xlfn.XLOOKUP($E243,$G$2:$G$6,$H$2:$H$6,,0))),$D243,""),"")</f>
        <v/>
      </c>
      <c r="AR243" s="14" t="str">
        <f>IFERROR(IF(AND(_xlfn.XLOOKUP($D$14,$D237:$D243,AR237:AR243,,0,-1)&lt;=(INDEX('Verwachte Resultaten'!$C$2:$BT$31,MATCH(_xlfn.XLOOKUP($D$14,$D237:$D243,$E237:$E243,,0,-1),'Verwachte Resultaten'!$B$2:$B$31,0),MATCH(_xlfn.XLOOKUP($D$14,$D237:$D243,AR236:AR242,,0,-1),'Verwachte Resultaten'!$C$1:$BT$1,0))*_xlfn.XLOOKUP($E243,$G$2:$G$6,$F$2:$F$6,,0)),_xlfn.XLOOKUP($D$14,$D237:$D243,AR237:AR243,,0,-1)&gt;(INDEX('Verwachte Resultaten'!$C$2:$BT$31,MATCH(_xlfn.XLOOKUP($D$14,$D237:$D243,$E237:$E243,,0,-1),'Verwachte Resultaten'!$B$2:$B$31,0),MATCH(_xlfn.XLOOKUP($D$14,$D237:$D243,AR236:AR242,,0,-1),'Verwachte Resultaten'!$C$1:$BT$1,0))*_xlfn.XLOOKUP($E243,$G$2:$G$6,$H$2:$H$6,,0))),$D243,""),"")</f>
        <v/>
      </c>
      <c r="AS243" s="14" t="str">
        <f>IFERROR(IF(AND(_xlfn.XLOOKUP($D$14,$D237:$D243,AS237:AS243,,0,-1)&lt;=(INDEX('Verwachte Resultaten'!$C$2:$BT$31,MATCH(_xlfn.XLOOKUP($D$14,$D237:$D243,$E237:$E243,,0,-1),'Verwachte Resultaten'!$B$2:$B$31,0),MATCH(_xlfn.XLOOKUP($D$14,$D237:$D243,AS236:AS242,,0,-1),'Verwachte Resultaten'!$C$1:$BT$1,0))*_xlfn.XLOOKUP($E243,$G$2:$G$6,$F$2:$F$6,,0)),_xlfn.XLOOKUP($D$14,$D237:$D243,AS237:AS243,,0,-1)&gt;(INDEX('Verwachte Resultaten'!$C$2:$BT$31,MATCH(_xlfn.XLOOKUP($D$14,$D237:$D243,$E237:$E243,,0,-1),'Verwachte Resultaten'!$B$2:$B$31,0),MATCH(_xlfn.XLOOKUP($D$14,$D237:$D243,AS236:AS242,,0,-1),'Verwachte Resultaten'!$C$1:$BT$1,0))*_xlfn.XLOOKUP($E243,$G$2:$G$6,$H$2:$H$6,,0))),$D243,""),"")</f>
        <v/>
      </c>
      <c r="AT243" s="14" t="str">
        <f>IFERROR(IF(AND(_xlfn.XLOOKUP($D$14,$D237:$D243,AT237:AT243,,0,-1)&lt;=(INDEX('Verwachte Resultaten'!$C$2:$BT$31,MATCH(_xlfn.XLOOKUP($D$14,$D237:$D243,$E237:$E243,,0,-1),'Verwachte Resultaten'!$B$2:$B$31,0),MATCH(_xlfn.XLOOKUP($D$14,$D237:$D243,AT236:AT242,,0,-1),'Verwachte Resultaten'!$C$1:$BT$1,0))*_xlfn.XLOOKUP($E243,$G$2:$G$6,$F$2:$F$6,,0)),_xlfn.XLOOKUP($D$14,$D237:$D243,AT237:AT243,,0,-1)&gt;(INDEX('Verwachte Resultaten'!$C$2:$BT$31,MATCH(_xlfn.XLOOKUP($D$14,$D237:$D243,$E237:$E243,,0,-1),'Verwachte Resultaten'!$B$2:$B$31,0),MATCH(_xlfn.XLOOKUP($D$14,$D237:$D243,AT236:AT242,,0,-1),'Verwachte Resultaten'!$C$1:$BT$1,0))*_xlfn.XLOOKUP($E243,$G$2:$G$6,$H$2:$H$6,,0))),$D243,""),"")</f>
        <v/>
      </c>
      <c r="AU243" s="14" t="str">
        <f>IFERROR(IF(AND(_xlfn.XLOOKUP($D$14,$D237:$D243,AU237:AU243,,0,-1)&lt;=(INDEX('Verwachte Resultaten'!$C$2:$BT$31,MATCH(_xlfn.XLOOKUP($D$14,$D237:$D243,$E237:$E243,,0,-1),'Verwachte Resultaten'!$B$2:$B$31,0),MATCH(_xlfn.XLOOKUP($D$14,$D237:$D243,AU236:AU242,,0,-1),'Verwachte Resultaten'!$C$1:$BT$1,0))*_xlfn.XLOOKUP($E243,$G$2:$G$6,$F$2:$F$6,,0)),_xlfn.XLOOKUP($D$14,$D237:$D243,AU237:AU243,,0,-1)&gt;(INDEX('Verwachte Resultaten'!$C$2:$BT$31,MATCH(_xlfn.XLOOKUP($D$14,$D237:$D243,$E237:$E243,,0,-1),'Verwachte Resultaten'!$B$2:$B$31,0),MATCH(_xlfn.XLOOKUP($D$14,$D237:$D243,AU236:AU242,,0,-1),'Verwachte Resultaten'!$C$1:$BT$1,0))*_xlfn.XLOOKUP($E243,$G$2:$G$6,$H$2:$H$6,,0))),$D243,""),"")</f>
        <v/>
      </c>
      <c r="AV243" s="14" t="str">
        <f>IFERROR(IF(AND(_xlfn.XLOOKUP($D$14,$D237:$D243,AV237:AV243,,0,-1)&lt;=(INDEX('Verwachte Resultaten'!$C$2:$BT$31,MATCH(_xlfn.XLOOKUP($D$14,$D237:$D243,$E237:$E243,,0,-1),'Verwachte Resultaten'!$B$2:$B$31,0),MATCH(_xlfn.XLOOKUP($D$14,$D237:$D243,AV236:AV242,,0,-1),'Verwachte Resultaten'!$C$1:$BT$1,0))*_xlfn.XLOOKUP($E243,$G$2:$G$6,$F$2:$F$6,,0)),_xlfn.XLOOKUP($D$14,$D237:$D243,AV237:AV243,,0,-1)&gt;(INDEX('Verwachte Resultaten'!$C$2:$BT$31,MATCH(_xlfn.XLOOKUP($D$14,$D237:$D243,$E237:$E243,,0,-1),'Verwachte Resultaten'!$B$2:$B$31,0),MATCH(_xlfn.XLOOKUP($D$14,$D237:$D243,AV236:AV242,,0,-1),'Verwachte Resultaten'!$C$1:$BT$1,0))*_xlfn.XLOOKUP($E243,$G$2:$G$6,$H$2:$H$6,,0))),$D243,""),"")</f>
        <v/>
      </c>
      <c r="AW243" s="14" t="str">
        <f>IFERROR(IF(AND(_xlfn.XLOOKUP($D$14,$D237:$D243,AW237:AW243,,0,-1)&lt;=(INDEX('Verwachte Resultaten'!$C$2:$BT$31,MATCH(_xlfn.XLOOKUP($D$14,$D237:$D243,$E237:$E243,,0,-1),'Verwachte Resultaten'!$B$2:$B$31,0),MATCH(_xlfn.XLOOKUP($D$14,$D237:$D243,AW236:AW242,,0,-1),'Verwachte Resultaten'!$C$1:$BT$1,0))*_xlfn.XLOOKUP($E243,$G$2:$G$6,$F$2:$F$6,,0)),_xlfn.XLOOKUP($D$14,$D237:$D243,AW237:AW243,,0,-1)&gt;(INDEX('Verwachte Resultaten'!$C$2:$BT$31,MATCH(_xlfn.XLOOKUP($D$14,$D237:$D243,$E237:$E243,,0,-1),'Verwachte Resultaten'!$B$2:$B$31,0),MATCH(_xlfn.XLOOKUP($D$14,$D237:$D243,AW236:AW242,,0,-1),'Verwachte Resultaten'!$C$1:$BT$1,0))*_xlfn.XLOOKUP($E243,$G$2:$G$6,$H$2:$H$6,,0))),$D243,""),"")</f>
        <v/>
      </c>
      <c r="AX243" s="14" t="str">
        <f>IFERROR(IF(AND(_xlfn.XLOOKUP($D$14,$D237:$D243,AX237:AX243,,0,-1)&lt;=(INDEX('Verwachte Resultaten'!$C$2:$BT$31,MATCH(_xlfn.XLOOKUP($D$14,$D237:$D243,$E237:$E243,,0,-1),'Verwachte Resultaten'!$B$2:$B$31,0),MATCH(_xlfn.XLOOKUP($D$14,$D237:$D243,AX236:AX242,,0,-1),'Verwachte Resultaten'!$C$1:$BT$1,0))*_xlfn.XLOOKUP($E243,$G$2:$G$6,$F$2:$F$6,,0)),_xlfn.XLOOKUP($D$14,$D237:$D243,AX237:AX243,,0,-1)&gt;(INDEX('Verwachte Resultaten'!$C$2:$BT$31,MATCH(_xlfn.XLOOKUP($D$14,$D237:$D243,$E237:$E243,,0,-1),'Verwachte Resultaten'!$B$2:$B$31,0),MATCH(_xlfn.XLOOKUP($D$14,$D237:$D243,AX236:AX242,,0,-1),'Verwachte Resultaten'!$C$1:$BT$1,0))*_xlfn.XLOOKUP($E243,$G$2:$G$6,$H$2:$H$6,,0))),$D243,""),"")</f>
        <v/>
      </c>
      <c r="AY243" s="14" t="str">
        <f>IFERROR(IF(AND(_xlfn.XLOOKUP($D$14,$D237:$D243,AY237:AY243,,0,-1)&lt;=(INDEX('Verwachte Resultaten'!$C$2:$BT$31,MATCH(_xlfn.XLOOKUP($D$14,$D237:$D243,$E237:$E243,,0,-1),'Verwachte Resultaten'!$B$2:$B$31,0),MATCH(_xlfn.XLOOKUP($D$14,$D237:$D243,AY236:AY242,,0,-1),'Verwachte Resultaten'!$C$1:$BT$1,0))*_xlfn.XLOOKUP($E243,$G$2:$G$6,$F$2:$F$6,,0)),_xlfn.XLOOKUP($D$14,$D237:$D243,AY237:AY243,,0,-1)&gt;(INDEX('Verwachte Resultaten'!$C$2:$BT$31,MATCH(_xlfn.XLOOKUP($D$14,$D237:$D243,$E237:$E243,,0,-1),'Verwachte Resultaten'!$B$2:$B$31,0),MATCH(_xlfn.XLOOKUP($D$14,$D237:$D243,AY236:AY242,,0,-1),'Verwachte Resultaten'!$C$1:$BT$1,0))*_xlfn.XLOOKUP($E243,$G$2:$G$6,$H$2:$H$6,,0))),$D243,""),"")</f>
        <v/>
      </c>
      <c r="AZ243" s="14" t="str">
        <f>IFERROR(IF(AND(_xlfn.XLOOKUP($D$14,$D237:$D243,AZ237:AZ243,,0,-1)&lt;=(INDEX('Verwachte Resultaten'!$C$2:$BT$31,MATCH(_xlfn.XLOOKUP($D$14,$D237:$D243,$E237:$E243,,0,-1),'Verwachte Resultaten'!$B$2:$B$31,0),MATCH(_xlfn.XLOOKUP($D$14,$D237:$D243,AZ236:AZ242,,0,-1),'Verwachte Resultaten'!$C$1:$BT$1,0))*_xlfn.XLOOKUP($E243,$G$2:$G$6,$F$2:$F$6,,0)),_xlfn.XLOOKUP($D$14,$D237:$D243,AZ237:AZ243,,0,-1)&gt;(INDEX('Verwachte Resultaten'!$C$2:$BT$31,MATCH(_xlfn.XLOOKUP($D$14,$D237:$D243,$E237:$E243,,0,-1),'Verwachte Resultaten'!$B$2:$B$31,0),MATCH(_xlfn.XLOOKUP($D$14,$D237:$D243,AZ236:AZ242,,0,-1),'Verwachte Resultaten'!$C$1:$BT$1,0))*_xlfn.XLOOKUP($E243,$G$2:$G$6,$H$2:$H$6,,0))),$D243,""),"")</f>
        <v/>
      </c>
      <c r="BA243" s="14" t="str">
        <f>IFERROR(IF(AND(_xlfn.XLOOKUP($D$14,$D237:$D243,BA237:BA243,,0,-1)&lt;=(INDEX('Verwachte Resultaten'!$C$2:$BT$31,MATCH(_xlfn.XLOOKUP($D$14,$D237:$D243,$E237:$E243,,0,-1),'Verwachte Resultaten'!$B$2:$B$31,0),MATCH(_xlfn.XLOOKUP($D$14,$D237:$D243,BA236:BA242,,0,-1),'Verwachte Resultaten'!$C$1:$BT$1,0))*_xlfn.XLOOKUP($E243,$G$2:$G$6,$F$2:$F$6,,0)),_xlfn.XLOOKUP($D$14,$D237:$D243,BA237:BA243,,0,-1)&gt;(INDEX('Verwachte Resultaten'!$C$2:$BT$31,MATCH(_xlfn.XLOOKUP($D$14,$D237:$D243,$E237:$E243,,0,-1),'Verwachte Resultaten'!$B$2:$B$31,0),MATCH(_xlfn.XLOOKUP($D$14,$D237:$D243,BA236:BA242,,0,-1),'Verwachte Resultaten'!$C$1:$BT$1,0))*_xlfn.XLOOKUP($E243,$G$2:$G$6,$H$2:$H$6,,0))),$D243,""),"")</f>
        <v/>
      </c>
      <c r="BB243" s="14" t="str">
        <f>IFERROR(IF(AND(_xlfn.XLOOKUP($D$14,$D237:$D243,BB237:BB243,,0,-1)&lt;=(INDEX('Verwachte Resultaten'!$C$2:$BT$31,MATCH(_xlfn.XLOOKUP($D$14,$D237:$D243,$E237:$E243,,0,-1),'Verwachte Resultaten'!$B$2:$B$31,0),MATCH(_xlfn.XLOOKUP($D$14,$D237:$D243,BB236:BB242,,0,-1),'Verwachte Resultaten'!$C$1:$BT$1,0))*_xlfn.XLOOKUP($E243,$G$2:$G$6,$F$2:$F$6,,0)),_xlfn.XLOOKUP($D$14,$D237:$D243,BB237:BB243,,0,-1)&gt;(INDEX('Verwachte Resultaten'!$C$2:$BT$31,MATCH(_xlfn.XLOOKUP($D$14,$D237:$D243,$E237:$E243,,0,-1),'Verwachte Resultaten'!$B$2:$B$31,0),MATCH(_xlfn.XLOOKUP($D$14,$D237:$D243,BB236:BB242,,0,-1),'Verwachte Resultaten'!$C$1:$BT$1,0))*_xlfn.XLOOKUP($E243,$G$2:$G$6,$H$2:$H$6,,0))),$D243,""),"")</f>
        <v/>
      </c>
      <c r="BC243" s="14" t="str">
        <f>IFERROR(IF(AND(_xlfn.XLOOKUP($D$14,$D237:$D243,BC237:BC243,,0,-1)&lt;=(INDEX('Verwachte Resultaten'!$C$2:$BT$31,MATCH(_xlfn.XLOOKUP($D$14,$D237:$D243,$E237:$E243,,0,-1),'Verwachte Resultaten'!$B$2:$B$31,0),MATCH(_xlfn.XLOOKUP($D$14,$D237:$D243,BC236:BC242,,0,-1),'Verwachte Resultaten'!$C$1:$BT$1,0))*_xlfn.XLOOKUP($E243,$G$2:$G$6,$F$2:$F$6,,0)),_xlfn.XLOOKUP($D$14,$D237:$D243,BC237:BC243,,0,-1)&gt;(INDEX('Verwachte Resultaten'!$C$2:$BT$31,MATCH(_xlfn.XLOOKUP($D$14,$D237:$D243,$E237:$E243,,0,-1),'Verwachte Resultaten'!$B$2:$B$31,0),MATCH(_xlfn.XLOOKUP($D$14,$D237:$D243,BC236:BC242,,0,-1),'Verwachte Resultaten'!$C$1:$BT$1,0))*_xlfn.XLOOKUP($E243,$G$2:$G$6,$H$2:$H$6,,0))),$D243,""),"")</f>
        <v/>
      </c>
      <c r="BD243" s="14" t="str">
        <f>IFERROR(IF(AND(_xlfn.XLOOKUP($D$14,$D237:$D243,BD237:BD243,,0,-1)&lt;=(INDEX('Verwachte Resultaten'!$C$2:$BT$31,MATCH(_xlfn.XLOOKUP($D$14,$D237:$D243,$E237:$E243,,0,-1),'Verwachte Resultaten'!$B$2:$B$31,0),MATCH(_xlfn.XLOOKUP($D$14,$D237:$D243,BD236:BD242,,0,-1),'Verwachte Resultaten'!$C$1:$BT$1,0))*_xlfn.XLOOKUP($E243,$G$2:$G$6,$F$2:$F$6,,0)),_xlfn.XLOOKUP($D$14,$D237:$D243,BD237:BD243,,0,-1)&gt;(INDEX('Verwachte Resultaten'!$C$2:$BT$31,MATCH(_xlfn.XLOOKUP($D$14,$D237:$D243,$E237:$E243,,0,-1),'Verwachte Resultaten'!$B$2:$B$31,0),MATCH(_xlfn.XLOOKUP($D$14,$D237:$D243,BD236:BD242,,0,-1),'Verwachte Resultaten'!$C$1:$BT$1,0))*_xlfn.XLOOKUP($E243,$G$2:$G$6,$H$2:$H$6,,0))),$D243,""),"")</f>
        <v/>
      </c>
      <c r="BE243" s="14" t="str">
        <f>IFERROR(IF(AND(_xlfn.XLOOKUP($D$14,$D237:$D243,BE237:BE243,,0,-1)&lt;=(INDEX('Verwachte Resultaten'!$C$2:$BT$31,MATCH(_xlfn.XLOOKUP($D$14,$D237:$D243,$E237:$E243,,0,-1),'Verwachte Resultaten'!$B$2:$B$31,0),MATCH(_xlfn.XLOOKUP($D$14,$D237:$D243,BE236:BE242,,0,-1),'Verwachte Resultaten'!$C$1:$BT$1,0))*_xlfn.XLOOKUP($E243,$G$2:$G$6,$F$2:$F$6,,0)),_xlfn.XLOOKUP($D$14,$D237:$D243,BE237:BE243,,0,-1)&gt;(INDEX('Verwachte Resultaten'!$C$2:$BT$31,MATCH(_xlfn.XLOOKUP($D$14,$D237:$D243,$E237:$E243,,0,-1),'Verwachte Resultaten'!$B$2:$B$31,0),MATCH(_xlfn.XLOOKUP($D$14,$D237:$D243,BE236:BE242,,0,-1),'Verwachte Resultaten'!$C$1:$BT$1,0))*_xlfn.XLOOKUP($E243,$G$2:$G$6,$H$2:$H$6,,0))),$D243,""),"")</f>
        <v/>
      </c>
      <c r="BF243" s="14" t="str">
        <f>IFERROR(IF(AND(_xlfn.XLOOKUP($D$14,$D237:$D243,BF237:BF243,,0,-1)&lt;=(INDEX('Verwachte Resultaten'!$C$2:$BT$31,MATCH(_xlfn.XLOOKUP($D$14,$D237:$D243,$E237:$E243,,0,-1),'Verwachte Resultaten'!$B$2:$B$31,0),MATCH(_xlfn.XLOOKUP($D$14,$D237:$D243,BF236:BF242,,0,-1),'Verwachte Resultaten'!$C$1:$BT$1,0))*_xlfn.XLOOKUP($E243,$G$2:$G$6,$F$2:$F$6,,0)),_xlfn.XLOOKUP($D$14,$D237:$D243,BF237:BF243,,0,-1)&gt;(INDEX('Verwachte Resultaten'!$C$2:$BT$31,MATCH(_xlfn.XLOOKUP($D$14,$D237:$D243,$E237:$E243,,0,-1),'Verwachte Resultaten'!$B$2:$B$31,0),MATCH(_xlfn.XLOOKUP($D$14,$D237:$D243,BF236:BF242,,0,-1),'Verwachte Resultaten'!$C$1:$BT$1,0))*_xlfn.XLOOKUP($E243,$G$2:$G$6,$H$2:$H$6,,0))),$D243,""),"")</f>
        <v/>
      </c>
      <c r="BG243" s="14" t="str">
        <f>IFERROR(IF(AND(_xlfn.XLOOKUP($D$14,$D237:$D243,BG237:BG243,,0,-1)&lt;=(INDEX('Verwachte Resultaten'!$C$2:$BT$31,MATCH(_xlfn.XLOOKUP($D$14,$D237:$D243,$E237:$E243,,0,-1),'Verwachte Resultaten'!$B$2:$B$31,0),MATCH(_xlfn.XLOOKUP($D$14,$D237:$D243,BG236:BG242,,0,-1),'Verwachte Resultaten'!$C$1:$BT$1,0))*_xlfn.XLOOKUP($E243,$G$2:$G$6,$F$2:$F$6,,0)),_xlfn.XLOOKUP($D$14,$D237:$D243,BG237:BG243,,0,-1)&gt;(INDEX('Verwachte Resultaten'!$C$2:$BT$31,MATCH(_xlfn.XLOOKUP($D$14,$D237:$D243,$E237:$E243,,0,-1),'Verwachte Resultaten'!$B$2:$B$31,0),MATCH(_xlfn.XLOOKUP($D$14,$D237:$D243,BG236:BG242,,0,-1),'Verwachte Resultaten'!$C$1:$BT$1,0))*_xlfn.XLOOKUP($E243,$G$2:$G$6,$H$2:$H$6,,0))),$D243,""),"")</f>
        <v/>
      </c>
      <c r="BH243" s="14" t="str">
        <f>IFERROR(IF(AND(_xlfn.XLOOKUP($D$14,$D237:$D243,BH237:BH243,,0,-1)&lt;=(INDEX('Verwachte Resultaten'!$C$2:$BT$31,MATCH(_xlfn.XLOOKUP($D$14,$D237:$D243,$E237:$E243,,0,-1),'Verwachte Resultaten'!$B$2:$B$31,0),MATCH(_xlfn.XLOOKUP($D$14,$D237:$D243,BH236:BH242,,0,-1),'Verwachte Resultaten'!$C$1:$BT$1,0))*_xlfn.XLOOKUP($E243,$G$2:$G$6,$F$2:$F$6,,0)),_xlfn.XLOOKUP($D$14,$D237:$D243,BH237:BH243,,0,-1)&gt;(INDEX('Verwachte Resultaten'!$C$2:$BT$31,MATCH(_xlfn.XLOOKUP($D$14,$D237:$D243,$E237:$E243,,0,-1),'Verwachte Resultaten'!$B$2:$B$31,0),MATCH(_xlfn.XLOOKUP($D$14,$D237:$D243,BH236:BH242,,0,-1),'Verwachte Resultaten'!$C$1:$BT$1,0))*_xlfn.XLOOKUP($E243,$G$2:$G$6,$H$2:$H$6,,0))),$D243,""),"")</f>
        <v/>
      </c>
      <c r="BI243" s="14" t="str">
        <f>IFERROR(IF(AND(_xlfn.XLOOKUP($D$14,$D237:$D243,BI237:BI243,,0,-1)&lt;=(INDEX('Verwachte Resultaten'!$C$2:$BT$31,MATCH(_xlfn.XLOOKUP($D$14,$D237:$D243,$E237:$E243,,0,-1),'Verwachte Resultaten'!$B$2:$B$31,0),MATCH(_xlfn.XLOOKUP($D$14,$D237:$D243,BI236:BI242,,0,-1),'Verwachte Resultaten'!$C$1:$BT$1,0))*_xlfn.XLOOKUP($E243,$G$2:$G$6,$F$2:$F$6,,0)),_xlfn.XLOOKUP($D$14,$D237:$D243,BI237:BI243,,0,-1)&gt;(INDEX('Verwachte Resultaten'!$C$2:$BT$31,MATCH(_xlfn.XLOOKUP($D$14,$D237:$D243,$E237:$E243,,0,-1),'Verwachte Resultaten'!$B$2:$B$31,0),MATCH(_xlfn.XLOOKUP($D$14,$D237:$D243,BI236:BI242,,0,-1),'Verwachte Resultaten'!$C$1:$BT$1,0))*_xlfn.XLOOKUP($E243,$G$2:$G$6,$H$2:$H$6,,0))),$D243,""),"")</f>
        <v/>
      </c>
      <c r="BJ243" s="14" t="str">
        <f>IFERROR(IF(AND(_xlfn.XLOOKUP($D$14,$D237:$D243,BJ237:BJ243,,0,-1)&lt;=(INDEX('Verwachte Resultaten'!$C$2:$BT$31,MATCH(_xlfn.XLOOKUP($D$14,$D237:$D243,$E237:$E243,,0,-1),'Verwachte Resultaten'!$B$2:$B$31,0),MATCH(_xlfn.XLOOKUP($D$14,$D237:$D243,BJ236:BJ242,,0,-1),'Verwachte Resultaten'!$C$1:$BT$1,0))*_xlfn.XLOOKUP($E243,$G$2:$G$6,$F$2:$F$6,,0)),_xlfn.XLOOKUP($D$14,$D237:$D243,BJ237:BJ243,,0,-1)&gt;(INDEX('Verwachte Resultaten'!$C$2:$BT$31,MATCH(_xlfn.XLOOKUP($D$14,$D237:$D243,$E237:$E243,,0,-1),'Verwachte Resultaten'!$B$2:$B$31,0),MATCH(_xlfn.XLOOKUP($D$14,$D237:$D243,BJ236:BJ242,,0,-1),'Verwachte Resultaten'!$C$1:$BT$1,0))*_xlfn.XLOOKUP($E243,$G$2:$G$6,$H$2:$H$6,,0))),$D243,""),"")</f>
        <v/>
      </c>
      <c r="BK243" s="41" t="str">
        <f>IFERROR(IF(AND(_xlfn.XLOOKUP($D$14,$D237:$D243,BK237:BK243,,0,-1)&lt;=(INDEX('Verwachte Resultaten'!$C$2:$BT$31,MATCH(_xlfn.XLOOKUP($D$14,$D237:$D243,$E237:$E243,,0,-1),'Verwachte Resultaten'!$B$2:$B$31,0),MATCH(_xlfn.XLOOKUP($D$14,$D237:$D243,BK236:BK242,,0,-1),'Verwachte Resultaten'!$C$1:$BT$1,0))*_xlfn.XLOOKUP($E243,$G$2:$G$6,$F$2:$F$6,,0)),_xlfn.XLOOKUP($D$14,$D237:$D243,BK237:BK243,,0,-1)&gt;(INDEX('Verwachte Resultaten'!$C$2:$BT$31,MATCH(_xlfn.XLOOKUP($D$14,$D237:$D243,$E237:$E243,,0,-1),'Verwachte Resultaten'!$B$2:$B$31,0),MATCH(_xlfn.XLOOKUP($D$14,$D237:$D243,BK236:BK242,,0,-1),'Verwachte Resultaten'!$C$1:$BT$1,0))*_xlfn.XLOOKUP($E243,$G$2:$G$6,$H$2:$H$6,,0))),$D243,""),"")</f>
        <v/>
      </c>
    </row>
    <row r="244" spans="1:63" ht="15.75" thickBot="1">
      <c r="C244" s="23"/>
      <c r="D244" s="111" t="str">
        <f>IFERROR($B239*$B$6,"")</f>
        <v/>
      </c>
      <c r="E244" s="17" t="s">
        <v>162</v>
      </c>
      <c r="F244" s="18" t="str">
        <f>IFERROR(IF(AND(_xlfn.XLOOKUP($D$14,$D238:$D244,F238:F244,,0,-1)&lt;=(INDEX('Verwachte Resultaten'!$C$2:$BT$31,MATCH(_xlfn.XLOOKUP($D$14,$D238:$D244,$E238:$E244,,0,-1),'Verwachte Resultaten'!$B$2:$B$31,0),MATCH(_xlfn.XLOOKUP($D$14,$D238:$D244,F237:F243,,0,-1),'Verwachte Resultaten'!$C$1:$BT$1,0))*_xlfn.XLOOKUP($E244,$G$2:$G$6,$F$2:$F$6,,0)),_xlfn.XLOOKUP($D$14,$D238:$D244,F238:F244,,0,-1)&gt;(INDEX('Verwachte Resultaten'!$C$2:$BT$31,MATCH(_xlfn.XLOOKUP($D$14,$D238:$D244,$E238:$E244,,0,-1),'Verwachte Resultaten'!$B$2:$B$31,0),MATCH(_xlfn.XLOOKUP($D$14,$D238:$D244,F237:F243,,0,-1),'Verwachte Resultaten'!$C$1:$BT$1,0))*_xlfn.XLOOKUP($E244,$G$2:$G$6,$H$2:$H$6,,0))),$D244,""),"")</f>
        <v/>
      </c>
      <c r="G244" s="19" t="str">
        <f>IFERROR(IF(AND(_xlfn.XLOOKUP($D$14,$D238:$D244,G238:G244,,0,-1)&lt;=(INDEX('Verwachte Resultaten'!$C$2:$BT$31,MATCH(_xlfn.XLOOKUP($D$14,$D238:$D244,$E238:$E244,,0,-1),'Verwachte Resultaten'!$B$2:$B$31,0),MATCH(_xlfn.XLOOKUP($D$14,$D238:$D244,G237:G243,,0,-1),'Verwachte Resultaten'!$C$1:$BT$1,0))*_xlfn.XLOOKUP($E244,$G$2:$G$6,$F$2:$F$6,,0)),_xlfn.XLOOKUP($D$14,$D238:$D244,G238:G244,,0,-1)&gt;(INDEX('Verwachte Resultaten'!$C$2:$BT$31,MATCH(_xlfn.XLOOKUP($D$14,$D238:$D244,$E238:$E244,,0,-1),'Verwachte Resultaten'!$B$2:$B$31,0),MATCH(_xlfn.XLOOKUP($D$14,$D238:$D244,G237:G243,,0,-1),'Verwachte Resultaten'!$C$1:$BT$1,0))*_xlfn.XLOOKUP($E244,$G$2:$G$6,$H$2:$H$6,,0))),$D244,""),"")</f>
        <v/>
      </c>
      <c r="H244" s="19" t="str">
        <f>IFERROR(IF(AND(_xlfn.XLOOKUP($D$14,$D238:$D244,H238:H244,,0,-1)&lt;=(INDEX('Verwachte Resultaten'!$C$2:$BT$31,MATCH(_xlfn.XLOOKUP($D$14,$D238:$D244,$E238:$E244,,0,-1),'Verwachte Resultaten'!$B$2:$B$31,0),MATCH(_xlfn.XLOOKUP($D$14,$D238:$D244,H237:H243,,0,-1),'Verwachte Resultaten'!$C$1:$BT$1,0))*_xlfn.XLOOKUP($E244,$G$2:$G$6,$F$2:$F$6,,0)),_xlfn.XLOOKUP($D$14,$D238:$D244,H238:H244,,0,-1)&gt;(INDEX('Verwachte Resultaten'!$C$2:$BT$31,MATCH(_xlfn.XLOOKUP($D$14,$D238:$D244,$E238:$E244,,0,-1),'Verwachte Resultaten'!$B$2:$B$31,0),MATCH(_xlfn.XLOOKUP($D$14,$D238:$D244,H237:H243,,0,-1),'Verwachte Resultaten'!$C$1:$BT$1,0))*_xlfn.XLOOKUP($E244,$G$2:$G$6,$H$2:$H$6,,0))),$D244,""),"")</f>
        <v/>
      </c>
      <c r="I244" s="19" t="str">
        <f>IFERROR(IF(AND(_xlfn.XLOOKUP($D$14,$D238:$D244,I238:I244,,0,-1)&lt;=(INDEX('Verwachte Resultaten'!$C$2:$BT$31,MATCH(_xlfn.XLOOKUP($D$14,$D238:$D244,$E238:$E244,,0,-1),'Verwachte Resultaten'!$B$2:$B$31,0),MATCH(_xlfn.XLOOKUP($D$14,$D238:$D244,I237:I243,,0,-1),'Verwachte Resultaten'!$C$1:$BT$1,0))*_xlfn.XLOOKUP($E244,$G$2:$G$6,$F$2:$F$6,,0)),_xlfn.XLOOKUP($D$14,$D238:$D244,I238:I244,,0,-1)&gt;(INDEX('Verwachte Resultaten'!$C$2:$BT$31,MATCH(_xlfn.XLOOKUP($D$14,$D238:$D244,$E238:$E244,,0,-1),'Verwachte Resultaten'!$B$2:$B$31,0),MATCH(_xlfn.XLOOKUP($D$14,$D238:$D244,I237:I243,,0,-1),'Verwachte Resultaten'!$C$1:$BT$1,0))*_xlfn.XLOOKUP($E244,$G$2:$G$6,$H$2:$H$6,,0))),$D244,""),"")</f>
        <v/>
      </c>
      <c r="J244" s="19" t="str">
        <f>IFERROR(IF(AND(_xlfn.XLOOKUP($D$14,$D238:$D244,J238:J244,,0,-1)&lt;=(INDEX('Verwachte Resultaten'!$C$2:$BT$31,MATCH(_xlfn.XLOOKUP($D$14,$D238:$D244,$E238:$E244,,0,-1),'Verwachte Resultaten'!$B$2:$B$31,0),MATCH(_xlfn.XLOOKUP($D$14,$D238:$D244,J237:J243,,0,-1),'Verwachte Resultaten'!$C$1:$BT$1,0))*_xlfn.XLOOKUP($E244,$G$2:$G$6,$F$2:$F$6,,0)),_xlfn.XLOOKUP($D$14,$D238:$D244,J238:J244,,0,-1)&gt;(INDEX('Verwachte Resultaten'!$C$2:$BT$31,MATCH(_xlfn.XLOOKUP($D$14,$D238:$D244,$E238:$E244,,0,-1),'Verwachte Resultaten'!$B$2:$B$31,0),MATCH(_xlfn.XLOOKUP($D$14,$D238:$D244,J237:J243,,0,-1),'Verwachte Resultaten'!$C$1:$BT$1,0))*_xlfn.XLOOKUP($E244,$G$2:$G$6,$H$2:$H$6,,0))),$D244,""),"")</f>
        <v/>
      </c>
      <c r="K244" s="19" t="str">
        <f>IFERROR(IF(AND(_xlfn.XLOOKUP($D$14,$D238:$D244,K238:K244,,0,-1)&lt;=(INDEX('Verwachte Resultaten'!$C$2:$BT$31,MATCH(_xlfn.XLOOKUP($D$14,$D238:$D244,$E238:$E244,,0,-1),'Verwachte Resultaten'!$B$2:$B$31,0),MATCH(_xlfn.XLOOKUP($D$14,$D238:$D244,K237:K243,,0,-1),'Verwachte Resultaten'!$C$1:$BT$1,0))*_xlfn.XLOOKUP($E244,$G$2:$G$6,$F$2:$F$6,,0)),_xlfn.XLOOKUP($D$14,$D238:$D244,K238:K244,,0,-1)&gt;(INDEX('Verwachte Resultaten'!$C$2:$BT$31,MATCH(_xlfn.XLOOKUP($D$14,$D238:$D244,$E238:$E244,,0,-1),'Verwachte Resultaten'!$B$2:$B$31,0),MATCH(_xlfn.XLOOKUP($D$14,$D238:$D244,K237:K243,,0,-1),'Verwachte Resultaten'!$C$1:$BT$1,0))*_xlfn.XLOOKUP($E244,$G$2:$G$6,$H$2:$H$6,,0))),$D244,""),"")</f>
        <v/>
      </c>
      <c r="L244" s="19" t="str">
        <f>IFERROR(IF(AND(_xlfn.XLOOKUP($D$14,$D238:$D244,L238:L244,,0,-1)&lt;=(INDEX('Verwachte Resultaten'!$C$2:$BT$31,MATCH(_xlfn.XLOOKUP($D$14,$D238:$D244,$E238:$E244,,0,-1),'Verwachte Resultaten'!$B$2:$B$31,0),MATCH(_xlfn.XLOOKUP($D$14,$D238:$D244,L237:L243,,0,-1),'Verwachte Resultaten'!$C$1:$BT$1,0))*_xlfn.XLOOKUP($E244,$G$2:$G$6,$F$2:$F$6,,0)),_xlfn.XLOOKUP($D$14,$D238:$D244,L238:L244,,0,-1)&gt;(INDEX('Verwachte Resultaten'!$C$2:$BT$31,MATCH(_xlfn.XLOOKUP($D$14,$D238:$D244,$E238:$E244,,0,-1),'Verwachte Resultaten'!$B$2:$B$31,0),MATCH(_xlfn.XLOOKUP($D$14,$D238:$D244,L237:L243,,0,-1),'Verwachte Resultaten'!$C$1:$BT$1,0))*_xlfn.XLOOKUP($E244,$G$2:$G$6,$H$2:$H$6,,0))),$D244,""),"")</f>
        <v/>
      </c>
      <c r="M244" s="19" t="str">
        <f>IFERROR(IF(AND(_xlfn.XLOOKUP($D$14,$D238:$D244,M238:M244,,0,-1)&lt;=(INDEX('Verwachte Resultaten'!$C$2:$BT$31,MATCH(_xlfn.XLOOKUP($D$14,$D238:$D244,$E238:$E244,,0,-1),'Verwachte Resultaten'!$B$2:$B$31,0),MATCH(_xlfn.XLOOKUP($D$14,$D238:$D244,M237:M243,,0,-1),'Verwachte Resultaten'!$C$1:$BT$1,0))*_xlfn.XLOOKUP($E244,$G$2:$G$6,$F$2:$F$6,,0)),_xlfn.XLOOKUP($D$14,$D238:$D244,M238:M244,,0,-1)&gt;(INDEX('Verwachte Resultaten'!$C$2:$BT$31,MATCH(_xlfn.XLOOKUP($D$14,$D238:$D244,$E238:$E244,,0,-1),'Verwachte Resultaten'!$B$2:$B$31,0),MATCH(_xlfn.XLOOKUP($D$14,$D238:$D244,M237:M243,,0,-1),'Verwachte Resultaten'!$C$1:$BT$1,0))*_xlfn.XLOOKUP($E244,$G$2:$G$6,$H$2:$H$6,,0))),$D244,""),"")</f>
        <v/>
      </c>
      <c r="N244" s="19" t="str">
        <f>IFERROR(IF(AND(_xlfn.XLOOKUP($D$14,$D238:$D244,N238:N244,,0,-1)&lt;=(INDEX('Verwachte Resultaten'!$C$2:$BT$31,MATCH(_xlfn.XLOOKUP($D$14,$D238:$D244,$E238:$E244,,0,-1),'Verwachte Resultaten'!$B$2:$B$31,0),MATCH(_xlfn.XLOOKUP($D$14,$D238:$D244,N237:N243,,0,-1),'Verwachte Resultaten'!$C$1:$BT$1,0))*_xlfn.XLOOKUP($E244,$G$2:$G$6,$F$2:$F$6,,0)),_xlfn.XLOOKUP($D$14,$D238:$D244,N238:N244,,0,-1)&gt;(INDEX('Verwachte Resultaten'!$C$2:$BT$31,MATCH(_xlfn.XLOOKUP($D$14,$D238:$D244,$E238:$E244,,0,-1),'Verwachte Resultaten'!$B$2:$B$31,0),MATCH(_xlfn.XLOOKUP($D$14,$D238:$D244,N237:N243,,0,-1),'Verwachte Resultaten'!$C$1:$BT$1,0))*_xlfn.XLOOKUP($E244,$G$2:$G$6,$H$2:$H$6,,0))),$D244,""),"")</f>
        <v/>
      </c>
      <c r="O244" s="19" t="str">
        <f>IFERROR(IF(AND(_xlfn.XLOOKUP($D$14,$D238:$D244,O238:O244,,0,-1)&lt;=(INDEX('Verwachte Resultaten'!$C$2:$BT$31,MATCH(_xlfn.XLOOKUP($D$14,$D238:$D244,$E238:$E244,,0,-1),'Verwachte Resultaten'!$B$2:$B$31,0),MATCH(_xlfn.XLOOKUP($D$14,$D238:$D244,O237:O243,,0,-1),'Verwachte Resultaten'!$C$1:$BT$1,0))*_xlfn.XLOOKUP($E244,$G$2:$G$6,$F$2:$F$6,,0)),_xlfn.XLOOKUP($D$14,$D238:$D244,O238:O244,,0,-1)&gt;(INDEX('Verwachte Resultaten'!$C$2:$BT$31,MATCH(_xlfn.XLOOKUP($D$14,$D238:$D244,$E238:$E244,,0,-1),'Verwachte Resultaten'!$B$2:$B$31,0),MATCH(_xlfn.XLOOKUP($D$14,$D238:$D244,O237:O243,,0,-1),'Verwachte Resultaten'!$C$1:$BT$1,0))*_xlfn.XLOOKUP($E244,$G$2:$G$6,$H$2:$H$6,,0))),$D244,""),"")</f>
        <v/>
      </c>
      <c r="P244" s="19" t="str">
        <f>IFERROR(IF(AND(_xlfn.XLOOKUP($D$14,$D238:$D244,P238:P244,,0,-1)&lt;=(INDEX('Verwachte Resultaten'!$C$2:$BT$31,MATCH(_xlfn.XLOOKUP($D$14,$D238:$D244,$E238:$E244,,0,-1),'Verwachte Resultaten'!$B$2:$B$31,0),MATCH(_xlfn.XLOOKUP($D$14,$D238:$D244,P237:P243,,0,-1),'Verwachte Resultaten'!$C$1:$BT$1,0))*_xlfn.XLOOKUP($E244,$G$2:$G$6,$F$2:$F$6,,0)),_xlfn.XLOOKUP($D$14,$D238:$D244,P238:P244,,0,-1)&gt;(INDEX('Verwachte Resultaten'!$C$2:$BT$31,MATCH(_xlfn.XLOOKUP($D$14,$D238:$D244,$E238:$E244,,0,-1),'Verwachte Resultaten'!$B$2:$B$31,0),MATCH(_xlfn.XLOOKUP($D$14,$D238:$D244,P237:P243,,0,-1),'Verwachte Resultaten'!$C$1:$BT$1,0))*_xlfn.XLOOKUP($E244,$G$2:$G$6,$H$2:$H$6,,0))),$D244,""),"")</f>
        <v/>
      </c>
      <c r="Q244" s="19" t="str">
        <f>IFERROR(IF(AND(_xlfn.XLOOKUP($D$14,$D238:$D244,Q238:Q244,,0,-1)&lt;=(INDEX('Verwachte Resultaten'!$C$2:$BT$31,MATCH(_xlfn.XLOOKUP($D$14,$D238:$D244,$E238:$E244,,0,-1),'Verwachte Resultaten'!$B$2:$B$31,0),MATCH(_xlfn.XLOOKUP($D$14,$D238:$D244,Q237:Q243,,0,-1),'Verwachte Resultaten'!$C$1:$BT$1,0))*_xlfn.XLOOKUP($E244,$G$2:$G$6,$F$2:$F$6,,0)),_xlfn.XLOOKUP($D$14,$D238:$D244,Q238:Q244,,0,-1)&gt;(INDEX('Verwachte Resultaten'!$C$2:$BT$31,MATCH(_xlfn.XLOOKUP($D$14,$D238:$D244,$E238:$E244,,0,-1),'Verwachte Resultaten'!$B$2:$B$31,0),MATCH(_xlfn.XLOOKUP($D$14,$D238:$D244,Q237:Q243,,0,-1),'Verwachte Resultaten'!$C$1:$BT$1,0))*_xlfn.XLOOKUP($E244,$G$2:$G$6,$H$2:$H$6,,0))),$D244,""),"")</f>
        <v/>
      </c>
      <c r="R244" s="19" t="str">
        <f>IFERROR(IF(AND(_xlfn.XLOOKUP($D$14,$D238:$D244,R238:R244,,0,-1)&lt;=(INDEX('Verwachte Resultaten'!$C$2:$BT$31,MATCH(_xlfn.XLOOKUP($D$14,$D238:$D244,$E238:$E244,,0,-1),'Verwachte Resultaten'!$B$2:$B$31,0),MATCH(_xlfn.XLOOKUP($D$14,$D238:$D244,R237:R243,,0,-1),'Verwachte Resultaten'!$C$1:$BT$1,0))*_xlfn.XLOOKUP($E244,$G$2:$G$6,$F$2:$F$6,,0)),_xlfn.XLOOKUP($D$14,$D238:$D244,R238:R244,,0,-1)&gt;(INDEX('Verwachte Resultaten'!$C$2:$BT$31,MATCH(_xlfn.XLOOKUP($D$14,$D238:$D244,$E238:$E244,,0,-1),'Verwachte Resultaten'!$B$2:$B$31,0),MATCH(_xlfn.XLOOKUP($D$14,$D238:$D244,R237:R243,,0,-1),'Verwachte Resultaten'!$C$1:$BT$1,0))*_xlfn.XLOOKUP($E244,$G$2:$G$6,$H$2:$H$6,,0))),$D244,""),"")</f>
        <v/>
      </c>
      <c r="S244" s="19" t="str">
        <f>IFERROR(IF(AND(_xlfn.XLOOKUP($D$14,$D238:$D244,S238:S244,,0,-1)&lt;=(INDEX('Verwachte Resultaten'!$C$2:$BT$31,MATCH(_xlfn.XLOOKUP($D$14,$D238:$D244,$E238:$E244,,0,-1),'Verwachte Resultaten'!$B$2:$B$31,0),MATCH(_xlfn.XLOOKUP($D$14,$D238:$D244,S237:S243,,0,-1),'Verwachte Resultaten'!$C$1:$BT$1,0))*_xlfn.XLOOKUP($E244,$G$2:$G$6,$F$2:$F$6,,0)),_xlfn.XLOOKUP($D$14,$D238:$D244,S238:S244,,0,-1)&gt;(INDEX('Verwachte Resultaten'!$C$2:$BT$31,MATCH(_xlfn.XLOOKUP($D$14,$D238:$D244,$E238:$E244,,0,-1),'Verwachte Resultaten'!$B$2:$B$31,0),MATCH(_xlfn.XLOOKUP($D$14,$D238:$D244,S237:S243,,0,-1),'Verwachte Resultaten'!$C$1:$BT$1,0))*_xlfn.XLOOKUP($E244,$G$2:$G$6,$H$2:$H$6,,0))),$D244,""),"")</f>
        <v/>
      </c>
      <c r="T244" s="19" t="str">
        <f>IFERROR(IF(AND(_xlfn.XLOOKUP($D$14,$D238:$D244,T238:T244,,0,-1)&lt;=(INDEX('Verwachte Resultaten'!$C$2:$BT$31,MATCH(_xlfn.XLOOKUP($D$14,$D238:$D244,$E238:$E244,,0,-1),'Verwachte Resultaten'!$B$2:$B$31,0),MATCH(_xlfn.XLOOKUP($D$14,$D238:$D244,T237:T243,,0,-1),'Verwachte Resultaten'!$C$1:$BT$1,0))*_xlfn.XLOOKUP($E244,$G$2:$G$6,$F$2:$F$6,,0)),_xlfn.XLOOKUP($D$14,$D238:$D244,T238:T244,,0,-1)&gt;(INDEX('Verwachte Resultaten'!$C$2:$BT$31,MATCH(_xlfn.XLOOKUP($D$14,$D238:$D244,$E238:$E244,,0,-1),'Verwachte Resultaten'!$B$2:$B$31,0),MATCH(_xlfn.XLOOKUP($D$14,$D238:$D244,T237:T243,,0,-1),'Verwachte Resultaten'!$C$1:$BT$1,0))*_xlfn.XLOOKUP($E244,$G$2:$G$6,$H$2:$H$6,,0))),$D244,""),"")</f>
        <v/>
      </c>
      <c r="U244" s="19" t="str">
        <f>IFERROR(IF(AND(_xlfn.XLOOKUP($D$14,$D238:$D244,U238:U244,,0,-1)&lt;=(INDEX('Verwachte Resultaten'!$C$2:$BT$31,MATCH(_xlfn.XLOOKUP($D$14,$D238:$D244,$E238:$E244,,0,-1),'Verwachte Resultaten'!$B$2:$B$31,0),MATCH(_xlfn.XLOOKUP($D$14,$D238:$D244,U237:U243,,0,-1),'Verwachte Resultaten'!$C$1:$BT$1,0))*_xlfn.XLOOKUP($E244,$G$2:$G$6,$F$2:$F$6,,0)),_xlfn.XLOOKUP($D$14,$D238:$D244,U238:U244,,0,-1)&gt;(INDEX('Verwachte Resultaten'!$C$2:$BT$31,MATCH(_xlfn.XLOOKUP($D$14,$D238:$D244,$E238:$E244,,0,-1),'Verwachte Resultaten'!$B$2:$B$31,0),MATCH(_xlfn.XLOOKUP($D$14,$D238:$D244,U237:U243,,0,-1),'Verwachte Resultaten'!$C$1:$BT$1,0))*_xlfn.XLOOKUP($E244,$G$2:$G$6,$H$2:$H$6,,0))),$D244,""),"")</f>
        <v/>
      </c>
      <c r="V244" s="19" t="str">
        <f>IFERROR(IF(AND(_xlfn.XLOOKUP($D$14,$D238:$D244,V238:V244,,0,-1)&lt;=(INDEX('Verwachte Resultaten'!$C$2:$BT$31,MATCH(_xlfn.XLOOKUP($D$14,$D238:$D244,$E238:$E244,,0,-1),'Verwachte Resultaten'!$B$2:$B$31,0),MATCH(_xlfn.XLOOKUP($D$14,$D238:$D244,V237:V243,,0,-1),'Verwachte Resultaten'!$C$1:$BT$1,0))*_xlfn.XLOOKUP($E244,$G$2:$G$6,$F$2:$F$6,,0)),_xlfn.XLOOKUP($D$14,$D238:$D244,V238:V244,,0,-1)&gt;(INDEX('Verwachte Resultaten'!$C$2:$BT$31,MATCH(_xlfn.XLOOKUP($D$14,$D238:$D244,$E238:$E244,,0,-1),'Verwachte Resultaten'!$B$2:$B$31,0),MATCH(_xlfn.XLOOKUP($D$14,$D238:$D244,V237:V243,,0,-1),'Verwachte Resultaten'!$C$1:$BT$1,0))*_xlfn.XLOOKUP($E244,$G$2:$G$6,$H$2:$H$6,,0))),$D244,""),"")</f>
        <v/>
      </c>
      <c r="W244" s="19" t="str">
        <f>IFERROR(IF(AND(_xlfn.XLOOKUP($D$14,$D238:$D244,W238:W244,,0,-1)&lt;=(INDEX('Verwachte Resultaten'!$C$2:$BT$31,MATCH(_xlfn.XLOOKUP($D$14,$D238:$D244,$E238:$E244,,0,-1),'Verwachte Resultaten'!$B$2:$B$31,0),MATCH(_xlfn.XLOOKUP($D$14,$D238:$D244,W237:W243,,0,-1),'Verwachte Resultaten'!$C$1:$BT$1,0))*_xlfn.XLOOKUP($E244,$G$2:$G$6,$F$2:$F$6,,0)),_xlfn.XLOOKUP($D$14,$D238:$D244,W238:W244,,0,-1)&gt;(INDEX('Verwachte Resultaten'!$C$2:$BT$31,MATCH(_xlfn.XLOOKUP($D$14,$D238:$D244,$E238:$E244,,0,-1),'Verwachte Resultaten'!$B$2:$B$31,0),MATCH(_xlfn.XLOOKUP($D$14,$D238:$D244,W237:W243,,0,-1),'Verwachte Resultaten'!$C$1:$BT$1,0))*_xlfn.XLOOKUP($E244,$G$2:$G$6,$H$2:$H$6,,0))),$D244,""),"")</f>
        <v/>
      </c>
      <c r="X244" s="19" t="str">
        <f>IFERROR(IF(AND(_xlfn.XLOOKUP($D$14,$D238:$D244,X238:X244,,0,-1)&lt;=(INDEX('Verwachte Resultaten'!$C$2:$BT$31,MATCH(_xlfn.XLOOKUP($D$14,$D238:$D244,$E238:$E244,,0,-1),'Verwachte Resultaten'!$B$2:$B$31,0),MATCH(_xlfn.XLOOKUP($D$14,$D238:$D244,X237:X243,,0,-1),'Verwachte Resultaten'!$C$1:$BT$1,0))*_xlfn.XLOOKUP($E244,$G$2:$G$6,$F$2:$F$6,,0)),_xlfn.XLOOKUP($D$14,$D238:$D244,X238:X244,,0,-1)&gt;(INDEX('Verwachte Resultaten'!$C$2:$BT$31,MATCH(_xlfn.XLOOKUP($D$14,$D238:$D244,$E238:$E244,,0,-1),'Verwachte Resultaten'!$B$2:$B$31,0),MATCH(_xlfn.XLOOKUP($D$14,$D238:$D244,X237:X243,,0,-1),'Verwachte Resultaten'!$C$1:$BT$1,0))*_xlfn.XLOOKUP($E244,$G$2:$G$6,$H$2:$H$6,,0))),$D244,""),"")</f>
        <v/>
      </c>
      <c r="Y244" s="19" t="str">
        <f>IFERROR(IF(AND(_xlfn.XLOOKUP($D$14,$D238:$D244,Y238:Y244,,0,-1)&lt;=(INDEX('Verwachte Resultaten'!$C$2:$BT$31,MATCH(_xlfn.XLOOKUP($D$14,$D238:$D244,$E238:$E244,,0,-1),'Verwachte Resultaten'!$B$2:$B$31,0),MATCH(_xlfn.XLOOKUP($D$14,$D238:$D244,Y237:Y243,,0,-1),'Verwachte Resultaten'!$C$1:$BT$1,0))*_xlfn.XLOOKUP($E244,$G$2:$G$6,$F$2:$F$6,,0)),_xlfn.XLOOKUP($D$14,$D238:$D244,Y238:Y244,,0,-1)&gt;(INDEX('Verwachte Resultaten'!$C$2:$BT$31,MATCH(_xlfn.XLOOKUP($D$14,$D238:$D244,$E238:$E244,,0,-1),'Verwachte Resultaten'!$B$2:$B$31,0),MATCH(_xlfn.XLOOKUP($D$14,$D238:$D244,Y237:Y243,,0,-1),'Verwachte Resultaten'!$C$1:$BT$1,0))*_xlfn.XLOOKUP($E244,$G$2:$G$6,$H$2:$H$6,,0))),$D244,""),"")</f>
        <v/>
      </c>
      <c r="Z244" s="19" t="str">
        <f>IFERROR(IF(AND(_xlfn.XLOOKUP($D$14,$D238:$D244,Z238:Z244,,0,-1)&lt;=(INDEX('Verwachte Resultaten'!$C$2:$BT$31,MATCH(_xlfn.XLOOKUP($D$14,$D238:$D244,$E238:$E244,,0,-1),'Verwachte Resultaten'!$B$2:$B$31,0),MATCH(_xlfn.XLOOKUP($D$14,$D238:$D244,Z237:Z243,,0,-1),'Verwachte Resultaten'!$C$1:$BT$1,0))*_xlfn.XLOOKUP($E244,$G$2:$G$6,$F$2:$F$6,,0)),_xlfn.XLOOKUP($D$14,$D238:$D244,Z238:Z244,,0,-1)&gt;(INDEX('Verwachte Resultaten'!$C$2:$BT$31,MATCH(_xlfn.XLOOKUP($D$14,$D238:$D244,$E238:$E244,,0,-1),'Verwachte Resultaten'!$B$2:$B$31,0),MATCH(_xlfn.XLOOKUP($D$14,$D238:$D244,Z237:Z243,,0,-1),'Verwachte Resultaten'!$C$1:$BT$1,0))*_xlfn.XLOOKUP($E244,$G$2:$G$6,$H$2:$H$6,,0))),$D244,""),"")</f>
        <v/>
      </c>
      <c r="AA244" s="19" t="str">
        <f>IFERROR(IF(AND(_xlfn.XLOOKUP($D$14,$D238:$D244,AA238:AA244,,0,-1)&lt;=(INDEX('Verwachte Resultaten'!$C$2:$BT$31,MATCH(_xlfn.XLOOKUP($D$14,$D238:$D244,$E238:$E244,,0,-1),'Verwachte Resultaten'!$B$2:$B$31,0),MATCH(_xlfn.XLOOKUP($D$14,$D238:$D244,AA237:AA243,,0,-1),'Verwachte Resultaten'!$C$1:$BT$1,0))*_xlfn.XLOOKUP($E244,$G$2:$G$6,$F$2:$F$6,,0)),_xlfn.XLOOKUP($D$14,$D238:$D244,AA238:AA244,,0,-1)&gt;(INDEX('Verwachte Resultaten'!$C$2:$BT$31,MATCH(_xlfn.XLOOKUP($D$14,$D238:$D244,$E238:$E244,,0,-1),'Verwachte Resultaten'!$B$2:$B$31,0),MATCH(_xlfn.XLOOKUP($D$14,$D238:$D244,AA237:AA243,,0,-1),'Verwachte Resultaten'!$C$1:$BT$1,0))*_xlfn.XLOOKUP($E244,$G$2:$G$6,$H$2:$H$6,,0))),$D244,""),"")</f>
        <v/>
      </c>
      <c r="AB244" s="19" t="str">
        <f>IFERROR(IF(AND(_xlfn.XLOOKUP($D$14,$D238:$D244,AB238:AB244,,0,-1)&lt;=(INDEX('Verwachte Resultaten'!$C$2:$BT$31,MATCH(_xlfn.XLOOKUP($D$14,$D238:$D244,$E238:$E244,,0,-1),'Verwachte Resultaten'!$B$2:$B$31,0),MATCH(_xlfn.XLOOKUP($D$14,$D238:$D244,AB237:AB243,,0,-1),'Verwachte Resultaten'!$C$1:$BT$1,0))*_xlfn.XLOOKUP($E244,$G$2:$G$6,$F$2:$F$6,,0)),_xlfn.XLOOKUP($D$14,$D238:$D244,AB238:AB244,,0,-1)&gt;(INDEX('Verwachte Resultaten'!$C$2:$BT$31,MATCH(_xlfn.XLOOKUP($D$14,$D238:$D244,$E238:$E244,,0,-1),'Verwachte Resultaten'!$B$2:$B$31,0),MATCH(_xlfn.XLOOKUP($D$14,$D238:$D244,AB237:AB243,,0,-1),'Verwachte Resultaten'!$C$1:$BT$1,0))*_xlfn.XLOOKUP($E244,$G$2:$G$6,$H$2:$H$6,,0))),$D244,""),"")</f>
        <v/>
      </c>
      <c r="AC244" s="19" t="str">
        <f>IFERROR(IF(AND(_xlfn.XLOOKUP($D$14,$D238:$D244,AC238:AC244,,0,-1)&lt;=(INDEX('Verwachte Resultaten'!$C$2:$BT$31,MATCH(_xlfn.XLOOKUP($D$14,$D238:$D244,$E238:$E244,,0,-1),'Verwachte Resultaten'!$B$2:$B$31,0),MATCH(_xlfn.XLOOKUP($D$14,$D238:$D244,AC237:AC243,,0,-1),'Verwachte Resultaten'!$C$1:$BT$1,0))*_xlfn.XLOOKUP($E244,$G$2:$G$6,$F$2:$F$6,,0)),_xlfn.XLOOKUP($D$14,$D238:$D244,AC238:AC244,,0,-1)&gt;(INDEX('Verwachte Resultaten'!$C$2:$BT$31,MATCH(_xlfn.XLOOKUP($D$14,$D238:$D244,$E238:$E244,,0,-1),'Verwachte Resultaten'!$B$2:$B$31,0),MATCH(_xlfn.XLOOKUP($D$14,$D238:$D244,AC237:AC243,,0,-1),'Verwachte Resultaten'!$C$1:$BT$1,0))*_xlfn.XLOOKUP($E244,$G$2:$G$6,$H$2:$H$6,,0))),$D244,""),"")</f>
        <v/>
      </c>
      <c r="AD244" s="19" t="str">
        <f>IFERROR(IF(AND(_xlfn.XLOOKUP($D$14,$D238:$D244,AD238:AD244,,0,-1)&lt;=(INDEX('Verwachte Resultaten'!$C$2:$BT$31,MATCH(_xlfn.XLOOKUP($D$14,$D238:$D244,$E238:$E244,,0,-1),'Verwachte Resultaten'!$B$2:$B$31,0),MATCH(_xlfn.XLOOKUP($D$14,$D238:$D244,AD237:AD243,,0,-1),'Verwachte Resultaten'!$C$1:$BT$1,0))*_xlfn.XLOOKUP($E244,$G$2:$G$6,$F$2:$F$6,,0)),_xlfn.XLOOKUP($D$14,$D238:$D244,AD238:AD244,,0,-1)&gt;(INDEX('Verwachte Resultaten'!$C$2:$BT$31,MATCH(_xlfn.XLOOKUP($D$14,$D238:$D244,$E238:$E244,,0,-1),'Verwachte Resultaten'!$B$2:$B$31,0),MATCH(_xlfn.XLOOKUP($D$14,$D238:$D244,AD237:AD243,,0,-1),'Verwachte Resultaten'!$C$1:$BT$1,0))*_xlfn.XLOOKUP($E244,$G$2:$G$6,$H$2:$H$6,,0))),$D244,""),"")</f>
        <v/>
      </c>
      <c r="AE244" s="19" t="str">
        <f>IFERROR(IF(AND(_xlfn.XLOOKUP($D$14,$D238:$D244,AE238:AE244,,0,-1)&lt;=(INDEX('Verwachte Resultaten'!$C$2:$BT$31,MATCH(_xlfn.XLOOKUP($D$14,$D238:$D244,$E238:$E244,,0,-1),'Verwachte Resultaten'!$B$2:$B$31,0),MATCH(_xlfn.XLOOKUP($D$14,$D238:$D244,AE237:AE243,,0,-1),'Verwachte Resultaten'!$C$1:$BT$1,0))*_xlfn.XLOOKUP($E244,$G$2:$G$6,$F$2:$F$6,,0)),_xlfn.XLOOKUP($D$14,$D238:$D244,AE238:AE244,,0,-1)&gt;(INDEX('Verwachte Resultaten'!$C$2:$BT$31,MATCH(_xlfn.XLOOKUP($D$14,$D238:$D244,$E238:$E244,,0,-1),'Verwachte Resultaten'!$B$2:$B$31,0),MATCH(_xlfn.XLOOKUP($D$14,$D238:$D244,AE237:AE243,,0,-1),'Verwachte Resultaten'!$C$1:$BT$1,0))*_xlfn.XLOOKUP($E244,$G$2:$G$6,$H$2:$H$6,,0))),$D244,""),"")</f>
        <v/>
      </c>
      <c r="AF244" s="19" t="str">
        <f>IFERROR(IF(AND(_xlfn.XLOOKUP($D$14,$D238:$D244,AF238:AF244,,0,-1)&lt;=(INDEX('Verwachte Resultaten'!$C$2:$BT$31,MATCH(_xlfn.XLOOKUP($D$14,$D238:$D244,$E238:$E244,,0,-1),'Verwachte Resultaten'!$B$2:$B$31,0),MATCH(_xlfn.XLOOKUP($D$14,$D238:$D244,AF237:AF243,,0,-1),'Verwachte Resultaten'!$C$1:$BT$1,0))*_xlfn.XLOOKUP($E244,$G$2:$G$6,$F$2:$F$6,,0)),_xlfn.XLOOKUP($D$14,$D238:$D244,AF238:AF244,,0,-1)&gt;(INDEX('Verwachte Resultaten'!$C$2:$BT$31,MATCH(_xlfn.XLOOKUP($D$14,$D238:$D244,$E238:$E244,,0,-1),'Verwachte Resultaten'!$B$2:$B$31,0),MATCH(_xlfn.XLOOKUP($D$14,$D238:$D244,AF237:AF243,,0,-1),'Verwachte Resultaten'!$C$1:$BT$1,0))*_xlfn.XLOOKUP($E244,$G$2:$G$6,$H$2:$H$6,,0))),$D244,""),"")</f>
        <v/>
      </c>
      <c r="AG244" s="19" t="str">
        <f>IFERROR(IF(AND(_xlfn.XLOOKUP($D$14,$D238:$D244,AG238:AG244,,0,-1)&lt;=(INDEX('Verwachte Resultaten'!$C$2:$BT$31,MATCH(_xlfn.XLOOKUP($D$14,$D238:$D244,$E238:$E244,,0,-1),'Verwachte Resultaten'!$B$2:$B$31,0),MATCH(_xlfn.XLOOKUP($D$14,$D238:$D244,AG237:AG243,,0,-1),'Verwachte Resultaten'!$C$1:$BT$1,0))*_xlfn.XLOOKUP($E244,$G$2:$G$6,$F$2:$F$6,,0)),_xlfn.XLOOKUP($D$14,$D238:$D244,AG238:AG244,,0,-1)&gt;(INDEX('Verwachte Resultaten'!$C$2:$BT$31,MATCH(_xlfn.XLOOKUP($D$14,$D238:$D244,$E238:$E244,,0,-1),'Verwachte Resultaten'!$B$2:$B$31,0),MATCH(_xlfn.XLOOKUP($D$14,$D238:$D244,AG237:AG243,,0,-1),'Verwachte Resultaten'!$C$1:$BT$1,0))*_xlfn.XLOOKUP($E244,$G$2:$G$6,$H$2:$H$6,,0))),$D244,""),"")</f>
        <v/>
      </c>
      <c r="AH244" s="19" t="str">
        <f>IFERROR(IF(AND(_xlfn.XLOOKUP($D$14,$D238:$D244,AH238:AH244,,0,-1)&lt;=(INDEX('Verwachte Resultaten'!$C$2:$BT$31,MATCH(_xlfn.XLOOKUP($D$14,$D238:$D244,$E238:$E244,,0,-1),'Verwachte Resultaten'!$B$2:$B$31,0),MATCH(_xlfn.XLOOKUP($D$14,$D238:$D244,AH237:AH243,,0,-1),'Verwachte Resultaten'!$C$1:$BT$1,0))*_xlfn.XLOOKUP($E244,$G$2:$G$6,$F$2:$F$6,,0)),_xlfn.XLOOKUP($D$14,$D238:$D244,AH238:AH244,,0,-1)&gt;(INDEX('Verwachte Resultaten'!$C$2:$BT$31,MATCH(_xlfn.XLOOKUP($D$14,$D238:$D244,$E238:$E244,,0,-1),'Verwachte Resultaten'!$B$2:$B$31,0),MATCH(_xlfn.XLOOKUP($D$14,$D238:$D244,AH237:AH243,,0,-1),'Verwachte Resultaten'!$C$1:$BT$1,0))*_xlfn.XLOOKUP($E244,$G$2:$G$6,$H$2:$H$6,,0))),$D244,""),"")</f>
        <v/>
      </c>
      <c r="AI244" s="19" t="str">
        <f>IFERROR(IF(AND(_xlfn.XLOOKUP($D$14,$D238:$D244,AI238:AI244,,0,-1)&lt;=(INDEX('Verwachte Resultaten'!$C$2:$BT$31,MATCH(_xlfn.XLOOKUP($D$14,$D238:$D244,$E238:$E244,,0,-1),'Verwachte Resultaten'!$B$2:$B$31,0),MATCH(_xlfn.XLOOKUP($D$14,$D238:$D244,AI237:AI243,,0,-1),'Verwachte Resultaten'!$C$1:$BT$1,0))*_xlfn.XLOOKUP($E244,$G$2:$G$6,$F$2:$F$6,,0)),_xlfn.XLOOKUP($D$14,$D238:$D244,AI238:AI244,,0,-1)&gt;(INDEX('Verwachte Resultaten'!$C$2:$BT$31,MATCH(_xlfn.XLOOKUP($D$14,$D238:$D244,$E238:$E244,,0,-1),'Verwachte Resultaten'!$B$2:$B$31,0),MATCH(_xlfn.XLOOKUP($D$14,$D238:$D244,AI237:AI243,,0,-1),'Verwachte Resultaten'!$C$1:$BT$1,0))*_xlfn.XLOOKUP($E244,$G$2:$G$6,$H$2:$H$6,,0))),$D244,""),"")</f>
        <v/>
      </c>
      <c r="AJ244" s="19" t="str">
        <f>IFERROR(IF(AND(_xlfn.XLOOKUP($D$14,$D238:$D244,AJ238:AJ244,,0,-1)&lt;=(INDEX('Verwachte Resultaten'!$C$2:$BT$31,MATCH(_xlfn.XLOOKUP($D$14,$D238:$D244,$E238:$E244,,0,-1),'Verwachte Resultaten'!$B$2:$B$31,0),MATCH(_xlfn.XLOOKUP($D$14,$D238:$D244,AJ237:AJ243,,0,-1),'Verwachte Resultaten'!$C$1:$BT$1,0))*_xlfn.XLOOKUP($E244,$G$2:$G$6,$F$2:$F$6,,0)),_xlfn.XLOOKUP($D$14,$D238:$D244,AJ238:AJ244,,0,-1)&gt;(INDEX('Verwachte Resultaten'!$C$2:$BT$31,MATCH(_xlfn.XLOOKUP($D$14,$D238:$D244,$E238:$E244,,0,-1),'Verwachte Resultaten'!$B$2:$B$31,0),MATCH(_xlfn.XLOOKUP($D$14,$D238:$D244,AJ237:AJ243,,0,-1),'Verwachte Resultaten'!$C$1:$BT$1,0))*_xlfn.XLOOKUP($E244,$G$2:$G$6,$H$2:$H$6,,0))),$D244,""),"")</f>
        <v/>
      </c>
      <c r="AK244" s="19" t="str">
        <f>IFERROR(IF(AND(_xlfn.XLOOKUP($D$14,$D238:$D244,AK238:AK244,,0,-1)&lt;=(INDEX('Verwachte Resultaten'!$C$2:$BT$31,MATCH(_xlfn.XLOOKUP($D$14,$D238:$D244,$E238:$E244,,0,-1),'Verwachte Resultaten'!$B$2:$B$31,0),MATCH(_xlfn.XLOOKUP($D$14,$D238:$D244,AK237:AK243,,0,-1),'Verwachte Resultaten'!$C$1:$BT$1,0))*_xlfn.XLOOKUP($E244,$G$2:$G$6,$F$2:$F$6,,0)),_xlfn.XLOOKUP($D$14,$D238:$D244,AK238:AK244,,0,-1)&gt;(INDEX('Verwachte Resultaten'!$C$2:$BT$31,MATCH(_xlfn.XLOOKUP($D$14,$D238:$D244,$E238:$E244,,0,-1),'Verwachte Resultaten'!$B$2:$B$31,0),MATCH(_xlfn.XLOOKUP($D$14,$D238:$D244,AK237:AK243,,0,-1),'Verwachte Resultaten'!$C$1:$BT$1,0))*_xlfn.XLOOKUP($E244,$G$2:$G$6,$H$2:$H$6,,0))),$D244,""),"")</f>
        <v/>
      </c>
      <c r="AL244" s="19" t="str">
        <f>IFERROR(IF(AND(_xlfn.XLOOKUP($D$14,$D238:$D244,AL238:AL244,,0,-1)&lt;=(INDEX('Verwachte Resultaten'!$C$2:$BT$31,MATCH(_xlfn.XLOOKUP($D$14,$D238:$D244,$E238:$E244,,0,-1),'Verwachte Resultaten'!$B$2:$B$31,0),MATCH(_xlfn.XLOOKUP($D$14,$D238:$D244,AL237:AL243,,0,-1),'Verwachte Resultaten'!$C$1:$BT$1,0))*_xlfn.XLOOKUP($E244,$G$2:$G$6,$F$2:$F$6,,0)),_xlfn.XLOOKUP($D$14,$D238:$D244,AL238:AL244,,0,-1)&gt;(INDEX('Verwachte Resultaten'!$C$2:$BT$31,MATCH(_xlfn.XLOOKUP($D$14,$D238:$D244,$E238:$E244,,0,-1),'Verwachte Resultaten'!$B$2:$B$31,0),MATCH(_xlfn.XLOOKUP($D$14,$D238:$D244,AL237:AL243,,0,-1),'Verwachte Resultaten'!$C$1:$BT$1,0))*_xlfn.XLOOKUP($E244,$G$2:$G$6,$H$2:$H$6,,0))),$D244,""),"")</f>
        <v/>
      </c>
      <c r="AM244" s="19" t="str">
        <f>IFERROR(IF(AND(_xlfn.XLOOKUP($D$14,$D238:$D244,AM238:AM244,,0,-1)&lt;=(INDEX('Verwachte Resultaten'!$C$2:$BT$31,MATCH(_xlfn.XLOOKUP($D$14,$D238:$D244,$E238:$E244,,0,-1),'Verwachte Resultaten'!$B$2:$B$31,0),MATCH(_xlfn.XLOOKUP($D$14,$D238:$D244,AM237:AM243,,0,-1),'Verwachte Resultaten'!$C$1:$BT$1,0))*_xlfn.XLOOKUP($E244,$G$2:$G$6,$F$2:$F$6,,0)),_xlfn.XLOOKUP($D$14,$D238:$D244,AM238:AM244,,0,-1)&gt;(INDEX('Verwachte Resultaten'!$C$2:$BT$31,MATCH(_xlfn.XLOOKUP($D$14,$D238:$D244,$E238:$E244,,0,-1),'Verwachte Resultaten'!$B$2:$B$31,0),MATCH(_xlfn.XLOOKUP($D$14,$D238:$D244,AM237:AM243,,0,-1),'Verwachte Resultaten'!$C$1:$BT$1,0))*_xlfn.XLOOKUP($E244,$G$2:$G$6,$H$2:$H$6,,0))),$D244,""),"")</f>
        <v/>
      </c>
      <c r="AN244" s="19" t="str">
        <f>IFERROR(IF(AND(_xlfn.XLOOKUP($D$14,$D238:$D244,AN238:AN244,,0,-1)&lt;=(INDEX('Verwachte Resultaten'!$C$2:$BT$31,MATCH(_xlfn.XLOOKUP($D$14,$D238:$D244,$E238:$E244,,0,-1),'Verwachte Resultaten'!$B$2:$B$31,0),MATCH(_xlfn.XLOOKUP($D$14,$D238:$D244,AN237:AN243,,0,-1),'Verwachte Resultaten'!$C$1:$BT$1,0))*_xlfn.XLOOKUP($E244,$G$2:$G$6,$F$2:$F$6,,0)),_xlfn.XLOOKUP($D$14,$D238:$D244,AN238:AN244,,0,-1)&gt;(INDEX('Verwachte Resultaten'!$C$2:$BT$31,MATCH(_xlfn.XLOOKUP($D$14,$D238:$D244,$E238:$E244,,0,-1),'Verwachte Resultaten'!$B$2:$B$31,0),MATCH(_xlfn.XLOOKUP($D$14,$D238:$D244,AN237:AN243,,0,-1),'Verwachte Resultaten'!$C$1:$BT$1,0))*_xlfn.XLOOKUP($E244,$G$2:$G$6,$H$2:$H$6,,0))),$D244,""),"")</f>
        <v/>
      </c>
      <c r="AO244" s="19" t="str">
        <f>IFERROR(IF(AND(_xlfn.XLOOKUP($D$14,$D238:$D244,AO238:AO244,,0,-1)&lt;=(INDEX('Verwachte Resultaten'!$C$2:$BT$31,MATCH(_xlfn.XLOOKUP($D$14,$D238:$D244,$E238:$E244,,0,-1),'Verwachte Resultaten'!$B$2:$B$31,0),MATCH(_xlfn.XLOOKUP($D$14,$D238:$D244,AO237:AO243,,0,-1),'Verwachte Resultaten'!$C$1:$BT$1,0))*_xlfn.XLOOKUP($E244,$G$2:$G$6,$F$2:$F$6,,0)),_xlfn.XLOOKUP($D$14,$D238:$D244,AO238:AO244,,0,-1)&gt;(INDEX('Verwachte Resultaten'!$C$2:$BT$31,MATCH(_xlfn.XLOOKUP($D$14,$D238:$D244,$E238:$E244,,0,-1),'Verwachte Resultaten'!$B$2:$B$31,0),MATCH(_xlfn.XLOOKUP($D$14,$D238:$D244,AO237:AO243,,0,-1),'Verwachte Resultaten'!$C$1:$BT$1,0))*_xlfn.XLOOKUP($E244,$G$2:$G$6,$H$2:$H$6,,0))),$D244,""),"")</f>
        <v/>
      </c>
      <c r="AP244" s="19" t="str">
        <f>IFERROR(IF(AND(_xlfn.XLOOKUP($D$14,$D238:$D244,AP238:AP244,,0,-1)&lt;=(INDEX('Verwachte Resultaten'!$C$2:$BT$31,MATCH(_xlfn.XLOOKUP($D$14,$D238:$D244,$E238:$E244,,0,-1),'Verwachte Resultaten'!$B$2:$B$31,0),MATCH(_xlfn.XLOOKUP($D$14,$D238:$D244,AP237:AP243,,0,-1),'Verwachte Resultaten'!$C$1:$BT$1,0))*_xlfn.XLOOKUP($E244,$G$2:$G$6,$F$2:$F$6,,0)),_xlfn.XLOOKUP($D$14,$D238:$D244,AP238:AP244,,0,-1)&gt;(INDEX('Verwachte Resultaten'!$C$2:$BT$31,MATCH(_xlfn.XLOOKUP($D$14,$D238:$D244,$E238:$E244,,0,-1),'Verwachte Resultaten'!$B$2:$B$31,0),MATCH(_xlfn.XLOOKUP($D$14,$D238:$D244,AP237:AP243,,0,-1),'Verwachte Resultaten'!$C$1:$BT$1,0))*_xlfn.XLOOKUP($E244,$G$2:$G$6,$H$2:$H$6,,0))),$D244,""),"")</f>
        <v/>
      </c>
      <c r="AQ244" s="19" t="str">
        <f>IFERROR(IF(AND(_xlfn.XLOOKUP($D$14,$D238:$D244,AQ238:AQ244,,0,-1)&lt;=(INDEX('Verwachte Resultaten'!$C$2:$BT$31,MATCH(_xlfn.XLOOKUP($D$14,$D238:$D244,$E238:$E244,,0,-1),'Verwachte Resultaten'!$B$2:$B$31,0),MATCH(_xlfn.XLOOKUP($D$14,$D238:$D244,AQ237:AQ243,,0,-1),'Verwachte Resultaten'!$C$1:$BT$1,0))*_xlfn.XLOOKUP($E244,$G$2:$G$6,$F$2:$F$6,,0)),_xlfn.XLOOKUP($D$14,$D238:$D244,AQ238:AQ244,,0,-1)&gt;(INDEX('Verwachte Resultaten'!$C$2:$BT$31,MATCH(_xlfn.XLOOKUP($D$14,$D238:$D244,$E238:$E244,,0,-1),'Verwachte Resultaten'!$B$2:$B$31,0),MATCH(_xlfn.XLOOKUP($D$14,$D238:$D244,AQ237:AQ243,,0,-1),'Verwachte Resultaten'!$C$1:$BT$1,0))*_xlfn.XLOOKUP($E244,$G$2:$G$6,$H$2:$H$6,,0))),$D244,""),"")</f>
        <v/>
      </c>
      <c r="AR244" s="19" t="str">
        <f>IFERROR(IF(AND(_xlfn.XLOOKUP($D$14,$D238:$D244,AR238:AR244,,0,-1)&lt;=(INDEX('Verwachte Resultaten'!$C$2:$BT$31,MATCH(_xlfn.XLOOKUP($D$14,$D238:$D244,$E238:$E244,,0,-1),'Verwachte Resultaten'!$B$2:$B$31,0),MATCH(_xlfn.XLOOKUP($D$14,$D238:$D244,AR237:AR243,,0,-1),'Verwachte Resultaten'!$C$1:$BT$1,0))*_xlfn.XLOOKUP($E244,$G$2:$G$6,$F$2:$F$6,,0)),_xlfn.XLOOKUP($D$14,$D238:$D244,AR238:AR244,,0,-1)&gt;(INDEX('Verwachte Resultaten'!$C$2:$BT$31,MATCH(_xlfn.XLOOKUP($D$14,$D238:$D244,$E238:$E244,,0,-1),'Verwachte Resultaten'!$B$2:$B$31,0),MATCH(_xlfn.XLOOKUP($D$14,$D238:$D244,AR237:AR243,,0,-1),'Verwachte Resultaten'!$C$1:$BT$1,0))*_xlfn.XLOOKUP($E244,$G$2:$G$6,$H$2:$H$6,,0))),$D244,""),"")</f>
        <v/>
      </c>
      <c r="AS244" s="19" t="str">
        <f>IFERROR(IF(AND(_xlfn.XLOOKUP($D$14,$D238:$D244,AS238:AS244,,0,-1)&lt;=(INDEX('Verwachte Resultaten'!$C$2:$BT$31,MATCH(_xlfn.XLOOKUP($D$14,$D238:$D244,$E238:$E244,,0,-1),'Verwachte Resultaten'!$B$2:$B$31,0),MATCH(_xlfn.XLOOKUP($D$14,$D238:$D244,AS237:AS243,,0,-1),'Verwachte Resultaten'!$C$1:$BT$1,0))*_xlfn.XLOOKUP($E244,$G$2:$G$6,$F$2:$F$6,,0)),_xlfn.XLOOKUP($D$14,$D238:$D244,AS238:AS244,,0,-1)&gt;(INDEX('Verwachte Resultaten'!$C$2:$BT$31,MATCH(_xlfn.XLOOKUP($D$14,$D238:$D244,$E238:$E244,,0,-1),'Verwachte Resultaten'!$B$2:$B$31,0),MATCH(_xlfn.XLOOKUP($D$14,$D238:$D244,AS237:AS243,,0,-1),'Verwachte Resultaten'!$C$1:$BT$1,0))*_xlfn.XLOOKUP($E244,$G$2:$G$6,$H$2:$H$6,,0))),$D244,""),"")</f>
        <v/>
      </c>
      <c r="AT244" s="19" t="str">
        <f>IFERROR(IF(AND(_xlfn.XLOOKUP($D$14,$D238:$D244,AT238:AT244,,0,-1)&lt;=(INDEX('Verwachte Resultaten'!$C$2:$BT$31,MATCH(_xlfn.XLOOKUP($D$14,$D238:$D244,$E238:$E244,,0,-1),'Verwachte Resultaten'!$B$2:$B$31,0),MATCH(_xlfn.XLOOKUP($D$14,$D238:$D244,AT237:AT243,,0,-1),'Verwachte Resultaten'!$C$1:$BT$1,0))*_xlfn.XLOOKUP($E244,$G$2:$G$6,$F$2:$F$6,,0)),_xlfn.XLOOKUP($D$14,$D238:$D244,AT238:AT244,,0,-1)&gt;(INDEX('Verwachte Resultaten'!$C$2:$BT$31,MATCH(_xlfn.XLOOKUP($D$14,$D238:$D244,$E238:$E244,,0,-1),'Verwachte Resultaten'!$B$2:$B$31,0),MATCH(_xlfn.XLOOKUP($D$14,$D238:$D244,AT237:AT243,,0,-1),'Verwachte Resultaten'!$C$1:$BT$1,0))*_xlfn.XLOOKUP($E244,$G$2:$G$6,$H$2:$H$6,,0))),$D244,""),"")</f>
        <v/>
      </c>
      <c r="AU244" s="19" t="str">
        <f>IFERROR(IF(AND(_xlfn.XLOOKUP($D$14,$D238:$D244,AU238:AU244,,0,-1)&lt;=(INDEX('Verwachte Resultaten'!$C$2:$BT$31,MATCH(_xlfn.XLOOKUP($D$14,$D238:$D244,$E238:$E244,,0,-1),'Verwachte Resultaten'!$B$2:$B$31,0),MATCH(_xlfn.XLOOKUP($D$14,$D238:$D244,AU237:AU243,,0,-1),'Verwachte Resultaten'!$C$1:$BT$1,0))*_xlfn.XLOOKUP($E244,$G$2:$G$6,$F$2:$F$6,,0)),_xlfn.XLOOKUP($D$14,$D238:$D244,AU238:AU244,,0,-1)&gt;(INDEX('Verwachte Resultaten'!$C$2:$BT$31,MATCH(_xlfn.XLOOKUP($D$14,$D238:$D244,$E238:$E244,,0,-1),'Verwachte Resultaten'!$B$2:$B$31,0),MATCH(_xlfn.XLOOKUP($D$14,$D238:$D244,AU237:AU243,,0,-1),'Verwachte Resultaten'!$C$1:$BT$1,0))*_xlfn.XLOOKUP($E244,$G$2:$G$6,$H$2:$H$6,,0))),$D244,""),"")</f>
        <v/>
      </c>
      <c r="AV244" s="19" t="str">
        <f>IFERROR(IF(AND(_xlfn.XLOOKUP($D$14,$D238:$D244,AV238:AV244,,0,-1)&lt;=(INDEX('Verwachte Resultaten'!$C$2:$BT$31,MATCH(_xlfn.XLOOKUP($D$14,$D238:$D244,$E238:$E244,,0,-1),'Verwachte Resultaten'!$B$2:$B$31,0),MATCH(_xlfn.XLOOKUP($D$14,$D238:$D244,AV237:AV243,,0,-1),'Verwachte Resultaten'!$C$1:$BT$1,0))*_xlfn.XLOOKUP($E244,$G$2:$G$6,$F$2:$F$6,,0)),_xlfn.XLOOKUP($D$14,$D238:$D244,AV238:AV244,,0,-1)&gt;(INDEX('Verwachte Resultaten'!$C$2:$BT$31,MATCH(_xlfn.XLOOKUP($D$14,$D238:$D244,$E238:$E244,,0,-1),'Verwachte Resultaten'!$B$2:$B$31,0),MATCH(_xlfn.XLOOKUP($D$14,$D238:$D244,AV237:AV243,,0,-1),'Verwachte Resultaten'!$C$1:$BT$1,0))*_xlfn.XLOOKUP($E244,$G$2:$G$6,$H$2:$H$6,,0))),$D244,""),"")</f>
        <v/>
      </c>
      <c r="AW244" s="19" t="str">
        <f>IFERROR(IF(AND(_xlfn.XLOOKUP($D$14,$D238:$D244,AW238:AW244,,0,-1)&lt;=(INDEX('Verwachte Resultaten'!$C$2:$BT$31,MATCH(_xlfn.XLOOKUP($D$14,$D238:$D244,$E238:$E244,,0,-1),'Verwachte Resultaten'!$B$2:$B$31,0),MATCH(_xlfn.XLOOKUP($D$14,$D238:$D244,AW237:AW243,,0,-1),'Verwachte Resultaten'!$C$1:$BT$1,0))*_xlfn.XLOOKUP($E244,$G$2:$G$6,$F$2:$F$6,,0)),_xlfn.XLOOKUP($D$14,$D238:$D244,AW238:AW244,,0,-1)&gt;(INDEX('Verwachte Resultaten'!$C$2:$BT$31,MATCH(_xlfn.XLOOKUP($D$14,$D238:$D244,$E238:$E244,,0,-1),'Verwachte Resultaten'!$B$2:$B$31,0),MATCH(_xlfn.XLOOKUP($D$14,$D238:$D244,AW237:AW243,,0,-1),'Verwachte Resultaten'!$C$1:$BT$1,0))*_xlfn.XLOOKUP($E244,$G$2:$G$6,$H$2:$H$6,,0))),$D244,""),"")</f>
        <v/>
      </c>
      <c r="AX244" s="19" t="str">
        <f>IFERROR(IF(AND(_xlfn.XLOOKUP($D$14,$D238:$D244,AX238:AX244,,0,-1)&lt;=(INDEX('Verwachte Resultaten'!$C$2:$BT$31,MATCH(_xlfn.XLOOKUP($D$14,$D238:$D244,$E238:$E244,,0,-1),'Verwachte Resultaten'!$B$2:$B$31,0),MATCH(_xlfn.XLOOKUP($D$14,$D238:$D244,AX237:AX243,,0,-1),'Verwachte Resultaten'!$C$1:$BT$1,0))*_xlfn.XLOOKUP($E244,$G$2:$G$6,$F$2:$F$6,,0)),_xlfn.XLOOKUP($D$14,$D238:$D244,AX238:AX244,,0,-1)&gt;(INDEX('Verwachte Resultaten'!$C$2:$BT$31,MATCH(_xlfn.XLOOKUP($D$14,$D238:$D244,$E238:$E244,,0,-1),'Verwachte Resultaten'!$B$2:$B$31,0),MATCH(_xlfn.XLOOKUP($D$14,$D238:$D244,AX237:AX243,,0,-1),'Verwachte Resultaten'!$C$1:$BT$1,0))*_xlfn.XLOOKUP($E244,$G$2:$G$6,$H$2:$H$6,,0))),$D244,""),"")</f>
        <v/>
      </c>
      <c r="AY244" s="19" t="str">
        <f>IFERROR(IF(AND(_xlfn.XLOOKUP($D$14,$D238:$D244,AY238:AY244,,0,-1)&lt;=(INDEX('Verwachte Resultaten'!$C$2:$BT$31,MATCH(_xlfn.XLOOKUP($D$14,$D238:$D244,$E238:$E244,,0,-1),'Verwachte Resultaten'!$B$2:$B$31,0),MATCH(_xlfn.XLOOKUP($D$14,$D238:$D244,AY237:AY243,,0,-1),'Verwachte Resultaten'!$C$1:$BT$1,0))*_xlfn.XLOOKUP($E244,$G$2:$G$6,$F$2:$F$6,,0)),_xlfn.XLOOKUP($D$14,$D238:$D244,AY238:AY244,,0,-1)&gt;(INDEX('Verwachte Resultaten'!$C$2:$BT$31,MATCH(_xlfn.XLOOKUP($D$14,$D238:$D244,$E238:$E244,,0,-1),'Verwachte Resultaten'!$B$2:$B$31,0),MATCH(_xlfn.XLOOKUP($D$14,$D238:$D244,AY237:AY243,,0,-1),'Verwachte Resultaten'!$C$1:$BT$1,0))*_xlfn.XLOOKUP($E244,$G$2:$G$6,$H$2:$H$6,,0))),$D244,""),"")</f>
        <v/>
      </c>
      <c r="AZ244" s="19" t="str">
        <f>IFERROR(IF(AND(_xlfn.XLOOKUP($D$14,$D238:$D244,AZ238:AZ244,,0,-1)&lt;=(INDEX('Verwachte Resultaten'!$C$2:$BT$31,MATCH(_xlfn.XLOOKUP($D$14,$D238:$D244,$E238:$E244,,0,-1),'Verwachte Resultaten'!$B$2:$B$31,0),MATCH(_xlfn.XLOOKUP($D$14,$D238:$D244,AZ237:AZ243,,0,-1),'Verwachte Resultaten'!$C$1:$BT$1,0))*_xlfn.XLOOKUP($E244,$G$2:$G$6,$F$2:$F$6,,0)),_xlfn.XLOOKUP($D$14,$D238:$D244,AZ238:AZ244,,0,-1)&gt;(INDEX('Verwachte Resultaten'!$C$2:$BT$31,MATCH(_xlfn.XLOOKUP($D$14,$D238:$D244,$E238:$E244,,0,-1),'Verwachte Resultaten'!$B$2:$B$31,0),MATCH(_xlfn.XLOOKUP($D$14,$D238:$D244,AZ237:AZ243,,0,-1),'Verwachte Resultaten'!$C$1:$BT$1,0))*_xlfn.XLOOKUP($E244,$G$2:$G$6,$H$2:$H$6,,0))),$D244,""),"")</f>
        <v/>
      </c>
      <c r="BA244" s="19" t="str">
        <f>IFERROR(IF(AND(_xlfn.XLOOKUP($D$14,$D238:$D244,BA238:BA244,,0,-1)&lt;=(INDEX('Verwachte Resultaten'!$C$2:$BT$31,MATCH(_xlfn.XLOOKUP($D$14,$D238:$D244,$E238:$E244,,0,-1),'Verwachte Resultaten'!$B$2:$B$31,0),MATCH(_xlfn.XLOOKUP($D$14,$D238:$D244,BA237:BA243,,0,-1),'Verwachte Resultaten'!$C$1:$BT$1,0))*_xlfn.XLOOKUP($E244,$G$2:$G$6,$F$2:$F$6,,0)),_xlfn.XLOOKUP($D$14,$D238:$D244,BA238:BA244,,0,-1)&gt;(INDEX('Verwachte Resultaten'!$C$2:$BT$31,MATCH(_xlfn.XLOOKUP($D$14,$D238:$D244,$E238:$E244,,0,-1),'Verwachte Resultaten'!$B$2:$B$31,0),MATCH(_xlfn.XLOOKUP($D$14,$D238:$D244,BA237:BA243,,0,-1),'Verwachte Resultaten'!$C$1:$BT$1,0))*_xlfn.XLOOKUP($E244,$G$2:$G$6,$H$2:$H$6,,0))),$D244,""),"")</f>
        <v/>
      </c>
      <c r="BB244" s="19" t="str">
        <f>IFERROR(IF(AND(_xlfn.XLOOKUP($D$14,$D238:$D244,BB238:BB244,,0,-1)&lt;=(INDEX('Verwachte Resultaten'!$C$2:$BT$31,MATCH(_xlfn.XLOOKUP($D$14,$D238:$D244,$E238:$E244,,0,-1),'Verwachte Resultaten'!$B$2:$B$31,0),MATCH(_xlfn.XLOOKUP($D$14,$D238:$D244,BB237:BB243,,0,-1),'Verwachte Resultaten'!$C$1:$BT$1,0))*_xlfn.XLOOKUP($E244,$G$2:$G$6,$F$2:$F$6,,0)),_xlfn.XLOOKUP($D$14,$D238:$D244,BB238:BB244,,0,-1)&gt;(INDEX('Verwachte Resultaten'!$C$2:$BT$31,MATCH(_xlfn.XLOOKUP($D$14,$D238:$D244,$E238:$E244,,0,-1),'Verwachte Resultaten'!$B$2:$B$31,0),MATCH(_xlfn.XLOOKUP($D$14,$D238:$D244,BB237:BB243,,0,-1),'Verwachte Resultaten'!$C$1:$BT$1,0))*_xlfn.XLOOKUP($E244,$G$2:$G$6,$H$2:$H$6,,0))),$D244,""),"")</f>
        <v/>
      </c>
      <c r="BC244" s="19" t="str">
        <f>IFERROR(IF(AND(_xlfn.XLOOKUP($D$14,$D238:$D244,BC238:BC244,,0,-1)&lt;=(INDEX('Verwachte Resultaten'!$C$2:$BT$31,MATCH(_xlfn.XLOOKUP($D$14,$D238:$D244,$E238:$E244,,0,-1),'Verwachte Resultaten'!$B$2:$B$31,0),MATCH(_xlfn.XLOOKUP($D$14,$D238:$D244,BC237:BC243,,0,-1),'Verwachte Resultaten'!$C$1:$BT$1,0))*_xlfn.XLOOKUP($E244,$G$2:$G$6,$F$2:$F$6,,0)),_xlfn.XLOOKUP($D$14,$D238:$D244,BC238:BC244,,0,-1)&gt;(INDEX('Verwachte Resultaten'!$C$2:$BT$31,MATCH(_xlfn.XLOOKUP($D$14,$D238:$D244,$E238:$E244,,0,-1),'Verwachte Resultaten'!$B$2:$B$31,0),MATCH(_xlfn.XLOOKUP($D$14,$D238:$D244,BC237:BC243,,0,-1),'Verwachte Resultaten'!$C$1:$BT$1,0))*_xlfn.XLOOKUP($E244,$G$2:$G$6,$H$2:$H$6,,0))),$D244,""),"")</f>
        <v/>
      </c>
      <c r="BD244" s="19" t="str">
        <f>IFERROR(IF(AND(_xlfn.XLOOKUP($D$14,$D238:$D244,BD238:BD244,,0,-1)&lt;=(INDEX('Verwachte Resultaten'!$C$2:$BT$31,MATCH(_xlfn.XLOOKUP($D$14,$D238:$D244,$E238:$E244,,0,-1),'Verwachte Resultaten'!$B$2:$B$31,0),MATCH(_xlfn.XLOOKUP($D$14,$D238:$D244,BD237:BD243,,0,-1),'Verwachte Resultaten'!$C$1:$BT$1,0))*_xlfn.XLOOKUP($E244,$G$2:$G$6,$F$2:$F$6,,0)),_xlfn.XLOOKUP($D$14,$D238:$D244,BD238:BD244,,0,-1)&gt;(INDEX('Verwachte Resultaten'!$C$2:$BT$31,MATCH(_xlfn.XLOOKUP($D$14,$D238:$D244,$E238:$E244,,0,-1),'Verwachte Resultaten'!$B$2:$B$31,0),MATCH(_xlfn.XLOOKUP($D$14,$D238:$D244,BD237:BD243,,0,-1),'Verwachte Resultaten'!$C$1:$BT$1,0))*_xlfn.XLOOKUP($E244,$G$2:$G$6,$H$2:$H$6,,0))),$D244,""),"")</f>
        <v/>
      </c>
      <c r="BE244" s="19" t="str">
        <f>IFERROR(IF(AND(_xlfn.XLOOKUP($D$14,$D238:$D244,BE238:BE244,,0,-1)&lt;=(INDEX('Verwachte Resultaten'!$C$2:$BT$31,MATCH(_xlfn.XLOOKUP($D$14,$D238:$D244,$E238:$E244,,0,-1),'Verwachte Resultaten'!$B$2:$B$31,0),MATCH(_xlfn.XLOOKUP($D$14,$D238:$D244,BE237:BE243,,0,-1),'Verwachte Resultaten'!$C$1:$BT$1,0))*_xlfn.XLOOKUP($E244,$G$2:$G$6,$F$2:$F$6,,0)),_xlfn.XLOOKUP($D$14,$D238:$D244,BE238:BE244,,0,-1)&gt;(INDEX('Verwachte Resultaten'!$C$2:$BT$31,MATCH(_xlfn.XLOOKUP($D$14,$D238:$D244,$E238:$E244,,0,-1),'Verwachte Resultaten'!$B$2:$B$31,0),MATCH(_xlfn.XLOOKUP($D$14,$D238:$D244,BE237:BE243,,0,-1),'Verwachte Resultaten'!$C$1:$BT$1,0))*_xlfn.XLOOKUP($E244,$G$2:$G$6,$H$2:$H$6,,0))),$D244,""),"")</f>
        <v/>
      </c>
      <c r="BF244" s="19" t="str">
        <f>IFERROR(IF(AND(_xlfn.XLOOKUP($D$14,$D238:$D244,BF238:BF244,,0,-1)&lt;=(INDEX('Verwachte Resultaten'!$C$2:$BT$31,MATCH(_xlfn.XLOOKUP($D$14,$D238:$D244,$E238:$E244,,0,-1),'Verwachte Resultaten'!$B$2:$B$31,0),MATCH(_xlfn.XLOOKUP($D$14,$D238:$D244,BF237:BF243,,0,-1),'Verwachte Resultaten'!$C$1:$BT$1,0))*_xlfn.XLOOKUP($E244,$G$2:$G$6,$F$2:$F$6,,0)),_xlfn.XLOOKUP($D$14,$D238:$D244,BF238:BF244,,0,-1)&gt;(INDEX('Verwachte Resultaten'!$C$2:$BT$31,MATCH(_xlfn.XLOOKUP($D$14,$D238:$D244,$E238:$E244,,0,-1),'Verwachte Resultaten'!$B$2:$B$31,0),MATCH(_xlfn.XLOOKUP($D$14,$D238:$D244,BF237:BF243,,0,-1),'Verwachte Resultaten'!$C$1:$BT$1,0))*_xlfn.XLOOKUP($E244,$G$2:$G$6,$H$2:$H$6,,0))),$D244,""),"")</f>
        <v/>
      </c>
      <c r="BG244" s="19" t="str">
        <f>IFERROR(IF(AND(_xlfn.XLOOKUP($D$14,$D238:$D244,BG238:BG244,,0,-1)&lt;=(INDEX('Verwachte Resultaten'!$C$2:$BT$31,MATCH(_xlfn.XLOOKUP($D$14,$D238:$D244,$E238:$E244,,0,-1),'Verwachte Resultaten'!$B$2:$B$31,0),MATCH(_xlfn.XLOOKUP($D$14,$D238:$D244,BG237:BG243,,0,-1),'Verwachte Resultaten'!$C$1:$BT$1,0))*_xlfn.XLOOKUP($E244,$G$2:$G$6,$F$2:$F$6,,0)),_xlfn.XLOOKUP($D$14,$D238:$D244,BG238:BG244,,0,-1)&gt;(INDEX('Verwachte Resultaten'!$C$2:$BT$31,MATCH(_xlfn.XLOOKUP($D$14,$D238:$D244,$E238:$E244,,0,-1),'Verwachte Resultaten'!$B$2:$B$31,0),MATCH(_xlfn.XLOOKUP($D$14,$D238:$D244,BG237:BG243,,0,-1),'Verwachte Resultaten'!$C$1:$BT$1,0))*_xlfn.XLOOKUP($E244,$G$2:$G$6,$H$2:$H$6,,0))),$D244,""),"")</f>
        <v/>
      </c>
      <c r="BH244" s="19" t="str">
        <f>IFERROR(IF(AND(_xlfn.XLOOKUP($D$14,$D238:$D244,BH238:BH244,,0,-1)&lt;=(INDEX('Verwachte Resultaten'!$C$2:$BT$31,MATCH(_xlfn.XLOOKUP($D$14,$D238:$D244,$E238:$E244,,0,-1),'Verwachte Resultaten'!$B$2:$B$31,0),MATCH(_xlfn.XLOOKUP($D$14,$D238:$D244,BH237:BH243,,0,-1),'Verwachte Resultaten'!$C$1:$BT$1,0))*_xlfn.XLOOKUP($E244,$G$2:$G$6,$F$2:$F$6,,0)),_xlfn.XLOOKUP($D$14,$D238:$D244,BH238:BH244,,0,-1)&gt;(INDEX('Verwachte Resultaten'!$C$2:$BT$31,MATCH(_xlfn.XLOOKUP($D$14,$D238:$D244,$E238:$E244,,0,-1),'Verwachte Resultaten'!$B$2:$B$31,0),MATCH(_xlfn.XLOOKUP($D$14,$D238:$D244,BH237:BH243,,0,-1),'Verwachte Resultaten'!$C$1:$BT$1,0))*_xlfn.XLOOKUP($E244,$G$2:$G$6,$H$2:$H$6,,0))),$D244,""),"")</f>
        <v/>
      </c>
      <c r="BI244" s="19" t="str">
        <f>IFERROR(IF(AND(_xlfn.XLOOKUP($D$14,$D238:$D244,BI238:BI244,,0,-1)&lt;=(INDEX('Verwachte Resultaten'!$C$2:$BT$31,MATCH(_xlfn.XLOOKUP($D$14,$D238:$D244,$E238:$E244,,0,-1),'Verwachte Resultaten'!$B$2:$B$31,0),MATCH(_xlfn.XLOOKUP($D$14,$D238:$D244,BI237:BI243,,0,-1),'Verwachte Resultaten'!$C$1:$BT$1,0))*_xlfn.XLOOKUP($E244,$G$2:$G$6,$F$2:$F$6,,0)),_xlfn.XLOOKUP($D$14,$D238:$D244,BI238:BI244,,0,-1)&gt;(INDEX('Verwachte Resultaten'!$C$2:$BT$31,MATCH(_xlfn.XLOOKUP($D$14,$D238:$D244,$E238:$E244,,0,-1),'Verwachte Resultaten'!$B$2:$B$31,0),MATCH(_xlfn.XLOOKUP($D$14,$D238:$D244,BI237:BI243,,0,-1),'Verwachte Resultaten'!$C$1:$BT$1,0))*_xlfn.XLOOKUP($E244,$G$2:$G$6,$H$2:$H$6,,0))),$D244,""),"")</f>
        <v/>
      </c>
      <c r="BJ244" s="19" t="str">
        <f>IFERROR(IF(AND(_xlfn.XLOOKUP($D$14,$D238:$D244,BJ238:BJ244,,0,-1)&lt;=(INDEX('Verwachte Resultaten'!$C$2:$BT$31,MATCH(_xlfn.XLOOKUP($D$14,$D238:$D244,$E238:$E244,,0,-1),'Verwachte Resultaten'!$B$2:$B$31,0),MATCH(_xlfn.XLOOKUP($D$14,$D238:$D244,BJ237:BJ243,,0,-1),'Verwachte Resultaten'!$C$1:$BT$1,0))*_xlfn.XLOOKUP($E244,$G$2:$G$6,$F$2:$F$6,,0)),_xlfn.XLOOKUP($D$14,$D238:$D244,BJ238:BJ244,,0,-1)&gt;(INDEX('Verwachte Resultaten'!$C$2:$BT$31,MATCH(_xlfn.XLOOKUP($D$14,$D238:$D244,$E238:$E244,,0,-1),'Verwachte Resultaten'!$B$2:$B$31,0),MATCH(_xlfn.XLOOKUP($D$14,$D238:$D244,BJ237:BJ243,,0,-1),'Verwachte Resultaten'!$C$1:$BT$1,0))*_xlfn.XLOOKUP($E244,$G$2:$G$6,$H$2:$H$6,,0))),$D244,""),"")</f>
        <v/>
      </c>
      <c r="BK244" s="45" t="str">
        <f>IFERROR(IF(AND(_xlfn.XLOOKUP($D$14,$D238:$D244,BK238:BK244,,0,-1)&lt;=(INDEX('Verwachte Resultaten'!$C$2:$BT$31,MATCH(_xlfn.XLOOKUP($D$14,$D238:$D244,$E238:$E244,,0,-1),'Verwachte Resultaten'!$B$2:$B$31,0),MATCH(_xlfn.XLOOKUP($D$14,$D238:$D244,BK237:BK243,,0,-1),'Verwachte Resultaten'!$C$1:$BT$1,0))*_xlfn.XLOOKUP($E244,$G$2:$G$6,$F$2:$F$6,,0)),_xlfn.XLOOKUP($D$14,$D238:$D244,BK238:BK244,,0,-1)&gt;(INDEX('Verwachte Resultaten'!$C$2:$BT$31,MATCH(_xlfn.XLOOKUP($D$14,$D238:$D244,$E238:$E244,,0,-1),'Verwachte Resultaten'!$B$2:$B$31,0),MATCH(_xlfn.XLOOKUP($D$14,$D238:$D244,BK237:BK243,,0,-1),'Verwachte Resultaten'!$C$1:$BT$1,0))*_xlfn.XLOOKUP($E244,$G$2:$G$6,$H$2:$H$6,,0))),$D244,""),"")</f>
        <v/>
      </c>
    </row>
    <row r="245" spans="1:63" ht="15.75" thickBot="1">
      <c r="C245" s="23"/>
      <c r="D245" s="110"/>
      <c r="E245" s="20" t="s">
        <v>170</v>
      </c>
      <c r="F245" s="21">
        <f>SUM(F240:AZ244)</f>
        <v>0</v>
      </c>
      <c r="AZ245"/>
    </row>
    <row r="246" spans="1:63" ht="15.75" thickBot="1">
      <c r="D246" s="110"/>
      <c r="AZ246"/>
    </row>
    <row r="247" spans="1:63" ht="15.75" thickBot="1">
      <c r="A247" t="s">
        <v>119</v>
      </c>
      <c r="B247" s="24">
        <f>COUNTA(F247:BK247)-COUNTIF(F247:BK247,"")</f>
        <v>0</v>
      </c>
      <c r="C247" s="23"/>
      <c r="D247" s="128"/>
      <c r="E247" s="5" t="s">
        <v>0</v>
      </c>
      <c r="F247" s="5" t="str">
        <f>IF($D247="","",IF(_xlfn.XLOOKUP($D247,Matrix!$A$10:$A$11,Matrix!B$10:B$11,"",0)="","",_xlfn.XLOOKUP($D247,Matrix!$A$10:$A$11,Matrix!B$10:B$11,"",0)))</f>
        <v/>
      </c>
      <c r="G247" s="5" t="str">
        <f>IF($D247="","",IF(_xlfn.XLOOKUP($D247,Matrix!$A$10:$A$11,Matrix!C$10:C$11,"",0)="","",_xlfn.XLOOKUP($D247,Matrix!$A$10:$A$11,Matrix!C$10:C$11,"",0)))</f>
        <v/>
      </c>
      <c r="H247" s="5" t="str">
        <f>IF($D247="","",IF(_xlfn.XLOOKUP($D247,Matrix!$A$10:$A$11,Matrix!D$10:D$11,"",0)="","",_xlfn.XLOOKUP($D247,Matrix!$A$10:$A$11,Matrix!D$10:D$11,"",0)))</f>
        <v/>
      </c>
      <c r="I247" s="5" t="str">
        <f>IF($D247="","",IF(_xlfn.XLOOKUP($D247,Matrix!$A$10:$A$11,Matrix!E$10:E$11,"",0)="","",_xlfn.XLOOKUP($D247,Matrix!$A$10:$A$11,Matrix!E$10:E$11,"",0)))</f>
        <v/>
      </c>
      <c r="J247" s="5" t="str">
        <f>IF($D247="","",IF(_xlfn.XLOOKUP($D247,Matrix!$A$10:$A$11,Matrix!F$10:F$11,"",0)="","",_xlfn.XLOOKUP($D247,Matrix!$A$10:$A$11,Matrix!F$10:F$11,"",0)))</f>
        <v/>
      </c>
      <c r="K247" s="5" t="str">
        <f>IF($D247="","",IF(_xlfn.XLOOKUP($D247,Matrix!$A$10:$A$11,Matrix!G$10:G$11,"",0)="","",_xlfn.XLOOKUP($D247,Matrix!$A$10:$A$11,Matrix!G$10:G$11,"",0)))</f>
        <v/>
      </c>
      <c r="L247" s="5" t="str">
        <f>IF($D247="","",IF(_xlfn.XLOOKUP($D247,Matrix!$A$10:$A$11,Matrix!H$10:H$11,"",0)="","",_xlfn.XLOOKUP($D247,Matrix!$A$10:$A$11,Matrix!H$10:H$11,"",0)))</f>
        <v/>
      </c>
      <c r="M247" s="5" t="str">
        <f>IF($D247="","",IF(_xlfn.XLOOKUP($D247,Matrix!$A$10:$A$11,Matrix!I$10:I$11,"",0)="","",_xlfn.XLOOKUP($D247,Matrix!$A$10:$A$11,Matrix!I$10:I$11,"",0)))</f>
        <v/>
      </c>
      <c r="N247" s="5" t="str">
        <f>IF($D247="","",IF(_xlfn.XLOOKUP($D247,Matrix!$A$10:$A$11,Matrix!J$10:J$11,"",0)="","",_xlfn.XLOOKUP($D247,Matrix!$A$10:$A$11,Matrix!J$10:J$11,"",0)))</f>
        <v/>
      </c>
      <c r="O247" s="5" t="str">
        <f>IF($D247="","",IF(_xlfn.XLOOKUP($D247,Matrix!$A$10:$A$11,Matrix!K$10:K$11,"",0)="","",_xlfn.XLOOKUP($D247,Matrix!$A$10:$A$11,Matrix!K$10:K$11,"",0)))</f>
        <v/>
      </c>
      <c r="P247" s="5" t="str">
        <f>IF($D247="","",IF(_xlfn.XLOOKUP($D247,Matrix!$A$10:$A$11,Matrix!L$10:L$11,"",0)="","",_xlfn.XLOOKUP($D247,Matrix!$A$10:$A$11,Matrix!L$10:L$11,"",0)))</f>
        <v/>
      </c>
      <c r="Q247" s="5" t="str">
        <f>IF($D247="","",IF(_xlfn.XLOOKUP($D247,Matrix!$A$10:$A$11,Matrix!M$10:M$11,"",0)="","",_xlfn.XLOOKUP($D247,Matrix!$A$10:$A$11,Matrix!M$10:M$11,"",0)))</f>
        <v/>
      </c>
      <c r="R247" s="5" t="str">
        <f>IF($D247="","",IF(_xlfn.XLOOKUP($D247,Matrix!$A$10:$A$11,Matrix!N$10:N$11,"",0)="","",_xlfn.XLOOKUP($D247,Matrix!$A$10:$A$11,Matrix!N$10:N$11,"",0)))</f>
        <v/>
      </c>
      <c r="S247" s="5" t="str">
        <f>IF($D247="","",IF(_xlfn.XLOOKUP($D247,Matrix!$A$10:$A$11,Matrix!O$10:O$11,"",0)="","",_xlfn.XLOOKUP($D247,Matrix!$A$10:$A$11,Matrix!O$10:O$11,"",0)))</f>
        <v/>
      </c>
      <c r="T247" s="5" t="str">
        <f>IF($D247="","",IF(_xlfn.XLOOKUP($D247,Matrix!$A$10:$A$11,Matrix!P$10:P$11,"",0)="","",_xlfn.XLOOKUP($D247,Matrix!$A$10:$A$11,Matrix!P$10:P$11,"",0)))</f>
        <v/>
      </c>
      <c r="U247" s="5" t="str">
        <f>IF($D247="","",IF(_xlfn.XLOOKUP($D247,Matrix!$A$10:$A$11,Matrix!Q$10:Q$11,"",0)="","",_xlfn.XLOOKUP($D247,Matrix!$A$10:$A$11,Matrix!Q$10:Q$11,"",0)))</f>
        <v/>
      </c>
      <c r="V247" s="5" t="str">
        <f>IF($D247="","",IF(_xlfn.XLOOKUP($D247,Matrix!$A$10:$A$11,Matrix!R$10:R$11,"",0)="","",_xlfn.XLOOKUP($D247,Matrix!$A$10:$A$11,Matrix!R$10:R$11,"",0)))</f>
        <v/>
      </c>
      <c r="W247" s="5" t="str">
        <f>IF($D247="","",IF(_xlfn.XLOOKUP($D247,Matrix!$A$10:$A$11,Matrix!S$10:S$11,"",0)="","",_xlfn.XLOOKUP($D247,Matrix!$A$10:$A$11,Matrix!S$10:S$11,"",0)))</f>
        <v/>
      </c>
      <c r="X247" s="5" t="str">
        <f>IF($D247="","",IF(_xlfn.XLOOKUP($D247,Matrix!$A$10:$A$11,Matrix!T$10:T$11,"",0)="","",_xlfn.XLOOKUP($D247,Matrix!$A$10:$A$11,Matrix!T$10:T$11,"",0)))</f>
        <v/>
      </c>
      <c r="Y247" s="5" t="str">
        <f>IF($D247="","",IF(_xlfn.XLOOKUP($D247,Matrix!$A$10:$A$11,Matrix!U$10:U$11,"",0)="","",_xlfn.XLOOKUP($D247,Matrix!$A$10:$A$11,Matrix!U$10:U$11,"",0)))</f>
        <v/>
      </c>
      <c r="Z247" s="5" t="str">
        <f>IF($D247="","",IF(_xlfn.XLOOKUP($D247,Matrix!$A$10:$A$11,Matrix!V$10:V$11,"",0)="","",_xlfn.XLOOKUP($D247,Matrix!$A$10:$A$11,Matrix!V$10:V$11,"",0)))</f>
        <v/>
      </c>
      <c r="AA247" s="5" t="str">
        <f>IF($D247="","",IF(_xlfn.XLOOKUP($D247,Matrix!$A$10:$A$11,Matrix!W$10:W$11,"",0)="","",_xlfn.XLOOKUP($D247,Matrix!$A$10:$A$11,Matrix!W$10:W$11,"",0)))</f>
        <v/>
      </c>
      <c r="AB247" s="5" t="str">
        <f>IF($D247="","",IF(_xlfn.XLOOKUP($D247,Matrix!$A$10:$A$11,Matrix!X$10:X$11,"",0)="","",_xlfn.XLOOKUP($D247,Matrix!$A$10:$A$11,Matrix!X$10:X$11,"",0)))</f>
        <v/>
      </c>
      <c r="AC247" s="5" t="str">
        <f>IF($D247="","",IF(_xlfn.XLOOKUP($D247,Matrix!$A$10:$A$11,Matrix!Y$10:Y$11,"",0)="","",_xlfn.XLOOKUP($D247,Matrix!$A$10:$A$11,Matrix!Y$10:Y$11,"",0)))</f>
        <v/>
      </c>
      <c r="AD247" s="5" t="str">
        <f>IF($D247="","",IF(_xlfn.XLOOKUP($D247,Matrix!$A$10:$A$11,Matrix!Z$10:Z$11,"",0)="","",_xlfn.XLOOKUP($D247,Matrix!$A$10:$A$11,Matrix!Z$10:Z$11,"",0)))</f>
        <v/>
      </c>
      <c r="AE247" s="5" t="str">
        <f>IF($D247="","",IF(_xlfn.XLOOKUP($D247,Matrix!$A$10:$A$11,Matrix!AA$10:AA$11,"",0)="","",_xlfn.XLOOKUP($D247,Matrix!$A$10:$A$11,Matrix!AA$10:AA$11,"",0)))</f>
        <v/>
      </c>
      <c r="AF247" s="5" t="str">
        <f>IF($D247="","",IF(_xlfn.XLOOKUP($D247,Matrix!$A$10:$A$11,Matrix!AB$10:AB$11,"",0)="","",_xlfn.XLOOKUP($D247,Matrix!$A$10:$A$11,Matrix!AB$10:AB$11,"",0)))</f>
        <v/>
      </c>
      <c r="AG247" s="5" t="str">
        <f>IF($D247="","",IF(_xlfn.XLOOKUP($D247,Matrix!$A$10:$A$11,Matrix!AC$10:AC$11,"",0)="","",_xlfn.XLOOKUP($D247,Matrix!$A$10:$A$11,Matrix!AC$10:AC$11,"",0)))</f>
        <v/>
      </c>
      <c r="AH247" s="5" t="str">
        <f>IF($D247="","",IF(_xlfn.XLOOKUP($D247,Matrix!$A$10:$A$11,Matrix!AD$10:AD$11,"",0)="","",_xlfn.XLOOKUP($D247,Matrix!$A$10:$A$11,Matrix!AD$10:AD$11,"",0)))</f>
        <v/>
      </c>
      <c r="AI247" s="5" t="str">
        <f>IF($D247="","",IF(_xlfn.XLOOKUP($D247,Matrix!$A$10:$A$11,Matrix!AE$10:AE$11,"",0)="","",_xlfn.XLOOKUP($D247,Matrix!$A$10:$A$11,Matrix!AE$10:AE$11,"",0)))</f>
        <v/>
      </c>
      <c r="AJ247" s="5" t="str">
        <f>IF($D247="","",IF(_xlfn.XLOOKUP($D247,Matrix!$A$10:$A$11,Matrix!AF$10:AF$11,"",0)="","",_xlfn.XLOOKUP($D247,Matrix!$A$10:$A$11,Matrix!AF$10:AF$11,"",0)))</f>
        <v/>
      </c>
      <c r="AK247" s="5" t="str">
        <f>IF($D247="","",IF(_xlfn.XLOOKUP($D247,Matrix!$A$10:$A$11,Matrix!AG$10:AG$11,"",0)="","",_xlfn.XLOOKUP($D247,Matrix!$A$10:$A$11,Matrix!AG$10:AG$11,"",0)))</f>
        <v/>
      </c>
      <c r="AL247" s="5" t="str">
        <f>IF($D247="","",IF(_xlfn.XLOOKUP($D247,Matrix!$A$10:$A$11,Matrix!AH$10:AH$11,"",0)="","",_xlfn.XLOOKUP($D247,Matrix!$A$10:$A$11,Matrix!AH$10:AH$11,"",0)))</f>
        <v/>
      </c>
      <c r="AM247" s="5" t="str">
        <f>IF($D247="","",IF(_xlfn.XLOOKUP($D247,Matrix!$A$10:$A$11,Matrix!AI$10:AI$11,"",0)="","",_xlfn.XLOOKUP($D247,Matrix!$A$10:$A$11,Matrix!AI$10:AI$11,"",0)))</f>
        <v/>
      </c>
      <c r="AN247" s="5" t="str">
        <f>IF($D247="","",IF(_xlfn.XLOOKUP($D247,Matrix!$A$10:$A$11,Matrix!AJ$10:AJ$11,"",0)="","",_xlfn.XLOOKUP($D247,Matrix!$A$10:$A$11,Matrix!AJ$10:AJ$11,"",0)))</f>
        <v/>
      </c>
      <c r="AO247" s="5" t="str">
        <f>IF($D247="","",IF(_xlfn.XLOOKUP($D247,Matrix!$A$10:$A$11,Matrix!AK$10:AK$11,"",0)="","",_xlfn.XLOOKUP($D247,Matrix!$A$10:$A$11,Matrix!AK$10:AK$11,"",0)))</f>
        <v/>
      </c>
      <c r="AP247" s="5" t="str">
        <f>IF($D247="","",IF(_xlfn.XLOOKUP($D247,Matrix!$A$10:$A$11,Matrix!AL$10:AL$11,"",0)="","",_xlfn.XLOOKUP($D247,Matrix!$A$10:$A$11,Matrix!AL$10:AL$11,"",0)))</f>
        <v/>
      </c>
      <c r="AQ247" s="5" t="str">
        <f>IF($D247="","",IF(_xlfn.XLOOKUP($D247,Matrix!$A$10:$A$11,Matrix!AM$10:AM$11,"",0)="","",_xlfn.XLOOKUP($D247,Matrix!$A$10:$A$11,Matrix!AM$10:AM$11,"",0)))</f>
        <v/>
      </c>
      <c r="AR247" s="5" t="str">
        <f>IF($D247="","",IF(_xlfn.XLOOKUP($D247,Matrix!$A$10:$A$11,Matrix!AN$10:AN$11,"",0)="","",_xlfn.XLOOKUP($D247,Matrix!$A$10:$A$11,Matrix!AN$10:AN$11,"",0)))</f>
        <v/>
      </c>
      <c r="AS247" s="5" t="str">
        <f>IF($D247="","",IF(_xlfn.XLOOKUP($D247,Matrix!$A$10:$A$11,Matrix!AO$10:AO$11,"",0)="","",_xlfn.XLOOKUP($D247,Matrix!$A$10:$A$11,Matrix!AO$10:AO$11,"",0)))</f>
        <v/>
      </c>
      <c r="AT247" s="5" t="str">
        <f>IF($D247="","",IF(_xlfn.XLOOKUP($D247,Matrix!$A$10:$A$11,Matrix!AP$10:AP$11,"",0)="","",_xlfn.XLOOKUP($D247,Matrix!$A$10:$A$11,Matrix!AP$10:AP$11,"",0)))</f>
        <v/>
      </c>
      <c r="AU247" s="5" t="str">
        <f>IF($D247="","",IF(_xlfn.XLOOKUP($D247,Matrix!$A$10:$A$11,Matrix!AQ$10:AQ$11,"",0)="","",_xlfn.XLOOKUP($D247,Matrix!$A$10:$A$11,Matrix!AQ$10:AQ$11,"",0)))</f>
        <v/>
      </c>
      <c r="AV247" s="5" t="str">
        <f>IF($D247="","",IF(_xlfn.XLOOKUP($D247,Matrix!$A$10:$A$11,Matrix!AR$10:AR$11,"",0)="","",_xlfn.XLOOKUP($D247,Matrix!$A$10:$A$11,Matrix!AR$10:AR$11,"",0)))</f>
        <v/>
      </c>
      <c r="AW247" s="5" t="str">
        <f>IF($D247="","",IF(_xlfn.XLOOKUP($D247,Matrix!$A$10:$A$11,Matrix!AS$10:AS$11,"",0)="","",_xlfn.XLOOKUP($D247,Matrix!$A$10:$A$11,Matrix!AS$10:AS$11,"",0)))</f>
        <v/>
      </c>
      <c r="AX247" s="5" t="str">
        <f>IF($D247="","",IF(_xlfn.XLOOKUP($D247,Matrix!$A$10:$A$11,Matrix!AT$10:AT$11,"",0)="","",_xlfn.XLOOKUP($D247,Matrix!$A$10:$A$11,Matrix!AT$10:AT$11,"",0)))</f>
        <v/>
      </c>
      <c r="AY247" s="5" t="str">
        <f>IF($D247="","",IF(_xlfn.XLOOKUP($D247,Matrix!$A$10:$A$11,Matrix!AU$10:AU$11,"",0)="","",_xlfn.XLOOKUP($D247,Matrix!$A$10:$A$11,Matrix!AU$10:AU$11,"",0)))</f>
        <v/>
      </c>
      <c r="AZ247" s="5" t="str">
        <f>IF($D247="","",IF(_xlfn.XLOOKUP($D247,Matrix!$A$10:$A$11,Matrix!AV$10:AV$11,"",0)="","",_xlfn.XLOOKUP($D247,Matrix!$A$10:$A$11,Matrix!AV$10:AV$11,"",0)))</f>
        <v/>
      </c>
      <c r="BA247" s="5" t="str">
        <f>IF($D247="","",IF(_xlfn.XLOOKUP($D247,Matrix!$A$10:$A$11,Matrix!AW$10:AW$11,"",0)="","",_xlfn.XLOOKUP($D247,Matrix!$A$10:$A$11,Matrix!AW$10:AW$11,"",0)))</f>
        <v/>
      </c>
      <c r="BB247" s="5" t="str">
        <f>IF($D247="","",IF(_xlfn.XLOOKUP($D247,Matrix!$A$10:$A$11,Matrix!AX$10:AX$11,"",0)="","",_xlfn.XLOOKUP($D247,Matrix!$A$10:$A$11,Matrix!AX$10:AX$11,"",0)))</f>
        <v/>
      </c>
      <c r="BC247" s="5" t="str">
        <f>IF($D247="","",IF(_xlfn.XLOOKUP($D247,Matrix!$A$10:$A$11,Matrix!AY$10:AY$11,"",0)="","",_xlfn.XLOOKUP($D247,Matrix!$A$10:$A$11,Matrix!AY$10:AY$11,"",0)))</f>
        <v/>
      </c>
      <c r="BD247" s="5" t="str">
        <f>IF($D247="","",IF(_xlfn.XLOOKUP($D247,Matrix!$A$10:$A$11,Matrix!AZ$10:AZ$11,"",0)="","",_xlfn.XLOOKUP($D247,Matrix!$A$10:$A$11,Matrix!AZ$10:AZ$11,"",0)))</f>
        <v/>
      </c>
      <c r="BE247" s="5" t="str">
        <f>IF($D247="","",IF(_xlfn.XLOOKUP($D247,Matrix!$A$10:$A$11,Matrix!BA$10:BA$11,"",0)="","",_xlfn.XLOOKUP($D247,Matrix!$A$10:$A$11,Matrix!BA$10:BA$11,"",0)))</f>
        <v/>
      </c>
      <c r="BF247" s="5" t="str">
        <f>IF($D247="","",IF(_xlfn.XLOOKUP($D247,Matrix!$A$10:$A$11,Matrix!BB$10:BB$11,"",0)="","",_xlfn.XLOOKUP($D247,Matrix!$A$10:$A$11,Matrix!BB$10:BB$11,"",0)))</f>
        <v/>
      </c>
      <c r="BG247" s="5" t="str">
        <f>IF($D247="","",IF(_xlfn.XLOOKUP($D247,Matrix!$A$10:$A$11,Matrix!BC$10:BC$11,"",0)="","",_xlfn.XLOOKUP($D247,Matrix!$A$10:$A$11,Matrix!BC$10:BC$11,"",0)))</f>
        <v/>
      </c>
      <c r="BH247" s="5" t="str">
        <f>IF($D247="","",IF(_xlfn.XLOOKUP($D247,Matrix!$A$10:$A$11,Matrix!BD$10:BD$11,"",0)="","",_xlfn.XLOOKUP($D247,Matrix!$A$10:$A$11,Matrix!BD$10:BD$11,"",0)))</f>
        <v/>
      </c>
      <c r="BI247" s="5" t="str">
        <f>IF($D247="","",IF(_xlfn.XLOOKUP($D247,Matrix!$A$10:$A$11,Matrix!BE$10:BE$11,"",0)="","",_xlfn.XLOOKUP($D247,Matrix!$A$10:$A$11,Matrix!BE$10:BE$11,"",0)))</f>
        <v/>
      </c>
      <c r="BJ247" s="5" t="str">
        <f>IF($D247="","",IF(_xlfn.XLOOKUP($D247,Matrix!$A$10:$A$11,Matrix!BF$10:BF$11,"",0)="","",_xlfn.XLOOKUP($D247,Matrix!$A$10:$A$11,Matrix!BF$10:BF$11,"",0)))</f>
        <v/>
      </c>
      <c r="BK247" s="32" t="str">
        <f>IF($D247="","",IF(_xlfn.XLOOKUP($D247,Matrix!$A$10:$A$11,Matrix!BG$10:BG$11,"",0)="","",_xlfn.XLOOKUP($D247,Matrix!$A$10:$A$11,Matrix!BG$10:BG$11,"",0)))</f>
        <v/>
      </c>
    </row>
    <row r="248" spans="1:63" ht="15.75" thickBot="1">
      <c r="A248" t="s">
        <v>167</v>
      </c>
      <c r="B248" s="24" t="e">
        <f>B$4/B247</f>
        <v>#DIV/0!</v>
      </c>
      <c r="C248" s="23">
        <f>_xlfn.XLOOKUP("Sample",D238:D247,C238:C247,"",0)+1</f>
        <v>27</v>
      </c>
      <c r="D248" s="108" t="s">
        <v>168</v>
      </c>
      <c r="E248" s="57" t="str">
        <f>_xlfn.XLOOKUP('4.Score &amp; Vergelijking'!C248,'1.Invul Blad'!$A$2:$A$31,'1.Invul Blad'!$B$2:$B$31,"",0)</f>
        <v>BS-08</v>
      </c>
      <c r="F248" s="58" t="str" cm="1">
        <f t="array" ref="F248">IFERROR(IF(IF(LEFT(E248,2)="BS",INDEX('1.Invul Blad'!$1:$1048576,MATCH('4.Score &amp; Vergelijking'!$E248,'1.Invul Blad'!$B$36:$B$9000,0)+35,MATCH('4.Score &amp; Vergelijking'!F247,'1.Invul Blad'!$36:$36,0))="",INDEX('1.Invul Blad'!$1:$1048576,MATCH('4.Score &amp; Vergelijking'!$E248,'1.Invul Blad'!$B:$B,0),MATCH('4.Score &amp; Vergelijking'!F247,'1.Invul Blad'!$1:$1,0))=""),"",IF(LEFT(E248,2)="BS",INDEX('1.Invul Blad'!$1:$1048576,MATCH('4.Score &amp; Vergelijking'!$E248,'1.Invul Blad'!$B$36:$B$9000,0)+35,MATCH('4.Score &amp; Vergelijking'!F247,'1.Invul Blad'!$36:$36,0)),INDEX('1.Invul Blad'!$1:$1048576,MATCH('4.Score &amp; Vergelijking'!$E248,'1.Invul Blad'!$B:$B,0),MATCH('4.Score &amp; Vergelijking'!F247,'1.Invul Blad'!$1:$1,0)))),"")</f>
        <v/>
      </c>
      <c r="G248" s="57" t="str" cm="1">
        <f t="array" ref="G248">IFERROR(IF(IF(LEFT(F248,2)="BS",INDEX('1.Invul Blad'!$1:$1048576,MATCH('4.Score &amp; Vergelijking'!$E248,'1.Invul Blad'!$B$36:$B$9000,0)+35,MATCH('4.Score &amp; Vergelijking'!G247,'1.Invul Blad'!$36:$36,0))="",INDEX('1.Invul Blad'!$1:$1048576,MATCH('4.Score &amp; Vergelijking'!$E248,'1.Invul Blad'!$B:$B,0),MATCH('4.Score &amp; Vergelijking'!G247,'1.Invul Blad'!$1:$1,0))=""),"",IF(LEFT(F248,2)="BS",INDEX('1.Invul Blad'!$1:$1048576,MATCH('4.Score &amp; Vergelijking'!$E248,'1.Invul Blad'!$B$36:$B$9000,0)+35,MATCH('4.Score &amp; Vergelijking'!G247,'1.Invul Blad'!$36:$36,0)),INDEX('1.Invul Blad'!$1:$1048576,MATCH('4.Score &amp; Vergelijking'!$E248,'1.Invul Blad'!$B:$B,0),MATCH('4.Score &amp; Vergelijking'!G247,'1.Invul Blad'!$1:$1,0)))),"")</f>
        <v/>
      </c>
      <c r="H248" s="57" t="str" cm="1">
        <f t="array" ref="H248">IFERROR(IF(IF(LEFT(G248,2)="BS",INDEX('1.Invul Blad'!$1:$1048576,MATCH('4.Score &amp; Vergelijking'!$E248,'1.Invul Blad'!$B$36:$B$9000,0)+35,MATCH('4.Score &amp; Vergelijking'!H247,'1.Invul Blad'!$36:$36,0))="",INDEX('1.Invul Blad'!$1:$1048576,MATCH('4.Score &amp; Vergelijking'!$E248,'1.Invul Blad'!$B:$B,0),MATCH('4.Score &amp; Vergelijking'!H247,'1.Invul Blad'!$1:$1,0))=""),"",IF(LEFT(G248,2)="BS",INDEX('1.Invul Blad'!$1:$1048576,MATCH('4.Score &amp; Vergelijking'!$E248,'1.Invul Blad'!$B$36:$B$9000,0)+35,MATCH('4.Score &amp; Vergelijking'!H247,'1.Invul Blad'!$36:$36,0)),INDEX('1.Invul Blad'!$1:$1048576,MATCH('4.Score &amp; Vergelijking'!$E248,'1.Invul Blad'!$B:$B,0),MATCH('4.Score &amp; Vergelijking'!H247,'1.Invul Blad'!$1:$1,0)))),"")</f>
        <v/>
      </c>
      <c r="I248" s="57" t="str" cm="1">
        <f t="array" ref="I248">IFERROR(IF(IF(LEFT(H248,2)="BS",INDEX('1.Invul Blad'!$1:$1048576,MATCH('4.Score &amp; Vergelijking'!$E248,'1.Invul Blad'!$B$36:$B$9000,0)+35,MATCH('4.Score &amp; Vergelijking'!I247,'1.Invul Blad'!$36:$36,0))="",INDEX('1.Invul Blad'!$1:$1048576,MATCH('4.Score &amp; Vergelijking'!$E248,'1.Invul Blad'!$B:$B,0),MATCH('4.Score &amp; Vergelijking'!I247,'1.Invul Blad'!$1:$1,0))=""),"",IF(LEFT(H248,2)="BS",INDEX('1.Invul Blad'!$1:$1048576,MATCH('4.Score &amp; Vergelijking'!$E248,'1.Invul Blad'!$B$36:$B$9000,0)+35,MATCH('4.Score &amp; Vergelijking'!I247,'1.Invul Blad'!$36:$36,0)),INDEX('1.Invul Blad'!$1:$1048576,MATCH('4.Score &amp; Vergelijking'!$E248,'1.Invul Blad'!$B:$B,0),MATCH('4.Score &amp; Vergelijking'!I247,'1.Invul Blad'!$1:$1,0)))),"")</f>
        <v/>
      </c>
      <c r="J248" s="57" t="str" cm="1">
        <f t="array" ref="J248">IFERROR(IF(IF(LEFT(I248,2)="BS",INDEX('1.Invul Blad'!$1:$1048576,MATCH('4.Score &amp; Vergelijking'!$E248,'1.Invul Blad'!$B$36:$B$9000,0)+35,MATCH('4.Score &amp; Vergelijking'!J247,'1.Invul Blad'!$36:$36,0))="",INDEX('1.Invul Blad'!$1:$1048576,MATCH('4.Score &amp; Vergelijking'!$E248,'1.Invul Blad'!$B:$B,0),MATCH('4.Score &amp; Vergelijking'!J247,'1.Invul Blad'!$1:$1,0))=""),"",IF(LEFT(I248,2)="BS",INDEX('1.Invul Blad'!$1:$1048576,MATCH('4.Score &amp; Vergelijking'!$E248,'1.Invul Blad'!$B$36:$B$9000,0)+35,MATCH('4.Score &amp; Vergelijking'!J247,'1.Invul Blad'!$36:$36,0)),INDEX('1.Invul Blad'!$1:$1048576,MATCH('4.Score &amp; Vergelijking'!$E248,'1.Invul Blad'!$B:$B,0),MATCH('4.Score &amp; Vergelijking'!J247,'1.Invul Blad'!$1:$1,0)))),"")</f>
        <v/>
      </c>
      <c r="K248" s="57" t="str" cm="1">
        <f t="array" ref="K248">IFERROR(IF(IF(LEFT(J248,2)="BS",INDEX('1.Invul Blad'!$1:$1048576,MATCH('4.Score &amp; Vergelijking'!$E248,'1.Invul Blad'!$B$36:$B$9000,0)+35,MATCH('4.Score &amp; Vergelijking'!K247,'1.Invul Blad'!$36:$36,0))="",INDEX('1.Invul Blad'!$1:$1048576,MATCH('4.Score &amp; Vergelijking'!$E248,'1.Invul Blad'!$B:$B,0),MATCH('4.Score &amp; Vergelijking'!K247,'1.Invul Blad'!$1:$1,0))=""),"",IF(LEFT(J248,2)="BS",INDEX('1.Invul Blad'!$1:$1048576,MATCH('4.Score &amp; Vergelijking'!$E248,'1.Invul Blad'!$B$36:$B$9000,0)+35,MATCH('4.Score &amp; Vergelijking'!K247,'1.Invul Blad'!$36:$36,0)),INDEX('1.Invul Blad'!$1:$1048576,MATCH('4.Score &amp; Vergelijking'!$E248,'1.Invul Blad'!$B:$B,0),MATCH('4.Score &amp; Vergelijking'!K247,'1.Invul Blad'!$1:$1,0)))),"")</f>
        <v/>
      </c>
      <c r="L248" s="57" t="str" cm="1">
        <f t="array" ref="L248">IFERROR(IF(IF(LEFT(K248,2)="BS",INDEX('1.Invul Blad'!$1:$1048576,MATCH('4.Score &amp; Vergelijking'!$E248,'1.Invul Blad'!$B$36:$B$9000,0)+35,MATCH('4.Score &amp; Vergelijking'!L247,'1.Invul Blad'!$36:$36,0))="",INDEX('1.Invul Blad'!$1:$1048576,MATCH('4.Score &amp; Vergelijking'!$E248,'1.Invul Blad'!$B:$B,0),MATCH('4.Score &amp; Vergelijking'!L247,'1.Invul Blad'!$1:$1,0))=""),"",IF(LEFT(K248,2)="BS",INDEX('1.Invul Blad'!$1:$1048576,MATCH('4.Score &amp; Vergelijking'!$E248,'1.Invul Blad'!$B$36:$B$9000,0)+35,MATCH('4.Score &amp; Vergelijking'!L247,'1.Invul Blad'!$36:$36,0)),INDEX('1.Invul Blad'!$1:$1048576,MATCH('4.Score &amp; Vergelijking'!$E248,'1.Invul Blad'!$B:$B,0),MATCH('4.Score &amp; Vergelijking'!L247,'1.Invul Blad'!$1:$1,0)))),"")</f>
        <v/>
      </c>
      <c r="M248" s="57" t="str" cm="1">
        <f t="array" ref="M248">IFERROR(IF(IF(LEFT(L248,2)="BS",INDEX('1.Invul Blad'!$1:$1048576,MATCH('4.Score &amp; Vergelijking'!$E248,'1.Invul Blad'!$B$36:$B$9000,0)+35,MATCH('4.Score &amp; Vergelijking'!M247,'1.Invul Blad'!$36:$36,0))="",INDEX('1.Invul Blad'!$1:$1048576,MATCH('4.Score &amp; Vergelijking'!$E248,'1.Invul Blad'!$B:$B,0),MATCH('4.Score &amp; Vergelijking'!M247,'1.Invul Blad'!$1:$1,0))=""),"",IF(LEFT(L248,2)="BS",INDEX('1.Invul Blad'!$1:$1048576,MATCH('4.Score &amp; Vergelijking'!$E248,'1.Invul Blad'!$B$36:$B$9000,0)+35,MATCH('4.Score &amp; Vergelijking'!M247,'1.Invul Blad'!$36:$36,0)),INDEX('1.Invul Blad'!$1:$1048576,MATCH('4.Score &amp; Vergelijking'!$E248,'1.Invul Blad'!$B:$B,0),MATCH('4.Score &amp; Vergelijking'!M247,'1.Invul Blad'!$1:$1,0)))),"")</f>
        <v/>
      </c>
      <c r="N248" s="57" t="str" cm="1">
        <f t="array" ref="N248">IFERROR(IF(IF(LEFT(M248,2)="BS",INDEX('1.Invul Blad'!$1:$1048576,MATCH('4.Score &amp; Vergelijking'!$E248,'1.Invul Blad'!$B$36:$B$9000,0)+35,MATCH('4.Score &amp; Vergelijking'!N247,'1.Invul Blad'!$36:$36,0))="",INDEX('1.Invul Blad'!$1:$1048576,MATCH('4.Score &amp; Vergelijking'!$E248,'1.Invul Blad'!$B:$B,0),MATCH('4.Score &amp; Vergelijking'!N247,'1.Invul Blad'!$1:$1,0))=""),"",IF(LEFT(M248,2)="BS",INDEX('1.Invul Blad'!$1:$1048576,MATCH('4.Score &amp; Vergelijking'!$E248,'1.Invul Blad'!$B$36:$B$9000,0)+35,MATCH('4.Score &amp; Vergelijking'!N247,'1.Invul Blad'!$36:$36,0)),INDEX('1.Invul Blad'!$1:$1048576,MATCH('4.Score &amp; Vergelijking'!$E248,'1.Invul Blad'!$B:$B,0),MATCH('4.Score &amp; Vergelijking'!N247,'1.Invul Blad'!$1:$1,0)))),"")</f>
        <v/>
      </c>
      <c r="O248" s="57" t="str" cm="1">
        <f t="array" ref="O248">IFERROR(IF(IF(LEFT(N248,2)="BS",INDEX('1.Invul Blad'!$1:$1048576,MATCH('4.Score &amp; Vergelijking'!$E248,'1.Invul Blad'!$B$36:$B$9000,0)+35,MATCH('4.Score &amp; Vergelijking'!O247,'1.Invul Blad'!$36:$36,0))="",INDEX('1.Invul Blad'!$1:$1048576,MATCH('4.Score &amp; Vergelijking'!$E248,'1.Invul Blad'!$B:$B,0),MATCH('4.Score &amp; Vergelijking'!O247,'1.Invul Blad'!$1:$1,0))=""),"",IF(LEFT(N248,2)="BS",INDEX('1.Invul Blad'!$1:$1048576,MATCH('4.Score &amp; Vergelijking'!$E248,'1.Invul Blad'!$B$36:$B$9000,0)+35,MATCH('4.Score &amp; Vergelijking'!O247,'1.Invul Blad'!$36:$36,0)),INDEX('1.Invul Blad'!$1:$1048576,MATCH('4.Score &amp; Vergelijking'!$E248,'1.Invul Blad'!$B:$B,0),MATCH('4.Score &amp; Vergelijking'!O247,'1.Invul Blad'!$1:$1,0)))),"")</f>
        <v/>
      </c>
      <c r="P248" s="57" t="str" cm="1">
        <f t="array" ref="P248">IFERROR(IF(IF(LEFT(O248,2)="BS",INDEX('1.Invul Blad'!$1:$1048576,MATCH('4.Score &amp; Vergelijking'!$E248,'1.Invul Blad'!$B$36:$B$9000,0)+35,MATCH('4.Score &amp; Vergelijking'!P247,'1.Invul Blad'!$36:$36,0))="",INDEX('1.Invul Blad'!$1:$1048576,MATCH('4.Score &amp; Vergelijking'!$E248,'1.Invul Blad'!$B:$B,0),MATCH('4.Score &amp; Vergelijking'!P247,'1.Invul Blad'!$1:$1,0))=""),"",IF(LEFT(O248,2)="BS",INDEX('1.Invul Blad'!$1:$1048576,MATCH('4.Score &amp; Vergelijking'!$E248,'1.Invul Blad'!$B$36:$B$9000,0)+35,MATCH('4.Score &amp; Vergelijking'!P247,'1.Invul Blad'!$36:$36,0)),INDEX('1.Invul Blad'!$1:$1048576,MATCH('4.Score &amp; Vergelijking'!$E248,'1.Invul Blad'!$B:$B,0),MATCH('4.Score &amp; Vergelijking'!P247,'1.Invul Blad'!$1:$1,0)))),"")</f>
        <v/>
      </c>
      <c r="Q248" s="57" t="str" cm="1">
        <f t="array" ref="Q248">IFERROR(IF(IF(LEFT(P248,2)="BS",INDEX('1.Invul Blad'!$1:$1048576,MATCH('4.Score &amp; Vergelijking'!$E248,'1.Invul Blad'!$B$36:$B$9000,0)+35,MATCH('4.Score &amp; Vergelijking'!Q247,'1.Invul Blad'!$36:$36,0))="",INDEX('1.Invul Blad'!$1:$1048576,MATCH('4.Score &amp; Vergelijking'!$E248,'1.Invul Blad'!$B:$B,0),MATCH('4.Score &amp; Vergelijking'!Q247,'1.Invul Blad'!$1:$1,0))=""),"",IF(LEFT(P248,2)="BS",INDEX('1.Invul Blad'!$1:$1048576,MATCH('4.Score &amp; Vergelijking'!$E248,'1.Invul Blad'!$B$36:$B$9000,0)+35,MATCH('4.Score &amp; Vergelijking'!Q247,'1.Invul Blad'!$36:$36,0)),INDEX('1.Invul Blad'!$1:$1048576,MATCH('4.Score &amp; Vergelijking'!$E248,'1.Invul Blad'!$B:$B,0),MATCH('4.Score &amp; Vergelijking'!Q247,'1.Invul Blad'!$1:$1,0)))),"")</f>
        <v/>
      </c>
      <c r="R248" s="57" t="str" cm="1">
        <f t="array" ref="R248">IFERROR(IF(IF(LEFT(Q248,2)="BS",INDEX('1.Invul Blad'!$1:$1048576,MATCH('4.Score &amp; Vergelijking'!$E248,'1.Invul Blad'!$B$36:$B$9000,0)+35,MATCH('4.Score &amp; Vergelijking'!R247,'1.Invul Blad'!$36:$36,0))="",INDEX('1.Invul Blad'!$1:$1048576,MATCH('4.Score &amp; Vergelijking'!$E248,'1.Invul Blad'!$B:$B,0),MATCH('4.Score &amp; Vergelijking'!R247,'1.Invul Blad'!$1:$1,0))=""),"",IF(LEFT(Q248,2)="BS",INDEX('1.Invul Blad'!$1:$1048576,MATCH('4.Score &amp; Vergelijking'!$E248,'1.Invul Blad'!$B$36:$B$9000,0)+35,MATCH('4.Score &amp; Vergelijking'!R247,'1.Invul Blad'!$36:$36,0)),INDEX('1.Invul Blad'!$1:$1048576,MATCH('4.Score &amp; Vergelijking'!$E248,'1.Invul Blad'!$B:$B,0),MATCH('4.Score &amp; Vergelijking'!R247,'1.Invul Blad'!$1:$1,0)))),"")</f>
        <v/>
      </c>
      <c r="S248" s="57" t="str" cm="1">
        <f t="array" ref="S248">IFERROR(IF(IF(LEFT(R248,2)="BS",INDEX('1.Invul Blad'!$1:$1048576,MATCH('4.Score &amp; Vergelijking'!$E248,'1.Invul Blad'!$B$36:$B$9000,0)+35,MATCH('4.Score &amp; Vergelijking'!S247,'1.Invul Blad'!$36:$36,0))="",INDEX('1.Invul Blad'!$1:$1048576,MATCH('4.Score &amp; Vergelijking'!$E248,'1.Invul Blad'!$B:$B,0),MATCH('4.Score &amp; Vergelijking'!S247,'1.Invul Blad'!$1:$1,0))=""),"",IF(LEFT(R248,2)="BS",INDEX('1.Invul Blad'!$1:$1048576,MATCH('4.Score &amp; Vergelijking'!$E248,'1.Invul Blad'!$B$36:$B$9000,0)+35,MATCH('4.Score &amp; Vergelijking'!S247,'1.Invul Blad'!$36:$36,0)),INDEX('1.Invul Blad'!$1:$1048576,MATCH('4.Score &amp; Vergelijking'!$E248,'1.Invul Blad'!$B:$B,0),MATCH('4.Score &amp; Vergelijking'!S247,'1.Invul Blad'!$1:$1,0)))),"")</f>
        <v/>
      </c>
      <c r="T248" s="57" t="str" cm="1">
        <f t="array" ref="T248">IFERROR(IF(IF(LEFT(S248,2)="BS",INDEX('1.Invul Blad'!$1:$1048576,MATCH('4.Score &amp; Vergelijking'!$E248,'1.Invul Blad'!$B$36:$B$9000,0)+35,MATCH('4.Score &amp; Vergelijking'!T247,'1.Invul Blad'!$36:$36,0))="",INDEX('1.Invul Blad'!$1:$1048576,MATCH('4.Score &amp; Vergelijking'!$E248,'1.Invul Blad'!$B:$B,0),MATCH('4.Score &amp; Vergelijking'!T247,'1.Invul Blad'!$1:$1,0))=""),"",IF(LEFT(S248,2)="BS",INDEX('1.Invul Blad'!$1:$1048576,MATCH('4.Score &amp; Vergelijking'!$E248,'1.Invul Blad'!$B$36:$B$9000,0)+35,MATCH('4.Score &amp; Vergelijking'!T247,'1.Invul Blad'!$36:$36,0)),INDEX('1.Invul Blad'!$1:$1048576,MATCH('4.Score &amp; Vergelijking'!$E248,'1.Invul Blad'!$B:$B,0),MATCH('4.Score &amp; Vergelijking'!T247,'1.Invul Blad'!$1:$1,0)))),"")</f>
        <v/>
      </c>
      <c r="U248" s="57" t="str" cm="1">
        <f t="array" ref="U248">IFERROR(IF(IF(LEFT(T248,2)="BS",INDEX('1.Invul Blad'!$1:$1048576,MATCH('4.Score &amp; Vergelijking'!$E248,'1.Invul Blad'!$B$36:$B$9000,0)+35,MATCH('4.Score &amp; Vergelijking'!U247,'1.Invul Blad'!$36:$36,0))="",INDEX('1.Invul Blad'!$1:$1048576,MATCH('4.Score &amp; Vergelijking'!$E248,'1.Invul Blad'!$B:$B,0),MATCH('4.Score &amp; Vergelijking'!U247,'1.Invul Blad'!$1:$1,0))=""),"",IF(LEFT(T248,2)="BS",INDEX('1.Invul Blad'!$1:$1048576,MATCH('4.Score &amp; Vergelijking'!$E248,'1.Invul Blad'!$B$36:$B$9000,0)+35,MATCH('4.Score &amp; Vergelijking'!U247,'1.Invul Blad'!$36:$36,0)),INDEX('1.Invul Blad'!$1:$1048576,MATCH('4.Score &amp; Vergelijking'!$E248,'1.Invul Blad'!$B:$B,0),MATCH('4.Score &amp; Vergelijking'!U247,'1.Invul Blad'!$1:$1,0)))),"")</f>
        <v/>
      </c>
      <c r="V248" s="57" t="str" cm="1">
        <f t="array" ref="V248">IFERROR(IF(IF(LEFT(U248,2)="BS",INDEX('1.Invul Blad'!$1:$1048576,MATCH('4.Score &amp; Vergelijking'!$E248,'1.Invul Blad'!$B$36:$B$9000,0)+35,MATCH('4.Score &amp; Vergelijking'!V247,'1.Invul Blad'!$36:$36,0))="",INDEX('1.Invul Blad'!$1:$1048576,MATCH('4.Score &amp; Vergelijking'!$E248,'1.Invul Blad'!$B:$B,0),MATCH('4.Score &amp; Vergelijking'!V247,'1.Invul Blad'!$1:$1,0))=""),"",IF(LEFT(U248,2)="BS",INDEX('1.Invul Blad'!$1:$1048576,MATCH('4.Score &amp; Vergelijking'!$E248,'1.Invul Blad'!$B$36:$B$9000,0)+35,MATCH('4.Score &amp; Vergelijking'!V247,'1.Invul Blad'!$36:$36,0)),INDEX('1.Invul Blad'!$1:$1048576,MATCH('4.Score &amp; Vergelijking'!$E248,'1.Invul Blad'!$B:$B,0),MATCH('4.Score &amp; Vergelijking'!V247,'1.Invul Blad'!$1:$1,0)))),"")</f>
        <v/>
      </c>
      <c r="W248" s="57" t="str" cm="1">
        <f t="array" ref="W248">IFERROR(IF(IF(LEFT(V248,2)="BS",INDEX('1.Invul Blad'!$1:$1048576,MATCH('4.Score &amp; Vergelijking'!$E248,'1.Invul Blad'!$B$36:$B$9000,0)+35,MATCH('4.Score &amp; Vergelijking'!W247,'1.Invul Blad'!$36:$36,0))="",INDEX('1.Invul Blad'!$1:$1048576,MATCH('4.Score &amp; Vergelijking'!$E248,'1.Invul Blad'!$B:$B,0),MATCH('4.Score &amp; Vergelijking'!W247,'1.Invul Blad'!$1:$1,0))=""),"",IF(LEFT(V248,2)="BS",INDEX('1.Invul Blad'!$1:$1048576,MATCH('4.Score &amp; Vergelijking'!$E248,'1.Invul Blad'!$B$36:$B$9000,0)+35,MATCH('4.Score &amp; Vergelijking'!W247,'1.Invul Blad'!$36:$36,0)),INDEX('1.Invul Blad'!$1:$1048576,MATCH('4.Score &amp; Vergelijking'!$E248,'1.Invul Blad'!$B:$B,0),MATCH('4.Score &amp; Vergelijking'!W247,'1.Invul Blad'!$1:$1,0)))),"")</f>
        <v/>
      </c>
      <c r="X248" s="57" t="str" cm="1">
        <f t="array" ref="X248">IFERROR(IF(IF(LEFT(W248,2)="BS",INDEX('1.Invul Blad'!$1:$1048576,MATCH('4.Score &amp; Vergelijking'!$E248,'1.Invul Blad'!$B$36:$B$9000,0)+35,MATCH('4.Score &amp; Vergelijking'!X247,'1.Invul Blad'!$36:$36,0))="",INDEX('1.Invul Blad'!$1:$1048576,MATCH('4.Score &amp; Vergelijking'!$E248,'1.Invul Blad'!$B:$B,0),MATCH('4.Score &amp; Vergelijking'!X247,'1.Invul Blad'!$1:$1,0))=""),"",IF(LEFT(W248,2)="BS",INDEX('1.Invul Blad'!$1:$1048576,MATCH('4.Score &amp; Vergelijking'!$E248,'1.Invul Blad'!$B$36:$B$9000,0)+35,MATCH('4.Score &amp; Vergelijking'!X247,'1.Invul Blad'!$36:$36,0)),INDEX('1.Invul Blad'!$1:$1048576,MATCH('4.Score &amp; Vergelijking'!$E248,'1.Invul Blad'!$B:$B,0),MATCH('4.Score &amp; Vergelijking'!X247,'1.Invul Blad'!$1:$1,0)))),"")</f>
        <v/>
      </c>
      <c r="Y248" s="57" t="str" cm="1">
        <f t="array" ref="Y248">IFERROR(IF(IF(LEFT(X248,2)="BS",INDEX('1.Invul Blad'!$1:$1048576,MATCH('4.Score &amp; Vergelijking'!$E248,'1.Invul Blad'!$B$36:$B$9000,0)+35,MATCH('4.Score &amp; Vergelijking'!Y247,'1.Invul Blad'!$36:$36,0))="",INDEX('1.Invul Blad'!$1:$1048576,MATCH('4.Score &amp; Vergelijking'!$E248,'1.Invul Blad'!$B:$B,0),MATCH('4.Score &amp; Vergelijking'!Y247,'1.Invul Blad'!$1:$1,0))=""),"",IF(LEFT(X248,2)="BS",INDEX('1.Invul Blad'!$1:$1048576,MATCH('4.Score &amp; Vergelijking'!$E248,'1.Invul Blad'!$B$36:$B$9000,0)+35,MATCH('4.Score &amp; Vergelijking'!Y247,'1.Invul Blad'!$36:$36,0)),INDEX('1.Invul Blad'!$1:$1048576,MATCH('4.Score &amp; Vergelijking'!$E248,'1.Invul Blad'!$B:$B,0),MATCH('4.Score &amp; Vergelijking'!Y247,'1.Invul Blad'!$1:$1,0)))),"")</f>
        <v/>
      </c>
      <c r="Z248" s="57" t="str" cm="1">
        <f t="array" ref="Z248">IFERROR(IF(IF(LEFT(Y248,2)="BS",INDEX('1.Invul Blad'!$1:$1048576,MATCH('4.Score &amp; Vergelijking'!$E248,'1.Invul Blad'!$B$36:$B$9000,0)+35,MATCH('4.Score &amp; Vergelijking'!Z247,'1.Invul Blad'!$36:$36,0))="",INDEX('1.Invul Blad'!$1:$1048576,MATCH('4.Score &amp; Vergelijking'!$E248,'1.Invul Blad'!$B:$B,0),MATCH('4.Score &amp; Vergelijking'!Z247,'1.Invul Blad'!$1:$1,0))=""),"",IF(LEFT(Y248,2)="BS",INDEX('1.Invul Blad'!$1:$1048576,MATCH('4.Score &amp; Vergelijking'!$E248,'1.Invul Blad'!$B$36:$B$9000,0)+35,MATCH('4.Score &amp; Vergelijking'!Z247,'1.Invul Blad'!$36:$36,0)),INDEX('1.Invul Blad'!$1:$1048576,MATCH('4.Score &amp; Vergelijking'!$E248,'1.Invul Blad'!$B:$B,0),MATCH('4.Score &amp; Vergelijking'!Z247,'1.Invul Blad'!$1:$1,0)))),"")</f>
        <v/>
      </c>
      <c r="AA248" s="57" t="str" cm="1">
        <f t="array" ref="AA248">IFERROR(IF(IF(LEFT(Z248,2)="BS",INDEX('1.Invul Blad'!$1:$1048576,MATCH('4.Score &amp; Vergelijking'!$E248,'1.Invul Blad'!$B$36:$B$9000,0)+35,MATCH('4.Score &amp; Vergelijking'!AA247,'1.Invul Blad'!$36:$36,0))="",INDEX('1.Invul Blad'!$1:$1048576,MATCH('4.Score &amp; Vergelijking'!$E248,'1.Invul Blad'!$B:$B,0),MATCH('4.Score &amp; Vergelijking'!AA247,'1.Invul Blad'!$1:$1,0))=""),"",IF(LEFT(Z248,2)="BS",INDEX('1.Invul Blad'!$1:$1048576,MATCH('4.Score &amp; Vergelijking'!$E248,'1.Invul Blad'!$B$36:$B$9000,0)+35,MATCH('4.Score &amp; Vergelijking'!AA247,'1.Invul Blad'!$36:$36,0)),INDEX('1.Invul Blad'!$1:$1048576,MATCH('4.Score &amp; Vergelijking'!$E248,'1.Invul Blad'!$B:$B,0),MATCH('4.Score &amp; Vergelijking'!AA247,'1.Invul Blad'!$1:$1,0)))),"")</f>
        <v/>
      </c>
      <c r="AB248" s="57" t="str" cm="1">
        <f t="array" ref="AB248">IFERROR(IF(IF(LEFT(AA248,2)="BS",INDEX('1.Invul Blad'!$1:$1048576,MATCH('4.Score &amp; Vergelijking'!$E248,'1.Invul Blad'!$B$36:$B$9000,0)+35,MATCH('4.Score &amp; Vergelijking'!AB247,'1.Invul Blad'!$36:$36,0))="",INDEX('1.Invul Blad'!$1:$1048576,MATCH('4.Score &amp; Vergelijking'!$E248,'1.Invul Blad'!$B:$B,0),MATCH('4.Score &amp; Vergelijking'!AB247,'1.Invul Blad'!$1:$1,0))=""),"",IF(LEFT(AA248,2)="BS",INDEX('1.Invul Blad'!$1:$1048576,MATCH('4.Score &amp; Vergelijking'!$E248,'1.Invul Blad'!$B$36:$B$9000,0)+35,MATCH('4.Score &amp; Vergelijking'!AB247,'1.Invul Blad'!$36:$36,0)),INDEX('1.Invul Blad'!$1:$1048576,MATCH('4.Score &amp; Vergelijking'!$E248,'1.Invul Blad'!$B:$B,0),MATCH('4.Score &amp; Vergelijking'!AB247,'1.Invul Blad'!$1:$1,0)))),"")</f>
        <v/>
      </c>
      <c r="AC248" s="57" t="str" cm="1">
        <f t="array" ref="AC248">IFERROR(IF(IF(LEFT(AB248,2)="BS",INDEX('1.Invul Blad'!$1:$1048576,MATCH('4.Score &amp; Vergelijking'!$E248,'1.Invul Blad'!$B$36:$B$9000,0)+35,MATCH('4.Score &amp; Vergelijking'!AC247,'1.Invul Blad'!$36:$36,0))="",INDEX('1.Invul Blad'!$1:$1048576,MATCH('4.Score &amp; Vergelijking'!$E248,'1.Invul Blad'!$B:$B,0),MATCH('4.Score &amp; Vergelijking'!AC247,'1.Invul Blad'!$1:$1,0))=""),"",IF(LEFT(AB248,2)="BS",INDEX('1.Invul Blad'!$1:$1048576,MATCH('4.Score &amp; Vergelijking'!$E248,'1.Invul Blad'!$B$36:$B$9000,0)+35,MATCH('4.Score &amp; Vergelijking'!AC247,'1.Invul Blad'!$36:$36,0)),INDEX('1.Invul Blad'!$1:$1048576,MATCH('4.Score &amp; Vergelijking'!$E248,'1.Invul Blad'!$B:$B,0),MATCH('4.Score &amp; Vergelijking'!AC247,'1.Invul Blad'!$1:$1,0)))),"")</f>
        <v/>
      </c>
      <c r="AD248" s="57" t="str" cm="1">
        <f t="array" ref="AD248">IFERROR(IF(IF(LEFT(AC248,2)="BS",INDEX('1.Invul Blad'!$1:$1048576,MATCH('4.Score &amp; Vergelijking'!$E248,'1.Invul Blad'!$B$36:$B$9000,0)+35,MATCH('4.Score &amp; Vergelijking'!AD247,'1.Invul Blad'!$36:$36,0))="",INDEX('1.Invul Blad'!$1:$1048576,MATCH('4.Score &amp; Vergelijking'!$E248,'1.Invul Blad'!$B:$B,0),MATCH('4.Score &amp; Vergelijking'!AD247,'1.Invul Blad'!$1:$1,0))=""),"",IF(LEFT(AC248,2)="BS",INDEX('1.Invul Blad'!$1:$1048576,MATCH('4.Score &amp; Vergelijking'!$E248,'1.Invul Blad'!$B$36:$B$9000,0)+35,MATCH('4.Score &amp; Vergelijking'!AD247,'1.Invul Blad'!$36:$36,0)),INDEX('1.Invul Blad'!$1:$1048576,MATCH('4.Score &amp; Vergelijking'!$E248,'1.Invul Blad'!$B:$B,0),MATCH('4.Score &amp; Vergelijking'!AD247,'1.Invul Blad'!$1:$1,0)))),"")</f>
        <v/>
      </c>
      <c r="AE248" s="57" t="str" cm="1">
        <f t="array" ref="AE248">IFERROR(IF(IF(LEFT(AD248,2)="BS",INDEX('1.Invul Blad'!$1:$1048576,MATCH('4.Score &amp; Vergelijking'!$E248,'1.Invul Blad'!$B$36:$B$9000,0)+35,MATCH('4.Score &amp; Vergelijking'!AE247,'1.Invul Blad'!$36:$36,0))="",INDEX('1.Invul Blad'!$1:$1048576,MATCH('4.Score &amp; Vergelijking'!$E248,'1.Invul Blad'!$B:$B,0),MATCH('4.Score &amp; Vergelijking'!AE247,'1.Invul Blad'!$1:$1,0))=""),"",IF(LEFT(AD248,2)="BS",INDEX('1.Invul Blad'!$1:$1048576,MATCH('4.Score &amp; Vergelijking'!$E248,'1.Invul Blad'!$B$36:$B$9000,0)+35,MATCH('4.Score &amp; Vergelijking'!AE247,'1.Invul Blad'!$36:$36,0)),INDEX('1.Invul Blad'!$1:$1048576,MATCH('4.Score &amp; Vergelijking'!$E248,'1.Invul Blad'!$B:$B,0),MATCH('4.Score &amp; Vergelijking'!AE247,'1.Invul Blad'!$1:$1,0)))),"")</f>
        <v/>
      </c>
      <c r="AF248" s="57" t="str" cm="1">
        <f t="array" ref="AF248">IFERROR(IF(IF(LEFT(AE248,2)="BS",INDEX('1.Invul Blad'!$1:$1048576,MATCH('4.Score &amp; Vergelijking'!$E248,'1.Invul Blad'!$B$36:$B$9000,0)+35,MATCH('4.Score &amp; Vergelijking'!AF247,'1.Invul Blad'!$36:$36,0))="",INDEX('1.Invul Blad'!$1:$1048576,MATCH('4.Score &amp; Vergelijking'!$E248,'1.Invul Blad'!$B:$B,0),MATCH('4.Score &amp; Vergelijking'!AF247,'1.Invul Blad'!$1:$1,0))=""),"",IF(LEFT(AE248,2)="BS",INDEX('1.Invul Blad'!$1:$1048576,MATCH('4.Score &amp; Vergelijking'!$E248,'1.Invul Blad'!$B$36:$B$9000,0)+35,MATCH('4.Score &amp; Vergelijking'!AF247,'1.Invul Blad'!$36:$36,0)),INDEX('1.Invul Blad'!$1:$1048576,MATCH('4.Score &amp; Vergelijking'!$E248,'1.Invul Blad'!$B:$B,0),MATCH('4.Score &amp; Vergelijking'!AF247,'1.Invul Blad'!$1:$1,0)))),"")</f>
        <v/>
      </c>
      <c r="AG248" s="57" t="str" cm="1">
        <f t="array" ref="AG248">IFERROR(IF(IF(LEFT(AF248,2)="BS",INDEX('1.Invul Blad'!$1:$1048576,MATCH('4.Score &amp; Vergelijking'!$E248,'1.Invul Blad'!$B$36:$B$9000,0)+35,MATCH('4.Score &amp; Vergelijking'!AG247,'1.Invul Blad'!$36:$36,0))="",INDEX('1.Invul Blad'!$1:$1048576,MATCH('4.Score &amp; Vergelijking'!$E248,'1.Invul Blad'!$B:$B,0),MATCH('4.Score &amp; Vergelijking'!AG247,'1.Invul Blad'!$1:$1,0))=""),"",IF(LEFT(AF248,2)="BS",INDEX('1.Invul Blad'!$1:$1048576,MATCH('4.Score &amp; Vergelijking'!$E248,'1.Invul Blad'!$B$36:$B$9000,0)+35,MATCH('4.Score &amp; Vergelijking'!AG247,'1.Invul Blad'!$36:$36,0)),INDEX('1.Invul Blad'!$1:$1048576,MATCH('4.Score &amp; Vergelijking'!$E248,'1.Invul Blad'!$B:$B,0),MATCH('4.Score &amp; Vergelijking'!AG247,'1.Invul Blad'!$1:$1,0)))),"")</f>
        <v/>
      </c>
      <c r="AH248" s="57" t="str" cm="1">
        <f t="array" ref="AH248">IFERROR(IF(IF(LEFT(AG248,2)="BS",INDEX('1.Invul Blad'!$1:$1048576,MATCH('4.Score &amp; Vergelijking'!$E248,'1.Invul Blad'!$B$36:$B$9000,0)+35,MATCH('4.Score &amp; Vergelijking'!AH247,'1.Invul Blad'!$36:$36,0))="",INDEX('1.Invul Blad'!$1:$1048576,MATCH('4.Score &amp; Vergelijking'!$E248,'1.Invul Blad'!$B:$B,0),MATCH('4.Score &amp; Vergelijking'!AH247,'1.Invul Blad'!$1:$1,0))=""),"",IF(LEFT(AG248,2)="BS",INDEX('1.Invul Blad'!$1:$1048576,MATCH('4.Score &amp; Vergelijking'!$E248,'1.Invul Blad'!$B$36:$B$9000,0)+35,MATCH('4.Score &amp; Vergelijking'!AH247,'1.Invul Blad'!$36:$36,0)),INDEX('1.Invul Blad'!$1:$1048576,MATCH('4.Score &amp; Vergelijking'!$E248,'1.Invul Blad'!$B:$B,0),MATCH('4.Score &amp; Vergelijking'!AH247,'1.Invul Blad'!$1:$1,0)))),"")</f>
        <v/>
      </c>
      <c r="AI248" s="57" t="str" cm="1">
        <f t="array" ref="AI248">IFERROR(IF(IF(LEFT(AH248,2)="BS",INDEX('1.Invul Blad'!$1:$1048576,MATCH('4.Score &amp; Vergelijking'!$E248,'1.Invul Blad'!$B$36:$B$9000,0)+35,MATCH('4.Score &amp; Vergelijking'!AI247,'1.Invul Blad'!$36:$36,0))="",INDEX('1.Invul Blad'!$1:$1048576,MATCH('4.Score &amp; Vergelijking'!$E248,'1.Invul Blad'!$B:$B,0),MATCH('4.Score &amp; Vergelijking'!AI247,'1.Invul Blad'!$1:$1,0))=""),"",IF(LEFT(AH248,2)="BS",INDEX('1.Invul Blad'!$1:$1048576,MATCH('4.Score &amp; Vergelijking'!$E248,'1.Invul Blad'!$B$36:$B$9000,0)+35,MATCH('4.Score &amp; Vergelijking'!AI247,'1.Invul Blad'!$36:$36,0)),INDEX('1.Invul Blad'!$1:$1048576,MATCH('4.Score &amp; Vergelijking'!$E248,'1.Invul Blad'!$B:$B,0),MATCH('4.Score &amp; Vergelijking'!AI247,'1.Invul Blad'!$1:$1,0)))),"")</f>
        <v/>
      </c>
      <c r="AJ248" s="57" t="str" cm="1">
        <f t="array" ref="AJ248">IFERROR(IF(IF(LEFT(AI248,2)="BS",INDEX('1.Invul Blad'!$1:$1048576,MATCH('4.Score &amp; Vergelijking'!$E248,'1.Invul Blad'!$B$36:$B$9000,0)+35,MATCH('4.Score &amp; Vergelijking'!AJ247,'1.Invul Blad'!$36:$36,0))="",INDEX('1.Invul Blad'!$1:$1048576,MATCH('4.Score &amp; Vergelijking'!$E248,'1.Invul Blad'!$B:$B,0),MATCH('4.Score &amp; Vergelijking'!AJ247,'1.Invul Blad'!$1:$1,0))=""),"",IF(LEFT(AI248,2)="BS",INDEX('1.Invul Blad'!$1:$1048576,MATCH('4.Score &amp; Vergelijking'!$E248,'1.Invul Blad'!$B$36:$B$9000,0)+35,MATCH('4.Score &amp; Vergelijking'!AJ247,'1.Invul Blad'!$36:$36,0)),INDEX('1.Invul Blad'!$1:$1048576,MATCH('4.Score &amp; Vergelijking'!$E248,'1.Invul Blad'!$B:$B,0),MATCH('4.Score &amp; Vergelijking'!AJ247,'1.Invul Blad'!$1:$1,0)))),"")</f>
        <v/>
      </c>
      <c r="AK248" s="57" t="str" cm="1">
        <f t="array" ref="AK248">IFERROR(IF(IF(LEFT(AJ248,2)="BS",INDEX('1.Invul Blad'!$1:$1048576,MATCH('4.Score &amp; Vergelijking'!$E248,'1.Invul Blad'!$B$36:$B$9000,0)+35,MATCH('4.Score &amp; Vergelijking'!AK247,'1.Invul Blad'!$36:$36,0))="",INDEX('1.Invul Blad'!$1:$1048576,MATCH('4.Score &amp; Vergelijking'!$E248,'1.Invul Blad'!$B:$B,0),MATCH('4.Score &amp; Vergelijking'!AK247,'1.Invul Blad'!$1:$1,0))=""),"",IF(LEFT(AJ248,2)="BS",INDEX('1.Invul Blad'!$1:$1048576,MATCH('4.Score &amp; Vergelijking'!$E248,'1.Invul Blad'!$B$36:$B$9000,0)+35,MATCH('4.Score &amp; Vergelijking'!AK247,'1.Invul Blad'!$36:$36,0)),INDEX('1.Invul Blad'!$1:$1048576,MATCH('4.Score &amp; Vergelijking'!$E248,'1.Invul Blad'!$B:$B,0),MATCH('4.Score &amp; Vergelijking'!AK247,'1.Invul Blad'!$1:$1,0)))),"")</f>
        <v/>
      </c>
      <c r="AL248" s="57" t="str" cm="1">
        <f t="array" ref="AL248">IFERROR(IF(IF(LEFT(AK248,2)="BS",INDEX('1.Invul Blad'!$1:$1048576,MATCH('4.Score &amp; Vergelijking'!$E248,'1.Invul Blad'!$B$36:$B$9000,0)+35,MATCH('4.Score &amp; Vergelijking'!AL247,'1.Invul Blad'!$36:$36,0))="",INDEX('1.Invul Blad'!$1:$1048576,MATCH('4.Score &amp; Vergelijking'!$E248,'1.Invul Blad'!$B:$B,0),MATCH('4.Score &amp; Vergelijking'!AL247,'1.Invul Blad'!$1:$1,0))=""),"",IF(LEFT(AK248,2)="BS",INDEX('1.Invul Blad'!$1:$1048576,MATCH('4.Score &amp; Vergelijking'!$E248,'1.Invul Blad'!$B$36:$B$9000,0)+35,MATCH('4.Score &amp; Vergelijking'!AL247,'1.Invul Blad'!$36:$36,0)),INDEX('1.Invul Blad'!$1:$1048576,MATCH('4.Score &amp; Vergelijking'!$E248,'1.Invul Blad'!$B:$B,0),MATCH('4.Score &amp; Vergelijking'!AL247,'1.Invul Blad'!$1:$1,0)))),"")</f>
        <v/>
      </c>
      <c r="AM248" s="57" t="str" cm="1">
        <f t="array" ref="AM248">IFERROR(IF(IF(LEFT(AL248,2)="BS",INDEX('1.Invul Blad'!$1:$1048576,MATCH('4.Score &amp; Vergelijking'!$E248,'1.Invul Blad'!$B$36:$B$9000,0)+35,MATCH('4.Score &amp; Vergelijking'!AM247,'1.Invul Blad'!$36:$36,0))="",INDEX('1.Invul Blad'!$1:$1048576,MATCH('4.Score &amp; Vergelijking'!$E248,'1.Invul Blad'!$B:$B,0),MATCH('4.Score &amp; Vergelijking'!AM247,'1.Invul Blad'!$1:$1,0))=""),"",IF(LEFT(AL248,2)="BS",INDEX('1.Invul Blad'!$1:$1048576,MATCH('4.Score &amp; Vergelijking'!$E248,'1.Invul Blad'!$B$36:$B$9000,0)+35,MATCH('4.Score &amp; Vergelijking'!AM247,'1.Invul Blad'!$36:$36,0)),INDEX('1.Invul Blad'!$1:$1048576,MATCH('4.Score &amp; Vergelijking'!$E248,'1.Invul Blad'!$B:$B,0),MATCH('4.Score &amp; Vergelijking'!AM247,'1.Invul Blad'!$1:$1,0)))),"")</f>
        <v/>
      </c>
      <c r="AN248" s="57" t="str" cm="1">
        <f t="array" ref="AN248">IFERROR(IF(IF(LEFT(AM248,2)="BS",INDEX('1.Invul Blad'!$1:$1048576,MATCH('4.Score &amp; Vergelijking'!$E248,'1.Invul Blad'!$B$36:$B$9000,0)+35,MATCH('4.Score &amp; Vergelijking'!AN247,'1.Invul Blad'!$36:$36,0))="",INDEX('1.Invul Blad'!$1:$1048576,MATCH('4.Score &amp; Vergelijking'!$E248,'1.Invul Blad'!$B:$B,0),MATCH('4.Score &amp; Vergelijking'!AN247,'1.Invul Blad'!$1:$1,0))=""),"",IF(LEFT(AM248,2)="BS",INDEX('1.Invul Blad'!$1:$1048576,MATCH('4.Score &amp; Vergelijking'!$E248,'1.Invul Blad'!$B$36:$B$9000,0)+35,MATCH('4.Score &amp; Vergelijking'!AN247,'1.Invul Blad'!$36:$36,0)),INDEX('1.Invul Blad'!$1:$1048576,MATCH('4.Score &amp; Vergelijking'!$E248,'1.Invul Blad'!$B:$B,0),MATCH('4.Score &amp; Vergelijking'!AN247,'1.Invul Blad'!$1:$1,0)))),"")</f>
        <v/>
      </c>
      <c r="AO248" s="57" t="str" cm="1">
        <f t="array" ref="AO248">IFERROR(IF(IF(LEFT(AN248,2)="BS",INDEX('1.Invul Blad'!$1:$1048576,MATCH('4.Score &amp; Vergelijking'!$E248,'1.Invul Blad'!$B$36:$B$9000,0)+35,MATCH('4.Score &amp; Vergelijking'!AO247,'1.Invul Blad'!$36:$36,0))="",INDEX('1.Invul Blad'!$1:$1048576,MATCH('4.Score &amp; Vergelijking'!$E248,'1.Invul Blad'!$B:$B,0),MATCH('4.Score &amp; Vergelijking'!AO247,'1.Invul Blad'!$1:$1,0))=""),"",IF(LEFT(AN248,2)="BS",INDEX('1.Invul Blad'!$1:$1048576,MATCH('4.Score &amp; Vergelijking'!$E248,'1.Invul Blad'!$B$36:$B$9000,0)+35,MATCH('4.Score &amp; Vergelijking'!AO247,'1.Invul Blad'!$36:$36,0)),INDEX('1.Invul Blad'!$1:$1048576,MATCH('4.Score &amp; Vergelijking'!$E248,'1.Invul Blad'!$B:$B,0),MATCH('4.Score &amp; Vergelijking'!AO247,'1.Invul Blad'!$1:$1,0)))),"")</f>
        <v/>
      </c>
      <c r="AP248" s="57" t="str" cm="1">
        <f t="array" ref="AP248">IFERROR(IF(IF(LEFT(AO248,2)="BS",INDEX('1.Invul Blad'!$1:$1048576,MATCH('4.Score &amp; Vergelijking'!$E248,'1.Invul Blad'!$B$36:$B$9000,0)+35,MATCH('4.Score &amp; Vergelijking'!AP247,'1.Invul Blad'!$36:$36,0))="",INDEX('1.Invul Blad'!$1:$1048576,MATCH('4.Score &amp; Vergelijking'!$E248,'1.Invul Blad'!$B:$B,0),MATCH('4.Score &amp; Vergelijking'!AP247,'1.Invul Blad'!$1:$1,0))=""),"",IF(LEFT(AO248,2)="BS",INDEX('1.Invul Blad'!$1:$1048576,MATCH('4.Score &amp; Vergelijking'!$E248,'1.Invul Blad'!$B$36:$B$9000,0)+35,MATCH('4.Score &amp; Vergelijking'!AP247,'1.Invul Blad'!$36:$36,0)),INDEX('1.Invul Blad'!$1:$1048576,MATCH('4.Score &amp; Vergelijking'!$E248,'1.Invul Blad'!$B:$B,0),MATCH('4.Score &amp; Vergelijking'!AP247,'1.Invul Blad'!$1:$1,0)))),"")</f>
        <v/>
      </c>
      <c r="AQ248" s="57" t="str" cm="1">
        <f t="array" ref="AQ248">IFERROR(IF(IF(LEFT(AP248,2)="BS",INDEX('1.Invul Blad'!$1:$1048576,MATCH('4.Score &amp; Vergelijking'!$E248,'1.Invul Blad'!$B$36:$B$9000,0)+35,MATCH('4.Score &amp; Vergelijking'!AQ247,'1.Invul Blad'!$36:$36,0))="",INDEX('1.Invul Blad'!$1:$1048576,MATCH('4.Score &amp; Vergelijking'!$E248,'1.Invul Blad'!$B:$B,0),MATCH('4.Score &amp; Vergelijking'!AQ247,'1.Invul Blad'!$1:$1,0))=""),"",IF(LEFT(AP248,2)="BS",INDEX('1.Invul Blad'!$1:$1048576,MATCH('4.Score &amp; Vergelijking'!$E248,'1.Invul Blad'!$B$36:$B$9000,0)+35,MATCH('4.Score &amp; Vergelijking'!AQ247,'1.Invul Blad'!$36:$36,0)),INDEX('1.Invul Blad'!$1:$1048576,MATCH('4.Score &amp; Vergelijking'!$E248,'1.Invul Blad'!$B:$B,0),MATCH('4.Score &amp; Vergelijking'!AQ247,'1.Invul Blad'!$1:$1,0)))),"")</f>
        <v/>
      </c>
      <c r="AR248" s="57" t="str" cm="1">
        <f t="array" ref="AR248">IFERROR(IF(IF(LEFT(AQ248,2)="BS",INDEX('1.Invul Blad'!$1:$1048576,MATCH('4.Score &amp; Vergelijking'!$E248,'1.Invul Blad'!$B$36:$B$9000,0)+35,MATCH('4.Score &amp; Vergelijking'!AR247,'1.Invul Blad'!$36:$36,0))="",INDEX('1.Invul Blad'!$1:$1048576,MATCH('4.Score &amp; Vergelijking'!$E248,'1.Invul Blad'!$B:$B,0),MATCH('4.Score &amp; Vergelijking'!AR247,'1.Invul Blad'!$1:$1,0))=""),"",IF(LEFT(AQ248,2)="BS",INDEX('1.Invul Blad'!$1:$1048576,MATCH('4.Score &amp; Vergelijking'!$E248,'1.Invul Blad'!$B$36:$B$9000,0)+35,MATCH('4.Score &amp; Vergelijking'!AR247,'1.Invul Blad'!$36:$36,0)),INDEX('1.Invul Blad'!$1:$1048576,MATCH('4.Score &amp; Vergelijking'!$E248,'1.Invul Blad'!$B:$B,0),MATCH('4.Score &amp; Vergelijking'!AR247,'1.Invul Blad'!$1:$1,0)))),"")</f>
        <v/>
      </c>
      <c r="AS248" s="57" t="str" cm="1">
        <f t="array" ref="AS248">IFERROR(IF(IF(LEFT(AR248,2)="BS",INDEX('1.Invul Blad'!$1:$1048576,MATCH('4.Score &amp; Vergelijking'!$E248,'1.Invul Blad'!$B$36:$B$9000,0)+35,MATCH('4.Score &amp; Vergelijking'!AS247,'1.Invul Blad'!$36:$36,0))="",INDEX('1.Invul Blad'!$1:$1048576,MATCH('4.Score &amp; Vergelijking'!$E248,'1.Invul Blad'!$B:$B,0),MATCH('4.Score &amp; Vergelijking'!AS247,'1.Invul Blad'!$1:$1,0))=""),"",IF(LEFT(AR248,2)="BS",INDEX('1.Invul Blad'!$1:$1048576,MATCH('4.Score &amp; Vergelijking'!$E248,'1.Invul Blad'!$B$36:$B$9000,0)+35,MATCH('4.Score &amp; Vergelijking'!AS247,'1.Invul Blad'!$36:$36,0)),INDEX('1.Invul Blad'!$1:$1048576,MATCH('4.Score &amp; Vergelijking'!$E248,'1.Invul Blad'!$B:$B,0),MATCH('4.Score &amp; Vergelijking'!AS247,'1.Invul Blad'!$1:$1,0)))),"")</f>
        <v/>
      </c>
      <c r="AT248" s="57" t="str" cm="1">
        <f t="array" ref="AT248">IFERROR(IF(IF(LEFT(AS248,2)="BS",INDEX('1.Invul Blad'!$1:$1048576,MATCH('4.Score &amp; Vergelijking'!$E248,'1.Invul Blad'!$B$36:$B$9000,0)+35,MATCH('4.Score &amp; Vergelijking'!AT247,'1.Invul Blad'!$36:$36,0))="",INDEX('1.Invul Blad'!$1:$1048576,MATCH('4.Score &amp; Vergelijking'!$E248,'1.Invul Blad'!$B:$B,0),MATCH('4.Score &amp; Vergelijking'!AT247,'1.Invul Blad'!$1:$1,0))=""),"",IF(LEFT(AS248,2)="BS",INDEX('1.Invul Blad'!$1:$1048576,MATCH('4.Score &amp; Vergelijking'!$E248,'1.Invul Blad'!$B$36:$B$9000,0)+35,MATCH('4.Score &amp; Vergelijking'!AT247,'1.Invul Blad'!$36:$36,0)),INDEX('1.Invul Blad'!$1:$1048576,MATCH('4.Score &amp; Vergelijking'!$E248,'1.Invul Blad'!$B:$B,0),MATCH('4.Score &amp; Vergelijking'!AT247,'1.Invul Blad'!$1:$1,0)))),"")</f>
        <v/>
      </c>
      <c r="AU248" s="57" t="str" cm="1">
        <f t="array" ref="AU248">IFERROR(IF(IF(LEFT(AT248,2)="BS",INDEX('1.Invul Blad'!$1:$1048576,MATCH('4.Score &amp; Vergelijking'!$E248,'1.Invul Blad'!$B$36:$B$9000,0)+35,MATCH('4.Score &amp; Vergelijking'!AU247,'1.Invul Blad'!$36:$36,0))="",INDEX('1.Invul Blad'!$1:$1048576,MATCH('4.Score &amp; Vergelijking'!$E248,'1.Invul Blad'!$B:$B,0),MATCH('4.Score &amp; Vergelijking'!AU247,'1.Invul Blad'!$1:$1,0))=""),"",IF(LEFT(AT248,2)="BS",INDEX('1.Invul Blad'!$1:$1048576,MATCH('4.Score &amp; Vergelijking'!$E248,'1.Invul Blad'!$B$36:$B$9000,0)+35,MATCH('4.Score &amp; Vergelijking'!AU247,'1.Invul Blad'!$36:$36,0)),INDEX('1.Invul Blad'!$1:$1048576,MATCH('4.Score &amp; Vergelijking'!$E248,'1.Invul Blad'!$B:$B,0),MATCH('4.Score &amp; Vergelijking'!AU247,'1.Invul Blad'!$1:$1,0)))),"")</f>
        <v/>
      </c>
      <c r="AV248" s="57" t="str" cm="1">
        <f t="array" ref="AV248">IFERROR(IF(IF(LEFT(AU248,2)="BS",INDEX('1.Invul Blad'!$1:$1048576,MATCH('4.Score &amp; Vergelijking'!$E248,'1.Invul Blad'!$B$36:$B$9000,0)+35,MATCH('4.Score &amp; Vergelijking'!AV247,'1.Invul Blad'!$36:$36,0))="",INDEX('1.Invul Blad'!$1:$1048576,MATCH('4.Score &amp; Vergelijking'!$E248,'1.Invul Blad'!$B:$B,0),MATCH('4.Score &amp; Vergelijking'!AV247,'1.Invul Blad'!$1:$1,0))=""),"",IF(LEFT(AU248,2)="BS",INDEX('1.Invul Blad'!$1:$1048576,MATCH('4.Score &amp; Vergelijking'!$E248,'1.Invul Blad'!$B$36:$B$9000,0)+35,MATCH('4.Score &amp; Vergelijking'!AV247,'1.Invul Blad'!$36:$36,0)),INDEX('1.Invul Blad'!$1:$1048576,MATCH('4.Score &amp; Vergelijking'!$E248,'1.Invul Blad'!$B:$B,0),MATCH('4.Score &amp; Vergelijking'!AV247,'1.Invul Blad'!$1:$1,0)))),"")</f>
        <v/>
      </c>
      <c r="AW248" s="57" t="str" cm="1">
        <f t="array" ref="AW248">IFERROR(IF(IF(LEFT(AV248,2)="BS",INDEX('1.Invul Blad'!$1:$1048576,MATCH('4.Score &amp; Vergelijking'!$E248,'1.Invul Blad'!$B$36:$B$9000,0)+35,MATCH('4.Score &amp; Vergelijking'!AW247,'1.Invul Blad'!$36:$36,0))="",INDEX('1.Invul Blad'!$1:$1048576,MATCH('4.Score &amp; Vergelijking'!$E248,'1.Invul Blad'!$B:$B,0),MATCH('4.Score &amp; Vergelijking'!AW247,'1.Invul Blad'!$1:$1,0))=""),"",IF(LEFT(AV248,2)="BS",INDEX('1.Invul Blad'!$1:$1048576,MATCH('4.Score &amp; Vergelijking'!$E248,'1.Invul Blad'!$B$36:$B$9000,0)+35,MATCH('4.Score &amp; Vergelijking'!AW247,'1.Invul Blad'!$36:$36,0)),INDEX('1.Invul Blad'!$1:$1048576,MATCH('4.Score &amp; Vergelijking'!$E248,'1.Invul Blad'!$B:$B,0),MATCH('4.Score &amp; Vergelijking'!AW247,'1.Invul Blad'!$1:$1,0)))),"")</f>
        <v/>
      </c>
      <c r="AX248" s="57" t="str" cm="1">
        <f t="array" ref="AX248">IFERROR(IF(IF(LEFT(AW248,2)="BS",INDEX('1.Invul Blad'!$1:$1048576,MATCH('4.Score &amp; Vergelijking'!$E248,'1.Invul Blad'!$B$36:$B$9000,0)+35,MATCH('4.Score &amp; Vergelijking'!AX247,'1.Invul Blad'!$36:$36,0))="",INDEX('1.Invul Blad'!$1:$1048576,MATCH('4.Score &amp; Vergelijking'!$E248,'1.Invul Blad'!$B:$B,0),MATCH('4.Score &amp; Vergelijking'!AX247,'1.Invul Blad'!$1:$1,0))=""),"",IF(LEFT(AW248,2)="BS",INDEX('1.Invul Blad'!$1:$1048576,MATCH('4.Score &amp; Vergelijking'!$E248,'1.Invul Blad'!$B$36:$B$9000,0)+35,MATCH('4.Score &amp; Vergelijking'!AX247,'1.Invul Blad'!$36:$36,0)),INDEX('1.Invul Blad'!$1:$1048576,MATCH('4.Score &amp; Vergelijking'!$E248,'1.Invul Blad'!$B:$B,0),MATCH('4.Score &amp; Vergelijking'!AX247,'1.Invul Blad'!$1:$1,0)))),"")</f>
        <v/>
      </c>
      <c r="AY248" s="57" t="str" cm="1">
        <f t="array" ref="AY248">IFERROR(IF(IF(LEFT(AX248,2)="BS",INDEX('1.Invul Blad'!$1:$1048576,MATCH('4.Score &amp; Vergelijking'!$E248,'1.Invul Blad'!$B$36:$B$9000,0)+35,MATCH('4.Score &amp; Vergelijking'!AY247,'1.Invul Blad'!$36:$36,0))="",INDEX('1.Invul Blad'!$1:$1048576,MATCH('4.Score &amp; Vergelijking'!$E248,'1.Invul Blad'!$B:$B,0),MATCH('4.Score &amp; Vergelijking'!AY247,'1.Invul Blad'!$1:$1,0))=""),"",IF(LEFT(AX248,2)="BS",INDEX('1.Invul Blad'!$1:$1048576,MATCH('4.Score &amp; Vergelijking'!$E248,'1.Invul Blad'!$B$36:$B$9000,0)+35,MATCH('4.Score &amp; Vergelijking'!AY247,'1.Invul Blad'!$36:$36,0)),INDEX('1.Invul Blad'!$1:$1048576,MATCH('4.Score &amp; Vergelijking'!$E248,'1.Invul Blad'!$B:$B,0),MATCH('4.Score &amp; Vergelijking'!AY247,'1.Invul Blad'!$1:$1,0)))),"")</f>
        <v/>
      </c>
      <c r="AZ248" s="57" t="str" cm="1">
        <f t="array" ref="AZ248">IFERROR(IF(IF(LEFT(AY248,2)="BS",INDEX('1.Invul Blad'!$1:$1048576,MATCH('4.Score &amp; Vergelijking'!$E248,'1.Invul Blad'!$B$36:$B$9000,0)+35,MATCH('4.Score &amp; Vergelijking'!AZ247,'1.Invul Blad'!$36:$36,0))="",INDEX('1.Invul Blad'!$1:$1048576,MATCH('4.Score &amp; Vergelijking'!$E248,'1.Invul Blad'!$B:$B,0),MATCH('4.Score &amp; Vergelijking'!AZ247,'1.Invul Blad'!$1:$1,0))=""),"",IF(LEFT(AY248,2)="BS",INDEX('1.Invul Blad'!$1:$1048576,MATCH('4.Score &amp; Vergelijking'!$E248,'1.Invul Blad'!$B$36:$B$9000,0)+35,MATCH('4.Score &amp; Vergelijking'!AZ247,'1.Invul Blad'!$36:$36,0)),INDEX('1.Invul Blad'!$1:$1048576,MATCH('4.Score &amp; Vergelijking'!$E248,'1.Invul Blad'!$B:$B,0),MATCH('4.Score &amp; Vergelijking'!AZ247,'1.Invul Blad'!$1:$1,0)))),"")</f>
        <v/>
      </c>
      <c r="BA248" s="57" t="str" cm="1">
        <f t="array" ref="BA248">IFERROR(IF(IF(LEFT(AZ248,2)="BS",INDEX('1.Invul Blad'!$1:$1048576,MATCH('4.Score &amp; Vergelijking'!$E248,'1.Invul Blad'!$B$36:$B$9000,0)+35,MATCH('4.Score &amp; Vergelijking'!BA247,'1.Invul Blad'!$36:$36,0))="",INDEX('1.Invul Blad'!$1:$1048576,MATCH('4.Score &amp; Vergelijking'!$E248,'1.Invul Blad'!$B:$B,0),MATCH('4.Score &amp; Vergelijking'!BA247,'1.Invul Blad'!$1:$1,0))=""),"",IF(LEFT(AZ248,2)="BS",INDEX('1.Invul Blad'!$1:$1048576,MATCH('4.Score &amp; Vergelijking'!$E248,'1.Invul Blad'!$B$36:$B$9000,0)+35,MATCH('4.Score &amp; Vergelijking'!BA247,'1.Invul Blad'!$36:$36,0)),INDEX('1.Invul Blad'!$1:$1048576,MATCH('4.Score &amp; Vergelijking'!$E248,'1.Invul Blad'!$B:$B,0),MATCH('4.Score &amp; Vergelijking'!BA247,'1.Invul Blad'!$1:$1,0)))),"")</f>
        <v/>
      </c>
      <c r="BB248" s="57" t="str" cm="1">
        <f t="array" ref="BB248">IFERROR(IF(IF(LEFT(BA248,2)="BS",INDEX('1.Invul Blad'!$1:$1048576,MATCH('4.Score &amp; Vergelijking'!$E248,'1.Invul Blad'!$B$36:$B$9000,0)+35,MATCH('4.Score &amp; Vergelijking'!BB247,'1.Invul Blad'!$36:$36,0))="",INDEX('1.Invul Blad'!$1:$1048576,MATCH('4.Score &amp; Vergelijking'!$E248,'1.Invul Blad'!$B:$B,0),MATCH('4.Score &amp; Vergelijking'!BB247,'1.Invul Blad'!$1:$1,0))=""),"",IF(LEFT(BA248,2)="BS",INDEX('1.Invul Blad'!$1:$1048576,MATCH('4.Score &amp; Vergelijking'!$E248,'1.Invul Blad'!$B$36:$B$9000,0)+35,MATCH('4.Score &amp; Vergelijking'!BB247,'1.Invul Blad'!$36:$36,0)),INDEX('1.Invul Blad'!$1:$1048576,MATCH('4.Score &amp; Vergelijking'!$E248,'1.Invul Blad'!$B:$B,0),MATCH('4.Score &amp; Vergelijking'!BB247,'1.Invul Blad'!$1:$1,0)))),"")</f>
        <v/>
      </c>
      <c r="BC248" s="57" t="str" cm="1">
        <f t="array" ref="BC248">IFERROR(IF(IF(LEFT(BB248,2)="BS",INDEX('1.Invul Blad'!$1:$1048576,MATCH('4.Score &amp; Vergelijking'!$E248,'1.Invul Blad'!$B$36:$B$9000,0)+35,MATCH('4.Score &amp; Vergelijking'!BC247,'1.Invul Blad'!$36:$36,0))="",INDEX('1.Invul Blad'!$1:$1048576,MATCH('4.Score &amp; Vergelijking'!$E248,'1.Invul Blad'!$B:$B,0),MATCH('4.Score &amp; Vergelijking'!BC247,'1.Invul Blad'!$1:$1,0))=""),"",IF(LEFT(BB248,2)="BS",INDEX('1.Invul Blad'!$1:$1048576,MATCH('4.Score &amp; Vergelijking'!$E248,'1.Invul Blad'!$B$36:$B$9000,0)+35,MATCH('4.Score &amp; Vergelijking'!BC247,'1.Invul Blad'!$36:$36,0)),INDEX('1.Invul Blad'!$1:$1048576,MATCH('4.Score &amp; Vergelijking'!$E248,'1.Invul Blad'!$B:$B,0),MATCH('4.Score &amp; Vergelijking'!BC247,'1.Invul Blad'!$1:$1,0)))),"")</f>
        <v/>
      </c>
      <c r="BD248" s="57" t="str" cm="1">
        <f t="array" ref="BD248">IFERROR(IF(IF(LEFT(BC248,2)="BS",INDEX('1.Invul Blad'!$1:$1048576,MATCH('4.Score &amp; Vergelijking'!$E248,'1.Invul Blad'!$B$36:$B$9000,0)+35,MATCH('4.Score &amp; Vergelijking'!BD247,'1.Invul Blad'!$36:$36,0))="",INDEX('1.Invul Blad'!$1:$1048576,MATCH('4.Score &amp; Vergelijking'!$E248,'1.Invul Blad'!$B:$B,0),MATCH('4.Score &amp; Vergelijking'!BD247,'1.Invul Blad'!$1:$1,0))=""),"",IF(LEFT(BC248,2)="BS",INDEX('1.Invul Blad'!$1:$1048576,MATCH('4.Score &amp; Vergelijking'!$E248,'1.Invul Blad'!$B$36:$B$9000,0)+35,MATCH('4.Score &amp; Vergelijking'!BD247,'1.Invul Blad'!$36:$36,0)),INDEX('1.Invul Blad'!$1:$1048576,MATCH('4.Score &amp; Vergelijking'!$E248,'1.Invul Blad'!$B:$B,0),MATCH('4.Score &amp; Vergelijking'!BD247,'1.Invul Blad'!$1:$1,0)))),"")</f>
        <v/>
      </c>
      <c r="BE248" s="57" t="str" cm="1">
        <f t="array" ref="BE248">IFERROR(IF(IF(LEFT(BD248,2)="BS",INDEX('1.Invul Blad'!$1:$1048576,MATCH('4.Score &amp; Vergelijking'!$E248,'1.Invul Blad'!$B$36:$B$9000,0)+35,MATCH('4.Score &amp; Vergelijking'!BE247,'1.Invul Blad'!$36:$36,0))="",INDEX('1.Invul Blad'!$1:$1048576,MATCH('4.Score &amp; Vergelijking'!$E248,'1.Invul Blad'!$B:$B,0),MATCH('4.Score &amp; Vergelijking'!BE247,'1.Invul Blad'!$1:$1,0))=""),"",IF(LEFT(BD248,2)="BS",INDEX('1.Invul Blad'!$1:$1048576,MATCH('4.Score &amp; Vergelijking'!$E248,'1.Invul Blad'!$B$36:$B$9000,0)+35,MATCH('4.Score &amp; Vergelijking'!BE247,'1.Invul Blad'!$36:$36,0)),INDEX('1.Invul Blad'!$1:$1048576,MATCH('4.Score &amp; Vergelijking'!$E248,'1.Invul Blad'!$B:$B,0),MATCH('4.Score &amp; Vergelijking'!BE247,'1.Invul Blad'!$1:$1,0)))),"")</f>
        <v/>
      </c>
      <c r="BF248" s="57" t="str" cm="1">
        <f t="array" ref="BF248">IFERROR(IF(IF(LEFT(BE248,2)="BS",INDEX('1.Invul Blad'!$1:$1048576,MATCH('4.Score &amp; Vergelijking'!$E248,'1.Invul Blad'!$B$36:$B$9000,0)+35,MATCH('4.Score &amp; Vergelijking'!BF247,'1.Invul Blad'!$36:$36,0))="",INDEX('1.Invul Blad'!$1:$1048576,MATCH('4.Score &amp; Vergelijking'!$E248,'1.Invul Blad'!$B:$B,0),MATCH('4.Score &amp; Vergelijking'!BF247,'1.Invul Blad'!$1:$1,0))=""),"",IF(LEFT(BE248,2)="BS",INDEX('1.Invul Blad'!$1:$1048576,MATCH('4.Score &amp; Vergelijking'!$E248,'1.Invul Blad'!$B$36:$B$9000,0)+35,MATCH('4.Score &amp; Vergelijking'!BF247,'1.Invul Blad'!$36:$36,0)),INDEX('1.Invul Blad'!$1:$1048576,MATCH('4.Score &amp; Vergelijking'!$E248,'1.Invul Blad'!$B:$B,0),MATCH('4.Score &amp; Vergelijking'!BF247,'1.Invul Blad'!$1:$1,0)))),"")</f>
        <v/>
      </c>
      <c r="BG248" s="57" t="str" cm="1">
        <f t="array" ref="BG248">IFERROR(IF(IF(LEFT(BF248,2)="BS",INDEX('1.Invul Blad'!$1:$1048576,MATCH('4.Score &amp; Vergelijking'!$E248,'1.Invul Blad'!$B$36:$B$9000,0)+35,MATCH('4.Score &amp; Vergelijking'!BG247,'1.Invul Blad'!$36:$36,0))="",INDEX('1.Invul Blad'!$1:$1048576,MATCH('4.Score &amp; Vergelijking'!$E248,'1.Invul Blad'!$B:$B,0),MATCH('4.Score &amp; Vergelijking'!BG247,'1.Invul Blad'!$1:$1,0))=""),"",IF(LEFT(BF248,2)="BS",INDEX('1.Invul Blad'!$1:$1048576,MATCH('4.Score &amp; Vergelijking'!$E248,'1.Invul Blad'!$B$36:$B$9000,0)+35,MATCH('4.Score &amp; Vergelijking'!BG247,'1.Invul Blad'!$36:$36,0)),INDEX('1.Invul Blad'!$1:$1048576,MATCH('4.Score &amp; Vergelijking'!$E248,'1.Invul Blad'!$B:$B,0),MATCH('4.Score &amp; Vergelijking'!BG247,'1.Invul Blad'!$1:$1,0)))),"")</f>
        <v/>
      </c>
      <c r="BH248" s="57" t="str" cm="1">
        <f t="array" ref="BH248">IFERROR(IF(IF(LEFT(BG248,2)="BS",INDEX('1.Invul Blad'!$1:$1048576,MATCH('4.Score &amp; Vergelijking'!$E248,'1.Invul Blad'!$B$36:$B$9000,0)+35,MATCH('4.Score &amp; Vergelijking'!BH247,'1.Invul Blad'!$36:$36,0))="",INDEX('1.Invul Blad'!$1:$1048576,MATCH('4.Score &amp; Vergelijking'!$E248,'1.Invul Blad'!$B:$B,0),MATCH('4.Score &amp; Vergelijking'!BH247,'1.Invul Blad'!$1:$1,0))=""),"",IF(LEFT(BG248,2)="BS",INDEX('1.Invul Blad'!$1:$1048576,MATCH('4.Score &amp; Vergelijking'!$E248,'1.Invul Blad'!$B$36:$B$9000,0)+35,MATCH('4.Score &amp; Vergelijking'!BH247,'1.Invul Blad'!$36:$36,0)),INDEX('1.Invul Blad'!$1:$1048576,MATCH('4.Score &amp; Vergelijking'!$E248,'1.Invul Blad'!$B:$B,0),MATCH('4.Score &amp; Vergelijking'!BH247,'1.Invul Blad'!$1:$1,0)))),"")</f>
        <v/>
      </c>
      <c r="BI248" s="57" t="str" cm="1">
        <f t="array" ref="BI248">IFERROR(IF(IF(LEFT(BH248,2)="BS",INDEX('1.Invul Blad'!$1:$1048576,MATCH('4.Score &amp; Vergelijking'!$E248,'1.Invul Blad'!$B$36:$B$9000,0)+35,MATCH('4.Score &amp; Vergelijking'!BI247,'1.Invul Blad'!$36:$36,0))="",INDEX('1.Invul Blad'!$1:$1048576,MATCH('4.Score &amp; Vergelijking'!$E248,'1.Invul Blad'!$B:$B,0),MATCH('4.Score &amp; Vergelijking'!BI247,'1.Invul Blad'!$1:$1,0))=""),"",IF(LEFT(BH248,2)="BS",INDEX('1.Invul Blad'!$1:$1048576,MATCH('4.Score &amp; Vergelijking'!$E248,'1.Invul Blad'!$B$36:$B$9000,0)+35,MATCH('4.Score &amp; Vergelijking'!BI247,'1.Invul Blad'!$36:$36,0)),INDEX('1.Invul Blad'!$1:$1048576,MATCH('4.Score &amp; Vergelijking'!$E248,'1.Invul Blad'!$B:$B,0),MATCH('4.Score &amp; Vergelijking'!BI247,'1.Invul Blad'!$1:$1,0)))),"")</f>
        <v/>
      </c>
      <c r="BJ248" s="57" t="str" cm="1">
        <f t="array" ref="BJ248">IFERROR(IF(IF(LEFT(BI248,2)="BS",INDEX('1.Invul Blad'!$1:$1048576,MATCH('4.Score &amp; Vergelijking'!$E248,'1.Invul Blad'!$B$36:$B$9000,0)+35,MATCH('4.Score &amp; Vergelijking'!BJ247,'1.Invul Blad'!$36:$36,0))="",INDEX('1.Invul Blad'!$1:$1048576,MATCH('4.Score &amp; Vergelijking'!$E248,'1.Invul Blad'!$B:$B,0),MATCH('4.Score &amp; Vergelijking'!BJ247,'1.Invul Blad'!$1:$1,0))=""),"",IF(LEFT(BI248,2)="BS",INDEX('1.Invul Blad'!$1:$1048576,MATCH('4.Score &amp; Vergelijking'!$E248,'1.Invul Blad'!$B$36:$B$9000,0)+35,MATCH('4.Score &amp; Vergelijking'!BJ247,'1.Invul Blad'!$36:$36,0)),INDEX('1.Invul Blad'!$1:$1048576,MATCH('4.Score &amp; Vergelijking'!$E248,'1.Invul Blad'!$B:$B,0),MATCH('4.Score &amp; Vergelijking'!BJ247,'1.Invul Blad'!$1:$1,0)))),"")</f>
        <v/>
      </c>
      <c r="BK248" s="59" t="str" cm="1">
        <f t="array" ref="BK248">IFERROR(IF(IF(LEFT(BJ248,2)="BS",INDEX('1.Invul Blad'!$1:$1048576,MATCH('4.Score &amp; Vergelijking'!$E248,'1.Invul Blad'!$B$36:$B$9000,0)+35,MATCH('4.Score &amp; Vergelijking'!BK247,'1.Invul Blad'!$36:$36,0))="",INDEX('1.Invul Blad'!$1:$1048576,MATCH('4.Score &amp; Vergelijking'!$E248,'1.Invul Blad'!$B:$B,0),MATCH('4.Score &amp; Vergelijking'!BK247,'1.Invul Blad'!$1:$1,0))=""),"",IF(LEFT(BJ248,2)="BS",INDEX('1.Invul Blad'!$1:$1048576,MATCH('4.Score &amp; Vergelijking'!$E248,'1.Invul Blad'!$B$36:$B$9000,0)+35,MATCH('4.Score &amp; Vergelijking'!BK247,'1.Invul Blad'!$36:$36,0)),INDEX('1.Invul Blad'!$1:$1048576,MATCH('4.Score &amp; Vergelijking'!$E248,'1.Invul Blad'!$B:$B,0),MATCH('4.Score &amp; Vergelijking'!BK247,'1.Invul Blad'!$1:$1,0)))),"")</f>
        <v/>
      </c>
    </row>
    <row r="249" spans="1:63">
      <c r="C249" s="23"/>
      <c r="D249" s="109" t="str">
        <f>IFERROR($B248*$B$6,"")</f>
        <v/>
      </c>
      <c r="E249" s="10" t="s">
        <v>152</v>
      </c>
      <c r="F249" s="11" t="str">
        <f>IFERROR(IF(AND(_xlfn.XLOOKUP($D$14,$D243:$D249,F243:F249,,0,-1)&lt;(INDEX('Verwachte Resultaten'!$C$2:$BT$31,MATCH(_xlfn.XLOOKUP($D$14,$D243:$D249,$E243:$E249,,0,-1),'Verwachte Resultaten'!$B$2:$B$31,0),MATCH(_xlfn.XLOOKUP($D$14,$D243:$D249,F242:F248,,0,-1),'Verwachte Resultaten'!$C$1:$BT$1,0))*_xlfn.XLOOKUP($E249,$G$2:$G$6,$F$2:$F$6,,0)),_xlfn.XLOOKUP($D$14,$D243:$D249,F243:F249,,0,-1)&gt;=(INDEX('Verwachte Resultaten'!$C$2:$BT$31,MATCH(_xlfn.XLOOKUP($D$14,$D243:$D249,$E243:$E249,,0,-1),'Verwachte Resultaten'!$B$2:$B$31,0),MATCH(_xlfn.XLOOKUP($D$14,$D243:$D249,F242:F248,,0,-1),'Verwachte Resultaten'!$C$1:$BT$1,0))*_xlfn.XLOOKUP($E249,$G$2:$G$6,$H$2:$H$6,,0))),$D249,""),"")</f>
        <v/>
      </c>
      <c r="G249" s="12" t="str">
        <f>IFERROR(IF(AND(_xlfn.XLOOKUP($D$14,$D243:$D249,G243:G249,,0,-1)&lt;(INDEX('Verwachte Resultaten'!$C$2:$BT$31,MATCH(_xlfn.XLOOKUP($D$14,$D243:$D249,$E243:$E249,,0,-1),'Verwachte Resultaten'!$B$2:$B$31,0),MATCH(_xlfn.XLOOKUP($D$14,$D243:$D249,G242:G248,,0,-1),'Verwachte Resultaten'!$C$1:$BT$1,0))*_xlfn.XLOOKUP($E249,$G$2:$G$6,$F$2:$F$6,,0)),_xlfn.XLOOKUP($D$14,$D243:$D249,G243:G249,,0,-1)&gt;=(INDEX('Verwachte Resultaten'!$C$2:$BT$31,MATCH(_xlfn.XLOOKUP($D$14,$D243:$D249,$E243:$E249,,0,-1),'Verwachte Resultaten'!$B$2:$B$31,0),MATCH(_xlfn.XLOOKUP($D$14,$D243:$D249,G242:G248,,0,-1),'Verwachte Resultaten'!$C$1:$BT$1,0))*_xlfn.XLOOKUP($E249,$G$2:$G$6,$H$2:$H$6,,0))),$D249,""),"")</f>
        <v/>
      </c>
      <c r="H249" s="12" t="str">
        <f>IFERROR(IF(AND(_xlfn.XLOOKUP($D$14,$D243:$D249,H243:H249,,0,-1)&lt;(INDEX('Verwachte Resultaten'!$C$2:$BT$31,MATCH(_xlfn.XLOOKUP($D$14,$D243:$D249,$E243:$E249,,0,-1),'Verwachte Resultaten'!$B$2:$B$31,0),MATCH(_xlfn.XLOOKUP($D$14,$D243:$D249,H242:H248,,0,-1),'Verwachte Resultaten'!$C$1:$BT$1,0))*_xlfn.XLOOKUP($E249,$G$2:$G$6,$F$2:$F$6,,0)),_xlfn.XLOOKUP($D$14,$D243:$D249,H243:H249,,0,-1)&gt;=(INDEX('Verwachte Resultaten'!$C$2:$BT$31,MATCH(_xlfn.XLOOKUP($D$14,$D243:$D249,$E243:$E249,,0,-1),'Verwachte Resultaten'!$B$2:$B$31,0),MATCH(_xlfn.XLOOKUP($D$14,$D243:$D249,H242:H248,,0,-1),'Verwachte Resultaten'!$C$1:$BT$1,0))*_xlfn.XLOOKUP($E249,$G$2:$G$6,$H$2:$H$6,,0))),$D249,""),"")</f>
        <v/>
      </c>
      <c r="I249" s="12" t="str">
        <f>IFERROR(IF(AND(_xlfn.XLOOKUP($D$14,$D243:$D249,I243:I249,,0,-1)&lt;(INDEX('Verwachte Resultaten'!$C$2:$BT$31,MATCH(_xlfn.XLOOKUP($D$14,$D243:$D249,$E243:$E249,,0,-1),'Verwachte Resultaten'!$B$2:$B$31,0),MATCH(_xlfn.XLOOKUP($D$14,$D243:$D249,I242:I248,,0,-1),'Verwachte Resultaten'!$C$1:$BT$1,0))*_xlfn.XLOOKUP($E249,$G$2:$G$6,$F$2:$F$6,,0)),_xlfn.XLOOKUP($D$14,$D243:$D249,I243:I249,,0,-1)&gt;=(INDEX('Verwachte Resultaten'!$C$2:$BT$31,MATCH(_xlfn.XLOOKUP($D$14,$D243:$D249,$E243:$E249,,0,-1),'Verwachte Resultaten'!$B$2:$B$31,0),MATCH(_xlfn.XLOOKUP($D$14,$D243:$D249,I242:I248,,0,-1),'Verwachte Resultaten'!$C$1:$BT$1,0))*_xlfn.XLOOKUP($E249,$G$2:$G$6,$H$2:$H$6,,0))),$D249,""),"")</f>
        <v/>
      </c>
      <c r="J249" s="12" t="str">
        <f>IFERROR(IF(AND(_xlfn.XLOOKUP($D$14,$D243:$D249,J243:J249,,0,-1)&lt;(INDEX('Verwachte Resultaten'!$C$2:$BT$31,MATCH(_xlfn.XLOOKUP($D$14,$D243:$D249,$E243:$E249,,0,-1),'Verwachte Resultaten'!$B$2:$B$31,0),MATCH(_xlfn.XLOOKUP($D$14,$D243:$D249,J242:J248,,0,-1),'Verwachte Resultaten'!$C$1:$BT$1,0))*_xlfn.XLOOKUP($E249,$G$2:$G$6,$F$2:$F$6,,0)),_xlfn.XLOOKUP($D$14,$D243:$D249,J243:J249,,0,-1)&gt;=(INDEX('Verwachte Resultaten'!$C$2:$BT$31,MATCH(_xlfn.XLOOKUP($D$14,$D243:$D249,$E243:$E249,,0,-1),'Verwachte Resultaten'!$B$2:$B$31,0),MATCH(_xlfn.XLOOKUP($D$14,$D243:$D249,J242:J248,,0,-1),'Verwachte Resultaten'!$C$1:$BT$1,0))*_xlfn.XLOOKUP($E249,$G$2:$G$6,$H$2:$H$6,,0))),$D249,""),"")</f>
        <v/>
      </c>
      <c r="K249" s="12" t="str">
        <f>IFERROR(IF(AND(_xlfn.XLOOKUP($D$14,$D243:$D249,K243:K249,,0,-1)&lt;(INDEX('Verwachte Resultaten'!$C$2:$BT$31,MATCH(_xlfn.XLOOKUP($D$14,$D243:$D249,$E243:$E249,,0,-1),'Verwachte Resultaten'!$B$2:$B$31,0),MATCH(_xlfn.XLOOKUP($D$14,$D243:$D249,K242:K248,,0,-1),'Verwachte Resultaten'!$C$1:$BT$1,0))*_xlfn.XLOOKUP($E249,$G$2:$G$6,$F$2:$F$6,,0)),_xlfn.XLOOKUP($D$14,$D243:$D249,K243:K249,,0,-1)&gt;=(INDEX('Verwachte Resultaten'!$C$2:$BT$31,MATCH(_xlfn.XLOOKUP($D$14,$D243:$D249,$E243:$E249,,0,-1),'Verwachte Resultaten'!$B$2:$B$31,0),MATCH(_xlfn.XLOOKUP($D$14,$D243:$D249,K242:K248,,0,-1),'Verwachte Resultaten'!$C$1:$BT$1,0))*_xlfn.XLOOKUP($E249,$G$2:$G$6,$H$2:$H$6,,0))),$D249,""),"")</f>
        <v/>
      </c>
      <c r="L249" s="12" t="str">
        <f>IFERROR(IF(AND(_xlfn.XLOOKUP($D$14,$D243:$D249,L243:L249,,0,-1)&lt;(INDEX('Verwachte Resultaten'!$C$2:$BT$31,MATCH(_xlfn.XLOOKUP($D$14,$D243:$D249,$E243:$E249,,0,-1),'Verwachte Resultaten'!$B$2:$B$31,0),MATCH(_xlfn.XLOOKUP($D$14,$D243:$D249,L242:L248,,0,-1),'Verwachte Resultaten'!$C$1:$BT$1,0))*_xlfn.XLOOKUP($E249,$G$2:$G$6,$F$2:$F$6,,0)),_xlfn.XLOOKUP($D$14,$D243:$D249,L243:L249,,0,-1)&gt;=(INDEX('Verwachte Resultaten'!$C$2:$BT$31,MATCH(_xlfn.XLOOKUP($D$14,$D243:$D249,$E243:$E249,,0,-1),'Verwachte Resultaten'!$B$2:$B$31,0),MATCH(_xlfn.XLOOKUP($D$14,$D243:$D249,L242:L248,,0,-1),'Verwachte Resultaten'!$C$1:$BT$1,0))*_xlfn.XLOOKUP($E249,$G$2:$G$6,$H$2:$H$6,,0))),$D249,""),"")</f>
        <v/>
      </c>
      <c r="M249" s="12" t="str">
        <f>IFERROR(IF(AND(_xlfn.XLOOKUP($D$14,$D243:$D249,M243:M249,,0,-1)&lt;(INDEX('Verwachte Resultaten'!$C$2:$BT$31,MATCH(_xlfn.XLOOKUP($D$14,$D243:$D249,$E243:$E249,,0,-1),'Verwachte Resultaten'!$B$2:$B$31,0),MATCH(_xlfn.XLOOKUP($D$14,$D243:$D249,M242:M248,,0,-1),'Verwachte Resultaten'!$C$1:$BT$1,0))*_xlfn.XLOOKUP($E249,$G$2:$G$6,$F$2:$F$6,,0)),_xlfn.XLOOKUP($D$14,$D243:$D249,M243:M249,,0,-1)&gt;=(INDEX('Verwachte Resultaten'!$C$2:$BT$31,MATCH(_xlfn.XLOOKUP($D$14,$D243:$D249,$E243:$E249,,0,-1),'Verwachte Resultaten'!$B$2:$B$31,0),MATCH(_xlfn.XLOOKUP($D$14,$D243:$D249,M242:M248,,0,-1),'Verwachte Resultaten'!$C$1:$BT$1,0))*_xlfn.XLOOKUP($E249,$G$2:$G$6,$H$2:$H$6,,0))),$D249,""),"")</f>
        <v/>
      </c>
      <c r="N249" s="12" t="str">
        <f>IFERROR(IF(AND(_xlfn.XLOOKUP($D$14,$D243:$D249,N243:N249,,0,-1)&lt;(INDEX('Verwachte Resultaten'!$C$2:$BT$31,MATCH(_xlfn.XLOOKUP($D$14,$D243:$D249,$E243:$E249,,0,-1),'Verwachte Resultaten'!$B$2:$B$31,0),MATCH(_xlfn.XLOOKUP($D$14,$D243:$D249,N242:N248,,0,-1),'Verwachte Resultaten'!$C$1:$BT$1,0))*_xlfn.XLOOKUP($E249,$G$2:$G$6,$F$2:$F$6,,0)),_xlfn.XLOOKUP($D$14,$D243:$D249,N243:N249,,0,-1)&gt;=(INDEX('Verwachte Resultaten'!$C$2:$BT$31,MATCH(_xlfn.XLOOKUP($D$14,$D243:$D249,$E243:$E249,,0,-1),'Verwachte Resultaten'!$B$2:$B$31,0),MATCH(_xlfn.XLOOKUP($D$14,$D243:$D249,N242:N248,,0,-1),'Verwachte Resultaten'!$C$1:$BT$1,0))*_xlfn.XLOOKUP($E249,$G$2:$G$6,$H$2:$H$6,,0))),$D249,""),"")</f>
        <v/>
      </c>
      <c r="O249" s="12" t="str">
        <f>IFERROR(IF(AND(_xlfn.XLOOKUP($D$14,$D243:$D249,O243:O249,,0,-1)&lt;(INDEX('Verwachte Resultaten'!$C$2:$BT$31,MATCH(_xlfn.XLOOKUP($D$14,$D243:$D249,$E243:$E249,,0,-1),'Verwachte Resultaten'!$B$2:$B$31,0),MATCH(_xlfn.XLOOKUP($D$14,$D243:$D249,O242:O248,,0,-1),'Verwachte Resultaten'!$C$1:$BT$1,0))*_xlfn.XLOOKUP($E249,$G$2:$G$6,$F$2:$F$6,,0)),_xlfn.XLOOKUP($D$14,$D243:$D249,O243:O249,,0,-1)&gt;=(INDEX('Verwachte Resultaten'!$C$2:$BT$31,MATCH(_xlfn.XLOOKUP($D$14,$D243:$D249,$E243:$E249,,0,-1),'Verwachte Resultaten'!$B$2:$B$31,0),MATCH(_xlfn.XLOOKUP($D$14,$D243:$D249,O242:O248,,0,-1),'Verwachte Resultaten'!$C$1:$BT$1,0))*_xlfn.XLOOKUP($E249,$G$2:$G$6,$H$2:$H$6,,0))),$D249,""),"")</f>
        <v/>
      </c>
      <c r="P249" s="12" t="str">
        <f>IFERROR(IF(AND(_xlfn.XLOOKUP($D$14,$D243:$D249,P243:P249,,0,-1)&lt;(INDEX('Verwachte Resultaten'!$C$2:$BT$31,MATCH(_xlfn.XLOOKUP($D$14,$D243:$D249,$E243:$E249,,0,-1),'Verwachte Resultaten'!$B$2:$B$31,0),MATCH(_xlfn.XLOOKUP($D$14,$D243:$D249,P242:P248,,0,-1),'Verwachte Resultaten'!$C$1:$BT$1,0))*_xlfn.XLOOKUP($E249,$G$2:$G$6,$F$2:$F$6,,0)),_xlfn.XLOOKUP($D$14,$D243:$D249,P243:P249,,0,-1)&gt;=(INDEX('Verwachte Resultaten'!$C$2:$BT$31,MATCH(_xlfn.XLOOKUP($D$14,$D243:$D249,$E243:$E249,,0,-1),'Verwachte Resultaten'!$B$2:$B$31,0),MATCH(_xlfn.XLOOKUP($D$14,$D243:$D249,P242:P248,,0,-1),'Verwachte Resultaten'!$C$1:$BT$1,0))*_xlfn.XLOOKUP($E249,$G$2:$G$6,$H$2:$H$6,,0))),$D249,""),"")</f>
        <v/>
      </c>
      <c r="Q249" s="12" t="str">
        <f>IFERROR(IF(AND(_xlfn.XLOOKUP($D$14,$D243:$D249,Q243:Q249,,0,-1)&lt;(INDEX('Verwachte Resultaten'!$C$2:$BT$31,MATCH(_xlfn.XLOOKUP($D$14,$D243:$D249,$E243:$E249,,0,-1),'Verwachte Resultaten'!$B$2:$B$31,0),MATCH(_xlfn.XLOOKUP($D$14,$D243:$D249,Q242:Q248,,0,-1),'Verwachte Resultaten'!$C$1:$BT$1,0))*_xlfn.XLOOKUP($E249,$G$2:$G$6,$F$2:$F$6,,0)),_xlfn.XLOOKUP($D$14,$D243:$D249,Q243:Q249,,0,-1)&gt;=(INDEX('Verwachte Resultaten'!$C$2:$BT$31,MATCH(_xlfn.XLOOKUP($D$14,$D243:$D249,$E243:$E249,,0,-1),'Verwachte Resultaten'!$B$2:$B$31,0),MATCH(_xlfn.XLOOKUP($D$14,$D243:$D249,Q242:Q248,,0,-1),'Verwachte Resultaten'!$C$1:$BT$1,0))*_xlfn.XLOOKUP($E249,$G$2:$G$6,$H$2:$H$6,,0))),$D249,""),"")</f>
        <v/>
      </c>
      <c r="R249" s="12" t="str">
        <f>IFERROR(IF(AND(_xlfn.XLOOKUP($D$14,$D243:$D249,R243:R249,,0,-1)&lt;(INDEX('Verwachte Resultaten'!$C$2:$BT$31,MATCH(_xlfn.XLOOKUP($D$14,$D243:$D249,$E243:$E249,,0,-1),'Verwachte Resultaten'!$B$2:$B$31,0),MATCH(_xlfn.XLOOKUP($D$14,$D243:$D249,R242:R248,,0,-1),'Verwachte Resultaten'!$C$1:$BT$1,0))*_xlfn.XLOOKUP($E249,$G$2:$G$6,$F$2:$F$6,,0)),_xlfn.XLOOKUP($D$14,$D243:$D249,R243:R249,,0,-1)&gt;=(INDEX('Verwachte Resultaten'!$C$2:$BT$31,MATCH(_xlfn.XLOOKUP($D$14,$D243:$D249,$E243:$E249,,0,-1),'Verwachte Resultaten'!$B$2:$B$31,0),MATCH(_xlfn.XLOOKUP($D$14,$D243:$D249,R242:R248,,0,-1),'Verwachte Resultaten'!$C$1:$BT$1,0))*_xlfn.XLOOKUP($E249,$G$2:$G$6,$H$2:$H$6,,0))),$D249,""),"")</f>
        <v/>
      </c>
      <c r="S249" s="12" t="str">
        <f>IFERROR(IF(AND(_xlfn.XLOOKUP($D$14,$D243:$D249,S243:S249,,0,-1)&lt;(INDEX('Verwachte Resultaten'!$C$2:$BT$31,MATCH(_xlfn.XLOOKUP($D$14,$D243:$D249,$E243:$E249,,0,-1),'Verwachte Resultaten'!$B$2:$B$31,0),MATCH(_xlfn.XLOOKUP($D$14,$D243:$D249,S242:S248,,0,-1),'Verwachte Resultaten'!$C$1:$BT$1,0))*_xlfn.XLOOKUP($E249,$G$2:$G$6,$F$2:$F$6,,0)),_xlfn.XLOOKUP($D$14,$D243:$D249,S243:S249,,0,-1)&gt;=(INDEX('Verwachte Resultaten'!$C$2:$BT$31,MATCH(_xlfn.XLOOKUP($D$14,$D243:$D249,$E243:$E249,,0,-1),'Verwachte Resultaten'!$B$2:$B$31,0),MATCH(_xlfn.XLOOKUP($D$14,$D243:$D249,S242:S248,,0,-1),'Verwachte Resultaten'!$C$1:$BT$1,0))*_xlfn.XLOOKUP($E249,$G$2:$G$6,$H$2:$H$6,,0))),$D249,""),"")</f>
        <v/>
      </c>
      <c r="T249" s="12" t="str">
        <f>IFERROR(IF(AND(_xlfn.XLOOKUP($D$14,$D243:$D249,T243:T249,,0,-1)&lt;(INDEX('Verwachte Resultaten'!$C$2:$BT$31,MATCH(_xlfn.XLOOKUP($D$14,$D243:$D249,$E243:$E249,,0,-1),'Verwachte Resultaten'!$B$2:$B$31,0),MATCH(_xlfn.XLOOKUP($D$14,$D243:$D249,T242:T248,,0,-1),'Verwachte Resultaten'!$C$1:$BT$1,0))*_xlfn.XLOOKUP($E249,$G$2:$G$6,$F$2:$F$6,,0)),_xlfn.XLOOKUP($D$14,$D243:$D249,T243:T249,,0,-1)&gt;=(INDEX('Verwachte Resultaten'!$C$2:$BT$31,MATCH(_xlfn.XLOOKUP($D$14,$D243:$D249,$E243:$E249,,0,-1),'Verwachte Resultaten'!$B$2:$B$31,0),MATCH(_xlfn.XLOOKUP($D$14,$D243:$D249,T242:T248,,0,-1),'Verwachte Resultaten'!$C$1:$BT$1,0))*_xlfn.XLOOKUP($E249,$G$2:$G$6,$H$2:$H$6,,0))),$D249,""),"")</f>
        <v/>
      </c>
      <c r="U249" s="12" t="str">
        <f>IFERROR(IF(AND(_xlfn.XLOOKUP($D$14,$D243:$D249,U243:U249,,0,-1)&lt;(INDEX('Verwachte Resultaten'!$C$2:$BT$31,MATCH(_xlfn.XLOOKUP($D$14,$D243:$D249,$E243:$E249,,0,-1),'Verwachte Resultaten'!$B$2:$B$31,0),MATCH(_xlfn.XLOOKUP($D$14,$D243:$D249,U242:U248,,0,-1),'Verwachte Resultaten'!$C$1:$BT$1,0))*_xlfn.XLOOKUP($E249,$G$2:$G$6,$F$2:$F$6,,0)),_xlfn.XLOOKUP($D$14,$D243:$D249,U243:U249,,0,-1)&gt;=(INDEX('Verwachte Resultaten'!$C$2:$BT$31,MATCH(_xlfn.XLOOKUP($D$14,$D243:$D249,$E243:$E249,,0,-1),'Verwachte Resultaten'!$B$2:$B$31,0),MATCH(_xlfn.XLOOKUP($D$14,$D243:$D249,U242:U248,,0,-1),'Verwachte Resultaten'!$C$1:$BT$1,0))*_xlfn.XLOOKUP($E249,$G$2:$G$6,$H$2:$H$6,,0))),$D249,""),"")</f>
        <v/>
      </c>
      <c r="V249" s="12" t="str">
        <f>IFERROR(IF(AND(_xlfn.XLOOKUP($D$14,$D243:$D249,V243:V249,,0,-1)&lt;(INDEX('Verwachte Resultaten'!$C$2:$BT$31,MATCH(_xlfn.XLOOKUP($D$14,$D243:$D249,$E243:$E249,,0,-1),'Verwachte Resultaten'!$B$2:$B$31,0),MATCH(_xlfn.XLOOKUP($D$14,$D243:$D249,V242:V248,,0,-1),'Verwachte Resultaten'!$C$1:$BT$1,0))*_xlfn.XLOOKUP($E249,$G$2:$G$6,$F$2:$F$6,,0)),_xlfn.XLOOKUP($D$14,$D243:$D249,V243:V249,,0,-1)&gt;=(INDEX('Verwachte Resultaten'!$C$2:$BT$31,MATCH(_xlfn.XLOOKUP($D$14,$D243:$D249,$E243:$E249,,0,-1),'Verwachte Resultaten'!$B$2:$B$31,0),MATCH(_xlfn.XLOOKUP($D$14,$D243:$D249,V242:V248,,0,-1),'Verwachte Resultaten'!$C$1:$BT$1,0))*_xlfn.XLOOKUP($E249,$G$2:$G$6,$H$2:$H$6,,0))),$D249,""),"")</f>
        <v/>
      </c>
      <c r="W249" s="12" t="str">
        <f>IFERROR(IF(AND(_xlfn.XLOOKUP($D$14,$D243:$D249,W243:W249,,0,-1)&lt;(INDEX('Verwachte Resultaten'!$C$2:$BT$31,MATCH(_xlfn.XLOOKUP($D$14,$D243:$D249,$E243:$E249,,0,-1),'Verwachte Resultaten'!$B$2:$B$31,0),MATCH(_xlfn.XLOOKUP($D$14,$D243:$D249,W242:W248,,0,-1),'Verwachte Resultaten'!$C$1:$BT$1,0))*_xlfn.XLOOKUP($E249,$G$2:$G$6,$F$2:$F$6,,0)),_xlfn.XLOOKUP($D$14,$D243:$D249,W243:W249,,0,-1)&gt;=(INDEX('Verwachte Resultaten'!$C$2:$BT$31,MATCH(_xlfn.XLOOKUP($D$14,$D243:$D249,$E243:$E249,,0,-1),'Verwachte Resultaten'!$B$2:$B$31,0),MATCH(_xlfn.XLOOKUP($D$14,$D243:$D249,W242:W248,,0,-1),'Verwachte Resultaten'!$C$1:$BT$1,0))*_xlfn.XLOOKUP($E249,$G$2:$G$6,$H$2:$H$6,,0))),$D249,""),"")</f>
        <v/>
      </c>
      <c r="X249" s="12" t="str">
        <f>IFERROR(IF(AND(_xlfn.XLOOKUP($D$14,$D243:$D249,X243:X249,,0,-1)&lt;(INDEX('Verwachte Resultaten'!$C$2:$BT$31,MATCH(_xlfn.XLOOKUP($D$14,$D243:$D249,$E243:$E249,,0,-1),'Verwachte Resultaten'!$B$2:$B$31,0),MATCH(_xlfn.XLOOKUP($D$14,$D243:$D249,X242:X248,,0,-1),'Verwachte Resultaten'!$C$1:$BT$1,0))*_xlfn.XLOOKUP($E249,$G$2:$G$6,$F$2:$F$6,,0)),_xlfn.XLOOKUP($D$14,$D243:$D249,X243:X249,,0,-1)&gt;=(INDEX('Verwachte Resultaten'!$C$2:$BT$31,MATCH(_xlfn.XLOOKUP($D$14,$D243:$D249,$E243:$E249,,0,-1),'Verwachte Resultaten'!$B$2:$B$31,0),MATCH(_xlfn.XLOOKUP($D$14,$D243:$D249,X242:X248,,0,-1),'Verwachte Resultaten'!$C$1:$BT$1,0))*_xlfn.XLOOKUP($E249,$G$2:$G$6,$H$2:$H$6,,0))),$D249,""),"")</f>
        <v/>
      </c>
      <c r="Y249" s="12" t="str">
        <f>IFERROR(IF(AND(_xlfn.XLOOKUP($D$14,$D243:$D249,Y243:Y249,,0,-1)&lt;(INDEX('Verwachte Resultaten'!$C$2:$BT$31,MATCH(_xlfn.XLOOKUP($D$14,$D243:$D249,$E243:$E249,,0,-1),'Verwachte Resultaten'!$B$2:$B$31,0),MATCH(_xlfn.XLOOKUP($D$14,$D243:$D249,Y242:Y248,,0,-1),'Verwachte Resultaten'!$C$1:$BT$1,0))*_xlfn.XLOOKUP($E249,$G$2:$G$6,$F$2:$F$6,,0)),_xlfn.XLOOKUP($D$14,$D243:$D249,Y243:Y249,,0,-1)&gt;=(INDEX('Verwachte Resultaten'!$C$2:$BT$31,MATCH(_xlfn.XLOOKUP($D$14,$D243:$D249,$E243:$E249,,0,-1),'Verwachte Resultaten'!$B$2:$B$31,0),MATCH(_xlfn.XLOOKUP($D$14,$D243:$D249,Y242:Y248,,0,-1),'Verwachte Resultaten'!$C$1:$BT$1,0))*_xlfn.XLOOKUP($E249,$G$2:$G$6,$H$2:$H$6,,0))),$D249,""),"")</f>
        <v/>
      </c>
      <c r="Z249" s="12" t="str">
        <f>IFERROR(IF(AND(_xlfn.XLOOKUP($D$14,$D243:$D249,Z243:Z249,,0,-1)&lt;(INDEX('Verwachte Resultaten'!$C$2:$BT$31,MATCH(_xlfn.XLOOKUP($D$14,$D243:$D249,$E243:$E249,,0,-1),'Verwachte Resultaten'!$B$2:$B$31,0),MATCH(_xlfn.XLOOKUP($D$14,$D243:$D249,Z242:Z248,,0,-1),'Verwachte Resultaten'!$C$1:$BT$1,0))*_xlfn.XLOOKUP($E249,$G$2:$G$6,$F$2:$F$6,,0)),_xlfn.XLOOKUP($D$14,$D243:$D249,Z243:Z249,,0,-1)&gt;=(INDEX('Verwachte Resultaten'!$C$2:$BT$31,MATCH(_xlfn.XLOOKUP($D$14,$D243:$D249,$E243:$E249,,0,-1),'Verwachte Resultaten'!$B$2:$B$31,0),MATCH(_xlfn.XLOOKUP($D$14,$D243:$D249,Z242:Z248,,0,-1),'Verwachte Resultaten'!$C$1:$BT$1,0))*_xlfn.XLOOKUP($E249,$G$2:$G$6,$H$2:$H$6,,0))),$D249,""),"")</f>
        <v/>
      </c>
      <c r="AA249" s="12" t="str">
        <f>IFERROR(IF(AND(_xlfn.XLOOKUP($D$14,$D243:$D249,AA243:AA249,,0,-1)&lt;(INDEX('Verwachte Resultaten'!$C$2:$BT$31,MATCH(_xlfn.XLOOKUP($D$14,$D243:$D249,$E243:$E249,,0,-1),'Verwachte Resultaten'!$B$2:$B$31,0),MATCH(_xlfn.XLOOKUP($D$14,$D243:$D249,AA242:AA248,,0,-1),'Verwachte Resultaten'!$C$1:$BT$1,0))*_xlfn.XLOOKUP($E249,$G$2:$G$6,$F$2:$F$6,,0)),_xlfn.XLOOKUP($D$14,$D243:$D249,AA243:AA249,,0,-1)&gt;=(INDEX('Verwachte Resultaten'!$C$2:$BT$31,MATCH(_xlfn.XLOOKUP($D$14,$D243:$D249,$E243:$E249,,0,-1),'Verwachte Resultaten'!$B$2:$B$31,0),MATCH(_xlfn.XLOOKUP($D$14,$D243:$D249,AA242:AA248,,0,-1),'Verwachte Resultaten'!$C$1:$BT$1,0))*_xlfn.XLOOKUP($E249,$G$2:$G$6,$H$2:$H$6,,0))),$D249,""),"")</f>
        <v/>
      </c>
      <c r="AB249" s="12" t="str">
        <f>IFERROR(IF(AND(_xlfn.XLOOKUP($D$14,$D243:$D249,AB243:AB249,,0,-1)&lt;(INDEX('Verwachte Resultaten'!$C$2:$BT$31,MATCH(_xlfn.XLOOKUP($D$14,$D243:$D249,$E243:$E249,,0,-1),'Verwachte Resultaten'!$B$2:$B$31,0),MATCH(_xlfn.XLOOKUP($D$14,$D243:$D249,AB242:AB248,,0,-1),'Verwachte Resultaten'!$C$1:$BT$1,0))*_xlfn.XLOOKUP($E249,$G$2:$G$6,$F$2:$F$6,,0)),_xlfn.XLOOKUP($D$14,$D243:$D249,AB243:AB249,,0,-1)&gt;=(INDEX('Verwachte Resultaten'!$C$2:$BT$31,MATCH(_xlfn.XLOOKUP($D$14,$D243:$D249,$E243:$E249,,0,-1),'Verwachte Resultaten'!$B$2:$B$31,0),MATCH(_xlfn.XLOOKUP($D$14,$D243:$D249,AB242:AB248,,0,-1),'Verwachte Resultaten'!$C$1:$BT$1,0))*_xlfn.XLOOKUP($E249,$G$2:$G$6,$H$2:$H$6,,0))),$D249,""),"")</f>
        <v/>
      </c>
      <c r="AC249" s="12" t="str">
        <f>IFERROR(IF(AND(_xlfn.XLOOKUP($D$14,$D243:$D249,AC243:AC249,,0,-1)&lt;(INDEX('Verwachte Resultaten'!$C$2:$BT$31,MATCH(_xlfn.XLOOKUP($D$14,$D243:$D249,$E243:$E249,,0,-1),'Verwachte Resultaten'!$B$2:$B$31,0),MATCH(_xlfn.XLOOKUP($D$14,$D243:$D249,AC242:AC248,,0,-1),'Verwachte Resultaten'!$C$1:$BT$1,0))*_xlfn.XLOOKUP($E249,$G$2:$G$6,$F$2:$F$6,,0)),_xlfn.XLOOKUP($D$14,$D243:$D249,AC243:AC249,,0,-1)&gt;=(INDEX('Verwachte Resultaten'!$C$2:$BT$31,MATCH(_xlfn.XLOOKUP($D$14,$D243:$D249,$E243:$E249,,0,-1),'Verwachte Resultaten'!$B$2:$B$31,0),MATCH(_xlfn.XLOOKUP($D$14,$D243:$D249,AC242:AC248,,0,-1),'Verwachte Resultaten'!$C$1:$BT$1,0))*_xlfn.XLOOKUP($E249,$G$2:$G$6,$H$2:$H$6,,0))),$D249,""),"")</f>
        <v/>
      </c>
      <c r="AD249" s="12" t="str">
        <f>IFERROR(IF(AND(_xlfn.XLOOKUP($D$14,$D243:$D249,AD243:AD249,,0,-1)&lt;(INDEX('Verwachte Resultaten'!$C$2:$BT$31,MATCH(_xlfn.XLOOKUP($D$14,$D243:$D249,$E243:$E249,,0,-1),'Verwachte Resultaten'!$B$2:$B$31,0),MATCH(_xlfn.XLOOKUP($D$14,$D243:$D249,AD242:AD248,,0,-1),'Verwachte Resultaten'!$C$1:$BT$1,0))*_xlfn.XLOOKUP($E249,$G$2:$G$6,$F$2:$F$6,,0)),_xlfn.XLOOKUP($D$14,$D243:$D249,AD243:AD249,,0,-1)&gt;=(INDEX('Verwachte Resultaten'!$C$2:$BT$31,MATCH(_xlfn.XLOOKUP($D$14,$D243:$D249,$E243:$E249,,0,-1),'Verwachte Resultaten'!$B$2:$B$31,0),MATCH(_xlfn.XLOOKUP($D$14,$D243:$D249,AD242:AD248,,0,-1),'Verwachte Resultaten'!$C$1:$BT$1,0))*_xlfn.XLOOKUP($E249,$G$2:$G$6,$H$2:$H$6,,0))),$D249,""),"")</f>
        <v/>
      </c>
      <c r="AE249" s="12" t="str">
        <f>IFERROR(IF(AND(_xlfn.XLOOKUP($D$14,$D243:$D249,AE243:AE249,,0,-1)&lt;(INDEX('Verwachte Resultaten'!$C$2:$BT$31,MATCH(_xlfn.XLOOKUP($D$14,$D243:$D249,$E243:$E249,,0,-1),'Verwachte Resultaten'!$B$2:$B$31,0),MATCH(_xlfn.XLOOKUP($D$14,$D243:$D249,AE242:AE248,,0,-1),'Verwachte Resultaten'!$C$1:$BT$1,0))*_xlfn.XLOOKUP($E249,$G$2:$G$6,$F$2:$F$6,,0)),_xlfn.XLOOKUP($D$14,$D243:$D249,AE243:AE249,,0,-1)&gt;=(INDEX('Verwachte Resultaten'!$C$2:$BT$31,MATCH(_xlfn.XLOOKUP($D$14,$D243:$D249,$E243:$E249,,0,-1),'Verwachte Resultaten'!$B$2:$B$31,0),MATCH(_xlfn.XLOOKUP($D$14,$D243:$D249,AE242:AE248,,0,-1),'Verwachte Resultaten'!$C$1:$BT$1,0))*_xlfn.XLOOKUP($E249,$G$2:$G$6,$H$2:$H$6,,0))),$D249,""),"")</f>
        <v/>
      </c>
      <c r="AF249" s="12" t="str">
        <f>IFERROR(IF(AND(_xlfn.XLOOKUP($D$14,$D243:$D249,AF243:AF249,,0,-1)&lt;(INDEX('Verwachte Resultaten'!$C$2:$BT$31,MATCH(_xlfn.XLOOKUP($D$14,$D243:$D249,$E243:$E249,,0,-1),'Verwachte Resultaten'!$B$2:$B$31,0),MATCH(_xlfn.XLOOKUP($D$14,$D243:$D249,AF242:AF248,,0,-1),'Verwachte Resultaten'!$C$1:$BT$1,0))*_xlfn.XLOOKUP($E249,$G$2:$G$6,$F$2:$F$6,,0)),_xlfn.XLOOKUP($D$14,$D243:$D249,AF243:AF249,,0,-1)&gt;=(INDEX('Verwachte Resultaten'!$C$2:$BT$31,MATCH(_xlfn.XLOOKUP($D$14,$D243:$D249,$E243:$E249,,0,-1),'Verwachte Resultaten'!$B$2:$B$31,0),MATCH(_xlfn.XLOOKUP($D$14,$D243:$D249,AF242:AF248,,0,-1),'Verwachte Resultaten'!$C$1:$BT$1,0))*_xlfn.XLOOKUP($E249,$G$2:$G$6,$H$2:$H$6,,0))),$D249,""),"")</f>
        <v/>
      </c>
      <c r="AG249" s="12" t="str">
        <f>IFERROR(IF(AND(_xlfn.XLOOKUP($D$14,$D243:$D249,AG243:AG249,,0,-1)&lt;(INDEX('Verwachte Resultaten'!$C$2:$BT$31,MATCH(_xlfn.XLOOKUP($D$14,$D243:$D249,$E243:$E249,,0,-1),'Verwachte Resultaten'!$B$2:$B$31,0),MATCH(_xlfn.XLOOKUP($D$14,$D243:$D249,AG242:AG248,,0,-1),'Verwachte Resultaten'!$C$1:$BT$1,0))*_xlfn.XLOOKUP($E249,$G$2:$G$6,$F$2:$F$6,,0)),_xlfn.XLOOKUP($D$14,$D243:$D249,AG243:AG249,,0,-1)&gt;=(INDEX('Verwachte Resultaten'!$C$2:$BT$31,MATCH(_xlfn.XLOOKUP($D$14,$D243:$D249,$E243:$E249,,0,-1),'Verwachte Resultaten'!$B$2:$B$31,0),MATCH(_xlfn.XLOOKUP($D$14,$D243:$D249,AG242:AG248,,0,-1),'Verwachte Resultaten'!$C$1:$BT$1,0))*_xlfn.XLOOKUP($E249,$G$2:$G$6,$H$2:$H$6,,0))),$D249,""),"")</f>
        <v/>
      </c>
      <c r="AH249" s="12" t="str">
        <f>IFERROR(IF(AND(_xlfn.XLOOKUP($D$14,$D243:$D249,AH243:AH249,,0,-1)&lt;(INDEX('Verwachte Resultaten'!$C$2:$BT$31,MATCH(_xlfn.XLOOKUP($D$14,$D243:$D249,$E243:$E249,,0,-1),'Verwachte Resultaten'!$B$2:$B$31,0),MATCH(_xlfn.XLOOKUP($D$14,$D243:$D249,AH242:AH248,,0,-1),'Verwachte Resultaten'!$C$1:$BT$1,0))*_xlfn.XLOOKUP($E249,$G$2:$G$6,$F$2:$F$6,,0)),_xlfn.XLOOKUP($D$14,$D243:$D249,AH243:AH249,,0,-1)&gt;=(INDEX('Verwachte Resultaten'!$C$2:$BT$31,MATCH(_xlfn.XLOOKUP($D$14,$D243:$D249,$E243:$E249,,0,-1),'Verwachte Resultaten'!$B$2:$B$31,0),MATCH(_xlfn.XLOOKUP($D$14,$D243:$D249,AH242:AH248,,0,-1),'Verwachte Resultaten'!$C$1:$BT$1,0))*_xlfn.XLOOKUP($E249,$G$2:$G$6,$H$2:$H$6,,0))),$D249,""),"")</f>
        <v/>
      </c>
      <c r="AI249" s="12" t="str">
        <f>IFERROR(IF(AND(_xlfn.XLOOKUP($D$14,$D243:$D249,AI243:AI249,,0,-1)&lt;(INDEX('Verwachte Resultaten'!$C$2:$BT$31,MATCH(_xlfn.XLOOKUP($D$14,$D243:$D249,$E243:$E249,,0,-1),'Verwachte Resultaten'!$B$2:$B$31,0),MATCH(_xlfn.XLOOKUP($D$14,$D243:$D249,AI242:AI248,,0,-1),'Verwachte Resultaten'!$C$1:$BT$1,0))*_xlfn.XLOOKUP($E249,$G$2:$G$6,$F$2:$F$6,,0)),_xlfn.XLOOKUP($D$14,$D243:$D249,AI243:AI249,,0,-1)&gt;=(INDEX('Verwachte Resultaten'!$C$2:$BT$31,MATCH(_xlfn.XLOOKUP($D$14,$D243:$D249,$E243:$E249,,0,-1),'Verwachte Resultaten'!$B$2:$B$31,0),MATCH(_xlfn.XLOOKUP($D$14,$D243:$D249,AI242:AI248,,0,-1),'Verwachte Resultaten'!$C$1:$BT$1,0))*_xlfn.XLOOKUP($E249,$G$2:$G$6,$H$2:$H$6,,0))),$D249,""),"")</f>
        <v/>
      </c>
      <c r="AJ249" s="12" t="str">
        <f>IFERROR(IF(AND(_xlfn.XLOOKUP($D$14,$D243:$D249,AJ243:AJ249,,0,-1)&lt;(INDEX('Verwachte Resultaten'!$C$2:$BT$31,MATCH(_xlfn.XLOOKUP($D$14,$D243:$D249,$E243:$E249,,0,-1),'Verwachte Resultaten'!$B$2:$B$31,0),MATCH(_xlfn.XLOOKUP($D$14,$D243:$D249,AJ242:AJ248,,0,-1),'Verwachte Resultaten'!$C$1:$BT$1,0))*_xlfn.XLOOKUP($E249,$G$2:$G$6,$F$2:$F$6,,0)),_xlfn.XLOOKUP($D$14,$D243:$D249,AJ243:AJ249,,0,-1)&gt;=(INDEX('Verwachte Resultaten'!$C$2:$BT$31,MATCH(_xlfn.XLOOKUP($D$14,$D243:$D249,$E243:$E249,,0,-1),'Verwachte Resultaten'!$B$2:$B$31,0),MATCH(_xlfn.XLOOKUP($D$14,$D243:$D249,AJ242:AJ248,,0,-1),'Verwachte Resultaten'!$C$1:$BT$1,0))*_xlfn.XLOOKUP($E249,$G$2:$G$6,$H$2:$H$6,,0))),$D249,""),"")</f>
        <v/>
      </c>
      <c r="AK249" s="12" t="str">
        <f>IFERROR(IF(AND(_xlfn.XLOOKUP($D$14,$D243:$D249,AK243:AK249,,0,-1)&lt;(INDEX('Verwachte Resultaten'!$C$2:$BT$31,MATCH(_xlfn.XLOOKUP($D$14,$D243:$D249,$E243:$E249,,0,-1),'Verwachte Resultaten'!$B$2:$B$31,0),MATCH(_xlfn.XLOOKUP($D$14,$D243:$D249,AK242:AK248,,0,-1),'Verwachte Resultaten'!$C$1:$BT$1,0))*_xlfn.XLOOKUP($E249,$G$2:$G$6,$F$2:$F$6,,0)),_xlfn.XLOOKUP($D$14,$D243:$D249,AK243:AK249,,0,-1)&gt;=(INDEX('Verwachte Resultaten'!$C$2:$BT$31,MATCH(_xlfn.XLOOKUP($D$14,$D243:$D249,$E243:$E249,,0,-1),'Verwachte Resultaten'!$B$2:$B$31,0),MATCH(_xlfn.XLOOKUP($D$14,$D243:$D249,AK242:AK248,,0,-1),'Verwachte Resultaten'!$C$1:$BT$1,0))*_xlfn.XLOOKUP($E249,$G$2:$G$6,$H$2:$H$6,,0))),$D249,""),"")</f>
        <v/>
      </c>
      <c r="AL249" s="12" t="str">
        <f>IFERROR(IF(AND(_xlfn.XLOOKUP($D$14,$D243:$D249,AL243:AL249,,0,-1)&lt;(INDEX('Verwachte Resultaten'!$C$2:$BT$31,MATCH(_xlfn.XLOOKUP($D$14,$D243:$D249,$E243:$E249,,0,-1),'Verwachte Resultaten'!$B$2:$B$31,0),MATCH(_xlfn.XLOOKUP($D$14,$D243:$D249,AL242:AL248,,0,-1),'Verwachte Resultaten'!$C$1:$BT$1,0))*_xlfn.XLOOKUP($E249,$G$2:$G$6,$F$2:$F$6,,0)),_xlfn.XLOOKUP($D$14,$D243:$D249,AL243:AL249,,0,-1)&gt;=(INDEX('Verwachte Resultaten'!$C$2:$BT$31,MATCH(_xlfn.XLOOKUP($D$14,$D243:$D249,$E243:$E249,,0,-1),'Verwachte Resultaten'!$B$2:$B$31,0),MATCH(_xlfn.XLOOKUP($D$14,$D243:$D249,AL242:AL248,,0,-1),'Verwachte Resultaten'!$C$1:$BT$1,0))*_xlfn.XLOOKUP($E249,$G$2:$G$6,$H$2:$H$6,,0))),$D249,""),"")</f>
        <v/>
      </c>
      <c r="AM249" s="12" t="str">
        <f>IFERROR(IF(AND(_xlfn.XLOOKUP($D$14,$D243:$D249,AM243:AM249,,0,-1)&lt;(INDEX('Verwachte Resultaten'!$C$2:$BT$31,MATCH(_xlfn.XLOOKUP($D$14,$D243:$D249,$E243:$E249,,0,-1),'Verwachte Resultaten'!$B$2:$B$31,0),MATCH(_xlfn.XLOOKUP($D$14,$D243:$D249,AM242:AM248,,0,-1),'Verwachte Resultaten'!$C$1:$BT$1,0))*_xlfn.XLOOKUP($E249,$G$2:$G$6,$F$2:$F$6,,0)),_xlfn.XLOOKUP($D$14,$D243:$D249,AM243:AM249,,0,-1)&gt;=(INDEX('Verwachte Resultaten'!$C$2:$BT$31,MATCH(_xlfn.XLOOKUP($D$14,$D243:$D249,$E243:$E249,,0,-1),'Verwachte Resultaten'!$B$2:$B$31,0),MATCH(_xlfn.XLOOKUP($D$14,$D243:$D249,AM242:AM248,,0,-1),'Verwachte Resultaten'!$C$1:$BT$1,0))*_xlfn.XLOOKUP($E249,$G$2:$G$6,$H$2:$H$6,,0))),$D249,""),"")</f>
        <v/>
      </c>
      <c r="AN249" s="12" t="str">
        <f>IFERROR(IF(AND(_xlfn.XLOOKUP($D$14,$D243:$D249,AN243:AN249,,0,-1)&lt;(INDEX('Verwachte Resultaten'!$C$2:$BT$31,MATCH(_xlfn.XLOOKUP($D$14,$D243:$D249,$E243:$E249,,0,-1),'Verwachte Resultaten'!$B$2:$B$31,0),MATCH(_xlfn.XLOOKUP($D$14,$D243:$D249,AN242:AN248,,0,-1),'Verwachte Resultaten'!$C$1:$BT$1,0))*_xlfn.XLOOKUP($E249,$G$2:$G$6,$F$2:$F$6,,0)),_xlfn.XLOOKUP($D$14,$D243:$D249,AN243:AN249,,0,-1)&gt;=(INDEX('Verwachte Resultaten'!$C$2:$BT$31,MATCH(_xlfn.XLOOKUP($D$14,$D243:$D249,$E243:$E249,,0,-1),'Verwachte Resultaten'!$B$2:$B$31,0),MATCH(_xlfn.XLOOKUP($D$14,$D243:$D249,AN242:AN248,,0,-1),'Verwachte Resultaten'!$C$1:$BT$1,0))*_xlfn.XLOOKUP($E249,$G$2:$G$6,$H$2:$H$6,,0))),$D249,""),"")</f>
        <v/>
      </c>
      <c r="AO249" s="12" t="str">
        <f>IFERROR(IF(AND(_xlfn.XLOOKUP($D$14,$D243:$D249,AO243:AO249,,0,-1)&lt;(INDEX('Verwachte Resultaten'!$C$2:$BT$31,MATCH(_xlfn.XLOOKUP($D$14,$D243:$D249,$E243:$E249,,0,-1),'Verwachte Resultaten'!$B$2:$B$31,0),MATCH(_xlfn.XLOOKUP($D$14,$D243:$D249,AO242:AO248,,0,-1),'Verwachte Resultaten'!$C$1:$BT$1,0))*_xlfn.XLOOKUP($E249,$G$2:$G$6,$F$2:$F$6,,0)),_xlfn.XLOOKUP($D$14,$D243:$D249,AO243:AO249,,0,-1)&gt;=(INDEX('Verwachte Resultaten'!$C$2:$BT$31,MATCH(_xlfn.XLOOKUP($D$14,$D243:$D249,$E243:$E249,,0,-1),'Verwachte Resultaten'!$B$2:$B$31,0),MATCH(_xlfn.XLOOKUP($D$14,$D243:$D249,AO242:AO248,,0,-1),'Verwachte Resultaten'!$C$1:$BT$1,0))*_xlfn.XLOOKUP($E249,$G$2:$G$6,$H$2:$H$6,,0))),$D249,""),"")</f>
        <v/>
      </c>
      <c r="AP249" s="12" t="str">
        <f>IFERROR(IF(AND(_xlfn.XLOOKUP($D$14,$D243:$D249,AP243:AP249,,0,-1)&lt;(INDEX('Verwachte Resultaten'!$C$2:$BT$31,MATCH(_xlfn.XLOOKUP($D$14,$D243:$D249,$E243:$E249,,0,-1),'Verwachte Resultaten'!$B$2:$B$31,0),MATCH(_xlfn.XLOOKUP($D$14,$D243:$D249,AP242:AP248,,0,-1),'Verwachte Resultaten'!$C$1:$BT$1,0))*_xlfn.XLOOKUP($E249,$G$2:$G$6,$F$2:$F$6,,0)),_xlfn.XLOOKUP($D$14,$D243:$D249,AP243:AP249,,0,-1)&gt;=(INDEX('Verwachte Resultaten'!$C$2:$BT$31,MATCH(_xlfn.XLOOKUP($D$14,$D243:$D249,$E243:$E249,,0,-1),'Verwachte Resultaten'!$B$2:$B$31,0),MATCH(_xlfn.XLOOKUP($D$14,$D243:$D249,AP242:AP248,,0,-1),'Verwachte Resultaten'!$C$1:$BT$1,0))*_xlfn.XLOOKUP($E249,$G$2:$G$6,$H$2:$H$6,,0))),$D249,""),"")</f>
        <v/>
      </c>
      <c r="AQ249" s="12" t="str">
        <f>IFERROR(IF(AND(_xlfn.XLOOKUP($D$14,$D243:$D249,AQ243:AQ249,,0,-1)&lt;(INDEX('Verwachte Resultaten'!$C$2:$BT$31,MATCH(_xlfn.XLOOKUP($D$14,$D243:$D249,$E243:$E249,,0,-1),'Verwachte Resultaten'!$B$2:$B$31,0),MATCH(_xlfn.XLOOKUP($D$14,$D243:$D249,AQ242:AQ248,,0,-1),'Verwachte Resultaten'!$C$1:$BT$1,0))*_xlfn.XLOOKUP($E249,$G$2:$G$6,$F$2:$F$6,,0)),_xlfn.XLOOKUP($D$14,$D243:$D249,AQ243:AQ249,,0,-1)&gt;=(INDEX('Verwachte Resultaten'!$C$2:$BT$31,MATCH(_xlfn.XLOOKUP($D$14,$D243:$D249,$E243:$E249,,0,-1),'Verwachte Resultaten'!$B$2:$B$31,0),MATCH(_xlfn.XLOOKUP($D$14,$D243:$D249,AQ242:AQ248,,0,-1),'Verwachte Resultaten'!$C$1:$BT$1,0))*_xlfn.XLOOKUP($E249,$G$2:$G$6,$H$2:$H$6,,0))),$D249,""),"")</f>
        <v/>
      </c>
      <c r="AR249" s="12" t="str">
        <f>IFERROR(IF(AND(_xlfn.XLOOKUP($D$14,$D243:$D249,AR243:AR249,,0,-1)&lt;(INDEX('Verwachte Resultaten'!$C$2:$BT$31,MATCH(_xlfn.XLOOKUP($D$14,$D243:$D249,$E243:$E249,,0,-1),'Verwachte Resultaten'!$B$2:$B$31,0),MATCH(_xlfn.XLOOKUP($D$14,$D243:$D249,AR242:AR248,,0,-1),'Verwachte Resultaten'!$C$1:$BT$1,0))*_xlfn.XLOOKUP($E249,$G$2:$G$6,$F$2:$F$6,,0)),_xlfn.XLOOKUP($D$14,$D243:$D249,AR243:AR249,,0,-1)&gt;=(INDEX('Verwachte Resultaten'!$C$2:$BT$31,MATCH(_xlfn.XLOOKUP($D$14,$D243:$D249,$E243:$E249,,0,-1),'Verwachte Resultaten'!$B$2:$B$31,0),MATCH(_xlfn.XLOOKUP($D$14,$D243:$D249,AR242:AR248,,0,-1),'Verwachte Resultaten'!$C$1:$BT$1,0))*_xlfn.XLOOKUP($E249,$G$2:$G$6,$H$2:$H$6,,0))),$D249,""),"")</f>
        <v/>
      </c>
      <c r="AS249" s="12" t="str">
        <f>IFERROR(IF(AND(_xlfn.XLOOKUP($D$14,$D243:$D249,AS243:AS249,,0,-1)&lt;(INDEX('Verwachte Resultaten'!$C$2:$BT$31,MATCH(_xlfn.XLOOKUP($D$14,$D243:$D249,$E243:$E249,,0,-1),'Verwachte Resultaten'!$B$2:$B$31,0),MATCH(_xlfn.XLOOKUP($D$14,$D243:$D249,AS242:AS248,,0,-1),'Verwachte Resultaten'!$C$1:$BT$1,0))*_xlfn.XLOOKUP($E249,$G$2:$G$6,$F$2:$F$6,,0)),_xlfn.XLOOKUP($D$14,$D243:$D249,AS243:AS249,,0,-1)&gt;=(INDEX('Verwachte Resultaten'!$C$2:$BT$31,MATCH(_xlfn.XLOOKUP($D$14,$D243:$D249,$E243:$E249,,0,-1),'Verwachte Resultaten'!$B$2:$B$31,0),MATCH(_xlfn.XLOOKUP($D$14,$D243:$D249,AS242:AS248,,0,-1),'Verwachte Resultaten'!$C$1:$BT$1,0))*_xlfn.XLOOKUP($E249,$G$2:$G$6,$H$2:$H$6,,0))),$D249,""),"")</f>
        <v/>
      </c>
      <c r="AT249" s="12" t="str">
        <f>IFERROR(IF(AND(_xlfn.XLOOKUP($D$14,$D243:$D249,AT243:AT249,,0,-1)&lt;(INDEX('Verwachte Resultaten'!$C$2:$BT$31,MATCH(_xlfn.XLOOKUP($D$14,$D243:$D249,$E243:$E249,,0,-1),'Verwachte Resultaten'!$B$2:$B$31,0),MATCH(_xlfn.XLOOKUP($D$14,$D243:$D249,AT242:AT248,,0,-1),'Verwachte Resultaten'!$C$1:$BT$1,0))*_xlfn.XLOOKUP($E249,$G$2:$G$6,$F$2:$F$6,,0)),_xlfn.XLOOKUP($D$14,$D243:$D249,AT243:AT249,,0,-1)&gt;=(INDEX('Verwachte Resultaten'!$C$2:$BT$31,MATCH(_xlfn.XLOOKUP($D$14,$D243:$D249,$E243:$E249,,0,-1),'Verwachte Resultaten'!$B$2:$B$31,0),MATCH(_xlfn.XLOOKUP($D$14,$D243:$D249,AT242:AT248,,0,-1),'Verwachte Resultaten'!$C$1:$BT$1,0))*_xlfn.XLOOKUP($E249,$G$2:$G$6,$H$2:$H$6,,0))),$D249,""),"")</f>
        <v/>
      </c>
      <c r="AU249" s="12" t="str">
        <f>IFERROR(IF(AND(_xlfn.XLOOKUP($D$14,$D243:$D249,AU243:AU249,,0,-1)&lt;(INDEX('Verwachte Resultaten'!$C$2:$BT$31,MATCH(_xlfn.XLOOKUP($D$14,$D243:$D249,$E243:$E249,,0,-1),'Verwachte Resultaten'!$B$2:$B$31,0),MATCH(_xlfn.XLOOKUP($D$14,$D243:$D249,AU242:AU248,,0,-1),'Verwachte Resultaten'!$C$1:$BT$1,0))*_xlfn.XLOOKUP($E249,$G$2:$G$6,$F$2:$F$6,,0)),_xlfn.XLOOKUP($D$14,$D243:$D249,AU243:AU249,,0,-1)&gt;=(INDEX('Verwachte Resultaten'!$C$2:$BT$31,MATCH(_xlfn.XLOOKUP($D$14,$D243:$D249,$E243:$E249,,0,-1),'Verwachte Resultaten'!$B$2:$B$31,0),MATCH(_xlfn.XLOOKUP($D$14,$D243:$D249,AU242:AU248,,0,-1),'Verwachte Resultaten'!$C$1:$BT$1,0))*_xlfn.XLOOKUP($E249,$G$2:$G$6,$H$2:$H$6,,0))),$D249,""),"")</f>
        <v/>
      </c>
      <c r="AV249" s="12" t="str">
        <f>IFERROR(IF(AND(_xlfn.XLOOKUP($D$14,$D243:$D249,AV243:AV249,,0,-1)&lt;(INDEX('Verwachte Resultaten'!$C$2:$BT$31,MATCH(_xlfn.XLOOKUP($D$14,$D243:$D249,$E243:$E249,,0,-1),'Verwachte Resultaten'!$B$2:$B$31,0),MATCH(_xlfn.XLOOKUP($D$14,$D243:$D249,AV242:AV248,,0,-1),'Verwachte Resultaten'!$C$1:$BT$1,0))*_xlfn.XLOOKUP($E249,$G$2:$G$6,$F$2:$F$6,,0)),_xlfn.XLOOKUP($D$14,$D243:$D249,AV243:AV249,,0,-1)&gt;=(INDEX('Verwachte Resultaten'!$C$2:$BT$31,MATCH(_xlfn.XLOOKUP($D$14,$D243:$D249,$E243:$E249,,0,-1),'Verwachte Resultaten'!$B$2:$B$31,0),MATCH(_xlfn.XLOOKUP($D$14,$D243:$D249,AV242:AV248,,0,-1),'Verwachte Resultaten'!$C$1:$BT$1,0))*_xlfn.XLOOKUP($E249,$G$2:$G$6,$H$2:$H$6,,0))),$D249,""),"")</f>
        <v/>
      </c>
      <c r="AW249" s="12" t="str">
        <f>IFERROR(IF(AND(_xlfn.XLOOKUP($D$14,$D243:$D249,AW243:AW249,,0,-1)&lt;(INDEX('Verwachte Resultaten'!$C$2:$BT$31,MATCH(_xlfn.XLOOKUP($D$14,$D243:$D249,$E243:$E249,,0,-1),'Verwachte Resultaten'!$B$2:$B$31,0),MATCH(_xlfn.XLOOKUP($D$14,$D243:$D249,AW242:AW248,,0,-1),'Verwachte Resultaten'!$C$1:$BT$1,0))*_xlfn.XLOOKUP($E249,$G$2:$G$6,$F$2:$F$6,,0)),_xlfn.XLOOKUP($D$14,$D243:$D249,AW243:AW249,,0,-1)&gt;=(INDEX('Verwachte Resultaten'!$C$2:$BT$31,MATCH(_xlfn.XLOOKUP($D$14,$D243:$D249,$E243:$E249,,0,-1),'Verwachte Resultaten'!$B$2:$B$31,0),MATCH(_xlfn.XLOOKUP($D$14,$D243:$D249,AW242:AW248,,0,-1),'Verwachte Resultaten'!$C$1:$BT$1,0))*_xlfn.XLOOKUP($E249,$G$2:$G$6,$H$2:$H$6,,0))),$D249,""),"")</f>
        <v/>
      </c>
      <c r="AX249" s="12" t="str">
        <f>IFERROR(IF(AND(_xlfn.XLOOKUP($D$14,$D243:$D249,AX243:AX249,,0,-1)&lt;(INDEX('Verwachte Resultaten'!$C$2:$BT$31,MATCH(_xlfn.XLOOKUP($D$14,$D243:$D249,$E243:$E249,,0,-1),'Verwachte Resultaten'!$B$2:$B$31,0),MATCH(_xlfn.XLOOKUP($D$14,$D243:$D249,AX242:AX248,,0,-1),'Verwachte Resultaten'!$C$1:$BT$1,0))*_xlfn.XLOOKUP($E249,$G$2:$G$6,$F$2:$F$6,,0)),_xlfn.XLOOKUP($D$14,$D243:$D249,AX243:AX249,,0,-1)&gt;=(INDEX('Verwachte Resultaten'!$C$2:$BT$31,MATCH(_xlfn.XLOOKUP($D$14,$D243:$D249,$E243:$E249,,0,-1),'Verwachte Resultaten'!$B$2:$B$31,0),MATCH(_xlfn.XLOOKUP($D$14,$D243:$D249,AX242:AX248,,0,-1),'Verwachte Resultaten'!$C$1:$BT$1,0))*_xlfn.XLOOKUP($E249,$G$2:$G$6,$H$2:$H$6,,0))),$D249,""),"")</f>
        <v/>
      </c>
      <c r="AY249" s="12" t="str">
        <f>IFERROR(IF(AND(_xlfn.XLOOKUP($D$14,$D243:$D249,AY243:AY249,,0,-1)&lt;(INDEX('Verwachte Resultaten'!$C$2:$BT$31,MATCH(_xlfn.XLOOKUP($D$14,$D243:$D249,$E243:$E249,,0,-1),'Verwachte Resultaten'!$B$2:$B$31,0),MATCH(_xlfn.XLOOKUP($D$14,$D243:$D249,AY242:AY248,,0,-1),'Verwachte Resultaten'!$C$1:$BT$1,0))*_xlfn.XLOOKUP($E249,$G$2:$G$6,$F$2:$F$6,,0)),_xlfn.XLOOKUP($D$14,$D243:$D249,AY243:AY249,,0,-1)&gt;=(INDEX('Verwachte Resultaten'!$C$2:$BT$31,MATCH(_xlfn.XLOOKUP($D$14,$D243:$D249,$E243:$E249,,0,-1),'Verwachte Resultaten'!$B$2:$B$31,0),MATCH(_xlfn.XLOOKUP($D$14,$D243:$D249,AY242:AY248,,0,-1),'Verwachte Resultaten'!$C$1:$BT$1,0))*_xlfn.XLOOKUP($E249,$G$2:$G$6,$H$2:$H$6,,0))),$D249,""),"")</f>
        <v/>
      </c>
      <c r="AZ249" s="12" t="str">
        <f>IFERROR(IF(AND(_xlfn.XLOOKUP($D$14,$D243:$D249,AZ243:AZ249,,0,-1)&lt;(INDEX('Verwachte Resultaten'!$C$2:$BT$31,MATCH(_xlfn.XLOOKUP($D$14,$D243:$D249,$E243:$E249,,0,-1),'Verwachte Resultaten'!$B$2:$B$31,0),MATCH(_xlfn.XLOOKUP($D$14,$D243:$D249,AZ242:AZ248,,0,-1),'Verwachte Resultaten'!$C$1:$BT$1,0))*_xlfn.XLOOKUP($E249,$G$2:$G$6,$F$2:$F$6,,0)),_xlfn.XLOOKUP($D$14,$D243:$D249,AZ243:AZ249,,0,-1)&gt;=(INDEX('Verwachte Resultaten'!$C$2:$BT$31,MATCH(_xlfn.XLOOKUP($D$14,$D243:$D249,$E243:$E249,,0,-1),'Verwachte Resultaten'!$B$2:$B$31,0),MATCH(_xlfn.XLOOKUP($D$14,$D243:$D249,AZ242:AZ248,,0,-1),'Verwachte Resultaten'!$C$1:$BT$1,0))*_xlfn.XLOOKUP($E249,$G$2:$G$6,$H$2:$H$6,,0))),$D249,""),"")</f>
        <v/>
      </c>
      <c r="BA249" s="12" t="str">
        <f>IFERROR(IF(AND(_xlfn.XLOOKUP($D$14,$D243:$D249,BA243:BA249,,0,-1)&lt;(INDEX('Verwachte Resultaten'!$C$2:$BT$31,MATCH(_xlfn.XLOOKUP($D$14,$D243:$D249,$E243:$E249,,0,-1),'Verwachte Resultaten'!$B$2:$B$31,0),MATCH(_xlfn.XLOOKUP($D$14,$D243:$D249,BA242:BA248,,0,-1),'Verwachte Resultaten'!$C$1:$BT$1,0))*_xlfn.XLOOKUP($E249,$G$2:$G$6,$F$2:$F$6,,0)),_xlfn.XLOOKUP($D$14,$D243:$D249,BA243:BA249,,0,-1)&gt;=(INDEX('Verwachte Resultaten'!$C$2:$BT$31,MATCH(_xlfn.XLOOKUP($D$14,$D243:$D249,$E243:$E249,,0,-1),'Verwachte Resultaten'!$B$2:$B$31,0),MATCH(_xlfn.XLOOKUP($D$14,$D243:$D249,BA242:BA248,,0,-1),'Verwachte Resultaten'!$C$1:$BT$1,0))*_xlfn.XLOOKUP($E249,$G$2:$G$6,$H$2:$H$6,,0))),$D249,""),"")</f>
        <v/>
      </c>
      <c r="BB249" s="12" t="str">
        <f>IFERROR(IF(AND(_xlfn.XLOOKUP($D$14,$D243:$D249,BB243:BB249,,0,-1)&lt;(INDEX('Verwachte Resultaten'!$C$2:$BT$31,MATCH(_xlfn.XLOOKUP($D$14,$D243:$D249,$E243:$E249,,0,-1),'Verwachte Resultaten'!$B$2:$B$31,0),MATCH(_xlfn.XLOOKUP($D$14,$D243:$D249,BB242:BB248,,0,-1),'Verwachte Resultaten'!$C$1:$BT$1,0))*_xlfn.XLOOKUP($E249,$G$2:$G$6,$F$2:$F$6,,0)),_xlfn.XLOOKUP($D$14,$D243:$D249,BB243:BB249,,0,-1)&gt;=(INDEX('Verwachte Resultaten'!$C$2:$BT$31,MATCH(_xlfn.XLOOKUP($D$14,$D243:$D249,$E243:$E249,,0,-1),'Verwachte Resultaten'!$B$2:$B$31,0),MATCH(_xlfn.XLOOKUP($D$14,$D243:$D249,BB242:BB248,,0,-1),'Verwachte Resultaten'!$C$1:$BT$1,0))*_xlfn.XLOOKUP($E249,$G$2:$G$6,$H$2:$H$6,,0))),$D249,""),"")</f>
        <v/>
      </c>
      <c r="BC249" s="12" t="str">
        <f>IFERROR(IF(AND(_xlfn.XLOOKUP($D$14,$D243:$D249,BC243:BC249,,0,-1)&lt;(INDEX('Verwachte Resultaten'!$C$2:$BT$31,MATCH(_xlfn.XLOOKUP($D$14,$D243:$D249,$E243:$E249,,0,-1),'Verwachte Resultaten'!$B$2:$B$31,0),MATCH(_xlfn.XLOOKUP($D$14,$D243:$D249,BC242:BC248,,0,-1),'Verwachte Resultaten'!$C$1:$BT$1,0))*_xlfn.XLOOKUP($E249,$G$2:$G$6,$F$2:$F$6,,0)),_xlfn.XLOOKUP($D$14,$D243:$D249,BC243:BC249,,0,-1)&gt;=(INDEX('Verwachte Resultaten'!$C$2:$BT$31,MATCH(_xlfn.XLOOKUP($D$14,$D243:$D249,$E243:$E249,,0,-1),'Verwachte Resultaten'!$B$2:$B$31,0),MATCH(_xlfn.XLOOKUP($D$14,$D243:$D249,BC242:BC248,,0,-1),'Verwachte Resultaten'!$C$1:$BT$1,0))*_xlfn.XLOOKUP($E249,$G$2:$G$6,$H$2:$H$6,,0))),$D249,""),"")</f>
        <v/>
      </c>
      <c r="BD249" s="12" t="str">
        <f>IFERROR(IF(AND(_xlfn.XLOOKUP($D$14,$D243:$D249,BD243:BD249,,0,-1)&lt;(INDEX('Verwachte Resultaten'!$C$2:$BT$31,MATCH(_xlfn.XLOOKUP($D$14,$D243:$D249,$E243:$E249,,0,-1),'Verwachte Resultaten'!$B$2:$B$31,0),MATCH(_xlfn.XLOOKUP($D$14,$D243:$D249,BD242:BD248,,0,-1),'Verwachte Resultaten'!$C$1:$BT$1,0))*_xlfn.XLOOKUP($E249,$G$2:$G$6,$F$2:$F$6,,0)),_xlfn.XLOOKUP($D$14,$D243:$D249,BD243:BD249,,0,-1)&gt;=(INDEX('Verwachte Resultaten'!$C$2:$BT$31,MATCH(_xlfn.XLOOKUP($D$14,$D243:$D249,$E243:$E249,,0,-1),'Verwachte Resultaten'!$B$2:$B$31,0),MATCH(_xlfn.XLOOKUP($D$14,$D243:$D249,BD242:BD248,,0,-1),'Verwachte Resultaten'!$C$1:$BT$1,0))*_xlfn.XLOOKUP($E249,$G$2:$G$6,$H$2:$H$6,,0))),$D249,""),"")</f>
        <v/>
      </c>
      <c r="BE249" s="12" t="str">
        <f>IFERROR(IF(AND(_xlfn.XLOOKUP($D$14,$D243:$D249,BE243:BE249,,0,-1)&lt;(INDEX('Verwachte Resultaten'!$C$2:$BT$31,MATCH(_xlfn.XLOOKUP($D$14,$D243:$D249,$E243:$E249,,0,-1),'Verwachte Resultaten'!$B$2:$B$31,0),MATCH(_xlfn.XLOOKUP($D$14,$D243:$D249,BE242:BE248,,0,-1),'Verwachte Resultaten'!$C$1:$BT$1,0))*_xlfn.XLOOKUP($E249,$G$2:$G$6,$F$2:$F$6,,0)),_xlfn.XLOOKUP($D$14,$D243:$D249,BE243:BE249,,0,-1)&gt;=(INDEX('Verwachte Resultaten'!$C$2:$BT$31,MATCH(_xlfn.XLOOKUP($D$14,$D243:$D249,$E243:$E249,,0,-1),'Verwachte Resultaten'!$B$2:$B$31,0),MATCH(_xlfn.XLOOKUP($D$14,$D243:$D249,BE242:BE248,,0,-1),'Verwachte Resultaten'!$C$1:$BT$1,0))*_xlfn.XLOOKUP($E249,$G$2:$G$6,$H$2:$H$6,,0))),$D249,""),"")</f>
        <v/>
      </c>
      <c r="BF249" s="12" t="str">
        <f>IFERROR(IF(AND(_xlfn.XLOOKUP($D$14,$D243:$D249,BF243:BF249,,0,-1)&lt;(INDEX('Verwachte Resultaten'!$C$2:$BT$31,MATCH(_xlfn.XLOOKUP($D$14,$D243:$D249,$E243:$E249,,0,-1),'Verwachte Resultaten'!$B$2:$B$31,0),MATCH(_xlfn.XLOOKUP($D$14,$D243:$D249,BF242:BF248,,0,-1),'Verwachte Resultaten'!$C$1:$BT$1,0))*_xlfn.XLOOKUP($E249,$G$2:$G$6,$F$2:$F$6,,0)),_xlfn.XLOOKUP($D$14,$D243:$D249,BF243:BF249,,0,-1)&gt;=(INDEX('Verwachte Resultaten'!$C$2:$BT$31,MATCH(_xlfn.XLOOKUP($D$14,$D243:$D249,$E243:$E249,,0,-1),'Verwachte Resultaten'!$B$2:$B$31,0),MATCH(_xlfn.XLOOKUP($D$14,$D243:$D249,BF242:BF248,,0,-1),'Verwachte Resultaten'!$C$1:$BT$1,0))*_xlfn.XLOOKUP($E249,$G$2:$G$6,$H$2:$H$6,,0))),$D249,""),"")</f>
        <v/>
      </c>
      <c r="BG249" s="12" t="str">
        <f>IFERROR(IF(AND(_xlfn.XLOOKUP($D$14,$D243:$D249,BG243:BG249,,0,-1)&lt;(INDEX('Verwachte Resultaten'!$C$2:$BT$31,MATCH(_xlfn.XLOOKUP($D$14,$D243:$D249,$E243:$E249,,0,-1),'Verwachte Resultaten'!$B$2:$B$31,0),MATCH(_xlfn.XLOOKUP($D$14,$D243:$D249,BG242:BG248,,0,-1),'Verwachte Resultaten'!$C$1:$BT$1,0))*_xlfn.XLOOKUP($E249,$G$2:$G$6,$F$2:$F$6,,0)),_xlfn.XLOOKUP($D$14,$D243:$D249,BG243:BG249,,0,-1)&gt;=(INDEX('Verwachte Resultaten'!$C$2:$BT$31,MATCH(_xlfn.XLOOKUP($D$14,$D243:$D249,$E243:$E249,,0,-1),'Verwachte Resultaten'!$B$2:$B$31,0),MATCH(_xlfn.XLOOKUP($D$14,$D243:$D249,BG242:BG248,,0,-1),'Verwachte Resultaten'!$C$1:$BT$1,0))*_xlfn.XLOOKUP($E249,$G$2:$G$6,$H$2:$H$6,,0))),$D249,""),"")</f>
        <v/>
      </c>
      <c r="BH249" s="12" t="str">
        <f>IFERROR(IF(AND(_xlfn.XLOOKUP($D$14,$D243:$D249,BH243:BH249,,0,-1)&lt;(INDEX('Verwachte Resultaten'!$C$2:$BT$31,MATCH(_xlfn.XLOOKUP($D$14,$D243:$D249,$E243:$E249,,0,-1),'Verwachte Resultaten'!$B$2:$B$31,0),MATCH(_xlfn.XLOOKUP($D$14,$D243:$D249,BH242:BH248,,0,-1),'Verwachte Resultaten'!$C$1:$BT$1,0))*_xlfn.XLOOKUP($E249,$G$2:$G$6,$F$2:$F$6,,0)),_xlfn.XLOOKUP($D$14,$D243:$D249,BH243:BH249,,0,-1)&gt;=(INDEX('Verwachte Resultaten'!$C$2:$BT$31,MATCH(_xlfn.XLOOKUP($D$14,$D243:$D249,$E243:$E249,,0,-1),'Verwachte Resultaten'!$B$2:$B$31,0),MATCH(_xlfn.XLOOKUP($D$14,$D243:$D249,BH242:BH248,,0,-1),'Verwachte Resultaten'!$C$1:$BT$1,0))*_xlfn.XLOOKUP($E249,$G$2:$G$6,$H$2:$H$6,,0))),$D249,""),"")</f>
        <v/>
      </c>
      <c r="BI249" s="12" t="str">
        <f>IFERROR(IF(AND(_xlfn.XLOOKUP($D$14,$D243:$D249,BI243:BI249,,0,-1)&lt;(INDEX('Verwachte Resultaten'!$C$2:$BT$31,MATCH(_xlfn.XLOOKUP($D$14,$D243:$D249,$E243:$E249,,0,-1),'Verwachte Resultaten'!$B$2:$B$31,0),MATCH(_xlfn.XLOOKUP($D$14,$D243:$D249,BI242:BI248,,0,-1),'Verwachte Resultaten'!$C$1:$BT$1,0))*_xlfn.XLOOKUP($E249,$G$2:$G$6,$F$2:$F$6,,0)),_xlfn.XLOOKUP($D$14,$D243:$D249,BI243:BI249,,0,-1)&gt;=(INDEX('Verwachte Resultaten'!$C$2:$BT$31,MATCH(_xlfn.XLOOKUP($D$14,$D243:$D249,$E243:$E249,,0,-1),'Verwachte Resultaten'!$B$2:$B$31,0),MATCH(_xlfn.XLOOKUP($D$14,$D243:$D249,BI242:BI248,,0,-1),'Verwachte Resultaten'!$C$1:$BT$1,0))*_xlfn.XLOOKUP($E249,$G$2:$G$6,$H$2:$H$6,,0))),$D249,""),"")</f>
        <v/>
      </c>
      <c r="BJ249" s="12" t="str">
        <f>IFERROR(IF(AND(_xlfn.XLOOKUP($D$14,$D243:$D249,BJ243:BJ249,,0,-1)&lt;(INDEX('Verwachte Resultaten'!$C$2:$BT$31,MATCH(_xlfn.XLOOKUP($D$14,$D243:$D249,$E243:$E249,,0,-1),'Verwachte Resultaten'!$B$2:$B$31,0),MATCH(_xlfn.XLOOKUP($D$14,$D243:$D249,BJ242:BJ248,,0,-1),'Verwachte Resultaten'!$C$1:$BT$1,0))*_xlfn.XLOOKUP($E249,$G$2:$G$6,$F$2:$F$6,,0)),_xlfn.XLOOKUP($D$14,$D243:$D249,BJ243:BJ249,,0,-1)&gt;=(INDEX('Verwachte Resultaten'!$C$2:$BT$31,MATCH(_xlfn.XLOOKUP($D$14,$D243:$D249,$E243:$E249,,0,-1),'Verwachte Resultaten'!$B$2:$B$31,0),MATCH(_xlfn.XLOOKUP($D$14,$D243:$D249,BJ242:BJ248,,0,-1),'Verwachte Resultaten'!$C$1:$BT$1,0))*_xlfn.XLOOKUP($E249,$G$2:$G$6,$H$2:$H$6,,0))),$D249,""),"")</f>
        <v/>
      </c>
      <c r="BK249" s="39" t="str">
        <f>IFERROR(IF(AND(_xlfn.XLOOKUP($D$14,$D243:$D249,BK243:BK249,,0,-1)&lt;(INDEX('Verwachte Resultaten'!$C$2:$BT$31,MATCH(_xlfn.XLOOKUP($D$14,$D243:$D249,$E243:$E249,,0,-1),'Verwachte Resultaten'!$B$2:$B$31,0),MATCH(_xlfn.XLOOKUP($D$14,$D243:$D249,BK242:BK248,,0,-1),'Verwachte Resultaten'!$C$1:$BT$1,0))*_xlfn.XLOOKUP($E249,$G$2:$G$6,$F$2:$F$6,,0)),_xlfn.XLOOKUP($D$14,$D243:$D249,BK243:BK249,,0,-1)&gt;=(INDEX('Verwachte Resultaten'!$C$2:$BT$31,MATCH(_xlfn.XLOOKUP($D$14,$D243:$D249,$E243:$E249,,0,-1),'Verwachte Resultaten'!$B$2:$B$31,0),MATCH(_xlfn.XLOOKUP($D$14,$D243:$D249,BK242:BK248,,0,-1),'Verwachte Resultaten'!$C$1:$BT$1,0))*_xlfn.XLOOKUP($E249,$G$2:$G$6,$H$2:$H$6,,0))),$D249,""),"")</f>
        <v/>
      </c>
    </row>
    <row r="250" spans="1:63">
      <c r="C250" s="23"/>
      <c r="D250" s="110" t="str">
        <f>IFERROR($B248*$B$7,"")</f>
        <v/>
      </c>
      <c r="E250" s="40" t="s">
        <v>153</v>
      </c>
      <c r="F250" s="13" t="str">
        <f>IFERROR(IF(AND(_xlfn.XLOOKUP($D$14,$D244:$D250,F244:F250,,0,-1)&lt;(INDEX('Verwachte Resultaten'!$C$2:$BT$31,MATCH(_xlfn.XLOOKUP($D$14,$D244:$D250,$E244:$E250,,0,-1),'Verwachte Resultaten'!$B$2:$B$31,0),MATCH(_xlfn.XLOOKUP($D$14,$D244:$D250,F243:F249,,0,-1),'Verwachte Resultaten'!$C$1:$BT$1,0))*_xlfn.XLOOKUP($E250,$G$2:$G$6,$F$2:$F$6,,0)),_xlfn.XLOOKUP($D$14,$D244:$D250,F244:F250,,0,-1)&gt;=(INDEX('Verwachte Resultaten'!$C$2:$BT$31,MATCH(_xlfn.XLOOKUP($D$14,$D244:$D250,$E244:$E250,,0,-1),'Verwachte Resultaten'!$B$2:$B$31,0),MATCH(_xlfn.XLOOKUP($D$14,$D244:$D250,F243:F249,,0,-1),'Verwachte Resultaten'!$C$1:$BT$1,0))*_xlfn.XLOOKUP($E250,$G$2:$G$6,$H$2:$H$6,,0))),$D250,""),"")</f>
        <v/>
      </c>
      <c r="G250" s="14" t="str">
        <f>IFERROR(IF(AND(_xlfn.XLOOKUP($D$14,$D244:$D250,G244:G250,,0,-1)&lt;(INDEX('Verwachte Resultaten'!$C$2:$BT$31,MATCH(_xlfn.XLOOKUP($D$14,$D244:$D250,$E244:$E250,,0,-1),'Verwachte Resultaten'!$B$2:$B$31,0),MATCH(_xlfn.XLOOKUP($D$14,$D244:$D250,G243:G249,,0,-1),'Verwachte Resultaten'!$C$1:$BT$1,0))*_xlfn.XLOOKUP($E250,$G$2:$G$6,$F$2:$F$6,,0)),_xlfn.XLOOKUP($D$14,$D244:$D250,G244:G250,,0,-1)&gt;=(INDEX('Verwachte Resultaten'!$C$2:$BT$31,MATCH(_xlfn.XLOOKUP($D$14,$D244:$D250,$E244:$E250,,0,-1),'Verwachte Resultaten'!$B$2:$B$31,0),MATCH(_xlfn.XLOOKUP($D$14,$D244:$D250,G243:G249,,0,-1),'Verwachte Resultaten'!$C$1:$BT$1,0))*_xlfn.XLOOKUP($E250,$G$2:$G$6,$H$2:$H$6,,0))),$D250,""),"")</f>
        <v/>
      </c>
      <c r="H250" s="14" t="str">
        <f>IFERROR(IF(AND(_xlfn.XLOOKUP($D$14,$D244:$D250,H244:H250,,0,-1)&lt;(INDEX('Verwachte Resultaten'!$C$2:$BT$31,MATCH(_xlfn.XLOOKUP($D$14,$D244:$D250,$E244:$E250,,0,-1),'Verwachte Resultaten'!$B$2:$B$31,0),MATCH(_xlfn.XLOOKUP($D$14,$D244:$D250,H243:H249,,0,-1),'Verwachte Resultaten'!$C$1:$BT$1,0))*_xlfn.XLOOKUP($E250,$G$2:$G$6,$F$2:$F$6,,0)),_xlfn.XLOOKUP($D$14,$D244:$D250,H244:H250,,0,-1)&gt;=(INDEX('Verwachte Resultaten'!$C$2:$BT$31,MATCH(_xlfn.XLOOKUP($D$14,$D244:$D250,$E244:$E250,,0,-1),'Verwachte Resultaten'!$B$2:$B$31,0),MATCH(_xlfn.XLOOKUP($D$14,$D244:$D250,H243:H249,,0,-1),'Verwachte Resultaten'!$C$1:$BT$1,0))*_xlfn.XLOOKUP($E250,$G$2:$G$6,$H$2:$H$6,,0))),$D250,""),"")</f>
        <v/>
      </c>
      <c r="I250" s="14" t="str">
        <f>IFERROR(IF(AND(_xlfn.XLOOKUP($D$14,$D244:$D250,I244:I250,,0,-1)&lt;(INDEX('Verwachte Resultaten'!$C$2:$BT$31,MATCH(_xlfn.XLOOKUP($D$14,$D244:$D250,$E244:$E250,,0,-1),'Verwachte Resultaten'!$B$2:$B$31,0),MATCH(_xlfn.XLOOKUP($D$14,$D244:$D250,I243:I249,,0,-1),'Verwachte Resultaten'!$C$1:$BT$1,0))*_xlfn.XLOOKUP($E250,$G$2:$G$6,$F$2:$F$6,,0)),_xlfn.XLOOKUP($D$14,$D244:$D250,I244:I250,,0,-1)&gt;=(INDEX('Verwachte Resultaten'!$C$2:$BT$31,MATCH(_xlfn.XLOOKUP($D$14,$D244:$D250,$E244:$E250,,0,-1),'Verwachte Resultaten'!$B$2:$B$31,0),MATCH(_xlfn.XLOOKUP($D$14,$D244:$D250,I243:I249,,0,-1),'Verwachte Resultaten'!$C$1:$BT$1,0))*_xlfn.XLOOKUP($E250,$G$2:$G$6,$H$2:$H$6,,0))),$D250,""),"")</f>
        <v/>
      </c>
      <c r="J250" s="14" t="str">
        <f>IFERROR(IF(AND(_xlfn.XLOOKUP($D$14,$D244:$D250,J244:J250,,0,-1)&lt;(INDEX('Verwachte Resultaten'!$C$2:$BT$31,MATCH(_xlfn.XLOOKUP($D$14,$D244:$D250,$E244:$E250,,0,-1),'Verwachte Resultaten'!$B$2:$B$31,0),MATCH(_xlfn.XLOOKUP($D$14,$D244:$D250,J243:J249,,0,-1),'Verwachte Resultaten'!$C$1:$BT$1,0))*_xlfn.XLOOKUP($E250,$G$2:$G$6,$F$2:$F$6,,0)),_xlfn.XLOOKUP($D$14,$D244:$D250,J244:J250,,0,-1)&gt;=(INDEX('Verwachte Resultaten'!$C$2:$BT$31,MATCH(_xlfn.XLOOKUP($D$14,$D244:$D250,$E244:$E250,,0,-1),'Verwachte Resultaten'!$B$2:$B$31,0),MATCH(_xlfn.XLOOKUP($D$14,$D244:$D250,J243:J249,,0,-1),'Verwachte Resultaten'!$C$1:$BT$1,0))*_xlfn.XLOOKUP($E250,$G$2:$G$6,$H$2:$H$6,,0))),$D250,""),"")</f>
        <v/>
      </c>
      <c r="K250" s="14" t="str">
        <f>IFERROR(IF(AND(_xlfn.XLOOKUP($D$14,$D244:$D250,K244:K250,,0,-1)&lt;(INDEX('Verwachte Resultaten'!$C$2:$BT$31,MATCH(_xlfn.XLOOKUP($D$14,$D244:$D250,$E244:$E250,,0,-1),'Verwachte Resultaten'!$B$2:$B$31,0),MATCH(_xlfn.XLOOKUP($D$14,$D244:$D250,K243:K249,,0,-1),'Verwachte Resultaten'!$C$1:$BT$1,0))*_xlfn.XLOOKUP($E250,$G$2:$G$6,$F$2:$F$6,,0)),_xlfn.XLOOKUP($D$14,$D244:$D250,K244:K250,,0,-1)&gt;=(INDEX('Verwachte Resultaten'!$C$2:$BT$31,MATCH(_xlfn.XLOOKUP($D$14,$D244:$D250,$E244:$E250,,0,-1),'Verwachte Resultaten'!$B$2:$B$31,0),MATCH(_xlfn.XLOOKUP($D$14,$D244:$D250,K243:K249,,0,-1),'Verwachte Resultaten'!$C$1:$BT$1,0))*_xlfn.XLOOKUP($E250,$G$2:$G$6,$H$2:$H$6,,0))),$D250,""),"")</f>
        <v/>
      </c>
      <c r="L250" s="14" t="str">
        <f>IFERROR(IF(AND(_xlfn.XLOOKUP($D$14,$D244:$D250,L244:L250,,0,-1)&lt;(INDEX('Verwachte Resultaten'!$C$2:$BT$31,MATCH(_xlfn.XLOOKUP($D$14,$D244:$D250,$E244:$E250,,0,-1),'Verwachte Resultaten'!$B$2:$B$31,0),MATCH(_xlfn.XLOOKUP($D$14,$D244:$D250,L243:L249,,0,-1),'Verwachte Resultaten'!$C$1:$BT$1,0))*_xlfn.XLOOKUP($E250,$G$2:$G$6,$F$2:$F$6,,0)),_xlfn.XLOOKUP($D$14,$D244:$D250,L244:L250,,0,-1)&gt;=(INDEX('Verwachte Resultaten'!$C$2:$BT$31,MATCH(_xlfn.XLOOKUP($D$14,$D244:$D250,$E244:$E250,,0,-1),'Verwachte Resultaten'!$B$2:$B$31,0),MATCH(_xlfn.XLOOKUP($D$14,$D244:$D250,L243:L249,,0,-1),'Verwachte Resultaten'!$C$1:$BT$1,0))*_xlfn.XLOOKUP($E250,$G$2:$G$6,$H$2:$H$6,,0))),$D250,""),"")</f>
        <v/>
      </c>
      <c r="M250" s="14" t="str">
        <f>IFERROR(IF(AND(_xlfn.XLOOKUP($D$14,$D244:$D250,M244:M250,,0,-1)&lt;(INDEX('Verwachte Resultaten'!$C$2:$BT$31,MATCH(_xlfn.XLOOKUP($D$14,$D244:$D250,$E244:$E250,,0,-1),'Verwachte Resultaten'!$B$2:$B$31,0),MATCH(_xlfn.XLOOKUP($D$14,$D244:$D250,M243:M249,,0,-1),'Verwachte Resultaten'!$C$1:$BT$1,0))*_xlfn.XLOOKUP($E250,$G$2:$G$6,$F$2:$F$6,,0)),_xlfn.XLOOKUP($D$14,$D244:$D250,M244:M250,,0,-1)&gt;=(INDEX('Verwachte Resultaten'!$C$2:$BT$31,MATCH(_xlfn.XLOOKUP($D$14,$D244:$D250,$E244:$E250,,0,-1),'Verwachte Resultaten'!$B$2:$B$31,0),MATCH(_xlfn.XLOOKUP($D$14,$D244:$D250,M243:M249,,0,-1),'Verwachte Resultaten'!$C$1:$BT$1,0))*_xlfn.XLOOKUP($E250,$G$2:$G$6,$H$2:$H$6,,0))),$D250,""),"")</f>
        <v/>
      </c>
      <c r="N250" s="14" t="str">
        <f>IFERROR(IF(AND(_xlfn.XLOOKUP($D$14,$D244:$D250,N244:N250,,0,-1)&lt;(INDEX('Verwachte Resultaten'!$C$2:$BT$31,MATCH(_xlfn.XLOOKUP($D$14,$D244:$D250,$E244:$E250,,0,-1),'Verwachte Resultaten'!$B$2:$B$31,0),MATCH(_xlfn.XLOOKUP($D$14,$D244:$D250,N243:N249,,0,-1),'Verwachte Resultaten'!$C$1:$BT$1,0))*_xlfn.XLOOKUP($E250,$G$2:$G$6,$F$2:$F$6,,0)),_xlfn.XLOOKUP($D$14,$D244:$D250,N244:N250,,0,-1)&gt;=(INDEX('Verwachte Resultaten'!$C$2:$BT$31,MATCH(_xlfn.XLOOKUP($D$14,$D244:$D250,$E244:$E250,,0,-1),'Verwachte Resultaten'!$B$2:$B$31,0),MATCH(_xlfn.XLOOKUP($D$14,$D244:$D250,N243:N249,,0,-1),'Verwachte Resultaten'!$C$1:$BT$1,0))*_xlfn.XLOOKUP($E250,$G$2:$G$6,$H$2:$H$6,,0))),$D250,""),"")</f>
        <v/>
      </c>
      <c r="O250" s="14" t="str">
        <f>IFERROR(IF(AND(_xlfn.XLOOKUP($D$14,$D244:$D250,O244:O250,,0,-1)&lt;(INDEX('Verwachte Resultaten'!$C$2:$BT$31,MATCH(_xlfn.XLOOKUP($D$14,$D244:$D250,$E244:$E250,,0,-1),'Verwachte Resultaten'!$B$2:$B$31,0),MATCH(_xlfn.XLOOKUP($D$14,$D244:$D250,O243:O249,,0,-1),'Verwachte Resultaten'!$C$1:$BT$1,0))*_xlfn.XLOOKUP($E250,$G$2:$G$6,$F$2:$F$6,,0)),_xlfn.XLOOKUP($D$14,$D244:$D250,O244:O250,,0,-1)&gt;=(INDEX('Verwachte Resultaten'!$C$2:$BT$31,MATCH(_xlfn.XLOOKUP($D$14,$D244:$D250,$E244:$E250,,0,-1),'Verwachte Resultaten'!$B$2:$B$31,0),MATCH(_xlfn.XLOOKUP($D$14,$D244:$D250,O243:O249,,0,-1),'Verwachte Resultaten'!$C$1:$BT$1,0))*_xlfn.XLOOKUP($E250,$G$2:$G$6,$H$2:$H$6,,0))),$D250,""),"")</f>
        <v/>
      </c>
      <c r="P250" s="14" t="str">
        <f>IFERROR(IF(AND(_xlfn.XLOOKUP($D$14,$D244:$D250,P244:P250,,0,-1)&lt;(INDEX('Verwachte Resultaten'!$C$2:$BT$31,MATCH(_xlfn.XLOOKUP($D$14,$D244:$D250,$E244:$E250,,0,-1),'Verwachte Resultaten'!$B$2:$B$31,0),MATCH(_xlfn.XLOOKUP($D$14,$D244:$D250,P243:P249,,0,-1),'Verwachte Resultaten'!$C$1:$BT$1,0))*_xlfn.XLOOKUP($E250,$G$2:$G$6,$F$2:$F$6,,0)),_xlfn.XLOOKUP($D$14,$D244:$D250,P244:P250,,0,-1)&gt;=(INDEX('Verwachte Resultaten'!$C$2:$BT$31,MATCH(_xlfn.XLOOKUP($D$14,$D244:$D250,$E244:$E250,,0,-1),'Verwachte Resultaten'!$B$2:$B$31,0),MATCH(_xlfn.XLOOKUP($D$14,$D244:$D250,P243:P249,,0,-1),'Verwachte Resultaten'!$C$1:$BT$1,0))*_xlfn.XLOOKUP($E250,$G$2:$G$6,$H$2:$H$6,,0))),$D250,""),"")</f>
        <v/>
      </c>
      <c r="Q250" s="14" t="str">
        <f>IFERROR(IF(AND(_xlfn.XLOOKUP($D$14,$D244:$D250,Q244:Q250,,0,-1)&lt;(INDEX('Verwachte Resultaten'!$C$2:$BT$31,MATCH(_xlfn.XLOOKUP($D$14,$D244:$D250,$E244:$E250,,0,-1),'Verwachte Resultaten'!$B$2:$B$31,0),MATCH(_xlfn.XLOOKUP($D$14,$D244:$D250,Q243:Q249,,0,-1),'Verwachte Resultaten'!$C$1:$BT$1,0))*_xlfn.XLOOKUP($E250,$G$2:$G$6,$F$2:$F$6,,0)),_xlfn.XLOOKUP($D$14,$D244:$D250,Q244:Q250,,0,-1)&gt;=(INDEX('Verwachte Resultaten'!$C$2:$BT$31,MATCH(_xlfn.XLOOKUP($D$14,$D244:$D250,$E244:$E250,,0,-1),'Verwachte Resultaten'!$B$2:$B$31,0),MATCH(_xlfn.XLOOKUP($D$14,$D244:$D250,Q243:Q249,,0,-1),'Verwachte Resultaten'!$C$1:$BT$1,0))*_xlfn.XLOOKUP($E250,$G$2:$G$6,$H$2:$H$6,,0))),$D250,""),"")</f>
        <v/>
      </c>
      <c r="R250" s="14" t="str">
        <f>IFERROR(IF(AND(_xlfn.XLOOKUP($D$14,$D244:$D250,R244:R250,,0,-1)&lt;(INDEX('Verwachte Resultaten'!$C$2:$BT$31,MATCH(_xlfn.XLOOKUP($D$14,$D244:$D250,$E244:$E250,,0,-1),'Verwachte Resultaten'!$B$2:$B$31,0),MATCH(_xlfn.XLOOKUP($D$14,$D244:$D250,R243:R249,,0,-1),'Verwachte Resultaten'!$C$1:$BT$1,0))*_xlfn.XLOOKUP($E250,$G$2:$G$6,$F$2:$F$6,,0)),_xlfn.XLOOKUP($D$14,$D244:$D250,R244:R250,,0,-1)&gt;=(INDEX('Verwachte Resultaten'!$C$2:$BT$31,MATCH(_xlfn.XLOOKUP($D$14,$D244:$D250,$E244:$E250,,0,-1),'Verwachte Resultaten'!$B$2:$B$31,0),MATCH(_xlfn.XLOOKUP($D$14,$D244:$D250,R243:R249,,0,-1),'Verwachte Resultaten'!$C$1:$BT$1,0))*_xlfn.XLOOKUP($E250,$G$2:$G$6,$H$2:$H$6,,0))),$D250,""),"")</f>
        <v/>
      </c>
      <c r="S250" s="14" t="str">
        <f>IFERROR(IF(AND(_xlfn.XLOOKUP($D$14,$D244:$D250,S244:S250,,0,-1)&lt;(INDEX('Verwachte Resultaten'!$C$2:$BT$31,MATCH(_xlfn.XLOOKUP($D$14,$D244:$D250,$E244:$E250,,0,-1),'Verwachte Resultaten'!$B$2:$B$31,0),MATCH(_xlfn.XLOOKUP($D$14,$D244:$D250,S243:S249,,0,-1),'Verwachte Resultaten'!$C$1:$BT$1,0))*_xlfn.XLOOKUP($E250,$G$2:$G$6,$F$2:$F$6,,0)),_xlfn.XLOOKUP($D$14,$D244:$D250,S244:S250,,0,-1)&gt;=(INDEX('Verwachte Resultaten'!$C$2:$BT$31,MATCH(_xlfn.XLOOKUP($D$14,$D244:$D250,$E244:$E250,,0,-1),'Verwachte Resultaten'!$B$2:$B$31,0),MATCH(_xlfn.XLOOKUP($D$14,$D244:$D250,S243:S249,,0,-1),'Verwachte Resultaten'!$C$1:$BT$1,0))*_xlfn.XLOOKUP($E250,$G$2:$G$6,$H$2:$H$6,,0))),$D250,""),"")</f>
        <v/>
      </c>
      <c r="T250" s="14" t="str">
        <f>IFERROR(IF(AND(_xlfn.XLOOKUP($D$14,$D244:$D250,T244:T250,,0,-1)&lt;(INDEX('Verwachte Resultaten'!$C$2:$BT$31,MATCH(_xlfn.XLOOKUP($D$14,$D244:$D250,$E244:$E250,,0,-1),'Verwachte Resultaten'!$B$2:$B$31,0),MATCH(_xlfn.XLOOKUP($D$14,$D244:$D250,T243:T249,,0,-1),'Verwachte Resultaten'!$C$1:$BT$1,0))*_xlfn.XLOOKUP($E250,$G$2:$G$6,$F$2:$F$6,,0)),_xlfn.XLOOKUP($D$14,$D244:$D250,T244:T250,,0,-1)&gt;=(INDEX('Verwachte Resultaten'!$C$2:$BT$31,MATCH(_xlfn.XLOOKUP($D$14,$D244:$D250,$E244:$E250,,0,-1),'Verwachte Resultaten'!$B$2:$B$31,0),MATCH(_xlfn.XLOOKUP($D$14,$D244:$D250,T243:T249,,0,-1),'Verwachte Resultaten'!$C$1:$BT$1,0))*_xlfn.XLOOKUP($E250,$G$2:$G$6,$H$2:$H$6,,0))),$D250,""),"")</f>
        <v/>
      </c>
      <c r="U250" s="14" t="str">
        <f>IFERROR(IF(AND(_xlfn.XLOOKUP($D$14,$D244:$D250,U244:U250,,0,-1)&lt;(INDEX('Verwachte Resultaten'!$C$2:$BT$31,MATCH(_xlfn.XLOOKUP($D$14,$D244:$D250,$E244:$E250,,0,-1),'Verwachte Resultaten'!$B$2:$B$31,0),MATCH(_xlfn.XLOOKUP($D$14,$D244:$D250,U243:U249,,0,-1),'Verwachte Resultaten'!$C$1:$BT$1,0))*_xlfn.XLOOKUP($E250,$G$2:$G$6,$F$2:$F$6,,0)),_xlfn.XLOOKUP($D$14,$D244:$D250,U244:U250,,0,-1)&gt;=(INDEX('Verwachte Resultaten'!$C$2:$BT$31,MATCH(_xlfn.XLOOKUP($D$14,$D244:$D250,$E244:$E250,,0,-1),'Verwachte Resultaten'!$B$2:$B$31,0),MATCH(_xlfn.XLOOKUP($D$14,$D244:$D250,U243:U249,,0,-1),'Verwachte Resultaten'!$C$1:$BT$1,0))*_xlfn.XLOOKUP($E250,$G$2:$G$6,$H$2:$H$6,,0))),$D250,""),"")</f>
        <v/>
      </c>
      <c r="V250" s="14" t="str">
        <f>IFERROR(IF(AND(_xlfn.XLOOKUP($D$14,$D244:$D250,V244:V250,,0,-1)&lt;(INDEX('Verwachte Resultaten'!$C$2:$BT$31,MATCH(_xlfn.XLOOKUP($D$14,$D244:$D250,$E244:$E250,,0,-1),'Verwachte Resultaten'!$B$2:$B$31,0),MATCH(_xlfn.XLOOKUP($D$14,$D244:$D250,V243:V249,,0,-1),'Verwachte Resultaten'!$C$1:$BT$1,0))*_xlfn.XLOOKUP($E250,$G$2:$G$6,$F$2:$F$6,,0)),_xlfn.XLOOKUP($D$14,$D244:$D250,V244:V250,,0,-1)&gt;=(INDEX('Verwachte Resultaten'!$C$2:$BT$31,MATCH(_xlfn.XLOOKUP($D$14,$D244:$D250,$E244:$E250,,0,-1),'Verwachte Resultaten'!$B$2:$B$31,0),MATCH(_xlfn.XLOOKUP($D$14,$D244:$D250,V243:V249,,0,-1),'Verwachte Resultaten'!$C$1:$BT$1,0))*_xlfn.XLOOKUP($E250,$G$2:$G$6,$H$2:$H$6,,0))),$D250,""),"")</f>
        <v/>
      </c>
      <c r="W250" s="14" t="str">
        <f>IFERROR(IF(AND(_xlfn.XLOOKUP($D$14,$D244:$D250,W244:W250,,0,-1)&lt;(INDEX('Verwachte Resultaten'!$C$2:$BT$31,MATCH(_xlfn.XLOOKUP($D$14,$D244:$D250,$E244:$E250,,0,-1),'Verwachte Resultaten'!$B$2:$B$31,0),MATCH(_xlfn.XLOOKUP($D$14,$D244:$D250,W243:W249,,0,-1),'Verwachte Resultaten'!$C$1:$BT$1,0))*_xlfn.XLOOKUP($E250,$G$2:$G$6,$F$2:$F$6,,0)),_xlfn.XLOOKUP($D$14,$D244:$D250,W244:W250,,0,-1)&gt;=(INDEX('Verwachte Resultaten'!$C$2:$BT$31,MATCH(_xlfn.XLOOKUP($D$14,$D244:$D250,$E244:$E250,,0,-1),'Verwachte Resultaten'!$B$2:$B$31,0),MATCH(_xlfn.XLOOKUP($D$14,$D244:$D250,W243:W249,,0,-1),'Verwachte Resultaten'!$C$1:$BT$1,0))*_xlfn.XLOOKUP($E250,$G$2:$G$6,$H$2:$H$6,,0))),$D250,""),"")</f>
        <v/>
      </c>
      <c r="X250" s="14" t="str">
        <f>IFERROR(IF(AND(_xlfn.XLOOKUP($D$14,$D244:$D250,X244:X250,,0,-1)&lt;(INDEX('Verwachte Resultaten'!$C$2:$BT$31,MATCH(_xlfn.XLOOKUP($D$14,$D244:$D250,$E244:$E250,,0,-1),'Verwachte Resultaten'!$B$2:$B$31,0),MATCH(_xlfn.XLOOKUP($D$14,$D244:$D250,X243:X249,,0,-1),'Verwachte Resultaten'!$C$1:$BT$1,0))*_xlfn.XLOOKUP($E250,$G$2:$G$6,$F$2:$F$6,,0)),_xlfn.XLOOKUP($D$14,$D244:$D250,X244:X250,,0,-1)&gt;=(INDEX('Verwachte Resultaten'!$C$2:$BT$31,MATCH(_xlfn.XLOOKUP($D$14,$D244:$D250,$E244:$E250,,0,-1),'Verwachte Resultaten'!$B$2:$B$31,0),MATCH(_xlfn.XLOOKUP($D$14,$D244:$D250,X243:X249,,0,-1),'Verwachte Resultaten'!$C$1:$BT$1,0))*_xlfn.XLOOKUP($E250,$G$2:$G$6,$H$2:$H$6,,0))),$D250,""),"")</f>
        <v/>
      </c>
      <c r="Y250" s="14" t="str">
        <f>IFERROR(IF(AND(_xlfn.XLOOKUP($D$14,$D244:$D250,Y244:Y250,,0,-1)&lt;(INDEX('Verwachte Resultaten'!$C$2:$BT$31,MATCH(_xlfn.XLOOKUP($D$14,$D244:$D250,$E244:$E250,,0,-1),'Verwachte Resultaten'!$B$2:$B$31,0),MATCH(_xlfn.XLOOKUP($D$14,$D244:$D250,Y243:Y249,,0,-1),'Verwachte Resultaten'!$C$1:$BT$1,0))*_xlfn.XLOOKUP($E250,$G$2:$G$6,$F$2:$F$6,,0)),_xlfn.XLOOKUP($D$14,$D244:$D250,Y244:Y250,,0,-1)&gt;=(INDEX('Verwachte Resultaten'!$C$2:$BT$31,MATCH(_xlfn.XLOOKUP($D$14,$D244:$D250,$E244:$E250,,0,-1),'Verwachte Resultaten'!$B$2:$B$31,0),MATCH(_xlfn.XLOOKUP($D$14,$D244:$D250,Y243:Y249,,0,-1),'Verwachte Resultaten'!$C$1:$BT$1,0))*_xlfn.XLOOKUP($E250,$G$2:$G$6,$H$2:$H$6,,0))),$D250,""),"")</f>
        <v/>
      </c>
      <c r="Z250" s="14" t="str">
        <f>IFERROR(IF(AND(_xlfn.XLOOKUP($D$14,$D244:$D250,Z244:Z250,,0,-1)&lt;(INDEX('Verwachte Resultaten'!$C$2:$BT$31,MATCH(_xlfn.XLOOKUP($D$14,$D244:$D250,$E244:$E250,,0,-1),'Verwachte Resultaten'!$B$2:$B$31,0),MATCH(_xlfn.XLOOKUP($D$14,$D244:$D250,Z243:Z249,,0,-1),'Verwachte Resultaten'!$C$1:$BT$1,0))*_xlfn.XLOOKUP($E250,$G$2:$G$6,$F$2:$F$6,,0)),_xlfn.XLOOKUP($D$14,$D244:$D250,Z244:Z250,,0,-1)&gt;=(INDEX('Verwachte Resultaten'!$C$2:$BT$31,MATCH(_xlfn.XLOOKUP($D$14,$D244:$D250,$E244:$E250,,0,-1),'Verwachte Resultaten'!$B$2:$B$31,0),MATCH(_xlfn.XLOOKUP($D$14,$D244:$D250,Z243:Z249,,0,-1),'Verwachte Resultaten'!$C$1:$BT$1,0))*_xlfn.XLOOKUP($E250,$G$2:$G$6,$H$2:$H$6,,0))),$D250,""),"")</f>
        <v/>
      </c>
      <c r="AA250" s="14" t="str">
        <f>IFERROR(IF(AND(_xlfn.XLOOKUP($D$14,$D244:$D250,AA244:AA250,,0,-1)&lt;(INDEX('Verwachte Resultaten'!$C$2:$BT$31,MATCH(_xlfn.XLOOKUP($D$14,$D244:$D250,$E244:$E250,,0,-1),'Verwachte Resultaten'!$B$2:$B$31,0),MATCH(_xlfn.XLOOKUP($D$14,$D244:$D250,AA243:AA249,,0,-1),'Verwachte Resultaten'!$C$1:$BT$1,0))*_xlfn.XLOOKUP($E250,$G$2:$G$6,$F$2:$F$6,,0)),_xlfn.XLOOKUP($D$14,$D244:$D250,AA244:AA250,,0,-1)&gt;=(INDEX('Verwachte Resultaten'!$C$2:$BT$31,MATCH(_xlfn.XLOOKUP($D$14,$D244:$D250,$E244:$E250,,0,-1),'Verwachte Resultaten'!$B$2:$B$31,0),MATCH(_xlfn.XLOOKUP($D$14,$D244:$D250,AA243:AA249,,0,-1),'Verwachte Resultaten'!$C$1:$BT$1,0))*_xlfn.XLOOKUP($E250,$G$2:$G$6,$H$2:$H$6,,0))),$D250,""),"")</f>
        <v/>
      </c>
      <c r="AB250" s="14" t="str">
        <f>IFERROR(IF(AND(_xlfn.XLOOKUP($D$14,$D244:$D250,AB244:AB250,,0,-1)&lt;(INDEX('Verwachte Resultaten'!$C$2:$BT$31,MATCH(_xlfn.XLOOKUP($D$14,$D244:$D250,$E244:$E250,,0,-1),'Verwachte Resultaten'!$B$2:$B$31,0),MATCH(_xlfn.XLOOKUP($D$14,$D244:$D250,AB243:AB249,,0,-1),'Verwachte Resultaten'!$C$1:$BT$1,0))*_xlfn.XLOOKUP($E250,$G$2:$G$6,$F$2:$F$6,,0)),_xlfn.XLOOKUP($D$14,$D244:$D250,AB244:AB250,,0,-1)&gt;=(INDEX('Verwachte Resultaten'!$C$2:$BT$31,MATCH(_xlfn.XLOOKUP($D$14,$D244:$D250,$E244:$E250,,0,-1),'Verwachte Resultaten'!$B$2:$B$31,0),MATCH(_xlfn.XLOOKUP($D$14,$D244:$D250,AB243:AB249,,0,-1),'Verwachte Resultaten'!$C$1:$BT$1,0))*_xlfn.XLOOKUP($E250,$G$2:$G$6,$H$2:$H$6,,0))),$D250,""),"")</f>
        <v/>
      </c>
      <c r="AC250" s="14" t="str">
        <f>IFERROR(IF(AND(_xlfn.XLOOKUP($D$14,$D244:$D250,AC244:AC250,,0,-1)&lt;(INDEX('Verwachte Resultaten'!$C$2:$BT$31,MATCH(_xlfn.XLOOKUP($D$14,$D244:$D250,$E244:$E250,,0,-1),'Verwachte Resultaten'!$B$2:$B$31,0),MATCH(_xlfn.XLOOKUP($D$14,$D244:$D250,AC243:AC249,,0,-1),'Verwachte Resultaten'!$C$1:$BT$1,0))*_xlfn.XLOOKUP($E250,$G$2:$G$6,$F$2:$F$6,,0)),_xlfn.XLOOKUP($D$14,$D244:$D250,AC244:AC250,,0,-1)&gt;=(INDEX('Verwachte Resultaten'!$C$2:$BT$31,MATCH(_xlfn.XLOOKUP($D$14,$D244:$D250,$E244:$E250,,0,-1),'Verwachte Resultaten'!$B$2:$B$31,0),MATCH(_xlfn.XLOOKUP($D$14,$D244:$D250,AC243:AC249,,0,-1),'Verwachte Resultaten'!$C$1:$BT$1,0))*_xlfn.XLOOKUP($E250,$G$2:$G$6,$H$2:$H$6,,0))),$D250,""),"")</f>
        <v/>
      </c>
      <c r="AD250" s="14" t="str">
        <f>IFERROR(IF(AND(_xlfn.XLOOKUP($D$14,$D244:$D250,AD244:AD250,,0,-1)&lt;(INDEX('Verwachte Resultaten'!$C$2:$BT$31,MATCH(_xlfn.XLOOKUP($D$14,$D244:$D250,$E244:$E250,,0,-1),'Verwachte Resultaten'!$B$2:$B$31,0),MATCH(_xlfn.XLOOKUP($D$14,$D244:$D250,AD243:AD249,,0,-1),'Verwachte Resultaten'!$C$1:$BT$1,0))*_xlfn.XLOOKUP($E250,$G$2:$G$6,$F$2:$F$6,,0)),_xlfn.XLOOKUP($D$14,$D244:$D250,AD244:AD250,,0,-1)&gt;=(INDEX('Verwachte Resultaten'!$C$2:$BT$31,MATCH(_xlfn.XLOOKUP($D$14,$D244:$D250,$E244:$E250,,0,-1),'Verwachte Resultaten'!$B$2:$B$31,0),MATCH(_xlfn.XLOOKUP($D$14,$D244:$D250,AD243:AD249,,0,-1),'Verwachte Resultaten'!$C$1:$BT$1,0))*_xlfn.XLOOKUP($E250,$G$2:$G$6,$H$2:$H$6,,0))),$D250,""),"")</f>
        <v/>
      </c>
      <c r="AE250" s="14" t="str">
        <f>IFERROR(IF(AND(_xlfn.XLOOKUP($D$14,$D244:$D250,AE244:AE250,,0,-1)&lt;(INDEX('Verwachte Resultaten'!$C$2:$BT$31,MATCH(_xlfn.XLOOKUP($D$14,$D244:$D250,$E244:$E250,,0,-1),'Verwachte Resultaten'!$B$2:$B$31,0),MATCH(_xlfn.XLOOKUP($D$14,$D244:$D250,AE243:AE249,,0,-1),'Verwachte Resultaten'!$C$1:$BT$1,0))*_xlfn.XLOOKUP($E250,$G$2:$G$6,$F$2:$F$6,,0)),_xlfn.XLOOKUP($D$14,$D244:$D250,AE244:AE250,,0,-1)&gt;=(INDEX('Verwachte Resultaten'!$C$2:$BT$31,MATCH(_xlfn.XLOOKUP($D$14,$D244:$D250,$E244:$E250,,0,-1),'Verwachte Resultaten'!$B$2:$B$31,0),MATCH(_xlfn.XLOOKUP($D$14,$D244:$D250,AE243:AE249,,0,-1),'Verwachte Resultaten'!$C$1:$BT$1,0))*_xlfn.XLOOKUP($E250,$G$2:$G$6,$H$2:$H$6,,0))),$D250,""),"")</f>
        <v/>
      </c>
      <c r="AF250" s="14" t="str">
        <f>IFERROR(IF(AND(_xlfn.XLOOKUP($D$14,$D244:$D250,AF244:AF250,,0,-1)&lt;(INDEX('Verwachte Resultaten'!$C$2:$BT$31,MATCH(_xlfn.XLOOKUP($D$14,$D244:$D250,$E244:$E250,,0,-1),'Verwachte Resultaten'!$B$2:$B$31,0),MATCH(_xlfn.XLOOKUP($D$14,$D244:$D250,AF243:AF249,,0,-1),'Verwachte Resultaten'!$C$1:$BT$1,0))*_xlfn.XLOOKUP($E250,$G$2:$G$6,$F$2:$F$6,,0)),_xlfn.XLOOKUP($D$14,$D244:$D250,AF244:AF250,,0,-1)&gt;=(INDEX('Verwachte Resultaten'!$C$2:$BT$31,MATCH(_xlfn.XLOOKUP($D$14,$D244:$D250,$E244:$E250,,0,-1),'Verwachte Resultaten'!$B$2:$B$31,0),MATCH(_xlfn.XLOOKUP($D$14,$D244:$D250,AF243:AF249,,0,-1),'Verwachte Resultaten'!$C$1:$BT$1,0))*_xlfn.XLOOKUP($E250,$G$2:$G$6,$H$2:$H$6,,0))),$D250,""),"")</f>
        <v/>
      </c>
      <c r="AG250" s="14" t="str">
        <f>IFERROR(IF(AND(_xlfn.XLOOKUP($D$14,$D244:$D250,AG244:AG250,,0,-1)&lt;(INDEX('Verwachte Resultaten'!$C$2:$BT$31,MATCH(_xlfn.XLOOKUP($D$14,$D244:$D250,$E244:$E250,,0,-1),'Verwachte Resultaten'!$B$2:$B$31,0),MATCH(_xlfn.XLOOKUP($D$14,$D244:$D250,AG243:AG249,,0,-1),'Verwachte Resultaten'!$C$1:$BT$1,0))*_xlfn.XLOOKUP($E250,$G$2:$G$6,$F$2:$F$6,,0)),_xlfn.XLOOKUP($D$14,$D244:$D250,AG244:AG250,,0,-1)&gt;=(INDEX('Verwachte Resultaten'!$C$2:$BT$31,MATCH(_xlfn.XLOOKUP($D$14,$D244:$D250,$E244:$E250,,0,-1),'Verwachte Resultaten'!$B$2:$B$31,0),MATCH(_xlfn.XLOOKUP($D$14,$D244:$D250,AG243:AG249,,0,-1),'Verwachte Resultaten'!$C$1:$BT$1,0))*_xlfn.XLOOKUP($E250,$G$2:$G$6,$H$2:$H$6,,0))),$D250,""),"")</f>
        <v/>
      </c>
      <c r="AH250" s="14" t="str">
        <f>IFERROR(IF(AND(_xlfn.XLOOKUP($D$14,$D244:$D250,AH244:AH250,,0,-1)&lt;(INDEX('Verwachte Resultaten'!$C$2:$BT$31,MATCH(_xlfn.XLOOKUP($D$14,$D244:$D250,$E244:$E250,,0,-1),'Verwachte Resultaten'!$B$2:$B$31,0),MATCH(_xlfn.XLOOKUP($D$14,$D244:$D250,AH243:AH249,,0,-1),'Verwachte Resultaten'!$C$1:$BT$1,0))*_xlfn.XLOOKUP($E250,$G$2:$G$6,$F$2:$F$6,,0)),_xlfn.XLOOKUP($D$14,$D244:$D250,AH244:AH250,,0,-1)&gt;=(INDEX('Verwachte Resultaten'!$C$2:$BT$31,MATCH(_xlfn.XLOOKUP($D$14,$D244:$D250,$E244:$E250,,0,-1),'Verwachte Resultaten'!$B$2:$B$31,0),MATCH(_xlfn.XLOOKUP($D$14,$D244:$D250,AH243:AH249,,0,-1),'Verwachte Resultaten'!$C$1:$BT$1,0))*_xlfn.XLOOKUP($E250,$G$2:$G$6,$H$2:$H$6,,0))),$D250,""),"")</f>
        <v/>
      </c>
      <c r="AI250" s="14" t="str">
        <f>IFERROR(IF(AND(_xlfn.XLOOKUP($D$14,$D244:$D250,AI244:AI250,,0,-1)&lt;(INDEX('Verwachte Resultaten'!$C$2:$BT$31,MATCH(_xlfn.XLOOKUP($D$14,$D244:$D250,$E244:$E250,,0,-1),'Verwachte Resultaten'!$B$2:$B$31,0),MATCH(_xlfn.XLOOKUP($D$14,$D244:$D250,AI243:AI249,,0,-1),'Verwachte Resultaten'!$C$1:$BT$1,0))*_xlfn.XLOOKUP($E250,$G$2:$G$6,$F$2:$F$6,,0)),_xlfn.XLOOKUP($D$14,$D244:$D250,AI244:AI250,,0,-1)&gt;=(INDEX('Verwachte Resultaten'!$C$2:$BT$31,MATCH(_xlfn.XLOOKUP($D$14,$D244:$D250,$E244:$E250,,0,-1),'Verwachte Resultaten'!$B$2:$B$31,0),MATCH(_xlfn.XLOOKUP($D$14,$D244:$D250,AI243:AI249,,0,-1),'Verwachte Resultaten'!$C$1:$BT$1,0))*_xlfn.XLOOKUP($E250,$G$2:$G$6,$H$2:$H$6,,0))),$D250,""),"")</f>
        <v/>
      </c>
      <c r="AJ250" s="14" t="str">
        <f>IFERROR(IF(AND(_xlfn.XLOOKUP($D$14,$D244:$D250,AJ244:AJ250,,0,-1)&lt;(INDEX('Verwachte Resultaten'!$C$2:$BT$31,MATCH(_xlfn.XLOOKUP($D$14,$D244:$D250,$E244:$E250,,0,-1),'Verwachte Resultaten'!$B$2:$B$31,0),MATCH(_xlfn.XLOOKUP($D$14,$D244:$D250,AJ243:AJ249,,0,-1),'Verwachte Resultaten'!$C$1:$BT$1,0))*_xlfn.XLOOKUP($E250,$G$2:$G$6,$F$2:$F$6,,0)),_xlfn.XLOOKUP($D$14,$D244:$D250,AJ244:AJ250,,0,-1)&gt;=(INDEX('Verwachte Resultaten'!$C$2:$BT$31,MATCH(_xlfn.XLOOKUP($D$14,$D244:$D250,$E244:$E250,,0,-1),'Verwachte Resultaten'!$B$2:$B$31,0),MATCH(_xlfn.XLOOKUP($D$14,$D244:$D250,AJ243:AJ249,,0,-1),'Verwachte Resultaten'!$C$1:$BT$1,0))*_xlfn.XLOOKUP($E250,$G$2:$G$6,$H$2:$H$6,,0))),$D250,""),"")</f>
        <v/>
      </c>
      <c r="AK250" s="14" t="str">
        <f>IFERROR(IF(AND(_xlfn.XLOOKUP($D$14,$D244:$D250,AK244:AK250,,0,-1)&lt;(INDEX('Verwachte Resultaten'!$C$2:$BT$31,MATCH(_xlfn.XLOOKUP($D$14,$D244:$D250,$E244:$E250,,0,-1),'Verwachte Resultaten'!$B$2:$B$31,0),MATCH(_xlfn.XLOOKUP($D$14,$D244:$D250,AK243:AK249,,0,-1),'Verwachte Resultaten'!$C$1:$BT$1,0))*_xlfn.XLOOKUP($E250,$G$2:$G$6,$F$2:$F$6,,0)),_xlfn.XLOOKUP($D$14,$D244:$D250,AK244:AK250,,0,-1)&gt;=(INDEX('Verwachte Resultaten'!$C$2:$BT$31,MATCH(_xlfn.XLOOKUP($D$14,$D244:$D250,$E244:$E250,,0,-1),'Verwachte Resultaten'!$B$2:$B$31,0),MATCH(_xlfn.XLOOKUP($D$14,$D244:$D250,AK243:AK249,,0,-1),'Verwachte Resultaten'!$C$1:$BT$1,0))*_xlfn.XLOOKUP($E250,$G$2:$G$6,$H$2:$H$6,,0))),$D250,""),"")</f>
        <v/>
      </c>
      <c r="AL250" s="14" t="str">
        <f>IFERROR(IF(AND(_xlfn.XLOOKUP($D$14,$D244:$D250,AL244:AL250,,0,-1)&lt;(INDEX('Verwachte Resultaten'!$C$2:$BT$31,MATCH(_xlfn.XLOOKUP($D$14,$D244:$D250,$E244:$E250,,0,-1),'Verwachte Resultaten'!$B$2:$B$31,0),MATCH(_xlfn.XLOOKUP($D$14,$D244:$D250,AL243:AL249,,0,-1),'Verwachte Resultaten'!$C$1:$BT$1,0))*_xlfn.XLOOKUP($E250,$G$2:$G$6,$F$2:$F$6,,0)),_xlfn.XLOOKUP($D$14,$D244:$D250,AL244:AL250,,0,-1)&gt;=(INDEX('Verwachte Resultaten'!$C$2:$BT$31,MATCH(_xlfn.XLOOKUP($D$14,$D244:$D250,$E244:$E250,,0,-1),'Verwachte Resultaten'!$B$2:$B$31,0),MATCH(_xlfn.XLOOKUP($D$14,$D244:$D250,AL243:AL249,,0,-1),'Verwachte Resultaten'!$C$1:$BT$1,0))*_xlfn.XLOOKUP($E250,$G$2:$G$6,$H$2:$H$6,,0))),$D250,""),"")</f>
        <v/>
      </c>
      <c r="AM250" s="14" t="str">
        <f>IFERROR(IF(AND(_xlfn.XLOOKUP($D$14,$D244:$D250,AM244:AM250,,0,-1)&lt;(INDEX('Verwachte Resultaten'!$C$2:$BT$31,MATCH(_xlfn.XLOOKUP($D$14,$D244:$D250,$E244:$E250,,0,-1),'Verwachte Resultaten'!$B$2:$B$31,0),MATCH(_xlfn.XLOOKUP($D$14,$D244:$D250,AM243:AM249,,0,-1),'Verwachte Resultaten'!$C$1:$BT$1,0))*_xlfn.XLOOKUP($E250,$G$2:$G$6,$F$2:$F$6,,0)),_xlfn.XLOOKUP($D$14,$D244:$D250,AM244:AM250,,0,-1)&gt;=(INDEX('Verwachte Resultaten'!$C$2:$BT$31,MATCH(_xlfn.XLOOKUP($D$14,$D244:$D250,$E244:$E250,,0,-1),'Verwachte Resultaten'!$B$2:$B$31,0),MATCH(_xlfn.XLOOKUP($D$14,$D244:$D250,AM243:AM249,,0,-1),'Verwachte Resultaten'!$C$1:$BT$1,0))*_xlfn.XLOOKUP($E250,$G$2:$G$6,$H$2:$H$6,,0))),$D250,""),"")</f>
        <v/>
      </c>
      <c r="AN250" s="14" t="str">
        <f>IFERROR(IF(AND(_xlfn.XLOOKUP($D$14,$D244:$D250,AN244:AN250,,0,-1)&lt;(INDEX('Verwachte Resultaten'!$C$2:$BT$31,MATCH(_xlfn.XLOOKUP($D$14,$D244:$D250,$E244:$E250,,0,-1),'Verwachte Resultaten'!$B$2:$B$31,0),MATCH(_xlfn.XLOOKUP($D$14,$D244:$D250,AN243:AN249,,0,-1),'Verwachte Resultaten'!$C$1:$BT$1,0))*_xlfn.XLOOKUP($E250,$G$2:$G$6,$F$2:$F$6,,0)),_xlfn.XLOOKUP($D$14,$D244:$D250,AN244:AN250,,0,-1)&gt;=(INDEX('Verwachte Resultaten'!$C$2:$BT$31,MATCH(_xlfn.XLOOKUP($D$14,$D244:$D250,$E244:$E250,,0,-1),'Verwachte Resultaten'!$B$2:$B$31,0),MATCH(_xlfn.XLOOKUP($D$14,$D244:$D250,AN243:AN249,,0,-1),'Verwachte Resultaten'!$C$1:$BT$1,0))*_xlfn.XLOOKUP($E250,$G$2:$G$6,$H$2:$H$6,,0))),$D250,""),"")</f>
        <v/>
      </c>
      <c r="AO250" s="14" t="str">
        <f>IFERROR(IF(AND(_xlfn.XLOOKUP($D$14,$D244:$D250,AO244:AO250,,0,-1)&lt;(INDEX('Verwachte Resultaten'!$C$2:$BT$31,MATCH(_xlfn.XLOOKUP($D$14,$D244:$D250,$E244:$E250,,0,-1),'Verwachte Resultaten'!$B$2:$B$31,0),MATCH(_xlfn.XLOOKUP($D$14,$D244:$D250,AO243:AO249,,0,-1),'Verwachte Resultaten'!$C$1:$BT$1,0))*_xlfn.XLOOKUP($E250,$G$2:$G$6,$F$2:$F$6,,0)),_xlfn.XLOOKUP($D$14,$D244:$D250,AO244:AO250,,0,-1)&gt;=(INDEX('Verwachte Resultaten'!$C$2:$BT$31,MATCH(_xlfn.XLOOKUP($D$14,$D244:$D250,$E244:$E250,,0,-1),'Verwachte Resultaten'!$B$2:$B$31,0),MATCH(_xlfn.XLOOKUP($D$14,$D244:$D250,AO243:AO249,,0,-1),'Verwachte Resultaten'!$C$1:$BT$1,0))*_xlfn.XLOOKUP($E250,$G$2:$G$6,$H$2:$H$6,,0))),$D250,""),"")</f>
        <v/>
      </c>
      <c r="AP250" s="14" t="str">
        <f>IFERROR(IF(AND(_xlfn.XLOOKUP($D$14,$D244:$D250,AP244:AP250,,0,-1)&lt;(INDEX('Verwachte Resultaten'!$C$2:$BT$31,MATCH(_xlfn.XLOOKUP($D$14,$D244:$D250,$E244:$E250,,0,-1),'Verwachte Resultaten'!$B$2:$B$31,0),MATCH(_xlfn.XLOOKUP($D$14,$D244:$D250,AP243:AP249,,0,-1),'Verwachte Resultaten'!$C$1:$BT$1,0))*_xlfn.XLOOKUP($E250,$G$2:$G$6,$F$2:$F$6,,0)),_xlfn.XLOOKUP($D$14,$D244:$D250,AP244:AP250,,0,-1)&gt;=(INDEX('Verwachte Resultaten'!$C$2:$BT$31,MATCH(_xlfn.XLOOKUP($D$14,$D244:$D250,$E244:$E250,,0,-1),'Verwachte Resultaten'!$B$2:$B$31,0),MATCH(_xlfn.XLOOKUP($D$14,$D244:$D250,AP243:AP249,,0,-1),'Verwachte Resultaten'!$C$1:$BT$1,0))*_xlfn.XLOOKUP($E250,$G$2:$G$6,$H$2:$H$6,,0))),$D250,""),"")</f>
        <v/>
      </c>
      <c r="AQ250" s="14" t="str">
        <f>IFERROR(IF(AND(_xlfn.XLOOKUP($D$14,$D244:$D250,AQ244:AQ250,,0,-1)&lt;(INDEX('Verwachte Resultaten'!$C$2:$BT$31,MATCH(_xlfn.XLOOKUP($D$14,$D244:$D250,$E244:$E250,,0,-1),'Verwachte Resultaten'!$B$2:$B$31,0),MATCH(_xlfn.XLOOKUP($D$14,$D244:$D250,AQ243:AQ249,,0,-1),'Verwachte Resultaten'!$C$1:$BT$1,0))*_xlfn.XLOOKUP($E250,$G$2:$G$6,$F$2:$F$6,,0)),_xlfn.XLOOKUP($D$14,$D244:$D250,AQ244:AQ250,,0,-1)&gt;=(INDEX('Verwachte Resultaten'!$C$2:$BT$31,MATCH(_xlfn.XLOOKUP($D$14,$D244:$D250,$E244:$E250,,0,-1),'Verwachte Resultaten'!$B$2:$B$31,0),MATCH(_xlfn.XLOOKUP($D$14,$D244:$D250,AQ243:AQ249,,0,-1),'Verwachte Resultaten'!$C$1:$BT$1,0))*_xlfn.XLOOKUP($E250,$G$2:$G$6,$H$2:$H$6,,0))),$D250,""),"")</f>
        <v/>
      </c>
      <c r="AR250" s="14" t="str">
        <f>IFERROR(IF(AND(_xlfn.XLOOKUP($D$14,$D244:$D250,AR244:AR250,,0,-1)&lt;(INDEX('Verwachte Resultaten'!$C$2:$BT$31,MATCH(_xlfn.XLOOKUP($D$14,$D244:$D250,$E244:$E250,,0,-1),'Verwachte Resultaten'!$B$2:$B$31,0),MATCH(_xlfn.XLOOKUP($D$14,$D244:$D250,AR243:AR249,,0,-1),'Verwachte Resultaten'!$C$1:$BT$1,0))*_xlfn.XLOOKUP($E250,$G$2:$G$6,$F$2:$F$6,,0)),_xlfn.XLOOKUP($D$14,$D244:$D250,AR244:AR250,,0,-1)&gt;=(INDEX('Verwachte Resultaten'!$C$2:$BT$31,MATCH(_xlfn.XLOOKUP($D$14,$D244:$D250,$E244:$E250,,0,-1),'Verwachte Resultaten'!$B$2:$B$31,0),MATCH(_xlfn.XLOOKUP($D$14,$D244:$D250,AR243:AR249,,0,-1),'Verwachte Resultaten'!$C$1:$BT$1,0))*_xlfn.XLOOKUP($E250,$G$2:$G$6,$H$2:$H$6,,0))),$D250,""),"")</f>
        <v/>
      </c>
      <c r="AS250" s="14" t="str">
        <f>IFERROR(IF(AND(_xlfn.XLOOKUP($D$14,$D244:$D250,AS244:AS250,,0,-1)&lt;(INDEX('Verwachte Resultaten'!$C$2:$BT$31,MATCH(_xlfn.XLOOKUP($D$14,$D244:$D250,$E244:$E250,,0,-1),'Verwachte Resultaten'!$B$2:$B$31,0),MATCH(_xlfn.XLOOKUP($D$14,$D244:$D250,AS243:AS249,,0,-1),'Verwachte Resultaten'!$C$1:$BT$1,0))*_xlfn.XLOOKUP($E250,$G$2:$G$6,$F$2:$F$6,,0)),_xlfn.XLOOKUP($D$14,$D244:$D250,AS244:AS250,,0,-1)&gt;=(INDEX('Verwachte Resultaten'!$C$2:$BT$31,MATCH(_xlfn.XLOOKUP($D$14,$D244:$D250,$E244:$E250,,0,-1),'Verwachte Resultaten'!$B$2:$B$31,0),MATCH(_xlfn.XLOOKUP($D$14,$D244:$D250,AS243:AS249,,0,-1),'Verwachte Resultaten'!$C$1:$BT$1,0))*_xlfn.XLOOKUP($E250,$G$2:$G$6,$H$2:$H$6,,0))),$D250,""),"")</f>
        <v/>
      </c>
      <c r="AT250" s="14" t="str">
        <f>IFERROR(IF(AND(_xlfn.XLOOKUP($D$14,$D244:$D250,AT244:AT250,,0,-1)&lt;(INDEX('Verwachte Resultaten'!$C$2:$BT$31,MATCH(_xlfn.XLOOKUP($D$14,$D244:$D250,$E244:$E250,,0,-1),'Verwachte Resultaten'!$B$2:$B$31,0),MATCH(_xlfn.XLOOKUP($D$14,$D244:$D250,AT243:AT249,,0,-1),'Verwachte Resultaten'!$C$1:$BT$1,0))*_xlfn.XLOOKUP($E250,$G$2:$G$6,$F$2:$F$6,,0)),_xlfn.XLOOKUP($D$14,$D244:$D250,AT244:AT250,,0,-1)&gt;=(INDEX('Verwachte Resultaten'!$C$2:$BT$31,MATCH(_xlfn.XLOOKUP($D$14,$D244:$D250,$E244:$E250,,0,-1),'Verwachte Resultaten'!$B$2:$B$31,0),MATCH(_xlfn.XLOOKUP($D$14,$D244:$D250,AT243:AT249,,0,-1),'Verwachte Resultaten'!$C$1:$BT$1,0))*_xlfn.XLOOKUP($E250,$G$2:$G$6,$H$2:$H$6,,0))),$D250,""),"")</f>
        <v/>
      </c>
      <c r="AU250" s="14" t="str">
        <f>IFERROR(IF(AND(_xlfn.XLOOKUP($D$14,$D244:$D250,AU244:AU250,,0,-1)&lt;(INDEX('Verwachte Resultaten'!$C$2:$BT$31,MATCH(_xlfn.XLOOKUP($D$14,$D244:$D250,$E244:$E250,,0,-1),'Verwachte Resultaten'!$B$2:$B$31,0),MATCH(_xlfn.XLOOKUP($D$14,$D244:$D250,AU243:AU249,,0,-1),'Verwachte Resultaten'!$C$1:$BT$1,0))*_xlfn.XLOOKUP($E250,$G$2:$G$6,$F$2:$F$6,,0)),_xlfn.XLOOKUP($D$14,$D244:$D250,AU244:AU250,,0,-1)&gt;=(INDEX('Verwachte Resultaten'!$C$2:$BT$31,MATCH(_xlfn.XLOOKUP($D$14,$D244:$D250,$E244:$E250,,0,-1),'Verwachte Resultaten'!$B$2:$B$31,0),MATCH(_xlfn.XLOOKUP($D$14,$D244:$D250,AU243:AU249,,0,-1),'Verwachte Resultaten'!$C$1:$BT$1,0))*_xlfn.XLOOKUP($E250,$G$2:$G$6,$H$2:$H$6,,0))),$D250,""),"")</f>
        <v/>
      </c>
      <c r="AV250" s="14" t="str">
        <f>IFERROR(IF(AND(_xlfn.XLOOKUP($D$14,$D244:$D250,AV244:AV250,,0,-1)&lt;(INDEX('Verwachte Resultaten'!$C$2:$BT$31,MATCH(_xlfn.XLOOKUP($D$14,$D244:$D250,$E244:$E250,,0,-1),'Verwachte Resultaten'!$B$2:$B$31,0),MATCH(_xlfn.XLOOKUP($D$14,$D244:$D250,AV243:AV249,,0,-1),'Verwachte Resultaten'!$C$1:$BT$1,0))*_xlfn.XLOOKUP($E250,$G$2:$G$6,$F$2:$F$6,,0)),_xlfn.XLOOKUP($D$14,$D244:$D250,AV244:AV250,,0,-1)&gt;=(INDEX('Verwachte Resultaten'!$C$2:$BT$31,MATCH(_xlfn.XLOOKUP($D$14,$D244:$D250,$E244:$E250,,0,-1),'Verwachte Resultaten'!$B$2:$B$31,0),MATCH(_xlfn.XLOOKUP($D$14,$D244:$D250,AV243:AV249,,0,-1),'Verwachte Resultaten'!$C$1:$BT$1,0))*_xlfn.XLOOKUP($E250,$G$2:$G$6,$H$2:$H$6,,0))),$D250,""),"")</f>
        <v/>
      </c>
      <c r="AW250" s="14" t="str">
        <f>IFERROR(IF(AND(_xlfn.XLOOKUP($D$14,$D244:$D250,AW244:AW250,,0,-1)&lt;(INDEX('Verwachte Resultaten'!$C$2:$BT$31,MATCH(_xlfn.XLOOKUP($D$14,$D244:$D250,$E244:$E250,,0,-1),'Verwachte Resultaten'!$B$2:$B$31,0),MATCH(_xlfn.XLOOKUP($D$14,$D244:$D250,AW243:AW249,,0,-1),'Verwachte Resultaten'!$C$1:$BT$1,0))*_xlfn.XLOOKUP($E250,$G$2:$G$6,$F$2:$F$6,,0)),_xlfn.XLOOKUP($D$14,$D244:$D250,AW244:AW250,,0,-1)&gt;=(INDEX('Verwachte Resultaten'!$C$2:$BT$31,MATCH(_xlfn.XLOOKUP($D$14,$D244:$D250,$E244:$E250,,0,-1),'Verwachte Resultaten'!$B$2:$B$31,0),MATCH(_xlfn.XLOOKUP($D$14,$D244:$D250,AW243:AW249,,0,-1),'Verwachte Resultaten'!$C$1:$BT$1,0))*_xlfn.XLOOKUP($E250,$G$2:$G$6,$H$2:$H$6,,0))),$D250,""),"")</f>
        <v/>
      </c>
      <c r="AX250" s="14" t="str">
        <f>IFERROR(IF(AND(_xlfn.XLOOKUP($D$14,$D244:$D250,AX244:AX250,,0,-1)&lt;(INDEX('Verwachte Resultaten'!$C$2:$BT$31,MATCH(_xlfn.XLOOKUP($D$14,$D244:$D250,$E244:$E250,,0,-1),'Verwachte Resultaten'!$B$2:$B$31,0),MATCH(_xlfn.XLOOKUP($D$14,$D244:$D250,AX243:AX249,,0,-1),'Verwachte Resultaten'!$C$1:$BT$1,0))*_xlfn.XLOOKUP($E250,$G$2:$G$6,$F$2:$F$6,,0)),_xlfn.XLOOKUP($D$14,$D244:$D250,AX244:AX250,,0,-1)&gt;=(INDEX('Verwachte Resultaten'!$C$2:$BT$31,MATCH(_xlfn.XLOOKUP($D$14,$D244:$D250,$E244:$E250,,0,-1),'Verwachte Resultaten'!$B$2:$B$31,0),MATCH(_xlfn.XLOOKUP($D$14,$D244:$D250,AX243:AX249,,0,-1),'Verwachte Resultaten'!$C$1:$BT$1,0))*_xlfn.XLOOKUP($E250,$G$2:$G$6,$H$2:$H$6,,0))),$D250,""),"")</f>
        <v/>
      </c>
      <c r="AY250" s="14" t="str">
        <f>IFERROR(IF(AND(_xlfn.XLOOKUP($D$14,$D244:$D250,AY244:AY250,,0,-1)&lt;(INDEX('Verwachte Resultaten'!$C$2:$BT$31,MATCH(_xlfn.XLOOKUP($D$14,$D244:$D250,$E244:$E250,,0,-1),'Verwachte Resultaten'!$B$2:$B$31,0),MATCH(_xlfn.XLOOKUP($D$14,$D244:$D250,AY243:AY249,,0,-1),'Verwachte Resultaten'!$C$1:$BT$1,0))*_xlfn.XLOOKUP($E250,$G$2:$G$6,$F$2:$F$6,,0)),_xlfn.XLOOKUP($D$14,$D244:$D250,AY244:AY250,,0,-1)&gt;=(INDEX('Verwachte Resultaten'!$C$2:$BT$31,MATCH(_xlfn.XLOOKUP($D$14,$D244:$D250,$E244:$E250,,0,-1),'Verwachte Resultaten'!$B$2:$B$31,0),MATCH(_xlfn.XLOOKUP($D$14,$D244:$D250,AY243:AY249,,0,-1),'Verwachte Resultaten'!$C$1:$BT$1,0))*_xlfn.XLOOKUP($E250,$G$2:$G$6,$H$2:$H$6,,0))),$D250,""),"")</f>
        <v/>
      </c>
      <c r="AZ250" s="14" t="str">
        <f>IFERROR(IF(AND(_xlfn.XLOOKUP($D$14,$D244:$D250,AZ244:AZ250,,0,-1)&lt;(INDEX('Verwachte Resultaten'!$C$2:$BT$31,MATCH(_xlfn.XLOOKUP($D$14,$D244:$D250,$E244:$E250,,0,-1),'Verwachte Resultaten'!$B$2:$B$31,0),MATCH(_xlfn.XLOOKUP($D$14,$D244:$D250,AZ243:AZ249,,0,-1),'Verwachte Resultaten'!$C$1:$BT$1,0))*_xlfn.XLOOKUP($E250,$G$2:$G$6,$F$2:$F$6,,0)),_xlfn.XLOOKUP($D$14,$D244:$D250,AZ244:AZ250,,0,-1)&gt;=(INDEX('Verwachte Resultaten'!$C$2:$BT$31,MATCH(_xlfn.XLOOKUP($D$14,$D244:$D250,$E244:$E250,,0,-1),'Verwachte Resultaten'!$B$2:$B$31,0),MATCH(_xlfn.XLOOKUP($D$14,$D244:$D250,AZ243:AZ249,,0,-1),'Verwachte Resultaten'!$C$1:$BT$1,0))*_xlfn.XLOOKUP($E250,$G$2:$G$6,$H$2:$H$6,,0))),$D250,""),"")</f>
        <v/>
      </c>
      <c r="BA250" s="14" t="str">
        <f>IFERROR(IF(AND(_xlfn.XLOOKUP($D$14,$D244:$D250,BA244:BA250,,0,-1)&lt;(INDEX('Verwachte Resultaten'!$C$2:$BT$31,MATCH(_xlfn.XLOOKUP($D$14,$D244:$D250,$E244:$E250,,0,-1),'Verwachte Resultaten'!$B$2:$B$31,0),MATCH(_xlfn.XLOOKUP($D$14,$D244:$D250,BA243:BA249,,0,-1),'Verwachte Resultaten'!$C$1:$BT$1,0))*_xlfn.XLOOKUP($E250,$G$2:$G$6,$F$2:$F$6,,0)),_xlfn.XLOOKUP($D$14,$D244:$D250,BA244:BA250,,0,-1)&gt;=(INDEX('Verwachte Resultaten'!$C$2:$BT$31,MATCH(_xlfn.XLOOKUP($D$14,$D244:$D250,$E244:$E250,,0,-1),'Verwachte Resultaten'!$B$2:$B$31,0),MATCH(_xlfn.XLOOKUP($D$14,$D244:$D250,BA243:BA249,,0,-1),'Verwachte Resultaten'!$C$1:$BT$1,0))*_xlfn.XLOOKUP($E250,$G$2:$G$6,$H$2:$H$6,,0))),$D250,""),"")</f>
        <v/>
      </c>
      <c r="BB250" s="14" t="str">
        <f>IFERROR(IF(AND(_xlfn.XLOOKUP($D$14,$D244:$D250,BB244:BB250,,0,-1)&lt;(INDEX('Verwachte Resultaten'!$C$2:$BT$31,MATCH(_xlfn.XLOOKUP($D$14,$D244:$D250,$E244:$E250,,0,-1),'Verwachte Resultaten'!$B$2:$B$31,0),MATCH(_xlfn.XLOOKUP($D$14,$D244:$D250,BB243:BB249,,0,-1),'Verwachte Resultaten'!$C$1:$BT$1,0))*_xlfn.XLOOKUP($E250,$G$2:$G$6,$F$2:$F$6,,0)),_xlfn.XLOOKUP($D$14,$D244:$D250,BB244:BB250,,0,-1)&gt;=(INDEX('Verwachte Resultaten'!$C$2:$BT$31,MATCH(_xlfn.XLOOKUP($D$14,$D244:$D250,$E244:$E250,,0,-1),'Verwachte Resultaten'!$B$2:$B$31,0),MATCH(_xlfn.XLOOKUP($D$14,$D244:$D250,BB243:BB249,,0,-1),'Verwachte Resultaten'!$C$1:$BT$1,0))*_xlfn.XLOOKUP($E250,$G$2:$G$6,$H$2:$H$6,,0))),$D250,""),"")</f>
        <v/>
      </c>
      <c r="BC250" s="14" t="str">
        <f>IFERROR(IF(AND(_xlfn.XLOOKUP($D$14,$D244:$D250,BC244:BC250,,0,-1)&lt;(INDEX('Verwachte Resultaten'!$C$2:$BT$31,MATCH(_xlfn.XLOOKUP($D$14,$D244:$D250,$E244:$E250,,0,-1),'Verwachte Resultaten'!$B$2:$B$31,0),MATCH(_xlfn.XLOOKUP($D$14,$D244:$D250,BC243:BC249,,0,-1),'Verwachte Resultaten'!$C$1:$BT$1,0))*_xlfn.XLOOKUP($E250,$G$2:$G$6,$F$2:$F$6,,0)),_xlfn.XLOOKUP($D$14,$D244:$D250,BC244:BC250,,0,-1)&gt;=(INDEX('Verwachte Resultaten'!$C$2:$BT$31,MATCH(_xlfn.XLOOKUP($D$14,$D244:$D250,$E244:$E250,,0,-1),'Verwachte Resultaten'!$B$2:$B$31,0),MATCH(_xlfn.XLOOKUP($D$14,$D244:$D250,BC243:BC249,,0,-1),'Verwachte Resultaten'!$C$1:$BT$1,0))*_xlfn.XLOOKUP($E250,$G$2:$G$6,$H$2:$H$6,,0))),$D250,""),"")</f>
        <v/>
      </c>
      <c r="BD250" s="14" t="str">
        <f>IFERROR(IF(AND(_xlfn.XLOOKUP($D$14,$D244:$D250,BD244:BD250,,0,-1)&lt;(INDEX('Verwachte Resultaten'!$C$2:$BT$31,MATCH(_xlfn.XLOOKUP($D$14,$D244:$D250,$E244:$E250,,0,-1),'Verwachte Resultaten'!$B$2:$B$31,0),MATCH(_xlfn.XLOOKUP($D$14,$D244:$D250,BD243:BD249,,0,-1),'Verwachte Resultaten'!$C$1:$BT$1,0))*_xlfn.XLOOKUP($E250,$G$2:$G$6,$F$2:$F$6,,0)),_xlfn.XLOOKUP($D$14,$D244:$D250,BD244:BD250,,0,-1)&gt;=(INDEX('Verwachte Resultaten'!$C$2:$BT$31,MATCH(_xlfn.XLOOKUP($D$14,$D244:$D250,$E244:$E250,,0,-1),'Verwachte Resultaten'!$B$2:$B$31,0),MATCH(_xlfn.XLOOKUP($D$14,$D244:$D250,BD243:BD249,,0,-1),'Verwachte Resultaten'!$C$1:$BT$1,0))*_xlfn.XLOOKUP($E250,$G$2:$G$6,$H$2:$H$6,,0))),$D250,""),"")</f>
        <v/>
      </c>
      <c r="BE250" s="14" t="str">
        <f>IFERROR(IF(AND(_xlfn.XLOOKUP($D$14,$D244:$D250,BE244:BE250,,0,-1)&lt;(INDEX('Verwachte Resultaten'!$C$2:$BT$31,MATCH(_xlfn.XLOOKUP($D$14,$D244:$D250,$E244:$E250,,0,-1),'Verwachte Resultaten'!$B$2:$B$31,0),MATCH(_xlfn.XLOOKUP($D$14,$D244:$D250,BE243:BE249,,0,-1),'Verwachte Resultaten'!$C$1:$BT$1,0))*_xlfn.XLOOKUP($E250,$G$2:$G$6,$F$2:$F$6,,0)),_xlfn.XLOOKUP($D$14,$D244:$D250,BE244:BE250,,0,-1)&gt;=(INDEX('Verwachte Resultaten'!$C$2:$BT$31,MATCH(_xlfn.XLOOKUP($D$14,$D244:$D250,$E244:$E250,,0,-1),'Verwachte Resultaten'!$B$2:$B$31,0),MATCH(_xlfn.XLOOKUP($D$14,$D244:$D250,BE243:BE249,,0,-1),'Verwachte Resultaten'!$C$1:$BT$1,0))*_xlfn.XLOOKUP($E250,$G$2:$G$6,$H$2:$H$6,,0))),$D250,""),"")</f>
        <v/>
      </c>
      <c r="BF250" s="14" t="str">
        <f>IFERROR(IF(AND(_xlfn.XLOOKUP($D$14,$D244:$D250,BF244:BF250,,0,-1)&lt;(INDEX('Verwachte Resultaten'!$C$2:$BT$31,MATCH(_xlfn.XLOOKUP($D$14,$D244:$D250,$E244:$E250,,0,-1),'Verwachte Resultaten'!$B$2:$B$31,0),MATCH(_xlfn.XLOOKUP($D$14,$D244:$D250,BF243:BF249,,0,-1),'Verwachte Resultaten'!$C$1:$BT$1,0))*_xlfn.XLOOKUP($E250,$G$2:$G$6,$F$2:$F$6,,0)),_xlfn.XLOOKUP($D$14,$D244:$D250,BF244:BF250,,0,-1)&gt;=(INDEX('Verwachte Resultaten'!$C$2:$BT$31,MATCH(_xlfn.XLOOKUP($D$14,$D244:$D250,$E244:$E250,,0,-1),'Verwachte Resultaten'!$B$2:$B$31,0),MATCH(_xlfn.XLOOKUP($D$14,$D244:$D250,BF243:BF249,,0,-1),'Verwachte Resultaten'!$C$1:$BT$1,0))*_xlfn.XLOOKUP($E250,$G$2:$G$6,$H$2:$H$6,,0))),$D250,""),"")</f>
        <v/>
      </c>
      <c r="BG250" s="14" t="str">
        <f>IFERROR(IF(AND(_xlfn.XLOOKUP($D$14,$D244:$D250,BG244:BG250,,0,-1)&lt;(INDEX('Verwachte Resultaten'!$C$2:$BT$31,MATCH(_xlfn.XLOOKUP($D$14,$D244:$D250,$E244:$E250,,0,-1),'Verwachte Resultaten'!$B$2:$B$31,0),MATCH(_xlfn.XLOOKUP($D$14,$D244:$D250,BG243:BG249,,0,-1),'Verwachte Resultaten'!$C$1:$BT$1,0))*_xlfn.XLOOKUP($E250,$G$2:$G$6,$F$2:$F$6,,0)),_xlfn.XLOOKUP($D$14,$D244:$D250,BG244:BG250,,0,-1)&gt;=(INDEX('Verwachte Resultaten'!$C$2:$BT$31,MATCH(_xlfn.XLOOKUP($D$14,$D244:$D250,$E244:$E250,,0,-1),'Verwachte Resultaten'!$B$2:$B$31,0),MATCH(_xlfn.XLOOKUP($D$14,$D244:$D250,BG243:BG249,,0,-1),'Verwachte Resultaten'!$C$1:$BT$1,0))*_xlfn.XLOOKUP($E250,$G$2:$G$6,$H$2:$H$6,,0))),$D250,""),"")</f>
        <v/>
      </c>
      <c r="BH250" s="14" t="str">
        <f>IFERROR(IF(AND(_xlfn.XLOOKUP($D$14,$D244:$D250,BH244:BH250,,0,-1)&lt;(INDEX('Verwachte Resultaten'!$C$2:$BT$31,MATCH(_xlfn.XLOOKUP($D$14,$D244:$D250,$E244:$E250,,0,-1),'Verwachte Resultaten'!$B$2:$B$31,0),MATCH(_xlfn.XLOOKUP($D$14,$D244:$D250,BH243:BH249,,0,-1),'Verwachte Resultaten'!$C$1:$BT$1,0))*_xlfn.XLOOKUP($E250,$G$2:$G$6,$F$2:$F$6,,0)),_xlfn.XLOOKUP($D$14,$D244:$D250,BH244:BH250,,0,-1)&gt;=(INDEX('Verwachte Resultaten'!$C$2:$BT$31,MATCH(_xlfn.XLOOKUP($D$14,$D244:$D250,$E244:$E250,,0,-1),'Verwachte Resultaten'!$B$2:$B$31,0),MATCH(_xlfn.XLOOKUP($D$14,$D244:$D250,BH243:BH249,,0,-1),'Verwachte Resultaten'!$C$1:$BT$1,0))*_xlfn.XLOOKUP($E250,$G$2:$G$6,$H$2:$H$6,,0))),$D250,""),"")</f>
        <v/>
      </c>
      <c r="BI250" s="14" t="str">
        <f>IFERROR(IF(AND(_xlfn.XLOOKUP($D$14,$D244:$D250,BI244:BI250,,0,-1)&lt;(INDEX('Verwachte Resultaten'!$C$2:$BT$31,MATCH(_xlfn.XLOOKUP($D$14,$D244:$D250,$E244:$E250,,0,-1),'Verwachte Resultaten'!$B$2:$B$31,0),MATCH(_xlfn.XLOOKUP($D$14,$D244:$D250,BI243:BI249,,0,-1),'Verwachte Resultaten'!$C$1:$BT$1,0))*_xlfn.XLOOKUP($E250,$G$2:$G$6,$F$2:$F$6,,0)),_xlfn.XLOOKUP($D$14,$D244:$D250,BI244:BI250,,0,-1)&gt;=(INDEX('Verwachte Resultaten'!$C$2:$BT$31,MATCH(_xlfn.XLOOKUP($D$14,$D244:$D250,$E244:$E250,,0,-1),'Verwachte Resultaten'!$B$2:$B$31,0),MATCH(_xlfn.XLOOKUP($D$14,$D244:$D250,BI243:BI249,,0,-1),'Verwachte Resultaten'!$C$1:$BT$1,0))*_xlfn.XLOOKUP($E250,$G$2:$G$6,$H$2:$H$6,,0))),$D250,""),"")</f>
        <v/>
      </c>
      <c r="BJ250" s="14" t="str">
        <f>IFERROR(IF(AND(_xlfn.XLOOKUP($D$14,$D244:$D250,BJ244:BJ250,,0,-1)&lt;(INDEX('Verwachte Resultaten'!$C$2:$BT$31,MATCH(_xlfn.XLOOKUP($D$14,$D244:$D250,$E244:$E250,,0,-1),'Verwachte Resultaten'!$B$2:$B$31,0),MATCH(_xlfn.XLOOKUP($D$14,$D244:$D250,BJ243:BJ249,,0,-1),'Verwachte Resultaten'!$C$1:$BT$1,0))*_xlfn.XLOOKUP($E250,$G$2:$G$6,$F$2:$F$6,,0)),_xlfn.XLOOKUP($D$14,$D244:$D250,BJ244:BJ250,,0,-1)&gt;=(INDEX('Verwachte Resultaten'!$C$2:$BT$31,MATCH(_xlfn.XLOOKUP($D$14,$D244:$D250,$E244:$E250,,0,-1),'Verwachte Resultaten'!$B$2:$B$31,0),MATCH(_xlfn.XLOOKUP($D$14,$D244:$D250,BJ243:BJ249,,0,-1),'Verwachte Resultaten'!$C$1:$BT$1,0))*_xlfn.XLOOKUP($E250,$G$2:$G$6,$H$2:$H$6,,0))),$D250,""),"")</f>
        <v/>
      </c>
      <c r="BK250" s="41" t="str">
        <f>IFERROR(IF(AND(_xlfn.XLOOKUP($D$14,$D244:$D250,BK244:BK250,,0,-1)&lt;(INDEX('Verwachte Resultaten'!$C$2:$BT$31,MATCH(_xlfn.XLOOKUP($D$14,$D244:$D250,$E244:$E250,,0,-1),'Verwachte Resultaten'!$B$2:$B$31,0),MATCH(_xlfn.XLOOKUP($D$14,$D244:$D250,BK243:BK249,,0,-1),'Verwachte Resultaten'!$C$1:$BT$1,0))*_xlfn.XLOOKUP($E250,$G$2:$G$6,$F$2:$F$6,,0)),_xlfn.XLOOKUP($D$14,$D244:$D250,BK244:BK250,,0,-1)&gt;=(INDEX('Verwachte Resultaten'!$C$2:$BT$31,MATCH(_xlfn.XLOOKUP($D$14,$D244:$D250,$E244:$E250,,0,-1),'Verwachte Resultaten'!$B$2:$B$31,0),MATCH(_xlfn.XLOOKUP($D$14,$D244:$D250,BK243:BK249,,0,-1),'Verwachte Resultaten'!$C$1:$BT$1,0))*_xlfn.XLOOKUP($E250,$G$2:$G$6,$H$2:$H$6,,0))),$D250,""),"")</f>
        <v/>
      </c>
    </row>
    <row r="251" spans="1:63">
      <c r="C251" s="23"/>
      <c r="D251" s="110" t="str">
        <f>IFERROR($B248*$B$8,"")</f>
        <v/>
      </c>
      <c r="E251" s="42" t="s">
        <v>157</v>
      </c>
      <c r="F251" s="16" t="str">
        <f>IFERROR(IF(AND(_xlfn.XLOOKUP($D$14,$D245:$D251,F245:F251,,0,-1)&lt;=(INDEX('Verwachte Resultaten'!$C$2:$BT$31,MATCH(_xlfn.XLOOKUP($D$14,$D245:$D251,$E245:$E251,,0,-1),'Verwachte Resultaten'!$B$2:$B$31,0),MATCH(_xlfn.XLOOKUP($D$14,$D245:$D251,F244:F250,,0,-1),'Verwachte Resultaten'!$C$1:$BT$1,0))*_xlfn.XLOOKUP($E251,$G$2:$G$6,$F$2:$F$6,,0)),_xlfn.XLOOKUP($D$14,$D245:$D251,F245:F251,,0,-1)&gt;=(INDEX('Verwachte Resultaten'!$C$2:$BT$31,MATCH(_xlfn.XLOOKUP($D$14,$D245:$D251,$E245:$E251,,0,-1),'Verwachte Resultaten'!$B$2:$B$31,0),MATCH(_xlfn.XLOOKUP($D$14,$D245:$D251,F244:F250,,0,-1),'Verwachte Resultaten'!$C$1:$BT$1,0))*_xlfn.XLOOKUP($E251,$G$2:$G$6,$H$2:$H$6,,0))),$D251,""),"")</f>
        <v/>
      </c>
      <c r="G251" s="43" t="str">
        <f>IFERROR(IF(AND(_xlfn.XLOOKUP($D$14,$D245:$D251,G245:G251,,0,-1)&lt;=(INDEX('Verwachte Resultaten'!$C$2:$BT$31,MATCH(_xlfn.XLOOKUP($D$14,$D245:$D251,$E245:$E251,,0,-1),'Verwachte Resultaten'!$B$2:$B$31,0),MATCH(_xlfn.XLOOKUP($D$14,$D245:$D251,G244:G250,,0,-1),'Verwachte Resultaten'!$C$1:$BT$1,0))*_xlfn.XLOOKUP($E251,$G$2:$G$6,$F$2:$F$6,,0)),_xlfn.XLOOKUP($D$14,$D245:$D251,G245:G251,,0,-1)&gt;=(INDEX('Verwachte Resultaten'!$C$2:$BT$31,MATCH(_xlfn.XLOOKUP($D$14,$D245:$D251,$E245:$E251,,0,-1),'Verwachte Resultaten'!$B$2:$B$31,0),MATCH(_xlfn.XLOOKUP($D$14,$D245:$D251,G244:G250,,0,-1),'Verwachte Resultaten'!$C$1:$BT$1,0))*_xlfn.XLOOKUP($E251,$G$2:$G$6,$H$2:$H$6,,0))),$D251,""),"")</f>
        <v/>
      </c>
      <c r="H251" s="43" t="str">
        <f>IFERROR(IF(AND(_xlfn.XLOOKUP($D$14,$D245:$D251,H245:H251,,0,-1)&lt;=(INDEX('Verwachte Resultaten'!$C$2:$BT$31,MATCH(_xlfn.XLOOKUP($D$14,$D245:$D251,$E245:$E251,,0,-1),'Verwachte Resultaten'!$B$2:$B$31,0),MATCH(_xlfn.XLOOKUP($D$14,$D245:$D251,H244:H250,,0,-1),'Verwachte Resultaten'!$C$1:$BT$1,0))*_xlfn.XLOOKUP($E251,$G$2:$G$6,$F$2:$F$6,,0)),_xlfn.XLOOKUP($D$14,$D245:$D251,H245:H251,,0,-1)&gt;=(INDEX('Verwachte Resultaten'!$C$2:$BT$31,MATCH(_xlfn.XLOOKUP($D$14,$D245:$D251,$E245:$E251,,0,-1),'Verwachte Resultaten'!$B$2:$B$31,0),MATCH(_xlfn.XLOOKUP($D$14,$D245:$D251,H244:H250,,0,-1),'Verwachte Resultaten'!$C$1:$BT$1,0))*_xlfn.XLOOKUP($E251,$G$2:$G$6,$H$2:$H$6,,0))),$D251,""),"")</f>
        <v/>
      </c>
      <c r="I251" s="43" t="str">
        <f>IFERROR(IF(AND(_xlfn.XLOOKUP($D$14,$D245:$D251,I245:I251,,0,-1)&lt;=(INDEX('Verwachte Resultaten'!$C$2:$BT$31,MATCH(_xlfn.XLOOKUP($D$14,$D245:$D251,$E245:$E251,,0,-1),'Verwachte Resultaten'!$B$2:$B$31,0),MATCH(_xlfn.XLOOKUP($D$14,$D245:$D251,I244:I250,,0,-1),'Verwachte Resultaten'!$C$1:$BT$1,0))*_xlfn.XLOOKUP($E251,$G$2:$G$6,$F$2:$F$6,,0)),_xlfn.XLOOKUP($D$14,$D245:$D251,I245:I251,,0,-1)&gt;=(INDEX('Verwachte Resultaten'!$C$2:$BT$31,MATCH(_xlfn.XLOOKUP($D$14,$D245:$D251,$E245:$E251,,0,-1),'Verwachte Resultaten'!$B$2:$B$31,0),MATCH(_xlfn.XLOOKUP($D$14,$D245:$D251,I244:I250,,0,-1),'Verwachte Resultaten'!$C$1:$BT$1,0))*_xlfn.XLOOKUP($E251,$G$2:$G$6,$H$2:$H$6,,0))),$D251,""),"")</f>
        <v/>
      </c>
      <c r="J251" s="43" t="str">
        <f>IFERROR(IF(AND(_xlfn.XLOOKUP($D$14,$D245:$D251,J245:J251,,0,-1)&lt;=(INDEX('Verwachte Resultaten'!$C$2:$BT$31,MATCH(_xlfn.XLOOKUP($D$14,$D245:$D251,$E245:$E251,,0,-1),'Verwachte Resultaten'!$B$2:$B$31,0),MATCH(_xlfn.XLOOKUP($D$14,$D245:$D251,J244:J250,,0,-1),'Verwachte Resultaten'!$C$1:$BT$1,0))*_xlfn.XLOOKUP($E251,$G$2:$G$6,$F$2:$F$6,,0)),_xlfn.XLOOKUP($D$14,$D245:$D251,J245:J251,,0,-1)&gt;=(INDEX('Verwachte Resultaten'!$C$2:$BT$31,MATCH(_xlfn.XLOOKUP($D$14,$D245:$D251,$E245:$E251,,0,-1),'Verwachte Resultaten'!$B$2:$B$31,0),MATCH(_xlfn.XLOOKUP($D$14,$D245:$D251,J244:J250,,0,-1),'Verwachte Resultaten'!$C$1:$BT$1,0))*_xlfn.XLOOKUP($E251,$G$2:$G$6,$H$2:$H$6,,0))),$D251,""),"")</f>
        <v/>
      </c>
      <c r="K251" s="43" t="str">
        <f>IFERROR(IF(AND(_xlfn.XLOOKUP($D$14,$D245:$D251,K245:K251,,0,-1)&lt;=(INDEX('Verwachte Resultaten'!$C$2:$BT$31,MATCH(_xlfn.XLOOKUP($D$14,$D245:$D251,$E245:$E251,,0,-1),'Verwachte Resultaten'!$B$2:$B$31,0),MATCH(_xlfn.XLOOKUP($D$14,$D245:$D251,K244:K250,,0,-1),'Verwachte Resultaten'!$C$1:$BT$1,0))*_xlfn.XLOOKUP($E251,$G$2:$G$6,$F$2:$F$6,,0)),_xlfn.XLOOKUP($D$14,$D245:$D251,K245:K251,,0,-1)&gt;=(INDEX('Verwachte Resultaten'!$C$2:$BT$31,MATCH(_xlfn.XLOOKUP($D$14,$D245:$D251,$E245:$E251,,0,-1),'Verwachte Resultaten'!$B$2:$B$31,0),MATCH(_xlfn.XLOOKUP($D$14,$D245:$D251,K244:K250,,0,-1),'Verwachte Resultaten'!$C$1:$BT$1,0))*_xlfn.XLOOKUP($E251,$G$2:$G$6,$H$2:$H$6,,0))),$D251,""),"")</f>
        <v/>
      </c>
      <c r="L251" s="43" t="str">
        <f>IFERROR(IF(AND(_xlfn.XLOOKUP($D$14,$D245:$D251,L245:L251,,0,-1)&lt;=(INDEX('Verwachte Resultaten'!$C$2:$BT$31,MATCH(_xlfn.XLOOKUP($D$14,$D245:$D251,$E245:$E251,,0,-1),'Verwachte Resultaten'!$B$2:$B$31,0),MATCH(_xlfn.XLOOKUP($D$14,$D245:$D251,L244:L250,,0,-1),'Verwachte Resultaten'!$C$1:$BT$1,0))*_xlfn.XLOOKUP($E251,$G$2:$G$6,$F$2:$F$6,,0)),_xlfn.XLOOKUP($D$14,$D245:$D251,L245:L251,,0,-1)&gt;=(INDEX('Verwachte Resultaten'!$C$2:$BT$31,MATCH(_xlfn.XLOOKUP($D$14,$D245:$D251,$E245:$E251,,0,-1),'Verwachte Resultaten'!$B$2:$B$31,0),MATCH(_xlfn.XLOOKUP($D$14,$D245:$D251,L244:L250,,0,-1),'Verwachte Resultaten'!$C$1:$BT$1,0))*_xlfn.XLOOKUP($E251,$G$2:$G$6,$H$2:$H$6,,0))),$D251,""),"")</f>
        <v/>
      </c>
      <c r="M251" s="43" t="str">
        <f>IFERROR(IF(AND(_xlfn.XLOOKUP($D$14,$D245:$D251,M245:M251,,0,-1)&lt;=(INDEX('Verwachte Resultaten'!$C$2:$BT$31,MATCH(_xlfn.XLOOKUP($D$14,$D245:$D251,$E245:$E251,,0,-1),'Verwachte Resultaten'!$B$2:$B$31,0),MATCH(_xlfn.XLOOKUP($D$14,$D245:$D251,M244:M250,,0,-1),'Verwachte Resultaten'!$C$1:$BT$1,0))*_xlfn.XLOOKUP($E251,$G$2:$G$6,$F$2:$F$6,,0)),_xlfn.XLOOKUP($D$14,$D245:$D251,M245:M251,,0,-1)&gt;=(INDEX('Verwachte Resultaten'!$C$2:$BT$31,MATCH(_xlfn.XLOOKUP($D$14,$D245:$D251,$E245:$E251,,0,-1),'Verwachte Resultaten'!$B$2:$B$31,0),MATCH(_xlfn.XLOOKUP($D$14,$D245:$D251,M244:M250,,0,-1),'Verwachte Resultaten'!$C$1:$BT$1,0))*_xlfn.XLOOKUP($E251,$G$2:$G$6,$H$2:$H$6,,0))),$D251,""),"")</f>
        <v/>
      </c>
      <c r="N251" s="43" t="str">
        <f>IFERROR(IF(AND(_xlfn.XLOOKUP($D$14,$D245:$D251,N245:N251,,0,-1)&lt;=(INDEX('Verwachte Resultaten'!$C$2:$BT$31,MATCH(_xlfn.XLOOKUP($D$14,$D245:$D251,$E245:$E251,,0,-1),'Verwachte Resultaten'!$B$2:$B$31,0),MATCH(_xlfn.XLOOKUP($D$14,$D245:$D251,N244:N250,,0,-1),'Verwachte Resultaten'!$C$1:$BT$1,0))*_xlfn.XLOOKUP($E251,$G$2:$G$6,$F$2:$F$6,,0)),_xlfn.XLOOKUP($D$14,$D245:$D251,N245:N251,,0,-1)&gt;=(INDEX('Verwachte Resultaten'!$C$2:$BT$31,MATCH(_xlfn.XLOOKUP($D$14,$D245:$D251,$E245:$E251,,0,-1),'Verwachte Resultaten'!$B$2:$B$31,0),MATCH(_xlfn.XLOOKUP($D$14,$D245:$D251,N244:N250,,0,-1),'Verwachte Resultaten'!$C$1:$BT$1,0))*_xlfn.XLOOKUP($E251,$G$2:$G$6,$H$2:$H$6,,0))),$D251,""),"")</f>
        <v/>
      </c>
      <c r="O251" s="43" t="str">
        <f>IFERROR(IF(AND(_xlfn.XLOOKUP($D$14,$D245:$D251,O245:O251,,0,-1)&lt;=(INDEX('Verwachte Resultaten'!$C$2:$BT$31,MATCH(_xlfn.XLOOKUP($D$14,$D245:$D251,$E245:$E251,,0,-1),'Verwachte Resultaten'!$B$2:$B$31,0),MATCH(_xlfn.XLOOKUP($D$14,$D245:$D251,O244:O250,,0,-1),'Verwachte Resultaten'!$C$1:$BT$1,0))*_xlfn.XLOOKUP($E251,$G$2:$G$6,$F$2:$F$6,,0)),_xlfn.XLOOKUP($D$14,$D245:$D251,O245:O251,,0,-1)&gt;=(INDEX('Verwachte Resultaten'!$C$2:$BT$31,MATCH(_xlfn.XLOOKUP($D$14,$D245:$D251,$E245:$E251,,0,-1),'Verwachte Resultaten'!$B$2:$B$31,0),MATCH(_xlfn.XLOOKUP($D$14,$D245:$D251,O244:O250,,0,-1),'Verwachte Resultaten'!$C$1:$BT$1,0))*_xlfn.XLOOKUP($E251,$G$2:$G$6,$H$2:$H$6,,0))),$D251,""),"")</f>
        <v/>
      </c>
      <c r="P251" s="43" t="str">
        <f>IFERROR(IF(AND(_xlfn.XLOOKUP($D$14,$D245:$D251,P245:P251,,0,-1)&lt;=(INDEX('Verwachte Resultaten'!$C$2:$BT$31,MATCH(_xlfn.XLOOKUP($D$14,$D245:$D251,$E245:$E251,,0,-1),'Verwachte Resultaten'!$B$2:$B$31,0),MATCH(_xlfn.XLOOKUP($D$14,$D245:$D251,P244:P250,,0,-1),'Verwachte Resultaten'!$C$1:$BT$1,0))*_xlfn.XLOOKUP($E251,$G$2:$G$6,$F$2:$F$6,,0)),_xlfn.XLOOKUP($D$14,$D245:$D251,P245:P251,,0,-1)&gt;=(INDEX('Verwachte Resultaten'!$C$2:$BT$31,MATCH(_xlfn.XLOOKUP($D$14,$D245:$D251,$E245:$E251,,0,-1),'Verwachte Resultaten'!$B$2:$B$31,0),MATCH(_xlfn.XLOOKUP($D$14,$D245:$D251,P244:P250,,0,-1),'Verwachte Resultaten'!$C$1:$BT$1,0))*_xlfn.XLOOKUP($E251,$G$2:$G$6,$H$2:$H$6,,0))),$D251,""),"")</f>
        <v/>
      </c>
      <c r="Q251" s="43" t="str">
        <f>IFERROR(IF(AND(_xlfn.XLOOKUP($D$14,$D245:$D251,Q245:Q251,,0,-1)&lt;=(INDEX('Verwachte Resultaten'!$C$2:$BT$31,MATCH(_xlfn.XLOOKUP($D$14,$D245:$D251,$E245:$E251,,0,-1),'Verwachte Resultaten'!$B$2:$B$31,0),MATCH(_xlfn.XLOOKUP($D$14,$D245:$D251,Q244:Q250,,0,-1),'Verwachte Resultaten'!$C$1:$BT$1,0))*_xlfn.XLOOKUP($E251,$G$2:$G$6,$F$2:$F$6,,0)),_xlfn.XLOOKUP($D$14,$D245:$D251,Q245:Q251,,0,-1)&gt;=(INDEX('Verwachte Resultaten'!$C$2:$BT$31,MATCH(_xlfn.XLOOKUP($D$14,$D245:$D251,$E245:$E251,,0,-1),'Verwachte Resultaten'!$B$2:$B$31,0),MATCH(_xlfn.XLOOKUP($D$14,$D245:$D251,Q244:Q250,,0,-1),'Verwachte Resultaten'!$C$1:$BT$1,0))*_xlfn.XLOOKUP($E251,$G$2:$G$6,$H$2:$H$6,,0))),$D251,""),"")</f>
        <v/>
      </c>
      <c r="R251" s="43" t="str">
        <f>IFERROR(IF(AND(_xlfn.XLOOKUP($D$14,$D245:$D251,R245:R251,,0,-1)&lt;=(INDEX('Verwachte Resultaten'!$C$2:$BT$31,MATCH(_xlfn.XLOOKUP($D$14,$D245:$D251,$E245:$E251,,0,-1),'Verwachte Resultaten'!$B$2:$B$31,0),MATCH(_xlfn.XLOOKUP($D$14,$D245:$D251,R244:R250,,0,-1),'Verwachte Resultaten'!$C$1:$BT$1,0))*_xlfn.XLOOKUP($E251,$G$2:$G$6,$F$2:$F$6,,0)),_xlfn.XLOOKUP($D$14,$D245:$D251,R245:R251,,0,-1)&gt;=(INDEX('Verwachte Resultaten'!$C$2:$BT$31,MATCH(_xlfn.XLOOKUP($D$14,$D245:$D251,$E245:$E251,,0,-1),'Verwachte Resultaten'!$B$2:$B$31,0),MATCH(_xlfn.XLOOKUP($D$14,$D245:$D251,R244:R250,,0,-1),'Verwachte Resultaten'!$C$1:$BT$1,0))*_xlfn.XLOOKUP($E251,$G$2:$G$6,$H$2:$H$6,,0))),$D251,""),"")</f>
        <v/>
      </c>
      <c r="S251" s="43" t="str">
        <f>IFERROR(IF(AND(_xlfn.XLOOKUP($D$14,$D245:$D251,S245:S251,,0,-1)&lt;=(INDEX('Verwachte Resultaten'!$C$2:$BT$31,MATCH(_xlfn.XLOOKUP($D$14,$D245:$D251,$E245:$E251,,0,-1),'Verwachte Resultaten'!$B$2:$B$31,0),MATCH(_xlfn.XLOOKUP($D$14,$D245:$D251,S244:S250,,0,-1),'Verwachte Resultaten'!$C$1:$BT$1,0))*_xlfn.XLOOKUP($E251,$G$2:$G$6,$F$2:$F$6,,0)),_xlfn.XLOOKUP($D$14,$D245:$D251,S245:S251,,0,-1)&gt;=(INDEX('Verwachte Resultaten'!$C$2:$BT$31,MATCH(_xlfn.XLOOKUP($D$14,$D245:$D251,$E245:$E251,,0,-1),'Verwachte Resultaten'!$B$2:$B$31,0),MATCH(_xlfn.XLOOKUP($D$14,$D245:$D251,S244:S250,,0,-1),'Verwachte Resultaten'!$C$1:$BT$1,0))*_xlfn.XLOOKUP($E251,$G$2:$G$6,$H$2:$H$6,,0))),$D251,""),"")</f>
        <v/>
      </c>
      <c r="T251" s="43" t="str">
        <f>IFERROR(IF(AND(_xlfn.XLOOKUP($D$14,$D245:$D251,T245:T251,,0,-1)&lt;=(INDEX('Verwachte Resultaten'!$C$2:$BT$31,MATCH(_xlfn.XLOOKUP($D$14,$D245:$D251,$E245:$E251,,0,-1),'Verwachte Resultaten'!$B$2:$B$31,0),MATCH(_xlfn.XLOOKUP($D$14,$D245:$D251,T244:T250,,0,-1),'Verwachte Resultaten'!$C$1:$BT$1,0))*_xlfn.XLOOKUP($E251,$G$2:$G$6,$F$2:$F$6,,0)),_xlfn.XLOOKUP($D$14,$D245:$D251,T245:T251,,0,-1)&gt;=(INDEX('Verwachte Resultaten'!$C$2:$BT$31,MATCH(_xlfn.XLOOKUP($D$14,$D245:$D251,$E245:$E251,,0,-1),'Verwachte Resultaten'!$B$2:$B$31,0),MATCH(_xlfn.XLOOKUP($D$14,$D245:$D251,T244:T250,,0,-1),'Verwachte Resultaten'!$C$1:$BT$1,0))*_xlfn.XLOOKUP($E251,$G$2:$G$6,$H$2:$H$6,,0))),$D251,""),"")</f>
        <v/>
      </c>
      <c r="U251" s="43" t="str">
        <f>IFERROR(IF(AND(_xlfn.XLOOKUP($D$14,$D245:$D251,U245:U251,,0,-1)&lt;=(INDEX('Verwachte Resultaten'!$C$2:$BT$31,MATCH(_xlfn.XLOOKUP($D$14,$D245:$D251,$E245:$E251,,0,-1),'Verwachte Resultaten'!$B$2:$B$31,0),MATCH(_xlfn.XLOOKUP($D$14,$D245:$D251,U244:U250,,0,-1),'Verwachte Resultaten'!$C$1:$BT$1,0))*_xlfn.XLOOKUP($E251,$G$2:$G$6,$F$2:$F$6,,0)),_xlfn.XLOOKUP($D$14,$D245:$D251,U245:U251,,0,-1)&gt;=(INDEX('Verwachte Resultaten'!$C$2:$BT$31,MATCH(_xlfn.XLOOKUP($D$14,$D245:$D251,$E245:$E251,,0,-1),'Verwachte Resultaten'!$B$2:$B$31,0),MATCH(_xlfn.XLOOKUP($D$14,$D245:$D251,U244:U250,,0,-1),'Verwachte Resultaten'!$C$1:$BT$1,0))*_xlfn.XLOOKUP($E251,$G$2:$G$6,$H$2:$H$6,,0))),$D251,""),"")</f>
        <v/>
      </c>
      <c r="V251" s="43" t="str">
        <f>IFERROR(IF(AND(_xlfn.XLOOKUP($D$14,$D245:$D251,V245:V251,,0,-1)&lt;=(INDEX('Verwachte Resultaten'!$C$2:$BT$31,MATCH(_xlfn.XLOOKUP($D$14,$D245:$D251,$E245:$E251,,0,-1),'Verwachte Resultaten'!$B$2:$B$31,0),MATCH(_xlfn.XLOOKUP($D$14,$D245:$D251,V244:V250,,0,-1),'Verwachte Resultaten'!$C$1:$BT$1,0))*_xlfn.XLOOKUP($E251,$G$2:$G$6,$F$2:$F$6,,0)),_xlfn.XLOOKUP($D$14,$D245:$D251,V245:V251,,0,-1)&gt;=(INDEX('Verwachte Resultaten'!$C$2:$BT$31,MATCH(_xlfn.XLOOKUP($D$14,$D245:$D251,$E245:$E251,,0,-1),'Verwachte Resultaten'!$B$2:$B$31,0),MATCH(_xlfn.XLOOKUP($D$14,$D245:$D251,V244:V250,,0,-1),'Verwachte Resultaten'!$C$1:$BT$1,0))*_xlfn.XLOOKUP($E251,$G$2:$G$6,$H$2:$H$6,,0))),$D251,""),"")</f>
        <v/>
      </c>
      <c r="W251" s="43" t="str">
        <f>IFERROR(IF(AND(_xlfn.XLOOKUP($D$14,$D245:$D251,W245:W251,,0,-1)&lt;=(INDEX('Verwachte Resultaten'!$C$2:$BT$31,MATCH(_xlfn.XLOOKUP($D$14,$D245:$D251,$E245:$E251,,0,-1),'Verwachte Resultaten'!$B$2:$B$31,0),MATCH(_xlfn.XLOOKUP($D$14,$D245:$D251,W244:W250,,0,-1),'Verwachte Resultaten'!$C$1:$BT$1,0))*_xlfn.XLOOKUP($E251,$G$2:$G$6,$F$2:$F$6,,0)),_xlfn.XLOOKUP($D$14,$D245:$D251,W245:W251,,0,-1)&gt;=(INDEX('Verwachte Resultaten'!$C$2:$BT$31,MATCH(_xlfn.XLOOKUP($D$14,$D245:$D251,$E245:$E251,,0,-1),'Verwachte Resultaten'!$B$2:$B$31,0),MATCH(_xlfn.XLOOKUP($D$14,$D245:$D251,W244:W250,,0,-1),'Verwachte Resultaten'!$C$1:$BT$1,0))*_xlfn.XLOOKUP($E251,$G$2:$G$6,$H$2:$H$6,,0))),$D251,""),"")</f>
        <v/>
      </c>
      <c r="X251" s="43" t="str">
        <f>IFERROR(IF(AND(_xlfn.XLOOKUP($D$14,$D245:$D251,X245:X251,,0,-1)&lt;=(INDEX('Verwachte Resultaten'!$C$2:$BT$31,MATCH(_xlfn.XLOOKUP($D$14,$D245:$D251,$E245:$E251,,0,-1),'Verwachte Resultaten'!$B$2:$B$31,0),MATCH(_xlfn.XLOOKUP($D$14,$D245:$D251,X244:X250,,0,-1),'Verwachte Resultaten'!$C$1:$BT$1,0))*_xlfn.XLOOKUP($E251,$G$2:$G$6,$F$2:$F$6,,0)),_xlfn.XLOOKUP($D$14,$D245:$D251,X245:X251,,0,-1)&gt;=(INDEX('Verwachte Resultaten'!$C$2:$BT$31,MATCH(_xlfn.XLOOKUP($D$14,$D245:$D251,$E245:$E251,,0,-1),'Verwachte Resultaten'!$B$2:$B$31,0),MATCH(_xlfn.XLOOKUP($D$14,$D245:$D251,X244:X250,,0,-1),'Verwachte Resultaten'!$C$1:$BT$1,0))*_xlfn.XLOOKUP($E251,$G$2:$G$6,$H$2:$H$6,,0))),$D251,""),"")</f>
        <v/>
      </c>
      <c r="Y251" s="43" t="str">
        <f>IFERROR(IF(AND(_xlfn.XLOOKUP($D$14,$D245:$D251,Y245:Y251,,0,-1)&lt;=(INDEX('Verwachte Resultaten'!$C$2:$BT$31,MATCH(_xlfn.XLOOKUP($D$14,$D245:$D251,$E245:$E251,,0,-1),'Verwachte Resultaten'!$B$2:$B$31,0),MATCH(_xlfn.XLOOKUP($D$14,$D245:$D251,Y244:Y250,,0,-1),'Verwachte Resultaten'!$C$1:$BT$1,0))*_xlfn.XLOOKUP($E251,$G$2:$G$6,$F$2:$F$6,,0)),_xlfn.XLOOKUP($D$14,$D245:$D251,Y245:Y251,,0,-1)&gt;=(INDEX('Verwachte Resultaten'!$C$2:$BT$31,MATCH(_xlfn.XLOOKUP($D$14,$D245:$D251,$E245:$E251,,0,-1),'Verwachte Resultaten'!$B$2:$B$31,0),MATCH(_xlfn.XLOOKUP($D$14,$D245:$D251,Y244:Y250,,0,-1),'Verwachte Resultaten'!$C$1:$BT$1,0))*_xlfn.XLOOKUP($E251,$G$2:$G$6,$H$2:$H$6,,0))),$D251,""),"")</f>
        <v/>
      </c>
      <c r="Z251" s="43" t="str">
        <f>IFERROR(IF(AND(_xlfn.XLOOKUP($D$14,$D245:$D251,Z245:Z251,,0,-1)&lt;=(INDEX('Verwachte Resultaten'!$C$2:$BT$31,MATCH(_xlfn.XLOOKUP($D$14,$D245:$D251,$E245:$E251,,0,-1),'Verwachte Resultaten'!$B$2:$B$31,0),MATCH(_xlfn.XLOOKUP($D$14,$D245:$D251,Z244:Z250,,0,-1),'Verwachte Resultaten'!$C$1:$BT$1,0))*_xlfn.XLOOKUP($E251,$G$2:$G$6,$F$2:$F$6,,0)),_xlfn.XLOOKUP($D$14,$D245:$D251,Z245:Z251,,0,-1)&gt;=(INDEX('Verwachte Resultaten'!$C$2:$BT$31,MATCH(_xlfn.XLOOKUP($D$14,$D245:$D251,$E245:$E251,,0,-1),'Verwachte Resultaten'!$B$2:$B$31,0),MATCH(_xlfn.XLOOKUP($D$14,$D245:$D251,Z244:Z250,,0,-1),'Verwachte Resultaten'!$C$1:$BT$1,0))*_xlfn.XLOOKUP($E251,$G$2:$G$6,$H$2:$H$6,,0))),$D251,""),"")</f>
        <v/>
      </c>
      <c r="AA251" s="43" t="str">
        <f>IFERROR(IF(AND(_xlfn.XLOOKUP($D$14,$D245:$D251,AA245:AA251,,0,-1)&lt;=(INDEX('Verwachte Resultaten'!$C$2:$BT$31,MATCH(_xlfn.XLOOKUP($D$14,$D245:$D251,$E245:$E251,,0,-1),'Verwachte Resultaten'!$B$2:$B$31,0),MATCH(_xlfn.XLOOKUP($D$14,$D245:$D251,AA244:AA250,,0,-1),'Verwachte Resultaten'!$C$1:$BT$1,0))*_xlfn.XLOOKUP($E251,$G$2:$G$6,$F$2:$F$6,,0)),_xlfn.XLOOKUP($D$14,$D245:$D251,AA245:AA251,,0,-1)&gt;=(INDEX('Verwachte Resultaten'!$C$2:$BT$31,MATCH(_xlfn.XLOOKUP($D$14,$D245:$D251,$E245:$E251,,0,-1),'Verwachte Resultaten'!$B$2:$B$31,0),MATCH(_xlfn.XLOOKUP($D$14,$D245:$D251,AA244:AA250,,0,-1),'Verwachte Resultaten'!$C$1:$BT$1,0))*_xlfn.XLOOKUP($E251,$G$2:$G$6,$H$2:$H$6,,0))),$D251,""),"")</f>
        <v/>
      </c>
      <c r="AB251" s="43" t="str">
        <f>IFERROR(IF(AND(_xlfn.XLOOKUP($D$14,$D245:$D251,AB245:AB251,,0,-1)&lt;=(INDEX('Verwachte Resultaten'!$C$2:$BT$31,MATCH(_xlfn.XLOOKUP($D$14,$D245:$D251,$E245:$E251,,0,-1),'Verwachte Resultaten'!$B$2:$B$31,0),MATCH(_xlfn.XLOOKUP($D$14,$D245:$D251,AB244:AB250,,0,-1),'Verwachte Resultaten'!$C$1:$BT$1,0))*_xlfn.XLOOKUP($E251,$G$2:$G$6,$F$2:$F$6,,0)),_xlfn.XLOOKUP($D$14,$D245:$D251,AB245:AB251,,0,-1)&gt;=(INDEX('Verwachte Resultaten'!$C$2:$BT$31,MATCH(_xlfn.XLOOKUP($D$14,$D245:$D251,$E245:$E251,,0,-1),'Verwachte Resultaten'!$B$2:$B$31,0),MATCH(_xlfn.XLOOKUP($D$14,$D245:$D251,AB244:AB250,,0,-1),'Verwachte Resultaten'!$C$1:$BT$1,0))*_xlfn.XLOOKUP($E251,$G$2:$G$6,$H$2:$H$6,,0))),$D251,""),"")</f>
        <v/>
      </c>
      <c r="AC251" s="43" t="str">
        <f>IFERROR(IF(AND(_xlfn.XLOOKUP($D$14,$D245:$D251,AC245:AC251,,0,-1)&lt;=(INDEX('Verwachte Resultaten'!$C$2:$BT$31,MATCH(_xlfn.XLOOKUP($D$14,$D245:$D251,$E245:$E251,,0,-1),'Verwachte Resultaten'!$B$2:$B$31,0),MATCH(_xlfn.XLOOKUP($D$14,$D245:$D251,AC244:AC250,,0,-1),'Verwachte Resultaten'!$C$1:$BT$1,0))*_xlfn.XLOOKUP($E251,$G$2:$G$6,$F$2:$F$6,,0)),_xlfn.XLOOKUP($D$14,$D245:$D251,AC245:AC251,,0,-1)&gt;=(INDEX('Verwachte Resultaten'!$C$2:$BT$31,MATCH(_xlfn.XLOOKUP($D$14,$D245:$D251,$E245:$E251,,0,-1),'Verwachte Resultaten'!$B$2:$B$31,0),MATCH(_xlfn.XLOOKUP($D$14,$D245:$D251,AC244:AC250,,0,-1),'Verwachte Resultaten'!$C$1:$BT$1,0))*_xlfn.XLOOKUP($E251,$G$2:$G$6,$H$2:$H$6,,0))),$D251,""),"")</f>
        <v/>
      </c>
      <c r="AD251" s="43" t="str">
        <f>IFERROR(IF(AND(_xlfn.XLOOKUP($D$14,$D245:$D251,AD245:AD251,,0,-1)&lt;=(INDEX('Verwachte Resultaten'!$C$2:$BT$31,MATCH(_xlfn.XLOOKUP($D$14,$D245:$D251,$E245:$E251,,0,-1),'Verwachte Resultaten'!$B$2:$B$31,0),MATCH(_xlfn.XLOOKUP($D$14,$D245:$D251,AD244:AD250,,0,-1),'Verwachte Resultaten'!$C$1:$BT$1,0))*_xlfn.XLOOKUP($E251,$G$2:$G$6,$F$2:$F$6,,0)),_xlfn.XLOOKUP($D$14,$D245:$D251,AD245:AD251,,0,-1)&gt;=(INDEX('Verwachte Resultaten'!$C$2:$BT$31,MATCH(_xlfn.XLOOKUP($D$14,$D245:$D251,$E245:$E251,,0,-1),'Verwachte Resultaten'!$B$2:$B$31,0),MATCH(_xlfn.XLOOKUP($D$14,$D245:$D251,AD244:AD250,,0,-1),'Verwachte Resultaten'!$C$1:$BT$1,0))*_xlfn.XLOOKUP($E251,$G$2:$G$6,$H$2:$H$6,,0))),$D251,""),"")</f>
        <v/>
      </c>
      <c r="AE251" s="43" t="str">
        <f>IFERROR(IF(AND(_xlfn.XLOOKUP($D$14,$D245:$D251,AE245:AE251,,0,-1)&lt;=(INDEX('Verwachte Resultaten'!$C$2:$BT$31,MATCH(_xlfn.XLOOKUP($D$14,$D245:$D251,$E245:$E251,,0,-1),'Verwachte Resultaten'!$B$2:$B$31,0),MATCH(_xlfn.XLOOKUP($D$14,$D245:$D251,AE244:AE250,,0,-1),'Verwachte Resultaten'!$C$1:$BT$1,0))*_xlfn.XLOOKUP($E251,$G$2:$G$6,$F$2:$F$6,,0)),_xlfn.XLOOKUP($D$14,$D245:$D251,AE245:AE251,,0,-1)&gt;=(INDEX('Verwachte Resultaten'!$C$2:$BT$31,MATCH(_xlfn.XLOOKUP($D$14,$D245:$D251,$E245:$E251,,0,-1),'Verwachte Resultaten'!$B$2:$B$31,0),MATCH(_xlfn.XLOOKUP($D$14,$D245:$D251,AE244:AE250,,0,-1),'Verwachte Resultaten'!$C$1:$BT$1,0))*_xlfn.XLOOKUP($E251,$G$2:$G$6,$H$2:$H$6,,0))),$D251,""),"")</f>
        <v/>
      </c>
      <c r="AF251" s="43" t="str">
        <f>IFERROR(IF(AND(_xlfn.XLOOKUP($D$14,$D245:$D251,AF245:AF251,,0,-1)&lt;=(INDEX('Verwachte Resultaten'!$C$2:$BT$31,MATCH(_xlfn.XLOOKUP($D$14,$D245:$D251,$E245:$E251,,0,-1),'Verwachte Resultaten'!$B$2:$B$31,0),MATCH(_xlfn.XLOOKUP($D$14,$D245:$D251,AF244:AF250,,0,-1),'Verwachte Resultaten'!$C$1:$BT$1,0))*_xlfn.XLOOKUP($E251,$G$2:$G$6,$F$2:$F$6,,0)),_xlfn.XLOOKUP($D$14,$D245:$D251,AF245:AF251,,0,-1)&gt;=(INDEX('Verwachte Resultaten'!$C$2:$BT$31,MATCH(_xlfn.XLOOKUP($D$14,$D245:$D251,$E245:$E251,,0,-1),'Verwachte Resultaten'!$B$2:$B$31,0),MATCH(_xlfn.XLOOKUP($D$14,$D245:$D251,AF244:AF250,,0,-1),'Verwachte Resultaten'!$C$1:$BT$1,0))*_xlfn.XLOOKUP($E251,$G$2:$G$6,$H$2:$H$6,,0))),$D251,""),"")</f>
        <v/>
      </c>
      <c r="AG251" s="43" t="str">
        <f>IFERROR(IF(AND(_xlfn.XLOOKUP($D$14,$D245:$D251,AG245:AG251,,0,-1)&lt;=(INDEX('Verwachte Resultaten'!$C$2:$BT$31,MATCH(_xlfn.XLOOKUP($D$14,$D245:$D251,$E245:$E251,,0,-1),'Verwachte Resultaten'!$B$2:$B$31,0),MATCH(_xlfn.XLOOKUP($D$14,$D245:$D251,AG244:AG250,,0,-1),'Verwachte Resultaten'!$C$1:$BT$1,0))*_xlfn.XLOOKUP($E251,$G$2:$G$6,$F$2:$F$6,,0)),_xlfn.XLOOKUP($D$14,$D245:$D251,AG245:AG251,,0,-1)&gt;=(INDEX('Verwachte Resultaten'!$C$2:$BT$31,MATCH(_xlfn.XLOOKUP($D$14,$D245:$D251,$E245:$E251,,0,-1),'Verwachte Resultaten'!$B$2:$B$31,0),MATCH(_xlfn.XLOOKUP($D$14,$D245:$D251,AG244:AG250,,0,-1),'Verwachte Resultaten'!$C$1:$BT$1,0))*_xlfn.XLOOKUP($E251,$G$2:$G$6,$H$2:$H$6,,0))),$D251,""),"")</f>
        <v/>
      </c>
      <c r="AH251" s="43" t="str">
        <f>IFERROR(IF(AND(_xlfn.XLOOKUP($D$14,$D245:$D251,AH245:AH251,,0,-1)&lt;=(INDEX('Verwachte Resultaten'!$C$2:$BT$31,MATCH(_xlfn.XLOOKUP($D$14,$D245:$D251,$E245:$E251,,0,-1),'Verwachte Resultaten'!$B$2:$B$31,0),MATCH(_xlfn.XLOOKUP($D$14,$D245:$D251,AH244:AH250,,0,-1),'Verwachte Resultaten'!$C$1:$BT$1,0))*_xlfn.XLOOKUP($E251,$G$2:$G$6,$F$2:$F$6,,0)),_xlfn.XLOOKUP($D$14,$D245:$D251,AH245:AH251,,0,-1)&gt;=(INDEX('Verwachte Resultaten'!$C$2:$BT$31,MATCH(_xlfn.XLOOKUP($D$14,$D245:$D251,$E245:$E251,,0,-1),'Verwachte Resultaten'!$B$2:$B$31,0),MATCH(_xlfn.XLOOKUP($D$14,$D245:$D251,AH244:AH250,,0,-1),'Verwachte Resultaten'!$C$1:$BT$1,0))*_xlfn.XLOOKUP($E251,$G$2:$G$6,$H$2:$H$6,,0))),$D251,""),"")</f>
        <v/>
      </c>
      <c r="AI251" s="43" t="str">
        <f>IFERROR(IF(AND(_xlfn.XLOOKUP($D$14,$D245:$D251,AI245:AI251,,0,-1)&lt;=(INDEX('Verwachte Resultaten'!$C$2:$BT$31,MATCH(_xlfn.XLOOKUP($D$14,$D245:$D251,$E245:$E251,,0,-1),'Verwachte Resultaten'!$B$2:$B$31,0),MATCH(_xlfn.XLOOKUP($D$14,$D245:$D251,AI244:AI250,,0,-1),'Verwachte Resultaten'!$C$1:$BT$1,0))*_xlfn.XLOOKUP($E251,$G$2:$G$6,$F$2:$F$6,,0)),_xlfn.XLOOKUP($D$14,$D245:$D251,AI245:AI251,,0,-1)&gt;=(INDEX('Verwachte Resultaten'!$C$2:$BT$31,MATCH(_xlfn.XLOOKUP($D$14,$D245:$D251,$E245:$E251,,0,-1),'Verwachte Resultaten'!$B$2:$B$31,0),MATCH(_xlfn.XLOOKUP($D$14,$D245:$D251,AI244:AI250,,0,-1),'Verwachte Resultaten'!$C$1:$BT$1,0))*_xlfn.XLOOKUP($E251,$G$2:$G$6,$H$2:$H$6,,0))),$D251,""),"")</f>
        <v/>
      </c>
      <c r="AJ251" s="43" t="str">
        <f>IFERROR(IF(AND(_xlfn.XLOOKUP($D$14,$D245:$D251,AJ245:AJ251,,0,-1)&lt;=(INDEX('Verwachte Resultaten'!$C$2:$BT$31,MATCH(_xlfn.XLOOKUP($D$14,$D245:$D251,$E245:$E251,,0,-1),'Verwachte Resultaten'!$B$2:$B$31,0),MATCH(_xlfn.XLOOKUP($D$14,$D245:$D251,AJ244:AJ250,,0,-1),'Verwachte Resultaten'!$C$1:$BT$1,0))*_xlfn.XLOOKUP($E251,$G$2:$G$6,$F$2:$F$6,,0)),_xlfn.XLOOKUP($D$14,$D245:$D251,AJ245:AJ251,,0,-1)&gt;=(INDEX('Verwachte Resultaten'!$C$2:$BT$31,MATCH(_xlfn.XLOOKUP($D$14,$D245:$D251,$E245:$E251,,0,-1),'Verwachte Resultaten'!$B$2:$B$31,0),MATCH(_xlfn.XLOOKUP($D$14,$D245:$D251,AJ244:AJ250,,0,-1),'Verwachte Resultaten'!$C$1:$BT$1,0))*_xlfn.XLOOKUP($E251,$G$2:$G$6,$H$2:$H$6,,0))),$D251,""),"")</f>
        <v/>
      </c>
      <c r="AK251" s="43" t="str">
        <f>IFERROR(IF(AND(_xlfn.XLOOKUP($D$14,$D245:$D251,AK245:AK251,,0,-1)&lt;=(INDEX('Verwachte Resultaten'!$C$2:$BT$31,MATCH(_xlfn.XLOOKUP($D$14,$D245:$D251,$E245:$E251,,0,-1),'Verwachte Resultaten'!$B$2:$B$31,0),MATCH(_xlfn.XLOOKUP($D$14,$D245:$D251,AK244:AK250,,0,-1),'Verwachte Resultaten'!$C$1:$BT$1,0))*_xlfn.XLOOKUP($E251,$G$2:$G$6,$F$2:$F$6,,0)),_xlfn.XLOOKUP($D$14,$D245:$D251,AK245:AK251,,0,-1)&gt;=(INDEX('Verwachte Resultaten'!$C$2:$BT$31,MATCH(_xlfn.XLOOKUP($D$14,$D245:$D251,$E245:$E251,,0,-1),'Verwachte Resultaten'!$B$2:$B$31,0),MATCH(_xlfn.XLOOKUP($D$14,$D245:$D251,AK244:AK250,,0,-1),'Verwachte Resultaten'!$C$1:$BT$1,0))*_xlfn.XLOOKUP($E251,$G$2:$G$6,$H$2:$H$6,,0))),$D251,""),"")</f>
        <v/>
      </c>
      <c r="AL251" s="43" t="str">
        <f>IFERROR(IF(AND(_xlfn.XLOOKUP($D$14,$D245:$D251,AL245:AL251,,0,-1)&lt;=(INDEX('Verwachte Resultaten'!$C$2:$BT$31,MATCH(_xlfn.XLOOKUP($D$14,$D245:$D251,$E245:$E251,,0,-1),'Verwachte Resultaten'!$B$2:$B$31,0),MATCH(_xlfn.XLOOKUP($D$14,$D245:$D251,AL244:AL250,,0,-1),'Verwachte Resultaten'!$C$1:$BT$1,0))*_xlfn.XLOOKUP($E251,$G$2:$G$6,$F$2:$F$6,,0)),_xlfn.XLOOKUP($D$14,$D245:$D251,AL245:AL251,,0,-1)&gt;=(INDEX('Verwachte Resultaten'!$C$2:$BT$31,MATCH(_xlfn.XLOOKUP($D$14,$D245:$D251,$E245:$E251,,0,-1),'Verwachte Resultaten'!$B$2:$B$31,0),MATCH(_xlfn.XLOOKUP($D$14,$D245:$D251,AL244:AL250,,0,-1),'Verwachte Resultaten'!$C$1:$BT$1,0))*_xlfn.XLOOKUP($E251,$G$2:$G$6,$H$2:$H$6,,0))),$D251,""),"")</f>
        <v/>
      </c>
      <c r="AM251" s="43" t="str">
        <f>IFERROR(IF(AND(_xlfn.XLOOKUP($D$14,$D245:$D251,AM245:AM251,,0,-1)&lt;=(INDEX('Verwachte Resultaten'!$C$2:$BT$31,MATCH(_xlfn.XLOOKUP($D$14,$D245:$D251,$E245:$E251,,0,-1),'Verwachte Resultaten'!$B$2:$B$31,0),MATCH(_xlfn.XLOOKUP($D$14,$D245:$D251,AM244:AM250,,0,-1),'Verwachte Resultaten'!$C$1:$BT$1,0))*_xlfn.XLOOKUP($E251,$G$2:$G$6,$F$2:$F$6,,0)),_xlfn.XLOOKUP($D$14,$D245:$D251,AM245:AM251,,0,-1)&gt;=(INDEX('Verwachte Resultaten'!$C$2:$BT$31,MATCH(_xlfn.XLOOKUP($D$14,$D245:$D251,$E245:$E251,,0,-1),'Verwachte Resultaten'!$B$2:$B$31,0),MATCH(_xlfn.XLOOKUP($D$14,$D245:$D251,AM244:AM250,,0,-1),'Verwachte Resultaten'!$C$1:$BT$1,0))*_xlfn.XLOOKUP($E251,$G$2:$G$6,$H$2:$H$6,,0))),$D251,""),"")</f>
        <v/>
      </c>
      <c r="AN251" s="43" t="str">
        <f>IFERROR(IF(AND(_xlfn.XLOOKUP($D$14,$D245:$D251,AN245:AN251,,0,-1)&lt;=(INDEX('Verwachte Resultaten'!$C$2:$BT$31,MATCH(_xlfn.XLOOKUP($D$14,$D245:$D251,$E245:$E251,,0,-1),'Verwachte Resultaten'!$B$2:$B$31,0),MATCH(_xlfn.XLOOKUP($D$14,$D245:$D251,AN244:AN250,,0,-1),'Verwachte Resultaten'!$C$1:$BT$1,0))*_xlfn.XLOOKUP($E251,$G$2:$G$6,$F$2:$F$6,,0)),_xlfn.XLOOKUP($D$14,$D245:$D251,AN245:AN251,,0,-1)&gt;=(INDEX('Verwachte Resultaten'!$C$2:$BT$31,MATCH(_xlfn.XLOOKUP($D$14,$D245:$D251,$E245:$E251,,0,-1),'Verwachte Resultaten'!$B$2:$B$31,0),MATCH(_xlfn.XLOOKUP($D$14,$D245:$D251,AN244:AN250,,0,-1),'Verwachte Resultaten'!$C$1:$BT$1,0))*_xlfn.XLOOKUP($E251,$G$2:$G$6,$H$2:$H$6,,0))),$D251,""),"")</f>
        <v/>
      </c>
      <c r="AO251" s="43" t="str">
        <f>IFERROR(IF(AND(_xlfn.XLOOKUP($D$14,$D245:$D251,AO245:AO251,,0,-1)&lt;=(INDEX('Verwachte Resultaten'!$C$2:$BT$31,MATCH(_xlfn.XLOOKUP($D$14,$D245:$D251,$E245:$E251,,0,-1),'Verwachte Resultaten'!$B$2:$B$31,0),MATCH(_xlfn.XLOOKUP($D$14,$D245:$D251,AO244:AO250,,0,-1),'Verwachte Resultaten'!$C$1:$BT$1,0))*_xlfn.XLOOKUP($E251,$G$2:$G$6,$F$2:$F$6,,0)),_xlfn.XLOOKUP($D$14,$D245:$D251,AO245:AO251,,0,-1)&gt;=(INDEX('Verwachte Resultaten'!$C$2:$BT$31,MATCH(_xlfn.XLOOKUP($D$14,$D245:$D251,$E245:$E251,,0,-1),'Verwachte Resultaten'!$B$2:$B$31,0),MATCH(_xlfn.XLOOKUP($D$14,$D245:$D251,AO244:AO250,,0,-1),'Verwachte Resultaten'!$C$1:$BT$1,0))*_xlfn.XLOOKUP($E251,$G$2:$G$6,$H$2:$H$6,,0))),$D251,""),"")</f>
        <v/>
      </c>
      <c r="AP251" s="43" t="str">
        <f>IFERROR(IF(AND(_xlfn.XLOOKUP($D$14,$D245:$D251,AP245:AP251,,0,-1)&lt;=(INDEX('Verwachte Resultaten'!$C$2:$BT$31,MATCH(_xlfn.XLOOKUP($D$14,$D245:$D251,$E245:$E251,,0,-1),'Verwachte Resultaten'!$B$2:$B$31,0),MATCH(_xlfn.XLOOKUP($D$14,$D245:$D251,AP244:AP250,,0,-1),'Verwachte Resultaten'!$C$1:$BT$1,0))*_xlfn.XLOOKUP($E251,$G$2:$G$6,$F$2:$F$6,,0)),_xlfn.XLOOKUP($D$14,$D245:$D251,AP245:AP251,,0,-1)&gt;=(INDEX('Verwachte Resultaten'!$C$2:$BT$31,MATCH(_xlfn.XLOOKUP($D$14,$D245:$D251,$E245:$E251,,0,-1),'Verwachte Resultaten'!$B$2:$B$31,0),MATCH(_xlfn.XLOOKUP($D$14,$D245:$D251,AP244:AP250,,0,-1),'Verwachte Resultaten'!$C$1:$BT$1,0))*_xlfn.XLOOKUP($E251,$G$2:$G$6,$H$2:$H$6,,0))),$D251,""),"")</f>
        <v/>
      </c>
      <c r="AQ251" s="43" t="str">
        <f>IFERROR(IF(AND(_xlfn.XLOOKUP($D$14,$D245:$D251,AQ245:AQ251,,0,-1)&lt;=(INDEX('Verwachte Resultaten'!$C$2:$BT$31,MATCH(_xlfn.XLOOKUP($D$14,$D245:$D251,$E245:$E251,,0,-1),'Verwachte Resultaten'!$B$2:$B$31,0),MATCH(_xlfn.XLOOKUP($D$14,$D245:$D251,AQ244:AQ250,,0,-1),'Verwachte Resultaten'!$C$1:$BT$1,0))*_xlfn.XLOOKUP($E251,$G$2:$G$6,$F$2:$F$6,,0)),_xlfn.XLOOKUP($D$14,$D245:$D251,AQ245:AQ251,,0,-1)&gt;=(INDEX('Verwachte Resultaten'!$C$2:$BT$31,MATCH(_xlfn.XLOOKUP($D$14,$D245:$D251,$E245:$E251,,0,-1),'Verwachte Resultaten'!$B$2:$B$31,0),MATCH(_xlfn.XLOOKUP($D$14,$D245:$D251,AQ244:AQ250,,0,-1),'Verwachte Resultaten'!$C$1:$BT$1,0))*_xlfn.XLOOKUP($E251,$G$2:$G$6,$H$2:$H$6,,0))),$D251,""),"")</f>
        <v/>
      </c>
      <c r="AR251" s="43" t="str">
        <f>IFERROR(IF(AND(_xlfn.XLOOKUP($D$14,$D245:$D251,AR245:AR251,,0,-1)&lt;=(INDEX('Verwachte Resultaten'!$C$2:$BT$31,MATCH(_xlfn.XLOOKUP($D$14,$D245:$D251,$E245:$E251,,0,-1),'Verwachte Resultaten'!$B$2:$B$31,0),MATCH(_xlfn.XLOOKUP($D$14,$D245:$D251,AR244:AR250,,0,-1),'Verwachte Resultaten'!$C$1:$BT$1,0))*_xlfn.XLOOKUP($E251,$G$2:$G$6,$F$2:$F$6,,0)),_xlfn.XLOOKUP($D$14,$D245:$D251,AR245:AR251,,0,-1)&gt;=(INDEX('Verwachte Resultaten'!$C$2:$BT$31,MATCH(_xlfn.XLOOKUP($D$14,$D245:$D251,$E245:$E251,,0,-1),'Verwachte Resultaten'!$B$2:$B$31,0),MATCH(_xlfn.XLOOKUP($D$14,$D245:$D251,AR244:AR250,,0,-1),'Verwachte Resultaten'!$C$1:$BT$1,0))*_xlfn.XLOOKUP($E251,$G$2:$G$6,$H$2:$H$6,,0))),$D251,""),"")</f>
        <v/>
      </c>
      <c r="AS251" s="43" t="str">
        <f>IFERROR(IF(AND(_xlfn.XLOOKUP($D$14,$D245:$D251,AS245:AS251,,0,-1)&lt;=(INDEX('Verwachte Resultaten'!$C$2:$BT$31,MATCH(_xlfn.XLOOKUP($D$14,$D245:$D251,$E245:$E251,,0,-1),'Verwachte Resultaten'!$B$2:$B$31,0),MATCH(_xlfn.XLOOKUP($D$14,$D245:$D251,AS244:AS250,,0,-1),'Verwachte Resultaten'!$C$1:$BT$1,0))*_xlfn.XLOOKUP($E251,$G$2:$G$6,$F$2:$F$6,,0)),_xlfn.XLOOKUP($D$14,$D245:$D251,AS245:AS251,,0,-1)&gt;=(INDEX('Verwachte Resultaten'!$C$2:$BT$31,MATCH(_xlfn.XLOOKUP($D$14,$D245:$D251,$E245:$E251,,0,-1),'Verwachte Resultaten'!$B$2:$B$31,0),MATCH(_xlfn.XLOOKUP($D$14,$D245:$D251,AS244:AS250,,0,-1),'Verwachte Resultaten'!$C$1:$BT$1,0))*_xlfn.XLOOKUP($E251,$G$2:$G$6,$H$2:$H$6,,0))),$D251,""),"")</f>
        <v/>
      </c>
      <c r="AT251" s="43" t="str">
        <f>IFERROR(IF(AND(_xlfn.XLOOKUP($D$14,$D245:$D251,AT245:AT251,,0,-1)&lt;=(INDEX('Verwachte Resultaten'!$C$2:$BT$31,MATCH(_xlfn.XLOOKUP($D$14,$D245:$D251,$E245:$E251,,0,-1),'Verwachte Resultaten'!$B$2:$B$31,0),MATCH(_xlfn.XLOOKUP($D$14,$D245:$D251,AT244:AT250,,0,-1),'Verwachte Resultaten'!$C$1:$BT$1,0))*_xlfn.XLOOKUP($E251,$G$2:$G$6,$F$2:$F$6,,0)),_xlfn.XLOOKUP($D$14,$D245:$D251,AT245:AT251,,0,-1)&gt;=(INDEX('Verwachte Resultaten'!$C$2:$BT$31,MATCH(_xlfn.XLOOKUP($D$14,$D245:$D251,$E245:$E251,,0,-1),'Verwachte Resultaten'!$B$2:$B$31,0),MATCH(_xlfn.XLOOKUP($D$14,$D245:$D251,AT244:AT250,,0,-1),'Verwachte Resultaten'!$C$1:$BT$1,0))*_xlfn.XLOOKUP($E251,$G$2:$G$6,$H$2:$H$6,,0))),$D251,""),"")</f>
        <v/>
      </c>
      <c r="AU251" s="43" t="str">
        <f>IFERROR(IF(AND(_xlfn.XLOOKUP($D$14,$D245:$D251,AU245:AU251,,0,-1)&lt;=(INDEX('Verwachte Resultaten'!$C$2:$BT$31,MATCH(_xlfn.XLOOKUP($D$14,$D245:$D251,$E245:$E251,,0,-1),'Verwachte Resultaten'!$B$2:$B$31,0),MATCH(_xlfn.XLOOKUP($D$14,$D245:$D251,AU244:AU250,,0,-1),'Verwachte Resultaten'!$C$1:$BT$1,0))*_xlfn.XLOOKUP($E251,$G$2:$G$6,$F$2:$F$6,,0)),_xlfn.XLOOKUP($D$14,$D245:$D251,AU245:AU251,,0,-1)&gt;=(INDEX('Verwachte Resultaten'!$C$2:$BT$31,MATCH(_xlfn.XLOOKUP($D$14,$D245:$D251,$E245:$E251,,0,-1),'Verwachte Resultaten'!$B$2:$B$31,0),MATCH(_xlfn.XLOOKUP($D$14,$D245:$D251,AU244:AU250,,0,-1),'Verwachte Resultaten'!$C$1:$BT$1,0))*_xlfn.XLOOKUP($E251,$G$2:$G$6,$H$2:$H$6,,0))),$D251,""),"")</f>
        <v/>
      </c>
      <c r="AV251" s="43" t="str">
        <f>IFERROR(IF(AND(_xlfn.XLOOKUP($D$14,$D245:$D251,AV245:AV251,,0,-1)&lt;=(INDEX('Verwachte Resultaten'!$C$2:$BT$31,MATCH(_xlfn.XLOOKUP($D$14,$D245:$D251,$E245:$E251,,0,-1),'Verwachte Resultaten'!$B$2:$B$31,0),MATCH(_xlfn.XLOOKUP($D$14,$D245:$D251,AV244:AV250,,0,-1),'Verwachte Resultaten'!$C$1:$BT$1,0))*_xlfn.XLOOKUP($E251,$G$2:$G$6,$F$2:$F$6,,0)),_xlfn.XLOOKUP($D$14,$D245:$D251,AV245:AV251,,0,-1)&gt;=(INDEX('Verwachte Resultaten'!$C$2:$BT$31,MATCH(_xlfn.XLOOKUP($D$14,$D245:$D251,$E245:$E251,,0,-1),'Verwachte Resultaten'!$B$2:$B$31,0),MATCH(_xlfn.XLOOKUP($D$14,$D245:$D251,AV244:AV250,,0,-1),'Verwachte Resultaten'!$C$1:$BT$1,0))*_xlfn.XLOOKUP($E251,$G$2:$G$6,$H$2:$H$6,,0))),$D251,""),"")</f>
        <v/>
      </c>
      <c r="AW251" s="43" t="str">
        <f>IFERROR(IF(AND(_xlfn.XLOOKUP($D$14,$D245:$D251,AW245:AW251,,0,-1)&lt;=(INDEX('Verwachte Resultaten'!$C$2:$BT$31,MATCH(_xlfn.XLOOKUP($D$14,$D245:$D251,$E245:$E251,,0,-1),'Verwachte Resultaten'!$B$2:$B$31,0),MATCH(_xlfn.XLOOKUP($D$14,$D245:$D251,AW244:AW250,,0,-1),'Verwachte Resultaten'!$C$1:$BT$1,0))*_xlfn.XLOOKUP($E251,$G$2:$G$6,$F$2:$F$6,,0)),_xlfn.XLOOKUP($D$14,$D245:$D251,AW245:AW251,,0,-1)&gt;=(INDEX('Verwachte Resultaten'!$C$2:$BT$31,MATCH(_xlfn.XLOOKUP($D$14,$D245:$D251,$E245:$E251,,0,-1),'Verwachte Resultaten'!$B$2:$B$31,0),MATCH(_xlfn.XLOOKUP($D$14,$D245:$D251,AW244:AW250,,0,-1),'Verwachte Resultaten'!$C$1:$BT$1,0))*_xlfn.XLOOKUP($E251,$G$2:$G$6,$H$2:$H$6,,0))),$D251,""),"")</f>
        <v/>
      </c>
      <c r="AX251" s="43" t="str">
        <f>IFERROR(IF(AND(_xlfn.XLOOKUP($D$14,$D245:$D251,AX245:AX251,,0,-1)&lt;=(INDEX('Verwachte Resultaten'!$C$2:$BT$31,MATCH(_xlfn.XLOOKUP($D$14,$D245:$D251,$E245:$E251,,0,-1),'Verwachte Resultaten'!$B$2:$B$31,0),MATCH(_xlfn.XLOOKUP($D$14,$D245:$D251,AX244:AX250,,0,-1),'Verwachte Resultaten'!$C$1:$BT$1,0))*_xlfn.XLOOKUP($E251,$G$2:$G$6,$F$2:$F$6,,0)),_xlfn.XLOOKUP($D$14,$D245:$D251,AX245:AX251,,0,-1)&gt;=(INDEX('Verwachte Resultaten'!$C$2:$BT$31,MATCH(_xlfn.XLOOKUP($D$14,$D245:$D251,$E245:$E251,,0,-1),'Verwachte Resultaten'!$B$2:$B$31,0),MATCH(_xlfn.XLOOKUP($D$14,$D245:$D251,AX244:AX250,,0,-1),'Verwachte Resultaten'!$C$1:$BT$1,0))*_xlfn.XLOOKUP($E251,$G$2:$G$6,$H$2:$H$6,,0))),$D251,""),"")</f>
        <v/>
      </c>
      <c r="AY251" s="43" t="str">
        <f>IFERROR(IF(AND(_xlfn.XLOOKUP($D$14,$D245:$D251,AY245:AY251,,0,-1)&lt;=(INDEX('Verwachte Resultaten'!$C$2:$BT$31,MATCH(_xlfn.XLOOKUP($D$14,$D245:$D251,$E245:$E251,,0,-1),'Verwachte Resultaten'!$B$2:$B$31,0),MATCH(_xlfn.XLOOKUP($D$14,$D245:$D251,AY244:AY250,,0,-1),'Verwachte Resultaten'!$C$1:$BT$1,0))*_xlfn.XLOOKUP($E251,$G$2:$G$6,$F$2:$F$6,,0)),_xlfn.XLOOKUP($D$14,$D245:$D251,AY245:AY251,,0,-1)&gt;=(INDEX('Verwachte Resultaten'!$C$2:$BT$31,MATCH(_xlfn.XLOOKUP($D$14,$D245:$D251,$E245:$E251,,0,-1),'Verwachte Resultaten'!$B$2:$B$31,0),MATCH(_xlfn.XLOOKUP($D$14,$D245:$D251,AY244:AY250,,0,-1),'Verwachte Resultaten'!$C$1:$BT$1,0))*_xlfn.XLOOKUP($E251,$G$2:$G$6,$H$2:$H$6,,0))),$D251,""),"")</f>
        <v/>
      </c>
      <c r="AZ251" s="43" t="str">
        <f>IFERROR(IF(AND(_xlfn.XLOOKUP($D$14,$D245:$D251,AZ245:AZ251,,0,-1)&lt;=(INDEX('Verwachte Resultaten'!$C$2:$BT$31,MATCH(_xlfn.XLOOKUP($D$14,$D245:$D251,$E245:$E251,,0,-1),'Verwachte Resultaten'!$B$2:$B$31,0),MATCH(_xlfn.XLOOKUP($D$14,$D245:$D251,AZ244:AZ250,,0,-1),'Verwachte Resultaten'!$C$1:$BT$1,0))*_xlfn.XLOOKUP($E251,$G$2:$G$6,$F$2:$F$6,,0)),_xlfn.XLOOKUP($D$14,$D245:$D251,AZ245:AZ251,,0,-1)&gt;=(INDEX('Verwachte Resultaten'!$C$2:$BT$31,MATCH(_xlfn.XLOOKUP($D$14,$D245:$D251,$E245:$E251,,0,-1),'Verwachte Resultaten'!$B$2:$B$31,0),MATCH(_xlfn.XLOOKUP($D$14,$D245:$D251,AZ244:AZ250,,0,-1),'Verwachte Resultaten'!$C$1:$BT$1,0))*_xlfn.XLOOKUP($E251,$G$2:$G$6,$H$2:$H$6,,0))),$D251,""),"")</f>
        <v/>
      </c>
      <c r="BA251" s="43" t="str">
        <f>IFERROR(IF(AND(_xlfn.XLOOKUP($D$14,$D245:$D251,BA245:BA251,,0,-1)&lt;=(INDEX('Verwachte Resultaten'!$C$2:$BT$31,MATCH(_xlfn.XLOOKUP($D$14,$D245:$D251,$E245:$E251,,0,-1),'Verwachte Resultaten'!$B$2:$B$31,0),MATCH(_xlfn.XLOOKUP($D$14,$D245:$D251,BA244:BA250,,0,-1),'Verwachte Resultaten'!$C$1:$BT$1,0))*_xlfn.XLOOKUP($E251,$G$2:$G$6,$F$2:$F$6,,0)),_xlfn.XLOOKUP($D$14,$D245:$D251,BA245:BA251,,0,-1)&gt;=(INDEX('Verwachte Resultaten'!$C$2:$BT$31,MATCH(_xlfn.XLOOKUP($D$14,$D245:$D251,$E245:$E251,,0,-1),'Verwachte Resultaten'!$B$2:$B$31,0),MATCH(_xlfn.XLOOKUP($D$14,$D245:$D251,BA244:BA250,,0,-1),'Verwachte Resultaten'!$C$1:$BT$1,0))*_xlfn.XLOOKUP($E251,$G$2:$G$6,$H$2:$H$6,,0))),$D251,""),"")</f>
        <v/>
      </c>
      <c r="BB251" s="43" t="str">
        <f>IFERROR(IF(AND(_xlfn.XLOOKUP($D$14,$D245:$D251,BB245:BB251,,0,-1)&lt;=(INDEX('Verwachte Resultaten'!$C$2:$BT$31,MATCH(_xlfn.XLOOKUP($D$14,$D245:$D251,$E245:$E251,,0,-1),'Verwachte Resultaten'!$B$2:$B$31,0),MATCH(_xlfn.XLOOKUP($D$14,$D245:$D251,BB244:BB250,,0,-1),'Verwachte Resultaten'!$C$1:$BT$1,0))*_xlfn.XLOOKUP($E251,$G$2:$G$6,$F$2:$F$6,,0)),_xlfn.XLOOKUP($D$14,$D245:$D251,BB245:BB251,,0,-1)&gt;=(INDEX('Verwachte Resultaten'!$C$2:$BT$31,MATCH(_xlfn.XLOOKUP($D$14,$D245:$D251,$E245:$E251,,0,-1),'Verwachte Resultaten'!$B$2:$B$31,0),MATCH(_xlfn.XLOOKUP($D$14,$D245:$D251,BB244:BB250,,0,-1),'Verwachte Resultaten'!$C$1:$BT$1,0))*_xlfn.XLOOKUP($E251,$G$2:$G$6,$H$2:$H$6,,0))),$D251,""),"")</f>
        <v/>
      </c>
      <c r="BC251" s="43" t="str">
        <f>IFERROR(IF(AND(_xlfn.XLOOKUP($D$14,$D245:$D251,BC245:BC251,,0,-1)&lt;=(INDEX('Verwachte Resultaten'!$C$2:$BT$31,MATCH(_xlfn.XLOOKUP($D$14,$D245:$D251,$E245:$E251,,0,-1),'Verwachte Resultaten'!$B$2:$B$31,0),MATCH(_xlfn.XLOOKUP($D$14,$D245:$D251,BC244:BC250,,0,-1),'Verwachte Resultaten'!$C$1:$BT$1,0))*_xlfn.XLOOKUP($E251,$G$2:$G$6,$F$2:$F$6,,0)),_xlfn.XLOOKUP($D$14,$D245:$D251,BC245:BC251,,0,-1)&gt;=(INDEX('Verwachte Resultaten'!$C$2:$BT$31,MATCH(_xlfn.XLOOKUP($D$14,$D245:$D251,$E245:$E251,,0,-1),'Verwachte Resultaten'!$B$2:$B$31,0),MATCH(_xlfn.XLOOKUP($D$14,$D245:$D251,BC244:BC250,,0,-1),'Verwachte Resultaten'!$C$1:$BT$1,0))*_xlfn.XLOOKUP($E251,$G$2:$G$6,$H$2:$H$6,,0))),$D251,""),"")</f>
        <v/>
      </c>
      <c r="BD251" s="43" t="str">
        <f>IFERROR(IF(AND(_xlfn.XLOOKUP($D$14,$D245:$D251,BD245:BD251,,0,-1)&lt;=(INDEX('Verwachte Resultaten'!$C$2:$BT$31,MATCH(_xlfn.XLOOKUP($D$14,$D245:$D251,$E245:$E251,,0,-1),'Verwachte Resultaten'!$B$2:$B$31,0),MATCH(_xlfn.XLOOKUP($D$14,$D245:$D251,BD244:BD250,,0,-1),'Verwachte Resultaten'!$C$1:$BT$1,0))*_xlfn.XLOOKUP($E251,$G$2:$G$6,$F$2:$F$6,,0)),_xlfn.XLOOKUP($D$14,$D245:$D251,BD245:BD251,,0,-1)&gt;=(INDEX('Verwachte Resultaten'!$C$2:$BT$31,MATCH(_xlfn.XLOOKUP($D$14,$D245:$D251,$E245:$E251,,0,-1),'Verwachte Resultaten'!$B$2:$B$31,0),MATCH(_xlfn.XLOOKUP($D$14,$D245:$D251,BD244:BD250,,0,-1),'Verwachte Resultaten'!$C$1:$BT$1,0))*_xlfn.XLOOKUP($E251,$G$2:$G$6,$H$2:$H$6,,0))),$D251,""),"")</f>
        <v/>
      </c>
      <c r="BE251" s="43" t="str">
        <f>IFERROR(IF(AND(_xlfn.XLOOKUP($D$14,$D245:$D251,BE245:BE251,,0,-1)&lt;=(INDEX('Verwachte Resultaten'!$C$2:$BT$31,MATCH(_xlfn.XLOOKUP($D$14,$D245:$D251,$E245:$E251,,0,-1),'Verwachte Resultaten'!$B$2:$B$31,0),MATCH(_xlfn.XLOOKUP($D$14,$D245:$D251,BE244:BE250,,0,-1),'Verwachte Resultaten'!$C$1:$BT$1,0))*_xlfn.XLOOKUP($E251,$G$2:$G$6,$F$2:$F$6,,0)),_xlfn.XLOOKUP($D$14,$D245:$D251,BE245:BE251,,0,-1)&gt;=(INDEX('Verwachte Resultaten'!$C$2:$BT$31,MATCH(_xlfn.XLOOKUP($D$14,$D245:$D251,$E245:$E251,,0,-1),'Verwachte Resultaten'!$B$2:$B$31,0),MATCH(_xlfn.XLOOKUP($D$14,$D245:$D251,BE244:BE250,,0,-1),'Verwachte Resultaten'!$C$1:$BT$1,0))*_xlfn.XLOOKUP($E251,$G$2:$G$6,$H$2:$H$6,,0))),$D251,""),"")</f>
        <v/>
      </c>
      <c r="BF251" s="43" t="str">
        <f>IFERROR(IF(AND(_xlfn.XLOOKUP($D$14,$D245:$D251,BF245:BF251,,0,-1)&lt;=(INDEX('Verwachte Resultaten'!$C$2:$BT$31,MATCH(_xlfn.XLOOKUP($D$14,$D245:$D251,$E245:$E251,,0,-1),'Verwachte Resultaten'!$B$2:$B$31,0),MATCH(_xlfn.XLOOKUP($D$14,$D245:$D251,BF244:BF250,,0,-1),'Verwachte Resultaten'!$C$1:$BT$1,0))*_xlfn.XLOOKUP($E251,$G$2:$G$6,$F$2:$F$6,,0)),_xlfn.XLOOKUP($D$14,$D245:$D251,BF245:BF251,,0,-1)&gt;=(INDEX('Verwachte Resultaten'!$C$2:$BT$31,MATCH(_xlfn.XLOOKUP($D$14,$D245:$D251,$E245:$E251,,0,-1),'Verwachte Resultaten'!$B$2:$B$31,0),MATCH(_xlfn.XLOOKUP($D$14,$D245:$D251,BF244:BF250,,0,-1),'Verwachte Resultaten'!$C$1:$BT$1,0))*_xlfn.XLOOKUP($E251,$G$2:$G$6,$H$2:$H$6,,0))),$D251,""),"")</f>
        <v/>
      </c>
      <c r="BG251" s="43" t="str">
        <f>IFERROR(IF(AND(_xlfn.XLOOKUP($D$14,$D245:$D251,BG245:BG251,,0,-1)&lt;=(INDEX('Verwachte Resultaten'!$C$2:$BT$31,MATCH(_xlfn.XLOOKUP($D$14,$D245:$D251,$E245:$E251,,0,-1),'Verwachte Resultaten'!$B$2:$B$31,0),MATCH(_xlfn.XLOOKUP($D$14,$D245:$D251,BG244:BG250,,0,-1),'Verwachte Resultaten'!$C$1:$BT$1,0))*_xlfn.XLOOKUP($E251,$G$2:$G$6,$F$2:$F$6,,0)),_xlfn.XLOOKUP($D$14,$D245:$D251,BG245:BG251,,0,-1)&gt;=(INDEX('Verwachte Resultaten'!$C$2:$BT$31,MATCH(_xlfn.XLOOKUP($D$14,$D245:$D251,$E245:$E251,,0,-1),'Verwachte Resultaten'!$B$2:$B$31,0),MATCH(_xlfn.XLOOKUP($D$14,$D245:$D251,BG244:BG250,,0,-1),'Verwachte Resultaten'!$C$1:$BT$1,0))*_xlfn.XLOOKUP($E251,$G$2:$G$6,$H$2:$H$6,,0))),$D251,""),"")</f>
        <v/>
      </c>
      <c r="BH251" s="43" t="str">
        <f>IFERROR(IF(AND(_xlfn.XLOOKUP($D$14,$D245:$D251,BH245:BH251,,0,-1)&lt;=(INDEX('Verwachte Resultaten'!$C$2:$BT$31,MATCH(_xlfn.XLOOKUP($D$14,$D245:$D251,$E245:$E251,,0,-1),'Verwachte Resultaten'!$B$2:$B$31,0),MATCH(_xlfn.XLOOKUP($D$14,$D245:$D251,BH244:BH250,,0,-1),'Verwachte Resultaten'!$C$1:$BT$1,0))*_xlfn.XLOOKUP($E251,$G$2:$G$6,$F$2:$F$6,,0)),_xlfn.XLOOKUP($D$14,$D245:$D251,BH245:BH251,,0,-1)&gt;=(INDEX('Verwachte Resultaten'!$C$2:$BT$31,MATCH(_xlfn.XLOOKUP($D$14,$D245:$D251,$E245:$E251,,0,-1),'Verwachte Resultaten'!$B$2:$B$31,0),MATCH(_xlfn.XLOOKUP($D$14,$D245:$D251,BH244:BH250,,0,-1),'Verwachte Resultaten'!$C$1:$BT$1,0))*_xlfn.XLOOKUP($E251,$G$2:$G$6,$H$2:$H$6,,0))),$D251,""),"")</f>
        <v/>
      </c>
      <c r="BI251" s="43" t="str">
        <f>IFERROR(IF(AND(_xlfn.XLOOKUP($D$14,$D245:$D251,BI245:BI251,,0,-1)&lt;=(INDEX('Verwachte Resultaten'!$C$2:$BT$31,MATCH(_xlfn.XLOOKUP($D$14,$D245:$D251,$E245:$E251,,0,-1),'Verwachte Resultaten'!$B$2:$B$31,0),MATCH(_xlfn.XLOOKUP($D$14,$D245:$D251,BI244:BI250,,0,-1),'Verwachte Resultaten'!$C$1:$BT$1,0))*_xlfn.XLOOKUP($E251,$G$2:$G$6,$F$2:$F$6,,0)),_xlfn.XLOOKUP($D$14,$D245:$D251,BI245:BI251,,0,-1)&gt;=(INDEX('Verwachte Resultaten'!$C$2:$BT$31,MATCH(_xlfn.XLOOKUP($D$14,$D245:$D251,$E245:$E251,,0,-1),'Verwachte Resultaten'!$B$2:$B$31,0),MATCH(_xlfn.XLOOKUP($D$14,$D245:$D251,BI244:BI250,,0,-1),'Verwachte Resultaten'!$C$1:$BT$1,0))*_xlfn.XLOOKUP($E251,$G$2:$G$6,$H$2:$H$6,,0))),$D251,""),"")</f>
        <v/>
      </c>
      <c r="BJ251" s="43" t="str">
        <f>IFERROR(IF(AND(_xlfn.XLOOKUP($D$14,$D245:$D251,BJ245:BJ251,,0,-1)&lt;=(INDEX('Verwachte Resultaten'!$C$2:$BT$31,MATCH(_xlfn.XLOOKUP($D$14,$D245:$D251,$E245:$E251,,0,-1),'Verwachte Resultaten'!$B$2:$B$31,0),MATCH(_xlfn.XLOOKUP($D$14,$D245:$D251,BJ244:BJ250,,0,-1),'Verwachte Resultaten'!$C$1:$BT$1,0))*_xlfn.XLOOKUP($E251,$G$2:$G$6,$F$2:$F$6,,0)),_xlfn.XLOOKUP($D$14,$D245:$D251,BJ245:BJ251,,0,-1)&gt;=(INDEX('Verwachte Resultaten'!$C$2:$BT$31,MATCH(_xlfn.XLOOKUP($D$14,$D245:$D251,$E245:$E251,,0,-1),'Verwachte Resultaten'!$B$2:$B$31,0),MATCH(_xlfn.XLOOKUP($D$14,$D245:$D251,BJ244:BJ250,,0,-1),'Verwachte Resultaten'!$C$1:$BT$1,0))*_xlfn.XLOOKUP($E251,$G$2:$G$6,$H$2:$H$6,,0))),$D251,""),"")</f>
        <v/>
      </c>
      <c r="BK251" s="44" t="str">
        <f>IFERROR(IF(AND(_xlfn.XLOOKUP($D$14,$D245:$D251,BK245:BK251,,0,-1)&lt;=(INDEX('Verwachte Resultaten'!$C$2:$BT$31,MATCH(_xlfn.XLOOKUP($D$14,$D245:$D251,$E245:$E251,,0,-1),'Verwachte Resultaten'!$B$2:$B$31,0),MATCH(_xlfn.XLOOKUP($D$14,$D245:$D251,BK244:BK250,,0,-1),'Verwachte Resultaten'!$C$1:$BT$1,0))*_xlfn.XLOOKUP($E251,$G$2:$G$6,$F$2:$F$6,,0)),_xlfn.XLOOKUP($D$14,$D245:$D251,BK245:BK251,,0,-1)&gt;=(INDEX('Verwachte Resultaten'!$C$2:$BT$31,MATCH(_xlfn.XLOOKUP($D$14,$D245:$D251,$E245:$E251,,0,-1),'Verwachte Resultaten'!$B$2:$B$31,0),MATCH(_xlfn.XLOOKUP($D$14,$D245:$D251,BK244:BK250,,0,-1),'Verwachte Resultaten'!$C$1:$BT$1,0))*_xlfn.XLOOKUP($E251,$G$2:$G$6,$H$2:$H$6,,0))),$D251,""),"")</f>
        <v/>
      </c>
    </row>
    <row r="252" spans="1:63">
      <c r="C252" s="23"/>
      <c r="D252" s="110" t="str">
        <f>IFERROR($B248*$B$7,"")</f>
        <v/>
      </c>
      <c r="E252" s="40" t="s">
        <v>159</v>
      </c>
      <c r="F252" s="13" t="str">
        <f>IFERROR(IF(AND(_xlfn.XLOOKUP($D$14,$D246:$D252,F246:F252,,0,-1)&lt;=(INDEX('Verwachte Resultaten'!$C$2:$BT$31,MATCH(_xlfn.XLOOKUP($D$14,$D246:$D252,$E246:$E252,,0,-1),'Verwachte Resultaten'!$B$2:$B$31,0),MATCH(_xlfn.XLOOKUP($D$14,$D246:$D252,F245:F251,,0,-1),'Verwachte Resultaten'!$C$1:$BT$1,0))*_xlfn.XLOOKUP($E252,$G$2:$G$6,$F$2:$F$6,,0)),_xlfn.XLOOKUP($D$14,$D246:$D252,F246:F252,,0,-1)&gt;(INDEX('Verwachte Resultaten'!$C$2:$BT$31,MATCH(_xlfn.XLOOKUP($D$14,$D246:$D252,$E246:$E252,,0,-1),'Verwachte Resultaten'!$B$2:$B$31,0),MATCH(_xlfn.XLOOKUP($D$14,$D246:$D252,F245:F251,,0,-1),'Verwachte Resultaten'!$C$1:$BT$1,0))*_xlfn.XLOOKUP($E252,$G$2:$G$6,$H$2:$H$6,,0))),$D252,""),"")</f>
        <v/>
      </c>
      <c r="G252" s="14" t="str">
        <f>IFERROR(IF(AND(_xlfn.XLOOKUP($D$14,$D246:$D252,G246:G252,,0,-1)&lt;=(INDEX('Verwachte Resultaten'!$C$2:$BT$31,MATCH(_xlfn.XLOOKUP($D$14,$D246:$D252,$E246:$E252,,0,-1),'Verwachte Resultaten'!$B$2:$B$31,0),MATCH(_xlfn.XLOOKUP($D$14,$D246:$D252,G245:G251,,0,-1),'Verwachte Resultaten'!$C$1:$BT$1,0))*_xlfn.XLOOKUP($E252,$G$2:$G$6,$F$2:$F$6,,0)),_xlfn.XLOOKUP($D$14,$D246:$D252,G246:G252,,0,-1)&gt;(INDEX('Verwachte Resultaten'!$C$2:$BT$31,MATCH(_xlfn.XLOOKUP($D$14,$D246:$D252,$E246:$E252,,0,-1),'Verwachte Resultaten'!$B$2:$B$31,0),MATCH(_xlfn.XLOOKUP($D$14,$D246:$D252,G245:G251,,0,-1),'Verwachte Resultaten'!$C$1:$BT$1,0))*_xlfn.XLOOKUP($E252,$G$2:$G$6,$H$2:$H$6,,0))),$D252,""),"")</f>
        <v/>
      </c>
      <c r="H252" s="14" t="str">
        <f>IFERROR(IF(AND(_xlfn.XLOOKUP($D$14,$D246:$D252,H246:H252,,0,-1)&lt;=(INDEX('Verwachte Resultaten'!$C$2:$BT$31,MATCH(_xlfn.XLOOKUP($D$14,$D246:$D252,$E246:$E252,,0,-1),'Verwachte Resultaten'!$B$2:$B$31,0),MATCH(_xlfn.XLOOKUP($D$14,$D246:$D252,H245:H251,,0,-1),'Verwachte Resultaten'!$C$1:$BT$1,0))*_xlfn.XLOOKUP($E252,$G$2:$G$6,$F$2:$F$6,,0)),_xlfn.XLOOKUP($D$14,$D246:$D252,H246:H252,,0,-1)&gt;(INDEX('Verwachte Resultaten'!$C$2:$BT$31,MATCH(_xlfn.XLOOKUP($D$14,$D246:$D252,$E246:$E252,,0,-1),'Verwachte Resultaten'!$B$2:$B$31,0),MATCH(_xlfn.XLOOKUP($D$14,$D246:$D252,H245:H251,,0,-1),'Verwachte Resultaten'!$C$1:$BT$1,0))*_xlfn.XLOOKUP($E252,$G$2:$G$6,$H$2:$H$6,,0))),$D252,""),"")</f>
        <v/>
      </c>
      <c r="I252" s="14" t="str">
        <f>IFERROR(IF(AND(_xlfn.XLOOKUP($D$14,$D246:$D252,I246:I252,,0,-1)&lt;=(INDEX('Verwachte Resultaten'!$C$2:$BT$31,MATCH(_xlfn.XLOOKUP($D$14,$D246:$D252,$E246:$E252,,0,-1),'Verwachte Resultaten'!$B$2:$B$31,0),MATCH(_xlfn.XLOOKUP($D$14,$D246:$D252,I245:I251,,0,-1),'Verwachte Resultaten'!$C$1:$BT$1,0))*_xlfn.XLOOKUP($E252,$G$2:$G$6,$F$2:$F$6,,0)),_xlfn.XLOOKUP($D$14,$D246:$D252,I246:I252,,0,-1)&gt;(INDEX('Verwachte Resultaten'!$C$2:$BT$31,MATCH(_xlfn.XLOOKUP($D$14,$D246:$D252,$E246:$E252,,0,-1),'Verwachte Resultaten'!$B$2:$B$31,0),MATCH(_xlfn.XLOOKUP($D$14,$D246:$D252,I245:I251,,0,-1),'Verwachte Resultaten'!$C$1:$BT$1,0))*_xlfn.XLOOKUP($E252,$G$2:$G$6,$H$2:$H$6,,0))),$D252,""),"")</f>
        <v/>
      </c>
      <c r="J252" s="14" t="str">
        <f>IFERROR(IF(AND(_xlfn.XLOOKUP($D$14,$D246:$D252,J246:J252,,0,-1)&lt;=(INDEX('Verwachte Resultaten'!$C$2:$BT$31,MATCH(_xlfn.XLOOKUP($D$14,$D246:$D252,$E246:$E252,,0,-1),'Verwachte Resultaten'!$B$2:$B$31,0),MATCH(_xlfn.XLOOKUP($D$14,$D246:$D252,J245:J251,,0,-1),'Verwachte Resultaten'!$C$1:$BT$1,0))*_xlfn.XLOOKUP($E252,$G$2:$G$6,$F$2:$F$6,,0)),_xlfn.XLOOKUP($D$14,$D246:$D252,J246:J252,,0,-1)&gt;(INDEX('Verwachte Resultaten'!$C$2:$BT$31,MATCH(_xlfn.XLOOKUP($D$14,$D246:$D252,$E246:$E252,,0,-1),'Verwachte Resultaten'!$B$2:$B$31,0),MATCH(_xlfn.XLOOKUP($D$14,$D246:$D252,J245:J251,,0,-1),'Verwachte Resultaten'!$C$1:$BT$1,0))*_xlfn.XLOOKUP($E252,$G$2:$G$6,$H$2:$H$6,,0))),$D252,""),"")</f>
        <v/>
      </c>
      <c r="K252" s="14" t="str">
        <f>IFERROR(IF(AND(_xlfn.XLOOKUP($D$14,$D246:$D252,K246:K252,,0,-1)&lt;=(INDEX('Verwachte Resultaten'!$C$2:$BT$31,MATCH(_xlfn.XLOOKUP($D$14,$D246:$D252,$E246:$E252,,0,-1),'Verwachte Resultaten'!$B$2:$B$31,0),MATCH(_xlfn.XLOOKUP($D$14,$D246:$D252,K245:K251,,0,-1),'Verwachte Resultaten'!$C$1:$BT$1,0))*_xlfn.XLOOKUP($E252,$G$2:$G$6,$F$2:$F$6,,0)),_xlfn.XLOOKUP($D$14,$D246:$D252,K246:K252,,0,-1)&gt;(INDEX('Verwachte Resultaten'!$C$2:$BT$31,MATCH(_xlfn.XLOOKUP($D$14,$D246:$D252,$E246:$E252,,0,-1),'Verwachte Resultaten'!$B$2:$B$31,0),MATCH(_xlfn.XLOOKUP($D$14,$D246:$D252,K245:K251,,0,-1),'Verwachte Resultaten'!$C$1:$BT$1,0))*_xlfn.XLOOKUP($E252,$G$2:$G$6,$H$2:$H$6,,0))),$D252,""),"")</f>
        <v/>
      </c>
      <c r="L252" s="14" t="str">
        <f>IFERROR(IF(AND(_xlfn.XLOOKUP($D$14,$D246:$D252,L246:L252,,0,-1)&lt;=(INDEX('Verwachte Resultaten'!$C$2:$BT$31,MATCH(_xlfn.XLOOKUP($D$14,$D246:$D252,$E246:$E252,,0,-1),'Verwachte Resultaten'!$B$2:$B$31,0),MATCH(_xlfn.XLOOKUP($D$14,$D246:$D252,L245:L251,,0,-1),'Verwachte Resultaten'!$C$1:$BT$1,0))*_xlfn.XLOOKUP($E252,$G$2:$G$6,$F$2:$F$6,,0)),_xlfn.XLOOKUP($D$14,$D246:$D252,L246:L252,,0,-1)&gt;(INDEX('Verwachte Resultaten'!$C$2:$BT$31,MATCH(_xlfn.XLOOKUP($D$14,$D246:$D252,$E246:$E252,,0,-1),'Verwachte Resultaten'!$B$2:$B$31,0),MATCH(_xlfn.XLOOKUP($D$14,$D246:$D252,L245:L251,,0,-1),'Verwachte Resultaten'!$C$1:$BT$1,0))*_xlfn.XLOOKUP($E252,$G$2:$G$6,$H$2:$H$6,,0))),$D252,""),"")</f>
        <v/>
      </c>
      <c r="M252" s="14" t="str">
        <f>IFERROR(IF(AND(_xlfn.XLOOKUP($D$14,$D246:$D252,M246:M252,,0,-1)&lt;=(INDEX('Verwachte Resultaten'!$C$2:$BT$31,MATCH(_xlfn.XLOOKUP($D$14,$D246:$D252,$E246:$E252,,0,-1),'Verwachte Resultaten'!$B$2:$B$31,0),MATCH(_xlfn.XLOOKUP($D$14,$D246:$D252,M245:M251,,0,-1),'Verwachte Resultaten'!$C$1:$BT$1,0))*_xlfn.XLOOKUP($E252,$G$2:$G$6,$F$2:$F$6,,0)),_xlfn.XLOOKUP($D$14,$D246:$D252,M246:M252,,0,-1)&gt;(INDEX('Verwachte Resultaten'!$C$2:$BT$31,MATCH(_xlfn.XLOOKUP($D$14,$D246:$D252,$E246:$E252,,0,-1),'Verwachte Resultaten'!$B$2:$B$31,0),MATCH(_xlfn.XLOOKUP($D$14,$D246:$D252,M245:M251,,0,-1),'Verwachte Resultaten'!$C$1:$BT$1,0))*_xlfn.XLOOKUP($E252,$G$2:$G$6,$H$2:$H$6,,0))),$D252,""),"")</f>
        <v/>
      </c>
      <c r="N252" s="14" t="str">
        <f>IFERROR(IF(AND(_xlfn.XLOOKUP($D$14,$D246:$D252,N246:N252,,0,-1)&lt;=(INDEX('Verwachte Resultaten'!$C$2:$BT$31,MATCH(_xlfn.XLOOKUP($D$14,$D246:$D252,$E246:$E252,,0,-1),'Verwachte Resultaten'!$B$2:$B$31,0),MATCH(_xlfn.XLOOKUP($D$14,$D246:$D252,N245:N251,,0,-1),'Verwachte Resultaten'!$C$1:$BT$1,0))*_xlfn.XLOOKUP($E252,$G$2:$G$6,$F$2:$F$6,,0)),_xlfn.XLOOKUP($D$14,$D246:$D252,N246:N252,,0,-1)&gt;(INDEX('Verwachte Resultaten'!$C$2:$BT$31,MATCH(_xlfn.XLOOKUP($D$14,$D246:$D252,$E246:$E252,,0,-1),'Verwachte Resultaten'!$B$2:$B$31,0),MATCH(_xlfn.XLOOKUP($D$14,$D246:$D252,N245:N251,,0,-1),'Verwachte Resultaten'!$C$1:$BT$1,0))*_xlfn.XLOOKUP($E252,$G$2:$G$6,$H$2:$H$6,,0))),$D252,""),"")</f>
        <v/>
      </c>
      <c r="O252" s="14" t="str">
        <f>IFERROR(IF(AND(_xlfn.XLOOKUP($D$14,$D246:$D252,O246:O252,,0,-1)&lt;=(INDEX('Verwachte Resultaten'!$C$2:$BT$31,MATCH(_xlfn.XLOOKUP($D$14,$D246:$D252,$E246:$E252,,0,-1),'Verwachte Resultaten'!$B$2:$B$31,0),MATCH(_xlfn.XLOOKUP($D$14,$D246:$D252,O245:O251,,0,-1),'Verwachte Resultaten'!$C$1:$BT$1,0))*_xlfn.XLOOKUP($E252,$G$2:$G$6,$F$2:$F$6,,0)),_xlfn.XLOOKUP($D$14,$D246:$D252,O246:O252,,0,-1)&gt;(INDEX('Verwachte Resultaten'!$C$2:$BT$31,MATCH(_xlfn.XLOOKUP($D$14,$D246:$D252,$E246:$E252,,0,-1),'Verwachte Resultaten'!$B$2:$B$31,0),MATCH(_xlfn.XLOOKUP($D$14,$D246:$D252,O245:O251,,0,-1),'Verwachte Resultaten'!$C$1:$BT$1,0))*_xlfn.XLOOKUP($E252,$G$2:$G$6,$H$2:$H$6,,0))),$D252,""),"")</f>
        <v/>
      </c>
      <c r="P252" s="14" t="str">
        <f>IFERROR(IF(AND(_xlfn.XLOOKUP($D$14,$D246:$D252,P246:P252,,0,-1)&lt;=(INDEX('Verwachte Resultaten'!$C$2:$BT$31,MATCH(_xlfn.XLOOKUP($D$14,$D246:$D252,$E246:$E252,,0,-1),'Verwachte Resultaten'!$B$2:$B$31,0),MATCH(_xlfn.XLOOKUP($D$14,$D246:$D252,P245:P251,,0,-1),'Verwachte Resultaten'!$C$1:$BT$1,0))*_xlfn.XLOOKUP($E252,$G$2:$G$6,$F$2:$F$6,,0)),_xlfn.XLOOKUP($D$14,$D246:$D252,P246:P252,,0,-1)&gt;(INDEX('Verwachte Resultaten'!$C$2:$BT$31,MATCH(_xlfn.XLOOKUP($D$14,$D246:$D252,$E246:$E252,,0,-1),'Verwachte Resultaten'!$B$2:$B$31,0),MATCH(_xlfn.XLOOKUP($D$14,$D246:$D252,P245:P251,,0,-1),'Verwachte Resultaten'!$C$1:$BT$1,0))*_xlfn.XLOOKUP($E252,$G$2:$G$6,$H$2:$H$6,,0))),$D252,""),"")</f>
        <v/>
      </c>
      <c r="Q252" s="14" t="str">
        <f>IFERROR(IF(AND(_xlfn.XLOOKUP($D$14,$D246:$D252,Q246:Q252,,0,-1)&lt;=(INDEX('Verwachte Resultaten'!$C$2:$BT$31,MATCH(_xlfn.XLOOKUP($D$14,$D246:$D252,$E246:$E252,,0,-1),'Verwachte Resultaten'!$B$2:$B$31,0),MATCH(_xlfn.XLOOKUP($D$14,$D246:$D252,Q245:Q251,,0,-1),'Verwachte Resultaten'!$C$1:$BT$1,0))*_xlfn.XLOOKUP($E252,$G$2:$G$6,$F$2:$F$6,,0)),_xlfn.XLOOKUP($D$14,$D246:$D252,Q246:Q252,,0,-1)&gt;(INDEX('Verwachte Resultaten'!$C$2:$BT$31,MATCH(_xlfn.XLOOKUP($D$14,$D246:$D252,$E246:$E252,,0,-1),'Verwachte Resultaten'!$B$2:$B$31,0),MATCH(_xlfn.XLOOKUP($D$14,$D246:$D252,Q245:Q251,,0,-1),'Verwachte Resultaten'!$C$1:$BT$1,0))*_xlfn.XLOOKUP($E252,$G$2:$G$6,$H$2:$H$6,,0))),$D252,""),"")</f>
        <v/>
      </c>
      <c r="R252" s="14" t="str">
        <f>IFERROR(IF(AND(_xlfn.XLOOKUP($D$14,$D246:$D252,R246:R252,,0,-1)&lt;=(INDEX('Verwachte Resultaten'!$C$2:$BT$31,MATCH(_xlfn.XLOOKUP($D$14,$D246:$D252,$E246:$E252,,0,-1),'Verwachte Resultaten'!$B$2:$B$31,0),MATCH(_xlfn.XLOOKUP($D$14,$D246:$D252,R245:R251,,0,-1),'Verwachte Resultaten'!$C$1:$BT$1,0))*_xlfn.XLOOKUP($E252,$G$2:$G$6,$F$2:$F$6,,0)),_xlfn.XLOOKUP($D$14,$D246:$D252,R246:R252,,0,-1)&gt;(INDEX('Verwachte Resultaten'!$C$2:$BT$31,MATCH(_xlfn.XLOOKUP($D$14,$D246:$D252,$E246:$E252,,0,-1),'Verwachte Resultaten'!$B$2:$B$31,0),MATCH(_xlfn.XLOOKUP($D$14,$D246:$D252,R245:R251,,0,-1),'Verwachte Resultaten'!$C$1:$BT$1,0))*_xlfn.XLOOKUP($E252,$G$2:$G$6,$H$2:$H$6,,0))),$D252,""),"")</f>
        <v/>
      </c>
      <c r="S252" s="14" t="str">
        <f>IFERROR(IF(AND(_xlfn.XLOOKUP($D$14,$D246:$D252,S246:S252,,0,-1)&lt;=(INDEX('Verwachte Resultaten'!$C$2:$BT$31,MATCH(_xlfn.XLOOKUP($D$14,$D246:$D252,$E246:$E252,,0,-1),'Verwachte Resultaten'!$B$2:$B$31,0),MATCH(_xlfn.XLOOKUP($D$14,$D246:$D252,S245:S251,,0,-1),'Verwachte Resultaten'!$C$1:$BT$1,0))*_xlfn.XLOOKUP($E252,$G$2:$G$6,$F$2:$F$6,,0)),_xlfn.XLOOKUP($D$14,$D246:$D252,S246:S252,,0,-1)&gt;(INDEX('Verwachte Resultaten'!$C$2:$BT$31,MATCH(_xlfn.XLOOKUP($D$14,$D246:$D252,$E246:$E252,,0,-1),'Verwachte Resultaten'!$B$2:$B$31,0),MATCH(_xlfn.XLOOKUP($D$14,$D246:$D252,S245:S251,,0,-1),'Verwachte Resultaten'!$C$1:$BT$1,0))*_xlfn.XLOOKUP($E252,$G$2:$G$6,$H$2:$H$6,,0))),$D252,""),"")</f>
        <v/>
      </c>
      <c r="T252" s="14" t="str">
        <f>IFERROR(IF(AND(_xlfn.XLOOKUP($D$14,$D246:$D252,T246:T252,,0,-1)&lt;=(INDEX('Verwachte Resultaten'!$C$2:$BT$31,MATCH(_xlfn.XLOOKUP($D$14,$D246:$D252,$E246:$E252,,0,-1),'Verwachte Resultaten'!$B$2:$B$31,0),MATCH(_xlfn.XLOOKUP($D$14,$D246:$D252,T245:T251,,0,-1),'Verwachte Resultaten'!$C$1:$BT$1,0))*_xlfn.XLOOKUP($E252,$G$2:$G$6,$F$2:$F$6,,0)),_xlfn.XLOOKUP($D$14,$D246:$D252,T246:T252,,0,-1)&gt;(INDEX('Verwachte Resultaten'!$C$2:$BT$31,MATCH(_xlfn.XLOOKUP($D$14,$D246:$D252,$E246:$E252,,0,-1),'Verwachte Resultaten'!$B$2:$B$31,0),MATCH(_xlfn.XLOOKUP($D$14,$D246:$D252,T245:T251,,0,-1),'Verwachte Resultaten'!$C$1:$BT$1,0))*_xlfn.XLOOKUP($E252,$G$2:$G$6,$H$2:$H$6,,0))),$D252,""),"")</f>
        <v/>
      </c>
      <c r="U252" s="14" t="str">
        <f>IFERROR(IF(AND(_xlfn.XLOOKUP($D$14,$D246:$D252,U246:U252,,0,-1)&lt;=(INDEX('Verwachte Resultaten'!$C$2:$BT$31,MATCH(_xlfn.XLOOKUP($D$14,$D246:$D252,$E246:$E252,,0,-1),'Verwachte Resultaten'!$B$2:$B$31,0),MATCH(_xlfn.XLOOKUP($D$14,$D246:$D252,U245:U251,,0,-1),'Verwachte Resultaten'!$C$1:$BT$1,0))*_xlfn.XLOOKUP($E252,$G$2:$G$6,$F$2:$F$6,,0)),_xlfn.XLOOKUP($D$14,$D246:$D252,U246:U252,,0,-1)&gt;(INDEX('Verwachte Resultaten'!$C$2:$BT$31,MATCH(_xlfn.XLOOKUP($D$14,$D246:$D252,$E246:$E252,,0,-1),'Verwachte Resultaten'!$B$2:$B$31,0),MATCH(_xlfn.XLOOKUP($D$14,$D246:$D252,U245:U251,,0,-1),'Verwachte Resultaten'!$C$1:$BT$1,0))*_xlfn.XLOOKUP($E252,$G$2:$G$6,$H$2:$H$6,,0))),$D252,""),"")</f>
        <v/>
      </c>
      <c r="V252" s="14" t="str">
        <f>IFERROR(IF(AND(_xlfn.XLOOKUP($D$14,$D246:$D252,V246:V252,,0,-1)&lt;=(INDEX('Verwachte Resultaten'!$C$2:$BT$31,MATCH(_xlfn.XLOOKUP($D$14,$D246:$D252,$E246:$E252,,0,-1),'Verwachte Resultaten'!$B$2:$B$31,0),MATCH(_xlfn.XLOOKUP($D$14,$D246:$D252,V245:V251,,0,-1),'Verwachte Resultaten'!$C$1:$BT$1,0))*_xlfn.XLOOKUP($E252,$G$2:$G$6,$F$2:$F$6,,0)),_xlfn.XLOOKUP($D$14,$D246:$D252,V246:V252,,0,-1)&gt;(INDEX('Verwachte Resultaten'!$C$2:$BT$31,MATCH(_xlfn.XLOOKUP($D$14,$D246:$D252,$E246:$E252,,0,-1),'Verwachte Resultaten'!$B$2:$B$31,0),MATCH(_xlfn.XLOOKUP($D$14,$D246:$D252,V245:V251,,0,-1),'Verwachte Resultaten'!$C$1:$BT$1,0))*_xlfn.XLOOKUP($E252,$G$2:$G$6,$H$2:$H$6,,0))),$D252,""),"")</f>
        <v/>
      </c>
      <c r="W252" s="14" t="str">
        <f>IFERROR(IF(AND(_xlfn.XLOOKUP($D$14,$D246:$D252,W246:W252,,0,-1)&lt;=(INDEX('Verwachte Resultaten'!$C$2:$BT$31,MATCH(_xlfn.XLOOKUP($D$14,$D246:$D252,$E246:$E252,,0,-1),'Verwachte Resultaten'!$B$2:$B$31,0),MATCH(_xlfn.XLOOKUP($D$14,$D246:$D252,W245:W251,,0,-1),'Verwachte Resultaten'!$C$1:$BT$1,0))*_xlfn.XLOOKUP($E252,$G$2:$G$6,$F$2:$F$6,,0)),_xlfn.XLOOKUP($D$14,$D246:$D252,W246:W252,,0,-1)&gt;(INDEX('Verwachte Resultaten'!$C$2:$BT$31,MATCH(_xlfn.XLOOKUP($D$14,$D246:$D252,$E246:$E252,,0,-1),'Verwachte Resultaten'!$B$2:$B$31,0),MATCH(_xlfn.XLOOKUP($D$14,$D246:$D252,W245:W251,,0,-1),'Verwachte Resultaten'!$C$1:$BT$1,0))*_xlfn.XLOOKUP($E252,$G$2:$G$6,$H$2:$H$6,,0))),$D252,""),"")</f>
        <v/>
      </c>
      <c r="X252" s="14" t="str">
        <f>IFERROR(IF(AND(_xlfn.XLOOKUP($D$14,$D246:$D252,X246:X252,,0,-1)&lt;=(INDEX('Verwachte Resultaten'!$C$2:$BT$31,MATCH(_xlfn.XLOOKUP($D$14,$D246:$D252,$E246:$E252,,0,-1),'Verwachte Resultaten'!$B$2:$B$31,0),MATCH(_xlfn.XLOOKUP($D$14,$D246:$D252,X245:X251,,0,-1),'Verwachte Resultaten'!$C$1:$BT$1,0))*_xlfn.XLOOKUP($E252,$G$2:$G$6,$F$2:$F$6,,0)),_xlfn.XLOOKUP($D$14,$D246:$D252,X246:X252,,0,-1)&gt;(INDEX('Verwachte Resultaten'!$C$2:$BT$31,MATCH(_xlfn.XLOOKUP($D$14,$D246:$D252,$E246:$E252,,0,-1),'Verwachte Resultaten'!$B$2:$B$31,0),MATCH(_xlfn.XLOOKUP($D$14,$D246:$D252,X245:X251,,0,-1),'Verwachte Resultaten'!$C$1:$BT$1,0))*_xlfn.XLOOKUP($E252,$G$2:$G$6,$H$2:$H$6,,0))),$D252,""),"")</f>
        <v/>
      </c>
      <c r="Y252" s="14" t="str">
        <f>IFERROR(IF(AND(_xlfn.XLOOKUP($D$14,$D246:$D252,Y246:Y252,,0,-1)&lt;=(INDEX('Verwachte Resultaten'!$C$2:$BT$31,MATCH(_xlfn.XLOOKUP($D$14,$D246:$D252,$E246:$E252,,0,-1),'Verwachte Resultaten'!$B$2:$B$31,0),MATCH(_xlfn.XLOOKUP($D$14,$D246:$D252,Y245:Y251,,0,-1),'Verwachte Resultaten'!$C$1:$BT$1,0))*_xlfn.XLOOKUP($E252,$G$2:$G$6,$F$2:$F$6,,0)),_xlfn.XLOOKUP($D$14,$D246:$D252,Y246:Y252,,0,-1)&gt;(INDEX('Verwachte Resultaten'!$C$2:$BT$31,MATCH(_xlfn.XLOOKUP($D$14,$D246:$D252,$E246:$E252,,0,-1),'Verwachte Resultaten'!$B$2:$B$31,0),MATCH(_xlfn.XLOOKUP($D$14,$D246:$D252,Y245:Y251,,0,-1),'Verwachte Resultaten'!$C$1:$BT$1,0))*_xlfn.XLOOKUP($E252,$G$2:$G$6,$H$2:$H$6,,0))),$D252,""),"")</f>
        <v/>
      </c>
      <c r="Z252" s="14" t="str">
        <f>IFERROR(IF(AND(_xlfn.XLOOKUP($D$14,$D246:$D252,Z246:Z252,,0,-1)&lt;=(INDEX('Verwachte Resultaten'!$C$2:$BT$31,MATCH(_xlfn.XLOOKUP($D$14,$D246:$D252,$E246:$E252,,0,-1),'Verwachte Resultaten'!$B$2:$B$31,0),MATCH(_xlfn.XLOOKUP($D$14,$D246:$D252,Z245:Z251,,0,-1),'Verwachte Resultaten'!$C$1:$BT$1,0))*_xlfn.XLOOKUP($E252,$G$2:$G$6,$F$2:$F$6,,0)),_xlfn.XLOOKUP($D$14,$D246:$D252,Z246:Z252,,0,-1)&gt;(INDEX('Verwachte Resultaten'!$C$2:$BT$31,MATCH(_xlfn.XLOOKUP($D$14,$D246:$D252,$E246:$E252,,0,-1),'Verwachte Resultaten'!$B$2:$B$31,0),MATCH(_xlfn.XLOOKUP($D$14,$D246:$D252,Z245:Z251,,0,-1),'Verwachte Resultaten'!$C$1:$BT$1,0))*_xlfn.XLOOKUP($E252,$G$2:$G$6,$H$2:$H$6,,0))),$D252,""),"")</f>
        <v/>
      </c>
      <c r="AA252" s="14" t="str">
        <f>IFERROR(IF(AND(_xlfn.XLOOKUP($D$14,$D246:$D252,AA246:AA252,,0,-1)&lt;=(INDEX('Verwachte Resultaten'!$C$2:$BT$31,MATCH(_xlfn.XLOOKUP($D$14,$D246:$D252,$E246:$E252,,0,-1),'Verwachte Resultaten'!$B$2:$B$31,0),MATCH(_xlfn.XLOOKUP($D$14,$D246:$D252,AA245:AA251,,0,-1),'Verwachte Resultaten'!$C$1:$BT$1,0))*_xlfn.XLOOKUP($E252,$G$2:$G$6,$F$2:$F$6,,0)),_xlfn.XLOOKUP($D$14,$D246:$D252,AA246:AA252,,0,-1)&gt;(INDEX('Verwachte Resultaten'!$C$2:$BT$31,MATCH(_xlfn.XLOOKUP($D$14,$D246:$D252,$E246:$E252,,0,-1),'Verwachte Resultaten'!$B$2:$B$31,0),MATCH(_xlfn.XLOOKUP($D$14,$D246:$D252,AA245:AA251,,0,-1),'Verwachte Resultaten'!$C$1:$BT$1,0))*_xlfn.XLOOKUP($E252,$G$2:$G$6,$H$2:$H$6,,0))),$D252,""),"")</f>
        <v/>
      </c>
      <c r="AB252" s="14" t="str">
        <f>IFERROR(IF(AND(_xlfn.XLOOKUP($D$14,$D246:$D252,AB246:AB252,,0,-1)&lt;=(INDEX('Verwachte Resultaten'!$C$2:$BT$31,MATCH(_xlfn.XLOOKUP($D$14,$D246:$D252,$E246:$E252,,0,-1),'Verwachte Resultaten'!$B$2:$B$31,0),MATCH(_xlfn.XLOOKUP($D$14,$D246:$D252,AB245:AB251,,0,-1),'Verwachte Resultaten'!$C$1:$BT$1,0))*_xlfn.XLOOKUP($E252,$G$2:$G$6,$F$2:$F$6,,0)),_xlfn.XLOOKUP($D$14,$D246:$D252,AB246:AB252,,0,-1)&gt;(INDEX('Verwachte Resultaten'!$C$2:$BT$31,MATCH(_xlfn.XLOOKUP($D$14,$D246:$D252,$E246:$E252,,0,-1),'Verwachte Resultaten'!$B$2:$B$31,0),MATCH(_xlfn.XLOOKUP($D$14,$D246:$D252,AB245:AB251,,0,-1),'Verwachte Resultaten'!$C$1:$BT$1,0))*_xlfn.XLOOKUP($E252,$G$2:$G$6,$H$2:$H$6,,0))),$D252,""),"")</f>
        <v/>
      </c>
      <c r="AC252" s="14" t="str">
        <f>IFERROR(IF(AND(_xlfn.XLOOKUP($D$14,$D246:$D252,AC246:AC252,,0,-1)&lt;=(INDEX('Verwachte Resultaten'!$C$2:$BT$31,MATCH(_xlfn.XLOOKUP($D$14,$D246:$D252,$E246:$E252,,0,-1),'Verwachte Resultaten'!$B$2:$B$31,0),MATCH(_xlfn.XLOOKUP($D$14,$D246:$D252,AC245:AC251,,0,-1),'Verwachte Resultaten'!$C$1:$BT$1,0))*_xlfn.XLOOKUP($E252,$G$2:$G$6,$F$2:$F$6,,0)),_xlfn.XLOOKUP($D$14,$D246:$D252,AC246:AC252,,0,-1)&gt;(INDEX('Verwachte Resultaten'!$C$2:$BT$31,MATCH(_xlfn.XLOOKUP($D$14,$D246:$D252,$E246:$E252,,0,-1),'Verwachte Resultaten'!$B$2:$B$31,0),MATCH(_xlfn.XLOOKUP($D$14,$D246:$D252,AC245:AC251,,0,-1),'Verwachte Resultaten'!$C$1:$BT$1,0))*_xlfn.XLOOKUP($E252,$G$2:$G$6,$H$2:$H$6,,0))),$D252,""),"")</f>
        <v/>
      </c>
      <c r="AD252" s="14" t="str">
        <f>IFERROR(IF(AND(_xlfn.XLOOKUP($D$14,$D246:$D252,AD246:AD252,,0,-1)&lt;=(INDEX('Verwachte Resultaten'!$C$2:$BT$31,MATCH(_xlfn.XLOOKUP($D$14,$D246:$D252,$E246:$E252,,0,-1),'Verwachte Resultaten'!$B$2:$B$31,0),MATCH(_xlfn.XLOOKUP($D$14,$D246:$D252,AD245:AD251,,0,-1),'Verwachte Resultaten'!$C$1:$BT$1,0))*_xlfn.XLOOKUP($E252,$G$2:$G$6,$F$2:$F$6,,0)),_xlfn.XLOOKUP($D$14,$D246:$D252,AD246:AD252,,0,-1)&gt;(INDEX('Verwachte Resultaten'!$C$2:$BT$31,MATCH(_xlfn.XLOOKUP($D$14,$D246:$D252,$E246:$E252,,0,-1),'Verwachte Resultaten'!$B$2:$B$31,0),MATCH(_xlfn.XLOOKUP($D$14,$D246:$D252,AD245:AD251,,0,-1),'Verwachte Resultaten'!$C$1:$BT$1,0))*_xlfn.XLOOKUP($E252,$G$2:$G$6,$H$2:$H$6,,0))),$D252,""),"")</f>
        <v/>
      </c>
      <c r="AE252" s="14" t="str">
        <f>IFERROR(IF(AND(_xlfn.XLOOKUP($D$14,$D246:$D252,AE246:AE252,,0,-1)&lt;=(INDEX('Verwachte Resultaten'!$C$2:$BT$31,MATCH(_xlfn.XLOOKUP($D$14,$D246:$D252,$E246:$E252,,0,-1),'Verwachte Resultaten'!$B$2:$B$31,0),MATCH(_xlfn.XLOOKUP($D$14,$D246:$D252,AE245:AE251,,0,-1),'Verwachte Resultaten'!$C$1:$BT$1,0))*_xlfn.XLOOKUP($E252,$G$2:$G$6,$F$2:$F$6,,0)),_xlfn.XLOOKUP($D$14,$D246:$D252,AE246:AE252,,0,-1)&gt;(INDEX('Verwachte Resultaten'!$C$2:$BT$31,MATCH(_xlfn.XLOOKUP($D$14,$D246:$D252,$E246:$E252,,0,-1),'Verwachte Resultaten'!$B$2:$B$31,0),MATCH(_xlfn.XLOOKUP($D$14,$D246:$D252,AE245:AE251,,0,-1),'Verwachte Resultaten'!$C$1:$BT$1,0))*_xlfn.XLOOKUP($E252,$G$2:$G$6,$H$2:$H$6,,0))),$D252,""),"")</f>
        <v/>
      </c>
      <c r="AF252" s="14" t="str">
        <f>IFERROR(IF(AND(_xlfn.XLOOKUP($D$14,$D246:$D252,AF246:AF252,,0,-1)&lt;=(INDEX('Verwachte Resultaten'!$C$2:$BT$31,MATCH(_xlfn.XLOOKUP($D$14,$D246:$D252,$E246:$E252,,0,-1),'Verwachte Resultaten'!$B$2:$B$31,0),MATCH(_xlfn.XLOOKUP($D$14,$D246:$D252,AF245:AF251,,0,-1),'Verwachte Resultaten'!$C$1:$BT$1,0))*_xlfn.XLOOKUP($E252,$G$2:$G$6,$F$2:$F$6,,0)),_xlfn.XLOOKUP($D$14,$D246:$D252,AF246:AF252,,0,-1)&gt;(INDEX('Verwachte Resultaten'!$C$2:$BT$31,MATCH(_xlfn.XLOOKUP($D$14,$D246:$D252,$E246:$E252,,0,-1),'Verwachte Resultaten'!$B$2:$B$31,0),MATCH(_xlfn.XLOOKUP($D$14,$D246:$D252,AF245:AF251,,0,-1),'Verwachte Resultaten'!$C$1:$BT$1,0))*_xlfn.XLOOKUP($E252,$G$2:$G$6,$H$2:$H$6,,0))),$D252,""),"")</f>
        <v/>
      </c>
      <c r="AG252" s="14" t="str">
        <f>IFERROR(IF(AND(_xlfn.XLOOKUP($D$14,$D246:$D252,AG246:AG252,,0,-1)&lt;=(INDEX('Verwachte Resultaten'!$C$2:$BT$31,MATCH(_xlfn.XLOOKUP($D$14,$D246:$D252,$E246:$E252,,0,-1),'Verwachte Resultaten'!$B$2:$B$31,0),MATCH(_xlfn.XLOOKUP($D$14,$D246:$D252,AG245:AG251,,0,-1),'Verwachte Resultaten'!$C$1:$BT$1,0))*_xlfn.XLOOKUP($E252,$G$2:$G$6,$F$2:$F$6,,0)),_xlfn.XLOOKUP($D$14,$D246:$D252,AG246:AG252,,0,-1)&gt;(INDEX('Verwachte Resultaten'!$C$2:$BT$31,MATCH(_xlfn.XLOOKUP($D$14,$D246:$D252,$E246:$E252,,0,-1),'Verwachte Resultaten'!$B$2:$B$31,0),MATCH(_xlfn.XLOOKUP($D$14,$D246:$D252,AG245:AG251,,0,-1),'Verwachte Resultaten'!$C$1:$BT$1,0))*_xlfn.XLOOKUP($E252,$G$2:$G$6,$H$2:$H$6,,0))),$D252,""),"")</f>
        <v/>
      </c>
      <c r="AH252" s="14" t="str">
        <f>IFERROR(IF(AND(_xlfn.XLOOKUP($D$14,$D246:$D252,AH246:AH252,,0,-1)&lt;=(INDEX('Verwachte Resultaten'!$C$2:$BT$31,MATCH(_xlfn.XLOOKUP($D$14,$D246:$D252,$E246:$E252,,0,-1),'Verwachte Resultaten'!$B$2:$B$31,0),MATCH(_xlfn.XLOOKUP($D$14,$D246:$D252,AH245:AH251,,0,-1),'Verwachte Resultaten'!$C$1:$BT$1,0))*_xlfn.XLOOKUP($E252,$G$2:$G$6,$F$2:$F$6,,0)),_xlfn.XLOOKUP($D$14,$D246:$D252,AH246:AH252,,0,-1)&gt;(INDEX('Verwachte Resultaten'!$C$2:$BT$31,MATCH(_xlfn.XLOOKUP($D$14,$D246:$D252,$E246:$E252,,0,-1),'Verwachte Resultaten'!$B$2:$B$31,0),MATCH(_xlfn.XLOOKUP($D$14,$D246:$D252,AH245:AH251,,0,-1),'Verwachte Resultaten'!$C$1:$BT$1,0))*_xlfn.XLOOKUP($E252,$G$2:$G$6,$H$2:$H$6,,0))),$D252,""),"")</f>
        <v/>
      </c>
      <c r="AI252" s="14" t="str">
        <f>IFERROR(IF(AND(_xlfn.XLOOKUP($D$14,$D246:$D252,AI246:AI252,,0,-1)&lt;=(INDEX('Verwachte Resultaten'!$C$2:$BT$31,MATCH(_xlfn.XLOOKUP($D$14,$D246:$D252,$E246:$E252,,0,-1),'Verwachte Resultaten'!$B$2:$B$31,0),MATCH(_xlfn.XLOOKUP($D$14,$D246:$D252,AI245:AI251,,0,-1),'Verwachte Resultaten'!$C$1:$BT$1,0))*_xlfn.XLOOKUP($E252,$G$2:$G$6,$F$2:$F$6,,0)),_xlfn.XLOOKUP($D$14,$D246:$D252,AI246:AI252,,0,-1)&gt;(INDEX('Verwachte Resultaten'!$C$2:$BT$31,MATCH(_xlfn.XLOOKUP($D$14,$D246:$D252,$E246:$E252,,0,-1),'Verwachte Resultaten'!$B$2:$B$31,0),MATCH(_xlfn.XLOOKUP($D$14,$D246:$D252,AI245:AI251,,0,-1),'Verwachte Resultaten'!$C$1:$BT$1,0))*_xlfn.XLOOKUP($E252,$G$2:$G$6,$H$2:$H$6,,0))),$D252,""),"")</f>
        <v/>
      </c>
      <c r="AJ252" s="14" t="str">
        <f>IFERROR(IF(AND(_xlfn.XLOOKUP($D$14,$D246:$D252,AJ246:AJ252,,0,-1)&lt;=(INDEX('Verwachte Resultaten'!$C$2:$BT$31,MATCH(_xlfn.XLOOKUP($D$14,$D246:$D252,$E246:$E252,,0,-1),'Verwachte Resultaten'!$B$2:$B$31,0),MATCH(_xlfn.XLOOKUP($D$14,$D246:$D252,AJ245:AJ251,,0,-1),'Verwachte Resultaten'!$C$1:$BT$1,0))*_xlfn.XLOOKUP($E252,$G$2:$G$6,$F$2:$F$6,,0)),_xlfn.XLOOKUP($D$14,$D246:$D252,AJ246:AJ252,,0,-1)&gt;(INDEX('Verwachte Resultaten'!$C$2:$BT$31,MATCH(_xlfn.XLOOKUP($D$14,$D246:$D252,$E246:$E252,,0,-1),'Verwachte Resultaten'!$B$2:$B$31,0),MATCH(_xlfn.XLOOKUP($D$14,$D246:$D252,AJ245:AJ251,,0,-1),'Verwachte Resultaten'!$C$1:$BT$1,0))*_xlfn.XLOOKUP($E252,$G$2:$G$6,$H$2:$H$6,,0))),$D252,""),"")</f>
        <v/>
      </c>
      <c r="AK252" s="14" t="str">
        <f>IFERROR(IF(AND(_xlfn.XLOOKUP($D$14,$D246:$D252,AK246:AK252,,0,-1)&lt;=(INDEX('Verwachte Resultaten'!$C$2:$BT$31,MATCH(_xlfn.XLOOKUP($D$14,$D246:$D252,$E246:$E252,,0,-1),'Verwachte Resultaten'!$B$2:$B$31,0),MATCH(_xlfn.XLOOKUP($D$14,$D246:$D252,AK245:AK251,,0,-1),'Verwachte Resultaten'!$C$1:$BT$1,0))*_xlfn.XLOOKUP($E252,$G$2:$G$6,$F$2:$F$6,,0)),_xlfn.XLOOKUP($D$14,$D246:$D252,AK246:AK252,,0,-1)&gt;(INDEX('Verwachte Resultaten'!$C$2:$BT$31,MATCH(_xlfn.XLOOKUP($D$14,$D246:$D252,$E246:$E252,,0,-1),'Verwachte Resultaten'!$B$2:$B$31,0),MATCH(_xlfn.XLOOKUP($D$14,$D246:$D252,AK245:AK251,,0,-1),'Verwachte Resultaten'!$C$1:$BT$1,0))*_xlfn.XLOOKUP($E252,$G$2:$G$6,$H$2:$H$6,,0))),$D252,""),"")</f>
        <v/>
      </c>
      <c r="AL252" s="14" t="str">
        <f>IFERROR(IF(AND(_xlfn.XLOOKUP($D$14,$D246:$D252,AL246:AL252,,0,-1)&lt;=(INDEX('Verwachte Resultaten'!$C$2:$BT$31,MATCH(_xlfn.XLOOKUP($D$14,$D246:$D252,$E246:$E252,,0,-1),'Verwachte Resultaten'!$B$2:$B$31,0),MATCH(_xlfn.XLOOKUP($D$14,$D246:$D252,AL245:AL251,,0,-1),'Verwachte Resultaten'!$C$1:$BT$1,0))*_xlfn.XLOOKUP($E252,$G$2:$G$6,$F$2:$F$6,,0)),_xlfn.XLOOKUP($D$14,$D246:$D252,AL246:AL252,,0,-1)&gt;(INDEX('Verwachte Resultaten'!$C$2:$BT$31,MATCH(_xlfn.XLOOKUP($D$14,$D246:$D252,$E246:$E252,,0,-1),'Verwachte Resultaten'!$B$2:$B$31,0),MATCH(_xlfn.XLOOKUP($D$14,$D246:$D252,AL245:AL251,,0,-1),'Verwachte Resultaten'!$C$1:$BT$1,0))*_xlfn.XLOOKUP($E252,$G$2:$G$6,$H$2:$H$6,,0))),$D252,""),"")</f>
        <v/>
      </c>
      <c r="AM252" s="14" t="str">
        <f>IFERROR(IF(AND(_xlfn.XLOOKUP($D$14,$D246:$D252,AM246:AM252,,0,-1)&lt;=(INDEX('Verwachte Resultaten'!$C$2:$BT$31,MATCH(_xlfn.XLOOKUP($D$14,$D246:$D252,$E246:$E252,,0,-1),'Verwachte Resultaten'!$B$2:$B$31,0),MATCH(_xlfn.XLOOKUP($D$14,$D246:$D252,AM245:AM251,,0,-1),'Verwachte Resultaten'!$C$1:$BT$1,0))*_xlfn.XLOOKUP($E252,$G$2:$G$6,$F$2:$F$6,,0)),_xlfn.XLOOKUP($D$14,$D246:$D252,AM246:AM252,,0,-1)&gt;(INDEX('Verwachte Resultaten'!$C$2:$BT$31,MATCH(_xlfn.XLOOKUP($D$14,$D246:$D252,$E246:$E252,,0,-1),'Verwachte Resultaten'!$B$2:$B$31,0),MATCH(_xlfn.XLOOKUP($D$14,$D246:$D252,AM245:AM251,,0,-1),'Verwachte Resultaten'!$C$1:$BT$1,0))*_xlfn.XLOOKUP($E252,$G$2:$G$6,$H$2:$H$6,,0))),$D252,""),"")</f>
        <v/>
      </c>
      <c r="AN252" s="14" t="str">
        <f>IFERROR(IF(AND(_xlfn.XLOOKUP($D$14,$D246:$D252,AN246:AN252,,0,-1)&lt;=(INDEX('Verwachte Resultaten'!$C$2:$BT$31,MATCH(_xlfn.XLOOKUP($D$14,$D246:$D252,$E246:$E252,,0,-1),'Verwachte Resultaten'!$B$2:$B$31,0),MATCH(_xlfn.XLOOKUP($D$14,$D246:$D252,AN245:AN251,,0,-1),'Verwachte Resultaten'!$C$1:$BT$1,0))*_xlfn.XLOOKUP($E252,$G$2:$G$6,$F$2:$F$6,,0)),_xlfn.XLOOKUP($D$14,$D246:$D252,AN246:AN252,,0,-1)&gt;(INDEX('Verwachte Resultaten'!$C$2:$BT$31,MATCH(_xlfn.XLOOKUP($D$14,$D246:$D252,$E246:$E252,,0,-1),'Verwachte Resultaten'!$B$2:$B$31,0),MATCH(_xlfn.XLOOKUP($D$14,$D246:$D252,AN245:AN251,,0,-1),'Verwachte Resultaten'!$C$1:$BT$1,0))*_xlfn.XLOOKUP($E252,$G$2:$G$6,$H$2:$H$6,,0))),$D252,""),"")</f>
        <v/>
      </c>
      <c r="AO252" s="14" t="str">
        <f>IFERROR(IF(AND(_xlfn.XLOOKUP($D$14,$D246:$D252,AO246:AO252,,0,-1)&lt;=(INDEX('Verwachte Resultaten'!$C$2:$BT$31,MATCH(_xlfn.XLOOKUP($D$14,$D246:$D252,$E246:$E252,,0,-1),'Verwachte Resultaten'!$B$2:$B$31,0),MATCH(_xlfn.XLOOKUP($D$14,$D246:$D252,AO245:AO251,,0,-1),'Verwachte Resultaten'!$C$1:$BT$1,0))*_xlfn.XLOOKUP($E252,$G$2:$G$6,$F$2:$F$6,,0)),_xlfn.XLOOKUP($D$14,$D246:$D252,AO246:AO252,,0,-1)&gt;(INDEX('Verwachte Resultaten'!$C$2:$BT$31,MATCH(_xlfn.XLOOKUP($D$14,$D246:$D252,$E246:$E252,,0,-1),'Verwachte Resultaten'!$B$2:$B$31,0),MATCH(_xlfn.XLOOKUP($D$14,$D246:$D252,AO245:AO251,,0,-1),'Verwachte Resultaten'!$C$1:$BT$1,0))*_xlfn.XLOOKUP($E252,$G$2:$G$6,$H$2:$H$6,,0))),$D252,""),"")</f>
        <v/>
      </c>
      <c r="AP252" s="14" t="str">
        <f>IFERROR(IF(AND(_xlfn.XLOOKUP($D$14,$D246:$D252,AP246:AP252,,0,-1)&lt;=(INDEX('Verwachte Resultaten'!$C$2:$BT$31,MATCH(_xlfn.XLOOKUP($D$14,$D246:$D252,$E246:$E252,,0,-1),'Verwachte Resultaten'!$B$2:$B$31,0),MATCH(_xlfn.XLOOKUP($D$14,$D246:$D252,AP245:AP251,,0,-1),'Verwachte Resultaten'!$C$1:$BT$1,0))*_xlfn.XLOOKUP($E252,$G$2:$G$6,$F$2:$F$6,,0)),_xlfn.XLOOKUP($D$14,$D246:$D252,AP246:AP252,,0,-1)&gt;(INDEX('Verwachte Resultaten'!$C$2:$BT$31,MATCH(_xlfn.XLOOKUP($D$14,$D246:$D252,$E246:$E252,,0,-1),'Verwachte Resultaten'!$B$2:$B$31,0),MATCH(_xlfn.XLOOKUP($D$14,$D246:$D252,AP245:AP251,,0,-1),'Verwachte Resultaten'!$C$1:$BT$1,0))*_xlfn.XLOOKUP($E252,$G$2:$G$6,$H$2:$H$6,,0))),$D252,""),"")</f>
        <v/>
      </c>
      <c r="AQ252" s="14" t="str">
        <f>IFERROR(IF(AND(_xlfn.XLOOKUP($D$14,$D246:$D252,AQ246:AQ252,,0,-1)&lt;=(INDEX('Verwachte Resultaten'!$C$2:$BT$31,MATCH(_xlfn.XLOOKUP($D$14,$D246:$D252,$E246:$E252,,0,-1),'Verwachte Resultaten'!$B$2:$B$31,0),MATCH(_xlfn.XLOOKUP($D$14,$D246:$D252,AQ245:AQ251,,0,-1),'Verwachte Resultaten'!$C$1:$BT$1,0))*_xlfn.XLOOKUP($E252,$G$2:$G$6,$F$2:$F$6,,0)),_xlfn.XLOOKUP($D$14,$D246:$D252,AQ246:AQ252,,0,-1)&gt;(INDEX('Verwachte Resultaten'!$C$2:$BT$31,MATCH(_xlfn.XLOOKUP($D$14,$D246:$D252,$E246:$E252,,0,-1),'Verwachte Resultaten'!$B$2:$B$31,0),MATCH(_xlfn.XLOOKUP($D$14,$D246:$D252,AQ245:AQ251,,0,-1),'Verwachte Resultaten'!$C$1:$BT$1,0))*_xlfn.XLOOKUP($E252,$G$2:$G$6,$H$2:$H$6,,0))),$D252,""),"")</f>
        <v/>
      </c>
      <c r="AR252" s="14" t="str">
        <f>IFERROR(IF(AND(_xlfn.XLOOKUP($D$14,$D246:$D252,AR246:AR252,,0,-1)&lt;=(INDEX('Verwachte Resultaten'!$C$2:$BT$31,MATCH(_xlfn.XLOOKUP($D$14,$D246:$D252,$E246:$E252,,0,-1),'Verwachte Resultaten'!$B$2:$B$31,0),MATCH(_xlfn.XLOOKUP($D$14,$D246:$D252,AR245:AR251,,0,-1),'Verwachte Resultaten'!$C$1:$BT$1,0))*_xlfn.XLOOKUP($E252,$G$2:$G$6,$F$2:$F$6,,0)),_xlfn.XLOOKUP($D$14,$D246:$D252,AR246:AR252,,0,-1)&gt;(INDEX('Verwachte Resultaten'!$C$2:$BT$31,MATCH(_xlfn.XLOOKUP($D$14,$D246:$D252,$E246:$E252,,0,-1),'Verwachte Resultaten'!$B$2:$B$31,0),MATCH(_xlfn.XLOOKUP($D$14,$D246:$D252,AR245:AR251,,0,-1),'Verwachte Resultaten'!$C$1:$BT$1,0))*_xlfn.XLOOKUP($E252,$G$2:$G$6,$H$2:$H$6,,0))),$D252,""),"")</f>
        <v/>
      </c>
      <c r="AS252" s="14" t="str">
        <f>IFERROR(IF(AND(_xlfn.XLOOKUP($D$14,$D246:$D252,AS246:AS252,,0,-1)&lt;=(INDEX('Verwachte Resultaten'!$C$2:$BT$31,MATCH(_xlfn.XLOOKUP($D$14,$D246:$D252,$E246:$E252,,0,-1),'Verwachte Resultaten'!$B$2:$B$31,0),MATCH(_xlfn.XLOOKUP($D$14,$D246:$D252,AS245:AS251,,0,-1),'Verwachte Resultaten'!$C$1:$BT$1,0))*_xlfn.XLOOKUP($E252,$G$2:$G$6,$F$2:$F$6,,0)),_xlfn.XLOOKUP($D$14,$D246:$D252,AS246:AS252,,0,-1)&gt;(INDEX('Verwachte Resultaten'!$C$2:$BT$31,MATCH(_xlfn.XLOOKUP($D$14,$D246:$D252,$E246:$E252,,0,-1),'Verwachte Resultaten'!$B$2:$B$31,0),MATCH(_xlfn.XLOOKUP($D$14,$D246:$D252,AS245:AS251,,0,-1),'Verwachte Resultaten'!$C$1:$BT$1,0))*_xlfn.XLOOKUP($E252,$G$2:$G$6,$H$2:$H$6,,0))),$D252,""),"")</f>
        <v/>
      </c>
      <c r="AT252" s="14" t="str">
        <f>IFERROR(IF(AND(_xlfn.XLOOKUP($D$14,$D246:$D252,AT246:AT252,,0,-1)&lt;=(INDEX('Verwachte Resultaten'!$C$2:$BT$31,MATCH(_xlfn.XLOOKUP($D$14,$D246:$D252,$E246:$E252,,0,-1),'Verwachte Resultaten'!$B$2:$B$31,0),MATCH(_xlfn.XLOOKUP($D$14,$D246:$D252,AT245:AT251,,0,-1),'Verwachte Resultaten'!$C$1:$BT$1,0))*_xlfn.XLOOKUP($E252,$G$2:$G$6,$F$2:$F$6,,0)),_xlfn.XLOOKUP($D$14,$D246:$D252,AT246:AT252,,0,-1)&gt;(INDEX('Verwachte Resultaten'!$C$2:$BT$31,MATCH(_xlfn.XLOOKUP($D$14,$D246:$D252,$E246:$E252,,0,-1),'Verwachte Resultaten'!$B$2:$B$31,0),MATCH(_xlfn.XLOOKUP($D$14,$D246:$D252,AT245:AT251,,0,-1),'Verwachte Resultaten'!$C$1:$BT$1,0))*_xlfn.XLOOKUP($E252,$G$2:$G$6,$H$2:$H$6,,0))),$D252,""),"")</f>
        <v/>
      </c>
      <c r="AU252" s="14" t="str">
        <f>IFERROR(IF(AND(_xlfn.XLOOKUP($D$14,$D246:$D252,AU246:AU252,,0,-1)&lt;=(INDEX('Verwachte Resultaten'!$C$2:$BT$31,MATCH(_xlfn.XLOOKUP($D$14,$D246:$D252,$E246:$E252,,0,-1),'Verwachte Resultaten'!$B$2:$B$31,0),MATCH(_xlfn.XLOOKUP($D$14,$D246:$D252,AU245:AU251,,0,-1),'Verwachte Resultaten'!$C$1:$BT$1,0))*_xlfn.XLOOKUP($E252,$G$2:$G$6,$F$2:$F$6,,0)),_xlfn.XLOOKUP($D$14,$D246:$D252,AU246:AU252,,0,-1)&gt;(INDEX('Verwachte Resultaten'!$C$2:$BT$31,MATCH(_xlfn.XLOOKUP($D$14,$D246:$D252,$E246:$E252,,0,-1),'Verwachte Resultaten'!$B$2:$B$31,0),MATCH(_xlfn.XLOOKUP($D$14,$D246:$D252,AU245:AU251,,0,-1),'Verwachte Resultaten'!$C$1:$BT$1,0))*_xlfn.XLOOKUP($E252,$G$2:$G$6,$H$2:$H$6,,0))),$D252,""),"")</f>
        <v/>
      </c>
      <c r="AV252" s="14" t="str">
        <f>IFERROR(IF(AND(_xlfn.XLOOKUP($D$14,$D246:$D252,AV246:AV252,,0,-1)&lt;=(INDEX('Verwachte Resultaten'!$C$2:$BT$31,MATCH(_xlfn.XLOOKUP($D$14,$D246:$D252,$E246:$E252,,0,-1),'Verwachte Resultaten'!$B$2:$B$31,0),MATCH(_xlfn.XLOOKUP($D$14,$D246:$D252,AV245:AV251,,0,-1),'Verwachte Resultaten'!$C$1:$BT$1,0))*_xlfn.XLOOKUP($E252,$G$2:$G$6,$F$2:$F$6,,0)),_xlfn.XLOOKUP($D$14,$D246:$D252,AV246:AV252,,0,-1)&gt;(INDEX('Verwachte Resultaten'!$C$2:$BT$31,MATCH(_xlfn.XLOOKUP($D$14,$D246:$D252,$E246:$E252,,0,-1),'Verwachte Resultaten'!$B$2:$B$31,0),MATCH(_xlfn.XLOOKUP($D$14,$D246:$D252,AV245:AV251,,0,-1),'Verwachte Resultaten'!$C$1:$BT$1,0))*_xlfn.XLOOKUP($E252,$G$2:$G$6,$H$2:$H$6,,0))),$D252,""),"")</f>
        <v/>
      </c>
      <c r="AW252" s="14" t="str">
        <f>IFERROR(IF(AND(_xlfn.XLOOKUP($D$14,$D246:$D252,AW246:AW252,,0,-1)&lt;=(INDEX('Verwachte Resultaten'!$C$2:$BT$31,MATCH(_xlfn.XLOOKUP($D$14,$D246:$D252,$E246:$E252,,0,-1),'Verwachte Resultaten'!$B$2:$B$31,0),MATCH(_xlfn.XLOOKUP($D$14,$D246:$D252,AW245:AW251,,0,-1),'Verwachte Resultaten'!$C$1:$BT$1,0))*_xlfn.XLOOKUP($E252,$G$2:$G$6,$F$2:$F$6,,0)),_xlfn.XLOOKUP($D$14,$D246:$D252,AW246:AW252,,0,-1)&gt;(INDEX('Verwachte Resultaten'!$C$2:$BT$31,MATCH(_xlfn.XLOOKUP($D$14,$D246:$D252,$E246:$E252,,0,-1),'Verwachte Resultaten'!$B$2:$B$31,0),MATCH(_xlfn.XLOOKUP($D$14,$D246:$D252,AW245:AW251,,0,-1),'Verwachte Resultaten'!$C$1:$BT$1,0))*_xlfn.XLOOKUP($E252,$G$2:$G$6,$H$2:$H$6,,0))),$D252,""),"")</f>
        <v/>
      </c>
      <c r="AX252" s="14" t="str">
        <f>IFERROR(IF(AND(_xlfn.XLOOKUP($D$14,$D246:$D252,AX246:AX252,,0,-1)&lt;=(INDEX('Verwachte Resultaten'!$C$2:$BT$31,MATCH(_xlfn.XLOOKUP($D$14,$D246:$D252,$E246:$E252,,0,-1),'Verwachte Resultaten'!$B$2:$B$31,0),MATCH(_xlfn.XLOOKUP($D$14,$D246:$D252,AX245:AX251,,0,-1),'Verwachte Resultaten'!$C$1:$BT$1,0))*_xlfn.XLOOKUP($E252,$G$2:$G$6,$F$2:$F$6,,0)),_xlfn.XLOOKUP($D$14,$D246:$D252,AX246:AX252,,0,-1)&gt;(INDEX('Verwachte Resultaten'!$C$2:$BT$31,MATCH(_xlfn.XLOOKUP($D$14,$D246:$D252,$E246:$E252,,0,-1),'Verwachte Resultaten'!$B$2:$B$31,0),MATCH(_xlfn.XLOOKUP($D$14,$D246:$D252,AX245:AX251,,0,-1),'Verwachte Resultaten'!$C$1:$BT$1,0))*_xlfn.XLOOKUP($E252,$G$2:$G$6,$H$2:$H$6,,0))),$D252,""),"")</f>
        <v/>
      </c>
      <c r="AY252" s="14" t="str">
        <f>IFERROR(IF(AND(_xlfn.XLOOKUP($D$14,$D246:$D252,AY246:AY252,,0,-1)&lt;=(INDEX('Verwachte Resultaten'!$C$2:$BT$31,MATCH(_xlfn.XLOOKUP($D$14,$D246:$D252,$E246:$E252,,0,-1),'Verwachte Resultaten'!$B$2:$B$31,0),MATCH(_xlfn.XLOOKUP($D$14,$D246:$D252,AY245:AY251,,0,-1),'Verwachte Resultaten'!$C$1:$BT$1,0))*_xlfn.XLOOKUP($E252,$G$2:$G$6,$F$2:$F$6,,0)),_xlfn.XLOOKUP($D$14,$D246:$D252,AY246:AY252,,0,-1)&gt;(INDEX('Verwachte Resultaten'!$C$2:$BT$31,MATCH(_xlfn.XLOOKUP($D$14,$D246:$D252,$E246:$E252,,0,-1),'Verwachte Resultaten'!$B$2:$B$31,0),MATCH(_xlfn.XLOOKUP($D$14,$D246:$D252,AY245:AY251,,0,-1),'Verwachte Resultaten'!$C$1:$BT$1,0))*_xlfn.XLOOKUP($E252,$G$2:$G$6,$H$2:$H$6,,0))),$D252,""),"")</f>
        <v/>
      </c>
      <c r="AZ252" s="14" t="str">
        <f>IFERROR(IF(AND(_xlfn.XLOOKUP($D$14,$D246:$D252,AZ246:AZ252,,0,-1)&lt;=(INDEX('Verwachte Resultaten'!$C$2:$BT$31,MATCH(_xlfn.XLOOKUP($D$14,$D246:$D252,$E246:$E252,,0,-1),'Verwachte Resultaten'!$B$2:$B$31,0),MATCH(_xlfn.XLOOKUP($D$14,$D246:$D252,AZ245:AZ251,,0,-1),'Verwachte Resultaten'!$C$1:$BT$1,0))*_xlfn.XLOOKUP($E252,$G$2:$G$6,$F$2:$F$6,,0)),_xlfn.XLOOKUP($D$14,$D246:$D252,AZ246:AZ252,,0,-1)&gt;(INDEX('Verwachte Resultaten'!$C$2:$BT$31,MATCH(_xlfn.XLOOKUP($D$14,$D246:$D252,$E246:$E252,,0,-1),'Verwachte Resultaten'!$B$2:$B$31,0),MATCH(_xlfn.XLOOKUP($D$14,$D246:$D252,AZ245:AZ251,,0,-1),'Verwachte Resultaten'!$C$1:$BT$1,0))*_xlfn.XLOOKUP($E252,$G$2:$G$6,$H$2:$H$6,,0))),$D252,""),"")</f>
        <v/>
      </c>
      <c r="BA252" s="14" t="str">
        <f>IFERROR(IF(AND(_xlfn.XLOOKUP($D$14,$D246:$D252,BA246:BA252,,0,-1)&lt;=(INDEX('Verwachte Resultaten'!$C$2:$BT$31,MATCH(_xlfn.XLOOKUP($D$14,$D246:$D252,$E246:$E252,,0,-1),'Verwachte Resultaten'!$B$2:$B$31,0),MATCH(_xlfn.XLOOKUP($D$14,$D246:$D252,BA245:BA251,,0,-1),'Verwachte Resultaten'!$C$1:$BT$1,0))*_xlfn.XLOOKUP($E252,$G$2:$G$6,$F$2:$F$6,,0)),_xlfn.XLOOKUP($D$14,$D246:$D252,BA246:BA252,,0,-1)&gt;(INDEX('Verwachte Resultaten'!$C$2:$BT$31,MATCH(_xlfn.XLOOKUP($D$14,$D246:$D252,$E246:$E252,,0,-1),'Verwachte Resultaten'!$B$2:$B$31,0),MATCH(_xlfn.XLOOKUP($D$14,$D246:$D252,BA245:BA251,,0,-1),'Verwachte Resultaten'!$C$1:$BT$1,0))*_xlfn.XLOOKUP($E252,$G$2:$G$6,$H$2:$H$6,,0))),$D252,""),"")</f>
        <v/>
      </c>
      <c r="BB252" s="14" t="str">
        <f>IFERROR(IF(AND(_xlfn.XLOOKUP($D$14,$D246:$D252,BB246:BB252,,0,-1)&lt;=(INDEX('Verwachte Resultaten'!$C$2:$BT$31,MATCH(_xlfn.XLOOKUP($D$14,$D246:$D252,$E246:$E252,,0,-1),'Verwachte Resultaten'!$B$2:$B$31,0),MATCH(_xlfn.XLOOKUP($D$14,$D246:$D252,BB245:BB251,,0,-1),'Verwachte Resultaten'!$C$1:$BT$1,0))*_xlfn.XLOOKUP($E252,$G$2:$G$6,$F$2:$F$6,,0)),_xlfn.XLOOKUP($D$14,$D246:$D252,BB246:BB252,,0,-1)&gt;(INDEX('Verwachte Resultaten'!$C$2:$BT$31,MATCH(_xlfn.XLOOKUP($D$14,$D246:$D252,$E246:$E252,,0,-1),'Verwachte Resultaten'!$B$2:$B$31,0),MATCH(_xlfn.XLOOKUP($D$14,$D246:$D252,BB245:BB251,,0,-1),'Verwachte Resultaten'!$C$1:$BT$1,0))*_xlfn.XLOOKUP($E252,$G$2:$G$6,$H$2:$H$6,,0))),$D252,""),"")</f>
        <v/>
      </c>
      <c r="BC252" s="14" t="str">
        <f>IFERROR(IF(AND(_xlfn.XLOOKUP($D$14,$D246:$D252,BC246:BC252,,0,-1)&lt;=(INDEX('Verwachte Resultaten'!$C$2:$BT$31,MATCH(_xlfn.XLOOKUP($D$14,$D246:$D252,$E246:$E252,,0,-1),'Verwachte Resultaten'!$B$2:$B$31,0),MATCH(_xlfn.XLOOKUP($D$14,$D246:$D252,BC245:BC251,,0,-1),'Verwachte Resultaten'!$C$1:$BT$1,0))*_xlfn.XLOOKUP($E252,$G$2:$G$6,$F$2:$F$6,,0)),_xlfn.XLOOKUP($D$14,$D246:$D252,BC246:BC252,,0,-1)&gt;(INDEX('Verwachte Resultaten'!$C$2:$BT$31,MATCH(_xlfn.XLOOKUP($D$14,$D246:$D252,$E246:$E252,,0,-1),'Verwachte Resultaten'!$B$2:$B$31,0),MATCH(_xlfn.XLOOKUP($D$14,$D246:$D252,BC245:BC251,,0,-1),'Verwachte Resultaten'!$C$1:$BT$1,0))*_xlfn.XLOOKUP($E252,$G$2:$G$6,$H$2:$H$6,,0))),$D252,""),"")</f>
        <v/>
      </c>
      <c r="BD252" s="14" t="str">
        <f>IFERROR(IF(AND(_xlfn.XLOOKUP($D$14,$D246:$D252,BD246:BD252,,0,-1)&lt;=(INDEX('Verwachte Resultaten'!$C$2:$BT$31,MATCH(_xlfn.XLOOKUP($D$14,$D246:$D252,$E246:$E252,,0,-1),'Verwachte Resultaten'!$B$2:$B$31,0),MATCH(_xlfn.XLOOKUP($D$14,$D246:$D252,BD245:BD251,,0,-1),'Verwachte Resultaten'!$C$1:$BT$1,0))*_xlfn.XLOOKUP($E252,$G$2:$G$6,$F$2:$F$6,,0)),_xlfn.XLOOKUP($D$14,$D246:$D252,BD246:BD252,,0,-1)&gt;(INDEX('Verwachte Resultaten'!$C$2:$BT$31,MATCH(_xlfn.XLOOKUP($D$14,$D246:$D252,$E246:$E252,,0,-1),'Verwachte Resultaten'!$B$2:$B$31,0),MATCH(_xlfn.XLOOKUP($D$14,$D246:$D252,BD245:BD251,,0,-1),'Verwachte Resultaten'!$C$1:$BT$1,0))*_xlfn.XLOOKUP($E252,$G$2:$G$6,$H$2:$H$6,,0))),$D252,""),"")</f>
        <v/>
      </c>
      <c r="BE252" s="14" t="str">
        <f>IFERROR(IF(AND(_xlfn.XLOOKUP($D$14,$D246:$D252,BE246:BE252,,0,-1)&lt;=(INDEX('Verwachte Resultaten'!$C$2:$BT$31,MATCH(_xlfn.XLOOKUP($D$14,$D246:$D252,$E246:$E252,,0,-1),'Verwachte Resultaten'!$B$2:$B$31,0),MATCH(_xlfn.XLOOKUP($D$14,$D246:$D252,BE245:BE251,,0,-1),'Verwachte Resultaten'!$C$1:$BT$1,0))*_xlfn.XLOOKUP($E252,$G$2:$G$6,$F$2:$F$6,,0)),_xlfn.XLOOKUP($D$14,$D246:$D252,BE246:BE252,,0,-1)&gt;(INDEX('Verwachte Resultaten'!$C$2:$BT$31,MATCH(_xlfn.XLOOKUP($D$14,$D246:$D252,$E246:$E252,,0,-1),'Verwachte Resultaten'!$B$2:$B$31,0),MATCH(_xlfn.XLOOKUP($D$14,$D246:$D252,BE245:BE251,,0,-1),'Verwachte Resultaten'!$C$1:$BT$1,0))*_xlfn.XLOOKUP($E252,$G$2:$G$6,$H$2:$H$6,,0))),$D252,""),"")</f>
        <v/>
      </c>
      <c r="BF252" s="14" t="str">
        <f>IFERROR(IF(AND(_xlfn.XLOOKUP($D$14,$D246:$D252,BF246:BF252,,0,-1)&lt;=(INDEX('Verwachte Resultaten'!$C$2:$BT$31,MATCH(_xlfn.XLOOKUP($D$14,$D246:$D252,$E246:$E252,,0,-1),'Verwachte Resultaten'!$B$2:$B$31,0),MATCH(_xlfn.XLOOKUP($D$14,$D246:$D252,BF245:BF251,,0,-1),'Verwachte Resultaten'!$C$1:$BT$1,0))*_xlfn.XLOOKUP($E252,$G$2:$G$6,$F$2:$F$6,,0)),_xlfn.XLOOKUP($D$14,$D246:$D252,BF246:BF252,,0,-1)&gt;(INDEX('Verwachte Resultaten'!$C$2:$BT$31,MATCH(_xlfn.XLOOKUP($D$14,$D246:$D252,$E246:$E252,,0,-1),'Verwachte Resultaten'!$B$2:$B$31,0),MATCH(_xlfn.XLOOKUP($D$14,$D246:$D252,BF245:BF251,,0,-1),'Verwachte Resultaten'!$C$1:$BT$1,0))*_xlfn.XLOOKUP($E252,$G$2:$G$6,$H$2:$H$6,,0))),$D252,""),"")</f>
        <v/>
      </c>
      <c r="BG252" s="14" t="str">
        <f>IFERROR(IF(AND(_xlfn.XLOOKUP($D$14,$D246:$D252,BG246:BG252,,0,-1)&lt;=(INDEX('Verwachte Resultaten'!$C$2:$BT$31,MATCH(_xlfn.XLOOKUP($D$14,$D246:$D252,$E246:$E252,,0,-1),'Verwachte Resultaten'!$B$2:$B$31,0),MATCH(_xlfn.XLOOKUP($D$14,$D246:$D252,BG245:BG251,,0,-1),'Verwachte Resultaten'!$C$1:$BT$1,0))*_xlfn.XLOOKUP($E252,$G$2:$G$6,$F$2:$F$6,,0)),_xlfn.XLOOKUP($D$14,$D246:$D252,BG246:BG252,,0,-1)&gt;(INDEX('Verwachte Resultaten'!$C$2:$BT$31,MATCH(_xlfn.XLOOKUP($D$14,$D246:$D252,$E246:$E252,,0,-1),'Verwachte Resultaten'!$B$2:$B$31,0),MATCH(_xlfn.XLOOKUP($D$14,$D246:$D252,BG245:BG251,,0,-1),'Verwachte Resultaten'!$C$1:$BT$1,0))*_xlfn.XLOOKUP($E252,$G$2:$G$6,$H$2:$H$6,,0))),$D252,""),"")</f>
        <v/>
      </c>
      <c r="BH252" s="14" t="str">
        <f>IFERROR(IF(AND(_xlfn.XLOOKUP($D$14,$D246:$D252,BH246:BH252,,0,-1)&lt;=(INDEX('Verwachte Resultaten'!$C$2:$BT$31,MATCH(_xlfn.XLOOKUP($D$14,$D246:$D252,$E246:$E252,,0,-1),'Verwachte Resultaten'!$B$2:$B$31,0),MATCH(_xlfn.XLOOKUP($D$14,$D246:$D252,BH245:BH251,,0,-1),'Verwachte Resultaten'!$C$1:$BT$1,0))*_xlfn.XLOOKUP($E252,$G$2:$G$6,$F$2:$F$6,,0)),_xlfn.XLOOKUP($D$14,$D246:$D252,BH246:BH252,,0,-1)&gt;(INDEX('Verwachte Resultaten'!$C$2:$BT$31,MATCH(_xlfn.XLOOKUP($D$14,$D246:$D252,$E246:$E252,,0,-1),'Verwachte Resultaten'!$B$2:$B$31,0),MATCH(_xlfn.XLOOKUP($D$14,$D246:$D252,BH245:BH251,,0,-1),'Verwachte Resultaten'!$C$1:$BT$1,0))*_xlfn.XLOOKUP($E252,$G$2:$G$6,$H$2:$H$6,,0))),$D252,""),"")</f>
        <v/>
      </c>
      <c r="BI252" s="14" t="str">
        <f>IFERROR(IF(AND(_xlfn.XLOOKUP($D$14,$D246:$D252,BI246:BI252,,0,-1)&lt;=(INDEX('Verwachte Resultaten'!$C$2:$BT$31,MATCH(_xlfn.XLOOKUP($D$14,$D246:$D252,$E246:$E252,,0,-1),'Verwachte Resultaten'!$B$2:$B$31,0),MATCH(_xlfn.XLOOKUP($D$14,$D246:$D252,BI245:BI251,,0,-1),'Verwachte Resultaten'!$C$1:$BT$1,0))*_xlfn.XLOOKUP($E252,$G$2:$G$6,$F$2:$F$6,,0)),_xlfn.XLOOKUP($D$14,$D246:$D252,BI246:BI252,,0,-1)&gt;(INDEX('Verwachte Resultaten'!$C$2:$BT$31,MATCH(_xlfn.XLOOKUP($D$14,$D246:$D252,$E246:$E252,,0,-1),'Verwachte Resultaten'!$B$2:$B$31,0),MATCH(_xlfn.XLOOKUP($D$14,$D246:$D252,BI245:BI251,,0,-1),'Verwachte Resultaten'!$C$1:$BT$1,0))*_xlfn.XLOOKUP($E252,$G$2:$G$6,$H$2:$H$6,,0))),$D252,""),"")</f>
        <v/>
      </c>
      <c r="BJ252" s="14" t="str">
        <f>IFERROR(IF(AND(_xlfn.XLOOKUP($D$14,$D246:$D252,BJ246:BJ252,,0,-1)&lt;=(INDEX('Verwachte Resultaten'!$C$2:$BT$31,MATCH(_xlfn.XLOOKUP($D$14,$D246:$D252,$E246:$E252,,0,-1),'Verwachte Resultaten'!$B$2:$B$31,0),MATCH(_xlfn.XLOOKUP($D$14,$D246:$D252,BJ245:BJ251,,0,-1),'Verwachte Resultaten'!$C$1:$BT$1,0))*_xlfn.XLOOKUP($E252,$G$2:$G$6,$F$2:$F$6,,0)),_xlfn.XLOOKUP($D$14,$D246:$D252,BJ246:BJ252,,0,-1)&gt;(INDEX('Verwachte Resultaten'!$C$2:$BT$31,MATCH(_xlfn.XLOOKUP($D$14,$D246:$D252,$E246:$E252,,0,-1),'Verwachte Resultaten'!$B$2:$B$31,0),MATCH(_xlfn.XLOOKUP($D$14,$D246:$D252,BJ245:BJ251,,0,-1),'Verwachte Resultaten'!$C$1:$BT$1,0))*_xlfn.XLOOKUP($E252,$G$2:$G$6,$H$2:$H$6,,0))),$D252,""),"")</f>
        <v/>
      </c>
      <c r="BK252" s="41" t="str">
        <f>IFERROR(IF(AND(_xlfn.XLOOKUP($D$14,$D246:$D252,BK246:BK252,,0,-1)&lt;=(INDEX('Verwachte Resultaten'!$C$2:$BT$31,MATCH(_xlfn.XLOOKUP($D$14,$D246:$D252,$E246:$E252,,0,-1),'Verwachte Resultaten'!$B$2:$B$31,0),MATCH(_xlfn.XLOOKUP($D$14,$D246:$D252,BK245:BK251,,0,-1),'Verwachte Resultaten'!$C$1:$BT$1,0))*_xlfn.XLOOKUP($E252,$G$2:$G$6,$F$2:$F$6,,0)),_xlfn.XLOOKUP($D$14,$D246:$D252,BK246:BK252,,0,-1)&gt;(INDEX('Verwachte Resultaten'!$C$2:$BT$31,MATCH(_xlfn.XLOOKUP($D$14,$D246:$D252,$E246:$E252,,0,-1),'Verwachte Resultaten'!$B$2:$B$31,0),MATCH(_xlfn.XLOOKUP($D$14,$D246:$D252,BK245:BK251,,0,-1),'Verwachte Resultaten'!$C$1:$BT$1,0))*_xlfn.XLOOKUP($E252,$G$2:$G$6,$H$2:$H$6,,0))),$D252,""),"")</f>
        <v/>
      </c>
    </row>
    <row r="253" spans="1:63" ht="15.75" thickBot="1">
      <c r="C253" s="23"/>
      <c r="D253" s="111" t="str">
        <f>IFERROR($B248*$B$6,"")</f>
        <v/>
      </c>
      <c r="E253" s="17" t="s">
        <v>162</v>
      </c>
      <c r="F253" s="18" t="str">
        <f>IFERROR(IF(AND(_xlfn.XLOOKUP($D$14,$D247:$D253,F247:F253,,0,-1)&lt;=(INDEX('Verwachte Resultaten'!$C$2:$BT$31,MATCH(_xlfn.XLOOKUP($D$14,$D247:$D253,$E247:$E253,,0,-1),'Verwachte Resultaten'!$B$2:$B$31,0),MATCH(_xlfn.XLOOKUP($D$14,$D247:$D253,F246:F252,,0,-1),'Verwachte Resultaten'!$C$1:$BT$1,0))*_xlfn.XLOOKUP($E253,$G$2:$G$6,$F$2:$F$6,,0)),_xlfn.XLOOKUP($D$14,$D247:$D253,F247:F253,,0,-1)&gt;(INDEX('Verwachte Resultaten'!$C$2:$BT$31,MATCH(_xlfn.XLOOKUP($D$14,$D247:$D253,$E247:$E253,,0,-1),'Verwachte Resultaten'!$B$2:$B$31,0),MATCH(_xlfn.XLOOKUP($D$14,$D247:$D253,F246:F252,,0,-1),'Verwachte Resultaten'!$C$1:$BT$1,0))*_xlfn.XLOOKUP($E253,$G$2:$G$6,$H$2:$H$6,,0))),$D253,""),"")</f>
        <v/>
      </c>
      <c r="G253" s="19" t="str">
        <f>IFERROR(IF(AND(_xlfn.XLOOKUP($D$14,$D247:$D253,G247:G253,,0,-1)&lt;=(INDEX('Verwachte Resultaten'!$C$2:$BT$31,MATCH(_xlfn.XLOOKUP($D$14,$D247:$D253,$E247:$E253,,0,-1),'Verwachte Resultaten'!$B$2:$B$31,0),MATCH(_xlfn.XLOOKUP($D$14,$D247:$D253,G246:G252,,0,-1),'Verwachte Resultaten'!$C$1:$BT$1,0))*_xlfn.XLOOKUP($E253,$G$2:$G$6,$F$2:$F$6,,0)),_xlfn.XLOOKUP($D$14,$D247:$D253,G247:G253,,0,-1)&gt;(INDEX('Verwachte Resultaten'!$C$2:$BT$31,MATCH(_xlfn.XLOOKUP($D$14,$D247:$D253,$E247:$E253,,0,-1),'Verwachte Resultaten'!$B$2:$B$31,0),MATCH(_xlfn.XLOOKUP($D$14,$D247:$D253,G246:G252,,0,-1),'Verwachte Resultaten'!$C$1:$BT$1,0))*_xlfn.XLOOKUP($E253,$G$2:$G$6,$H$2:$H$6,,0))),$D253,""),"")</f>
        <v/>
      </c>
      <c r="H253" s="19" t="str">
        <f>IFERROR(IF(AND(_xlfn.XLOOKUP($D$14,$D247:$D253,H247:H253,,0,-1)&lt;=(INDEX('Verwachte Resultaten'!$C$2:$BT$31,MATCH(_xlfn.XLOOKUP($D$14,$D247:$D253,$E247:$E253,,0,-1),'Verwachte Resultaten'!$B$2:$B$31,0),MATCH(_xlfn.XLOOKUP($D$14,$D247:$D253,H246:H252,,0,-1),'Verwachte Resultaten'!$C$1:$BT$1,0))*_xlfn.XLOOKUP($E253,$G$2:$G$6,$F$2:$F$6,,0)),_xlfn.XLOOKUP($D$14,$D247:$D253,H247:H253,,0,-1)&gt;(INDEX('Verwachte Resultaten'!$C$2:$BT$31,MATCH(_xlfn.XLOOKUP($D$14,$D247:$D253,$E247:$E253,,0,-1),'Verwachte Resultaten'!$B$2:$B$31,0),MATCH(_xlfn.XLOOKUP($D$14,$D247:$D253,H246:H252,,0,-1),'Verwachte Resultaten'!$C$1:$BT$1,0))*_xlfn.XLOOKUP($E253,$G$2:$G$6,$H$2:$H$6,,0))),$D253,""),"")</f>
        <v/>
      </c>
      <c r="I253" s="19" t="str">
        <f>IFERROR(IF(AND(_xlfn.XLOOKUP($D$14,$D247:$D253,I247:I253,,0,-1)&lt;=(INDEX('Verwachte Resultaten'!$C$2:$BT$31,MATCH(_xlfn.XLOOKUP($D$14,$D247:$D253,$E247:$E253,,0,-1),'Verwachte Resultaten'!$B$2:$B$31,0),MATCH(_xlfn.XLOOKUP($D$14,$D247:$D253,I246:I252,,0,-1),'Verwachte Resultaten'!$C$1:$BT$1,0))*_xlfn.XLOOKUP($E253,$G$2:$G$6,$F$2:$F$6,,0)),_xlfn.XLOOKUP($D$14,$D247:$D253,I247:I253,,0,-1)&gt;(INDEX('Verwachte Resultaten'!$C$2:$BT$31,MATCH(_xlfn.XLOOKUP($D$14,$D247:$D253,$E247:$E253,,0,-1),'Verwachte Resultaten'!$B$2:$B$31,0),MATCH(_xlfn.XLOOKUP($D$14,$D247:$D253,I246:I252,,0,-1),'Verwachte Resultaten'!$C$1:$BT$1,0))*_xlfn.XLOOKUP($E253,$G$2:$G$6,$H$2:$H$6,,0))),$D253,""),"")</f>
        <v/>
      </c>
      <c r="J253" s="19" t="str">
        <f>IFERROR(IF(AND(_xlfn.XLOOKUP($D$14,$D247:$D253,J247:J253,,0,-1)&lt;=(INDEX('Verwachte Resultaten'!$C$2:$BT$31,MATCH(_xlfn.XLOOKUP($D$14,$D247:$D253,$E247:$E253,,0,-1),'Verwachte Resultaten'!$B$2:$B$31,0),MATCH(_xlfn.XLOOKUP($D$14,$D247:$D253,J246:J252,,0,-1),'Verwachte Resultaten'!$C$1:$BT$1,0))*_xlfn.XLOOKUP($E253,$G$2:$G$6,$F$2:$F$6,,0)),_xlfn.XLOOKUP($D$14,$D247:$D253,J247:J253,,0,-1)&gt;(INDEX('Verwachte Resultaten'!$C$2:$BT$31,MATCH(_xlfn.XLOOKUP($D$14,$D247:$D253,$E247:$E253,,0,-1),'Verwachte Resultaten'!$B$2:$B$31,0),MATCH(_xlfn.XLOOKUP($D$14,$D247:$D253,J246:J252,,0,-1),'Verwachte Resultaten'!$C$1:$BT$1,0))*_xlfn.XLOOKUP($E253,$G$2:$G$6,$H$2:$H$6,,0))),$D253,""),"")</f>
        <v/>
      </c>
      <c r="K253" s="19" t="str">
        <f>IFERROR(IF(AND(_xlfn.XLOOKUP($D$14,$D247:$D253,K247:K253,,0,-1)&lt;=(INDEX('Verwachte Resultaten'!$C$2:$BT$31,MATCH(_xlfn.XLOOKUP($D$14,$D247:$D253,$E247:$E253,,0,-1),'Verwachte Resultaten'!$B$2:$B$31,0),MATCH(_xlfn.XLOOKUP($D$14,$D247:$D253,K246:K252,,0,-1),'Verwachte Resultaten'!$C$1:$BT$1,0))*_xlfn.XLOOKUP($E253,$G$2:$G$6,$F$2:$F$6,,0)),_xlfn.XLOOKUP($D$14,$D247:$D253,K247:K253,,0,-1)&gt;(INDEX('Verwachte Resultaten'!$C$2:$BT$31,MATCH(_xlfn.XLOOKUP($D$14,$D247:$D253,$E247:$E253,,0,-1),'Verwachte Resultaten'!$B$2:$B$31,0),MATCH(_xlfn.XLOOKUP($D$14,$D247:$D253,K246:K252,,0,-1),'Verwachte Resultaten'!$C$1:$BT$1,0))*_xlfn.XLOOKUP($E253,$G$2:$G$6,$H$2:$H$6,,0))),$D253,""),"")</f>
        <v/>
      </c>
      <c r="L253" s="19" t="str">
        <f>IFERROR(IF(AND(_xlfn.XLOOKUP($D$14,$D247:$D253,L247:L253,,0,-1)&lt;=(INDEX('Verwachte Resultaten'!$C$2:$BT$31,MATCH(_xlfn.XLOOKUP($D$14,$D247:$D253,$E247:$E253,,0,-1),'Verwachte Resultaten'!$B$2:$B$31,0),MATCH(_xlfn.XLOOKUP($D$14,$D247:$D253,L246:L252,,0,-1),'Verwachte Resultaten'!$C$1:$BT$1,0))*_xlfn.XLOOKUP($E253,$G$2:$G$6,$F$2:$F$6,,0)),_xlfn.XLOOKUP($D$14,$D247:$D253,L247:L253,,0,-1)&gt;(INDEX('Verwachte Resultaten'!$C$2:$BT$31,MATCH(_xlfn.XLOOKUP($D$14,$D247:$D253,$E247:$E253,,0,-1),'Verwachte Resultaten'!$B$2:$B$31,0),MATCH(_xlfn.XLOOKUP($D$14,$D247:$D253,L246:L252,,0,-1),'Verwachte Resultaten'!$C$1:$BT$1,0))*_xlfn.XLOOKUP($E253,$G$2:$G$6,$H$2:$H$6,,0))),$D253,""),"")</f>
        <v/>
      </c>
      <c r="M253" s="19" t="str">
        <f>IFERROR(IF(AND(_xlfn.XLOOKUP($D$14,$D247:$D253,M247:M253,,0,-1)&lt;=(INDEX('Verwachte Resultaten'!$C$2:$BT$31,MATCH(_xlfn.XLOOKUP($D$14,$D247:$D253,$E247:$E253,,0,-1),'Verwachte Resultaten'!$B$2:$B$31,0),MATCH(_xlfn.XLOOKUP($D$14,$D247:$D253,M246:M252,,0,-1),'Verwachte Resultaten'!$C$1:$BT$1,0))*_xlfn.XLOOKUP($E253,$G$2:$G$6,$F$2:$F$6,,0)),_xlfn.XLOOKUP($D$14,$D247:$D253,M247:M253,,0,-1)&gt;(INDEX('Verwachte Resultaten'!$C$2:$BT$31,MATCH(_xlfn.XLOOKUP($D$14,$D247:$D253,$E247:$E253,,0,-1),'Verwachte Resultaten'!$B$2:$B$31,0),MATCH(_xlfn.XLOOKUP($D$14,$D247:$D253,M246:M252,,0,-1),'Verwachte Resultaten'!$C$1:$BT$1,0))*_xlfn.XLOOKUP($E253,$G$2:$G$6,$H$2:$H$6,,0))),$D253,""),"")</f>
        <v/>
      </c>
      <c r="N253" s="19" t="str">
        <f>IFERROR(IF(AND(_xlfn.XLOOKUP($D$14,$D247:$D253,N247:N253,,0,-1)&lt;=(INDEX('Verwachte Resultaten'!$C$2:$BT$31,MATCH(_xlfn.XLOOKUP($D$14,$D247:$D253,$E247:$E253,,0,-1),'Verwachte Resultaten'!$B$2:$B$31,0),MATCH(_xlfn.XLOOKUP($D$14,$D247:$D253,N246:N252,,0,-1),'Verwachte Resultaten'!$C$1:$BT$1,0))*_xlfn.XLOOKUP($E253,$G$2:$G$6,$F$2:$F$6,,0)),_xlfn.XLOOKUP($D$14,$D247:$D253,N247:N253,,0,-1)&gt;(INDEX('Verwachte Resultaten'!$C$2:$BT$31,MATCH(_xlfn.XLOOKUP($D$14,$D247:$D253,$E247:$E253,,0,-1),'Verwachte Resultaten'!$B$2:$B$31,0),MATCH(_xlfn.XLOOKUP($D$14,$D247:$D253,N246:N252,,0,-1),'Verwachte Resultaten'!$C$1:$BT$1,0))*_xlfn.XLOOKUP($E253,$G$2:$G$6,$H$2:$H$6,,0))),$D253,""),"")</f>
        <v/>
      </c>
      <c r="O253" s="19" t="str">
        <f>IFERROR(IF(AND(_xlfn.XLOOKUP($D$14,$D247:$D253,O247:O253,,0,-1)&lt;=(INDEX('Verwachte Resultaten'!$C$2:$BT$31,MATCH(_xlfn.XLOOKUP($D$14,$D247:$D253,$E247:$E253,,0,-1),'Verwachte Resultaten'!$B$2:$B$31,0),MATCH(_xlfn.XLOOKUP($D$14,$D247:$D253,O246:O252,,0,-1),'Verwachte Resultaten'!$C$1:$BT$1,0))*_xlfn.XLOOKUP($E253,$G$2:$G$6,$F$2:$F$6,,0)),_xlfn.XLOOKUP($D$14,$D247:$D253,O247:O253,,0,-1)&gt;(INDEX('Verwachte Resultaten'!$C$2:$BT$31,MATCH(_xlfn.XLOOKUP($D$14,$D247:$D253,$E247:$E253,,0,-1),'Verwachte Resultaten'!$B$2:$B$31,0),MATCH(_xlfn.XLOOKUP($D$14,$D247:$D253,O246:O252,,0,-1),'Verwachte Resultaten'!$C$1:$BT$1,0))*_xlfn.XLOOKUP($E253,$G$2:$G$6,$H$2:$H$6,,0))),$D253,""),"")</f>
        <v/>
      </c>
      <c r="P253" s="19" t="str">
        <f>IFERROR(IF(AND(_xlfn.XLOOKUP($D$14,$D247:$D253,P247:P253,,0,-1)&lt;=(INDEX('Verwachte Resultaten'!$C$2:$BT$31,MATCH(_xlfn.XLOOKUP($D$14,$D247:$D253,$E247:$E253,,0,-1),'Verwachte Resultaten'!$B$2:$B$31,0),MATCH(_xlfn.XLOOKUP($D$14,$D247:$D253,P246:P252,,0,-1),'Verwachte Resultaten'!$C$1:$BT$1,0))*_xlfn.XLOOKUP($E253,$G$2:$G$6,$F$2:$F$6,,0)),_xlfn.XLOOKUP($D$14,$D247:$D253,P247:P253,,0,-1)&gt;(INDEX('Verwachte Resultaten'!$C$2:$BT$31,MATCH(_xlfn.XLOOKUP($D$14,$D247:$D253,$E247:$E253,,0,-1),'Verwachte Resultaten'!$B$2:$B$31,0),MATCH(_xlfn.XLOOKUP($D$14,$D247:$D253,P246:P252,,0,-1),'Verwachte Resultaten'!$C$1:$BT$1,0))*_xlfn.XLOOKUP($E253,$G$2:$G$6,$H$2:$H$6,,0))),$D253,""),"")</f>
        <v/>
      </c>
      <c r="Q253" s="19" t="str">
        <f>IFERROR(IF(AND(_xlfn.XLOOKUP($D$14,$D247:$D253,Q247:Q253,,0,-1)&lt;=(INDEX('Verwachte Resultaten'!$C$2:$BT$31,MATCH(_xlfn.XLOOKUP($D$14,$D247:$D253,$E247:$E253,,0,-1),'Verwachte Resultaten'!$B$2:$B$31,0),MATCH(_xlfn.XLOOKUP($D$14,$D247:$D253,Q246:Q252,,0,-1),'Verwachte Resultaten'!$C$1:$BT$1,0))*_xlfn.XLOOKUP($E253,$G$2:$G$6,$F$2:$F$6,,0)),_xlfn.XLOOKUP($D$14,$D247:$D253,Q247:Q253,,0,-1)&gt;(INDEX('Verwachte Resultaten'!$C$2:$BT$31,MATCH(_xlfn.XLOOKUP($D$14,$D247:$D253,$E247:$E253,,0,-1),'Verwachte Resultaten'!$B$2:$B$31,0),MATCH(_xlfn.XLOOKUP($D$14,$D247:$D253,Q246:Q252,,0,-1),'Verwachte Resultaten'!$C$1:$BT$1,0))*_xlfn.XLOOKUP($E253,$G$2:$G$6,$H$2:$H$6,,0))),$D253,""),"")</f>
        <v/>
      </c>
      <c r="R253" s="19" t="str">
        <f>IFERROR(IF(AND(_xlfn.XLOOKUP($D$14,$D247:$D253,R247:R253,,0,-1)&lt;=(INDEX('Verwachte Resultaten'!$C$2:$BT$31,MATCH(_xlfn.XLOOKUP($D$14,$D247:$D253,$E247:$E253,,0,-1),'Verwachte Resultaten'!$B$2:$B$31,0),MATCH(_xlfn.XLOOKUP($D$14,$D247:$D253,R246:R252,,0,-1),'Verwachte Resultaten'!$C$1:$BT$1,0))*_xlfn.XLOOKUP($E253,$G$2:$G$6,$F$2:$F$6,,0)),_xlfn.XLOOKUP($D$14,$D247:$D253,R247:R253,,0,-1)&gt;(INDEX('Verwachte Resultaten'!$C$2:$BT$31,MATCH(_xlfn.XLOOKUP($D$14,$D247:$D253,$E247:$E253,,0,-1),'Verwachte Resultaten'!$B$2:$B$31,0),MATCH(_xlfn.XLOOKUP($D$14,$D247:$D253,R246:R252,,0,-1),'Verwachte Resultaten'!$C$1:$BT$1,0))*_xlfn.XLOOKUP($E253,$G$2:$G$6,$H$2:$H$6,,0))),$D253,""),"")</f>
        <v/>
      </c>
      <c r="S253" s="19" t="str">
        <f>IFERROR(IF(AND(_xlfn.XLOOKUP($D$14,$D247:$D253,S247:S253,,0,-1)&lt;=(INDEX('Verwachte Resultaten'!$C$2:$BT$31,MATCH(_xlfn.XLOOKUP($D$14,$D247:$D253,$E247:$E253,,0,-1),'Verwachte Resultaten'!$B$2:$B$31,0),MATCH(_xlfn.XLOOKUP($D$14,$D247:$D253,S246:S252,,0,-1),'Verwachte Resultaten'!$C$1:$BT$1,0))*_xlfn.XLOOKUP($E253,$G$2:$G$6,$F$2:$F$6,,0)),_xlfn.XLOOKUP($D$14,$D247:$D253,S247:S253,,0,-1)&gt;(INDEX('Verwachte Resultaten'!$C$2:$BT$31,MATCH(_xlfn.XLOOKUP($D$14,$D247:$D253,$E247:$E253,,0,-1),'Verwachte Resultaten'!$B$2:$B$31,0),MATCH(_xlfn.XLOOKUP($D$14,$D247:$D253,S246:S252,,0,-1),'Verwachte Resultaten'!$C$1:$BT$1,0))*_xlfn.XLOOKUP($E253,$G$2:$G$6,$H$2:$H$6,,0))),$D253,""),"")</f>
        <v/>
      </c>
      <c r="T253" s="19" t="str">
        <f>IFERROR(IF(AND(_xlfn.XLOOKUP($D$14,$D247:$D253,T247:T253,,0,-1)&lt;=(INDEX('Verwachte Resultaten'!$C$2:$BT$31,MATCH(_xlfn.XLOOKUP($D$14,$D247:$D253,$E247:$E253,,0,-1),'Verwachte Resultaten'!$B$2:$B$31,0),MATCH(_xlfn.XLOOKUP($D$14,$D247:$D253,T246:T252,,0,-1),'Verwachte Resultaten'!$C$1:$BT$1,0))*_xlfn.XLOOKUP($E253,$G$2:$G$6,$F$2:$F$6,,0)),_xlfn.XLOOKUP($D$14,$D247:$D253,T247:T253,,0,-1)&gt;(INDEX('Verwachte Resultaten'!$C$2:$BT$31,MATCH(_xlfn.XLOOKUP($D$14,$D247:$D253,$E247:$E253,,0,-1),'Verwachte Resultaten'!$B$2:$B$31,0),MATCH(_xlfn.XLOOKUP($D$14,$D247:$D253,T246:T252,,0,-1),'Verwachte Resultaten'!$C$1:$BT$1,0))*_xlfn.XLOOKUP($E253,$G$2:$G$6,$H$2:$H$6,,0))),$D253,""),"")</f>
        <v/>
      </c>
      <c r="U253" s="19" t="str">
        <f>IFERROR(IF(AND(_xlfn.XLOOKUP($D$14,$D247:$D253,U247:U253,,0,-1)&lt;=(INDEX('Verwachte Resultaten'!$C$2:$BT$31,MATCH(_xlfn.XLOOKUP($D$14,$D247:$D253,$E247:$E253,,0,-1),'Verwachte Resultaten'!$B$2:$B$31,0),MATCH(_xlfn.XLOOKUP($D$14,$D247:$D253,U246:U252,,0,-1),'Verwachte Resultaten'!$C$1:$BT$1,0))*_xlfn.XLOOKUP($E253,$G$2:$G$6,$F$2:$F$6,,0)),_xlfn.XLOOKUP($D$14,$D247:$D253,U247:U253,,0,-1)&gt;(INDEX('Verwachte Resultaten'!$C$2:$BT$31,MATCH(_xlfn.XLOOKUP($D$14,$D247:$D253,$E247:$E253,,0,-1),'Verwachte Resultaten'!$B$2:$B$31,0),MATCH(_xlfn.XLOOKUP($D$14,$D247:$D253,U246:U252,,0,-1),'Verwachte Resultaten'!$C$1:$BT$1,0))*_xlfn.XLOOKUP($E253,$G$2:$G$6,$H$2:$H$6,,0))),$D253,""),"")</f>
        <v/>
      </c>
      <c r="V253" s="19" t="str">
        <f>IFERROR(IF(AND(_xlfn.XLOOKUP($D$14,$D247:$D253,V247:V253,,0,-1)&lt;=(INDEX('Verwachte Resultaten'!$C$2:$BT$31,MATCH(_xlfn.XLOOKUP($D$14,$D247:$D253,$E247:$E253,,0,-1),'Verwachte Resultaten'!$B$2:$B$31,0),MATCH(_xlfn.XLOOKUP($D$14,$D247:$D253,V246:V252,,0,-1),'Verwachte Resultaten'!$C$1:$BT$1,0))*_xlfn.XLOOKUP($E253,$G$2:$G$6,$F$2:$F$6,,0)),_xlfn.XLOOKUP($D$14,$D247:$D253,V247:V253,,0,-1)&gt;(INDEX('Verwachte Resultaten'!$C$2:$BT$31,MATCH(_xlfn.XLOOKUP($D$14,$D247:$D253,$E247:$E253,,0,-1),'Verwachte Resultaten'!$B$2:$B$31,0),MATCH(_xlfn.XLOOKUP($D$14,$D247:$D253,V246:V252,,0,-1),'Verwachte Resultaten'!$C$1:$BT$1,0))*_xlfn.XLOOKUP($E253,$G$2:$G$6,$H$2:$H$6,,0))),$D253,""),"")</f>
        <v/>
      </c>
      <c r="W253" s="19" t="str">
        <f>IFERROR(IF(AND(_xlfn.XLOOKUP($D$14,$D247:$D253,W247:W253,,0,-1)&lt;=(INDEX('Verwachte Resultaten'!$C$2:$BT$31,MATCH(_xlfn.XLOOKUP($D$14,$D247:$D253,$E247:$E253,,0,-1),'Verwachte Resultaten'!$B$2:$B$31,0),MATCH(_xlfn.XLOOKUP($D$14,$D247:$D253,W246:W252,,0,-1),'Verwachte Resultaten'!$C$1:$BT$1,0))*_xlfn.XLOOKUP($E253,$G$2:$G$6,$F$2:$F$6,,0)),_xlfn.XLOOKUP($D$14,$D247:$D253,W247:W253,,0,-1)&gt;(INDEX('Verwachte Resultaten'!$C$2:$BT$31,MATCH(_xlfn.XLOOKUP($D$14,$D247:$D253,$E247:$E253,,0,-1),'Verwachte Resultaten'!$B$2:$B$31,0),MATCH(_xlfn.XLOOKUP($D$14,$D247:$D253,W246:W252,,0,-1),'Verwachte Resultaten'!$C$1:$BT$1,0))*_xlfn.XLOOKUP($E253,$G$2:$G$6,$H$2:$H$6,,0))),$D253,""),"")</f>
        <v/>
      </c>
      <c r="X253" s="19" t="str">
        <f>IFERROR(IF(AND(_xlfn.XLOOKUP($D$14,$D247:$D253,X247:X253,,0,-1)&lt;=(INDEX('Verwachte Resultaten'!$C$2:$BT$31,MATCH(_xlfn.XLOOKUP($D$14,$D247:$D253,$E247:$E253,,0,-1),'Verwachte Resultaten'!$B$2:$B$31,0),MATCH(_xlfn.XLOOKUP($D$14,$D247:$D253,X246:X252,,0,-1),'Verwachte Resultaten'!$C$1:$BT$1,0))*_xlfn.XLOOKUP($E253,$G$2:$G$6,$F$2:$F$6,,0)),_xlfn.XLOOKUP($D$14,$D247:$D253,X247:X253,,0,-1)&gt;(INDEX('Verwachte Resultaten'!$C$2:$BT$31,MATCH(_xlfn.XLOOKUP($D$14,$D247:$D253,$E247:$E253,,0,-1),'Verwachte Resultaten'!$B$2:$B$31,0),MATCH(_xlfn.XLOOKUP($D$14,$D247:$D253,X246:X252,,0,-1),'Verwachte Resultaten'!$C$1:$BT$1,0))*_xlfn.XLOOKUP($E253,$G$2:$G$6,$H$2:$H$6,,0))),$D253,""),"")</f>
        <v/>
      </c>
      <c r="Y253" s="19" t="str">
        <f>IFERROR(IF(AND(_xlfn.XLOOKUP($D$14,$D247:$D253,Y247:Y253,,0,-1)&lt;=(INDEX('Verwachte Resultaten'!$C$2:$BT$31,MATCH(_xlfn.XLOOKUP($D$14,$D247:$D253,$E247:$E253,,0,-1),'Verwachte Resultaten'!$B$2:$B$31,0),MATCH(_xlfn.XLOOKUP($D$14,$D247:$D253,Y246:Y252,,0,-1),'Verwachte Resultaten'!$C$1:$BT$1,0))*_xlfn.XLOOKUP($E253,$G$2:$G$6,$F$2:$F$6,,0)),_xlfn.XLOOKUP($D$14,$D247:$D253,Y247:Y253,,0,-1)&gt;(INDEX('Verwachte Resultaten'!$C$2:$BT$31,MATCH(_xlfn.XLOOKUP($D$14,$D247:$D253,$E247:$E253,,0,-1),'Verwachte Resultaten'!$B$2:$B$31,0),MATCH(_xlfn.XLOOKUP($D$14,$D247:$D253,Y246:Y252,,0,-1),'Verwachte Resultaten'!$C$1:$BT$1,0))*_xlfn.XLOOKUP($E253,$G$2:$G$6,$H$2:$H$6,,0))),$D253,""),"")</f>
        <v/>
      </c>
      <c r="Z253" s="19" t="str">
        <f>IFERROR(IF(AND(_xlfn.XLOOKUP($D$14,$D247:$D253,Z247:Z253,,0,-1)&lt;=(INDEX('Verwachte Resultaten'!$C$2:$BT$31,MATCH(_xlfn.XLOOKUP($D$14,$D247:$D253,$E247:$E253,,0,-1),'Verwachte Resultaten'!$B$2:$B$31,0),MATCH(_xlfn.XLOOKUP($D$14,$D247:$D253,Z246:Z252,,0,-1),'Verwachte Resultaten'!$C$1:$BT$1,0))*_xlfn.XLOOKUP($E253,$G$2:$G$6,$F$2:$F$6,,0)),_xlfn.XLOOKUP($D$14,$D247:$D253,Z247:Z253,,0,-1)&gt;(INDEX('Verwachte Resultaten'!$C$2:$BT$31,MATCH(_xlfn.XLOOKUP($D$14,$D247:$D253,$E247:$E253,,0,-1),'Verwachte Resultaten'!$B$2:$B$31,0),MATCH(_xlfn.XLOOKUP($D$14,$D247:$D253,Z246:Z252,,0,-1),'Verwachte Resultaten'!$C$1:$BT$1,0))*_xlfn.XLOOKUP($E253,$G$2:$G$6,$H$2:$H$6,,0))),$D253,""),"")</f>
        <v/>
      </c>
      <c r="AA253" s="19" t="str">
        <f>IFERROR(IF(AND(_xlfn.XLOOKUP($D$14,$D247:$D253,AA247:AA253,,0,-1)&lt;=(INDEX('Verwachte Resultaten'!$C$2:$BT$31,MATCH(_xlfn.XLOOKUP($D$14,$D247:$D253,$E247:$E253,,0,-1),'Verwachte Resultaten'!$B$2:$B$31,0),MATCH(_xlfn.XLOOKUP($D$14,$D247:$D253,AA246:AA252,,0,-1),'Verwachte Resultaten'!$C$1:$BT$1,0))*_xlfn.XLOOKUP($E253,$G$2:$G$6,$F$2:$F$6,,0)),_xlfn.XLOOKUP($D$14,$D247:$D253,AA247:AA253,,0,-1)&gt;(INDEX('Verwachte Resultaten'!$C$2:$BT$31,MATCH(_xlfn.XLOOKUP($D$14,$D247:$D253,$E247:$E253,,0,-1),'Verwachte Resultaten'!$B$2:$B$31,0),MATCH(_xlfn.XLOOKUP($D$14,$D247:$D253,AA246:AA252,,0,-1),'Verwachte Resultaten'!$C$1:$BT$1,0))*_xlfn.XLOOKUP($E253,$G$2:$G$6,$H$2:$H$6,,0))),$D253,""),"")</f>
        <v/>
      </c>
      <c r="AB253" s="19" t="str">
        <f>IFERROR(IF(AND(_xlfn.XLOOKUP($D$14,$D247:$D253,AB247:AB253,,0,-1)&lt;=(INDEX('Verwachte Resultaten'!$C$2:$BT$31,MATCH(_xlfn.XLOOKUP($D$14,$D247:$D253,$E247:$E253,,0,-1),'Verwachte Resultaten'!$B$2:$B$31,0),MATCH(_xlfn.XLOOKUP($D$14,$D247:$D253,AB246:AB252,,0,-1),'Verwachte Resultaten'!$C$1:$BT$1,0))*_xlfn.XLOOKUP($E253,$G$2:$G$6,$F$2:$F$6,,0)),_xlfn.XLOOKUP($D$14,$D247:$D253,AB247:AB253,,0,-1)&gt;(INDEX('Verwachte Resultaten'!$C$2:$BT$31,MATCH(_xlfn.XLOOKUP($D$14,$D247:$D253,$E247:$E253,,0,-1),'Verwachte Resultaten'!$B$2:$B$31,0),MATCH(_xlfn.XLOOKUP($D$14,$D247:$D253,AB246:AB252,,0,-1),'Verwachte Resultaten'!$C$1:$BT$1,0))*_xlfn.XLOOKUP($E253,$G$2:$G$6,$H$2:$H$6,,0))),$D253,""),"")</f>
        <v/>
      </c>
      <c r="AC253" s="19" t="str">
        <f>IFERROR(IF(AND(_xlfn.XLOOKUP($D$14,$D247:$D253,AC247:AC253,,0,-1)&lt;=(INDEX('Verwachte Resultaten'!$C$2:$BT$31,MATCH(_xlfn.XLOOKUP($D$14,$D247:$D253,$E247:$E253,,0,-1),'Verwachte Resultaten'!$B$2:$B$31,0),MATCH(_xlfn.XLOOKUP($D$14,$D247:$D253,AC246:AC252,,0,-1),'Verwachte Resultaten'!$C$1:$BT$1,0))*_xlfn.XLOOKUP($E253,$G$2:$G$6,$F$2:$F$6,,0)),_xlfn.XLOOKUP($D$14,$D247:$D253,AC247:AC253,,0,-1)&gt;(INDEX('Verwachte Resultaten'!$C$2:$BT$31,MATCH(_xlfn.XLOOKUP($D$14,$D247:$D253,$E247:$E253,,0,-1),'Verwachte Resultaten'!$B$2:$B$31,0),MATCH(_xlfn.XLOOKUP($D$14,$D247:$D253,AC246:AC252,,0,-1),'Verwachte Resultaten'!$C$1:$BT$1,0))*_xlfn.XLOOKUP($E253,$G$2:$G$6,$H$2:$H$6,,0))),$D253,""),"")</f>
        <v/>
      </c>
      <c r="AD253" s="19" t="str">
        <f>IFERROR(IF(AND(_xlfn.XLOOKUP($D$14,$D247:$D253,AD247:AD253,,0,-1)&lt;=(INDEX('Verwachte Resultaten'!$C$2:$BT$31,MATCH(_xlfn.XLOOKUP($D$14,$D247:$D253,$E247:$E253,,0,-1),'Verwachte Resultaten'!$B$2:$B$31,0),MATCH(_xlfn.XLOOKUP($D$14,$D247:$D253,AD246:AD252,,0,-1),'Verwachte Resultaten'!$C$1:$BT$1,0))*_xlfn.XLOOKUP($E253,$G$2:$G$6,$F$2:$F$6,,0)),_xlfn.XLOOKUP($D$14,$D247:$D253,AD247:AD253,,0,-1)&gt;(INDEX('Verwachte Resultaten'!$C$2:$BT$31,MATCH(_xlfn.XLOOKUP($D$14,$D247:$D253,$E247:$E253,,0,-1),'Verwachte Resultaten'!$B$2:$B$31,0),MATCH(_xlfn.XLOOKUP($D$14,$D247:$D253,AD246:AD252,,0,-1),'Verwachte Resultaten'!$C$1:$BT$1,0))*_xlfn.XLOOKUP($E253,$G$2:$G$6,$H$2:$H$6,,0))),$D253,""),"")</f>
        <v/>
      </c>
      <c r="AE253" s="19" t="str">
        <f>IFERROR(IF(AND(_xlfn.XLOOKUP($D$14,$D247:$D253,AE247:AE253,,0,-1)&lt;=(INDEX('Verwachte Resultaten'!$C$2:$BT$31,MATCH(_xlfn.XLOOKUP($D$14,$D247:$D253,$E247:$E253,,0,-1),'Verwachte Resultaten'!$B$2:$B$31,0),MATCH(_xlfn.XLOOKUP($D$14,$D247:$D253,AE246:AE252,,0,-1),'Verwachte Resultaten'!$C$1:$BT$1,0))*_xlfn.XLOOKUP($E253,$G$2:$G$6,$F$2:$F$6,,0)),_xlfn.XLOOKUP($D$14,$D247:$D253,AE247:AE253,,0,-1)&gt;(INDEX('Verwachte Resultaten'!$C$2:$BT$31,MATCH(_xlfn.XLOOKUP($D$14,$D247:$D253,$E247:$E253,,0,-1),'Verwachte Resultaten'!$B$2:$B$31,0),MATCH(_xlfn.XLOOKUP($D$14,$D247:$D253,AE246:AE252,,0,-1),'Verwachte Resultaten'!$C$1:$BT$1,0))*_xlfn.XLOOKUP($E253,$G$2:$G$6,$H$2:$H$6,,0))),$D253,""),"")</f>
        <v/>
      </c>
      <c r="AF253" s="19" t="str">
        <f>IFERROR(IF(AND(_xlfn.XLOOKUP($D$14,$D247:$D253,AF247:AF253,,0,-1)&lt;=(INDEX('Verwachte Resultaten'!$C$2:$BT$31,MATCH(_xlfn.XLOOKUP($D$14,$D247:$D253,$E247:$E253,,0,-1),'Verwachte Resultaten'!$B$2:$B$31,0),MATCH(_xlfn.XLOOKUP($D$14,$D247:$D253,AF246:AF252,,0,-1),'Verwachte Resultaten'!$C$1:$BT$1,0))*_xlfn.XLOOKUP($E253,$G$2:$G$6,$F$2:$F$6,,0)),_xlfn.XLOOKUP($D$14,$D247:$D253,AF247:AF253,,0,-1)&gt;(INDEX('Verwachte Resultaten'!$C$2:$BT$31,MATCH(_xlfn.XLOOKUP($D$14,$D247:$D253,$E247:$E253,,0,-1),'Verwachte Resultaten'!$B$2:$B$31,0),MATCH(_xlfn.XLOOKUP($D$14,$D247:$D253,AF246:AF252,,0,-1),'Verwachte Resultaten'!$C$1:$BT$1,0))*_xlfn.XLOOKUP($E253,$G$2:$G$6,$H$2:$H$6,,0))),$D253,""),"")</f>
        <v/>
      </c>
      <c r="AG253" s="19" t="str">
        <f>IFERROR(IF(AND(_xlfn.XLOOKUP($D$14,$D247:$D253,AG247:AG253,,0,-1)&lt;=(INDEX('Verwachte Resultaten'!$C$2:$BT$31,MATCH(_xlfn.XLOOKUP($D$14,$D247:$D253,$E247:$E253,,0,-1),'Verwachte Resultaten'!$B$2:$B$31,0),MATCH(_xlfn.XLOOKUP($D$14,$D247:$D253,AG246:AG252,,0,-1),'Verwachte Resultaten'!$C$1:$BT$1,0))*_xlfn.XLOOKUP($E253,$G$2:$G$6,$F$2:$F$6,,0)),_xlfn.XLOOKUP($D$14,$D247:$D253,AG247:AG253,,0,-1)&gt;(INDEX('Verwachte Resultaten'!$C$2:$BT$31,MATCH(_xlfn.XLOOKUP($D$14,$D247:$D253,$E247:$E253,,0,-1),'Verwachte Resultaten'!$B$2:$B$31,0),MATCH(_xlfn.XLOOKUP($D$14,$D247:$D253,AG246:AG252,,0,-1),'Verwachte Resultaten'!$C$1:$BT$1,0))*_xlfn.XLOOKUP($E253,$G$2:$G$6,$H$2:$H$6,,0))),$D253,""),"")</f>
        <v/>
      </c>
      <c r="AH253" s="19" t="str">
        <f>IFERROR(IF(AND(_xlfn.XLOOKUP($D$14,$D247:$D253,AH247:AH253,,0,-1)&lt;=(INDEX('Verwachte Resultaten'!$C$2:$BT$31,MATCH(_xlfn.XLOOKUP($D$14,$D247:$D253,$E247:$E253,,0,-1),'Verwachte Resultaten'!$B$2:$B$31,0),MATCH(_xlfn.XLOOKUP($D$14,$D247:$D253,AH246:AH252,,0,-1),'Verwachte Resultaten'!$C$1:$BT$1,0))*_xlfn.XLOOKUP($E253,$G$2:$G$6,$F$2:$F$6,,0)),_xlfn.XLOOKUP($D$14,$D247:$D253,AH247:AH253,,0,-1)&gt;(INDEX('Verwachte Resultaten'!$C$2:$BT$31,MATCH(_xlfn.XLOOKUP($D$14,$D247:$D253,$E247:$E253,,0,-1),'Verwachte Resultaten'!$B$2:$B$31,0),MATCH(_xlfn.XLOOKUP($D$14,$D247:$D253,AH246:AH252,,0,-1),'Verwachte Resultaten'!$C$1:$BT$1,0))*_xlfn.XLOOKUP($E253,$G$2:$G$6,$H$2:$H$6,,0))),$D253,""),"")</f>
        <v/>
      </c>
      <c r="AI253" s="19" t="str">
        <f>IFERROR(IF(AND(_xlfn.XLOOKUP($D$14,$D247:$D253,AI247:AI253,,0,-1)&lt;=(INDEX('Verwachte Resultaten'!$C$2:$BT$31,MATCH(_xlfn.XLOOKUP($D$14,$D247:$D253,$E247:$E253,,0,-1),'Verwachte Resultaten'!$B$2:$B$31,0),MATCH(_xlfn.XLOOKUP($D$14,$D247:$D253,AI246:AI252,,0,-1),'Verwachte Resultaten'!$C$1:$BT$1,0))*_xlfn.XLOOKUP($E253,$G$2:$G$6,$F$2:$F$6,,0)),_xlfn.XLOOKUP($D$14,$D247:$D253,AI247:AI253,,0,-1)&gt;(INDEX('Verwachte Resultaten'!$C$2:$BT$31,MATCH(_xlfn.XLOOKUP($D$14,$D247:$D253,$E247:$E253,,0,-1),'Verwachte Resultaten'!$B$2:$B$31,0),MATCH(_xlfn.XLOOKUP($D$14,$D247:$D253,AI246:AI252,,0,-1),'Verwachte Resultaten'!$C$1:$BT$1,0))*_xlfn.XLOOKUP($E253,$G$2:$G$6,$H$2:$H$6,,0))),$D253,""),"")</f>
        <v/>
      </c>
      <c r="AJ253" s="19" t="str">
        <f>IFERROR(IF(AND(_xlfn.XLOOKUP($D$14,$D247:$D253,AJ247:AJ253,,0,-1)&lt;=(INDEX('Verwachte Resultaten'!$C$2:$BT$31,MATCH(_xlfn.XLOOKUP($D$14,$D247:$D253,$E247:$E253,,0,-1),'Verwachte Resultaten'!$B$2:$B$31,0),MATCH(_xlfn.XLOOKUP($D$14,$D247:$D253,AJ246:AJ252,,0,-1),'Verwachte Resultaten'!$C$1:$BT$1,0))*_xlfn.XLOOKUP($E253,$G$2:$G$6,$F$2:$F$6,,0)),_xlfn.XLOOKUP($D$14,$D247:$D253,AJ247:AJ253,,0,-1)&gt;(INDEX('Verwachte Resultaten'!$C$2:$BT$31,MATCH(_xlfn.XLOOKUP($D$14,$D247:$D253,$E247:$E253,,0,-1),'Verwachte Resultaten'!$B$2:$B$31,0),MATCH(_xlfn.XLOOKUP($D$14,$D247:$D253,AJ246:AJ252,,0,-1),'Verwachte Resultaten'!$C$1:$BT$1,0))*_xlfn.XLOOKUP($E253,$G$2:$G$6,$H$2:$H$6,,0))),$D253,""),"")</f>
        <v/>
      </c>
      <c r="AK253" s="19" t="str">
        <f>IFERROR(IF(AND(_xlfn.XLOOKUP($D$14,$D247:$D253,AK247:AK253,,0,-1)&lt;=(INDEX('Verwachte Resultaten'!$C$2:$BT$31,MATCH(_xlfn.XLOOKUP($D$14,$D247:$D253,$E247:$E253,,0,-1),'Verwachte Resultaten'!$B$2:$B$31,0),MATCH(_xlfn.XLOOKUP($D$14,$D247:$D253,AK246:AK252,,0,-1),'Verwachte Resultaten'!$C$1:$BT$1,0))*_xlfn.XLOOKUP($E253,$G$2:$G$6,$F$2:$F$6,,0)),_xlfn.XLOOKUP($D$14,$D247:$D253,AK247:AK253,,0,-1)&gt;(INDEX('Verwachte Resultaten'!$C$2:$BT$31,MATCH(_xlfn.XLOOKUP($D$14,$D247:$D253,$E247:$E253,,0,-1),'Verwachte Resultaten'!$B$2:$B$31,0),MATCH(_xlfn.XLOOKUP($D$14,$D247:$D253,AK246:AK252,,0,-1),'Verwachte Resultaten'!$C$1:$BT$1,0))*_xlfn.XLOOKUP($E253,$G$2:$G$6,$H$2:$H$6,,0))),$D253,""),"")</f>
        <v/>
      </c>
      <c r="AL253" s="19" t="str">
        <f>IFERROR(IF(AND(_xlfn.XLOOKUP($D$14,$D247:$D253,AL247:AL253,,0,-1)&lt;=(INDEX('Verwachte Resultaten'!$C$2:$BT$31,MATCH(_xlfn.XLOOKUP($D$14,$D247:$D253,$E247:$E253,,0,-1),'Verwachte Resultaten'!$B$2:$B$31,0),MATCH(_xlfn.XLOOKUP($D$14,$D247:$D253,AL246:AL252,,0,-1),'Verwachte Resultaten'!$C$1:$BT$1,0))*_xlfn.XLOOKUP($E253,$G$2:$G$6,$F$2:$F$6,,0)),_xlfn.XLOOKUP($D$14,$D247:$D253,AL247:AL253,,0,-1)&gt;(INDEX('Verwachte Resultaten'!$C$2:$BT$31,MATCH(_xlfn.XLOOKUP($D$14,$D247:$D253,$E247:$E253,,0,-1),'Verwachte Resultaten'!$B$2:$B$31,0),MATCH(_xlfn.XLOOKUP($D$14,$D247:$D253,AL246:AL252,,0,-1),'Verwachte Resultaten'!$C$1:$BT$1,0))*_xlfn.XLOOKUP($E253,$G$2:$G$6,$H$2:$H$6,,0))),$D253,""),"")</f>
        <v/>
      </c>
      <c r="AM253" s="19" t="str">
        <f>IFERROR(IF(AND(_xlfn.XLOOKUP($D$14,$D247:$D253,AM247:AM253,,0,-1)&lt;=(INDEX('Verwachte Resultaten'!$C$2:$BT$31,MATCH(_xlfn.XLOOKUP($D$14,$D247:$D253,$E247:$E253,,0,-1),'Verwachte Resultaten'!$B$2:$B$31,0),MATCH(_xlfn.XLOOKUP($D$14,$D247:$D253,AM246:AM252,,0,-1),'Verwachte Resultaten'!$C$1:$BT$1,0))*_xlfn.XLOOKUP($E253,$G$2:$G$6,$F$2:$F$6,,0)),_xlfn.XLOOKUP($D$14,$D247:$D253,AM247:AM253,,0,-1)&gt;(INDEX('Verwachte Resultaten'!$C$2:$BT$31,MATCH(_xlfn.XLOOKUP($D$14,$D247:$D253,$E247:$E253,,0,-1),'Verwachte Resultaten'!$B$2:$B$31,0),MATCH(_xlfn.XLOOKUP($D$14,$D247:$D253,AM246:AM252,,0,-1),'Verwachte Resultaten'!$C$1:$BT$1,0))*_xlfn.XLOOKUP($E253,$G$2:$G$6,$H$2:$H$6,,0))),$D253,""),"")</f>
        <v/>
      </c>
      <c r="AN253" s="19" t="str">
        <f>IFERROR(IF(AND(_xlfn.XLOOKUP($D$14,$D247:$D253,AN247:AN253,,0,-1)&lt;=(INDEX('Verwachte Resultaten'!$C$2:$BT$31,MATCH(_xlfn.XLOOKUP($D$14,$D247:$D253,$E247:$E253,,0,-1),'Verwachte Resultaten'!$B$2:$B$31,0),MATCH(_xlfn.XLOOKUP($D$14,$D247:$D253,AN246:AN252,,0,-1),'Verwachte Resultaten'!$C$1:$BT$1,0))*_xlfn.XLOOKUP($E253,$G$2:$G$6,$F$2:$F$6,,0)),_xlfn.XLOOKUP($D$14,$D247:$D253,AN247:AN253,,0,-1)&gt;(INDEX('Verwachte Resultaten'!$C$2:$BT$31,MATCH(_xlfn.XLOOKUP($D$14,$D247:$D253,$E247:$E253,,0,-1),'Verwachte Resultaten'!$B$2:$B$31,0),MATCH(_xlfn.XLOOKUP($D$14,$D247:$D253,AN246:AN252,,0,-1),'Verwachte Resultaten'!$C$1:$BT$1,0))*_xlfn.XLOOKUP($E253,$G$2:$G$6,$H$2:$H$6,,0))),$D253,""),"")</f>
        <v/>
      </c>
      <c r="AO253" s="19" t="str">
        <f>IFERROR(IF(AND(_xlfn.XLOOKUP($D$14,$D247:$D253,AO247:AO253,,0,-1)&lt;=(INDEX('Verwachte Resultaten'!$C$2:$BT$31,MATCH(_xlfn.XLOOKUP($D$14,$D247:$D253,$E247:$E253,,0,-1),'Verwachte Resultaten'!$B$2:$B$31,0),MATCH(_xlfn.XLOOKUP($D$14,$D247:$D253,AO246:AO252,,0,-1),'Verwachte Resultaten'!$C$1:$BT$1,0))*_xlfn.XLOOKUP($E253,$G$2:$G$6,$F$2:$F$6,,0)),_xlfn.XLOOKUP($D$14,$D247:$D253,AO247:AO253,,0,-1)&gt;(INDEX('Verwachte Resultaten'!$C$2:$BT$31,MATCH(_xlfn.XLOOKUP($D$14,$D247:$D253,$E247:$E253,,0,-1),'Verwachte Resultaten'!$B$2:$B$31,0),MATCH(_xlfn.XLOOKUP($D$14,$D247:$D253,AO246:AO252,,0,-1),'Verwachte Resultaten'!$C$1:$BT$1,0))*_xlfn.XLOOKUP($E253,$G$2:$G$6,$H$2:$H$6,,0))),$D253,""),"")</f>
        <v/>
      </c>
      <c r="AP253" s="19" t="str">
        <f>IFERROR(IF(AND(_xlfn.XLOOKUP($D$14,$D247:$D253,AP247:AP253,,0,-1)&lt;=(INDEX('Verwachte Resultaten'!$C$2:$BT$31,MATCH(_xlfn.XLOOKUP($D$14,$D247:$D253,$E247:$E253,,0,-1),'Verwachte Resultaten'!$B$2:$B$31,0),MATCH(_xlfn.XLOOKUP($D$14,$D247:$D253,AP246:AP252,,0,-1),'Verwachte Resultaten'!$C$1:$BT$1,0))*_xlfn.XLOOKUP($E253,$G$2:$G$6,$F$2:$F$6,,0)),_xlfn.XLOOKUP($D$14,$D247:$D253,AP247:AP253,,0,-1)&gt;(INDEX('Verwachte Resultaten'!$C$2:$BT$31,MATCH(_xlfn.XLOOKUP($D$14,$D247:$D253,$E247:$E253,,0,-1),'Verwachte Resultaten'!$B$2:$B$31,0),MATCH(_xlfn.XLOOKUP($D$14,$D247:$D253,AP246:AP252,,0,-1),'Verwachte Resultaten'!$C$1:$BT$1,0))*_xlfn.XLOOKUP($E253,$G$2:$G$6,$H$2:$H$6,,0))),$D253,""),"")</f>
        <v/>
      </c>
      <c r="AQ253" s="19" t="str">
        <f>IFERROR(IF(AND(_xlfn.XLOOKUP($D$14,$D247:$D253,AQ247:AQ253,,0,-1)&lt;=(INDEX('Verwachte Resultaten'!$C$2:$BT$31,MATCH(_xlfn.XLOOKUP($D$14,$D247:$D253,$E247:$E253,,0,-1),'Verwachte Resultaten'!$B$2:$B$31,0),MATCH(_xlfn.XLOOKUP($D$14,$D247:$D253,AQ246:AQ252,,0,-1),'Verwachte Resultaten'!$C$1:$BT$1,0))*_xlfn.XLOOKUP($E253,$G$2:$G$6,$F$2:$F$6,,0)),_xlfn.XLOOKUP($D$14,$D247:$D253,AQ247:AQ253,,0,-1)&gt;(INDEX('Verwachte Resultaten'!$C$2:$BT$31,MATCH(_xlfn.XLOOKUP($D$14,$D247:$D253,$E247:$E253,,0,-1),'Verwachte Resultaten'!$B$2:$B$31,0),MATCH(_xlfn.XLOOKUP($D$14,$D247:$D253,AQ246:AQ252,,0,-1),'Verwachte Resultaten'!$C$1:$BT$1,0))*_xlfn.XLOOKUP($E253,$G$2:$G$6,$H$2:$H$6,,0))),$D253,""),"")</f>
        <v/>
      </c>
      <c r="AR253" s="19" t="str">
        <f>IFERROR(IF(AND(_xlfn.XLOOKUP($D$14,$D247:$D253,AR247:AR253,,0,-1)&lt;=(INDEX('Verwachte Resultaten'!$C$2:$BT$31,MATCH(_xlfn.XLOOKUP($D$14,$D247:$D253,$E247:$E253,,0,-1),'Verwachte Resultaten'!$B$2:$B$31,0),MATCH(_xlfn.XLOOKUP($D$14,$D247:$D253,AR246:AR252,,0,-1),'Verwachte Resultaten'!$C$1:$BT$1,0))*_xlfn.XLOOKUP($E253,$G$2:$G$6,$F$2:$F$6,,0)),_xlfn.XLOOKUP($D$14,$D247:$D253,AR247:AR253,,0,-1)&gt;(INDEX('Verwachte Resultaten'!$C$2:$BT$31,MATCH(_xlfn.XLOOKUP($D$14,$D247:$D253,$E247:$E253,,0,-1),'Verwachte Resultaten'!$B$2:$B$31,0),MATCH(_xlfn.XLOOKUP($D$14,$D247:$D253,AR246:AR252,,0,-1),'Verwachte Resultaten'!$C$1:$BT$1,0))*_xlfn.XLOOKUP($E253,$G$2:$G$6,$H$2:$H$6,,0))),$D253,""),"")</f>
        <v/>
      </c>
      <c r="AS253" s="19" t="str">
        <f>IFERROR(IF(AND(_xlfn.XLOOKUP($D$14,$D247:$D253,AS247:AS253,,0,-1)&lt;=(INDEX('Verwachte Resultaten'!$C$2:$BT$31,MATCH(_xlfn.XLOOKUP($D$14,$D247:$D253,$E247:$E253,,0,-1),'Verwachte Resultaten'!$B$2:$B$31,0),MATCH(_xlfn.XLOOKUP($D$14,$D247:$D253,AS246:AS252,,0,-1),'Verwachte Resultaten'!$C$1:$BT$1,0))*_xlfn.XLOOKUP($E253,$G$2:$G$6,$F$2:$F$6,,0)),_xlfn.XLOOKUP($D$14,$D247:$D253,AS247:AS253,,0,-1)&gt;(INDEX('Verwachte Resultaten'!$C$2:$BT$31,MATCH(_xlfn.XLOOKUP($D$14,$D247:$D253,$E247:$E253,,0,-1),'Verwachte Resultaten'!$B$2:$B$31,0),MATCH(_xlfn.XLOOKUP($D$14,$D247:$D253,AS246:AS252,,0,-1),'Verwachte Resultaten'!$C$1:$BT$1,0))*_xlfn.XLOOKUP($E253,$G$2:$G$6,$H$2:$H$6,,0))),$D253,""),"")</f>
        <v/>
      </c>
      <c r="AT253" s="19" t="str">
        <f>IFERROR(IF(AND(_xlfn.XLOOKUP($D$14,$D247:$D253,AT247:AT253,,0,-1)&lt;=(INDEX('Verwachte Resultaten'!$C$2:$BT$31,MATCH(_xlfn.XLOOKUP($D$14,$D247:$D253,$E247:$E253,,0,-1),'Verwachte Resultaten'!$B$2:$B$31,0),MATCH(_xlfn.XLOOKUP($D$14,$D247:$D253,AT246:AT252,,0,-1),'Verwachte Resultaten'!$C$1:$BT$1,0))*_xlfn.XLOOKUP($E253,$G$2:$G$6,$F$2:$F$6,,0)),_xlfn.XLOOKUP($D$14,$D247:$D253,AT247:AT253,,0,-1)&gt;(INDEX('Verwachte Resultaten'!$C$2:$BT$31,MATCH(_xlfn.XLOOKUP($D$14,$D247:$D253,$E247:$E253,,0,-1),'Verwachte Resultaten'!$B$2:$B$31,0),MATCH(_xlfn.XLOOKUP($D$14,$D247:$D253,AT246:AT252,,0,-1),'Verwachte Resultaten'!$C$1:$BT$1,0))*_xlfn.XLOOKUP($E253,$G$2:$G$6,$H$2:$H$6,,0))),$D253,""),"")</f>
        <v/>
      </c>
      <c r="AU253" s="19" t="str">
        <f>IFERROR(IF(AND(_xlfn.XLOOKUP($D$14,$D247:$D253,AU247:AU253,,0,-1)&lt;=(INDEX('Verwachte Resultaten'!$C$2:$BT$31,MATCH(_xlfn.XLOOKUP($D$14,$D247:$D253,$E247:$E253,,0,-1),'Verwachte Resultaten'!$B$2:$B$31,0),MATCH(_xlfn.XLOOKUP($D$14,$D247:$D253,AU246:AU252,,0,-1),'Verwachte Resultaten'!$C$1:$BT$1,0))*_xlfn.XLOOKUP($E253,$G$2:$G$6,$F$2:$F$6,,0)),_xlfn.XLOOKUP($D$14,$D247:$D253,AU247:AU253,,0,-1)&gt;(INDEX('Verwachte Resultaten'!$C$2:$BT$31,MATCH(_xlfn.XLOOKUP($D$14,$D247:$D253,$E247:$E253,,0,-1),'Verwachte Resultaten'!$B$2:$B$31,0),MATCH(_xlfn.XLOOKUP($D$14,$D247:$D253,AU246:AU252,,0,-1),'Verwachte Resultaten'!$C$1:$BT$1,0))*_xlfn.XLOOKUP($E253,$G$2:$G$6,$H$2:$H$6,,0))),$D253,""),"")</f>
        <v/>
      </c>
      <c r="AV253" s="19" t="str">
        <f>IFERROR(IF(AND(_xlfn.XLOOKUP($D$14,$D247:$D253,AV247:AV253,,0,-1)&lt;=(INDEX('Verwachte Resultaten'!$C$2:$BT$31,MATCH(_xlfn.XLOOKUP($D$14,$D247:$D253,$E247:$E253,,0,-1),'Verwachte Resultaten'!$B$2:$B$31,0),MATCH(_xlfn.XLOOKUP($D$14,$D247:$D253,AV246:AV252,,0,-1),'Verwachte Resultaten'!$C$1:$BT$1,0))*_xlfn.XLOOKUP($E253,$G$2:$G$6,$F$2:$F$6,,0)),_xlfn.XLOOKUP($D$14,$D247:$D253,AV247:AV253,,0,-1)&gt;(INDEX('Verwachte Resultaten'!$C$2:$BT$31,MATCH(_xlfn.XLOOKUP($D$14,$D247:$D253,$E247:$E253,,0,-1),'Verwachte Resultaten'!$B$2:$B$31,0),MATCH(_xlfn.XLOOKUP($D$14,$D247:$D253,AV246:AV252,,0,-1),'Verwachte Resultaten'!$C$1:$BT$1,0))*_xlfn.XLOOKUP($E253,$G$2:$G$6,$H$2:$H$6,,0))),$D253,""),"")</f>
        <v/>
      </c>
      <c r="AW253" s="19" t="str">
        <f>IFERROR(IF(AND(_xlfn.XLOOKUP($D$14,$D247:$D253,AW247:AW253,,0,-1)&lt;=(INDEX('Verwachte Resultaten'!$C$2:$BT$31,MATCH(_xlfn.XLOOKUP($D$14,$D247:$D253,$E247:$E253,,0,-1),'Verwachte Resultaten'!$B$2:$B$31,0),MATCH(_xlfn.XLOOKUP($D$14,$D247:$D253,AW246:AW252,,0,-1),'Verwachte Resultaten'!$C$1:$BT$1,0))*_xlfn.XLOOKUP($E253,$G$2:$G$6,$F$2:$F$6,,0)),_xlfn.XLOOKUP($D$14,$D247:$D253,AW247:AW253,,0,-1)&gt;(INDEX('Verwachte Resultaten'!$C$2:$BT$31,MATCH(_xlfn.XLOOKUP($D$14,$D247:$D253,$E247:$E253,,0,-1),'Verwachte Resultaten'!$B$2:$B$31,0),MATCH(_xlfn.XLOOKUP($D$14,$D247:$D253,AW246:AW252,,0,-1),'Verwachte Resultaten'!$C$1:$BT$1,0))*_xlfn.XLOOKUP($E253,$G$2:$G$6,$H$2:$H$6,,0))),$D253,""),"")</f>
        <v/>
      </c>
      <c r="AX253" s="19" t="str">
        <f>IFERROR(IF(AND(_xlfn.XLOOKUP($D$14,$D247:$D253,AX247:AX253,,0,-1)&lt;=(INDEX('Verwachte Resultaten'!$C$2:$BT$31,MATCH(_xlfn.XLOOKUP($D$14,$D247:$D253,$E247:$E253,,0,-1),'Verwachte Resultaten'!$B$2:$B$31,0),MATCH(_xlfn.XLOOKUP($D$14,$D247:$D253,AX246:AX252,,0,-1),'Verwachte Resultaten'!$C$1:$BT$1,0))*_xlfn.XLOOKUP($E253,$G$2:$G$6,$F$2:$F$6,,0)),_xlfn.XLOOKUP($D$14,$D247:$D253,AX247:AX253,,0,-1)&gt;(INDEX('Verwachte Resultaten'!$C$2:$BT$31,MATCH(_xlfn.XLOOKUP($D$14,$D247:$D253,$E247:$E253,,0,-1),'Verwachte Resultaten'!$B$2:$B$31,0),MATCH(_xlfn.XLOOKUP($D$14,$D247:$D253,AX246:AX252,,0,-1),'Verwachte Resultaten'!$C$1:$BT$1,0))*_xlfn.XLOOKUP($E253,$G$2:$G$6,$H$2:$H$6,,0))),$D253,""),"")</f>
        <v/>
      </c>
      <c r="AY253" s="19" t="str">
        <f>IFERROR(IF(AND(_xlfn.XLOOKUP($D$14,$D247:$D253,AY247:AY253,,0,-1)&lt;=(INDEX('Verwachte Resultaten'!$C$2:$BT$31,MATCH(_xlfn.XLOOKUP($D$14,$D247:$D253,$E247:$E253,,0,-1),'Verwachte Resultaten'!$B$2:$B$31,0),MATCH(_xlfn.XLOOKUP($D$14,$D247:$D253,AY246:AY252,,0,-1),'Verwachte Resultaten'!$C$1:$BT$1,0))*_xlfn.XLOOKUP($E253,$G$2:$G$6,$F$2:$F$6,,0)),_xlfn.XLOOKUP($D$14,$D247:$D253,AY247:AY253,,0,-1)&gt;(INDEX('Verwachte Resultaten'!$C$2:$BT$31,MATCH(_xlfn.XLOOKUP($D$14,$D247:$D253,$E247:$E253,,0,-1),'Verwachte Resultaten'!$B$2:$B$31,0),MATCH(_xlfn.XLOOKUP($D$14,$D247:$D253,AY246:AY252,,0,-1),'Verwachte Resultaten'!$C$1:$BT$1,0))*_xlfn.XLOOKUP($E253,$G$2:$G$6,$H$2:$H$6,,0))),$D253,""),"")</f>
        <v/>
      </c>
      <c r="AZ253" s="19" t="str">
        <f>IFERROR(IF(AND(_xlfn.XLOOKUP($D$14,$D247:$D253,AZ247:AZ253,,0,-1)&lt;=(INDEX('Verwachte Resultaten'!$C$2:$BT$31,MATCH(_xlfn.XLOOKUP($D$14,$D247:$D253,$E247:$E253,,0,-1),'Verwachte Resultaten'!$B$2:$B$31,0),MATCH(_xlfn.XLOOKUP($D$14,$D247:$D253,AZ246:AZ252,,0,-1),'Verwachte Resultaten'!$C$1:$BT$1,0))*_xlfn.XLOOKUP($E253,$G$2:$G$6,$F$2:$F$6,,0)),_xlfn.XLOOKUP($D$14,$D247:$D253,AZ247:AZ253,,0,-1)&gt;(INDEX('Verwachte Resultaten'!$C$2:$BT$31,MATCH(_xlfn.XLOOKUP($D$14,$D247:$D253,$E247:$E253,,0,-1),'Verwachte Resultaten'!$B$2:$B$31,0),MATCH(_xlfn.XLOOKUP($D$14,$D247:$D253,AZ246:AZ252,,0,-1),'Verwachte Resultaten'!$C$1:$BT$1,0))*_xlfn.XLOOKUP($E253,$G$2:$G$6,$H$2:$H$6,,0))),$D253,""),"")</f>
        <v/>
      </c>
      <c r="BA253" s="19" t="str">
        <f>IFERROR(IF(AND(_xlfn.XLOOKUP($D$14,$D247:$D253,BA247:BA253,,0,-1)&lt;=(INDEX('Verwachte Resultaten'!$C$2:$BT$31,MATCH(_xlfn.XLOOKUP($D$14,$D247:$D253,$E247:$E253,,0,-1),'Verwachte Resultaten'!$B$2:$B$31,0),MATCH(_xlfn.XLOOKUP($D$14,$D247:$D253,BA246:BA252,,0,-1),'Verwachte Resultaten'!$C$1:$BT$1,0))*_xlfn.XLOOKUP($E253,$G$2:$G$6,$F$2:$F$6,,0)),_xlfn.XLOOKUP($D$14,$D247:$D253,BA247:BA253,,0,-1)&gt;(INDEX('Verwachte Resultaten'!$C$2:$BT$31,MATCH(_xlfn.XLOOKUP($D$14,$D247:$D253,$E247:$E253,,0,-1),'Verwachte Resultaten'!$B$2:$B$31,0),MATCH(_xlfn.XLOOKUP($D$14,$D247:$D253,BA246:BA252,,0,-1),'Verwachte Resultaten'!$C$1:$BT$1,0))*_xlfn.XLOOKUP($E253,$G$2:$G$6,$H$2:$H$6,,0))),$D253,""),"")</f>
        <v/>
      </c>
      <c r="BB253" s="19" t="str">
        <f>IFERROR(IF(AND(_xlfn.XLOOKUP($D$14,$D247:$D253,BB247:BB253,,0,-1)&lt;=(INDEX('Verwachte Resultaten'!$C$2:$BT$31,MATCH(_xlfn.XLOOKUP($D$14,$D247:$D253,$E247:$E253,,0,-1),'Verwachte Resultaten'!$B$2:$B$31,0),MATCH(_xlfn.XLOOKUP($D$14,$D247:$D253,BB246:BB252,,0,-1),'Verwachte Resultaten'!$C$1:$BT$1,0))*_xlfn.XLOOKUP($E253,$G$2:$G$6,$F$2:$F$6,,0)),_xlfn.XLOOKUP($D$14,$D247:$D253,BB247:BB253,,0,-1)&gt;(INDEX('Verwachte Resultaten'!$C$2:$BT$31,MATCH(_xlfn.XLOOKUP($D$14,$D247:$D253,$E247:$E253,,0,-1),'Verwachte Resultaten'!$B$2:$B$31,0),MATCH(_xlfn.XLOOKUP($D$14,$D247:$D253,BB246:BB252,,0,-1),'Verwachte Resultaten'!$C$1:$BT$1,0))*_xlfn.XLOOKUP($E253,$G$2:$G$6,$H$2:$H$6,,0))),$D253,""),"")</f>
        <v/>
      </c>
      <c r="BC253" s="19" t="str">
        <f>IFERROR(IF(AND(_xlfn.XLOOKUP($D$14,$D247:$D253,BC247:BC253,,0,-1)&lt;=(INDEX('Verwachte Resultaten'!$C$2:$BT$31,MATCH(_xlfn.XLOOKUP($D$14,$D247:$D253,$E247:$E253,,0,-1),'Verwachte Resultaten'!$B$2:$B$31,0),MATCH(_xlfn.XLOOKUP($D$14,$D247:$D253,BC246:BC252,,0,-1),'Verwachte Resultaten'!$C$1:$BT$1,0))*_xlfn.XLOOKUP($E253,$G$2:$G$6,$F$2:$F$6,,0)),_xlfn.XLOOKUP($D$14,$D247:$D253,BC247:BC253,,0,-1)&gt;(INDEX('Verwachte Resultaten'!$C$2:$BT$31,MATCH(_xlfn.XLOOKUP($D$14,$D247:$D253,$E247:$E253,,0,-1),'Verwachte Resultaten'!$B$2:$B$31,0),MATCH(_xlfn.XLOOKUP($D$14,$D247:$D253,BC246:BC252,,0,-1),'Verwachte Resultaten'!$C$1:$BT$1,0))*_xlfn.XLOOKUP($E253,$G$2:$G$6,$H$2:$H$6,,0))),$D253,""),"")</f>
        <v/>
      </c>
      <c r="BD253" s="19" t="str">
        <f>IFERROR(IF(AND(_xlfn.XLOOKUP($D$14,$D247:$D253,BD247:BD253,,0,-1)&lt;=(INDEX('Verwachte Resultaten'!$C$2:$BT$31,MATCH(_xlfn.XLOOKUP($D$14,$D247:$D253,$E247:$E253,,0,-1),'Verwachte Resultaten'!$B$2:$B$31,0),MATCH(_xlfn.XLOOKUP($D$14,$D247:$D253,BD246:BD252,,0,-1),'Verwachte Resultaten'!$C$1:$BT$1,0))*_xlfn.XLOOKUP($E253,$G$2:$G$6,$F$2:$F$6,,0)),_xlfn.XLOOKUP($D$14,$D247:$D253,BD247:BD253,,0,-1)&gt;(INDEX('Verwachte Resultaten'!$C$2:$BT$31,MATCH(_xlfn.XLOOKUP($D$14,$D247:$D253,$E247:$E253,,0,-1),'Verwachte Resultaten'!$B$2:$B$31,0),MATCH(_xlfn.XLOOKUP($D$14,$D247:$D253,BD246:BD252,,0,-1),'Verwachte Resultaten'!$C$1:$BT$1,0))*_xlfn.XLOOKUP($E253,$G$2:$G$6,$H$2:$H$6,,0))),$D253,""),"")</f>
        <v/>
      </c>
      <c r="BE253" s="19" t="str">
        <f>IFERROR(IF(AND(_xlfn.XLOOKUP($D$14,$D247:$D253,BE247:BE253,,0,-1)&lt;=(INDEX('Verwachte Resultaten'!$C$2:$BT$31,MATCH(_xlfn.XLOOKUP($D$14,$D247:$D253,$E247:$E253,,0,-1),'Verwachte Resultaten'!$B$2:$B$31,0),MATCH(_xlfn.XLOOKUP($D$14,$D247:$D253,BE246:BE252,,0,-1),'Verwachte Resultaten'!$C$1:$BT$1,0))*_xlfn.XLOOKUP($E253,$G$2:$G$6,$F$2:$F$6,,0)),_xlfn.XLOOKUP($D$14,$D247:$D253,BE247:BE253,,0,-1)&gt;(INDEX('Verwachte Resultaten'!$C$2:$BT$31,MATCH(_xlfn.XLOOKUP($D$14,$D247:$D253,$E247:$E253,,0,-1),'Verwachte Resultaten'!$B$2:$B$31,0),MATCH(_xlfn.XLOOKUP($D$14,$D247:$D253,BE246:BE252,,0,-1),'Verwachte Resultaten'!$C$1:$BT$1,0))*_xlfn.XLOOKUP($E253,$G$2:$G$6,$H$2:$H$6,,0))),$D253,""),"")</f>
        <v/>
      </c>
      <c r="BF253" s="19" t="str">
        <f>IFERROR(IF(AND(_xlfn.XLOOKUP($D$14,$D247:$D253,BF247:BF253,,0,-1)&lt;=(INDEX('Verwachte Resultaten'!$C$2:$BT$31,MATCH(_xlfn.XLOOKUP($D$14,$D247:$D253,$E247:$E253,,0,-1),'Verwachte Resultaten'!$B$2:$B$31,0),MATCH(_xlfn.XLOOKUP($D$14,$D247:$D253,BF246:BF252,,0,-1),'Verwachte Resultaten'!$C$1:$BT$1,0))*_xlfn.XLOOKUP($E253,$G$2:$G$6,$F$2:$F$6,,0)),_xlfn.XLOOKUP($D$14,$D247:$D253,BF247:BF253,,0,-1)&gt;(INDEX('Verwachte Resultaten'!$C$2:$BT$31,MATCH(_xlfn.XLOOKUP($D$14,$D247:$D253,$E247:$E253,,0,-1),'Verwachte Resultaten'!$B$2:$B$31,0),MATCH(_xlfn.XLOOKUP($D$14,$D247:$D253,BF246:BF252,,0,-1),'Verwachte Resultaten'!$C$1:$BT$1,0))*_xlfn.XLOOKUP($E253,$G$2:$G$6,$H$2:$H$6,,0))),$D253,""),"")</f>
        <v/>
      </c>
      <c r="BG253" s="19" t="str">
        <f>IFERROR(IF(AND(_xlfn.XLOOKUP($D$14,$D247:$D253,BG247:BG253,,0,-1)&lt;=(INDEX('Verwachte Resultaten'!$C$2:$BT$31,MATCH(_xlfn.XLOOKUP($D$14,$D247:$D253,$E247:$E253,,0,-1),'Verwachte Resultaten'!$B$2:$B$31,0),MATCH(_xlfn.XLOOKUP($D$14,$D247:$D253,BG246:BG252,,0,-1),'Verwachte Resultaten'!$C$1:$BT$1,0))*_xlfn.XLOOKUP($E253,$G$2:$G$6,$F$2:$F$6,,0)),_xlfn.XLOOKUP($D$14,$D247:$D253,BG247:BG253,,0,-1)&gt;(INDEX('Verwachte Resultaten'!$C$2:$BT$31,MATCH(_xlfn.XLOOKUP($D$14,$D247:$D253,$E247:$E253,,0,-1),'Verwachte Resultaten'!$B$2:$B$31,0),MATCH(_xlfn.XLOOKUP($D$14,$D247:$D253,BG246:BG252,,0,-1),'Verwachte Resultaten'!$C$1:$BT$1,0))*_xlfn.XLOOKUP($E253,$G$2:$G$6,$H$2:$H$6,,0))),$D253,""),"")</f>
        <v/>
      </c>
      <c r="BH253" s="19" t="str">
        <f>IFERROR(IF(AND(_xlfn.XLOOKUP($D$14,$D247:$D253,BH247:BH253,,0,-1)&lt;=(INDEX('Verwachte Resultaten'!$C$2:$BT$31,MATCH(_xlfn.XLOOKUP($D$14,$D247:$D253,$E247:$E253,,0,-1),'Verwachte Resultaten'!$B$2:$B$31,0),MATCH(_xlfn.XLOOKUP($D$14,$D247:$D253,BH246:BH252,,0,-1),'Verwachte Resultaten'!$C$1:$BT$1,0))*_xlfn.XLOOKUP($E253,$G$2:$G$6,$F$2:$F$6,,0)),_xlfn.XLOOKUP($D$14,$D247:$D253,BH247:BH253,,0,-1)&gt;(INDEX('Verwachte Resultaten'!$C$2:$BT$31,MATCH(_xlfn.XLOOKUP($D$14,$D247:$D253,$E247:$E253,,0,-1),'Verwachte Resultaten'!$B$2:$B$31,0),MATCH(_xlfn.XLOOKUP($D$14,$D247:$D253,BH246:BH252,,0,-1),'Verwachte Resultaten'!$C$1:$BT$1,0))*_xlfn.XLOOKUP($E253,$G$2:$G$6,$H$2:$H$6,,0))),$D253,""),"")</f>
        <v/>
      </c>
      <c r="BI253" s="19" t="str">
        <f>IFERROR(IF(AND(_xlfn.XLOOKUP($D$14,$D247:$D253,BI247:BI253,,0,-1)&lt;=(INDEX('Verwachte Resultaten'!$C$2:$BT$31,MATCH(_xlfn.XLOOKUP($D$14,$D247:$D253,$E247:$E253,,0,-1),'Verwachte Resultaten'!$B$2:$B$31,0),MATCH(_xlfn.XLOOKUP($D$14,$D247:$D253,BI246:BI252,,0,-1),'Verwachte Resultaten'!$C$1:$BT$1,0))*_xlfn.XLOOKUP($E253,$G$2:$G$6,$F$2:$F$6,,0)),_xlfn.XLOOKUP($D$14,$D247:$D253,BI247:BI253,,0,-1)&gt;(INDEX('Verwachte Resultaten'!$C$2:$BT$31,MATCH(_xlfn.XLOOKUP($D$14,$D247:$D253,$E247:$E253,,0,-1),'Verwachte Resultaten'!$B$2:$B$31,0),MATCH(_xlfn.XLOOKUP($D$14,$D247:$D253,BI246:BI252,,0,-1),'Verwachte Resultaten'!$C$1:$BT$1,0))*_xlfn.XLOOKUP($E253,$G$2:$G$6,$H$2:$H$6,,0))),$D253,""),"")</f>
        <v/>
      </c>
      <c r="BJ253" s="19" t="str">
        <f>IFERROR(IF(AND(_xlfn.XLOOKUP($D$14,$D247:$D253,BJ247:BJ253,,0,-1)&lt;=(INDEX('Verwachte Resultaten'!$C$2:$BT$31,MATCH(_xlfn.XLOOKUP($D$14,$D247:$D253,$E247:$E253,,0,-1),'Verwachte Resultaten'!$B$2:$B$31,0),MATCH(_xlfn.XLOOKUP($D$14,$D247:$D253,BJ246:BJ252,,0,-1),'Verwachte Resultaten'!$C$1:$BT$1,0))*_xlfn.XLOOKUP($E253,$G$2:$G$6,$F$2:$F$6,,0)),_xlfn.XLOOKUP($D$14,$D247:$D253,BJ247:BJ253,,0,-1)&gt;(INDEX('Verwachte Resultaten'!$C$2:$BT$31,MATCH(_xlfn.XLOOKUP($D$14,$D247:$D253,$E247:$E253,,0,-1),'Verwachte Resultaten'!$B$2:$B$31,0),MATCH(_xlfn.XLOOKUP($D$14,$D247:$D253,BJ246:BJ252,,0,-1),'Verwachte Resultaten'!$C$1:$BT$1,0))*_xlfn.XLOOKUP($E253,$G$2:$G$6,$H$2:$H$6,,0))),$D253,""),"")</f>
        <v/>
      </c>
      <c r="BK253" s="45" t="str">
        <f>IFERROR(IF(AND(_xlfn.XLOOKUP($D$14,$D247:$D253,BK247:BK253,,0,-1)&lt;=(INDEX('Verwachte Resultaten'!$C$2:$BT$31,MATCH(_xlfn.XLOOKUP($D$14,$D247:$D253,$E247:$E253,,0,-1),'Verwachte Resultaten'!$B$2:$B$31,0),MATCH(_xlfn.XLOOKUP($D$14,$D247:$D253,BK246:BK252,,0,-1),'Verwachte Resultaten'!$C$1:$BT$1,0))*_xlfn.XLOOKUP($E253,$G$2:$G$6,$F$2:$F$6,,0)),_xlfn.XLOOKUP($D$14,$D247:$D253,BK247:BK253,,0,-1)&gt;(INDEX('Verwachte Resultaten'!$C$2:$BT$31,MATCH(_xlfn.XLOOKUP($D$14,$D247:$D253,$E247:$E253,,0,-1),'Verwachte Resultaten'!$B$2:$B$31,0),MATCH(_xlfn.XLOOKUP($D$14,$D247:$D253,BK246:BK252,,0,-1),'Verwachte Resultaten'!$C$1:$BT$1,0))*_xlfn.XLOOKUP($E253,$G$2:$G$6,$H$2:$H$6,,0))),$D253,""),"")</f>
        <v/>
      </c>
    </row>
    <row r="254" spans="1:63" ht="15.75" thickBot="1">
      <c r="C254" s="23"/>
      <c r="D254" s="110"/>
      <c r="E254" s="20" t="s">
        <v>170</v>
      </c>
      <c r="F254" s="21">
        <f>SUM(F249:AZ253)</f>
        <v>0</v>
      </c>
      <c r="AZ254"/>
    </row>
    <row r="255" spans="1:63" ht="15.75" thickBot="1">
      <c r="C255" s="23"/>
      <c r="D255" s="110"/>
      <c r="AZ255"/>
    </row>
    <row r="256" spans="1:63" ht="15.75" thickBot="1">
      <c r="A256" t="s">
        <v>119</v>
      </c>
      <c r="B256" s="24">
        <f>COUNTA(F256:BK256)-COUNTIF(F256:BK256,"")</f>
        <v>0</v>
      </c>
      <c r="C256" s="23"/>
      <c r="D256" s="128"/>
      <c r="E256" s="5" t="s">
        <v>0</v>
      </c>
      <c r="F256" s="5" t="str">
        <f>IF($D256="","",IF(_xlfn.XLOOKUP($D256,Matrix!$A$10:$A$11,Matrix!B$10:B$11,"",0)="","",_xlfn.XLOOKUP($D256,Matrix!$A$10:$A$11,Matrix!B$10:B$11,"",0)))</f>
        <v/>
      </c>
      <c r="G256" s="5" t="str">
        <f>IF($D256="","",IF(_xlfn.XLOOKUP($D256,Matrix!$A$10:$A$11,Matrix!C$10:C$11,"",0)="","",_xlfn.XLOOKUP($D256,Matrix!$A$10:$A$11,Matrix!C$10:C$11,"",0)))</f>
        <v/>
      </c>
      <c r="H256" s="5" t="str">
        <f>IF($D256="","",IF(_xlfn.XLOOKUP($D256,Matrix!$A$10:$A$11,Matrix!D$10:D$11,"",0)="","",_xlfn.XLOOKUP($D256,Matrix!$A$10:$A$11,Matrix!D$10:D$11,"",0)))</f>
        <v/>
      </c>
      <c r="I256" s="5" t="str">
        <f>IF($D256="","",IF(_xlfn.XLOOKUP($D256,Matrix!$A$10:$A$11,Matrix!E$10:E$11,"",0)="","",_xlfn.XLOOKUP($D256,Matrix!$A$10:$A$11,Matrix!E$10:E$11,"",0)))</f>
        <v/>
      </c>
      <c r="J256" s="5" t="str">
        <f>IF($D256="","",IF(_xlfn.XLOOKUP($D256,Matrix!$A$10:$A$11,Matrix!F$10:F$11,"",0)="","",_xlfn.XLOOKUP($D256,Matrix!$A$10:$A$11,Matrix!F$10:F$11,"",0)))</f>
        <v/>
      </c>
      <c r="K256" s="5" t="str">
        <f>IF($D256="","",IF(_xlfn.XLOOKUP($D256,Matrix!$A$10:$A$11,Matrix!G$10:G$11,"",0)="","",_xlfn.XLOOKUP($D256,Matrix!$A$10:$A$11,Matrix!G$10:G$11,"",0)))</f>
        <v/>
      </c>
      <c r="L256" s="5" t="str">
        <f>IF($D256="","",IF(_xlfn.XLOOKUP($D256,Matrix!$A$10:$A$11,Matrix!H$10:H$11,"",0)="","",_xlfn.XLOOKUP($D256,Matrix!$A$10:$A$11,Matrix!H$10:H$11,"",0)))</f>
        <v/>
      </c>
      <c r="M256" s="5" t="str">
        <f>IF($D256="","",IF(_xlfn.XLOOKUP($D256,Matrix!$A$10:$A$11,Matrix!I$10:I$11,"",0)="","",_xlfn.XLOOKUP($D256,Matrix!$A$10:$A$11,Matrix!I$10:I$11,"",0)))</f>
        <v/>
      </c>
      <c r="N256" s="5" t="str">
        <f>IF($D256="","",IF(_xlfn.XLOOKUP($D256,Matrix!$A$10:$A$11,Matrix!J$10:J$11,"",0)="","",_xlfn.XLOOKUP($D256,Matrix!$A$10:$A$11,Matrix!J$10:J$11,"",0)))</f>
        <v/>
      </c>
      <c r="O256" s="5" t="str">
        <f>IF($D256="","",IF(_xlfn.XLOOKUP($D256,Matrix!$A$10:$A$11,Matrix!K$10:K$11,"",0)="","",_xlfn.XLOOKUP($D256,Matrix!$A$10:$A$11,Matrix!K$10:K$11,"",0)))</f>
        <v/>
      </c>
      <c r="P256" s="5" t="str">
        <f>IF($D256="","",IF(_xlfn.XLOOKUP($D256,Matrix!$A$10:$A$11,Matrix!L$10:L$11,"",0)="","",_xlfn.XLOOKUP($D256,Matrix!$A$10:$A$11,Matrix!L$10:L$11,"",0)))</f>
        <v/>
      </c>
      <c r="Q256" s="5" t="str">
        <f>IF($D256="","",IF(_xlfn.XLOOKUP($D256,Matrix!$A$10:$A$11,Matrix!M$10:M$11,"",0)="","",_xlfn.XLOOKUP($D256,Matrix!$A$10:$A$11,Matrix!M$10:M$11,"",0)))</f>
        <v/>
      </c>
      <c r="R256" s="5" t="str">
        <f>IF($D256="","",IF(_xlfn.XLOOKUP($D256,Matrix!$A$10:$A$11,Matrix!N$10:N$11,"",0)="","",_xlfn.XLOOKUP($D256,Matrix!$A$10:$A$11,Matrix!N$10:N$11,"",0)))</f>
        <v/>
      </c>
      <c r="S256" s="5" t="str">
        <f>IF($D256="","",IF(_xlfn.XLOOKUP($D256,Matrix!$A$10:$A$11,Matrix!O$10:O$11,"",0)="","",_xlfn.XLOOKUP($D256,Matrix!$A$10:$A$11,Matrix!O$10:O$11,"",0)))</f>
        <v/>
      </c>
      <c r="T256" s="5" t="str">
        <f>IF($D256="","",IF(_xlfn.XLOOKUP($D256,Matrix!$A$10:$A$11,Matrix!P$10:P$11,"",0)="","",_xlfn.XLOOKUP($D256,Matrix!$A$10:$A$11,Matrix!P$10:P$11,"",0)))</f>
        <v/>
      </c>
      <c r="U256" s="5" t="str">
        <f>IF($D256="","",IF(_xlfn.XLOOKUP($D256,Matrix!$A$10:$A$11,Matrix!Q$10:Q$11,"",0)="","",_xlfn.XLOOKUP($D256,Matrix!$A$10:$A$11,Matrix!Q$10:Q$11,"",0)))</f>
        <v/>
      </c>
      <c r="V256" s="5" t="str">
        <f>IF($D256="","",IF(_xlfn.XLOOKUP($D256,Matrix!$A$10:$A$11,Matrix!R$10:R$11,"",0)="","",_xlfn.XLOOKUP($D256,Matrix!$A$10:$A$11,Matrix!R$10:R$11,"",0)))</f>
        <v/>
      </c>
      <c r="W256" s="5" t="str">
        <f>IF($D256="","",IF(_xlfn.XLOOKUP($D256,Matrix!$A$10:$A$11,Matrix!S$10:S$11,"",0)="","",_xlfn.XLOOKUP($D256,Matrix!$A$10:$A$11,Matrix!S$10:S$11,"",0)))</f>
        <v/>
      </c>
      <c r="X256" s="5" t="str">
        <f>IF($D256="","",IF(_xlfn.XLOOKUP($D256,Matrix!$A$10:$A$11,Matrix!T$10:T$11,"",0)="","",_xlfn.XLOOKUP($D256,Matrix!$A$10:$A$11,Matrix!T$10:T$11,"",0)))</f>
        <v/>
      </c>
      <c r="Y256" s="5" t="str">
        <f>IF($D256="","",IF(_xlfn.XLOOKUP($D256,Matrix!$A$10:$A$11,Matrix!U$10:U$11,"",0)="","",_xlfn.XLOOKUP($D256,Matrix!$A$10:$A$11,Matrix!U$10:U$11,"",0)))</f>
        <v/>
      </c>
      <c r="Z256" s="5" t="str">
        <f>IF($D256="","",IF(_xlfn.XLOOKUP($D256,Matrix!$A$10:$A$11,Matrix!V$10:V$11,"",0)="","",_xlfn.XLOOKUP($D256,Matrix!$A$10:$A$11,Matrix!V$10:V$11,"",0)))</f>
        <v/>
      </c>
      <c r="AA256" s="5" t="str">
        <f>IF($D256="","",IF(_xlfn.XLOOKUP($D256,Matrix!$A$10:$A$11,Matrix!W$10:W$11,"",0)="","",_xlfn.XLOOKUP($D256,Matrix!$A$10:$A$11,Matrix!W$10:W$11,"",0)))</f>
        <v/>
      </c>
      <c r="AB256" s="5" t="str">
        <f>IF($D256="","",IF(_xlfn.XLOOKUP($D256,Matrix!$A$10:$A$11,Matrix!X$10:X$11,"",0)="","",_xlfn.XLOOKUP($D256,Matrix!$A$10:$A$11,Matrix!X$10:X$11,"",0)))</f>
        <v/>
      </c>
      <c r="AC256" s="5" t="str">
        <f>IF($D256="","",IF(_xlfn.XLOOKUP($D256,Matrix!$A$10:$A$11,Matrix!Y$10:Y$11,"",0)="","",_xlfn.XLOOKUP($D256,Matrix!$A$10:$A$11,Matrix!Y$10:Y$11,"",0)))</f>
        <v/>
      </c>
      <c r="AD256" s="5" t="str">
        <f>IF($D256="","",IF(_xlfn.XLOOKUP($D256,Matrix!$A$10:$A$11,Matrix!Z$10:Z$11,"",0)="","",_xlfn.XLOOKUP($D256,Matrix!$A$10:$A$11,Matrix!Z$10:Z$11,"",0)))</f>
        <v/>
      </c>
      <c r="AE256" s="5" t="str">
        <f>IF($D256="","",IF(_xlfn.XLOOKUP($D256,Matrix!$A$10:$A$11,Matrix!AA$10:AA$11,"",0)="","",_xlfn.XLOOKUP($D256,Matrix!$A$10:$A$11,Matrix!AA$10:AA$11,"",0)))</f>
        <v/>
      </c>
      <c r="AF256" s="5" t="str">
        <f>IF($D256="","",IF(_xlfn.XLOOKUP($D256,Matrix!$A$10:$A$11,Matrix!AB$10:AB$11,"",0)="","",_xlfn.XLOOKUP($D256,Matrix!$A$10:$A$11,Matrix!AB$10:AB$11,"",0)))</f>
        <v/>
      </c>
      <c r="AG256" s="5" t="str">
        <f>IF($D256="","",IF(_xlfn.XLOOKUP($D256,Matrix!$A$10:$A$11,Matrix!AC$10:AC$11,"",0)="","",_xlfn.XLOOKUP($D256,Matrix!$A$10:$A$11,Matrix!AC$10:AC$11,"",0)))</f>
        <v/>
      </c>
      <c r="AH256" s="5" t="str">
        <f>IF($D256="","",IF(_xlfn.XLOOKUP($D256,Matrix!$A$10:$A$11,Matrix!AD$10:AD$11,"",0)="","",_xlfn.XLOOKUP($D256,Matrix!$A$10:$A$11,Matrix!AD$10:AD$11,"",0)))</f>
        <v/>
      </c>
      <c r="AI256" s="5" t="str">
        <f>IF($D256="","",IF(_xlfn.XLOOKUP($D256,Matrix!$A$10:$A$11,Matrix!AE$10:AE$11,"",0)="","",_xlfn.XLOOKUP($D256,Matrix!$A$10:$A$11,Matrix!AE$10:AE$11,"",0)))</f>
        <v/>
      </c>
      <c r="AJ256" s="5" t="str">
        <f>IF($D256="","",IF(_xlfn.XLOOKUP($D256,Matrix!$A$10:$A$11,Matrix!AF$10:AF$11,"",0)="","",_xlfn.XLOOKUP($D256,Matrix!$A$10:$A$11,Matrix!AF$10:AF$11,"",0)))</f>
        <v/>
      </c>
      <c r="AK256" s="5" t="str">
        <f>IF($D256="","",IF(_xlfn.XLOOKUP($D256,Matrix!$A$10:$A$11,Matrix!AG$10:AG$11,"",0)="","",_xlfn.XLOOKUP($D256,Matrix!$A$10:$A$11,Matrix!AG$10:AG$11,"",0)))</f>
        <v/>
      </c>
      <c r="AL256" s="5" t="str">
        <f>IF($D256="","",IF(_xlfn.XLOOKUP($D256,Matrix!$A$10:$A$11,Matrix!AH$10:AH$11,"",0)="","",_xlfn.XLOOKUP($D256,Matrix!$A$10:$A$11,Matrix!AH$10:AH$11,"",0)))</f>
        <v/>
      </c>
      <c r="AM256" s="5" t="str">
        <f>IF($D256="","",IF(_xlfn.XLOOKUP($D256,Matrix!$A$10:$A$11,Matrix!AI$10:AI$11,"",0)="","",_xlfn.XLOOKUP($D256,Matrix!$A$10:$A$11,Matrix!AI$10:AI$11,"",0)))</f>
        <v/>
      </c>
      <c r="AN256" s="5" t="str">
        <f>IF($D256="","",IF(_xlfn.XLOOKUP($D256,Matrix!$A$10:$A$11,Matrix!AJ$10:AJ$11,"",0)="","",_xlfn.XLOOKUP($D256,Matrix!$A$10:$A$11,Matrix!AJ$10:AJ$11,"",0)))</f>
        <v/>
      </c>
      <c r="AO256" s="5" t="str">
        <f>IF($D256="","",IF(_xlfn.XLOOKUP($D256,Matrix!$A$10:$A$11,Matrix!AK$10:AK$11,"",0)="","",_xlfn.XLOOKUP($D256,Matrix!$A$10:$A$11,Matrix!AK$10:AK$11,"",0)))</f>
        <v/>
      </c>
      <c r="AP256" s="5" t="str">
        <f>IF($D256="","",IF(_xlfn.XLOOKUP($D256,Matrix!$A$10:$A$11,Matrix!AL$10:AL$11,"",0)="","",_xlfn.XLOOKUP($D256,Matrix!$A$10:$A$11,Matrix!AL$10:AL$11,"",0)))</f>
        <v/>
      </c>
      <c r="AQ256" s="5" t="str">
        <f>IF($D256="","",IF(_xlfn.XLOOKUP($D256,Matrix!$A$10:$A$11,Matrix!AM$10:AM$11,"",0)="","",_xlfn.XLOOKUP($D256,Matrix!$A$10:$A$11,Matrix!AM$10:AM$11,"",0)))</f>
        <v/>
      </c>
      <c r="AR256" s="5" t="str">
        <f>IF($D256="","",IF(_xlfn.XLOOKUP($D256,Matrix!$A$10:$A$11,Matrix!AN$10:AN$11,"",0)="","",_xlfn.XLOOKUP($D256,Matrix!$A$10:$A$11,Matrix!AN$10:AN$11,"",0)))</f>
        <v/>
      </c>
      <c r="AS256" s="5" t="str">
        <f>IF($D256="","",IF(_xlfn.XLOOKUP($D256,Matrix!$A$10:$A$11,Matrix!AO$10:AO$11,"",0)="","",_xlfn.XLOOKUP($D256,Matrix!$A$10:$A$11,Matrix!AO$10:AO$11,"",0)))</f>
        <v/>
      </c>
      <c r="AT256" s="5" t="str">
        <f>IF($D256="","",IF(_xlfn.XLOOKUP($D256,Matrix!$A$10:$A$11,Matrix!AP$10:AP$11,"",0)="","",_xlfn.XLOOKUP($D256,Matrix!$A$10:$A$11,Matrix!AP$10:AP$11,"",0)))</f>
        <v/>
      </c>
      <c r="AU256" s="5" t="str">
        <f>IF($D256="","",IF(_xlfn.XLOOKUP($D256,Matrix!$A$10:$A$11,Matrix!AQ$10:AQ$11,"",0)="","",_xlfn.XLOOKUP($D256,Matrix!$A$10:$A$11,Matrix!AQ$10:AQ$11,"",0)))</f>
        <v/>
      </c>
      <c r="AV256" s="5" t="str">
        <f>IF($D256="","",IF(_xlfn.XLOOKUP($D256,Matrix!$A$10:$A$11,Matrix!AR$10:AR$11,"",0)="","",_xlfn.XLOOKUP($D256,Matrix!$A$10:$A$11,Matrix!AR$10:AR$11,"",0)))</f>
        <v/>
      </c>
      <c r="AW256" s="5" t="str">
        <f>IF($D256="","",IF(_xlfn.XLOOKUP($D256,Matrix!$A$10:$A$11,Matrix!AS$10:AS$11,"",0)="","",_xlfn.XLOOKUP($D256,Matrix!$A$10:$A$11,Matrix!AS$10:AS$11,"",0)))</f>
        <v/>
      </c>
      <c r="AX256" s="5" t="str">
        <f>IF($D256="","",IF(_xlfn.XLOOKUP($D256,Matrix!$A$10:$A$11,Matrix!AT$10:AT$11,"",0)="","",_xlfn.XLOOKUP($D256,Matrix!$A$10:$A$11,Matrix!AT$10:AT$11,"",0)))</f>
        <v/>
      </c>
      <c r="AY256" s="5" t="str">
        <f>IF($D256="","",IF(_xlfn.XLOOKUP($D256,Matrix!$A$10:$A$11,Matrix!AU$10:AU$11,"",0)="","",_xlfn.XLOOKUP($D256,Matrix!$A$10:$A$11,Matrix!AU$10:AU$11,"",0)))</f>
        <v/>
      </c>
      <c r="AZ256" s="5" t="str">
        <f>IF($D256="","",IF(_xlfn.XLOOKUP($D256,Matrix!$A$10:$A$11,Matrix!AV$10:AV$11,"",0)="","",_xlfn.XLOOKUP($D256,Matrix!$A$10:$A$11,Matrix!AV$10:AV$11,"",0)))</f>
        <v/>
      </c>
      <c r="BA256" s="5" t="str">
        <f>IF($D256="","",IF(_xlfn.XLOOKUP($D256,Matrix!$A$10:$A$11,Matrix!AW$10:AW$11,"",0)="","",_xlfn.XLOOKUP($D256,Matrix!$A$10:$A$11,Matrix!AW$10:AW$11,"",0)))</f>
        <v/>
      </c>
      <c r="BB256" s="5" t="str">
        <f>IF($D256="","",IF(_xlfn.XLOOKUP($D256,Matrix!$A$10:$A$11,Matrix!AX$10:AX$11,"",0)="","",_xlfn.XLOOKUP($D256,Matrix!$A$10:$A$11,Matrix!AX$10:AX$11,"",0)))</f>
        <v/>
      </c>
      <c r="BC256" s="5" t="str">
        <f>IF($D256="","",IF(_xlfn.XLOOKUP($D256,Matrix!$A$10:$A$11,Matrix!AY$10:AY$11,"",0)="","",_xlfn.XLOOKUP($D256,Matrix!$A$10:$A$11,Matrix!AY$10:AY$11,"",0)))</f>
        <v/>
      </c>
      <c r="BD256" s="5" t="str">
        <f>IF($D256="","",IF(_xlfn.XLOOKUP($D256,Matrix!$A$10:$A$11,Matrix!AZ$10:AZ$11,"",0)="","",_xlfn.XLOOKUP($D256,Matrix!$A$10:$A$11,Matrix!AZ$10:AZ$11,"",0)))</f>
        <v/>
      </c>
      <c r="BE256" s="5" t="str">
        <f>IF($D256="","",IF(_xlfn.XLOOKUP($D256,Matrix!$A$10:$A$11,Matrix!BA$10:BA$11,"",0)="","",_xlfn.XLOOKUP($D256,Matrix!$A$10:$A$11,Matrix!BA$10:BA$11,"",0)))</f>
        <v/>
      </c>
      <c r="BF256" s="5" t="str">
        <f>IF($D256="","",IF(_xlfn.XLOOKUP($D256,Matrix!$A$10:$A$11,Matrix!BB$10:BB$11,"",0)="","",_xlfn.XLOOKUP($D256,Matrix!$A$10:$A$11,Matrix!BB$10:BB$11,"",0)))</f>
        <v/>
      </c>
      <c r="BG256" s="5" t="str">
        <f>IF($D256="","",IF(_xlfn.XLOOKUP($D256,Matrix!$A$10:$A$11,Matrix!BC$10:BC$11,"",0)="","",_xlfn.XLOOKUP($D256,Matrix!$A$10:$A$11,Matrix!BC$10:BC$11,"",0)))</f>
        <v/>
      </c>
      <c r="BH256" s="5" t="str">
        <f>IF($D256="","",IF(_xlfn.XLOOKUP($D256,Matrix!$A$10:$A$11,Matrix!BD$10:BD$11,"",0)="","",_xlfn.XLOOKUP($D256,Matrix!$A$10:$A$11,Matrix!BD$10:BD$11,"",0)))</f>
        <v/>
      </c>
      <c r="BI256" s="5" t="str">
        <f>IF($D256="","",IF(_xlfn.XLOOKUP($D256,Matrix!$A$10:$A$11,Matrix!BE$10:BE$11,"",0)="","",_xlfn.XLOOKUP($D256,Matrix!$A$10:$A$11,Matrix!BE$10:BE$11,"",0)))</f>
        <v/>
      </c>
      <c r="BJ256" s="5" t="str">
        <f>IF($D256="","",IF(_xlfn.XLOOKUP($D256,Matrix!$A$10:$A$11,Matrix!BF$10:BF$11,"",0)="","",_xlfn.XLOOKUP($D256,Matrix!$A$10:$A$11,Matrix!BF$10:BF$11,"",0)))</f>
        <v/>
      </c>
      <c r="BK256" s="32" t="str">
        <f>IF($D256="","",IF(_xlfn.XLOOKUP($D256,Matrix!$A$10:$A$11,Matrix!BG$10:BG$11,"",0)="","",_xlfn.XLOOKUP($D256,Matrix!$A$10:$A$11,Matrix!BG$10:BG$11,"",0)))</f>
        <v/>
      </c>
    </row>
    <row r="257" spans="1:63" ht="15.75" thickBot="1">
      <c r="A257" t="s">
        <v>167</v>
      </c>
      <c r="B257" s="24" t="e">
        <f>B$4/B256</f>
        <v>#DIV/0!</v>
      </c>
      <c r="C257" s="23">
        <f>_xlfn.XLOOKUP("Sample",D247:D256,C247:C256,"",0)+1</f>
        <v>28</v>
      </c>
      <c r="D257" s="108" t="s">
        <v>168</v>
      </c>
      <c r="E257" s="57" t="str">
        <f>_xlfn.XLOOKUP('4.Score &amp; Vergelijking'!C257,'1.Invul Blad'!$A$2:$A$31,'1.Invul Blad'!$B$2:$B$31,"",0)</f>
        <v>BS-09</v>
      </c>
      <c r="F257" s="58" t="str" cm="1">
        <f t="array" ref="F257">IFERROR(IF(IF(LEFT(E257,2)="BS",INDEX('1.Invul Blad'!$1:$1048576,MATCH('4.Score &amp; Vergelijking'!$E257,'1.Invul Blad'!$B$36:$B$9000,0)+35,MATCH('4.Score &amp; Vergelijking'!F256,'1.Invul Blad'!$36:$36,0))="",INDEX('1.Invul Blad'!$1:$1048576,MATCH('4.Score &amp; Vergelijking'!$E257,'1.Invul Blad'!$B:$B,0),MATCH('4.Score &amp; Vergelijking'!F256,'1.Invul Blad'!$1:$1,0))=""),"",IF(LEFT(E257,2)="BS",INDEX('1.Invul Blad'!$1:$1048576,MATCH('4.Score &amp; Vergelijking'!$E257,'1.Invul Blad'!$B$36:$B$9000,0)+35,MATCH('4.Score &amp; Vergelijking'!F256,'1.Invul Blad'!$36:$36,0)),INDEX('1.Invul Blad'!$1:$1048576,MATCH('4.Score &amp; Vergelijking'!$E257,'1.Invul Blad'!$B:$B,0),MATCH('4.Score &amp; Vergelijking'!F256,'1.Invul Blad'!$1:$1,0)))),"")</f>
        <v/>
      </c>
      <c r="G257" s="57" t="str" cm="1">
        <f t="array" ref="G257">IFERROR(IF(IF(LEFT(F257,2)="BS",INDEX('1.Invul Blad'!$1:$1048576,MATCH('4.Score &amp; Vergelijking'!$E257,'1.Invul Blad'!$B$36:$B$9000,0)+35,MATCH('4.Score &amp; Vergelijking'!G256,'1.Invul Blad'!$36:$36,0))="",INDEX('1.Invul Blad'!$1:$1048576,MATCH('4.Score &amp; Vergelijking'!$E257,'1.Invul Blad'!$B:$B,0),MATCH('4.Score &amp; Vergelijking'!G256,'1.Invul Blad'!$1:$1,0))=""),"",IF(LEFT(F257,2)="BS",INDEX('1.Invul Blad'!$1:$1048576,MATCH('4.Score &amp; Vergelijking'!$E257,'1.Invul Blad'!$B$36:$B$9000,0)+35,MATCH('4.Score &amp; Vergelijking'!G256,'1.Invul Blad'!$36:$36,0)),INDEX('1.Invul Blad'!$1:$1048576,MATCH('4.Score &amp; Vergelijking'!$E257,'1.Invul Blad'!$B:$B,0),MATCH('4.Score &amp; Vergelijking'!G256,'1.Invul Blad'!$1:$1,0)))),"")</f>
        <v/>
      </c>
      <c r="H257" s="57" t="str" cm="1">
        <f t="array" ref="H257">IFERROR(IF(IF(LEFT(G257,2)="BS",INDEX('1.Invul Blad'!$1:$1048576,MATCH('4.Score &amp; Vergelijking'!$E257,'1.Invul Blad'!$B$36:$B$9000,0)+35,MATCH('4.Score &amp; Vergelijking'!H256,'1.Invul Blad'!$36:$36,0))="",INDEX('1.Invul Blad'!$1:$1048576,MATCH('4.Score &amp; Vergelijking'!$E257,'1.Invul Blad'!$B:$B,0),MATCH('4.Score &amp; Vergelijking'!H256,'1.Invul Blad'!$1:$1,0))=""),"",IF(LEFT(G257,2)="BS",INDEX('1.Invul Blad'!$1:$1048576,MATCH('4.Score &amp; Vergelijking'!$E257,'1.Invul Blad'!$B$36:$B$9000,0)+35,MATCH('4.Score &amp; Vergelijking'!H256,'1.Invul Blad'!$36:$36,0)),INDEX('1.Invul Blad'!$1:$1048576,MATCH('4.Score &amp; Vergelijking'!$E257,'1.Invul Blad'!$B:$B,0),MATCH('4.Score &amp; Vergelijking'!H256,'1.Invul Blad'!$1:$1,0)))),"")</f>
        <v/>
      </c>
      <c r="I257" s="57" t="str" cm="1">
        <f t="array" ref="I257">IFERROR(IF(IF(LEFT(H257,2)="BS",INDEX('1.Invul Blad'!$1:$1048576,MATCH('4.Score &amp; Vergelijking'!$E257,'1.Invul Blad'!$B$36:$B$9000,0)+35,MATCH('4.Score &amp; Vergelijking'!I256,'1.Invul Blad'!$36:$36,0))="",INDEX('1.Invul Blad'!$1:$1048576,MATCH('4.Score &amp; Vergelijking'!$E257,'1.Invul Blad'!$B:$B,0),MATCH('4.Score &amp; Vergelijking'!I256,'1.Invul Blad'!$1:$1,0))=""),"",IF(LEFT(H257,2)="BS",INDEX('1.Invul Blad'!$1:$1048576,MATCH('4.Score &amp; Vergelijking'!$E257,'1.Invul Blad'!$B$36:$B$9000,0)+35,MATCH('4.Score &amp; Vergelijking'!I256,'1.Invul Blad'!$36:$36,0)),INDEX('1.Invul Blad'!$1:$1048576,MATCH('4.Score &amp; Vergelijking'!$E257,'1.Invul Blad'!$B:$B,0),MATCH('4.Score &amp; Vergelijking'!I256,'1.Invul Blad'!$1:$1,0)))),"")</f>
        <v/>
      </c>
      <c r="J257" s="57" t="str" cm="1">
        <f t="array" ref="J257">IFERROR(IF(IF(LEFT(I257,2)="BS",INDEX('1.Invul Blad'!$1:$1048576,MATCH('4.Score &amp; Vergelijking'!$E257,'1.Invul Blad'!$B$36:$B$9000,0)+35,MATCH('4.Score &amp; Vergelijking'!J256,'1.Invul Blad'!$36:$36,0))="",INDEX('1.Invul Blad'!$1:$1048576,MATCH('4.Score &amp; Vergelijking'!$E257,'1.Invul Blad'!$B:$B,0),MATCH('4.Score &amp; Vergelijking'!J256,'1.Invul Blad'!$1:$1,0))=""),"",IF(LEFT(I257,2)="BS",INDEX('1.Invul Blad'!$1:$1048576,MATCH('4.Score &amp; Vergelijking'!$E257,'1.Invul Blad'!$B$36:$B$9000,0)+35,MATCH('4.Score &amp; Vergelijking'!J256,'1.Invul Blad'!$36:$36,0)),INDEX('1.Invul Blad'!$1:$1048576,MATCH('4.Score &amp; Vergelijking'!$E257,'1.Invul Blad'!$B:$B,0),MATCH('4.Score &amp; Vergelijking'!J256,'1.Invul Blad'!$1:$1,0)))),"")</f>
        <v/>
      </c>
      <c r="K257" s="57" t="str" cm="1">
        <f t="array" ref="K257">IFERROR(IF(IF(LEFT(J257,2)="BS",INDEX('1.Invul Blad'!$1:$1048576,MATCH('4.Score &amp; Vergelijking'!$E257,'1.Invul Blad'!$B$36:$B$9000,0)+35,MATCH('4.Score &amp; Vergelijking'!K256,'1.Invul Blad'!$36:$36,0))="",INDEX('1.Invul Blad'!$1:$1048576,MATCH('4.Score &amp; Vergelijking'!$E257,'1.Invul Blad'!$B:$B,0),MATCH('4.Score &amp; Vergelijking'!K256,'1.Invul Blad'!$1:$1,0))=""),"",IF(LEFT(J257,2)="BS",INDEX('1.Invul Blad'!$1:$1048576,MATCH('4.Score &amp; Vergelijking'!$E257,'1.Invul Blad'!$B$36:$B$9000,0)+35,MATCH('4.Score &amp; Vergelijking'!K256,'1.Invul Blad'!$36:$36,0)),INDEX('1.Invul Blad'!$1:$1048576,MATCH('4.Score &amp; Vergelijking'!$E257,'1.Invul Blad'!$B:$B,0),MATCH('4.Score &amp; Vergelijking'!K256,'1.Invul Blad'!$1:$1,0)))),"")</f>
        <v/>
      </c>
      <c r="L257" s="57" t="str" cm="1">
        <f t="array" ref="L257">IFERROR(IF(IF(LEFT(K257,2)="BS",INDEX('1.Invul Blad'!$1:$1048576,MATCH('4.Score &amp; Vergelijking'!$E257,'1.Invul Blad'!$B$36:$B$9000,0)+35,MATCH('4.Score &amp; Vergelijking'!L256,'1.Invul Blad'!$36:$36,0))="",INDEX('1.Invul Blad'!$1:$1048576,MATCH('4.Score &amp; Vergelijking'!$E257,'1.Invul Blad'!$B:$B,0),MATCH('4.Score &amp; Vergelijking'!L256,'1.Invul Blad'!$1:$1,0))=""),"",IF(LEFT(K257,2)="BS",INDEX('1.Invul Blad'!$1:$1048576,MATCH('4.Score &amp; Vergelijking'!$E257,'1.Invul Blad'!$B$36:$B$9000,0)+35,MATCH('4.Score &amp; Vergelijking'!L256,'1.Invul Blad'!$36:$36,0)),INDEX('1.Invul Blad'!$1:$1048576,MATCH('4.Score &amp; Vergelijking'!$E257,'1.Invul Blad'!$B:$B,0),MATCH('4.Score &amp; Vergelijking'!L256,'1.Invul Blad'!$1:$1,0)))),"")</f>
        <v/>
      </c>
      <c r="M257" s="57" t="str" cm="1">
        <f t="array" ref="M257">IFERROR(IF(IF(LEFT(L257,2)="BS",INDEX('1.Invul Blad'!$1:$1048576,MATCH('4.Score &amp; Vergelijking'!$E257,'1.Invul Blad'!$B$36:$B$9000,0)+35,MATCH('4.Score &amp; Vergelijking'!M256,'1.Invul Blad'!$36:$36,0))="",INDEX('1.Invul Blad'!$1:$1048576,MATCH('4.Score &amp; Vergelijking'!$E257,'1.Invul Blad'!$B:$B,0),MATCH('4.Score &amp; Vergelijking'!M256,'1.Invul Blad'!$1:$1,0))=""),"",IF(LEFT(L257,2)="BS",INDEX('1.Invul Blad'!$1:$1048576,MATCH('4.Score &amp; Vergelijking'!$E257,'1.Invul Blad'!$B$36:$B$9000,0)+35,MATCH('4.Score &amp; Vergelijking'!M256,'1.Invul Blad'!$36:$36,0)),INDEX('1.Invul Blad'!$1:$1048576,MATCH('4.Score &amp; Vergelijking'!$E257,'1.Invul Blad'!$B:$B,0),MATCH('4.Score &amp; Vergelijking'!M256,'1.Invul Blad'!$1:$1,0)))),"")</f>
        <v/>
      </c>
      <c r="N257" s="57" t="str" cm="1">
        <f t="array" ref="N257">IFERROR(IF(IF(LEFT(M257,2)="BS",INDEX('1.Invul Blad'!$1:$1048576,MATCH('4.Score &amp; Vergelijking'!$E257,'1.Invul Blad'!$B$36:$B$9000,0)+35,MATCH('4.Score &amp; Vergelijking'!N256,'1.Invul Blad'!$36:$36,0))="",INDEX('1.Invul Blad'!$1:$1048576,MATCH('4.Score &amp; Vergelijking'!$E257,'1.Invul Blad'!$B:$B,0),MATCH('4.Score &amp; Vergelijking'!N256,'1.Invul Blad'!$1:$1,0))=""),"",IF(LEFT(M257,2)="BS",INDEX('1.Invul Blad'!$1:$1048576,MATCH('4.Score &amp; Vergelijking'!$E257,'1.Invul Blad'!$B$36:$B$9000,0)+35,MATCH('4.Score &amp; Vergelijking'!N256,'1.Invul Blad'!$36:$36,0)),INDEX('1.Invul Blad'!$1:$1048576,MATCH('4.Score &amp; Vergelijking'!$E257,'1.Invul Blad'!$B:$B,0),MATCH('4.Score &amp; Vergelijking'!N256,'1.Invul Blad'!$1:$1,0)))),"")</f>
        <v/>
      </c>
      <c r="O257" s="57" t="str" cm="1">
        <f t="array" ref="O257">IFERROR(IF(IF(LEFT(N257,2)="BS",INDEX('1.Invul Blad'!$1:$1048576,MATCH('4.Score &amp; Vergelijking'!$E257,'1.Invul Blad'!$B$36:$B$9000,0)+35,MATCH('4.Score &amp; Vergelijking'!O256,'1.Invul Blad'!$36:$36,0))="",INDEX('1.Invul Blad'!$1:$1048576,MATCH('4.Score &amp; Vergelijking'!$E257,'1.Invul Blad'!$B:$B,0),MATCH('4.Score &amp; Vergelijking'!O256,'1.Invul Blad'!$1:$1,0))=""),"",IF(LEFT(N257,2)="BS",INDEX('1.Invul Blad'!$1:$1048576,MATCH('4.Score &amp; Vergelijking'!$E257,'1.Invul Blad'!$B$36:$B$9000,0)+35,MATCH('4.Score &amp; Vergelijking'!O256,'1.Invul Blad'!$36:$36,0)),INDEX('1.Invul Blad'!$1:$1048576,MATCH('4.Score &amp; Vergelijking'!$E257,'1.Invul Blad'!$B:$B,0),MATCH('4.Score &amp; Vergelijking'!O256,'1.Invul Blad'!$1:$1,0)))),"")</f>
        <v/>
      </c>
      <c r="P257" s="57" t="str" cm="1">
        <f t="array" ref="P257">IFERROR(IF(IF(LEFT(O257,2)="BS",INDEX('1.Invul Blad'!$1:$1048576,MATCH('4.Score &amp; Vergelijking'!$E257,'1.Invul Blad'!$B$36:$B$9000,0)+35,MATCH('4.Score &amp; Vergelijking'!P256,'1.Invul Blad'!$36:$36,0))="",INDEX('1.Invul Blad'!$1:$1048576,MATCH('4.Score &amp; Vergelijking'!$E257,'1.Invul Blad'!$B:$B,0),MATCH('4.Score &amp; Vergelijking'!P256,'1.Invul Blad'!$1:$1,0))=""),"",IF(LEFT(O257,2)="BS",INDEX('1.Invul Blad'!$1:$1048576,MATCH('4.Score &amp; Vergelijking'!$E257,'1.Invul Blad'!$B$36:$B$9000,0)+35,MATCH('4.Score &amp; Vergelijking'!P256,'1.Invul Blad'!$36:$36,0)),INDEX('1.Invul Blad'!$1:$1048576,MATCH('4.Score &amp; Vergelijking'!$E257,'1.Invul Blad'!$B:$B,0),MATCH('4.Score &amp; Vergelijking'!P256,'1.Invul Blad'!$1:$1,0)))),"")</f>
        <v/>
      </c>
      <c r="Q257" s="57" t="str" cm="1">
        <f t="array" ref="Q257">IFERROR(IF(IF(LEFT(P257,2)="BS",INDEX('1.Invul Blad'!$1:$1048576,MATCH('4.Score &amp; Vergelijking'!$E257,'1.Invul Blad'!$B$36:$B$9000,0)+35,MATCH('4.Score &amp; Vergelijking'!Q256,'1.Invul Blad'!$36:$36,0))="",INDEX('1.Invul Blad'!$1:$1048576,MATCH('4.Score &amp; Vergelijking'!$E257,'1.Invul Blad'!$B:$B,0),MATCH('4.Score &amp; Vergelijking'!Q256,'1.Invul Blad'!$1:$1,0))=""),"",IF(LEFT(P257,2)="BS",INDEX('1.Invul Blad'!$1:$1048576,MATCH('4.Score &amp; Vergelijking'!$E257,'1.Invul Blad'!$B$36:$B$9000,0)+35,MATCH('4.Score &amp; Vergelijking'!Q256,'1.Invul Blad'!$36:$36,0)),INDEX('1.Invul Blad'!$1:$1048576,MATCH('4.Score &amp; Vergelijking'!$E257,'1.Invul Blad'!$B:$B,0),MATCH('4.Score &amp; Vergelijking'!Q256,'1.Invul Blad'!$1:$1,0)))),"")</f>
        <v/>
      </c>
      <c r="R257" s="57" t="str" cm="1">
        <f t="array" ref="R257">IFERROR(IF(IF(LEFT(Q257,2)="BS",INDEX('1.Invul Blad'!$1:$1048576,MATCH('4.Score &amp; Vergelijking'!$E257,'1.Invul Blad'!$B$36:$B$9000,0)+35,MATCH('4.Score &amp; Vergelijking'!R256,'1.Invul Blad'!$36:$36,0))="",INDEX('1.Invul Blad'!$1:$1048576,MATCH('4.Score &amp; Vergelijking'!$E257,'1.Invul Blad'!$B:$B,0),MATCH('4.Score &amp; Vergelijking'!R256,'1.Invul Blad'!$1:$1,0))=""),"",IF(LEFT(Q257,2)="BS",INDEX('1.Invul Blad'!$1:$1048576,MATCH('4.Score &amp; Vergelijking'!$E257,'1.Invul Blad'!$B$36:$B$9000,0)+35,MATCH('4.Score &amp; Vergelijking'!R256,'1.Invul Blad'!$36:$36,0)),INDEX('1.Invul Blad'!$1:$1048576,MATCH('4.Score &amp; Vergelijking'!$E257,'1.Invul Blad'!$B:$B,0),MATCH('4.Score &amp; Vergelijking'!R256,'1.Invul Blad'!$1:$1,0)))),"")</f>
        <v/>
      </c>
      <c r="S257" s="57" t="str" cm="1">
        <f t="array" ref="S257">IFERROR(IF(IF(LEFT(R257,2)="BS",INDEX('1.Invul Blad'!$1:$1048576,MATCH('4.Score &amp; Vergelijking'!$E257,'1.Invul Blad'!$B$36:$B$9000,0)+35,MATCH('4.Score &amp; Vergelijking'!S256,'1.Invul Blad'!$36:$36,0))="",INDEX('1.Invul Blad'!$1:$1048576,MATCH('4.Score &amp; Vergelijking'!$E257,'1.Invul Blad'!$B:$B,0),MATCH('4.Score &amp; Vergelijking'!S256,'1.Invul Blad'!$1:$1,0))=""),"",IF(LEFT(R257,2)="BS",INDEX('1.Invul Blad'!$1:$1048576,MATCH('4.Score &amp; Vergelijking'!$E257,'1.Invul Blad'!$B$36:$B$9000,0)+35,MATCH('4.Score &amp; Vergelijking'!S256,'1.Invul Blad'!$36:$36,0)),INDEX('1.Invul Blad'!$1:$1048576,MATCH('4.Score &amp; Vergelijking'!$E257,'1.Invul Blad'!$B:$B,0),MATCH('4.Score &amp; Vergelijking'!S256,'1.Invul Blad'!$1:$1,0)))),"")</f>
        <v/>
      </c>
      <c r="T257" s="57" t="str" cm="1">
        <f t="array" ref="T257">IFERROR(IF(IF(LEFT(S257,2)="BS",INDEX('1.Invul Blad'!$1:$1048576,MATCH('4.Score &amp; Vergelijking'!$E257,'1.Invul Blad'!$B$36:$B$9000,0)+35,MATCH('4.Score &amp; Vergelijking'!T256,'1.Invul Blad'!$36:$36,0))="",INDEX('1.Invul Blad'!$1:$1048576,MATCH('4.Score &amp; Vergelijking'!$E257,'1.Invul Blad'!$B:$B,0),MATCH('4.Score &amp; Vergelijking'!T256,'1.Invul Blad'!$1:$1,0))=""),"",IF(LEFT(S257,2)="BS",INDEX('1.Invul Blad'!$1:$1048576,MATCH('4.Score &amp; Vergelijking'!$E257,'1.Invul Blad'!$B$36:$B$9000,0)+35,MATCH('4.Score &amp; Vergelijking'!T256,'1.Invul Blad'!$36:$36,0)),INDEX('1.Invul Blad'!$1:$1048576,MATCH('4.Score &amp; Vergelijking'!$E257,'1.Invul Blad'!$B:$B,0),MATCH('4.Score &amp; Vergelijking'!T256,'1.Invul Blad'!$1:$1,0)))),"")</f>
        <v/>
      </c>
      <c r="U257" s="57" t="str" cm="1">
        <f t="array" ref="U257">IFERROR(IF(IF(LEFT(T257,2)="BS",INDEX('1.Invul Blad'!$1:$1048576,MATCH('4.Score &amp; Vergelijking'!$E257,'1.Invul Blad'!$B$36:$B$9000,0)+35,MATCH('4.Score &amp; Vergelijking'!U256,'1.Invul Blad'!$36:$36,0))="",INDEX('1.Invul Blad'!$1:$1048576,MATCH('4.Score &amp; Vergelijking'!$E257,'1.Invul Blad'!$B:$B,0),MATCH('4.Score &amp; Vergelijking'!U256,'1.Invul Blad'!$1:$1,0))=""),"",IF(LEFT(T257,2)="BS",INDEX('1.Invul Blad'!$1:$1048576,MATCH('4.Score &amp; Vergelijking'!$E257,'1.Invul Blad'!$B$36:$B$9000,0)+35,MATCH('4.Score &amp; Vergelijking'!U256,'1.Invul Blad'!$36:$36,0)),INDEX('1.Invul Blad'!$1:$1048576,MATCH('4.Score &amp; Vergelijking'!$E257,'1.Invul Blad'!$B:$B,0),MATCH('4.Score &amp; Vergelijking'!U256,'1.Invul Blad'!$1:$1,0)))),"")</f>
        <v/>
      </c>
      <c r="V257" s="57" t="str" cm="1">
        <f t="array" ref="V257">IFERROR(IF(IF(LEFT(U257,2)="BS",INDEX('1.Invul Blad'!$1:$1048576,MATCH('4.Score &amp; Vergelijking'!$E257,'1.Invul Blad'!$B$36:$B$9000,0)+35,MATCH('4.Score &amp; Vergelijking'!V256,'1.Invul Blad'!$36:$36,0))="",INDEX('1.Invul Blad'!$1:$1048576,MATCH('4.Score &amp; Vergelijking'!$E257,'1.Invul Blad'!$B:$B,0),MATCH('4.Score &amp; Vergelijking'!V256,'1.Invul Blad'!$1:$1,0))=""),"",IF(LEFT(U257,2)="BS",INDEX('1.Invul Blad'!$1:$1048576,MATCH('4.Score &amp; Vergelijking'!$E257,'1.Invul Blad'!$B$36:$B$9000,0)+35,MATCH('4.Score &amp; Vergelijking'!V256,'1.Invul Blad'!$36:$36,0)),INDEX('1.Invul Blad'!$1:$1048576,MATCH('4.Score &amp; Vergelijking'!$E257,'1.Invul Blad'!$B:$B,0),MATCH('4.Score &amp; Vergelijking'!V256,'1.Invul Blad'!$1:$1,0)))),"")</f>
        <v/>
      </c>
      <c r="W257" s="57" t="str" cm="1">
        <f t="array" ref="W257">IFERROR(IF(IF(LEFT(V257,2)="BS",INDEX('1.Invul Blad'!$1:$1048576,MATCH('4.Score &amp; Vergelijking'!$E257,'1.Invul Blad'!$B$36:$B$9000,0)+35,MATCH('4.Score &amp; Vergelijking'!W256,'1.Invul Blad'!$36:$36,0))="",INDEX('1.Invul Blad'!$1:$1048576,MATCH('4.Score &amp; Vergelijking'!$E257,'1.Invul Blad'!$B:$B,0),MATCH('4.Score &amp; Vergelijking'!W256,'1.Invul Blad'!$1:$1,0))=""),"",IF(LEFT(V257,2)="BS",INDEX('1.Invul Blad'!$1:$1048576,MATCH('4.Score &amp; Vergelijking'!$E257,'1.Invul Blad'!$B$36:$B$9000,0)+35,MATCH('4.Score &amp; Vergelijking'!W256,'1.Invul Blad'!$36:$36,0)),INDEX('1.Invul Blad'!$1:$1048576,MATCH('4.Score &amp; Vergelijking'!$E257,'1.Invul Blad'!$B:$B,0),MATCH('4.Score &amp; Vergelijking'!W256,'1.Invul Blad'!$1:$1,0)))),"")</f>
        <v/>
      </c>
      <c r="X257" s="57" t="str" cm="1">
        <f t="array" ref="X257">IFERROR(IF(IF(LEFT(W257,2)="BS",INDEX('1.Invul Blad'!$1:$1048576,MATCH('4.Score &amp; Vergelijking'!$E257,'1.Invul Blad'!$B$36:$B$9000,0)+35,MATCH('4.Score &amp; Vergelijking'!X256,'1.Invul Blad'!$36:$36,0))="",INDEX('1.Invul Blad'!$1:$1048576,MATCH('4.Score &amp; Vergelijking'!$E257,'1.Invul Blad'!$B:$B,0),MATCH('4.Score &amp; Vergelijking'!X256,'1.Invul Blad'!$1:$1,0))=""),"",IF(LEFT(W257,2)="BS",INDEX('1.Invul Blad'!$1:$1048576,MATCH('4.Score &amp; Vergelijking'!$E257,'1.Invul Blad'!$B$36:$B$9000,0)+35,MATCH('4.Score &amp; Vergelijking'!X256,'1.Invul Blad'!$36:$36,0)),INDEX('1.Invul Blad'!$1:$1048576,MATCH('4.Score &amp; Vergelijking'!$E257,'1.Invul Blad'!$B:$B,0),MATCH('4.Score &amp; Vergelijking'!X256,'1.Invul Blad'!$1:$1,0)))),"")</f>
        <v/>
      </c>
      <c r="Y257" s="57" t="str" cm="1">
        <f t="array" ref="Y257">IFERROR(IF(IF(LEFT(X257,2)="BS",INDEX('1.Invul Blad'!$1:$1048576,MATCH('4.Score &amp; Vergelijking'!$E257,'1.Invul Blad'!$B$36:$B$9000,0)+35,MATCH('4.Score &amp; Vergelijking'!Y256,'1.Invul Blad'!$36:$36,0))="",INDEX('1.Invul Blad'!$1:$1048576,MATCH('4.Score &amp; Vergelijking'!$E257,'1.Invul Blad'!$B:$B,0),MATCH('4.Score &amp; Vergelijking'!Y256,'1.Invul Blad'!$1:$1,0))=""),"",IF(LEFT(X257,2)="BS",INDEX('1.Invul Blad'!$1:$1048576,MATCH('4.Score &amp; Vergelijking'!$E257,'1.Invul Blad'!$B$36:$B$9000,0)+35,MATCH('4.Score &amp; Vergelijking'!Y256,'1.Invul Blad'!$36:$36,0)),INDEX('1.Invul Blad'!$1:$1048576,MATCH('4.Score &amp; Vergelijking'!$E257,'1.Invul Blad'!$B:$B,0),MATCH('4.Score &amp; Vergelijking'!Y256,'1.Invul Blad'!$1:$1,0)))),"")</f>
        <v/>
      </c>
      <c r="Z257" s="57" t="str" cm="1">
        <f t="array" ref="Z257">IFERROR(IF(IF(LEFT(Y257,2)="BS",INDEX('1.Invul Blad'!$1:$1048576,MATCH('4.Score &amp; Vergelijking'!$E257,'1.Invul Blad'!$B$36:$B$9000,0)+35,MATCH('4.Score &amp; Vergelijking'!Z256,'1.Invul Blad'!$36:$36,0))="",INDEX('1.Invul Blad'!$1:$1048576,MATCH('4.Score &amp; Vergelijking'!$E257,'1.Invul Blad'!$B:$B,0),MATCH('4.Score &amp; Vergelijking'!Z256,'1.Invul Blad'!$1:$1,0))=""),"",IF(LEFT(Y257,2)="BS",INDEX('1.Invul Blad'!$1:$1048576,MATCH('4.Score &amp; Vergelijking'!$E257,'1.Invul Blad'!$B$36:$B$9000,0)+35,MATCH('4.Score &amp; Vergelijking'!Z256,'1.Invul Blad'!$36:$36,0)),INDEX('1.Invul Blad'!$1:$1048576,MATCH('4.Score &amp; Vergelijking'!$E257,'1.Invul Blad'!$B:$B,0),MATCH('4.Score &amp; Vergelijking'!Z256,'1.Invul Blad'!$1:$1,0)))),"")</f>
        <v/>
      </c>
      <c r="AA257" s="57" t="str" cm="1">
        <f t="array" ref="AA257">IFERROR(IF(IF(LEFT(Z257,2)="BS",INDEX('1.Invul Blad'!$1:$1048576,MATCH('4.Score &amp; Vergelijking'!$E257,'1.Invul Blad'!$B$36:$B$9000,0)+35,MATCH('4.Score &amp; Vergelijking'!AA256,'1.Invul Blad'!$36:$36,0))="",INDEX('1.Invul Blad'!$1:$1048576,MATCH('4.Score &amp; Vergelijking'!$E257,'1.Invul Blad'!$B:$B,0),MATCH('4.Score &amp; Vergelijking'!AA256,'1.Invul Blad'!$1:$1,0))=""),"",IF(LEFT(Z257,2)="BS",INDEX('1.Invul Blad'!$1:$1048576,MATCH('4.Score &amp; Vergelijking'!$E257,'1.Invul Blad'!$B$36:$B$9000,0)+35,MATCH('4.Score &amp; Vergelijking'!AA256,'1.Invul Blad'!$36:$36,0)),INDEX('1.Invul Blad'!$1:$1048576,MATCH('4.Score &amp; Vergelijking'!$E257,'1.Invul Blad'!$B:$B,0),MATCH('4.Score &amp; Vergelijking'!AA256,'1.Invul Blad'!$1:$1,0)))),"")</f>
        <v/>
      </c>
      <c r="AB257" s="57" t="str" cm="1">
        <f t="array" ref="AB257">IFERROR(IF(IF(LEFT(AA257,2)="BS",INDEX('1.Invul Blad'!$1:$1048576,MATCH('4.Score &amp; Vergelijking'!$E257,'1.Invul Blad'!$B$36:$B$9000,0)+35,MATCH('4.Score &amp; Vergelijking'!AB256,'1.Invul Blad'!$36:$36,0))="",INDEX('1.Invul Blad'!$1:$1048576,MATCH('4.Score &amp; Vergelijking'!$E257,'1.Invul Blad'!$B:$B,0),MATCH('4.Score &amp; Vergelijking'!AB256,'1.Invul Blad'!$1:$1,0))=""),"",IF(LEFT(AA257,2)="BS",INDEX('1.Invul Blad'!$1:$1048576,MATCH('4.Score &amp; Vergelijking'!$E257,'1.Invul Blad'!$B$36:$B$9000,0)+35,MATCH('4.Score &amp; Vergelijking'!AB256,'1.Invul Blad'!$36:$36,0)),INDEX('1.Invul Blad'!$1:$1048576,MATCH('4.Score &amp; Vergelijking'!$E257,'1.Invul Blad'!$B:$B,0),MATCH('4.Score &amp; Vergelijking'!AB256,'1.Invul Blad'!$1:$1,0)))),"")</f>
        <v/>
      </c>
      <c r="AC257" s="57" t="str" cm="1">
        <f t="array" ref="AC257">IFERROR(IF(IF(LEFT(AB257,2)="BS",INDEX('1.Invul Blad'!$1:$1048576,MATCH('4.Score &amp; Vergelijking'!$E257,'1.Invul Blad'!$B$36:$B$9000,0)+35,MATCH('4.Score &amp; Vergelijking'!AC256,'1.Invul Blad'!$36:$36,0))="",INDEX('1.Invul Blad'!$1:$1048576,MATCH('4.Score &amp; Vergelijking'!$E257,'1.Invul Blad'!$B:$B,0),MATCH('4.Score &amp; Vergelijking'!AC256,'1.Invul Blad'!$1:$1,0))=""),"",IF(LEFT(AB257,2)="BS",INDEX('1.Invul Blad'!$1:$1048576,MATCH('4.Score &amp; Vergelijking'!$E257,'1.Invul Blad'!$B$36:$B$9000,0)+35,MATCH('4.Score &amp; Vergelijking'!AC256,'1.Invul Blad'!$36:$36,0)),INDEX('1.Invul Blad'!$1:$1048576,MATCH('4.Score &amp; Vergelijking'!$E257,'1.Invul Blad'!$B:$B,0),MATCH('4.Score &amp; Vergelijking'!AC256,'1.Invul Blad'!$1:$1,0)))),"")</f>
        <v/>
      </c>
      <c r="AD257" s="57" t="str" cm="1">
        <f t="array" ref="AD257">IFERROR(IF(IF(LEFT(AC257,2)="BS",INDEX('1.Invul Blad'!$1:$1048576,MATCH('4.Score &amp; Vergelijking'!$E257,'1.Invul Blad'!$B$36:$B$9000,0)+35,MATCH('4.Score &amp; Vergelijking'!AD256,'1.Invul Blad'!$36:$36,0))="",INDEX('1.Invul Blad'!$1:$1048576,MATCH('4.Score &amp; Vergelijking'!$E257,'1.Invul Blad'!$B:$B,0),MATCH('4.Score &amp; Vergelijking'!AD256,'1.Invul Blad'!$1:$1,0))=""),"",IF(LEFT(AC257,2)="BS",INDEX('1.Invul Blad'!$1:$1048576,MATCH('4.Score &amp; Vergelijking'!$E257,'1.Invul Blad'!$B$36:$B$9000,0)+35,MATCH('4.Score &amp; Vergelijking'!AD256,'1.Invul Blad'!$36:$36,0)),INDEX('1.Invul Blad'!$1:$1048576,MATCH('4.Score &amp; Vergelijking'!$E257,'1.Invul Blad'!$B:$B,0),MATCH('4.Score &amp; Vergelijking'!AD256,'1.Invul Blad'!$1:$1,0)))),"")</f>
        <v/>
      </c>
      <c r="AE257" s="57" t="str" cm="1">
        <f t="array" ref="AE257">IFERROR(IF(IF(LEFT(AD257,2)="BS",INDEX('1.Invul Blad'!$1:$1048576,MATCH('4.Score &amp; Vergelijking'!$E257,'1.Invul Blad'!$B$36:$B$9000,0)+35,MATCH('4.Score &amp; Vergelijking'!AE256,'1.Invul Blad'!$36:$36,0))="",INDEX('1.Invul Blad'!$1:$1048576,MATCH('4.Score &amp; Vergelijking'!$E257,'1.Invul Blad'!$B:$B,0),MATCH('4.Score &amp; Vergelijking'!AE256,'1.Invul Blad'!$1:$1,0))=""),"",IF(LEFT(AD257,2)="BS",INDEX('1.Invul Blad'!$1:$1048576,MATCH('4.Score &amp; Vergelijking'!$E257,'1.Invul Blad'!$B$36:$B$9000,0)+35,MATCH('4.Score &amp; Vergelijking'!AE256,'1.Invul Blad'!$36:$36,0)),INDEX('1.Invul Blad'!$1:$1048576,MATCH('4.Score &amp; Vergelijking'!$E257,'1.Invul Blad'!$B:$B,0),MATCH('4.Score &amp; Vergelijking'!AE256,'1.Invul Blad'!$1:$1,0)))),"")</f>
        <v/>
      </c>
      <c r="AF257" s="57" t="str" cm="1">
        <f t="array" ref="AF257">IFERROR(IF(IF(LEFT(AE257,2)="BS",INDEX('1.Invul Blad'!$1:$1048576,MATCH('4.Score &amp; Vergelijking'!$E257,'1.Invul Blad'!$B$36:$B$9000,0)+35,MATCH('4.Score &amp; Vergelijking'!AF256,'1.Invul Blad'!$36:$36,0))="",INDEX('1.Invul Blad'!$1:$1048576,MATCH('4.Score &amp; Vergelijking'!$E257,'1.Invul Blad'!$B:$B,0),MATCH('4.Score &amp; Vergelijking'!AF256,'1.Invul Blad'!$1:$1,0))=""),"",IF(LEFT(AE257,2)="BS",INDEX('1.Invul Blad'!$1:$1048576,MATCH('4.Score &amp; Vergelijking'!$E257,'1.Invul Blad'!$B$36:$B$9000,0)+35,MATCH('4.Score &amp; Vergelijking'!AF256,'1.Invul Blad'!$36:$36,0)),INDEX('1.Invul Blad'!$1:$1048576,MATCH('4.Score &amp; Vergelijking'!$E257,'1.Invul Blad'!$B:$B,0),MATCH('4.Score &amp; Vergelijking'!AF256,'1.Invul Blad'!$1:$1,0)))),"")</f>
        <v/>
      </c>
      <c r="AG257" s="57" t="str" cm="1">
        <f t="array" ref="AG257">IFERROR(IF(IF(LEFT(AF257,2)="BS",INDEX('1.Invul Blad'!$1:$1048576,MATCH('4.Score &amp; Vergelijking'!$E257,'1.Invul Blad'!$B$36:$B$9000,0)+35,MATCH('4.Score &amp; Vergelijking'!AG256,'1.Invul Blad'!$36:$36,0))="",INDEX('1.Invul Blad'!$1:$1048576,MATCH('4.Score &amp; Vergelijking'!$E257,'1.Invul Blad'!$B:$B,0),MATCH('4.Score &amp; Vergelijking'!AG256,'1.Invul Blad'!$1:$1,0))=""),"",IF(LEFT(AF257,2)="BS",INDEX('1.Invul Blad'!$1:$1048576,MATCH('4.Score &amp; Vergelijking'!$E257,'1.Invul Blad'!$B$36:$B$9000,0)+35,MATCH('4.Score &amp; Vergelijking'!AG256,'1.Invul Blad'!$36:$36,0)),INDEX('1.Invul Blad'!$1:$1048576,MATCH('4.Score &amp; Vergelijking'!$E257,'1.Invul Blad'!$B:$B,0),MATCH('4.Score &amp; Vergelijking'!AG256,'1.Invul Blad'!$1:$1,0)))),"")</f>
        <v/>
      </c>
      <c r="AH257" s="57" t="str" cm="1">
        <f t="array" ref="AH257">IFERROR(IF(IF(LEFT(AG257,2)="BS",INDEX('1.Invul Blad'!$1:$1048576,MATCH('4.Score &amp; Vergelijking'!$E257,'1.Invul Blad'!$B$36:$B$9000,0)+35,MATCH('4.Score &amp; Vergelijking'!AH256,'1.Invul Blad'!$36:$36,0))="",INDEX('1.Invul Blad'!$1:$1048576,MATCH('4.Score &amp; Vergelijking'!$E257,'1.Invul Blad'!$B:$B,0),MATCH('4.Score &amp; Vergelijking'!AH256,'1.Invul Blad'!$1:$1,0))=""),"",IF(LEFT(AG257,2)="BS",INDEX('1.Invul Blad'!$1:$1048576,MATCH('4.Score &amp; Vergelijking'!$E257,'1.Invul Blad'!$B$36:$B$9000,0)+35,MATCH('4.Score &amp; Vergelijking'!AH256,'1.Invul Blad'!$36:$36,0)),INDEX('1.Invul Blad'!$1:$1048576,MATCH('4.Score &amp; Vergelijking'!$E257,'1.Invul Blad'!$B:$B,0),MATCH('4.Score &amp; Vergelijking'!AH256,'1.Invul Blad'!$1:$1,0)))),"")</f>
        <v/>
      </c>
      <c r="AI257" s="57" t="str" cm="1">
        <f t="array" ref="AI257">IFERROR(IF(IF(LEFT(AH257,2)="BS",INDEX('1.Invul Blad'!$1:$1048576,MATCH('4.Score &amp; Vergelijking'!$E257,'1.Invul Blad'!$B$36:$B$9000,0)+35,MATCH('4.Score &amp; Vergelijking'!AI256,'1.Invul Blad'!$36:$36,0))="",INDEX('1.Invul Blad'!$1:$1048576,MATCH('4.Score &amp; Vergelijking'!$E257,'1.Invul Blad'!$B:$B,0),MATCH('4.Score &amp; Vergelijking'!AI256,'1.Invul Blad'!$1:$1,0))=""),"",IF(LEFT(AH257,2)="BS",INDEX('1.Invul Blad'!$1:$1048576,MATCH('4.Score &amp; Vergelijking'!$E257,'1.Invul Blad'!$B$36:$B$9000,0)+35,MATCH('4.Score &amp; Vergelijking'!AI256,'1.Invul Blad'!$36:$36,0)),INDEX('1.Invul Blad'!$1:$1048576,MATCH('4.Score &amp; Vergelijking'!$E257,'1.Invul Blad'!$B:$B,0),MATCH('4.Score &amp; Vergelijking'!AI256,'1.Invul Blad'!$1:$1,0)))),"")</f>
        <v/>
      </c>
      <c r="AJ257" s="57" t="str" cm="1">
        <f t="array" ref="AJ257">IFERROR(IF(IF(LEFT(AI257,2)="BS",INDEX('1.Invul Blad'!$1:$1048576,MATCH('4.Score &amp; Vergelijking'!$E257,'1.Invul Blad'!$B$36:$B$9000,0)+35,MATCH('4.Score &amp; Vergelijking'!AJ256,'1.Invul Blad'!$36:$36,0))="",INDEX('1.Invul Blad'!$1:$1048576,MATCH('4.Score &amp; Vergelijking'!$E257,'1.Invul Blad'!$B:$B,0),MATCH('4.Score &amp; Vergelijking'!AJ256,'1.Invul Blad'!$1:$1,0))=""),"",IF(LEFT(AI257,2)="BS",INDEX('1.Invul Blad'!$1:$1048576,MATCH('4.Score &amp; Vergelijking'!$E257,'1.Invul Blad'!$B$36:$B$9000,0)+35,MATCH('4.Score &amp; Vergelijking'!AJ256,'1.Invul Blad'!$36:$36,0)),INDEX('1.Invul Blad'!$1:$1048576,MATCH('4.Score &amp; Vergelijking'!$E257,'1.Invul Blad'!$B:$B,0),MATCH('4.Score &amp; Vergelijking'!AJ256,'1.Invul Blad'!$1:$1,0)))),"")</f>
        <v/>
      </c>
      <c r="AK257" s="57" t="str" cm="1">
        <f t="array" ref="AK257">IFERROR(IF(IF(LEFT(AJ257,2)="BS",INDEX('1.Invul Blad'!$1:$1048576,MATCH('4.Score &amp; Vergelijking'!$E257,'1.Invul Blad'!$B$36:$B$9000,0)+35,MATCH('4.Score &amp; Vergelijking'!AK256,'1.Invul Blad'!$36:$36,0))="",INDEX('1.Invul Blad'!$1:$1048576,MATCH('4.Score &amp; Vergelijking'!$E257,'1.Invul Blad'!$B:$B,0),MATCH('4.Score &amp; Vergelijking'!AK256,'1.Invul Blad'!$1:$1,0))=""),"",IF(LEFT(AJ257,2)="BS",INDEX('1.Invul Blad'!$1:$1048576,MATCH('4.Score &amp; Vergelijking'!$E257,'1.Invul Blad'!$B$36:$B$9000,0)+35,MATCH('4.Score &amp; Vergelijking'!AK256,'1.Invul Blad'!$36:$36,0)),INDEX('1.Invul Blad'!$1:$1048576,MATCH('4.Score &amp; Vergelijking'!$E257,'1.Invul Blad'!$B:$B,0),MATCH('4.Score &amp; Vergelijking'!AK256,'1.Invul Blad'!$1:$1,0)))),"")</f>
        <v/>
      </c>
      <c r="AL257" s="57" t="str" cm="1">
        <f t="array" ref="AL257">IFERROR(IF(IF(LEFT(AK257,2)="BS",INDEX('1.Invul Blad'!$1:$1048576,MATCH('4.Score &amp; Vergelijking'!$E257,'1.Invul Blad'!$B$36:$B$9000,0)+35,MATCH('4.Score &amp; Vergelijking'!AL256,'1.Invul Blad'!$36:$36,0))="",INDEX('1.Invul Blad'!$1:$1048576,MATCH('4.Score &amp; Vergelijking'!$E257,'1.Invul Blad'!$B:$B,0),MATCH('4.Score &amp; Vergelijking'!AL256,'1.Invul Blad'!$1:$1,0))=""),"",IF(LEFT(AK257,2)="BS",INDEX('1.Invul Blad'!$1:$1048576,MATCH('4.Score &amp; Vergelijking'!$E257,'1.Invul Blad'!$B$36:$B$9000,0)+35,MATCH('4.Score &amp; Vergelijking'!AL256,'1.Invul Blad'!$36:$36,0)),INDEX('1.Invul Blad'!$1:$1048576,MATCH('4.Score &amp; Vergelijking'!$E257,'1.Invul Blad'!$B:$B,0),MATCH('4.Score &amp; Vergelijking'!AL256,'1.Invul Blad'!$1:$1,0)))),"")</f>
        <v/>
      </c>
      <c r="AM257" s="57" t="str" cm="1">
        <f t="array" ref="AM257">IFERROR(IF(IF(LEFT(AL257,2)="BS",INDEX('1.Invul Blad'!$1:$1048576,MATCH('4.Score &amp; Vergelijking'!$E257,'1.Invul Blad'!$B$36:$B$9000,0)+35,MATCH('4.Score &amp; Vergelijking'!AM256,'1.Invul Blad'!$36:$36,0))="",INDEX('1.Invul Blad'!$1:$1048576,MATCH('4.Score &amp; Vergelijking'!$E257,'1.Invul Blad'!$B:$B,0),MATCH('4.Score &amp; Vergelijking'!AM256,'1.Invul Blad'!$1:$1,0))=""),"",IF(LEFT(AL257,2)="BS",INDEX('1.Invul Blad'!$1:$1048576,MATCH('4.Score &amp; Vergelijking'!$E257,'1.Invul Blad'!$B$36:$B$9000,0)+35,MATCH('4.Score &amp; Vergelijking'!AM256,'1.Invul Blad'!$36:$36,0)),INDEX('1.Invul Blad'!$1:$1048576,MATCH('4.Score &amp; Vergelijking'!$E257,'1.Invul Blad'!$B:$B,0),MATCH('4.Score &amp; Vergelijking'!AM256,'1.Invul Blad'!$1:$1,0)))),"")</f>
        <v/>
      </c>
      <c r="AN257" s="57" t="str" cm="1">
        <f t="array" ref="AN257">IFERROR(IF(IF(LEFT(AM257,2)="BS",INDEX('1.Invul Blad'!$1:$1048576,MATCH('4.Score &amp; Vergelijking'!$E257,'1.Invul Blad'!$B$36:$B$9000,0)+35,MATCH('4.Score &amp; Vergelijking'!AN256,'1.Invul Blad'!$36:$36,0))="",INDEX('1.Invul Blad'!$1:$1048576,MATCH('4.Score &amp; Vergelijking'!$E257,'1.Invul Blad'!$B:$B,0),MATCH('4.Score &amp; Vergelijking'!AN256,'1.Invul Blad'!$1:$1,0))=""),"",IF(LEFT(AM257,2)="BS",INDEX('1.Invul Blad'!$1:$1048576,MATCH('4.Score &amp; Vergelijking'!$E257,'1.Invul Blad'!$B$36:$B$9000,0)+35,MATCH('4.Score &amp; Vergelijking'!AN256,'1.Invul Blad'!$36:$36,0)),INDEX('1.Invul Blad'!$1:$1048576,MATCH('4.Score &amp; Vergelijking'!$E257,'1.Invul Blad'!$B:$B,0),MATCH('4.Score &amp; Vergelijking'!AN256,'1.Invul Blad'!$1:$1,0)))),"")</f>
        <v/>
      </c>
      <c r="AO257" s="57" t="str" cm="1">
        <f t="array" ref="AO257">IFERROR(IF(IF(LEFT(AN257,2)="BS",INDEX('1.Invul Blad'!$1:$1048576,MATCH('4.Score &amp; Vergelijking'!$E257,'1.Invul Blad'!$B$36:$B$9000,0)+35,MATCH('4.Score &amp; Vergelijking'!AO256,'1.Invul Blad'!$36:$36,0))="",INDEX('1.Invul Blad'!$1:$1048576,MATCH('4.Score &amp; Vergelijking'!$E257,'1.Invul Blad'!$B:$B,0),MATCH('4.Score &amp; Vergelijking'!AO256,'1.Invul Blad'!$1:$1,0))=""),"",IF(LEFT(AN257,2)="BS",INDEX('1.Invul Blad'!$1:$1048576,MATCH('4.Score &amp; Vergelijking'!$E257,'1.Invul Blad'!$B$36:$B$9000,0)+35,MATCH('4.Score &amp; Vergelijking'!AO256,'1.Invul Blad'!$36:$36,0)),INDEX('1.Invul Blad'!$1:$1048576,MATCH('4.Score &amp; Vergelijking'!$E257,'1.Invul Blad'!$B:$B,0),MATCH('4.Score &amp; Vergelijking'!AO256,'1.Invul Blad'!$1:$1,0)))),"")</f>
        <v/>
      </c>
      <c r="AP257" s="57" t="str" cm="1">
        <f t="array" ref="AP257">IFERROR(IF(IF(LEFT(AO257,2)="BS",INDEX('1.Invul Blad'!$1:$1048576,MATCH('4.Score &amp; Vergelijking'!$E257,'1.Invul Blad'!$B$36:$B$9000,0)+35,MATCH('4.Score &amp; Vergelijking'!AP256,'1.Invul Blad'!$36:$36,0))="",INDEX('1.Invul Blad'!$1:$1048576,MATCH('4.Score &amp; Vergelijking'!$E257,'1.Invul Blad'!$B:$B,0),MATCH('4.Score &amp; Vergelijking'!AP256,'1.Invul Blad'!$1:$1,0))=""),"",IF(LEFT(AO257,2)="BS",INDEX('1.Invul Blad'!$1:$1048576,MATCH('4.Score &amp; Vergelijking'!$E257,'1.Invul Blad'!$B$36:$B$9000,0)+35,MATCH('4.Score &amp; Vergelijking'!AP256,'1.Invul Blad'!$36:$36,0)),INDEX('1.Invul Blad'!$1:$1048576,MATCH('4.Score &amp; Vergelijking'!$E257,'1.Invul Blad'!$B:$B,0),MATCH('4.Score &amp; Vergelijking'!AP256,'1.Invul Blad'!$1:$1,0)))),"")</f>
        <v/>
      </c>
      <c r="AQ257" s="57" t="str" cm="1">
        <f t="array" ref="AQ257">IFERROR(IF(IF(LEFT(AP257,2)="BS",INDEX('1.Invul Blad'!$1:$1048576,MATCH('4.Score &amp; Vergelijking'!$E257,'1.Invul Blad'!$B$36:$B$9000,0)+35,MATCH('4.Score &amp; Vergelijking'!AQ256,'1.Invul Blad'!$36:$36,0))="",INDEX('1.Invul Blad'!$1:$1048576,MATCH('4.Score &amp; Vergelijking'!$E257,'1.Invul Blad'!$B:$B,0),MATCH('4.Score &amp; Vergelijking'!AQ256,'1.Invul Blad'!$1:$1,0))=""),"",IF(LEFT(AP257,2)="BS",INDEX('1.Invul Blad'!$1:$1048576,MATCH('4.Score &amp; Vergelijking'!$E257,'1.Invul Blad'!$B$36:$B$9000,0)+35,MATCH('4.Score &amp; Vergelijking'!AQ256,'1.Invul Blad'!$36:$36,0)),INDEX('1.Invul Blad'!$1:$1048576,MATCH('4.Score &amp; Vergelijking'!$E257,'1.Invul Blad'!$B:$B,0),MATCH('4.Score &amp; Vergelijking'!AQ256,'1.Invul Blad'!$1:$1,0)))),"")</f>
        <v/>
      </c>
      <c r="AR257" s="57" t="str" cm="1">
        <f t="array" ref="AR257">IFERROR(IF(IF(LEFT(AQ257,2)="BS",INDEX('1.Invul Blad'!$1:$1048576,MATCH('4.Score &amp; Vergelijking'!$E257,'1.Invul Blad'!$B$36:$B$9000,0)+35,MATCH('4.Score &amp; Vergelijking'!AR256,'1.Invul Blad'!$36:$36,0))="",INDEX('1.Invul Blad'!$1:$1048576,MATCH('4.Score &amp; Vergelijking'!$E257,'1.Invul Blad'!$B:$B,0),MATCH('4.Score &amp; Vergelijking'!AR256,'1.Invul Blad'!$1:$1,0))=""),"",IF(LEFT(AQ257,2)="BS",INDEX('1.Invul Blad'!$1:$1048576,MATCH('4.Score &amp; Vergelijking'!$E257,'1.Invul Blad'!$B$36:$B$9000,0)+35,MATCH('4.Score &amp; Vergelijking'!AR256,'1.Invul Blad'!$36:$36,0)),INDEX('1.Invul Blad'!$1:$1048576,MATCH('4.Score &amp; Vergelijking'!$E257,'1.Invul Blad'!$B:$B,0),MATCH('4.Score &amp; Vergelijking'!AR256,'1.Invul Blad'!$1:$1,0)))),"")</f>
        <v/>
      </c>
      <c r="AS257" s="57" t="str" cm="1">
        <f t="array" ref="AS257">IFERROR(IF(IF(LEFT(AR257,2)="BS",INDEX('1.Invul Blad'!$1:$1048576,MATCH('4.Score &amp; Vergelijking'!$E257,'1.Invul Blad'!$B$36:$B$9000,0)+35,MATCH('4.Score &amp; Vergelijking'!AS256,'1.Invul Blad'!$36:$36,0))="",INDEX('1.Invul Blad'!$1:$1048576,MATCH('4.Score &amp; Vergelijking'!$E257,'1.Invul Blad'!$B:$B,0),MATCH('4.Score &amp; Vergelijking'!AS256,'1.Invul Blad'!$1:$1,0))=""),"",IF(LEFT(AR257,2)="BS",INDEX('1.Invul Blad'!$1:$1048576,MATCH('4.Score &amp; Vergelijking'!$E257,'1.Invul Blad'!$B$36:$B$9000,0)+35,MATCH('4.Score &amp; Vergelijking'!AS256,'1.Invul Blad'!$36:$36,0)),INDEX('1.Invul Blad'!$1:$1048576,MATCH('4.Score &amp; Vergelijking'!$E257,'1.Invul Blad'!$B:$B,0),MATCH('4.Score &amp; Vergelijking'!AS256,'1.Invul Blad'!$1:$1,0)))),"")</f>
        <v/>
      </c>
      <c r="AT257" s="57" t="str" cm="1">
        <f t="array" ref="AT257">IFERROR(IF(IF(LEFT(AS257,2)="BS",INDEX('1.Invul Blad'!$1:$1048576,MATCH('4.Score &amp; Vergelijking'!$E257,'1.Invul Blad'!$B$36:$B$9000,0)+35,MATCH('4.Score &amp; Vergelijking'!AT256,'1.Invul Blad'!$36:$36,0))="",INDEX('1.Invul Blad'!$1:$1048576,MATCH('4.Score &amp; Vergelijking'!$E257,'1.Invul Blad'!$B:$B,0),MATCH('4.Score &amp; Vergelijking'!AT256,'1.Invul Blad'!$1:$1,0))=""),"",IF(LEFT(AS257,2)="BS",INDEX('1.Invul Blad'!$1:$1048576,MATCH('4.Score &amp; Vergelijking'!$E257,'1.Invul Blad'!$B$36:$B$9000,0)+35,MATCH('4.Score &amp; Vergelijking'!AT256,'1.Invul Blad'!$36:$36,0)),INDEX('1.Invul Blad'!$1:$1048576,MATCH('4.Score &amp; Vergelijking'!$E257,'1.Invul Blad'!$B:$B,0),MATCH('4.Score &amp; Vergelijking'!AT256,'1.Invul Blad'!$1:$1,0)))),"")</f>
        <v/>
      </c>
      <c r="AU257" s="57" t="str" cm="1">
        <f t="array" ref="AU257">IFERROR(IF(IF(LEFT(AT257,2)="BS",INDEX('1.Invul Blad'!$1:$1048576,MATCH('4.Score &amp; Vergelijking'!$E257,'1.Invul Blad'!$B$36:$B$9000,0)+35,MATCH('4.Score &amp; Vergelijking'!AU256,'1.Invul Blad'!$36:$36,0))="",INDEX('1.Invul Blad'!$1:$1048576,MATCH('4.Score &amp; Vergelijking'!$E257,'1.Invul Blad'!$B:$B,0),MATCH('4.Score &amp; Vergelijking'!AU256,'1.Invul Blad'!$1:$1,0))=""),"",IF(LEFT(AT257,2)="BS",INDEX('1.Invul Blad'!$1:$1048576,MATCH('4.Score &amp; Vergelijking'!$E257,'1.Invul Blad'!$B$36:$B$9000,0)+35,MATCH('4.Score &amp; Vergelijking'!AU256,'1.Invul Blad'!$36:$36,0)),INDEX('1.Invul Blad'!$1:$1048576,MATCH('4.Score &amp; Vergelijking'!$E257,'1.Invul Blad'!$B:$B,0),MATCH('4.Score &amp; Vergelijking'!AU256,'1.Invul Blad'!$1:$1,0)))),"")</f>
        <v/>
      </c>
      <c r="AV257" s="57" t="str" cm="1">
        <f t="array" ref="AV257">IFERROR(IF(IF(LEFT(AU257,2)="BS",INDEX('1.Invul Blad'!$1:$1048576,MATCH('4.Score &amp; Vergelijking'!$E257,'1.Invul Blad'!$B$36:$B$9000,0)+35,MATCH('4.Score &amp; Vergelijking'!AV256,'1.Invul Blad'!$36:$36,0))="",INDEX('1.Invul Blad'!$1:$1048576,MATCH('4.Score &amp; Vergelijking'!$E257,'1.Invul Blad'!$B:$B,0),MATCH('4.Score &amp; Vergelijking'!AV256,'1.Invul Blad'!$1:$1,0))=""),"",IF(LEFT(AU257,2)="BS",INDEX('1.Invul Blad'!$1:$1048576,MATCH('4.Score &amp; Vergelijking'!$E257,'1.Invul Blad'!$B$36:$B$9000,0)+35,MATCH('4.Score &amp; Vergelijking'!AV256,'1.Invul Blad'!$36:$36,0)),INDEX('1.Invul Blad'!$1:$1048576,MATCH('4.Score &amp; Vergelijking'!$E257,'1.Invul Blad'!$B:$B,0),MATCH('4.Score &amp; Vergelijking'!AV256,'1.Invul Blad'!$1:$1,0)))),"")</f>
        <v/>
      </c>
      <c r="AW257" s="57" t="str" cm="1">
        <f t="array" ref="AW257">IFERROR(IF(IF(LEFT(AV257,2)="BS",INDEX('1.Invul Blad'!$1:$1048576,MATCH('4.Score &amp; Vergelijking'!$E257,'1.Invul Blad'!$B$36:$B$9000,0)+35,MATCH('4.Score &amp; Vergelijking'!AW256,'1.Invul Blad'!$36:$36,0))="",INDEX('1.Invul Blad'!$1:$1048576,MATCH('4.Score &amp; Vergelijking'!$E257,'1.Invul Blad'!$B:$B,0),MATCH('4.Score &amp; Vergelijking'!AW256,'1.Invul Blad'!$1:$1,0))=""),"",IF(LEFT(AV257,2)="BS",INDEX('1.Invul Blad'!$1:$1048576,MATCH('4.Score &amp; Vergelijking'!$E257,'1.Invul Blad'!$B$36:$B$9000,0)+35,MATCH('4.Score &amp; Vergelijking'!AW256,'1.Invul Blad'!$36:$36,0)),INDEX('1.Invul Blad'!$1:$1048576,MATCH('4.Score &amp; Vergelijking'!$E257,'1.Invul Blad'!$B:$B,0),MATCH('4.Score &amp; Vergelijking'!AW256,'1.Invul Blad'!$1:$1,0)))),"")</f>
        <v/>
      </c>
      <c r="AX257" s="57" t="str" cm="1">
        <f t="array" ref="AX257">IFERROR(IF(IF(LEFT(AW257,2)="BS",INDEX('1.Invul Blad'!$1:$1048576,MATCH('4.Score &amp; Vergelijking'!$E257,'1.Invul Blad'!$B$36:$B$9000,0)+35,MATCH('4.Score &amp; Vergelijking'!AX256,'1.Invul Blad'!$36:$36,0))="",INDEX('1.Invul Blad'!$1:$1048576,MATCH('4.Score &amp; Vergelijking'!$E257,'1.Invul Blad'!$B:$B,0),MATCH('4.Score &amp; Vergelijking'!AX256,'1.Invul Blad'!$1:$1,0))=""),"",IF(LEFT(AW257,2)="BS",INDEX('1.Invul Blad'!$1:$1048576,MATCH('4.Score &amp; Vergelijking'!$E257,'1.Invul Blad'!$B$36:$B$9000,0)+35,MATCH('4.Score &amp; Vergelijking'!AX256,'1.Invul Blad'!$36:$36,0)),INDEX('1.Invul Blad'!$1:$1048576,MATCH('4.Score &amp; Vergelijking'!$E257,'1.Invul Blad'!$B:$B,0),MATCH('4.Score &amp; Vergelijking'!AX256,'1.Invul Blad'!$1:$1,0)))),"")</f>
        <v/>
      </c>
      <c r="AY257" s="57" t="str" cm="1">
        <f t="array" ref="AY257">IFERROR(IF(IF(LEFT(AX257,2)="BS",INDEX('1.Invul Blad'!$1:$1048576,MATCH('4.Score &amp; Vergelijking'!$E257,'1.Invul Blad'!$B$36:$B$9000,0)+35,MATCH('4.Score &amp; Vergelijking'!AY256,'1.Invul Blad'!$36:$36,0))="",INDEX('1.Invul Blad'!$1:$1048576,MATCH('4.Score &amp; Vergelijking'!$E257,'1.Invul Blad'!$B:$B,0),MATCH('4.Score &amp; Vergelijking'!AY256,'1.Invul Blad'!$1:$1,0))=""),"",IF(LEFT(AX257,2)="BS",INDEX('1.Invul Blad'!$1:$1048576,MATCH('4.Score &amp; Vergelijking'!$E257,'1.Invul Blad'!$B$36:$B$9000,0)+35,MATCH('4.Score &amp; Vergelijking'!AY256,'1.Invul Blad'!$36:$36,0)),INDEX('1.Invul Blad'!$1:$1048576,MATCH('4.Score &amp; Vergelijking'!$E257,'1.Invul Blad'!$B:$B,0),MATCH('4.Score &amp; Vergelijking'!AY256,'1.Invul Blad'!$1:$1,0)))),"")</f>
        <v/>
      </c>
      <c r="AZ257" s="57" t="str" cm="1">
        <f t="array" ref="AZ257">IFERROR(IF(IF(LEFT(AY257,2)="BS",INDEX('1.Invul Blad'!$1:$1048576,MATCH('4.Score &amp; Vergelijking'!$E257,'1.Invul Blad'!$B$36:$B$9000,0)+35,MATCH('4.Score &amp; Vergelijking'!AZ256,'1.Invul Blad'!$36:$36,0))="",INDEX('1.Invul Blad'!$1:$1048576,MATCH('4.Score &amp; Vergelijking'!$E257,'1.Invul Blad'!$B:$B,0),MATCH('4.Score &amp; Vergelijking'!AZ256,'1.Invul Blad'!$1:$1,0))=""),"",IF(LEFT(AY257,2)="BS",INDEX('1.Invul Blad'!$1:$1048576,MATCH('4.Score &amp; Vergelijking'!$E257,'1.Invul Blad'!$B$36:$B$9000,0)+35,MATCH('4.Score &amp; Vergelijking'!AZ256,'1.Invul Blad'!$36:$36,0)),INDEX('1.Invul Blad'!$1:$1048576,MATCH('4.Score &amp; Vergelijking'!$E257,'1.Invul Blad'!$B:$B,0),MATCH('4.Score &amp; Vergelijking'!AZ256,'1.Invul Blad'!$1:$1,0)))),"")</f>
        <v/>
      </c>
      <c r="BA257" s="57" t="str" cm="1">
        <f t="array" ref="BA257">IFERROR(IF(IF(LEFT(AZ257,2)="BS",INDEX('1.Invul Blad'!$1:$1048576,MATCH('4.Score &amp; Vergelijking'!$E257,'1.Invul Blad'!$B$36:$B$9000,0)+35,MATCH('4.Score &amp; Vergelijking'!BA256,'1.Invul Blad'!$36:$36,0))="",INDEX('1.Invul Blad'!$1:$1048576,MATCH('4.Score &amp; Vergelijking'!$E257,'1.Invul Blad'!$B:$B,0),MATCH('4.Score &amp; Vergelijking'!BA256,'1.Invul Blad'!$1:$1,0))=""),"",IF(LEFT(AZ257,2)="BS",INDEX('1.Invul Blad'!$1:$1048576,MATCH('4.Score &amp; Vergelijking'!$E257,'1.Invul Blad'!$B$36:$B$9000,0)+35,MATCH('4.Score &amp; Vergelijking'!BA256,'1.Invul Blad'!$36:$36,0)),INDEX('1.Invul Blad'!$1:$1048576,MATCH('4.Score &amp; Vergelijking'!$E257,'1.Invul Blad'!$B:$B,0),MATCH('4.Score &amp; Vergelijking'!BA256,'1.Invul Blad'!$1:$1,0)))),"")</f>
        <v/>
      </c>
      <c r="BB257" s="57" t="str" cm="1">
        <f t="array" ref="BB257">IFERROR(IF(IF(LEFT(BA257,2)="BS",INDEX('1.Invul Blad'!$1:$1048576,MATCH('4.Score &amp; Vergelijking'!$E257,'1.Invul Blad'!$B$36:$B$9000,0)+35,MATCH('4.Score &amp; Vergelijking'!BB256,'1.Invul Blad'!$36:$36,0))="",INDEX('1.Invul Blad'!$1:$1048576,MATCH('4.Score &amp; Vergelijking'!$E257,'1.Invul Blad'!$B:$B,0),MATCH('4.Score &amp; Vergelijking'!BB256,'1.Invul Blad'!$1:$1,0))=""),"",IF(LEFT(BA257,2)="BS",INDEX('1.Invul Blad'!$1:$1048576,MATCH('4.Score &amp; Vergelijking'!$E257,'1.Invul Blad'!$B$36:$B$9000,0)+35,MATCH('4.Score &amp; Vergelijking'!BB256,'1.Invul Blad'!$36:$36,0)),INDEX('1.Invul Blad'!$1:$1048576,MATCH('4.Score &amp; Vergelijking'!$E257,'1.Invul Blad'!$B:$B,0),MATCH('4.Score &amp; Vergelijking'!BB256,'1.Invul Blad'!$1:$1,0)))),"")</f>
        <v/>
      </c>
      <c r="BC257" s="57" t="str" cm="1">
        <f t="array" ref="BC257">IFERROR(IF(IF(LEFT(BB257,2)="BS",INDEX('1.Invul Blad'!$1:$1048576,MATCH('4.Score &amp; Vergelijking'!$E257,'1.Invul Blad'!$B$36:$B$9000,0)+35,MATCH('4.Score &amp; Vergelijking'!BC256,'1.Invul Blad'!$36:$36,0))="",INDEX('1.Invul Blad'!$1:$1048576,MATCH('4.Score &amp; Vergelijking'!$E257,'1.Invul Blad'!$B:$B,0),MATCH('4.Score &amp; Vergelijking'!BC256,'1.Invul Blad'!$1:$1,0))=""),"",IF(LEFT(BB257,2)="BS",INDEX('1.Invul Blad'!$1:$1048576,MATCH('4.Score &amp; Vergelijking'!$E257,'1.Invul Blad'!$B$36:$B$9000,0)+35,MATCH('4.Score &amp; Vergelijking'!BC256,'1.Invul Blad'!$36:$36,0)),INDEX('1.Invul Blad'!$1:$1048576,MATCH('4.Score &amp; Vergelijking'!$E257,'1.Invul Blad'!$B:$B,0),MATCH('4.Score &amp; Vergelijking'!BC256,'1.Invul Blad'!$1:$1,0)))),"")</f>
        <v/>
      </c>
      <c r="BD257" s="57" t="str" cm="1">
        <f t="array" ref="BD257">IFERROR(IF(IF(LEFT(BC257,2)="BS",INDEX('1.Invul Blad'!$1:$1048576,MATCH('4.Score &amp; Vergelijking'!$E257,'1.Invul Blad'!$B$36:$B$9000,0)+35,MATCH('4.Score &amp; Vergelijking'!BD256,'1.Invul Blad'!$36:$36,0))="",INDEX('1.Invul Blad'!$1:$1048576,MATCH('4.Score &amp; Vergelijking'!$E257,'1.Invul Blad'!$B:$B,0),MATCH('4.Score &amp; Vergelijking'!BD256,'1.Invul Blad'!$1:$1,0))=""),"",IF(LEFT(BC257,2)="BS",INDEX('1.Invul Blad'!$1:$1048576,MATCH('4.Score &amp; Vergelijking'!$E257,'1.Invul Blad'!$B$36:$B$9000,0)+35,MATCH('4.Score &amp; Vergelijking'!BD256,'1.Invul Blad'!$36:$36,0)),INDEX('1.Invul Blad'!$1:$1048576,MATCH('4.Score &amp; Vergelijking'!$E257,'1.Invul Blad'!$B:$B,0),MATCH('4.Score &amp; Vergelijking'!BD256,'1.Invul Blad'!$1:$1,0)))),"")</f>
        <v/>
      </c>
      <c r="BE257" s="57" t="str" cm="1">
        <f t="array" ref="BE257">IFERROR(IF(IF(LEFT(BD257,2)="BS",INDEX('1.Invul Blad'!$1:$1048576,MATCH('4.Score &amp; Vergelijking'!$E257,'1.Invul Blad'!$B$36:$B$9000,0)+35,MATCH('4.Score &amp; Vergelijking'!BE256,'1.Invul Blad'!$36:$36,0))="",INDEX('1.Invul Blad'!$1:$1048576,MATCH('4.Score &amp; Vergelijking'!$E257,'1.Invul Blad'!$B:$B,0),MATCH('4.Score &amp; Vergelijking'!BE256,'1.Invul Blad'!$1:$1,0))=""),"",IF(LEFT(BD257,2)="BS",INDEX('1.Invul Blad'!$1:$1048576,MATCH('4.Score &amp; Vergelijking'!$E257,'1.Invul Blad'!$B$36:$B$9000,0)+35,MATCH('4.Score &amp; Vergelijking'!BE256,'1.Invul Blad'!$36:$36,0)),INDEX('1.Invul Blad'!$1:$1048576,MATCH('4.Score &amp; Vergelijking'!$E257,'1.Invul Blad'!$B:$B,0),MATCH('4.Score &amp; Vergelijking'!BE256,'1.Invul Blad'!$1:$1,0)))),"")</f>
        <v/>
      </c>
      <c r="BF257" s="57" t="str" cm="1">
        <f t="array" ref="BF257">IFERROR(IF(IF(LEFT(BE257,2)="BS",INDEX('1.Invul Blad'!$1:$1048576,MATCH('4.Score &amp; Vergelijking'!$E257,'1.Invul Blad'!$B$36:$B$9000,0)+35,MATCH('4.Score &amp; Vergelijking'!BF256,'1.Invul Blad'!$36:$36,0))="",INDEX('1.Invul Blad'!$1:$1048576,MATCH('4.Score &amp; Vergelijking'!$E257,'1.Invul Blad'!$B:$B,0),MATCH('4.Score &amp; Vergelijking'!BF256,'1.Invul Blad'!$1:$1,0))=""),"",IF(LEFT(BE257,2)="BS",INDEX('1.Invul Blad'!$1:$1048576,MATCH('4.Score &amp; Vergelijking'!$E257,'1.Invul Blad'!$B$36:$B$9000,0)+35,MATCH('4.Score &amp; Vergelijking'!BF256,'1.Invul Blad'!$36:$36,0)),INDEX('1.Invul Blad'!$1:$1048576,MATCH('4.Score &amp; Vergelijking'!$E257,'1.Invul Blad'!$B:$B,0),MATCH('4.Score &amp; Vergelijking'!BF256,'1.Invul Blad'!$1:$1,0)))),"")</f>
        <v/>
      </c>
      <c r="BG257" s="57" t="str" cm="1">
        <f t="array" ref="BG257">IFERROR(IF(IF(LEFT(BF257,2)="BS",INDEX('1.Invul Blad'!$1:$1048576,MATCH('4.Score &amp; Vergelijking'!$E257,'1.Invul Blad'!$B$36:$B$9000,0)+35,MATCH('4.Score &amp; Vergelijking'!BG256,'1.Invul Blad'!$36:$36,0))="",INDEX('1.Invul Blad'!$1:$1048576,MATCH('4.Score &amp; Vergelijking'!$E257,'1.Invul Blad'!$B:$B,0),MATCH('4.Score &amp; Vergelijking'!BG256,'1.Invul Blad'!$1:$1,0))=""),"",IF(LEFT(BF257,2)="BS",INDEX('1.Invul Blad'!$1:$1048576,MATCH('4.Score &amp; Vergelijking'!$E257,'1.Invul Blad'!$B$36:$B$9000,0)+35,MATCH('4.Score &amp; Vergelijking'!BG256,'1.Invul Blad'!$36:$36,0)),INDEX('1.Invul Blad'!$1:$1048576,MATCH('4.Score &amp; Vergelijking'!$E257,'1.Invul Blad'!$B:$B,0),MATCH('4.Score &amp; Vergelijking'!BG256,'1.Invul Blad'!$1:$1,0)))),"")</f>
        <v/>
      </c>
      <c r="BH257" s="57" t="str" cm="1">
        <f t="array" ref="BH257">IFERROR(IF(IF(LEFT(BG257,2)="BS",INDEX('1.Invul Blad'!$1:$1048576,MATCH('4.Score &amp; Vergelijking'!$E257,'1.Invul Blad'!$B$36:$B$9000,0)+35,MATCH('4.Score &amp; Vergelijking'!BH256,'1.Invul Blad'!$36:$36,0))="",INDEX('1.Invul Blad'!$1:$1048576,MATCH('4.Score &amp; Vergelijking'!$E257,'1.Invul Blad'!$B:$B,0),MATCH('4.Score &amp; Vergelijking'!BH256,'1.Invul Blad'!$1:$1,0))=""),"",IF(LEFT(BG257,2)="BS",INDEX('1.Invul Blad'!$1:$1048576,MATCH('4.Score &amp; Vergelijking'!$E257,'1.Invul Blad'!$B$36:$B$9000,0)+35,MATCH('4.Score &amp; Vergelijking'!BH256,'1.Invul Blad'!$36:$36,0)),INDEX('1.Invul Blad'!$1:$1048576,MATCH('4.Score &amp; Vergelijking'!$E257,'1.Invul Blad'!$B:$B,0),MATCH('4.Score &amp; Vergelijking'!BH256,'1.Invul Blad'!$1:$1,0)))),"")</f>
        <v/>
      </c>
      <c r="BI257" s="57" t="str" cm="1">
        <f t="array" ref="BI257">IFERROR(IF(IF(LEFT(BH257,2)="BS",INDEX('1.Invul Blad'!$1:$1048576,MATCH('4.Score &amp; Vergelijking'!$E257,'1.Invul Blad'!$B$36:$B$9000,0)+35,MATCH('4.Score &amp; Vergelijking'!BI256,'1.Invul Blad'!$36:$36,0))="",INDEX('1.Invul Blad'!$1:$1048576,MATCH('4.Score &amp; Vergelijking'!$E257,'1.Invul Blad'!$B:$B,0),MATCH('4.Score &amp; Vergelijking'!BI256,'1.Invul Blad'!$1:$1,0))=""),"",IF(LEFT(BH257,2)="BS",INDEX('1.Invul Blad'!$1:$1048576,MATCH('4.Score &amp; Vergelijking'!$E257,'1.Invul Blad'!$B$36:$B$9000,0)+35,MATCH('4.Score &amp; Vergelijking'!BI256,'1.Invul Blad'!$36:$36,0)),INDEX('1.Invul Blad'!$1:$1048576,MATCH('4.Score &amp; Vergelijking'!$E257,'1.Invul Blad'!$B:$B,0),MATCH('4.Score &amp; Vergelijking'!BI256,'1.Invul Blad'!$1:$1,0)))),"")</f>
        <v/>
      </c>
      <c r="BJ257" s="57" t="str" cm="1">
        <f t="array" ref="BJ257">IFERROR(IF(IF(LEFT(BI257,2)="BS",INDEX('1.Invul Blad'!$1:$1048576,MATCH('4.Score &amp; Vergelijking'!$E257,'1.Invul Blad'!$B$36:$B$9000,0)+35,MATCH('4.Score &amp; Vergelijking'!BJ256,'1.Invul Blad'!$36:$36,0))="",INDEX('1.Invul Blad'!$1:$1048576,MATCH('4.Score &amp; Vergelijking'!$E257,'1.Invul Blad'!$B:$B,0),MATCH('4.Score &amp; Vergelijking'!BJ256,'1.Invul Blad'!$1:$1,0))=""),"",IF(LEFT(BI257,2)="BS",INDEX('1.Invul Blad'!$1:$1048576,MATCH('4.Score &amp; Vergelijking'!$E257,'1.Invul Blad'!$B$36:$B$9000,0)+35,MATCH('4.Score &amp; Vergelijking'!BJ256,'1.Invul Blad'!$36:$36,0)),INDEX('1.Invul Blad'!$1:$1048576,MATCH('4.Score &amp; Vergelijking'!$E257,'1.Invul Blad'!$B:$B,0),MATCH('4.Score &amp; Vergelijking'!BJ256,'1.Invul Blad'!$1:$1,0)))),"")</f>
        <v/>
      </c>
      <c r="BK257" s="59" t="str" cm="1">
        <f t="array" ref="BK257">IFERROR(IF(IF(LEFT(BJ257,2)="BS",INDEX('1.Invul Blad'!$1:$1048576,MATCH('4.Score &amp; Vergelijking'!$E257,'1.Invul Blad'!$B$36:$B$9000,0)+35,MATCH('4.Score &amp; Vergelijking'!BK256,'1.Invul Blad'!$36:$36,0))="",INDEX('1.Invul Blad'!$1:$1048576,MATCH('4.Score &amp; Vergelijking'!$E257,'1.Invul Blad'!$B:$B,0),MATCH('4.Score &amp; Vergelijking'!BK256,'1.Invul Blad'!$1:$1,0))=""),"",IF(LEFT(BJ257,2)="BS",INDEX('1.Invul Blad'!$1:$1048576,MATCH('4.Score &amp; Vergelijking'!$E257,'1.Invul Blad'!$B$36:$B$9000,0)+35,MATCH('4.Score &amp; Vergelijking'!BK256,'1.Invul Blad'!$36:$36,0)),INDEX('1.Invul Blad'!$1:$1048576,MATCH('4.Score &amp; Vergelijking'!$E257,'1.Invul Blad'!$B:$B,0),MATCH('4.Score &amp; Vergelijking'!BK256,'1.Invul Blad'!$1:$1,0)))),"")</f>
        <v/>
      </c>
    </row>
    <row r="258" spans="1:63">
      <c r="C258" s="23"/>
      <c r="D258" s="109" t="str">
        <f>IFERROR($B257*$B$6,"")</f>
        <v/>
      </c>
      <c r="E258" s="10" t="s">
        <v>152</v>
      </c>
      <c r="F258" s="11" t="str">
        <f>IFERROR(IF(AND(_xlfn.XLOOKUP($D$14,$D252:$D258,F252:F258,,0,-1)&lt;(INDEX('Verwachte Resultaten'!$C$2:$BT$31,MATCH(_xlfn.XLOOKUP($D$14,$D252:$D258,$E252:$E258,,0,-1),'Verwachte Resultaten'!$B$2:$B$31,0),MATCH(_xlfn.XLOOKUP($D$14,$D252:$D258,F251:F257,,0,-1),'Verwachte Resultaten'!$C$1:$BT$1,0))*_xlfn.XLOOKUP($E258,$G$2:$G$6,$F$2:$F$6,,0)),_xlfn.XLOOKUP($D$14,$D252:$D258,F252:F258,,0,-1)&gt;=(INDEX('Verwachte Resultaten'!$C$2:$BT$31,MATCH(_xlfn.XLOOKUP($D$14,$D252:$D258,$E252:$E258,,0,-1),'Verwachte Resultaten'!$B$2:$B$31,0),MATCH(_xlfn.XLOOKUP($D$14,$D252:$D258,F251:F257,,0,-1),'Verwachte Resultaten'!$C$1:$BT$1,0))*_xlfn.XLOOKUP($E258,$G$2:$G$6,$H$2:$H$6,,0))),$D258,""),"")</f>
        <v/>
      </c>
      <c r="G258" s="12" t="str">
        <f>IFERROR(IF(AND(_xlfn.XLOOKUP($D$14,$D252:$D258,G252:G258,,0,-1)&lt;(INDEX('Verwachte Resultaten'!$C$2:$BT$31,MATCH(_xlfn.XLOOKUP($D$14,$D252:$D258,$E252:$E258,,0,-1),'Verwachte Resultaten'!$B$2:$B$31,0),MATCH(_xlfn.XLOOKUP($D$14,$D252:$D258,G251:G257,,0,-1),'Verwachte Resultaten'!$C$1:$BT$1,0))*_xlfn.XLOOKUP($E258,$G$2:$G$6,$F$2:$F$6,,0)),_xlfn.XLOOKUP($D$14,$D252:$D258,G252:G258,,0,-1)&gt;=(INDEX('Verwachte Resultaten'!$C$2:$BT$31,MATCH(_xlfn.XLOOKUP($D$14,$D252:$D258,$E252:$E258,,0,-1),'Verwachte Resultaten'!$B$2:$B$31,0),MATCH(_xlfn.XLOOKUP($D$14,$D252:$D258,G251:G257,,0,-1),'Verwachte Resultaten'!$C$1:$BT$1,0))*_xlfn.XLOOKUP($E258,$G$2:$G$6,$H$2:$H$6,,0))),$D258,""),"")</f>
        <v/>
      </c>
      <c r="H258" s="12" t="str">
        <f>IFERROR(IF(AND(_xlfn.XLOOKUP($D$14,$D252:$D258,H252:H258,,0,-1)&lt;(INDEX('Verwachte Resultaten'!$C$2:$BT$31,MATCH(_xlfn.XLOOKUP($D$14,$D252:$D258,$E252:$E258,,0,-1),'Verwachte Resultaten'!$B$2:$B$31,0),MATCH(_xlfn.XLOOKUP($D$14,$D252:$D258,H251:H257,,0,-1),'Verwachte Resultaten'!$C$1:$BT$1,0))*_xlfn.XLOOKUP($E258,$G$2:$G$6,$F$2:$F$6,,0)),_xlfn.XLOOKUP($D$14,$D252:$D258,H252:H258,,0,-1)&gt;=(INDEX('Verwachte Resultaten'!$C$2:$BT$31,MATCH(_xlfn.XLOOKUP($D$14,$D252:$D258,$E252:$E258,,0,-1),'Verwachte Resultaten'!$B$2:$B$31,0),MATCH(_xlfn.XLOOKUP($D$14,$D252:$D258,H251:H257,,0,-1),'Verwachte Resultaten'!$C$1:$BT$1,0))*_xlfn.XLOOKUP($E258,$G$2:$G$6,$H$2:$H$6,,0))),$D258,""),"")</f>
        <v/>
      </c>
      <c r="I258" s="12" t="str">
        <f>IFERROR(IF(AND(_xlfn.XLOOKUP($D$14,$D252:$D258,I252:I258,,0,-1)&lt;(INDEX('Verwachte Resultaten'!$C$2:$BT$31,MATCH(_xlfn.XLOOKUP($D$14,$D252:$D258,$E252:$E258,,0,-1),'Verwachte Resultaten'!$B$2:$B$31,0),MATCH(_xlfn.XLOOKUP($D$14,$D252:$D258,I251:I257,,0,-1),'Verwachte Resultaten'!$C$1:$BT$1,0))*_xlfn.XLOOKUP($E258,$G$2:$G$6,$F$2:$F$6,,0)),_xlfn.XLOOKUP($D$14,$D252:$D258,I252:I258,,0,-1)&gt;=(INDEX('Verwachte Resultaten'!$C$2:$BT$31,MATCH(_xlfn.XLOOKUP($D$14,$D252:$D258,$E252:$E258,,0,-1),'Verwachte Resultaten'!$B$2:$B$31,0),MATCH(_xlfn.XLOOKUP($D$14,$D252:$D258,I251:I257,,0,-1),'Verwachte Resultaten'!$C$1:$BT$1,0))*_xlfn.XLOOKUP($E258,$G$2:$G$6,$H$2:$H$6,,0))),$D258,""),"")</f>
        <v/>
      </c>
      <c r="J258" s="12" t="str">
        <f>IFERROR(IF(AND(_xlfn.XLOOKUP($D$14,$D252:$D258,J252:J258,,0,-1)&lt;(INDEX('Verwachte Resultaten'!$C$2:$BT$31,MATCH(_xlfn.XLOOKUP($D$14,$D252:$D258,$E252:$E258,,0,-1),'Verwachte Resultaten'!$B$2:$B$31,0),MATCH(_xlfn.XLOOKUP($D$14,$D252:$D258,J251:J257,,0,-1),'Verwachte Resultaten'!$C$1:$BT$1,0))*_xlfn.XLOOKUP($E258,$G$2:$G$6,$F$2:$F$6,,0)),_xlfn.XLOOKUP($D$14,$D252:$D258,J252:J258,,0,-1)&gt;=(INDEX('Verwachte Resultaten'!$C$2:$BT$31,MATCH(_xlfn.XLOOKUP($D$14,$D252:$D258,$E252:$E258,,0,-1),'Verwachte Resultaten'!$B$2:$B$31,0),MATCH(_xlfn.XLOOKUP($D$14,$D252:$D258,J251:J257,,0,-1),'Verwachte Resultaten'!$C$1:$BT$1,0))*_xlfn.XLOOKUP($E258,$G$2:$G$6,$H$2:$H$6,,0))),$D258,""),"")</f>
        <v/>
      </c>
      <c r="K258" s="12" t="str">
        <f>IFERROR(IF(AND(_xlfn.XLOOKUP($D$14,$D252:$D258,K252:K258,,0,-1)&lt;(INDEX('Verwachte Resultaten'!$C$2:$BT$31,MATCH(_xlfn.XLOOKUP($D$14,$D252:$D258,$E252:$E258,,0,-1),'Verwachte Resultaten'!$B$2:$B$31,0),MATCH(_xlfn.XLOOKUP($D$14,$D252:$D258,K251:K257,,0,-1),'Verwachte Resultaten'!$C$1:$BT$1,0))*_xlfn.XLOOKUP($E258,$G$2:$G$6,$F$2:$F$6,,0)),_xlfn.XLOOKUP($D$14,$D252:$D258,K252:K258,,0,-1)&gt;=(INDEX('Verwachte Resultaten'!$C$2:$BT$31,MATCH(_xlfn.XLOOKUP($D$14,$D252:$D258,$E252:$E258,,0,-1),'Verwachte Resultaten'!$B$2:$B$31,0),MATCH(_xlfn.XLOOKUP($D$14,$D252:$D258,K251:K257,,0,-1),'Verwachte Resultaten'!$C$1:$BT$1,0))*_xlfn.XLOOKUP($E258,$G$2:$G$6,$H$2:$H$6,,0))),$D258,""),"")</f>
        <v/>
      </c>
      <c r="L258" s="12" t="str">
        <f>IFERROR(IF(AND(_xlfn.XLOOKUP($D$14,$D252:$D258,L252:L258,,0,-1)&lt;(INDEX('Verwachte Resultaten'!$C$2:$BT$31,MATCH(_xlfn.XLOOKUP($D$14,$D252:$D258,$E252:$E258,,0,-1),'Verwachte Resultaten'!$B$2:$B$31,0),MATCH(_xlfn.XLOOKUP($D$14,$D252:$D258,L251:L257,,0,-1),'Verwachte Resultaten'!$C$1:$BT$1,0))*_xlfn.XLOOKUP($E258,$G$2:$G$6,$F$2:$F$6,,0)),_xlfn.XLOOKUP($D$14,$D252:$D258,L252:L258,,0,-1)&gt;=(INDEX('Verwachte Resultaten'!$C$2:$BT$31,MATCH(_xlfn.XLOOKUP($D$14,$D252:$D258,$E252:$E258,,0,-1),'Verwachte Resultaten'!$B$2:$B$31,0),MATCH(_xlfn.XLOOKUP($D$14,$D252:$D258,L251:L257,,0,-1),'Verwachte Resultaten'!$C$1:$BT$1,0))*_xlfn.XLOOKUP($E258,$G$2:$G$6,$H$2:$H$6,,0))),$D258,""),"")</f>
        <v/>
      </c>
      <c r="M258" s="12" t="str">
        <f>IFERROR(IF(AND(_xlfn.XLOOKUP($D$14,$D252:$D258,M252:M258,,0,-1)&lt;(INDEX('Verwachte Resultaten'!$C$2:$BT$31,MATCH(_xlfn.XLOOKUP($D$14,$D252:$D258,$E252:$E258,,0,-1),'Verwachte Resultaten'!$B$2:$B$31,0),MATCH(_xlfn.XLOOKUP($D$14,$D252:$D258,M251:M257,,0,-1),'Verwachte Resultaten'!$C$1:$BT$1,0))*_xlfn.XLOOKUP($E258,$G$2:$G$6,$F$2:$F$6,,0)),_xlfn.XLOOKUP($D$14,$D252:$D258,M252:M258,,0,-1)&gt;=(INDEX('Verwachte Resultaten'!$C$2:$BT$31,MATCH(_xlfn.XLOOKUP($D$14,$D252:$D258,$E252:$E258,,0,-1),'Verwachte Resultaten'!$B$2:$B$31,0),MATCH(_xlfn.XLOOKUP($D$14,$D252:$D258,M251:M257,,0,-1),'Verwachte Resultaten'!$C$1:$BT$1,0))*_xlfn.XLOOKUP($E258,$G$2:$G$6,$H$2:$H$6,,0))),$D258,""),"")</f>
        <v/>
      </c>
      <c r="N258" s="12" t="str">
        <f>IFERROR(IF(AND(_xlfn.XLOOKUP($D$14,$D252:$D258,N252:N258,,0,-1)&lt;(INDEX('Verwachte Resultaten'!$C$2:$BT$31,MATCH(_xlfn.XLOOKUP($D$14,$D252:$D258,$E252:$E258,,0,-1),'Verwachte Resultaten'!$B$2:$B$31,0),MATCH(_xlfn.XLOOKUP($D$14,$D252:$D258,N251:N257,,0,-1),'Verwachte Resultaten'!$C$1:$BT$1,0))*_xlfn.XLOOKUP($E258,$G$2:$G$6,$F$2:$F$6,,0)),_xlfn.XLOOKUP($D$14,$D252:$D258,N252:N258,,0,-1)&gt;=(INDEX('Verwachte Resultaten'!$C$2:$BT$31,MATCH(_xlfn.XLOOKUP($D$14,$D252:$D258,$E252:$E258,,0,-1),'Verwachte Resultaten'!$B$2:$B$31,0),MATCH(_xlfn.XLOOKUP($D$14,$D252:$D258,N251:N257,,0,-1),'Verwachte Resultaten'!$C$1:$BT$1,0))*_xlfn.XLOOKUP($E258,$G$2:$G$6,$H$2:$H$6,,0))),$D258,""),"")</f>
        <v/>
      </c>
      <c r="O258" s="12" t="str">
        <f>IFERROR(IF(AND(_xlfn.XLOOKUP($D$14,$D252:$D258,O252:O258,,0,-1)&lt;(INDEX('Verwachte Resultaten'!$C$2:$BT$31,MATCH(_xlfn.XLOOKUP($D$14,$D252:$D258,$E252:$E258,,0,-1),'Verwachte Resultaten'!$B$2:$B$31,0),MATCH(_xlfn.XLOOKUP($D$14,$D252:$D258,O251:O257,,0,-1),'Verwachte Resultaten'!$C$1:$BT$1,0))*_xlfn.XLOOKUP($E258,$G$2:$G$6,$F$2:$F$6,,0)),_xlfn.XLOOKUP($D$14,$D252:$D258,O252:O258,,0,-1)&gt;=(INDEX('Verwachte Resultaten'!$C$2:$BT$31,MATCH(_xlfn.XLOOKUP($D$14,$D252:$D258,$E252:$E258,,0,-1),'Verwachte Resultaten'!$B$2:$B$31,0),MATCH(_xlfn.XLOOKUP($D$14,$D252:$D258,O251:O257,,0,-1),'Verwachte Resultaten'!$C$1:$BT$1,0))*_xlfn.XLOOKUP($E258,$G$2:$G$6,$H$2:$H$6,,0))),$D258,""),"")</f>
        <v/>
      </c>
      <c r="P258" s="12" t="str">
        <f>IFERROR(IF(AND(_xlfn.XLOOKUP($D$14,$D252:$D258,P252:P258,,0,-1)&lt;(INDEX('Verwachte Resultaten'!$C$2:$BT$31,MATCH(_xlfn.XLOOKUP($D$14,$D252:$D258,$E252:$E258,,0,-1),'Verwachte Resultaten'!$B$2:$B$31,0),MATCH(_xlfn.XLOOKUP($D$14,$D252:$D258,P251:P257,,0,-1),'Verwachte Resultaten'!$C$1:$BT$1,0))*_xlfn.XLOOKUP($E258,$G$2:$G$6,$F$2:$F$6,,0)),_xlfn.XLOOKUP($D$14,$D252:$D258,P252:P258,,0,-1)&gt;=(INDEX('Verwachte Resultaten'!$C$2:$BT$31,MATCH(_xlfn.XLOOKUP($D$14,$D252:$D258,$E252:$E258,,0,-1),'Verwachte Resultaten'!$B$2:$B$31,0),MATCH(_xlfn.XLOOKUP($D$14,$D252:$D258,P251:P257,,0,-1),'Verwachte Resultaten'!$C$1:$BT$1,0))*_xlfn.XLOOKUP($E258,$G$2:$G$6,$H$2:$H$6,,0))),$D258,""),"")</f>
        <v/>
      </c>
      <c r="Q258" s="12" t="str">
        <f>IFERROR(IF(AND(_xlfn.XLOOKUP($D$14,$D252:$D258,Q252:Q258,,0,-1)&lt;(INDEX('Verwachte Resultaten'!$C$2:$BT$31,MATCH(_xlfn.XLOOKUP($D$14,$D252:$D258,$E252:$E258,,0,-1),'Verwachte Resultaten'!$B$2:$B$31,0),MATCH(_xlfn.XLOOKUP($D$14,$D252:$D258,Q251:Q257,,0,-1),'Verwachte Resultaten'!$C$1:$BT$1,0))*_xlfn.XLOOKUP($E258,$G$2:$G$6,$F$2:$F$6,,0)),_xlfn.XLOOKUP($D$14,$D252:$D258,Q252:Q258,,0,-1)&gt;=(INDEX('Verwachte Resultaten'!$C$2:$BT$31,MATCH(_xlfn.XLOOKUP($D$14,$D252:$D258,$E252:$E258,,0,-1),'Verwachte Resultaten'!$B$2:$B$31,0),MATCH(_xlfn.XLOOKUP($D$14,$D252:$D258,Q251:Q257,,0,-1),'Verwachte Resultaten'!$C$1:$BT$1,0))*_xlfn.XLOOKUP($E258,$G$2:$G$6,$H$2:$H$6,,0))),$D258,""),"")</f>
        <v/>
      </c>
      <c r="R258" s="12" t="str">
        <f>IFERROR(IF(AND(_xlfn.XLOOKUP($D$14,$D252:$D258,R252:R258,,0,-1)&lt;(INDEX('Verwachte Resultaten'!$C$2:$BT$31,MATCH(_xlfn.XLOOKUP($D$14,$D252:$D258,$E252:$E258,,0,-1),'Verwachte Resultaten'!$B$2:$B$31,0),MATCH(_xlfn.XLOOKUP($D$14,$D252:$D258,R251:R257,,0,-1),'Verwachte Resultaten'!$C$1:$BT$1,0))*_xlfn.XLOOKUP($E258,$G$2:$G$6,$F$2:$F$6,,0)),_xlfn.XLOOKUP($D$14,$D252:$D258,R252:R258,,0,-1)&gt;=(INDEX('Verwachte Resultaten'!$C$2:$BT$31,MATCH(_xlfn.XLOOKUP($D$14,$D252:$D258,$E252:$E258,,0,-1),'Verwachte Resultaten'!$B$2:$B$31,0),MATCH(_xlfn.XLOOKUP($D$14,$D252:$D258,R251:R257,,0,-1),'Verwachte Resultaten'!$C$1:$BT$1,0))*_xlfn.XLOOKUP($E258,$G$2:$G$6,$H$2:$H$6,,0))),$D258,""),"")</f>
        <v/>
      </c>
      <c r="S258" s="12" t="str">
        <f>IFERROR(IF(AND(_xlfn.XLOOKUP($D$14,$D252:$D258,S252:S258,,0,-1)&lt;(INDEX('Verwachte Resultaten'!$C$2:$BT$31,MATCH(_xlfn.XLOOKUP($D$14,$D252:$D258,$E252:$E258,,0,-1),'Verwachte Resultaten'!$B$2:$B$31,0),MATCH(_xlfn.XLOOKUP($D$14,$D252:$D258,S251:S257,,0,-1),'Verwachte Resultaten'!$C$1:$BT$1,0))*_xlfn.XLOOKUP($E258,$G$2:$G$6,$F$2:$F$6,,0)),_xlfn.XLOOKUP($D$14,$D252:$D258,S252:S258,,0,-1)&gt;=(INDEX('Verwachte Resultaten'!$C$2:$BT$31,MATCH(_xlfn.XLOOKUP($D$14,$D252:$D258,$E252:$E258,,0,-1),'Verwachte Resultaten'!$B$2:$B$31,0),MATCH(_xlfn.XLOOKUP($D$14,$D252:$D258,S251:S257,,0,-1),'Verwachte Resultaten'!$C$1:$BT$1,0))*_xlfn.XLOOKUP($E258,$G$2:$G$6,$H$2:$H$6,,0))),$D258,""),"")</f>
        <v/>
      </c>
      <c r="T258" s="12" t="str">
        <f>IFERROR(IF(AND(_xlfn.XLOOKUP($D$14,$D252:$D258,T252:T258,,0,-1)&lt;(INDEX('Verwachte Resultaten'!$C$2:$BT$31,MATCH(_xlfn.XLOOKUP($D$14,$D252:$D258,$E252:$E258,,0,-1),'Verwachte Resultaten'!$B$2:$B$31,0),MATCH(_xlfn.XLOOKUP($D$14,$D252:$D258,T251:T257,,0,-1),'Verwachte Resultaten'!$C$1:$BT$1,0))*_xlfn.XLOOKUP($E258,$G$2:$G$6,$F$2:$F$6,,0)),_xlfn.XLOOKUP($D$14,$D252:$D258,T252:T258,,0,-1)&gt;=(INDEX('Verwachte Resultaten'!$C$2:$BT$31,MATCH(_xlfn.XLOOKUP($D$14,$D252:$D258,$E252:$E258,,0,-1),'Verwachte Resultaten'!$B$2:$B$31,0),MATCH(_xlfn.XLOOKUP($D$14,$D252:$D258,T251:T257,,0,-1),'Verwachte Resultaten'!$C$1:$BT$1,0))*_xlfn.XLOOKUP($E258,$G$2:$G$6,$H$2:$H$6,,0))),$D258,""),"")</f>
        <v/>
      </c>
      <c r="U258" s="12" t="str">
        <f>IFERROR(IF(AND(_xlfn.XLOOKUP($D$14,$D252:$D258,U252:U258,,0,-1)&lt;(INDEX('Verwachte Resultaten'!$C$2:$BT$31,MATCH(_xlfn.XLOOKUP($D$14,$D252:$D258,$E252:$E258,,0,-1),'Verwachte Resultaten'!$B$2:$B$31,0),MATCH(_xlfn.XLOOKUP($D$14,$D252:$D258,U251:U257,,0,-1),'Verwachte Resultaten'!$C$1:$BT$1,0))*_xlfn.XLOOKUP($E258,$G$2:$G$6,$F$2:$F$6,,0)),_xlfn.XLOOKUP($D$14,$D252:$D258,U252:U258,,0,-1)&gt;=(INDEX('Verwachte Resultaten'!$C$2:$BT$31,MATCH(_xlfn.XLOOKUP($D$14,$D252:$D258,$E252:$E258,,0,-1),'Verwachte Resultaten'!$B$2:$B$31,0),MATCH(_xlfn.XLOOKUP($D$14,$D252:$D258,U251:U257,,0,-1),'Verwachte Resultaten'!$C$1:$BT$1,0))*_xlfn.XLOOKUP($E258,$G$2:$G$6,$H$2:$H$6,,0))),$D258,""),"")</f>
        <v/>
      </c>
      <c r="V258" s="12" t="str">
        <f>IFERROR(IF(AND(_xlfn.XLOOKUP($D$14,$D252:$D258,V252:V258,,0,-1)&lt;(INDEX('Verwachte Resultaten'!$C$2:$BT$31,MATCH(_xlfn.XLOOKUP($D$14,$D252:$D258,$E252:$E258,,0,-1),'Verwachte Resultaten'!$B$2:$B$31,0),MATCH(_xlfn.XLOOKUP($D$14,$D252:$D258,V251:V257,,0,-1),'Verwachte Resultaten'!$C$1:$BT$1,0))*_xlfn.XLOOKUP($E258,$G$2:$G$6,$F$2:$F$6,,0)),_xlfn.XLOOKUP($D$14,$D252:$D258,V252:V258,,0,-1)&gt;=(INDEX('Verwachte Resultaten'!$C$2:$BT$31,MATCH(_xlfn.XLOOKUP($D$14,$D252:$D258,$E252:$E258,,0,-1),'Verwachte Resultaten'!$B$2:$B$31,0),MATCH(_xlfn.XLOOKUP($D$14,$D252:$D258,V251:V257,,0,-1),'Verwachte Resultaten'!$C$1:$BT$1,0))*_xlfn.XLOOKUP($E258,$G$2:$G$6,$H$2:$H$6,,0))),$D258,""),"")</f>
        <v/>
      </c>
      <c r="W258" s="12" t="str">
        <f>IFERROR(IF(AND(_xlfn.XLOOKUP($D$14,$D252:$D258,W252:W258,,0,-1)&lt;(INDEX('Verwachte Resultaten'!$C$2:$BT$31,MATCH(_xlfn.XLOOKUP($D$14,$D252:$D258,$E252:$E258,,0,-1),'Verwachte Resultaten'!$B$2:$B$31,0),MATCH(_xlfn.XLOOKUP($D$14,$D252:$D258,W251:W257,,0,-1),'Verwachte Resultaten'!$C$1:$BT$1,0))*_xlfn.XLOOKUP($E258,$G$2:$G$6,$F$2:$F$6,,0)),_xlfn.XLOOKUP($D$14,$D252:$D258,W252:W258,,0,-1)&gt;=(INDEX('Verwachte Resultaten'!$C$2:$BT$31,MATCH(_xlfn.XLOOKUP($D$14,$D252:$D258,$E252:$E258,,0,-1),'Verwachte Resultaten'!$B$2:$B$31,0),MATCH(_xlfn.XLOOKUP($D$14,$D252:$D258,W251:W257,,0,-1),'Verwachte Resultaten'!$C$1:$BT$1,0))*_xlfn.XLOOKUP($E258,$G$2:$G$6,$H$2:$H$6,,0))),$D258,""),"")</f>
        <v/>
      </c>
      <c r="X258" s="12" t="str">
        <f>IFERROR(IF(AND(_xlfn.XLOOKUP($D$14,$D252:$D258,X252:X258,,0,-1)&lt;(INDEX('Verwachte Resultaten'!$C$2:$BT$31,MATCH(_xlfn.XLOOKUP($D$14,$D252:$D258,$E252:$E258,,0,-1),'Verwachte Resultaten'!$B$2:$B$31,0),MATCH(_xlfn.XLOOKUP($D$14,$D252:$D258,X251:X257,,0,-1),'Verwachte Resultaten'!$C$1:$BT$1,0))*_xlfn.XLOOKUP($E258,$G$2:$G$6,$F$2:$F$6,,0)),_xlfn.XLOOKUP($D$14,$D252:$D258,X252:X258,,0,-1)&gt;=(INDEX('Verwachte Resultaten'!$C$2:$BT$31,MATCH(_xlfn.XLOOKUP($D$14,$D252:$D258,$E252:$E258,,0,-1),'Verwachte Resultaten'!$B$2:$B$31,0),MATCH(_xlfn.XLOOKUP($D$14,$D252:$D258,X251:X257,,0,-1),'Verwachte Resultaten'!$C$1:$BT$1,0))*_xlfn.XLOOKUP($E258,$G$2:$G$6,$H$2:$H$6,,0))),$D258,""),"")</f>
        <v/>
      </c>
      <c r="Y258" s="12" t="str">
        <f>IFERROR(IF(AND(_xlfn.XLOOKUP($D$14,$D252:$D258,Y252:Y258,,0,-1)&lt;(INDEX('Verwachte Resultaten'!$C$2:$BT$31,MATCH(_xlfn.XLOOKUP($D$14,$D252:$D258,$E252:$E258,,0,-1),'Verwachte Resultaten'!$B$2:$B$31,0),MATCH(_xlfn.XLOOKUP($D$14,$D252:$D258,Y251:Y257,,0,-1),'Verwachte Resultaten'!$C$1:$BT$1,0))*_xlfn.XLOOKUP($E258,$G$2:$G$6,$F$2:$F$6,,0)),_xlfn.XLOOKUP($D$14,$D252:$D258,Y252:Y258,,0,-1)&gt;=(INDEX('Verwachte Resultaten'!$C$2:$BT$31,MATCH(_xlfn.XLOOKUP($D$14,$D252:$D258,$E252:$E258,,0,-1),'Verwachte Resultaten'!$B$2:$B$31,0),MATCH(_xlfn.XLOOKUP($D$14,$D252:$D258,Y251:Y257,,0,-1),'Verwachte Resultaten'!$C$1:$BT$1,0))*_xlfn.XLOOKUP($E258,$G$2:$G$6,$H$2:$H$6,,0))),$D258,""),"")</f>
        <v/>
      </c>
      <c r="Z258" s="12" t="str">
        <f>IFERROR(IF(AND(_xlfn.XLOOKUP($D$14,$D252:$D258,Z252:Z258,,0,-1)&lt;(INDEX('Verwachte Resultaten'!$C$2:$BT$31,MATCH(_xlfn.XLOOKUP($D$14,$D252:$D258,$E252:$E258,,0,-1),'Verwachte Resultaten'!$B$2:$B$31,0),MATCH(_xlfn.XLOOKUP($D$14,$D252:$D258,Z251:Z257,,0,-1),'Verwachte Resultaten'!$C$1:$BT$1,0))*_xlfn.XLOOKUP($E258,$G$2:$G$6,$F$2:$F$6,,0)),_xlfn.XLOOKUP($D$14,$D252:$D258,Z252:Z258,,0,-1)&gt;=(INDEX('Verwachte Resultaten'!$C$2:$BT$31,MATCH(_xlfn.XLOOKUP($D$14,$D252:$D258,$E252:$E258,,0,-1),'Verwachte Resultaten'!$B$2:$B$31,0),MATCH(_xlfn.XLOOKUP($D$14,$D252:$D258,Z251:Z257,,0,-1),'Verwachte Resultaten'!$C$1:$BT$1,0))*_xlfn.XLOOKUP($E258,$G$2:$G$6,$H$2:$H$6,,0))),$D258,""),"")</f>
        <v/>
      </c>
      <c r="AA258" s="12" t="str">
        <f>IFERROR(IF(AND(_xlfn.XLOOKUP($D$14,$D252:$D258,AA252:AA258,,0,-1)&lt;(INDEX('Verwachte Resultaten'!$C$2:$BT$31,MATCH(_xlfn.XLOOKUP($D$14,$D252:$D258,$E252:$E258,,0,-1),'Verwachte Resultaten'!$B$2:$B$31,0),MATCH(_xlfn.XLOOKUP($D$14,$D252:$D258,AA251:AA257,,0,-1),'Verwachte Resultaten'!$C$1:$BT$1,0))*_xlfn.XLOOKUP($E258,$G$2:$G$6,$F$2:$F$6,,0)),_xlfn.XLOOKUP($D$14,$D252:$D258,AA252:AA258,,0,-1)&gt;=(INDEX('Verwachte Resultaten'!$C$2:$BT$31,MATCH(_xlfn.XLOOKUP($D$14,$D252:$D258,$E252:$E258,,0,-1),'Verwachte Resultaten'!$B$2:$B$31,0),MATCH(_xlfn.XLOOKUP($D$14,$D252:$D258,AA251:AA257,,0,-1),'Verwachte Resultaten'!$C$1:$BT$1,0))*_xlfn.XLOOKUP($E258,$G$2:$G$6,$H$2:$H$6,,0))),$D258,""),"")</f>
        <v/>
      </c>
      <c r="AB258" s="12" t="str">
        <f>IFERROR(IF(AND(_xlfn.XLOOKUP($D$14,$D252:$D258,AB252:AB258,,0,-1)&lt;(INDEX('Verwachte Resultaten'!$C$2:$BT$31,MATCH(_xlfn.XLOOKUP($D$14,$D252:$D258,$E252:$E258,,0,-1),'Verwachte Resultaten'!$B$2:$B$31,0),MATCH(_xlfn.XLOOKUP($D$14,$D252:$D258,AB251:AB257,,0,-1),'Verwachte Resultaten'!$C$1:$BT$1,0))*_xlfn.XLOOKUP($E258,$G$2:$G$6,$F$2:$F$6,,0)),_xlfn.XLOOKUP($D$14,$D252:$D258,AB252:AB258,,0,-1)&gt;=(INDEX('Verwachte Resultaten'!$C$2:$BT$31,MATCH(_xlfn.XLOOKUP($D$14,$D252:$D258,$E252:$E258,,0,-1),'Verwachte Resultaten'!$B$2:$B$31,0),MATCH(_xlfn.XLOOKUP($D$14,$D252:$D258,AB251:AB257,,0,-1),'Verwachte Resultaten'!$C$1:$BT$1,0))*_xlfn.XLOOKUP($E258,$G$2:$G$6,$H$2:$H$6,,0))),$D258,""),"")</f>
        <v/>
      </c>
      <c r="AC258" s="12" t="str">
        <f>IFERROR(IF(AND(_xlfn.XLOOKUP($D$14,$D252:$D258,AC252:AC258,,0,-1)&lt;(INDEX('Verwachte Resultaten'!$C$2:$BT$31,MATCH(_xlfn.XLOOKUP($D$14,$D252:$D258,$E252:$E258,,0,-1),'Verwachte Resultaten'!$B$2:$B$31,0),MATCH(_xlfn.XLOOKUP($D$14,$D252:$D258,AC251:AC257,,0,-1),'Verwachte Resultaten'!$C$1:$BT$1,0))*_xlfn.XLOOKUP($E258,$G$2:$G$6,$F$2:$F$6,,0)),_xlfn.XLOOKUP($D$14,$D252:$D258,AC252:AC258,,0,-1)&gt;=(INDEX('Verwachte Resultaten'!$C$2:$BT$31,MATCH(_xlfn.XLOOKUP($D$14,$D252:$D258,$E252:$E258,,0,-1),'Verwachte Resultaten'!$B$2:$B$31,0),MATCH(_xlfn.XLOOKUP($D$14,$D252:$D258,AC251:AC257,,0,-1),'Verwachte Resultaten'!$C$1:$BT$1,0))*_xlfn.XLOOKUP($E258,$G$2:$G$6,$H$2:$H$6,,0))),$D258,""),"")</f>
        <v/>
      </c>
      <c r="AD258" s="12" t="str">
        <f>IFERROR(IF(AND(_xlfn.XLOOKUP($D$14,$D252:$D258,AD252:AD258,,0,-1)&lt;(INDEX('Verwachte Resultaten'!$C$2:$BT$31,MATCH(_xlfn.XLOOKUP($D$14,$D252:$D258,$E252:$E258,,0,-1),'Verwachte Resultaten'!$B$2:$B$31,0),MATCH(_xlfn.XLOOKUP($D$14,$D252:$D258,AD251:AD257,,0,-1),'Verwachte Resultaten'!$C$1:$BT$1,0))*_xlfn.XLOOKUP($E258,$G$2:$G$6,$F$2:$F$6,,0)),_xlfn.XLOOKUP($D$14,$D252:$D258,AD252:AD258,,0,-1)&gt;=(INDEX('Verwachte Resultaten'!$C$2:$BT$31,MATCH(_xlfn.XLOOKUP($D$14,$D252:$D258,$E252:$E258,,0,-1),'Verwachte Resultaten'!$B$2:$B$31,0),MATCH(_xlfn.XLOOKUP($D$14,$D252:$D258,AD251:AD257,,0,-1),'Verwachte Resultaten'!$C$1:$BT$1,0))*_xlfn.XLOOKUP($E258,$G$2:$G$6,$H$2:$H$6,,0))),$D258,""),"")</f>
        <v/>
      </c>
      <c r="AE258" s="12" t="str">
        <f>IFERROR(IF(AND(_xlfn.XLOOKUP($D$14,$D252:$D258,AE252:AE258,,0,-1)&lt;(INDEX('Verwachte Resultaten'!$C$2:$BT$31,MATCH(_xlfn.XLOOKUP($D$14,$D252:$D258,$E252:$E258,,0,-1),'Verwachte Resultaten'!$B$2:$B$31,0),MATCH(_xlfn.XLOOKUP($D$14,$D252:$D258,AE251:AE257,,0,-1),'Verwachte Resultaten'!$C$1:$BT$1,0))*_xlfn.XLOOKUP($E258,$G$2:$G$6,$F$2:$F$6,,0)),_xlfn.XLOOKUP($D$14,$D252:$D258,AE252:AE258,,0,-1)&gt;=(INDEX('Verwachte Resultaten'!$C$2:$BT$31,MATCH(_xlfn.XLOOKUP($D$14,$D252:$D258,$E252:$E258,,0,-1),'Verwachte Resultaten'!$B$2:$B$31,0),MATCH(_xlfn.XLOOKUP($D$14,$D252:$D258,AE251:AE257,,0,-1),'Verwachte Resultaten'!$C$1:$BT$1,0))*_xlfn.XLOOKUP($E258,$G$2:$G$6,$H$2:$H$6,,0))),$D258,""),"")</f>
        <v/>
      </c>
      <c r="AF258" s="12" t="str">
        <f>IFERROR(IF(AND(_xlfn.XLOOKUP($D$14,$D252:$D258,AF252:AF258,,0,-1)&lt;(INDEX('Verwachte Resultaten'!$C$2:$BT$31,MATCH(_xlfn.XLOOKUP($D$14,$D252:$D258,$E252:$E258,,0,-1),'Verwachte Resultaten'!$B$2:$B$31,0),MATCH(_xlfn.XLOOKUP($D$14,$D252:$D258,AF251:AF257,,0,-1),'Verwachte Resultaten'!$C$1:$BT$1,0))*_xlfn.XLOOKUP($E258,$G$2:$G$6,$F$2:$F$6,,0)),_xlfn.XLOOKUP($D$14,$D252:$D258,AF252:AF258,,0,-1)&gt;=(INDEX('Verwachte Resultaten'!$C$2:$BT$31,MATCH(_xlfn.XLOOKUP($D$14,$D252:$D258,$E252:$E258,,0,-1),'Verwachte Resultaten'!$B$2:$B$31,0),MATCH(_xlfn.XLOOKUP($D$14,$D252:$D258,AF251:AF257,,0,-1),'Verwachte Resultaten'!$C$1:$BT$1,0))*_xlfn.XLOOKUP($E258,$G$2:$G$6,$H$2:$H$6,,0))),$D258,""),"")</f>
        <v/>
      </c>
      <c r="AG258" s="12" t="str">
        <f>IFERROR(IF(AND(_xlfn.XLOOKUP($D$14,$D252:$D258,AG252:AG258,,0,-1)&lt;(INDEX('Verwachte Resultaten'!$C$2:$BT$31,MATCH(_xlfn.XLOOKUP($D$14,$D252:$D258,$E252:$E258,,0,-1),'Verwachte Resultaten'!$B$2:$B$31,0),MATCH(_xlfn.XLOOKUP($D$14,$D252:$D258,AG251:AG257,,0,-1),'Verwachte Resultaten'!$C$1:$BT$1,0))*_xlfn.XLOOKUP($E258,$G$2:$G$6,$F$2:$F$6,,0)),_xlfn.XLOOKUP($D$14,$D252:$D258,AG252:AG258,,0,-1)&gt;=(INDEX('Verwachte Resultaten'!$C$2:$BT$31,MATCH(_xlfn.XLOOKUP($D$14,$D252:$D258,$E252:$E258,,0,-1),'Verwachte Resultaten'!$B$2:$B$31,0),MATCH(_xlfn.XLOOKUP($D$14,$D252:$D258,AG251:AG257,,0,-1),'Verwachte Resultaten'!$C$1:$BT$1,0))*_xlfn.XLOOKUP($E258,$G$2:$G$6,$H$2:$H$6,,0))),$D258,""),"")</f>
        <v/>
      </c>
      <c r="AH258" s="12" t="str">
        <f>IFERROR(IF(AND(_xlfn.XLOOKUP($D$14,$D252:$D258,AH252:AH258,,0,-1)&lt;(INDEX('Verwachte Resultaten'!$C$2:$BT$31,MATCH(_xlfn.XLOOKUP($D$14,$D252:$D258,$E252:$E258,,0,-1),'Verwachte Resultaten'!$B$2:$B$31,0),MATCH(_xlfn.XLOOKUP($D$14,$D252:$D258,AH251:AH257,,0,-1),'Verwachte Resultaten'!$C$1:$BT$1,0))*_xlfn.XLOOKUP($E258,$G$2:$G$6,$F$2:$F$6,,0)),_xlfn.XLOOKUP($D$14,$D252:$D258,AH252:AH258,,0,-1)&gt;=(INDEX('Verwachte Resultaten'!$C$2:$BT$31,MATCH(_xlfn.XLOOKUP($D$14,$D252:$D258,$E252:$E258,,0,-1),'Verwachte Resultaten'!$B$2:$B$31,0),MATCH(_xlfn.XLOOKUP($D$14,$D252:$D258,AH251:AH257,,0,-1),'Verwachte Resultaten'!$C$1:$BT$1,0))*_xlfn.XLOOKUP($E258,$G$2:$G$6,$H$2:$H$6,,0))),$D258,""),"")</f>
        <v/>
      </c>
      <c r="AI258" s="12" t="str">
        <f>IFERROR(IF(AND(_xlfn.XLOOKUP($D$14,$D252:$D258,AI252:AI258,,0,-1)&lt;(INDEX('Verwachte Resultaten'!$C$2:$BT$31,MATCH(_xlfn.XLOOKUP($D$14,$D252:$D258,$E252:$E258,,0,-1),'Verwachte Resultaten'!$B$2:$B$31,0),MATCH(_xlfn.XLOOKUP($D$14,$D252:$D258,AI251:AI257,,0,-1),'Verwachte Resultaten'!$C$1:$BT$1,0))*_xlfn.XLOOKUP($E258,$G$2:$G$6,$F$2:$F$6,,0)),_xlfn.XLOOKUP($D$14,$D252:$D258,AI252:AI258,,0,-1)&gt;=(INDEX('Verwachte Resultaten'!$C$2:$BT$31,MATCH(_xlfn.XLOOKUP($D$14,$D252:$D258,$E252:$E258,,0,-1),'Verwachte Resultaten'!$B$2:$B$31,0),MATCH(_xlfn.XLOOKUP($D$14,$D252:$D258,AI251:AI257,,0,-1),'Verwachte Resultaten'!$C$1:$BT$1,0))*_xlfn.XLOOKUP($E258,$G$2:$G$6,$H$2:$H$6,,0))),$D258,""),"")</f>
        <v/>
      </c>
      <c r="AJ258" s="12" t="str">
        <f>IFERROR(IF(AND(_xlfn.XLOOKUP($D$14,$D252:$D258,AJ252:AJ258,,0,-1)&lt;(INDEX('Verwachte Resultaten'!$C$2:$BT$31,MATCH(_xlfn.XLOOKUP($D$14,$D252:$D258,$E252:$E258,,0,-1),'Verwachte Resultaten'!$B$2:$B$31,0),MATCH(_xlfn.XLOOKUP($D$14,$D252:$D258,AJ251:AJ257,,0,-1),'Verwachte Resultaten'!$C$1:$BT$1,0))*_xlfn.XLOOKUP($E258,$G$2:$G$6,$F$2:$F$6,,0)),_xlfn.XLOOKUP($D$14,$D252:$D258,AJ252:AJ258,,0,-1)&gt;=(INDEX('Verwachte Resultaten'!$C$2:$BT$31,MATCH(_xlfn.XLOOKUP($D$14,$D252:$D258,$E252:$E258,,0,-1),'Verwachte Resultaten'!$B$2:$B$31,0),MATCH(_xlfn.XLOOKUP($D$14,$D252:$D258,AJ251:AJ257,,0,-1),'Verwachte Resultaten'!$C$1:$BT$1,0))*_xlfn.XLOOKUP($E258,$G$2:$G$6,$H$2:$H$6,,0))),$D258,""),"")</f>
        <v/>
      </c>
      <c r="AK258" s="12" t="str">
        <f>IFERROR(IF(AND(_xlfn.XLOOKUP($D$14,$D252:$D258,AK252:AK258,,0,-1)&lt;(INDEX('Verwachte Resultaten'!$C$2:$BT$31,MATCH(_xlfn.XLOOKUP($D$14,$D252:$D258,$E252:$E258,,0,-1),'Verwachte Resultaten'!$B$2:$B$31,0),MATCH(_xlfn.XLOOKUP($D$14,$D252:$D258,AK251:AK257,,0,-1),'Verwachte Resultaten'!$C$1:$BT$1,0))*_xlfn.XLOOKUP($E258,$G$2:$G$6,$F$2:$F$6,,0)),_xlfn.XLOOKUP($D$14,$D252:$D258,AK252:AK258,,0,-1)&gt;=(INDEX('Verwachte Resultaten'!$C$2:$BT$31,MATCH(_xlfn.XLOOKUP($D$14,$D252:$D258,$E252:$E258,,0,-1),'Verwachte Resultaten'!$B$2:$B$31,0),MATCH(_xlfn.XLOOKUP($D$14,$D252:$D258,AK251:AK257,,0,-1),'Verwachte Resultaten'!$C$1:$BT$1,0))*_xlfn.XLOOKUP($E258,$G$2:$G$6,$H$2:$H$6,,0))),$D258,""),"")</f>
        <v/>
      </c>
      <c r="AL258" s="12" t="str">
        <f>IFERROR(IF(AND(_xlfn.XLOOKUP($D$14,$D252:$D258,AL252:AL258,,0,-1)&lt;(INDEX('Verwachte Resultaten'!$C$2:$BT$31,MATCH(_xlfn.XLOOKUP($D$14,$D252:$D258,$E252:$E258,,0,-1),'Verwachte Resultaten'!$B$2:$B$31,0),MATCH(_xlfn.XLOOKUP($D$14,$D252:$D258,AL251:AL257,,0,-1),'Verwachte Resultaten'!$C$1:$BT$1,0))*_xlfn.XLOOKUP($E258,$G$2:$G$6,$F$2:$F$6,,0)),_xlfn.XLOOKUP($D$14,$D252:$D258,AL252:AL258,,0,-1)&gt;=(INDEX('Verwachte Resultaten'!$C$2:$BT$31,MATCH(_xlfn.XLOOKUP($D$14,$D252:$D258,$E252:$E258,,0,-1),'Verwachte Resultaten'!$B$2:$B$31,0),MATCH(_xlfn.XLOOKUP($D$14,$D252:$D258,AL251:AL257,,0,-1),'Verwachte Resultaten'!$C$1:$BT$1,0))*_xlfn.XLOOKUP($E258,$G$2:$G$6,$H$2:$H$6,,0))),$D258,""),"")</f>
        <v/>
      </c>
      <c r="AM258" s="12" t="str">
        <f>IFERROR(IF(AND(_xlfn.XLOOKUP($D$14,$D252:$D258,AM252:AM258,,0,-1)&lt;(INDEX('Verwachte Resultaten'!$C$2:$BT$31,MATCH(_xlfn.XLOOKUP($D$14,$D252:$D258,$E252:$E258,,0,-1),'Verwachte Resultaten'!$B$2:$B$31,0),MATCH(_xlfn.XLOOKUP($D$14,$D252:$D258,AM251:AM257,,0,-1),'Verwachte Resultaten'!$C$1:$BT$1,0))*_xlfn.XLOOKUP($E258,$G$2:$G$6,$F$2:$F$6,,0)),_xlfn.XLOOKUP($D$14,$D252:$D258,AM252:AM258,,0,-1)&gt;=(INDEX('Verwachte Resultaten'!$C$2:$BT$31,MATCH(_xlfn.XLOOKUP($D$14,$D252:$D258,$E252:$E258,,0,-1),'Verwachte Resultaten'!$B$2:$B$31,0),MATCH(_xlfn.XLOOKUP($D$14,$D252:$D258,AM251:AM257,,0,-1),'Verwachte Resultaten'!$C$1:$BT$1,0))*_xlfn.XLOOKUP($E258,$G$2:$G$6,$H$2:$H$6,,0))),$D258,""),"")</f>
        <v/>
      </c>
      <c r="AN258" s="12" t="str">
        <f>IFERROR(IF(AND(_xlfn.XLOOKUP($D$14,$D252:$D258,AN252:AN258,,0,-1)&lt;(INDEX('Verwachte Resultaten'!$C$2:$BT$31,MATCH(_xlfn.XLOOKUP($D$14,$D252:$D258,$E252:$E258,,0,-1),'Verwachte Resultaten'!$B$2:$B$31,0),MATCH(_xlfn.XLOOKUP($D$14,$D252:$D258,AN251:AN257,,0,-1),'Verwachte Resultaten'!$C$1:$BT$1,0))*_xlfn.XLOOKUP($E258,$G$2:$G$6,$F$2:$F$6,,0)),_xlfn.XLOOKUP($D$14,$D252:$D258,AN252:AN258,,0,-1)&gt;=(INDEX('Verwachte Resultaten'!$C$2:$BT$31,MATCH(_xlfn.XLOOKUP($D$14,$D252:$D258,$E252:$E258,,0,-1),'Verwachte Resultaten'!$B$2:$B$31,0),MATCH(_xlfn.XLOOKUP($D$14,$D252:$D258,AN251:AN257,,0,-1),'Verwachte Resultaten'!$C$1:$BT$1,0))*_xlfn.XLOOKUP($E258,$G$2:$G$6,$H$2:$H$6,,0))),$D258,""),"")</f>
        <v/>
      </c>
      <c r="AO258" s="12" t="str">
        <f>IFERROR(IF(AND(_xlfn.XLOOKUP($D$14,$D252:$D258,AO252:AO258,,0,-1)&lt;(INDEX('Verwachte Resultaten'!$C$2:$BT$31,MATCH(_xlfn.XLOOKUP($D$14,$D252:$D258,$E252:$E258,,0,-1),'Verwachte Resultaten'!$B$2:$B$31,0),MATCH(_xlfn.XLOOKUP($D$14,$D252:$D258,AO251:AO257,,0,-1),'Verwachte Resultaten'!$C$1:$BT$1,0))*_xlfn.XLOOKUP($E258,$G$2:$G$6,$F$2:$F$6,,0)),_xlfn.XLOOKUP($D$14,$D252:$D258,AO252:AO258,,0,-1)&gt;=(INDEX('Verwachte Resultaten'!$C$2:$BT$31,MATCH(_xlfn.XLOOKUP($D$14,$D252:$D258,$E252:$E258,,0,-1),'Verwachte Resultaten'!$B$2:$B$31,0),MATCH(_xlfn.XLOOKUP($D$14,$D252:$D258,AO251:AO257,,0,-1),'Verwachte Resultaten'!$C$1:$BT$1,0))*_xlfn.XLOOKUP($E258,$G$2:$G$6,$H$2:$H$6,,0))),$D258,""),"")</f>
        <v/>
      </c>
      <c r="AP258" s="12" t="str">
        <f>IFERROR(IF(AND(_xlfn.XLOOKUP($D$14,$D252:$D258,AP252:AP258,,0,-1)&lt;(INDEX('Verwachte Resultaten'!$C$2:$BT$31,MATCH(_xlfn.XLOOKUP($D$14,$D252:$D258,$E252:$E258,,0,-1),'Verwachte Resultaten'!$B$2:$B$31,0),MATCH(_xlfn.XLOOKUP($D$14,$D252:$D258,AP251:AP257,,0,-1),'Verwachte Resultaten'!$C$1:$BT$1,0))*_xlfn.XLOOKUP($E258,$G$2:$G$6,$F$2:$F$6,,0)),_xlfn.XLOOKUP($D$14,$D252:$D258,AP252:AP258,,0,-1)&gt;=(INDEX('Verwachte Resultaten'!$C$2:$BT$31,MATCH(_xlfn.XLOOKUP($D$14,$D252:$D258,$E252:$E258,,0,-1),'Verwachte Resultaten'!$B$2:$B$31,0),MATCH(_xlfn.XLOOKUP($D$14,$D252:$D258,AP251:AP257,,0,-1),'Verwachte Resultaten'!$C$1:$BT$1,0))*_xlfn.XLOOKUP($E258,$G$2:$G$6,$H$2:$H$6,,0))),$D258,""),"")</f>
        <v/>
      </c>
      <c r="AQ258" s="12" t="str">
        <f>IFERROR(IF(AND(_xlfn.XLOOKUP($D$14,$D252:$D258,AQ252:AQ258,,0,-1)&lt;(INDEX('Verwachte Resultaten'!$C$2:$BT$31,MATCH(_xlfn.XLOOKUP($D$14,$D252:$D258,$E252:$E258,,0,-1),'Verwachte Resultaten'!$B$2:$B$31,0),MATCH(_xlfn.XLOOKUP($D$14,$D252:$D258,AQ251:AQ257,,0,-1),'Verwachte Resultaten'!$C$1:$BT$1,0))*_xlfn.XLOOKUP($E258,$G$2:$G$6,$F$2:$F$6,,0)),_xlfn.XLOOKUP($D$14,$D252:$D258,AQ252:AQ258,,0,-1)&gt;=(INDEX('Verwachte Resultaten'!$C$2:$BT$31,MATCH(_xlfn.XLOOKUP($D$14,$D252:$D258,$E252:$E258,,0,-1),'Verwachte Resultaten'!$B$2:$B$31,0),MATCH(_xlfn.XLOOKUP($D$14,$D252:$D258,AQ251:AQ257,,0,-1),'Verwachte Resultaten'!$C$1:$BT$1,0))*_xlfn.XLOOKUP($E258,$G$2:$G$6,$H$2:$H$6,,0))),$D258,""),"")</f>
        <v/>
      </c>
      <c r="AR258" s="12" t="str">
        <f>IFERROR(IF(AND(_xlfn.XLOOKUP($D$14,$D252:$D258,AR252:AR258,,0,-1)&lt;(INDEX('Verwachte Resultaten'!$C$2:$BT$31,MATCH(_xlfn.XLOOKUP($D$14,$D252:$D258,$E252:$E258,,0,-1),'Verwachte Resultaten'!$B$2:$B$31,0),MATCH(_xlfn.XLOOKUP($D$14,$D252:$D258,AR251:AR257,,0,-1),'Verwachte Resultaten'!$C$1:$BT$1,0))*_xlfn.XLOOKUP($E258,$G$2:$G$6,$F$2:$F$6,,0)),_xlfn.XLOOKUP($D$14,$D252:$D258,AR252:AR258,,0,-1)&gt;=(INDEX('Verwachte Resultaten'!$C$2:$BT$31,MATCH(_xlfn.XLOOKUP($D$14,$D252:$D258,$E252:$E258,,0,-1),'Verwachte Resultaten'!$B$2:$B$31,0),MATCH(_xlfn.XLOOKUP($D$14,$D252:$D258,AR251:AR257,,0,-1),'Verwachte Resultaten'!$C$1:$BT$1,0))*_xlfn.XLOOKUP($E258,$G$2:$G$6,$H$2:$H$6,,0))),$D258,""),"")</f>
        <v/>
      </c>
      <c r="AS258" s="12" t="str">
        <f>IFERROR(IF(AND(_xlfn.XLOOKUP($D$14,$D252:$D258,AS252:AS258,,0,-1)&lt;(INDEX('Verwachte Resultaten'!$C$2:$BT$31,MATCH(_xlfn.XLOOKUP($D$14,$D252:$D258,$E252:$E258,,0,-1),'Verwachte Resultaten'!$B$2:$B$31,0),MATCH(_xlfn.XLOOKUP($D$14,$D252:$D258,AS251:AS257,,0,-1),'Verwachte Resultaten'!$C$1:$BT$1,0))*_xlfn.XLOOKUP($E258,$G$2:$G$6,$F$2:$F$6,,0)),_xlfn.XLOOKUP($D$14,$D252:$D258,AS252:AS258,,0,-1)&gt;=(INDEX('Verwachte Resultaten'!$C$2:$BT$31,MATCH(_xlfn.XLOOKUP($D$14,$D252:$D258,$E252:$E258,,0,-1),'Verwachte Resultaten'!$B$2:$B$31,0),MATCH(_xlfn.XLOOKUP($D$14,$D252:$D258,AS251:AS257,,0,-1),'Verwachte Resultaten'!$C$1:$BT$1,0))*_xlfn.XLOOKUP($E258,$G$2:$G$6,$H$2:$H$6,,0))),$D258,""),"")</f>
        <v/>
      </c>
      <c r="AT258" s="12" t="str">
        <f>IFERROR(IF(AND(_xlfn.XLOOKUP($D$14,$D252:$D258,AT252:AT258,,0,-1)&lt;(INDEX('Verwachte Resultaten'!$C$2:$BT$31,MATCH(_xlfn.XLOOKUP($D$14,$D252:$D258,$E252:$E258,,0,-1),'Verwachte Resultaten'!$B$2:$B$31,0),MATCH(_xlfn.XLOOKUP($D$14,$D252:$D258,AT251:AT257,,0,-1),'Verwachte Resultaten'!$C$1:$BT$1,0))*_xlfn.XLOOKUP($E258,$G$2:$G$6,$F$2:$F$6,,0)),_xlfn.XLOOKUP($D$14,$D252:$D258,AT252:AT258,,0,-1)&gt;=(INDEX('Verwachte Resultaten'!$C$2:$BT$31,MATCH(_xlfn.XLOOKUP($D$14,$D252:$D258,$E252:$E258,,0,-1),'Verwachte Resultaten'!$B$2:$B$31,0),MATCH(_xlfn.XLOOKUP($D$14,$D252:$D258,AT251:AT257,,0,-1),'Verwachte Resultaten'!$C$1:$BT$1,0))*_xlfn.XLOOKUP($E258,$G$2:$G$6,$H$2:$H$6,,0))),$D258,""),"")</f>
        <v/>
      </c>
      <c r="AU258" s="12" t="str">
        <f>IFERROR(IF(AND(_xlfn.XLOOKUP($D$14,$D252:$D258,AU252:AU258,,0,-1)&lt;(INDEX('Verwachte Resultaten'!$C$2:$BT$31,MATCH(_xlfn.XLOOKUP($D$14,$D252:$D258,$E252:$E258,,0,-1),'Verwachte Resultaten'!$B$2:$B$31,0),MATCH(_xlfn.XLOOKUP($D$14,$D252:$D258,AU251:AU257,,0,-1),'Verwachte Resultaten'!$C$1:$BT$1,0))*_xlfn.XLOOKUP($E258,$G$2:$G$6,$F$2:$F$6,,0)),_xlfn.XLOOKUP($D$14,$D252:$D258,AU252:AU258,,0,-1)&gt;=(INDEX('Verwachte Resultaten'!$C$2:$BT$31,MATCH(_xlfn.XLOOKUP($D$14,$D252:$D258,$E252:$E258,,0,-1),'Verwachte Resultaten'!$B$2:$B$31,0),MATCH(_xlfn.XLOOKUP($D$14,$D252:$D258,AU251:AU257,,0,-1),'Verwachte Resultaten'!$C$1:$BT$1,0))*_xlfn.XLOOKUP($E258,$G$2:$G$6,$H$2:$H$6,,0))),$D258,""),"")</f>
        <v/>
      </c>
      <c r="AV258" s="12" t="str">
        <f>IFERROR(IF(AND(_xlfn.XLOOKUP($D$14,$D252:$D258,AV252:AV258,,0,-1)&lt;(INDEX('Verwachte Resultaten'!$C$2:$BT$31,MATCH(_xlfn.XLOOKUP($D$14,$D252:$D258,$E252:$E258,,0,-1),'Verwachte Resultaten'!$B$2:$B$31,0),MATCH(_xlfn.XLOOKUP($D$14,$D252:$D258,AV251:AV257,,0,-1),'Verwachte Resultaten'!$C$1:$BT$1,0))*_xlfn.XLOOKUP($E258,$G$2:$G$6,$F$2:$F$6,,0)),_xlfn.XLOOKUP($D$14,$D252:$D258,AV252:AV258,,0,-1)&gt;=(INDEX('Verwachte Resultaten'!$C$2:$BT$31,MATCH(_xlfn.XLOOKUP($D$14,$D252:$D258,$E252:$E258,,0,-1),'Verwachte Resultaten'!$B$2:$B$31,0),MATCH(_xlfn.XLOOKUP($D$14,$D252:$D258,AV251:AV257,,0,-1),'Verwachte Resultaten'!$C$1:$BT$1,0))*_xlfn.XLOOKUP($E258,$G$2:$G$6,$H$2:$H$6,,0))),$D258,""),"")</f>
        <v/>
      </c>
      <c r="AW258" s="12" t="str">
        <f>IFERROR(IF(AND(_xlfn.XLOOKUP($D$14,$D252:$D258,AW252:AW258,,0,-1)&lt;(INDEX('Verwachte Resultaten'!$C$2:$BT$31,MATCH(_xlfn.XLOOKUP($D$14,$D252:$D258,$E252:$E258,,0,-1),'Verwachte Resultaten'!$B$2:$B$31,0),MATCH(_xlfn.XLOOKUP($D$14,$D252:$D258,AW251:AW257,,0,-1),'Verwachte Resultaten'!$C$1:$BT$1,0))*_xlfn.XLOOKUP($E258,$G$2:$G$6,$F$2:$F$6,,0)),_xlfn.XLOOKUP($D$14,$D252:$D258,AW252:AW258,,0,-1)&gt;=(INDEX('Verwachte Resultaten'!$C$2:$BT$31,MATCH(_xlfn.XLOOKUP($D$14,$D252:$D258,$E252:$E258,,0,-1),'Verwachte Resultaten'!$B$2:$B$31,0),MATCH(_xlfn.XLOOKUP($D$14,$D252:$D258,AW251:AW257,,0,-1),'Verwachte Resultaten'!$C$1:$BT$1,0))*_xlfn.XLOOKUP($E258,$G$2:$G$6,$H$2:$H$6,,0))),$D258,""),"")</f>
        <v/>
      </c>
      <c r="AX258" s="12" t="str">
        <f>IFERROR(IF(AND(_xlfn.XLOOKUP($D$14,$D252:$D258,AX252:AX258,,0,-1)&lt;(INDEX('Verwachte Resultaten'!$C$2:$BT$31,MATCH(_xlfn.XLOOKUP($D$14,$D252:$D258,$E252:$E258,,0,-1),'Verwachte Resultaten'!$B$2:$B$31,0),MATCH(_xlfn.XLOOKUP($D$14,$D252:$D258,AX251:AX257,,0,-1),'Verwachte Resultaten'!$C$1:$BT$1,0))*_xlfn.XLOOKUP($E258,$G$2:$G$6,$F$2:$F$6,,0)),_xlfn.XLOOKUP($D$14,$D252:$D258,AX252:AX258,,0,-1)&gt;=(INDEX('Verwachte Resultaten'!$C$2:$BT$31,MATCH(_xlfn.XLOOKUP($D$14,$D252:$D258,$E252:$E258,,0,-1),'Verwachte Resultaten'!$B$2:$B$31,0),MATCH(_xlfn.XLOOKUP($D$14,$D252:$D258,AX251:AX257,,0,-1),'Verwachte Resultaten'!$C$1:$BT$1,0))*_xlfn.XLOOKUP($E258,$G$2:$G$6,$H$2:$H$6,,0))),$D258,""),"")</f>
        <v/>
      </c>
      <c r="AY258" s="12" t="str">
        <f>IFERROR(IF(AND(_xlfn.XLOOKUP($D$14,$D252:$D258,AY252:AY258,,0,-1)&lt;(INDEX('Verwachte Resultaten'!$C$2:$BT$31,MATCH(_xlfn.XLOOKUP($D$14,$D252:$D258,$E252:$E258,,0,-1),'Verwachte Resultaten'!$B$2:$B$31,0),MATCH(_xlfn.XLOOKUP($D$14,$D252:$D258,AY251:AY257,,0,-1),'Verwachte Resultaten'!$C$1:$BT$1,0))*_xlfn.XLOOKUP($E258,$G$2:$G$6,$F$2:$F$6,,0)),_xlfn.XLOOKUP($D$14,$D252:$D258,AY252:AY258,,0,-1)&gt;=(INDEX('Verwachte Resultaten'!$C$2:$BT$31,MATCH(_xlfn.XLOOKUP($D$14,$D252:$D258,$E252:$E258,,0,-1),'Verwachte Resultaten'!$B$2:$B$31,0),MATCH(_xlfn.XLOOKUP($D$14,$D252:$D258,AY251:AY257,,0,-1),'Verwachte Resultaten'!$C$1:$BT$1,0))*_xlfn.XLOOKUP($E258,$G$2:$G$6,$H$2:$H$6,,0))),$D258,""),"")</f>
        <v/>
      </c>
      <c r="AZ258" s="12" t="str">
        <f>IFERROR(IF(AND(_xlfn.XLOOKUP($D$14,$D252:$D258,AZ252:AZ258,,0,-1)&lt;(INDEX('Verwachte Resultaten'!$C$2:$BT$31,MATCH(_xlfn.XLOOKUP($D$14,$D252:$D258,$E252:$E258,,0,-1),'Verwachte Resultaten'!$B$2:$B$31,0),MATCH(_xlfn.XLOOKUP($D$14,$D252:$D258,AZ251:AZ257,,0,-1),'Verwachte Resultaten'!$C$1:$BT$1,0))*_xlfn.XLOOKUP($E258,$G$2:$G$6,$F$2:$F$6,,0)),_xlfn.XLOOKUP($D$14,$D252:$D258,AZ252:AZ258,,0,-1)&gt;=(INDEX('Verwachte Resultaten'!$C$2:$BT$31,MATCH(_xlfn.XLOOKUP($D$14,$D252:$D258,$E252:$E258,,0,-1),'Verwachte Resultaten'!$B$2:$B$31,0),MATCH(_xlfn.XLOOKUP($D$14,$D252:$D258,AZ251:AZ257,,0,-1),'Verwachte Resultaten'!$C$1:$BT$1,0))*_xlfn.XLOOKUP($E258,$G$2:$G$6,$H$2:$H$6,,0))),$D258,""),"")</f>
        <v/>
      </c>
      <c r="BA258" s="12" t="str">
        <f>IFERROR(IF(AND(_xlfn.XLOOKUP($D$14,$D252:$D258,BA252:BA258,,0,-1)&lt;(INDEX('Verwachte Resultaten'!$C$2:$BT$31,MATCH(_xlfn.XLOOKUP($D$14,$D252:$D258,$E252:$E258,,0,-1),'Verwachte Resultaten'!$B$2:$B$31,0),MATCH(_xlfn.XLOOKUP($D$14,$D252:$D258,BA251:BA257,,0,-1),'Verwachte Resultaten'!$C$1:$BT$1,0))*_xlfn.XLOOKUP($E258,$G$2:$G$6,$F$2:$F$6,,0)),_xlfn.XLOOKUP($D$14,$D252:$D258,BA252:BA258,,0,-1)&gt;=(INDEX('Verwachte Resultaten'!$C$2:$BT$31,MATCH(_xlfn.XLOOKUP($D$14,$D252:$D258,$E252:$E258,,0,-1),'Verwachte Resultaten'!$B$2:$B$31,0),MATCH(_xlfn.XLOOKUP($D$14,$D252:$D258,BA251:BA257,,0,-1),'Verwachte Resultaten'!$C$1:$BT$1,0))*_xlfn.XLOOKUP($E258,$G$2:$G$6,$H$2:$H$6,,0))),$D258,""),"")</f>
        <v/>
      </c>
      <c r="BB258" s="12" t="str">
        <f>IFERROR(IF(AND(_xlfn.XLOOKUP($D$14,$D252:$D258,BB252:BB258,,0,-1)&lt;(INDEX('Verwachte Resultaten'!$C$2:$BT$31,MATCH(_xlfn.XLOOKUP($D$14,$D252:$D258,$E252:$E258,,0,-1),'Verwachte Resultaten'!$B$2:$B$31,0),MATCH(_xlfn.XLOOKUP($D$14,$D252:$D258,BB251:BB257,,0,-1),'Verwachte Resultaten'!$C$1:$BT$1,0))*_xlfn.XLOOKUP($E258,$G$2:$G$6,$F$2:$F$6,,0)),_xlfn.XLOOKUP($D$14,$D252:$D258,BB252:BB258,,0,-1)&gt;=(INDEX('Verwachte Resultaten'!$C$2:$BT$31,MATCH(_xlfn.XLOOKUP($D$14,$D252:$D258,$E252:$E258,,0,-1),'Verwachte Resultaten'!$B$2:$B$31,0),MATCH(_xlfn.XLOOKUP($D$14,$D252:$D258,BB251:BB257,,0,-1),'Verwachte Resultaten'!$C$1:$BT$1,0))*_xlfn.XLOOKUP($E258,$G$2:$G$6,$H$2:$H$6,,0))),$D258,""),"")</f>
        <v/>
      </c>
      <c r="BC258" s="12" t="str">
        <f>IFERROR(IF(AND(_xlfn.XLOOKUP($D$14,$D252:$D258,BC252:BC258,,0,-1)&lt;(INDEX('Verwachte Resultaten'!$C$2:$BT$31,MATCH(_xlfn.XLOOKUP($D$14,$D252:$D258,$E252:$E258,,0,-1),'Verwachte Resultaten'!$B$2:$B$31,0),MATCH(_xlfn.XLOOKUP($D$14,$D252:$D258,BC251:BC257,,0,-1),'Verwachte Resultaten'!$C$1:$BT$1,0))*_xlfn.XLOOKUP($E258,$G$2:$G$6,$F$2:$F$6,,0)),_xlfn.XLOOKUP($D$14,$D252:$D258,BC252:BC258,,0,-1)&gt;=(INDEX('Verwachte Resultaten'!$C$2:$BT$31,MATCH(_xlfn.XLOOKUP($D$14,$D252:$D258,$E252:$E258,,0,-1),'Verwachte Resultaten'!$B$2:$B$31,0),MATCH(_xlfn.XLOOKUP($D$14,$D252:$D258,BC251:BC257,,0,-1),'Verwachte Resultaten'!$C$1:$BT$1,0))*_xlfn.XLOOKUP($E258,$G$2:$G$6,$H$2:$H$6,,0))),$D258,""),"")</f>
        <v/>
      </c>
      <c r="BD258" s="12" t="str">
        <f>IFERROR(IF(AND(_xlfn.XLOOKUP($D$14,$D252:$D258,BD252:BD258,,0,-1)&lt;(INDEX('Verwachte Resultaten'!$C$2:$BT$31,MATCH(_xlfn.XLOOKUP($D$14,$D252:$D258,$E252:$E258,,0,-1),'Verwachte Resultaten'!$B$2:$B$31,0),MATCH(_xlfn.XLOOKUP($D$14,$D252:$D258,BD251:BD257,,0,-1),'Verwachte Resultaten'!$C$1:$BT$1,0))*_xlfn.XLOOKUP($E258,$G$2:$G$6,$F$2:$F$6,,0)),_xlfn.XLOOKUP($D$14,$D252:$D258,BD252:BD258,,0,-1)&gt;=(INDEX('Verwachte Resultaten'!$C$2:$BT$31,MATCH(_xlfn.XLOOKUP($D$14,$D252:$D258,$E252:$E258,,0,-1),'Verwachte Resultaten'!$B$2:$B$31,0),MATCH(_xlfn.XLOOKUP($D$14,$D252:$D258,BD251:BD257,,0,-1),'Verwachte Resultaten'!$C$1:$BT$1,0))*_xlfn.XLOOKUP($E258,$G$2:$G$6,$H$2:$H$6,,0))),$D258,""),"")</f>
        <v/>
      </c>
      <c r="BE258" s="12" t="str">
        <f>IFERROR(IF(AND(_xlfn.XLOOKUP($D$14,$D252:$D258,BE252:BE258,,0,-1)&lt;(INDEX('Verwachte Resultaten'!$C$2:$BT$31,MATCH(_xlfn.XLOOKUP($D$14,$D252:$D258,$E252:$E258,,0,-1),'Verwachte Resultaten'!$B$2:$B$31,0),MATCH(_xlfn.XLOOKUP($D$14,$D252:$D258,BE251:BE257,,0,-1),'Verwachte Resultaten'!$C$1:$BT$1,0))*_xlfn.XLOOKUP($E258,$G$2:$G$6,$F$2:$F$6,,0)),_xlfn.XLOOKUP($D$14,$D252:$D258,BE252:BE258,,0,-1)&gt;=(INDEX('Verwachte Resultaten'!$C$2:$BT$31,MATCH(_xlfn.XLOOKUP($D$14,$D252:$D258,$E252:$E258,,0,-1),'Verwachte Resultaten'!$B$2:$B$31,0),MATCH(_xlfn.XLOOKUP($D$14,$D252:$D258,BE251:BE257,,0,-1),'Verwachte Resultaten'!$C$1:$BT$1,0))*_xlfn.XLOOKUP($E258,$G$2:$G$6,$H$2:$H$6,,0))),$D258,""),"")</f>
        <v/>
      </c>
      <c r="BF258" s="12" t="str">
        <f>IFERROR(IF(AND(_xlfn.XLOOKUP($D$14,$D252:$D258,BF252:BF258,,0,-1)&lt;(INDEX('Verwachte Resultaten'!$C$2:$BT$31,MATCH(_xlfn.XLOOKUP($D$14,$D252:$D258,$E252:$E258,,0,-1),'Verwachte Resultaten'!$B$2:$B$31,0),MATCH(_xlfn.XLOOKUP($D$14,$D252:$D258,BF251:BF257,,0,-1),'Verwachte Resultaten'!$C$1:$BT$1,0))*_xlfn.XLOOKUP($E258,$G$2:$G$6,$F$2:$F$6,,0)),_xlfn.XLOOKUP($D$14,$D252:$D258,BF252:BF258,,0,-1)&gt;=(INDEX('Verwachte Resultaten'!$C$2:$BT$31,MATCH(_xlfn.XLOOKUP($D$14,$D252:$D258,$E252:$E258,,0,-1),'Verwachte Resultaten'!$B$2:$B$31,0),MATCH(_xlfn.XLOOKUP($D$14,$D252:$D258,BF251:BF257,,0,-1),'Verwachte Resultaten'!$C$1:$BT$1,0))*_xlfn.XLOOKUP($E258,$G$2:$G$6,$H$2:$H$6,,0))),$D258,""),"")</f>
        <v/>
      </c>
      <c r="BG258" s="12" t="str">
        <f>IFERROR(IF(AND(_xlfn.XLOOKUP($D$14,$D252:$D258,BG252:BG258,,0,-1)&lt;(INDEX('Verwachte Resultaten'!$C$2:$BT$31,MATCH(_xlfn.XLOOKUP($D$14,$D252:$D258,$E252:$E258,,0,-1),'Verwachte Resultaten'!$B$2:$B$31,0),MATCH(_xlfn.XLOOKUP($D$14,$D252:$D258,BG251:BG257,,0,-1),'Verwachte Resultaten'!$C$1:$BT$1,0))*_xlfn.XLOOKUP($E258,$G$2:$G$6,$F$2:$F$6,,0)),_xlfn.XLOOKUP($D$14,$D252:$D258,BG252:BG258,,0,-1)&gt;=(INDEX('Verwachte Resultaten'!$C$2:$BT$31,MATCH(_xlfn.XLOOKUP($D$14,$D252:$D258,$E252:$E258,,0,-1),'Verwachte Resultaten'!$B$2:$B$31,0),MATCH(_xlfn.XLOOKUP($D$14,$D252:$D258,BG251:BG257,,0,-1),'Verwachte Resultaten'!$C$1:$BT$1,0))*_xlfn.XLOOKUP($E258,$G$2:$G$6,$H$2:$H$6,,0))),$D258,""),"")</f>
        <v/>
      </c>
      <c r="BH258" s="12" t="str">
        <f>IFERROR(IF(AND(_xlfn.XLOOKUP($D$14,$D252:$D258,BH252:BH258,,0,-1)&lt;(INDEX('Verwachte Resultaten'!$C$2:$BT$31,MATCH(_xlfn.XLOOKUP($D$14,$D252:$D258,$E252:$E258,,0,-1),'Verwachte Resultaten'!$B$2:$B$31,0),MATCH(_xlfn.XLOOKUP($D$14,$D252:$D258,BH251:BH257,,0,-1),'Verwachte Resultaten'!$C$1:$BT$1,0))*_xlfn.XLOOKUP($E258,$G$2:$G$6,$F$2:$F$6,,0)),_xlfn.XLOOKUP($D$14,$D252:$D258,BH252:BH258,,0,-1)&gt;=(INDEX('Verwachte Resultaten'!$C$2:$BT$31,MATCH(_xlfn.XLOOKUP($D$14,$D252:$D258,$E252:$E258,,0,-1),'Verwachte Resultaten'!$B$2:$B$31,0),MATCH(_xlfn.XLOOKUP($D$14,$D252:$D258,BH251:BH257,,0,-1),'Verwachte Resultaten'!$C$1:$BT$1,0))*_xlfn.XLOOKUP($E258,$G$2:$G$6,$H$2:$H$6,,0))),$D258,""),"")</f>
        <v/>
      </c>
      <c r="BI258" s="12" t="str">
        <f>IFERROR(IF(AND(_xlfn.XLOOKUP($D$14,$D252:$D258,BI252:BI258,,0,-1)&lt;(INDEX('Verwachte Resultaten'!$C$2:$BT$31,MATCH(_xlfn.XLOOKUP($D$14,$D252:$D258,$E252:$E258,,0,-1),'Verwachte Resultaten'!$B$2:$B$31,0),MATCH(_xlfn.XLOOKUP($D$14,$D252:$D258,BI251:BI257,,0,-1),'Verwachte Resultaten'!$C$1:$BT$1,0))*_xlfn.XLOOKUP($E258,$G$2:$G$6,$F$2:$F$6,,0)),_xlfn.XLOOKUP($D$14,$D252:$D258,BI252:BI258,,0,-1)&gt;=(INDEX('Verwachte Resultaten'!$C$2:$BT$31,MATCH(_xlfn.XLOOKUP($D$14,$D252:$D258,$E252:$E258,,0,-1),'Verwachte Resultaten'!$B$2:$B$31,0),MATCH(_xlfn.XLOOKUP($D$14,$D252:$D258,BI251:BI257,,0,-1),'Verwachte Resultaten'!$C$1:$BT$1,0))*_xlfn.XLOOKUP($E258,$G$2:$G$6,$H$2:$H$6,,0))),$D258,""),"")</f>
        <v/>
      </c>
      <c r="BJ258" s="12" t="str">
        <f>IFERROR(IF(AND(_xlfn.XLOOKUP($D$14,$D252:$D258,BJ252:BJ258,,0,-1)&lt;(INDEX('Verwachte Resultaten'!$C$2:$BT$31,MATCH(_xlfn.XLOOKUP($D$14,$D252:$D258,$E252:$E258,,0,-1),'Verwachte Resultaten'!$B$2:$B$31,0),MATCH(_xlfn.XLOOKUP($D$14,$D252:$D258,BJ251:BJ257,,0,-1),'Verwachte Resultaten'!$C$1:$BT$1,0))*_xlfn.XLOOKUP($E258,$G$2:$G$6,$F$2:$F$6,,0)),_xlfn.XLOOKUP($D$14,$D252:$D258,BJ252:BJ258,,0,-1)&gt;=(INDEX('Verwachte Resultaten'!$C$2:$BT$31,MATCH(_xlfn.XLOOKUP($D$14,$D252:$D258,$E252:$E258,,0,-1),'Verwachte Resultaten'!$B$2:$B$31,0),MATCH(_xlfn.XLOOKUP($D$14,$D252:$D258,BJ251:BJ257,,0,-1),'Verwachte Resultaten'!$C$1:$BT$1,0))*_xlfn.XLOOKUP($E258,$G$2:$G$6,$H$2:$H$6,,0))),$D258,""),"")</f>
        <v/>
      </c>
      <c r="BK258" s="39" t="str">
        <f>IFERROR(IF(AND(_xlfn.XLOOKUP($D$14,$D252:$D258,BK252:BK258,,0,-1)&lt;(INDEX('Verwachte Resultaten'!$C$2:$BT$31,MATCH(_xlfn.XLOOKUP($D$14,$D252:$D258,$E252:$E258,,0,-1),'Verwachte Resultaten'!$B$2:$B$31,0),MATCH(_xlfn.XLOOKUP($D$14,$D252:$D258,BK251:BK257,,0,-1),'Verwachte Resultaten'!$C$1:$BT$1,0))*_xlfn.XLOOKUP($E258,$G$2:$G$6,$F$2:$F$6,,0)),_xlfn.XLOOKUP($D$14,$D252:$D258,BK252:BK258,,0,-1)&gt;=(INDEX('Verwachte Resultaten'!$C$2:$BT$31,MATCH(_xlfn.XLOOKUP($D$14,$D252:$D258,$E252:$E258,,0,-1),'Verwachte Resultaten'!$B$2:$B$31,0),MATCH(_xlfn.XLOOKUP($D$14,$D252:$D258,BK251:BK257,,0,-1),'Verwachte Resultaten'!$C$1:$BT$1,0))*_xlfn.XLOOKUP($E258,$G$2:$G$6,$H$2:$H$6,,0))),$D258,""),"")</f>
        <v/>
      </c>
    </row>
    <row r="259" spans="1:63">
      <c r="C259" s="23"/>
      <c r="D259" s="110" t="str">
        <f>IFERROR($B257*$B$7,"")</f>
        <v/>
      </c>
      <c r="E259" s="40" t="s">
        <v>153</v>
      </c>
      <c r="F259" s="13" t="str">
        <f>IFERROR(IF(AND(_xlfn.XLOOKUP($D$14,$D253:$D259,F253:F259,,0,-1)&lt;(INDEX('Verwachte Resultaten'!$C$2:$BT$31,MATCH(_xlfn.XLOOKUP($D$14,$D253:$D259,$E253:$E259,,0,-1),'Verwachte Resultaten'!$B$2:$B$31,0),MATCH(_xlfn.XLOOKUP($D$14,$D253:$D259,F252:F258,,0,-1),'Verwachte Resultaten'!$C$1:$BT$1,0))*_xlfn.XLOOKUP($E259,$G$2:$G$6,$F$2:$F$6,,0)),_xlfn.XLOOKUP($D$14,$D253:$D259,F253:F259,,0,-1)&gt;=(INDEX('Verwachte Resultaten'!$C$2:$BT$31,MATCH(_xlfn.XLOOKUP($D$14,$D253:$D259,$E253:$E259,,0,-1),'Verwachte Resultaten'!$B$2:$B$31,0),MATCH(_xlfn.XLOOKUP($D$14,$D253:$D259,F252:F258,,0,-1),'Verwachte Resultaten'!$C$1:$BT$1,0))*_xlfn.XLOOKUP($E259,$G$2:$G$6,$H$2:$H$6,,0))),$D259,""),"")</f>
        <v/>
      </c>
      <c r="G259" s="14" t="str">
        <f>IFERROR(IF(AND(_xlfn.XLOOKUP($D$14,$D253:$D259,G253:G259,,0,-1)&lt;(INDEX('Verwachte Resultaten'!$C$2:$BT$31,MATCH(_xlfn.XLOOKUP($D$14,$D253:$D259,$E253:$E259,,0,-1),'Verwachte Resultaten'!$B$2:$B$31,0),MATCH(_xlfn.XLOOKUP($D$14,$D253:$D259,G252:G258,,0,-1),'Verwachte Resultaten'!$C$1:$BT$1,0))*_xlfn.XLOOKUP($E259,$G$2:$G$6,$F$2:$F$6,,0)),_xlfn.XLOOKUP($D$14,$D253:$D259,G253:G259,,0,-1)&gt;=(INDEX('Verwachte Resultaten'!$C$2:$BT$31,MATCH(_xlfn.XLOOKUP($D$14,$D253:$D259,$E253:$E259,,0,-1),'Verwachte Resultaten'!$B$2:$B$31,0),MATCH(_xlfn.XLOOKUP($D$14,$D253:$D259,G252:G258,,0,-1),'Verwachte Resultaten'!$C$1:$BT$1,0))*_xlfn.XLOOKUP($E259,$G$2:$G$6,$H$2:$H$6,,0))),$D259,""),"")</f>
        <v/>
      </c>
      <c r="H259" s="14" t="str">
        <f>IFERROR(IF(AND(_xlfn.XLOOKUP($D$14,$D253:$D259,H253:H259,,0,-1)&lt;(INDEX('Verwachte Resultaten'!$C$2:$BT$31,MATCH(_xlfn.XLOOKUP($D$14,$D253:$D259,$E253:$E259,,0,-1),'Verwachte Resultaten'!$B$2:$B$31,0),MATCH(_xlfn.XLOOKUP($D$14,$D253:$D259,H252:H258,,0,-1),'Verwachte Resultaten'!$C$1:$BT$1,0))*_xlfn.XLOOKUP($E259,$G$2:$G$6,$F$2:$F$6,,0)),_xlfn.XLOOKUP($D$14,$D253:$D259,H253:H259,,0,-1)&gt;=(INDEX('Verwachte Resultaten'!$C$2:$BT$31,MATCH(_xlfn.XLOOKUP($D$14,$D253:$D259,$E253:$E259,,0,-1),'Verwachte Resultaten'!$B$2:$B$31,0),MATCH(_xlfn.XLOOKUP($D$14,$D253:$D259,H252:H258,,0,-1),'Verwachte Resultaten'!$C$1:$BT$1,0))*_xlfn.XLOOKUP($E259,$G$2:$G$6,$H$2:$H$6,,0))),$D259,""),"")</f>
        <v/>
      </c>
      <c r="I259" s="14" t="str">
        <f>IFERROR(IF(AND(_xlfn.XLOOKUP($D$14,$D253:$D259,I253:I259,,0,-1)&lt;(INDEX('Verwachte Resultaten'!$C$2:$BT$31,MATCH(_xlfn.XLOOKUP($D$14,$D253:$D259,$E253:$E259,,0,-1),'Verwachte Resultaten'!$B$2:$B$31,0),MATCH(_xlfn.XLOOKUP($D$14,$D253:$D259,I252:I258,,0,-1),'Verwachte Resultaten'!$C$1:$BT$1,0))*_xlfn.XLOOKUP($E259,$G$2:$G$6,$F$2:$F$6,,0)),_xlfn.XLOOKUP($D$14,$D253:$D259,I253:I259,,0,-1)&gt;=(INDEX('Verwachte Resultaten'!$C$2:$BT$31,MATCH(_xlfn.XLOOKUP($D$14,$D253:$D259,$E253:$E259,,0,-1),'Verwachte Resultaten'!$B$2:$B$31,0),MATCH(_xlfn.XLOOKUP($D$14,$D253:$D259,I252:I258,,0,-1),'Verwachte Resultaten'!$C$1:$BT$1,0))*_xlfn.XLOOKUP($E259,$G$2:$G$6,$H$2:$H$6,,0))),$D259,""),"")</f>
        <v/>
      </c>
      <c r="J259" s="14" t="str">
        <f>IFERROR(IF(AND(_xlfn.XLOOKUP($D$14,$D253:$D259,J253:J259,,0,-1)&lt;(INDEX('Verwachte Resultaten'!$C$2:$BT$31,MATCH(_xlfn.XLOOKUP($D$14,$D253:$D259,$E253:$E259,,0,-1),'Verwachte Resultaten'!$B$2:$B$31,0),MATCH(_xlfn.XLOOKUP($D$14,$D253:$D259,J252:J258,,0,-1),'Verwachte Resultaten'!$C$1:$BT$1,0))*_xlfn.XLOOKUP($E259,$G$2:$G$6,$F$2:$F$6,,0)),_xlfn.XLOOKUP($D$14,$D253:$D259,J253:J259,,0,-1)&gt;=(INDEX('Verwachte Resultaten'!$C$2:$BT$31,MATCH(_xlfn.XLOOKUP($D$14,$D253:$D259,$E253:$E259,,0,-1),'Verwachte Resultaten'!$B$2:$B$31,0),MATCH(_xlfn.XLOOKUP($D$14,$D253:$D259,J252:J258,,0,-1),'Verwachte Resultaten'!$C$1:$BT$1,0))*_xlfn.XLOOKUP($E259,$G$2:$G$6,$H$2:$H$6,,0))),$D259,""),"")</f>
        <v/>
      </c>
      <c r="K259" s="14" t="str">
        <f>IFERROR(IF(AND(_xlfn.XLOOKUP($D$14,$D253:$D259,K253:K259,,0,-1)&lt;(INDEX('Verwachte Resultaten'!$C$2:$BT$31,MATCH(_xlfn.XLOOKUP($D$14,$D253:$D259,$E253:$E259,,0,-1),'Verwachte Resultaten'!$B$2:$B$31,0),MATCH(_xlfn.XLOOKUP($D$14,$D253:$D259,K252:K258,,0,-1),'Verwachte Resultaten'!$C$1:$BT$1,0))*_xlfn.XLOOKUP($E259,$G$2:$G$6,$F$2:$F$6,,0)),_xlfn.XLOOKUP($D$14,$D253:$D259,K253:K259,,0,-1)&gt;=(INDEX('Verwachte Resultaten'!$C$2:$BT$31,MATCH(_xlfn.XLOOKUP($D$14,$D253:$D259,$E253:$E259,,0,-1),'Verwachte Resultaten'!$B$2:$B$31,0),MATCH(_xlfn.XLOOKUP($D$14,$D253:$D259,K252:K258,,0,-1),'Verwachte Resultaten'!$C$1:$BT$1,0))*_xlfn.XLOOKUP($E259,$G$2:$G$6,$H$2:$H$6,,0))),$D259,""),"")</f>
        <v/>
      </c>
      <c r="L259" s="14" t="str">
        <f>IFERROR(IF(AND(_xlfn.XLOOKUP($D$14,$D253:$D259,L253:L259,,0,-1)&lt;(INDEX('Verwachte Resultaten'!$C$2:$BT$31,MATCH(_xlfn.XLOOKUP($D$14,$D253:$D259,$E253:$E259,,0,-1),'Verwachte Resultaten'!$B$2:$B$31,0),MATCH(_xlfn.XLOOKUP($D$14,$D253:$D259,L252:L258,,0,-1),'Verwachte Resultaten'!$C$1:$BT$1,0))*_xlfn.XLOOKUP($E259,$G$2:$G$6,$F$2:$F$6,,0)),_xlfn.XLOOKUP($D$14,$D253:$D259,L253:L259,,0,-1)&gt;=(INDEX('Verwachte Resultaten'!$C$2:$BT$31,MATCH(_xlfn.XLOOKUP($D$14,$D253:$D259,$E253:$E259,,0,-1),'Verwachte Resultaten'!$B$2:$B$31,0),MATCH(_xlfn.XLOOKUP($D$14,$D253:$D259,L252:L258,,0,-1),'Verwachte Resultaten'!$C$1:$BT$1,0))*_xlfn.XLOOKUP($E259,$G$2:$G$6,$H$2:$H$6,,0))),$D259,""),"")</f>
        <v/>
      </c>
      <c r="M259" s="14" t="str">
        <f>IFERROR(IF(AND(_xlfn.XLOOKUP($D$14,$D253:$D259,M253:M259,,0,-1)&lt;(INDEX('Verwachte Resultaten'!$C$2:$BT$31,MATCH(_xlfn.XLOOKUP($D$14,$D253:$D259,$E253:$E259,,0,-1),'Verwachte Resultaten'!$B$2:$B$31,0),MATCH(_xlfn.XLOOKUP($D$14,$D253:$D259,M252:M258,,0,-1),'Verwachte Resultaten'!$C$1:$BT$1,0))*_xlfn.XLOOKUP($E259,$G$2:$G$6,$F$2:$F$6,,0)),_xlfn.XLOOKUP($D$14,$D253:$D259,M253:M259,,0,-1)&gt;=(INDEX('Verwachte Resultaten'!$C$2:$BT$31,MATCH(_xlfn.XLOOKUP($D$14,$D253:$D259,$E253:$E259,,0,-1),'Verwachte Resultaten'!$B$2:$B$31,0),MATCH(_xlfn.XLOOKUP($D$14,$D253:$D259,M252:M258,,0,-1),'Verwachte Resultaten'!$C$1:$BT$1,0))*_xlfn.XLOOKUP($E259,$G$2:$G$6,$H$2:$H$6,,0))),$D259,""),"")</f>
        <v/>
      </c>
      <c r="N259" s="14" t="str">
        <f>IFERROR(IF(AND(_xlfn.XLOOKUP($D$14,$D253:$D259,N253:N259,,0,-1)&lt;(INDEX('Verwachte Resultaten'!$C$2:$BT$31,MATCH(_xlfn.XLOOKUP($D$14,$D253:$D259,$E253:$E259,,0,-1),'Verwachte Resultaten'!$B$2:$B$31,0),MATCH(_xlfn.XLOOKUP($D$14,$D253:$D259,N252:N258,,0,-1),'Verwachte Resultaten'!$C$1:$BT$1,0))*_xlfn.XLOOKUP($E259,$G$2:$G$6,$F$2:$F$6,,0)),_xlfn.XLOOKUP($D$14,$D253:$D259,N253:N259,,0,-1)&gt;=(INDEX('Verwachte Resultaten'!$C$2:$BT$31,MATCH(_xlfn.XLOOKUP($D$14,$D253:$D259,$E253:$E259,,0,-1),'Verwachte Resultaten'!$B$2:$B$31,0),MATCH(_xlfn.XLOOKUP($D$14,$D253:$D259,N252:N258,,0,-1),'Verwachte Resultaten'!$C$1:$BT$1,0))*_xlfn.XLOOKUP($E259,$G$2:$G$6,$H$2:$H$6,,0))),$D259,""),"")</f>
        <v/>
      </c>
      <c r="O259" s="14" t="str">
        <f>IFERROR(IF(AND(_xlfn.XLOOKUP($D$14,$D253:$D259,O253:O259,,0,-1)&lt;(INDEX('Verwachte Resultaten'!$C$2:$BT$31,MATCH(_xlfn.XLOOKUP($D$14,$D253:$D259,$E253:$E259,,0,-1),'Verwachte Resultaten'!$B$2:$B$31,0),MATCH(_xlfn.XLOOKUP($D$14,$D253:$D259,O252:O258,,0,-1),'Verwachte Resultaten'!$C$1:$BT$1,0))*_xlfn.XLOOKUP($E259,$G$2:$G$6,$F$2:$F$6,,0)),_xlfn.XLOOKUP($D$14,$D253:$D259,O253:O259,,0,-1)&gt;=(INDEX('Verwachte Resultaten'!$C$2:$BT$31,MATCH(_xlfn.XLOOKUP($D$14,$D253:$D259,$E253:$E259,,0,-1),'Verwachte Resultaten'!$B$2:$B$31,0),MATCH(_xlfn.XLOOKUP($D$14,$D253:$D259,O252:O258,,0,-1),'Verwachte Resultaten'!$C$1:$BT$1,0))*_xlfn.XLOOKUP($E259,$G$2:$G$6,$H$2:$H$6,,0))),$D259,""),"")</f>
        <v/>
      </c>
      <c r="P259" s="14" t="str">
        <f>IFERROR(IF(AND(_xlfn.XLOOKUP($D$14,$D253:$D259,P253:P259,,0,-1)&lt;(INDEX('Verwachte Resultaten'!$C$2:$BT$31,MATCH(_xlfn.XLOOKUP($D$14,$D253:$D259,$E253:$E259,,0,-1),'Verwachte Resultaten'!$B$2:$B$31,0),MATCH(_xlfn.XLOOKUP($D$14,$D253:$D259,P252:P258,,0,-1),'Verwachte Resultaten'!$C$1:$BT$1,0))*_xlfn.XLOOKUP($E259,$G$2:$G$6,$F$2:$F$6,,0)),_xlfn.XLOOKUP($D$14,$D253:$D259,P253:P259,,0,-1)&gt;=(INDEX('Verwachte Resultaten'!$C$2:$BT$31,MATCH(_xlfn.XLOOKUP($D$14,$D253:$D259,$E253:$E259,,0,-1),'Verwachte Resultaten'!$B$2:$B$31,0),MATCH(_xlfn.XLOOKUP($D$14,$D253:$D259,P252:P258,,0,-1),'Verwachte Resultaten'!$C$1:$BT$1,0))*_xlfn.XLOOKUP($E259,$G$2:$G$6,$H$2:$H$6,,0))),$D259,""),"")</f>
        <v/>
      </c>
      <c r="Q259" s="14" t="str">
        <f>IFERROR(IF(AND(_xlfn.XLOOKUP($D$14,$D253:$D259,Q253:Q259,,0,-1)&lt;(INDEX('Verwachte Resultaten'!$C$2:$BT$31,MATCH(_xlfn.XLOOKUP($D$14,$D253:$D259,$E253:$E259,,0,-1),'Verwachte Resultaten'!$B$2:$B$31,0),MATCH(_xlfn.XLOOKUP($D$14,$D253:$D259,Q252:Q258,,0,-1),'Verwachte Resultaten'!$C$1:$BT$1,0))*_xlfn.XLOOKUP($E259,$G$2:$G$6,$F$2:$F$6,,0)),_xlfn.XLOOKUP($D$14,$D253:$D259,Q253:Q259,,0,-1)&gt;=(INDEX('Verwachte Resultaten'!$C$2:$BT$31,MATCH(_xlfn.XLOOKUP($D$14,$D253:$D259,$E253:$E259,,0,-1),'Verwachte Resultaten'!$B$2:$B$31,0),MATCH(_xlfn.XLOOKUP($D$14,$D253:$D259,Q252:Q258,,0,-1),'Verwachte Resultaten'!$C$1:$BT$1,0))*_xlfn.XLOOKUP($E259,$G$2:$G$6,$H$2:$H$6,,0))),$D259,""),"")</f>
        <v/>
      </c>
      <c r="R259" s="14" t="str">
        <f>IFERROR(IF(AND(_xlfn.XLOOKUP($D$14,$D253:$D259,R253:R259,,0,-1)&lt;(INDEX('Verwachte Resultaten'!$C$2:$BT$31,MATCH(_xlfn.XLOOKUP($D$14,$D253:$D259,$E253:$E259,,0,-1),'Verwachte Resultaten'!$B$2:$B$31,0),MATCH(_xlfn.XLOOKUP($D$14,$D253:$D259,R252:R258,,0,-1),'Verwachte Resultaten'!$C$1:$BT$1,0))*_xlfn.XLOOKUP($E259,$G$2:$G$6,$F$2:$F$6,,0)),_xlfn.XLOOKUP($D$14,$D253:$D259,R253:R259,,0,-1)&gt;=(INDEX('Verwachte Resultaten'!$C$2:$BT$31,MATCH(_xlfn.XLOOKUP($D$14,$D253:$D259,$E253:$E259,,0,-1),'Verwachte Resultaten'!$B$2:$B$31,0),MATCH(_xlfn.XLOOKUP($D$14,$D253:$D259,R252:R258,,0,-1),'Verwachte Resultaten'!$C$1:$BT$1,0))*_xlfn.XLOOKUP($E259,$G$2:$G$6,$H$2:$H$6,,0))),$D259,""),"")</f>
        <v/>
      </c>
      <c r="S259" s="14" t="str">
        <f>IFERROR(IF(AND(_xlfn.XLOOKUP($D$14,$D253:$D259,S253:S259,,0,-1)&lt;(INDEX('Verwachte Resultaten'!$C$2:$BT$31,MATCH(_xlfn.XLOOKUP($D$14,$D253:$D259,$E253:$E259,,0,-1),'Verwachte Resultaten'!$B$2:$B$31,0),MATCH(_xlfn.XLOOKUP($D$14,$D253:$D259,S252:S258,,0,-1),'Verwachte Resultaten'!$C$1:$BT$1,0))*_xlfn.XLOOKUP($E259,$G$2:$G$6,$F$2:$F$6,,0)),_xlfn.XLOOKUP($D$14,$D253:$D259,S253:S259,,0,-1)&gt;=(INDEX('Verwachte Resultaten'!$C$2:$BT$31,MATCH(_xlfn.XLOOKUP($D$14,$D253:$D259,$E253:$E259,,0,-1),'Verwachte Resultaten'!$B$2:$B$31,0),MATCH(_xlfn.XLOOKUP($D$14,$D253:$D259,S252:S258,,0,-1),'Verwachte Resultaten'!$C$1:$BT$1,0))*_xlfn.XLOOKUP($E259,$G$2:$G$6,$H$2:$H$6,,0))),$D259,""),"")</f>
        <v/>
      </c>
      <c r="T259" s="14" t="str">
        <f>IFERROR(IF(AND(_xlfn.XLOOKUP($D$14,$D253:$D259,T253:T259,,0,-1)&lt;(INDEX('Verwachte Resultaten'!$C$2:$BT$31,MATCH(_xlfn.XLOOKUP($D$14,$D253:$D259,$E253:$E259,,0,-1),'Verwachte Resultaten'!$B$2:$B$31,0),MATCH(_xlfn.XLOOKUP($D$14,$D253:$D259,T252:T258,,0,-1),'Verwachte Resultaten'!$C$1:$BT$1,0))*_xlfn.XLOOKUP($E259,$G$2:$G$6,$F$2:$F$6,,0)),_xlfn.XLOOKUP($D$14,$D253:$D259,T253:T259,,0,-1)&gt;=(INDEX('Verwachte Resultaten'!$C$2:$BT$31,MATCH(_xlfn.XLOOKUP($D$14,$D253:$D259,$E253:$E259,,0,-1),'Verwachte Resultaten'!$B$2:$B$31,0),MATCH(_xlfn.XLOOKUP($D$14,$D253:$D259,T252:T258,,0,-1),'Verwachte Resultaten'!$C$1:$BT$1,0))*_xlfn.XLOOKUP($E259,$G$2:$G$6,$H$2:$H$6,,0))),$D259,""),"")</f>
        <v/>
      </c>
      <c r="U259" s="14" t="str">
        <f>IFERROR(IF(AND(_xlfn.XLOOKUP($D$14,$D253:$D259,U253:U259,,0,-1)&lt;(INDEX('Verwachte Resultaten'!$C$2:$BT$31,MATCH(_xlfn.XLOOKUP($D$14,$D253:$D259,$E253:$E259,,0,-1),'Verwachte Resultaten'!$B$2:$B$31,0),MATCH(_xlfn.XLOOKUP($D$14,$D253:$D259,U252:U258,,0,-1),'Verwachte Resultaten'!$C$1:$BT$1,0))*_xlfn.XLOOKUP($E259,$G$2:$G$6,$F$2:$F$6,,0)),_xlfn.XLOOKUP($D$14,$D253:$D259,U253:U259,,0,-1)&gt;=(INDEX('Verwachte Resultaten'!$C$2:$BT$31,MATCH(_xlfn.XLOOKUP($D$14,$D253:$D259,$E253:$E259,,0,-1),'Verwachte Resultaten'!$B$2:$B$31,0),MATCH(_xlfn.XLOOKUP($D$14,$D253:$D259,U252:U258,,0,-1),'Verwachte Resultaten'!$C$1:$BT$1,0))*_xlfn.XLOOKUP($E259,$G$2:$G$6,$H$2:$H$6,,0))),$D259,""),"")</f>
        <v/>
      </c>
      <c r="V259" s="14" t="str">
        <f>IFERROR(IF(AND(_xlfn.XLOOKUP($D$14,$D253:$D259,V253:V259,,0,-1)&lt;(INDEX('Verwachte Resultaten'!$C$2:$BT$31,MATCH(_xlfn.XLOOKUP($D$14,$D253:$D259,$E253:$E259,,0,-1),'Verwachte Resultaten'!$B$2:$B$31,0),MATCH(_xlfn.XLOOKUP($D$14,$D253:$D259,V252:V258,,0,-1),'Verwachte Resultaten'!$C$1:$BT$1,0))*_xlfn.XLOOKUP($E259,$G$2:$G$6,$F$2:$F$6,,0)),_xlfn.XLOOKUP($D$14,$D253:$D259,V253:V259,,0,-1)&gt;=(INDEX('Verwachte Resultaten'!$C$2:$BT$31,MATCH(_xlfn.XLOOKUP($D$14,$D253:$D259,$E253:$E259,,0,-1),'Verwachte Resultaten'!$B$2:$B$31,0),MATCH(_xlfn.XLOOKUP($D$14,$D253:$D259,V252:V258,,0,-1),'Verwachte Resultaten'!$C$1:$BT$1,0))*_xlfn.XLOOKUP($E259,$G$2:$G$6,$H$2:$H$6,,0))),$D259,""),"")</f>
        <v/>
      </c>
      <c r="W259" s="14" t="str">
        <f>IFERROR(IF(AND(_xlfn.XLOOKUP($D$14,$D253:$D259,W253:W259,,0,-1)&lt;(INDEX('Verwachte Resultaten'!$C$2:$BT$31,MATCH(_xlfn.XLOOKUP($D$14,$D253:$D259,$E253:$E259,,0,-1),'Verwachte Resultaten'!$B$2:$B$31,0),MATCH(_xlfn.XLOOKUP($D$14,$D253:$D259,W252:W258,,0,-1),'Verwachte Resultaten'!$C$1:$BT$1,0))*_xlfn.XLOOKUP($E259,$G$2:$G$6,$F$2:$F$6,,0)),_xlfn.XLOOKUP($D$14,$D253:$D259,W253:W259,,0,-1)&gt;=(INDEX('Verwachte Resultaten'!$C$2:$BT$31,MATCH(_xlfn.XLOOKUP($D$14,$D253:$D259,$E253:$E259,,0,-1),'Verwachte Resultaten'!$B$2:$B$31,0),MATCH(_xlfn.XLOOKUP($D$14,$D253:$D259,W252:W258,,0,-1),'Verwachte Resultaten'!$C$1:$BT$1,0))*_xlfn.XLOOKUP($E259,$G$2:$G$6,$H$2:$H$6,,0))),$D259,""),"")</f>
        <v/>
      </c>
      <c r="X259" s="14" t="str">
        <f>IFERROR(IF(AND(_xlfn.XLOOKUP($D$14,$D253:$D259,X253:X259,,0,-1)&lt;(INDEX('Verwachte Resultaten'!$C$2:$BT$31,MATCH(_xlfn.XLOOKUP($D$14,$D253:$D259,$E253:$E259,,0,-1),'Verwachte Resultaten'!$B$2:$B$31,0),MATCH(_xlfn.XLOOKUP($D$14,$D253:$D259,X252:X258,,0,-1),'Verwachte Resultaten'!$C$1:$BT$1,0))*_xlfn.XLOOKUP($E259,$G$2:$G$6,$F$2:$F$6,,0)),_xlfn.XLOOKUP($D$14,$D253:$D259,X253:X259,,0,-1)&gt;=(INDEX('Verwachte Resultaten'!$C$2:$BT$31,MATCH(_xlfn.XLOOKUP($D$14,$D253:$D259,$E253:$E259,,0,-1),'Verwachte Resultaten'!$B$2:$B$31,0),MATCH(_xlfn.XLOOKUP($D$14,$D253:$D259,X252:X258,,0,-1),'Verwachte Resultaten'!$C$1:$BT$1,0))*_xlfn.XLOOKUP($E259,$G$2:$G$6,$H$2:$H$6,,0))),$D259,""),"")</f>
        <v/>
      </c>
      <c r="Y259" s="14" t="str">
        <f>IFERROR(IF(AND(_xlfn.XLOOKUP($D$14,$D253:$D259,Y253:Y259,,0,-1)&lt;(INDEX('Verwachte Resultaten'!$C$2:$BT$31,MATCH(_xlfn.XLOOKUP($D$14,$D253:$D259,$E253:$E259,,0,-1),'Verwachte Resultaten'!$B$2:$B$31,0),MATCH(_xlfn.XLOOKUP($D$14,$D253:$D259,Y252:Y258,,0,-1),'Verwachte Resultaten'!$C$1:$BT$1,0))*_xlfn.XLOOKUP($E259,$G$2:$G$6,$F$2:$F$6,,0)),_xlfn.XLOOKUP($D$14,$D253:$D259,Y253:Y259,,0,-1)&gt;=(INDEX('Verwachte Resultaten'!$C$2:$BT$31,MATCH(_xlfn.XLOOKUP($D$14,$D253:$D259,$E253:$E259,,0,-1),'Verwachte Resultaten'!$B$2:$B$31,0),MATCH(_xlfn.XLOOKUP($D$14,$D253:$D259,Y252:Y258,,0,-1),'Verwachte Resultaten'!$C$1:$BT$1,0))*_xlfn.XLOOKUP($E259,$G$2:$G$6,$H$2:$H$6,,0))),$D259,""),"")</f>
        <v/>
      </c>
      <c r="Z259" s="14" t="str">
        <f>IFERROR(IF(AND(_xlfn.XLOOKUP($D$14,$D253:$D259,Z253:Z259,,0,-1)&lt;(INDEX('Verwachte Resultaten'!$C$2:$BT$31,MATCH(_xlfn.XLOOKUP($D$14,$D253:$D259,$E253:$E259,,0,-1),'Verwachte Resultaten'!$B$2:$B$31,0),MATCH(_xlfn.XLOOKUP($D$14,$D253:$D259,Z252:Z258,,0,-1),'Verwachte Resultaten'!$C$1:$BT$1,0))*_xlfn.XLOOKUP($E259,$G$2:$G$6,$F$2:$F$6,,0)),_xlfn.XLOOKUP($D$14,$D253:$D259,Z253:Z259,,0,-1)&gt;=(INDEX('Verwachte Resultaten'!$C$2:$BT$31,MATCH(_xlfn.XLOOKUP($D$14,$D253:$D259,$E253:$E259,,0,-1),'Verwachte Resultaten'!$B$2:$B$31,0),MATCH(_xlfn.XLOOKUP($D$14,$D253:$D259,Z252:Z258,,0,-1),'Verwachte Resultaten'!$C$1:$BT$1,0))*_xlfn.XLOOKUP($E259,$G$2:$G$6,$H$2:$H$6,,0))),$D259,""),"")</f>
        <v/>
      </c>
      <c r="AA259" s="14" t="str">
        <f>IFERROR(IF(AND(_xlfn.XLOOKUP($D$14,$D253:$D259,AA253:AA259,,0,-1)&lt;(INDEX('Verwachte Resultaten'!$C$2:$BT$31,MATCH(_xlfn.XLOOKUP($D$14,$D253:$D259,$E253:$E259,,0,-1),'Verwachte Resultaten'!$B$2:$B$31,0),MATCH(_xlfn.XLOOKUP($D$14,$D253:$D259,AA252:AA258,,0,-1),'Verwachte Resultaten'!$C$1:$BT$1,0))*_xlfn.XLOOKUP($E259,$G$2:$G$6,$F$2:$F$6,,0)),_xlfn.XLOOKUP($D$14,$D253:$D259,AA253:AA259,,0,-1)&gt;=(INDEX('Verwachte Resultaten'!$C$2:$BT$31,MATCH(_xlfn.XLOOKUP($D$14,$D253:$D259,$E253:$E259,,0,-1),'Verwachte Resultaten'!$B$2:$B$31,0),MATCH(_xlfn.XLOOKUP($D$14,$D253:$D259,AA252:AA258,,0,-1),'Verwachte Resultaten'!$C$1:$BT$1,0))*_xlfn.XLOOKUP($E259,$G$2:$G$6,$H$2:$H$6,,0))),$D259,""),"")</f>
        <v/>
      </c>
      <c r="AB259" s="14" t="str">
        <f>IFERROR(IF(AND(_xlfn.XLOOKUP($D$14,$D253:$D259,AB253:AB259,,0,-1)&lt;(INDEX('Verwachte Resultaten'!$C$2:$BT$31,MATCH(_xlfn.XLOOKUP($D$14,$D253:$D259,$E253:$E259,,0,-1),'Verwachte Resultaten'!$B$2:$B$31,0),MATCH(_xlfn.XLOOKUP($D$14,$D253:$D259,AB252:AB258,,0,-1),'Verwachte Resultaten'!$C$1:$BT$1,0))*_xlfn.XLOOKUP($E259,$G$2:$G$6,$F$2:$F$6,,0)),_xlfn.XLOOKUP($D$14,$D253:$D259,AB253:AB259,,0,-1)&gt;=(INDEX('Verwachte Resultaten'!$C$2:$BT$31,MATCH(_xlfn.XLOOKUP($D$14,$D253:$D259,$E253:$E259,,0,-1),'Verwachte Resultaten'!$B$2:$B$31,0),MATCH(_xlfn.XLOOKUP($D$14,$D253:$D259,AB252:AB258,,0,-1),'Verwachte Resultaten'!$C$1:$BT$1,0))*_xlfn.XLOOKUP($E259,$G$2:$G$6,$H$2:$H$6,,0))),$D259,""),"")</f>
        <v/>
      </c>
      <c r="AC259" s="14" t="str">
        <f>IFERROR(IF(AND(_xlfn.XLOOKUP($D$14,$D253:$D259,AC253:AC259,,0,-1)&lt;(INDEX('Verwachte Resultaten'!$C$2:$BT$31,MATCH(_xlfn.XLOOKUP($D$14,$D253:$D259,$E253:$E259,,0,-1),'Verwachte Resultaten'!$B$2:$B$31,0),MATCH(_xlfn.XLOOKUP($D$14,$D253:$D259,AC252:AC258,,0,-1),'Verwachte Resultaten'!$C$1:$BT$1,0))*_xlfn.XLOOKUP($E259,$G$2:$G$6,$F$2:$F$6,,0)),_xlfn.XLOOKUP($D$14,$D253:$D259,AC253:AC259,,0,-1)&gt;=(INDEX('Verwachte Resultaten'!$C$2:$BT$31,MATCH(_xlfn.XLOOKUP($D$14,$D253:$D259,$E253:$E259,,0,-1),'Verwachte Resultaten'!$B$2:$B$31,0),MATCH(_xlfn.XLOOKUP($D$14,$D253:$D259,AC252:AC258,,0,-1),'Verwachte Resultaten'!$C$1:$BT$1,0))*_xlfn.XLOOKUP($E259,$G$2:$G$6,$H$2:$H$6,,0))),$D259,""),"")</f>
        <v/>
      </c>
      <c r="AD259" s="14" t="str">
        <f>IFERROR(IF(AND(_xlfn.XLOOKUP($D$14,$D253:$D259,AD253:AD259,,0,-1)&lt;(INDEX('Verwachte Resultaten'!$C$2:$BT$31,MATCH(_xlfn.XLOOKUP($D$14,$D253:$D259,$E253:$E259,,0,-1),'Verwachte Resultaten'!$B$2:$B$31,0),MATCH(_xlfn.XLOOKUP($D$14,$D253:$D259,AD252:AD258,,0,-1),'Verwachte Resultaten'!$C$1:$BT$1,0))*_xlfn.XLOOKUP($E259,$G$2:$G$6,$F$2:$F$6,,0)),_xlfn.XLOOKUP($D$14,$D253:$D259,AD253:AD259,,0,-1)&gt;=(INDEX('Verwachte Resultaten'!$C$2:$BT$31,MATCH(_xlfn.XLOOKUP($D$14,$D253:$D259,$E253:$E259,,0,-1),'Verwachte Resultaten'!$B$2:$B$31,0),MATCH(_xlfn.XLOOKUP($D$14,$D253:$D259,AD252:AD258,,0,-1),'Verwachte Resultaten'!$C$1:$BT$1,0))*_xlfn.XLOOKUP($E259,$G$2:$G$6,$H$2:$H$6,,0))),$D259,""),"")</f>
        <v/>
      </c>
      <c r="AE259" s="14" t="str">
        <f>IFERROR(IF(AND(_xlfn.XLOOKUP($D$14,$D253:$D259,AE253:AE259,,0,-1)&lt;(INDEX('Verwachte Resultaten'!$C$2:$BT$31,MATCH(_xlfn.XLOOKUP($D$14,$D253:$D259,$E253:$E259,,0,-1),'Verwachte Resultaten'!$B$2:$B$31,0),MATCH(_xlfn.XLOOKUP($D$14,$D253:$D259,AE252:AE258,,0,-1),'Verwachte Resultaten'!$C$1:$BT$1,0))*_xlfn.XLOOKUP($E259,$G$2:$G$6,$F$2:$F$6,,0)),_xlfn.XLOOKUP($D$14,$D253:$D259,AE253:AE259,,0,-1)&gt;=(INDEX('Verwachte Resultaten'!$C$2:$BT$31,MATCH(_xlfn.XLOOKUP($D$14,$D253:$D259,$E253:$E259,,0,-1),'Verwachte Resultaten'!$B$2:$B$31,0),MATCH(_xlfn.XLOOKUP($D$14,$D253:$D259,AE252:AE258,,0,-1),'Verwachte Resultaten'!$C$1:$BT$1,0))*_xlfn.XLOOKUP($E259,$G$2:$G$6,$H$2:$H$6,,0))),$D259,""),"")</f>
        <v/>
      </c>
      <c r="AF259" s="14" t="str">
        <f>IFERROR(IF(AND(_xlfn.XLOOKUP($D$14,$D253:$D259,AF253:AF259,,0,-1)&lt;(INDEX('Verwachte Resultaten'!$C$2:$BT$31,MATCH(_xlfn.XLOOKUP($D$14,$D253:$D259,$E253:$E259,,0,-1),'Verwachte Resultaten'!$B$2:$B$31,0),MATCH(_xlfn.XLOOKUP($D$14,$D253:$D259,AF252:AF258,,0,-1),'Verwachte Resultaten'!$C$1:$BT$1,0))*_xlfn.XLOOKUP($E259,$G$2:$G$6,$F$2:$F$6,,0)),_xlfn.XLOOKUP($D$14,$D253:$D259,AF253:AF259,,0,-1)&gt;=(INDEX('Verwachte Resultaten'!$C$2:$BT$31,MATCH(_xlfn.XLOOKUP($D$14,$D253:$D259,$E253:$E259,,0,-1),'Verwachte Resultaten'!$B$2:$B$31,0),MATCH(_xlfn.XLOOKUP($D$14,$D253:$D259,AF252:AF258,,0,-1),'Verwachte Resultaten'!$C$1:$BT$1,0))*_xlfn.XLOOKUP($E259,$G$2:$G$6,$H$2:$H$6,,0))),$D259,""),"")</f>
        <v/>
      </c>
      <c r="AG259" s="14" t="str">
        <f>IFERROR(IF(AND(_xlfn.XLOOKUP($D$14,$D253:$D259,AG253:AG259,,0,-1)&lt;(INDEX('Verwachte Resultaten'!$C$2:$BT$31,MATCH(_xlfn.XLOOKUP($D$14,$D253:$D259,$E253:$E259,,0,-1),'Verwachte Resultaten'!$B$2:$B$31,0),MATCH(_xlfn.XLOOKUP($D$14,$D253:$D259,AG252:AG258,,0,-1),'Verwachte Resultaten'!$C$1:$BT$1,0))*_xlfn.XLOOKUP($E259,$G$2:$G$6,$F$2:$F$6,,0)),_xlfn.XLOOKUP($D$14,$D253:$D259,AG253:AG259,,0,-1)&gt;=(INDEX('Verwachte Resultaten'!$C$2:$BT$31,MATCH(_xlfn.XLOOKUP($D$14,$D253:$D259,$E253:$E259,,0,-1),'Verwachte Resultaten'!$B$2:$B$31,0),MATCH(_xlfn.XLOOKUP($D$14,$D253:$D259,AG252:AG258,,0,-1),'Verwachte Resultaten'!$C$1:$BT$1,0))*_xlfn.XLOOKUP($E259,$G$2:$G$6,$H$2:$H$6,,0))),$D259,""),"")</f>
        <v/>
      </c>
      <c r="AH259" s="14" t="str">
        <f>IFERROR(IF(AND(_xlfn.XLOOKUP($D$14,$D253:$D259,AH253:AH259,,0,-1)&lt;(INDEX('Verwachte Resultaten'!$C$2:$BT$31,MATCH(_xlfn.XLOOKUP($D$14,$D253:$D259,$E253:$E259,,0,-1),'Verwachte Resultaten'!$B$2:$B$31,0),MATCH(_xlfn.XLOOKUP($D$14,$D253:$D259,AH252:AH258,,0,-1),'Verwachte Resultaten'!$C$1:$BT$1,0))*_xlfn.XLOOKUP($E259,$G$2:$G$6,$F$2:$F$6,,0)),_xlfn.XLOOKUP($D$14,$D253:$D259,AH253:AH259,,0,-1)&gt;=(INDEX('Verwachte Resultaten'!$C$2:$BT$31,MATCH(_xlfn.XLOOKUP($D$14,$D253:$D259,$E253:$E259,,0,-1),'Verwachte Resultaten'!$B$2:$B$31,0),MATCH(_xlfn.XLOOKUP($D$14,$D253:$D259,AH252:AH258,,0,-1),'Verwachte Resultaten'!$C$1:$BT$1,0))*_xlfn.XLOOKUP($E259,$G$2:$G$6,$H$2:$H$6,,0))),$D259,""),"")</f>
        <v/>
      </c>
      <c r="AI259" s="14" t="str">
        <f>IFERROR(IF(AND(_xlfn.XLOOKUP($D$14,$D253:$D259,AI253:AI259,,0,-1)&lt;(INDEX('Verwachte Resultaten'!$C$2:$BT$31,MATCH(_xlfn.XLOOKUP($D$14,$D253:$D259,$E253:$E259,,0,-1),'Verwachte Resultaten'!$B$2:$B$31,0),MATCH(_xlfn.XLOOKUP($D$14,$D253:$D259,AI252:AI258,,0,-1),'Verwachte Resultaten'!$C$1:$BT$1,0))*_xlfn.XLOOKUP($E259,$G$2:$G$6,$F$2:$F$6,,0)),_xlfn.XLOOKUP($D$14,$D253:$D259,AI253:AI259,,0,-1)&gt;=(INDEX('Verwachte Resultaten'!$C$2:$BT$31,MATCH(_xlfn.XLOOKUP($D$14,$D253:$D259,$E253:$E259,,0,-1),'Verwachte Resultaten'!$B$2:$B$31,0),MATCH(_xlfn.XLOOKUP($D$14,$D253:$D259,AI252:AI258,,0,-1),'Verwachte Resultaten'!$C$1:$BT$1,0))*_xlfn.XLOOKUP($E259,$G$2:$G$6,$H$2:$H$6,,0))),$D259,""),"")</f>
        <v/>
      </c>
      <c r="AJ259" s="14" t="str">
        <f>IFERROR(IF(AND(_xlfn.XLOOKUP($D$14,$D253:$D259,AJ253:AJ259,,0,-1)&lt;(INDEX('Verwachte Resultaten'!$C$2:$BT$31,MATCH(_xlfn.XLOOKUP($D$14,$D253:$D259,$E253:$E259,,0,-1),'Verwachte Resultaten'!$B$2:$B$31,0),MATCH(_xlfn.XLOOKUP($D$14,$D253:$D259,AJ252:AJ258,,0,-1),'Verwachte Resultaten'!$C$1:$BT$1,0))*_xlfn.XLOOKUP($E259,$G$2:$G$6,$F$2:$F$6,,0)),_xlfn.XLOOKUP($D$14,$D253:$D259,AJ253:AJ259,,0,-1)&gt;=(INDEX('Verwachte Resultaten'!$C$2:$BT$31,MATCH(_xlfn.XLOOKUP($D$14,$D253:$D259,$E253:$E259,,0,-1),'Verwachte Resultaten'!$B$2:$B$31,0),MATCH(_xlfn.XLOOKUP($D$14,$D253:$D259,AJ252:AJ258,,0,-1),'Verwachte Resultaten'!$C$1:$BT$1,0))*_xlfn.XLOOKUP($E259,$G$2:$G$6,$H$2:$H$6,,0))),$D259,""),"")</f>
        <v/>
      </c>
      <c r="AK259" s="14" t="str">
        <f>IFERROR(IF(AND(_xlfn.XLOOKUP($D$14,$D253:$D259,AK253:AK259,,0,-1)&lt;(INDEX('Verwachte Resultaten'!$C$2:$BT$31,MATCH(_xlfn.XLOOKUP($D$14,$D253:$D259,$E253:$E259,,0,-1),'Verwachte Resultaten'!$B$2:$B$31,0),MATCH(_xlfn.XLOOKUP($D$14,$D253:$D259,AK252:AK258,,0,-1),'Verwachte Resultaten'!$C$1:$BT$1,0))*_xlfn.XLOOKUP($E259,$G$2:$G$6,$F$2:$F$6,,0)),_xlfn.XLOOKUP($D$14,$D253:$D259,AK253:AK259,,0,-1)&gt;=(INDEX('Verwachte Resultaten'!$C$2:$BT$31,MATCH(_xlfn.XLOOKUP($D$14,$D253:$D259,$E253:$E259,,0,-1),'Verwachte Resultaten'!$B$2:$B$31,0),MATCH(_xlfn.XLOOKUP($D$14,$D253:$D259,AK252:AK258,,0,-1),'Verwachte Resultaten'!$C$1:$BT$1,0))*_xlfn.XLOOKUP($E259,$G$2:$G$6,$H$2:$H$6,,0))),$D259,""),"")</f>
        <v/>
      </c>
      <c r="AL259" s="14" t="str">
        <f>IFERROR(IF(AND(_xlfn.XLOOKUP($D$14,$D253:$D259,AL253:AL259,,0,-1)&lt;(INDEX('Verwachte Resultaten'!$C$2:$BT$31,MATCH(_xlfn.XLOOKUP($D$14,$D253:$D259,$E253:$E259,,0,-1),'Verwachte Resultaten'!$B$2:$B$31,0),MATCH(_xlfn.XLOOKUP($D$14,$D253:$D259,AL252:AL258,,0,-1),'Verwachte Resultaten'!$C$1:$BT$1,0))*_xlfn.XLOOKUP($E259,$G$2:$G$6,$F$2:$F$6,,0)),_xlfn.XLOOKUP($D$14,$D253:$D259,AL253:AL259,,0,-1)&gt;=(INDEX('Verwachte Resultaten'!$C$2:$BT$31,MATCH(_xlfn.XLOOKUP($D$14,$D253:$D259,$E253:$E259,,0,-1),'Verwachte Resultaten'!$B$2:$B$31,0),MATCH(_xlfn.XLOOKUP($D$14,$D253:$D259,AL252:AL258,,0,-1),'Verwachte Resultaten'!$C$1:$BT$1,0))*_xlfn.XLOOKUP($E259,$G$2:$G$6,$H$2:$H$6,,0))),$D259,""),"")</f>
        <v/>
      </c>
      <c r="AM259" s="14" t="str">
        <f>IFERROR(IF(AND(_xlfn.XLOOKUP($D$14,$D253:$D259,AM253:AM259,,0,-1)&lt;(INDEX('Verwachte Resultaten'!$C$2:$BT$31,MATCH(_xlfn.XLOOKUP($D$14,$D253:$D259,$E253:$E259,,0,-1),'Verwachte Resultaten'!$B$2:$B$31,0),MATCH(_xlfn.XLOOKUP($D$14,$D253:$D259,AM252:AM258,,0,-1),'Verwachte Resultaten'!$C$1:$BT$1,0))*_xlfn.XLOOKUP($E259,$G$2:$G$6,$F$2:$F$6,,0)),_xlfn.XLOOKUP($D$14,$D253:$D259,AM253:AM259,,0,-1)&gt;=(INDEX('Verwachte Resultaten'!$C$2:$BT$31,MATCH(_xlfn.XLOOKUP($D$14,$D253:$D259,$E253:$E259,,0,-1),'Verwachte Resultaten'!$B$2:$B$31,0),MATCH(_xlfn.XLOOKUP($D$14,$D253:$D259,AM252:AM258,,0,-1),'Verwachte Resultaten'!$C$1:$BT$1,0))*_xlfn.XLOOKUP($E259,$G$2:$G$6,$H$2:$H$6,,0))),$D259,""),"")</f>
        <v/>
      </c>
      <c r="AN259" s="14" t="str">
        <f>IFERROR(IF(AND(_xlfn.XLOOKUP($D$14,$D253:$D259,AN253:AN259,,0,-1)&lt;(INDEX('Verwachte Resultaten'!$C$2:$BT$31,MATCH(_xlfn.XLOOKUP($D$14,$D253:$D259,$E253:$E259,,0,-1),'Verwachte Resultaten'!$B$2:$B$31,0),MATCH(_xlfn.XLOOKUP($D$14,$D253:$D259,AN252:AN258,,0,-1),'Verwachte Resultaten'!$C$1:$BT$1,0))*_xlfn.XLOOKUP($E259,$G$2:$G$6,$F$2:$F$6,,0)),_xlfn.XLOOKUP($D$14,$D253:$D259,AN253:AN259,,0,-1)&gt;=(INDEX('Verwachte Resultaten'!$C$2:$BT$31,MATCH(_xlfn.XLOOKUP($D$14,$D253:$D259,$E253:$E259,,0,-1),'Verwachte Resultaten'!$B$2:$B$31,0),MATCH(_xlfn.XLOOKUP($D$14,$D253:$D259,AN252:AN258,,0,-1),'Verwachte Resultaten'!$C$1:$BT$1,0))*_xlfn.XLOOKUP($E259,$G$2:$G$6,$H$2:$H$6,,0))),$D259,""),"")</f>
        <v/>
      </c>
      <c r="AO259" s="14" t="str">
        <f>IFERROR(IF(AND(_xlfn.XLOOKUP($D$14,$D253:$D259,AO253:AO259,,0,-1)&lt;(INDEX('Verwachte Resultaten'!$C$2:$BT$31,MATCH(_xlfn.XLOOKUP($D$14,$D253:$D259,$E253:$E259,,0,-1),'Verwachte Resultaten'!$B$2:$B$31,0),MATCH(_xlfn.XLOOKUP($D$14,$D253:$D259,AO252:AO258,,0,-1),'Verwachte Resultaten'!$C$1:$BT$1,0))*_xlfn.XLOOKUP($E259,$G$2:$G$6,$F$2:$F$6,,0)),_xlfn.XLOOKUP($D$14,$D253:$D259,AO253:AO259,,0,-1)&gt;=(INDEX('Verwachte Resultaten'!$C$2:$BT$31,MATCH(_xlfn.XLOOKUP($D$14,$D253:$D259,$E253:$E259,,0,-1),'Verwachte Resultaten'!$B$2:$B$31,0),MATCH(_xlfn.XLOOKUP($D$14,$D253:$D259,AO252:AO258,,0,-1),'Verwachte Resultaten'!$C$1:$BT$1,0))*_xlfn.XLOOKUP($E259,$G$2:$G$6,$H$2:$H$6,,0))),$D259,""),"")</f>
        <v/>
      </c>
      <c r="AP259" s="14" t="str">
        <f>IFERROR(IF(AND(_xlfn.XLOOKUP($D$14,$D253:$D259,AP253:AP259,,0,-1)&lt;(INDEX('Verwachte Resultaten'!$C$2:$BT$31,MATCH(_xlfn.XLOOKUP($D$14,$D253:$D259,$E253:$E259,,0,-1),'Verwachte Resultaten'!$B$2:$B$31,0),MATCH(_xlfn.XLOOKUP($D$14,$D253:$D259,AP252:AP258,,0,-1),'Verwachte Resultaten'!$C$1:$BT$1,0))*_xlfn.XLOOKUP($E259,$G$2:$G$6,$F$2:$F$6,,0)),_xlfn.XLOOKUP($D$14,$D253:$D259,AP253:AP259,,0,-1)&gt;=(INDEX('Verwachte Resultaten'!$C$2:$BT$31,MATCH(_xlfn.XLOOKUP($D$14,$D253:$D259,$E253:$E259,,0,-1),'Verwachte Resultaten'!$B$2:$B$31,0),MATCH(_xlfn.XLOOKUP($D$14,$D253:$D259,AP252:AP258,,0,-1),'Verwachte Resultaten'!$C$1:$BT$1,0))*_xlfn.XLOOKUP($E259,$G$2:$G$6,$H$2:$H$6,,0))),$D259,""),"")</f>
        <v/>
      </c>
      <c r="AQ259" s="14" t="str">
        <f>IFERROR(IF(AND(_xlfn.XLOOKUP($D$14,$D253:$D259,AQ253:AQ259,,0,-1)&lt;(INDEX('Verwachte Resultaten'!$C$2:$BT$31,MATCH(_xlfn.XLOOKUP($D$14,$D253:$D259,$E253:$E259,,0,-1),'Verwachte Resultaten'!$B$2:$B$31,0),MATCH(_xlfn.XLOOKUP($D$14,$D253:$D259,AQ252:AQ258,,0,-1),'Verwachte Resultaten'!$C$1:$BT$1,0))*_xlfn.XLOOKUP($E259,$G$2:$G$6,$F$2:$F$6,,0)),_xlfn.XLOOKUP($D$14,$D253:$D259,AQ253:AQ259,,0,-1)&gt;=(INDEX('Verwachte Resultaten'!$C$2:$BT$31,MATCH(_xlfn.XLOOKUP($D$14,$D253:$D259,$E253:$E259,,0,-1),'Verwachte Resultaten'!$B$2:$B$31,0),MATCH(_xlfn.XLOOKUP($D$14,$D253:$D259,AQ252:AQ258,,0,-1),'Verwachte Resultaten'!$C$1:$BT$1,0))*_xlfn.XLOOKUP($E259,$G$2:$G$6,$H$2:$H$6,,0))),$D259,""),"")</f>
        <v/>
      </c>
      <c r="AR259" s="14" t="str">
        <f>IFERROR(IF(AND(_xlfn.XLOOKUP($D$14,$D253:$D259,AR253:AR259,,0,-1)&lt;(INDEX('Verwachte Resultaten'!$C$2:$BT$31,MATCH(_xlfn.XLOOKUP($D$14,$D253:$D259,$E253:$E259,,0,-1),'Verwachte Resultaten'!$B$2:$B$31,0),MATCH(_xlfn.XLOOKUP($D$14,$D253:$D259,AR252:AR258,,0,-1),'Verwachte Resultaten'!$C$1:$BT$1,0))*_xlfn.XLOOKUP($E259,$G$2:$G$6,$F$2:$F$6,,0)),_xlfn.XLOOKUP($D$14,$D253:$D259,AR253:AR259,,0,-1)&gt;=(INDEX('Verwachte Resultaten'!$C$2:$BT$31,MATCH(_xlfn.XLOOKUP($D$14,$D253:$D259,$E253:$E259,,0,-1),'Verwachte Resultaten'!$B$2:$B$31,0),MATCH(_xlfn.XLOOKUP($D$14,$D253:$D259,AR252:AR258,,0,-1),'Verwachte Resultaten'!$C$1:$BT$1,0))*_xlfn.XLOOKUP($E259,$G$2:$G$6,$H$2:$H$6,,0))),$D259,""),"")</f>
        <v/>
      </c>
      <c r="AS259" s="14" t="str">
        <f>IFERROR(IF(AND(_xlfn.XLOOKUP($D$14,$D253:$D259,AS253:AS259,,0,-1)&lt;(INDEX('Verwachte Resultaten'!$C$2:$BT$31,MATCH(_xlfn.XLOOKUP($D$14,$D253:$D259,$E253:$E259,,0,-1),'Verwachte Resultaten'!$B$2:$B$31,0),MATCH(_xlfn.XLOOKUP($D$14,$D253:$D259,AS252:AS258,,0,-1),'Verwachte Resultaten'!$C$1:$BT$1,0))*_xlfn.XLOOKUP($E259,$G$2:$G$6,$F$2:$F$6,,0)),_xlfn.XLOOKUP($D$14,$D253:$D259,AS253:AS259,,0,-1)&gt;=(INDEX('Verwachte Resultaten'!$C$2:$BT$31,MATCH(_xlfn.XLOOKUP($D$14,$D253:$D259,$E253:$E259,,0,-1),'Verwachte Resultaten'!$B$2:$B$31,0),MATCH(_xlfn.XLOOKUP($D$14,$D253:$D259,AS252:AS258,,0,-1),'Verwachte Resultaten'!$C$1:$BT$1,0))*_xlfn.XLOOKUP($E259,$G$2:$G$6,$H$2:$H$6,,0))),$D259,""),"")</f>
        <v/>
      </c>
      <c r="AT259" s="14" t="str">
        <f>IFERROR(IF(AND(_xlfn.XLOOKUP($D$14,$D253:$D259,AT253:AT259,,0,-1)&lt;(INDEX('Verwachte Resultaten'!$C$2:$BT$31,MATCH(_xlfn.XLOOKUP($D$14,$D253:$D259,$E253:$E259,,0,-1),'Verwachte Resultaten'!$B$2:$B$31,0),MATCH(_xlfn.XLOOKUP($D$14,$D253:$D259,AT252:AT258,,0,-1),'Verwachte Resultaten'!$C$1:$BT$1,0))*_xlfn.XLOOKUP($E259,$G$2:$G$6,$F$2:$F$6,,0)),_xlfn.XLOOKUP($D$14,$D253:$D259,AT253:AT259,,0,-1)&gt;=(INDEX('Verwachte Resultaten'!$C$2:$BT$31,MATCH(_xlfn.XLOOKUP($D$14,$D253:$D259,$E253:$E259,,0,-1),'Verwachte Resultaten'!$B$2:$B$31,0),MATCH(_xlfn.XLOOKUP($D$14,$D253:$D259,AT252:AT258,,0,-1),'Verwachte Resultaten'!$C$1:$BT$1,0))*_xlfn.XLOOKUP($E259,$G$2:$G$6,$H$2:$H$6,,0))),$D259,""),"")</f>
        <v/>
      </c>
      <c r="AU259" s="14" t="str">
        <f>IFERROR(IF(AND(_xlfn.XLOOKUP($D$14,$D253:$D259,AU253:AU259,,0,-1)&lt;(INDEX('Verwachte Resultaten'!$C$2:$BT$31,MATCH(_xlfn.XLOOKUP($D$14,$D253:$D259,$E253:$E259,,0,-1),'Verwachte Resultaten'!$B$2:$B$31,0),MATCH(_xlfn.XLOOKUP($D$14,$D253:$D259,AU252:AU258,,0,-1),'Verwachte Resultaten'!$C$1:$BT$1,0))*_xlfn.XLOOKUP($E259,$G$2:$G$6,$F$2:$F$6,,0)),_xlfn.XLOOKUP($D$14,$D253:$D259,AU253:AU259,,0,-1)&gt;=(INDEX('Verwachte Resultaten'!$C$2:$BT$31,MATCH(_xlfn.XLOOKUP($D$14,$D253:$D259,$E253:$E259,,0,-1),'Verwachte Resultaten'!$B$2:$B$31,0),MATCH(_xlfn.XLOOKUP($D$14,$D253:$D259,AU252:AU258,,0,-1),'Verwachte Resultaten'!$C$1:$BT$1,0))*_xlfn.XLOOKUP($E259,$G$2:$G$6,$H$2:$H$6,,0))),$D259,""),"")</f>
        <v/>
      </c>
      <c r="AV259" s="14" t="str">
        <f>IFERROR(IF(AND(_xlfn.XLOOKUP($D$14,$D253:$D259,AV253:AV259,,0,-1)&lt;(INDEX('Verwachte Resultaten'!$C$2:$BT$31,MATCH(_xlfn.XLOOKUP($D$14,$D253:$D259,$E253:$E259,,0,-1),'Verwachte Resultaten'!$B$2:$B$31,0),MATCH(_xlfn.XLOOKUP($D$14,$D253:$D259,AV252:AV258,,0,-1),'Verwachte Resultaten'!$C$1:$BT$1,0))*_xlfn.XLOOKUP($E259,$G$2:$G$6,$F$2:$F$6,,0)),_xlfn.XLOOKUP($D$14,$D253:$D259,AV253:AV259,,0,-1)&gt;=(INDEX('Verwachte Resultaten'!$C$2:$BT$31,MATCH(_xlfn.XLOOKUP($D$14,$D253:$D259,$E253:$E259,,0,-1),'Verwachte Resultaten'!$B$2:$B$31,0),MATCH(_xlfn.XLOOKUP($D$14,$D253:$D259,AV252:AV258,,0,-1),'Verwachte Resultaten'!$C$1:$BT$1,0))*_xlfn.XLOOKUP($E259,$G$2:$G$6,$H$2:$H$6,,0))),$D259,""),"")</f>
        <v/>
      </c>
      <c r="AW259" s="14" t="str">
        <f>IFERROR(IF(AND(_xlfn.XLOOKUP($D$14,$D253:$D259,AW253:AW259,,0,-1)&lt;(INDEX('Verwachte Resultaten'!$C$2:$BT$31,MATCH(_xlfn.XLOOKUP($D$14,$D253:$D259,$E253:$E259,,0,-1),'Verwachte Resultaten'!$B$2:$B$31,0),MATCH(_xlfn.XLOOKUP($D$14,$D253:$D259,AW252:AW258,,0,-1),'Verwachte Resultaten'!$C$1:$BT$1,0))*_xlfn.XLOOKUP($E259,$G$2:$G$6,$F$2:$F$6,,0)),_xlfn.XLOOKUP($D$14,$D253:$D259,AW253:AW259,,0,-1)&gt;=(INDEX('Verwachte Resultaten'!$C$2:$BT$31,MATCH(_xlfn.XLOOKUP($D$14,$D253:$D259,$E253:$E259,,0,-1),'Verwachte Resultaten'!$B$2:$B$31,0),MATCH(_xlfn.XLOOKUP($D$14,$D253:$D259,AW252:AW258,,0,-1),'Verwachte Resultaten'!$C$1:$BT$1,0))*_xlfn.XLOOKUP($E259,$G$2:$G$6,$H$2:$H$6,,0))),$D259,""),"")</f>
        <v/>
      </c>
      <c r="AX259" s="14" t="str">
        <f>IFERROR(IF(AND(_xlfn.XLOOKUP($D$14,$D253:$D259,AX253:AX259,,0,-1)&lt;(INDEX('Verwachte Resultaten'!$C$2:$BT$31,MATCH(_xlfn.XLOOKUP($D$14,$D253:$D259,$E253:$E259,,0,-1),'Verwachte Resultaten'!$B$2:$B$31,0),MATCH(_xlfn.XLOOKUP($D$14,$D253:$D259,AX252:AX258,,0,-1),'Verwachte Resultaten'!$C$1:$BT$1,0))*_xlfn.XLOOKUP($E259,$G$2:$G$6,$F$2:$F$6,,0)),_xlfn.XLOOKUP($D$14,$D253:$D259,AX253:AX259,,0,-1)&gt;=(INDEX('Verwachte Resultaten'!$C$2:$BT$31,MATCH(_xlfn.XLOOKUP($D$14,$D253:$D259,$E253:$E259,,0,-1),'Verwachte Resultaten'!$B$2:$B$31,0),MATCH(_xlfn.XLOOKUP($D$14,$D253:$D259,AX252:AX258,,0,-1),'Verwachte Resultaten'!$C$1:$BT$1,0))*_xlfn.XLOOKUP($E259,$G$2:$G$6,$H$2:$H$6,,0))),$D259,""),"")</f>
        <v/>
      </c>
      <c r="AY259" s="14" t="str">
        <f>IFERROR(IF(AND(_xlfn.XLOOKUP($D$14,$D253:$D259,AY253:AY259,,0,-1)&lt;(INDEX('Verwachte Resultaten'!$C$2:$BT$31,MATCH(_xlfn.XLOOKUP($D$14,$D253:$D259,$E253:$E259,,0,-1),'Verwachte Resultaten'!$B$2:$B$31,0),MATCH(_xlfn.XLOOKUP($D$14,$D253:$D259,AY252:AY258,,0,-1),'Verwachte Resultaten'!$C$1:$BT$1,0))*_xlfn.XLOOKUP($E259,$G$2:$G$6,$F$2:$F$6,,0)),_xlfn.XLOOKUP($D$14,$D253:$D259,AY253:AY259,,0,-1)&gt;=(INDEX('Verwachte Resultaten'!$C$2:$BT$31,MATCH(_xlfn.XLOOKUP($D$14,$D253:$D259,$E253:$E259,,0,-1),'Verwachte Resultaten'!$B$2:$B$31,0),MATCH(_xlfn.XLOOKUP($D$14,$D253:$D259,AY252:AY258,,0,-1),'Verwachte Resultaten'!$C$1:$BT$1,0))*_xlfn.XLOOKUP($E259,$G$2:$G$6,$H$2:$H$6,,0))),$D259,""),"")</f>
        <v/>
      </c>
      <c r="AZ259" s="14" t="str">
        <f>IFERROR(IF(AND(_xlfn.XLOOKUP($D$14,$D253:$D259,AZ253:AZ259,,0,-1)&lt;(INDEX('Verwachte Resultaten'!$C$2:$BT$31,MATCH(_xlfn.XLOOKUP($D$14,$D253:$D259,$E253:$E259,,0,-1),'Verwachte Resultaten'!$B$2:$B$31,0),MATCH(_xlfn.XLOOKUP($D$14,$D253:$D259,AZ252:AZ258,,0,-1),'Verwachte Resultaten'!$C$1:$BT$1,0))*_xlfn.XLOOKUP($E259,$G$2:$G$6,$F$2:$F$6,,0)),_xlfn.XLOOKUP($D$14,$D253:$D259,AZ253:AZ259,,0,-1)&gt;=(INDEX('Verwachte Resultaten'!$C$2:$BT$31,MATCH(_xlfn.XLOOKUP($D$14,$D253:$D259,$E253:$E259,,0,-1),'Verwachte Resultaten'!$B$2:$B$31,0),MATCH(_xlfn.XLOOKUP($D$14,$D253:$D259,AZ252:AZ258,,0,-1),'Verwachte Resultaten'!$C$1:$BT$1,0))*_xlfn.XLOOKUP($E259,$G$2:$G$6,$H$2:$H$6,,0))),$D259,""),"")</f>
        <v/>
      </c>
      <c r="BA259" s="14" t="str">
        <f>IFERROR(IF(AND(_xlfn.XLOOKUP($D$14,$D253:$D259,BA253:BA259,,0,-1)&lt;(INDEX('Verwachte Resultaten'!$C$2:$BT$31,MATCH(_xlfn.XLOOKUP($D$14,$D253:$D259,$E253:$E259,,0,-1),'Verwachte Resultaten'!$B$2:$B$31,0),MATCH(_xlfn.XLOOKUP($D$14,$D253:$D259,BA252:BA258,,0,-1),'Verwachte Resultaten'!$C$1:$BT$1,0))*_xlfn.XLOOKUP($E259,$G$2:$G$6,$F$2:$F$6,,0)),_xlfn.XLOOKUP($D$14,$D253:$D259,BA253:BA259,,0,-1)&gt;=(INDEX('Verwachte Resultaten'!$C$2:$BT$31,MATCH(_xlfn.XLOOKUP($D$14,$D253:$D259,$E253:$E259,,0,-1),'Verwachte Resultaten'!$B$2:$B$31,0),MATCH(_xlfn.XLOOKUP($D$14,$D253:$D259,BA252:BA258,,0,-1),'Verwachte Resultaten'!$C$1:$BT$1,0))*_xlfn.XLOOKUP($E259,$G$2:$G$6,$H$2:$H$6,,0))),$D259,""),"")</f>
        <v/>
      </c>
      <c r="BB259" s="14" t="str">
        <f>IFERROR(IF(AND(_xlfn.XLOOKUP($D$14,$D253:$D259,BB253:BB259,,0,-1)&lt;(INDEX('Verwachte Resultaten'!$C$2:$BT$31,MATCH(_xlfn.XLOOKUP($D$14,$D253:$D259,$E253:$E259,,0,-1),'Verwachte Resultaten'!$B$2:$B$31,0),MATCH(_xlfn.XLOOKUP($D$14,$D253:$D259,BB252:BB258,,0,-1),'Verwachte Resultaten'!$C$1:$BT$1,0))*_xlfn.XLOOKUP($E259,$G$2:$G$6,$F$2:$F$6,,0)),_xlfn.XLOOKUP($D$14,$D253:$D259,BB253:BB259,,0,-1)&gt;=(INDEX('Verwachte Resultaten'!$C$2:$BT$31,MATCH(_xlfn.XLOOKUP($D$14,$D253:$D259,$E253:$E259,,0,-1),'Verwachte Resultaten'!$B$2:$B$31,0),MATCH(_xlfn.XLOOKUP($D$14,$D253:$D259,BB252:BB258,,0,-1),'Verwachte Resultaten'!$C$1:$BT$1,0))*_xlfn.XLOOKUP($E259,$G$2:$G$6,$H$2:$H$6,,0))),$D259,""),"")</f>
        <v/>
      </c>
      <c r="BC259" s="14" t="str">
        <f>IFERROR(IF(AND(_xlfn.XLOOKUP($D$14,$D253:$D259,BC253:BC259,,0,-1)&lt;(INDEX('Verwachte Resultaten'!$C$2:$BT$31,MATCH(_xlfn.XLOOKUP($D$14,$D253:$D259,$E253:$E259,,0,-1),'Verwachte Resultaten'!$B$2:$B$31,0),MATCH(_xlfn.XLOOKUP($D$14,$D253:$D259,BC252:BC258,,0,-1),'Verwachte Resultaten'!$C$1:$BT$1,0))*_xlfn.XLOOKUP($E259,$G$2:$G$6,$F$2:$F$6,,0)),_xlfn.XLOOKUP($D$14,$D253:$D259,BC253:BC259,,0,-1)&gt;=(INDEX('Verwachte Resultaten'!$C$2:$BT$31,MATCH(_xlfn.XLOOKUP($D$14,$D253:$D259,$E253:$E259,,0,-1),'Verwachte Resultaten'!$B$2:$B$31,0),MATCH(_xlfn.XLOOKUP($D$14,$D253:$D259,BC252:BC258,,0,-1),'Verwachte Resultaten'!$C$1:$BT$1,0))*_xlfn.XLOOKUP($E259,$G$2:$G$6,$H$2:$H$6,,0))),$D259,""),"")</f>
        <v/>
      </c>
      <c r="BD259" s="14" t="str">
        <f>IFERROR(IF(AND(_xlfn.XLOOKUP($D$14,$D253:$D259,BD253:BD259,,0,-1)&lt;(INDEX('Verwachte Resultaten'!$C$2:$BT$31,MATCH(_xlfn.XLOOKUP($D$14,$D253:$D259,$E253:$E259,,0,-1),'Verwachte Resultaten'!$B$2:$B$31,0),MATCH(_xlfn.XLOOKUP($D$14,$D253:$D259,BD252:BD258,,0,-1),'Verwachte Resultaten'!$C$1:$BT$1,0))*_xlfn.XLOOKUP($E259,$G$2:$G$6,$F$2:$F$6,,0)),_xlfn.XLOOKUP($D$14,$D253:$D259,BD253:BD259,,0,-1)&gt;=(INDEX('Verwachte Resultaten'!$C$2:$BT$31,MATCH(_xlfn.XLOOKUP($D$14,$D253:$D259,$E253:$E259,,0,-1),'Verwachte Resultaten'!$B$2:$B$31,0),MATCH(_xlfn.XLOOKUP($D$14,$D253:$D259,BD252:BD258,,0,-1),'Verwachte Resultaten'!$C$1:$BT$1,0))*_xlfn.XLOOKUP($E259,$G$2:$G$6,$H$2:$H$6,,0))),$D259,""),"")</f>
        <v/>
      </c>
      <c r="BE259" s="14" t="str">
        <f>IFERROR(IF(AND(_xlfn.XLOOKUP($D$14,$D253:$D259,BE253:BE259,,0,-1)&lt;(INDEX('Verwachte Resultaten'!$C$2:$BT$31,MATCH(_xlfn.XLOOKUP($D$14,$D253:$D259,$E253:$E259,,0,-1),'Verwachte Resultaten'!$B$2:$B$31,0),MATCH(_xlfn.XLOOKUP($D$14,$D253:$D259,BE252:BE258,,0,-1),'Verwachte Resultaten'!$C$1:$BT$1,0))*_xlfn.XLOOKUP($E259,$G$2:$G$6,$F$2:$F$6,,0)),_xlfn.XLOOKUP($D$14,$D253:$D259,BE253:BE259,,0,-1)&gt;=(INDEX('Verwachte Resultaten'!$C$2:$BT$31,MATCH(_xlfn.XLOOKUP($D$14,$D253:$D259,$E253:$E259,,0,-1),'Verwachte Resultaten'!$B$2:$B$31,0),MATCH(_xlfn.XLOOKUP($D$14,$D253:$D259,BE252:BE258,,0,-1),'Verwachte Resultaten'!$C$1:$BT$1,0))*_xlfn.XLOOKUP($E259,$G$2:$G$6,$H$2:$H$6,,0))),$D259,""),"")</f>
        <v/>
      </c>
      <c r="BF259" s="14" t="str">
        <f>IFERROR(IF(AND(_xlfn.XLOOKUP($D$14,$D253:$D259,BF253:BF259,,0,-1)&lt;(INDEX('Verwachte Resultaten'!$C$2:$BT$31,MATCH(_xlfn.XLOOKUP($D$14,$D253:$D259,$E253:$E259,,0,-1),'Verwachte Resultaten'!$B$2:$B$31,0),MATCH(_xlfn.XLOOKUP($D$14,$D253:$D259,BF252:BF258,,0,-1),'Verwachte Resultaten'!$C$1:$BT$1,0))*_xlfn.XLOOKUP($E259,$G$2:$G$6,$F$2:$F$6,,0)),_xlfn.XLOOKUP($D$14,$D253:$D259,BF253:BF259,,0,-1)&gt;=(INDEX('Verwachte Resultaten'!$C$2:$BT$31,MATCH(_xlfn.XLOOKUP($D$14,$D253:$D259,$E253:$E259,,0,-1),'Verwachte Resultaten'!$B$2:$B$31,0),MATCH(_xlfn.XLOOKUP($D$14,$D253:$D259,BF252:BF258,,0,-1),'Verwachte Resultaten'!$C$1:$BT$1,0))*_xlfn.XLOOKUP($E259,$G$2:$G$6,$H$2:$H$6,,0))),$D259,""),"")</f>
        <v/>
      </c>
      <c r="BG259" s="14" t="str">
        <f>IFERROR(IF(AND(_xlfn.XLOOKUP($D$14,$D253:$D259,BG253:BG259,,0,-1)&lt;(INDEX('Verwachte Resultaten'!$C$2:$BT$31,MATCH(_xlfn.XLOOKUP($D$14,$D253:$D259,$E253:$E259,,0,-1),'Verwachte Resultaten'!$B$2:$B$31,0),MATCH(_xlfn.XLOOKUP($D$14,$D253:$D259,BG252:BG258,,0,-1),'Verwachte Resultaten'!$C$1:$BT$1,0))*_xlfn.XLOOKUP($E259,$G$2:$G$6,$F$2:$F$6,,0)),_xlfn.XLOOKUP($D$14,$D253:$D259,BG253:BG259,,0,-1)&gt;=(INDEX('Verwachte Resultaten'!$C$2:$BT$31,MATCH(_xlfn.XLOOKUP($D$14,$D253:$D259,$E253:$E259,,0,-1),'Verwachte Resultaten'!$B$2:$B$31,0),MATCH(_xlfn.XLOOKUP($D$14,$D253:$D259,BG252:BG258,,0,-1),'Verwachte Resultaten'!$C$1:$BT$1,0))*_xlfn.XLOOKUP($E259,$G$2:$G$6,$H$2:$H$6,,0))),$D259,""),"")</f>
        <v/>
      </c>
      <c r="BH259" s="14" t="str">
        <f>IFERROR(IF(AND(_xlfn.XLOOKUP($D$14,$D253:$D259,BH253:BH259,,0,-1)&lt;(INDEX('Verwachte Resultaten'!$C$2:$BT$31,MATCH(_xlfn.XLOOKUP($D$14,$D253:$D259,$E253:$E259,,0,-1),'Verwachte Resultaten'!$B$2:$B$31,0),MATCH(_xlfn.XLOOKUP($D$14,$D253:$D259,BH252:BH258,,0,-1),'Verwachte Resultaten'!$C$1:$BT$1,0))*_xlfn.XLOOKUP($E259,$G$2:$G$6,$F$2:$F$6,,0)),_xlfn.XLOOKUP($D$14,$D253:$D259,BH253:BH259,,0,-1)&gt;=(INDEX('Verwachte Resultaten'!$C$2:$BT$31,MATCH(_xlfn.XLOOKUP($D$14,$D253:$D259,$E253:$E259,,0,-1),'Verwachte Resultaten'!$B$2:$B$31,0),MATCH(_xlfn.XLOOKUP($D$14,$D253:$D259,BH252:BH258,,0,-1),'Verwachte Resultaten'!$C$1:$BT$1,0))*_xlfn.XLOOKUP($E259,$G$2:$G$6,$H$2:$H$6,,0))),$D259,""),"")</f>
        <v/>
      </c>
      <c r="BI259" s="14" t="str">
        <f>IFERROR(IF(AND(_xlfn.XLOOKUP($D$14,$D253:$D259,BI253:BI259,,0,-1)&lt;(INDEX('Verwachte Resultaten'!$C$2:$BT$31,MATCH(_xlfn.XLOOKUP($D$14,$D253:$D259,$E253:$E259,,0,-1),'Verwachte Resultaten'!$B$2:$B$31,0),MATCH(_xlfn.XLOOKUP($D$14,$D253:$D259,BI252:BI258,,0,-1),'Verwachte Resultaten'!$C$1:$BT$1,0))*_xlfn.XLOOKUP($E259,$G$2:$G$6,$F$2:$F$6,,0)),_xlfn.XLOOKUP($D$14,$D253:$D259,BI253:BI259,,0,-1)&gt;=(INDEX('Verwachte Resultaten'!$C$2:$BT$31,MATCH(_xlfn.XLOOKUP($D$14,$D253:$D259,$E253:$E259,,0,-1),'Verwachte Resultaten'!$B$2:$B$31,0),MATCH(_xlfn.XLOOKUP($D$14,$D253:$D259,BI252:BI258,,0,-1),'Verwachte Resultaten'!$C$1:$BT$1,0))*_xlfn.XLOOKUP($E259,$G$2:$G$6,$H$2:$H$6,,0))),$D259,""),"")</f>
        <v/>
      </c>
      <c r="BJ259" s="14" t="str">
        <f>IFERROR(IF(AND(_xlfn.XLOOKUP($D$14,$D253:$D259,BJ253:BJ259,,0,-1)&lt;(INDEX('Verwachte Resultaten'!$C$2:$BT$31,MATCH(_xlfn.XLOOKUP($D$14,$D253:$D259,$E253:$E259,,0,-1),'Verwachte Resultaten'!$B$2:$B$31,0),MATCH(_xlfn.XLOOKUP($D$14,$D253:$D259,BJ252:BJ258,,0,-1),'Verwachte Resultaten'!$C$1:$BT$1,0))*_xlfn.XLOOKUP($E259,$G$2:$G$6,$F$2:$F$6,,0)),_xlfn.XLOOKUP($D$14,$D253:$D259,BJ253:BJ259,,0,-1)&gt;=(INDEX('Verwachte Resultaten'!$C$2:$BT$31,MATCH(_xlfn.XLOOKUP($D$14,$D253:$D259,$E253:$E259,,0,-1),'Verwachte Resultaten'!$B$2:$B$31,0),MATCH(_xlfn.XLOOKUP($D$14,$D253:$D259,BJ252:BJ258,,0,-1),'Verwachte Resultaten'!$C$1:$BT$1,0))*_xlfn.XLOOKUP($E259,$G$2:$G$6,$H$2:$H$6,,0))),$D259,""),"")</f>
        <v/>
      </c>
      <c r="BK259" s="41" t="str">
        <f>IFERROR(IF(AND(_xlfn.XLOOKUP($D$14,$D253:$D259,BK253:BK259,,0,-1)&lt;(INDEX('Verwachte Resultaten'!$C$2:$BT$31,MATCH(_xlfn.XLOOKUP($D$14,$D253:$D259,$E253:$E259,,0,-1),'Verwachte Resultaten'!$B$2:$B$31,0),MATCH(_xlfn.XLOOKUP($D$14,$D253:$D259,BK252:BK258,,0,-1),'Verwachte Resultaten'!$C$1:$BT$1,0))*_xlfn.XLOOKUP($E259,$G$2:$G$6,$F$2:$F$6,,0)),_xlfn.XLOOKUP($D$14,$D253:$D259,BK253:BK259,,0,-1)&gt;=(INDEX('Verwachte Resultaten'!$C$2:$BT$31,MATCH(_xlfn.XLOOKUP($D$14,$D253:$D259,$E253:$E259,,0,-1),'Verwachte Resultaten'!$B$2:$B$31,0),MATCH(_xlfn.XLOOKUP($D$14,$D253:$D259,BK252:BK258,,0,-1),'Verwachte Resultaten'!$C$1:$BT$1,0))*_xlfn.XLOOKUP($E259,$G$2:$G$6,$H$2:$H$6,,0))),$D259,""),"")</f>
        <v/>
      </c>
    </row>
    <row r="260" spans="1:63">
      <c r="C260" s="23"/>
      <c r="D260" s="110" t="str">
        <f>IFERROR($B257*$B$8,"")</f>
        <v/>
      </c>
      <c r="E260" s="42" t="s">
        <v>157</v>
      </c>
      <c r="F260" s="16" t="str">
        <f>IFERROR(IF(AND(_xlfn.XLOOKUP($D$14,$D254:$D260,F254:F260,,0,-1)&lt;=(INDEX('Verwachte Resultaten'!$C$2:$BT$31,MATCH(_xlfn.XLOOKUP($D$14,$D254:$D260,$E254:$E260,,0,-1),'Verwachte Resultaten'!$B$2:$B$31,0),MATCH(_xlfn.XLOOKUP($D$14,$D254:$D260,F253:F259,,0,-1),'Verwachte Resultaten'!$C$1:$BT$1,0))*_xlfn.XLOOKUP($E260,$G$2:$G$6,$F$2:$F$6,,0)),_xlfn.XLOOKUP($D$14,$D254:$D260,F254:F260,,0,-1)&gt;=(INDEX('Verwachte Resultaten'!$C$2:$BT$31,MATCH(_xlfn.XLOOKUP($D$14,$D254:$D260,$E254:$E260,,0,-1),'Verwachte Resultaten'!$B$2:$B$31,0),MATCH(_xlfn.XLOOKUP($D$14,$D254:$D260,F253:F259,,0,-1),'Verwachte Resultaten'!$C$1:$BT$1,0))*_xlfn.XLOOKUP($E260,$G$2:$G$6,$H$2:$H$6,,0))),$D260,""),"")</f>
        <v/>
      </c>
      <c r="G260" s="43" t="str">
        <f>IFERROR(IF(AND(_xlfn.XLOOKUP($D$14,$D254:$D260,G254:G260,,0,-1)&lt;=(INDEX('Verwachte Resultaten'!$C$2:$BT$31,MATCH(_xlfn.XLOOKUP($D$14,$D254:$D260,$E254:$E260,,0,-1),'Verwachte Resultaten'!$B$2:$B$31,0),MATCH(_xlfn.XLOOKUP($D$14,$D254:$D260,G253:G259,,0,-1),'Verwachte Resultaten'!$C$1:$BT$1,0))*_xlfn.XLOOKUP($E260,$G$2:$G$6,$F$2:$F$6,,0)),_xlfn.XLOOKUP($D$14,$D254:$D260,G254:G260,,0,-1)&gt;=(INDEX('Verwachte Resultaten'!$C$2:$BT$31,MATCH(_xlfn.XLOOKUP($D$14,$D254:$D260,$E254:$E260,,0,-1),'Verwachte Resultaten'!$B$2:$B$31,0),MATCH(_xlfn.XLOOKUP($D$14,$D254:$D260,G253:G259,,0,-1),'Verwachte Resultaten'!$C$1:$BT$1,0))*_xlfn.XLOOKUP($E260,$G$2:$G$6,$H$2:$H$6,,0))),$D260,""),"")</f>
        <v/>
      </c>
      <c r="H260" s="43" t="str">
        <f>IFERROR(IF(AND(_xlfn.XLOOKUP($D$14,$D254:$D260,H254:H260,,0,-1)&lt;=(INDEX('Verwachte Resultaten'!$C$2:$BT$31,MATCH(_xlfn.XLOOKUP($D$14,$D254:$D260,$E254:$E260,,0,-1),'Verwachte Resultaten'!$B$2:$B$31,0),MATCH(_xlfn.XLOOKUP($D$14,$D254:$D260,H253:H259,,0,-1),'Verwachte Resultaten'!$C$1:$BT$1,0))*_xlfn.XLOOKUP($E260,$G$2:$G$6,$F$2:$F$6,,0)),_xlfn.XLOOKUP($D$14,$D254:$D260,H254:H260,,0,-1)&gt;=(INDEX('Verwachte Resultaten'!$C$2:$BT$31,MATCH(_xlfn.XLOOKUP($D$14,$D254:$D260,$E254:$E260,,0,-1),'Verwachte Resultaten'!$B$2:$B$31,0),MATCH(_xlfn.XLOOKUP($D$14,$D254:$D260,H253:H259,,0,-1),'Verwachte Resultaten'!$C$1:$BT$1,0))*_xlfn.XLOOKUP($E260,$G$2:$G$6,$H$2:$H$6,,0))),$D260,""),"")</f>
        <v/>
      </c>
      <c r="I260" s="43" t="str">
        <f>IFERROR(IF(AND(_xlfn.XLOOKUP($D$14,$D254:$D260,I254:I260,,0,-1)&lt;=(INDEX('Verwachte Resultaten'!$C$2:$BT$31,MATCH(_xlfn.XLOOKUP($D$14,$D254:$D260,$E254:$E260,,0,-1),'Verwachte Resultaten'!$B$2:$B$31,0),MATCH(_xlfn.XLOOKUP($D$14,$D254:$D260,I253:I259,,0,-1),'Verwachte Resultaten'!$C$1:$BT$1,0))*_xlfn.XLOOKUP($E260,$G$2:$G$6,$F$2:$F$6,,0)),_xlfn.XLOOKUP($D$14,$D254:$D260,I254:I260,,0,-1)&gt;=(INDEX('Verwachte Resultaten'!$C$2:$BT$31,MATCH(_xlfn.XLOOKUP($D$14,$D254:$D260,$E254:$E260,,0,-1),'Verwachte Resultaten'!$B$2:$B$31,0),MATCH(_xlfn.XLOOKUP($D$14,$D254:$D260,I253:I259,,0,-1),'Verwachte Resultaten'!$C$1:$BT$1,0))*_xlfn.XLOOKUP($E260,$G$2:$G$6,$H$2:$H$6,,0))),$D260,""),"")</f>
        <v/>
      </c>
      <c r="J260" s="43" t="str">
        <f>IFERROR(IF(AND(_xlfn.XLOOKUP($D$14,$D254:$D260,J254:J260,,0,-1)&lt;=(INDEX('Verwachte Resultaten'!$C$2:$BT$31,MATCH(_xlfn.XLOOKUP($D$14,$D254:$D260,$E254:$E260,,0,-1),'Verwachte Resultaten'!$B$2:$B$31,0),MATCH(_xlfn.XLOOKUP($D$14,$D254:$D260,J253:J259,,0,-1),'Verwachte Resultaten'!$C$1:$BT$1,0))*_xlfn.XLOOKUP($E260,$G$2:$G$6,$F$2:$F$6,,0)),_xlfn.XLOOKUP($D$14,$D254:$D260,J254:J260,,0,-1)&gt;=(INDEX('Verwachte Resultaten'!$C$2:$BT$31,MATCH(_xlfn.XLOOKUP($D$14,$D254:$D260,$E254:$E260,,0,-1),'Verwachte Resultaten'!$B$2:$B$31,0),MATCH(_xlfn.XLOOKUP($D$14,$D254:$D260,J253:J259,,0,-1),'Verwachte Resultaten'!$C$1:$BT$1,0))*_xlfn.XLOOKUP($E260,$G$2:$G$6,$H$2:$H$6,,0))),$D260,""),"")</f>
        <v/>
      </c>
      <c r="K260" s="43" t="str">
        <f>IFERROR(IF(AND(_xlfn.XLOOKUP($D$14,$D254:$D260,K254:K260,,0,-1)&lt;=(INDEX('Verwachte Resultaten'!$C$2:$BT$31,MATCH(_xlfn.XLOOKUP($D$14,$D254:$D260,$E254:$E260,,0,-1),'Verwachte Resultaten'!$B$2:$B$31,0),MATCH(_xlfn.XLOOKUP($D$14,$D254:$D260,K253:K259,,0,-1),'Verwachte Resultaten'!$C$1:$BT$1,0))*_xlfn.XLOOKUP($E260,$G$2:$G$6,$F$2:$F$6,,0)),_xlfn.XLOOKUP($D$14,$D254:$D260,K254:K260,,0,-1)&gt;=(INDEX('Verwachte Resultaten'!$C$2:$BT$31,MATCH(_xlfn.XLOOKUP($D$14,$D254:$D260,$E254:$E260,,0,-1),'Verwachte Resultaten'!$B$2:$B$31,0),MATCH(_xlfn.XLOOKUP($D$14,$D254:$D260,K253:K259,,0,-1),'Verwachte Resultaten'!$C$1:$BT$1,0))*_xlfn.XLOOKUP($E260,$G$2:$G$6,$H$2:$H$6,,0))),$D260,""),"")</f>
        <v/>
      </c>
      <c r="L260" s="43" t="str">
        <f>IFERROR(IF(AND(_xlfn.XLOOKUP($D$14,$D254:$D260,L254:L260,,0,-1)&lt;=(INDEX('Verwachte Resultaten'!$C$2:$BT$31,MATCH(_xlfn.XLOOKUP($D$14,$D254:$D260,$E254:$E260,,0,-1),'Verwachte Resultaten'!$B$2:$B$31,0),MATCH(_xlfn.XLOOKUP($D$14,$D254:$D260,L253:L259,,0,-1),'Verwachte Resultaten'!$C$1:$BT$1,0))*_xlfn.XLOOKUP($E260,$G$2:$G$6,$F$2:$F$6,,0)),_xlfn.XLOOKUP($D$14,$D254:$D260,L254:L260,,0,-1)&gt;=(INDEX('Verwachte Resultaten'!$C$2:$BT$31,MATCH(_xlfn.XLOOKUP($D$14,$D254:$D260,$E254:$E260,,0,-1),'Verwachte Resultaten'!$B$2:$B$31,0),MATCH(_xlfn.XLOOKUP($D$14,$D254:$D260,L253:L259,,0,-1),'Verwachte Resultaten'!$C$1:$BT$1,0))*_xlfn.XLOOKUP($E260,$G$2:$G$6,$H$2:$H$6,,0))),$D260,""),"")</f>
        <v/>
      </c>
      <c r="M260" s="43" t="str">
        <f>IFERROR(IF(AND(_xlfn.XLOOKUP($D$14,$D254:$D260,M254:M260,,0,-1)&lt;=(INDEX('Verwachte Resultaten'!$C$2:$BT$31,MATCH(_xlfn.XLOOKUP($D$14,$D254:$D260,$E254:$E260,,0,-1),'Verwachte Resultaten'!$B$2:$B$31,0),MATCH(_xlfn.XLOOKUP($D$14,$D254:$D260,M253:M259,,0,-1),'Verwachte Resultaten'!$C$1:$BT$1,0))*_xlfn.XLOOKUP($E260,$G$2:$G$6,$F$2:$F$6,,0)),_xlfn.XLOOKUP($D$14,$D254:$D260,M254:M260,,0,-1)&gt;=(INDEX('Verwachte Resultaten'!$C$2:$BT$31,MATCH(_xlfn.XLOOKUP($D$14,$D254:$D260,$E254:$E260,,0,-1),'Verwachte Resultaten'!$B$2:$B$31,0),MATCH(_xlfn.XLOOKUP($D$14,$D254:$D260,M253:M259,,0,-1),'Verwachte Resultaten'!$C$1:$BT$1,0))*_xlfn.XLOOKUP($E260,$G$2:$G$6,$H$2:$H$6,,0))),$D260,""),"")</f>
        <v/>
      </c>
      <c r="N260" s="43" t="str">
        <f>IFERROR(IF(AND(_xlfn.XLOOKUP($D$14,$D254:$D260,N254:N260,,0,-1)&lt;=(INDEX('Verwachte Resultaten'!$C$2:$BT$31,MATCH(_xlfn.XLOOKUP($D$14,$D254:$D260,$E254:$E260,,0,-1),'Verwachte Resultaten'!$B$2:$B$31,0),MATCH(_xlfn.XLOOKUP($D$14,$D254:$D260,N253:N259,,0,-1),'Verwachte Resultaten'!$C$1:$BT$1,0))*_xlfn.XLOOKUP($E260,$G$2:$G$6,$F$2:$F$6,,0)),_xlfn.XLOOKUP($D$14,$D254:$D260,N254:N260,,0,-1)&gt;=(INDEX('Verwachte Resultaten'!$C$2:$BT$31,MATCH(_xlfn.XLOOKUP($D$14,$D254:$D260,$E254:$E260,,0,-1),'Verwachte Resultaten'!$B$2:$B$31,0),MATCH(_xlfn.XLOOKUP($D$14,$D254:$D260,N253:N259,,0,-1),'Verwachte Resultaten'!$C$1:$BT$1,0))*_xlfn.XLOOKUP($E260,$G$2:$G$6,$H$2:$H$6,,0))),$D260,""),"")</f>
        <v/>
      </c>
      <c r="O260" s="43" t="str">
        <f>IFERROR(IF(AND(_xlfn.XLOOKUP($D$14,$D254:$D260,O254:O260,,0,-1)&lt;=(INDEX('Verwachte Resultaten'!$C$2:$BT$31,MATCH(_xlfn.XLOOKUP($D$14,$D254:$D260,$E254:$E260,,0,-1),'Verwachte Resultaten'!$B$2:$B$31,0),MATCH(_xlfn.XLOOKUP($D$14,$D254:$D260,O253:O259,,0,-1),'Verwachte Resultaten'!$C$1:$BT$1,0))*_xlfn.XLOOKUP($E260,$G$2:$G$6,$F$2:$F$6,,0)),_xlfn.XLOOKUP($D$14,$D254:$D260,O254:O260,,0,-1)&gt;=(INDEX('Verwachte Resultaten'!$C$2:$BT$31,MATCH(_xlfn.XLOOKUP($D$14,$D254:$D260,$E254:$E260,,0,-1),'Verwachte Resultaten'!$B$2:$B$31,0),MATCH(_xlfn.XLOOKUP($D$14,$D254:$D260,O253:O259,,0,-1),'Verwachte Resultaten'!$C$1:$BT$1,0))*_xlfn.XLOOKUP($E260,$G$2:$G$6,$H$2:$H$6,,0))),$D260,""),"")</f>
        <v/>
      </c>
      <c r="P260" s="43" t="str">
        <f>IFERROR(IF(AND(_xlfn.XLOOKUP($D$14,$D254:$D260,P254:P260,,0,-1)&lt;=(INDEX('Verwachte Resultaten'!$C$2:$BT$31,MATCH(_xlfn.XLOOKUP($D$14,$D254:$D260,$E254:$E260,,0,-1),'Verwachte Resultaten'!$B$2:$B$31,0),MATCH(_xlfn.XLOOKUP($D$14,$D254:$D260,P253:P259,,0,-1),'Verwachte Resultaten'!$C$1:$BT$1,0))*_xlfn.XLOOKUP($E260,$G$2:$G$6,$F$2:$F$6,,0)),_xlfn.XLOOKUP($D$14,$D254:$D260,P254:P260,,0,-1)&gt;=(INDEX('Verwachte Resultaten'!$C$2:$BT$31,MATCH(_xlfn.XLOOKUP($D$14,$D254:$D260,$E254:$E260,,0,-1),'Verwachte Resultaten'!$B$2:$B$31,0),MATCH(_xlfn.XLOOKUP($D$14,$D254:$D260,P253:P259,,0,-1),'Verwachte Resultaten'!$C$1:$BT$1,0))*_xlfn.XLOOKUP($E260,$G$2:$G$6,$H$2:$H$6,,0))),$D260,""),"")</f>
        <v/>
      </c>
      <c r="Q260" s="43" t="str">
        <f>IFERROR(IF(AND(_xlfn.XLOOKUP($D$14,$D254:$D260,Q254:Q260,,0,-1)&lt;=(INDEX('Verwachte Resultaten'!$C$2:$BT$31,MATCH(_xlfn.XLOOKUP($D$14,$D254:$D260,$E254:$E260,,0,-1),'Verwachte Resultaten'!$B$2:$B$31,0),MATCH(_xlfn.XLOOKUP($D$14,$D254:$D260,Q253:Q259,,0,-1),'Verwachte Resultaten'!$C$1:$BT$1,0))*_xlfn.XLOOKUP($E260,$G$2:$G$6,$F$2:$F$6,,0)),_xlfn.XLOOKUP($D$14,$D254:$D260,Q254:Q260,,0,-1)&gt;=(INDEX('Verwachte Resultaten'!$C$2:$BT$31,MATCH(_xlfn.XLOOKUP($D$14,$D254:$D260,$E254:$E260,,0,-1),'Verwachte Resultaten'!$B$2:$B$31,0),MATCH(_xlfn.XLOOKUP($D$14,$D254:$D260,Q253:Q259,,0,-1),'Verwachte Resultaten'!$C$1:$BT$1,0))*_xlfn.XLOOKUP($E260,$G$2:$G$6,$H$2:$H$6,,0))),$D260,""),"")</f>
        <v/>
      </c>
      <c r="R260" s="43" t="str">
        <f>IFERROR(IF(AND(_xlfn.XLOOKUP($D$14,$D254:$D260,R254:R260,,0,-1)&lt;=(INDEX('Verwachte Resultaten'!$C$2:$BT$31,MATCH(_xlfn.XLOOKUP($D$14,$D254:$D260,$E254:$E260,,0,-1),'Verwachte Resultaten'!$B$2:$B$31,0),MATCH(_xlfn.XLOOKUP($D$14,$D254:$D260,R253:R259,,0,-1),'Verwachte Resultaten'!$C$1:$BT$1,0))*_xlfn.XLOOKUP($E260,$G$2:$G$6,$F$2:$F$6,,0)),_xlfn.XLOOKUP($D$14,$D254:$D260,R254:R260,,0,-1)&gt;=(INDEX('Verwachte Resultaten'!$C$2:$BT$31,MATCH(_xlfn.XLOOKUP($D$14,$D254:$D260,$E254:$E260,,0,-1),'Verwachte Resultaten'!$B$2:$B$31,0),MATCH(_xlfn.XLOOKUP($D$14,$D254:$D260,R253:R259,,0,-1),'Verwachte Resultaten'!$C$1:$BT$1,0))*_xlfn.XLOOKUP($E260,$G$2:$G$6,$H$2:$H$6,,0))),$D260,""),"")</f>
        <v/>
      </c>
      <c r="S260" s="43" t="str">
        <f>IFERROR(IF(AND(_xlfn.XLOOKUP($D$14,$D254:$D260,S254:S260,,0,-1)&lt;=(INDEX('Verwachte Resultaten'!$C$2:$BT$31,MATCH(_xlfn.XLOOKUP($D$14,$D254:$D260,$E254:$E260,,0,-1),'Verwachte Resultaten'!$B$2:$B$31,0),MATCH(_xlfn.XLOOKUP($D$14,$D254:$D260,S253:S259,,0,-1),'Verwachte Resultaten'!$C$1:$BT$1,0))*_xlfn.XLOOKUP($E260,$G$2:$G$6,$F$2:$F$6,,0)),_xlfn.XLOOKUP($D$14,$D254:$D260,S254:S260,,0,-1)&gt;=(INDEX('Verwachte Resultaten'!$C$2:$BT$31,MATCH(_xlfn.XLOOKUP($D$14,$D254:$D260,$E254:$E260,,0,-1),'Verwachte Resultaten'!$B$2:$B$31,0),MATCH(_xlfn.XLOOKUP($D$14,$D254:$D260,S253:S259,,0,-1),'Verwachte Resultaten'!$C$1:$BT$1,0))*_xlfn.XLOOKUP($E260,$G$2:$G$6,$H$2:$H$6,,0))),$D260,""),"")</f>
        <v/>
      </c>
      <c r="T260" s="43" t="str">
        <f>IFERROR(IF(AND(_xlfn.XLOOKUP($D$14,$D254:$D260,T254:T260,,0,-1)&lt;=(INDEX('Verwachte Resultaten'!$C$2:$BT$31,MATCH(_xlfn.XLOOKUP($D$14,$D254:$D260,$E254:$E260,,0,-1),'Verwachte Resultaten'!$B$2:$B$31,0),MATCH(_xlfn.XLOOKUP($D$14,$D254:$D260,T253:T259,,0,-1),'Verwachte Resultaten'!$C$1:$BT$1,0))*_xlfn.XLOOKUP($E260,$G$2:$G$6,$F$2:$F$6,,0)),_xlfn.XLOOKUP($D$14,$D254:$D260,T254:T260,,0,-1)&gt;=(INDEX('Verwachte Resultaten'!$C$2:$BT$31,MATCH(_xlfn.XLOOKUP($D$14,$D254:$D260,$E254:$E260,,0,-1),'Verwachte Resultaten'!$B$2:$B$31,0),MATCH(_xlfn.XLOOKUP($D$14,$D254:$D260,T253:T259,,0,-1),'Verwachte Resultaten'!$C$1:$BT$1,0))*_xlfn.XLOOKUP($E260,$G$2:$G$6,$H$2:$H$6,,0))),$D260,""),"")</f>
        <v/>
      </c>
      <c r="U260" s="43" t="str">
        <f>IFERROR(IF(AND(_xlfn.XLOOKUP($D$14,$D254:$D260,U254:U260,,0,-1)&lt;=(INDEX('Verwachte Resultaten'!$C$2:$BT$31,MATCH(_xlfn.XLOOKUP($D$14,$D254:$D260,$E254:$E260,,0,-1),'Verwachte Resultaten'!$B$2:$B$31,0),MATCH(_xlfn.XLOOKUP($D$14,$D254:$D260,U253:U259,,0,-1),'Verwachte Resultaten'!$C$1:$BT$1,0))*_xlfn.XLOOKUP($E260,$G$2:$G$6,$F$2:$F$6,,0)),_xlfn.XLOOKUP($D$14,$D254:$D260,U254:U260,,0,-1)&gt;=(INDEX('Verwachte Resultaten'!$C$2:$BT$31,MATCH(_xlfn.XLOOKUP($D$14,$D254:$D260,$E254:$E260,,0,-1),'Verwachte Resultaten'!$B$2:$B$31,0),MATCH(_xlfn.XLOOKUP($D$14,$D254:$D260,U253:U259,,0,-1),'Verwachte Resultaten'!$C$1:$BT$1,0))*_xlfn.XLOOKUP($E260,$G$2:$G$6,$H$2:$H$6,,0))),$D260,""),"")</f>
        <v/>
      </c>
      <c r="V260" s="43" t="str">
        <f>IFERROR(IF(AND(_xlfn.XLOOKUP($D$14,$D254:$D260,V254:V260,,0,-1)&lt;=(INDEX('Verwachte Resultaten'!$C$2:$BT$31,MATCH(_xlfn.XLOOKUP($D$14,$D254:$D260,$E254:$E260,,0,-1),'Verwachte Resultaten'!$B$2:$B$31,0),MATCH(_xlfn.XLOOKUP($D$14,$D254:$D260,V253:V259,,0,-1),'Verwachte Resultaten'!$C$1:$BT$1,0))*_xlfn.XLOOKUP($E260,$G$2:$G$6,$F$2:$F$6,,0)),_xlfn.XLOOKUP($D$14,$D254:$D260,V254:V260,,0,-1)&gt;=(INDEX('Verwachte Resultaten'!$C$2:$BT$31,MATCH(_xlfn.XLOOKUP($D$14,$D254:$D260,$E254:$E260,,0,-1),'Verwachte Resultaten'!$B$2:$B$31,0),MATCH(_xlfn.XLOOKUP($D$14,$D254:$D260,V253:V259,,0,-1),'Verwachte Resultaten'!$C$1:$BT$1,0))*_xlfn.XLOOKUP($E260,$G$2:$G$6,$H$2:$H$6,,0))),$D260,""),"")</f>
        <v/>
      </c>
      <c r="W260" s="43" t="str">
        <f>IFERROR(IF(AND(_xlfn.XLOOKUP($D$14,$D254:$D260,W254:W260,,0,-1)&lt;=(INDEX('Verwachte Resultaten'!$C$2:$BT$31,MATCH(_xlfn.XLOOKUP($D$14,$D254:$D260,$E254:$E260,,0,-1),'Verwachte Resultaten'!$B$2:$B$31,0),MATCH(_xlfn.XLOOKUP($D$14,$D254:$D260,W253:W259,,0,-1),'Verwachte Resultaten'!$C$1:$BT$1,0))*_xlfn.XLOOKUP($E260,$G$2:$G$6,$F$2:$F$6,,0)),_xlfn.XLOOKUP($D$14,$D254:$D260,W254:W260,,0,-1)&gt;=(INDEX('Verwachte Resultaten'!$C$2:$BT$31,MATCH(_xlfn.XLOOKUP($D$14,$D254:$D260,$E254:$E260,,0,-1),'Verwachte Resultaten'!$B$2:$B$31,0),MATCH(_xlfn.XLOOKUP($D$14,$D254:$D260,W253:W259,,0,-1),'Verwachte Resultaten'!$C$1:$BT$1,0))*_xlfn.XLOOKUP($E260,$G$2:$G$6,$H$2:$H$6,,0))),$D260,""),"")</f>
        <v/>
      </c>
      <c r="X260" s="43" t="str">
        <f>IFERROR(IF(AND(_xlfn.XLOOKUP($D$14,$D254:$D260,X254:X260,,0,-1)&lt;=(INDEX('Verwachte Resultaten'!$C$2:$BT$31,MATCH(_xlfn.XLOOKUP($D$14,$D254:$D260,$E254:$E260,,0,-1),'Verwachte Resultaten'!$B$2:$B$31,0),MATCH(_xlfn.XLOOKUP($D$14,$D254:$D260,X253:X259,,0,-1),'Verwachte Resultaten'!$C$1:$BT$1,0))*_xlfn.XLOOKUP($E260,$G$2:$G$6,$F$2:$F$6,,0)),_xlfn.XLOOKUP($D$14,$D254:$D260,X254:X260,,0,-1)&gt;=(INDEX('Verwachte Resultaten'!$C$2:$BT$31,MATCH(_xlfn.XLOOKUP($D$14,$D254:$D260,$E254:$E260,,0,-1),'Verwachte Resultaten'!$B$2:$B$31,0),MATCH(_xlfn.XLOOKUP($D$14,$D254:$D260,X253:X259,,0,-1),'Verwachte Resultaten'!$C$1:$BT$1,0))*_xlfn.XLOOKUP($E260,$G$2:$G$6,$H$2:$H$6,,0))),$D260,""),"")</f>
        <v/>
      </c>
      <c r="Y260" s="43" t="str">
        <f>IFERROR(IF(AND(_xlfn.XLOOKUP($D$14,$D254:$D260,Y254:Y260,,0,-1)&lt;=(INDEX('Verwachte Resultaten'!$C$2:$BT$31,MATCH(_xlfn.XLOOKUP($D$14,$D254:$D260,$E254:$E260,,0,-1),'Verwachte Resultaten'!$B$2:$B$31,0),MATCH(_xlfn.XLOOKUP($D$14,$D254:$D260,Y253:Y259,,0,-1),'Verwachte Resultaten'!$C$1:$BT$1,0))*_xlfn.XLOOKUP($E260,$G$2:$G$6,$F$2:$F$6,,0)),_xlfn.XLOOKUP($D$14,$D254:$D260,Y254:Y260,,0,-1)&gt;=(INDEX('Verwachte Resultaten'!$C$2:$BT$31,MATCH(_xlfn.XLOOKUP($D$14,$D254:$D260,$E254:$E260,,0,-1),'Verwachte Resultaten'!$B$2:$B$31,0),MATCH(_xlfn.XLOOKUP($D$14,$D254:$D260,Y253:Y259,,0,-1),'Verwachte Resultaten'!$C$1:$BT$1,0))*_xlfn.XLOOKUP($E260,$G$2:$G$6,$H$2:$H$6,,0))),$D260,""),"")</f>
        <v/>
      </c>
      <c r="Z260" s="43" t="str">
        <f>IFERROR(IF(AND(_xlfn.XLOOKUP($D$14,$D254:$D260,Z254:Z260,,0,-1)&lt;=(INDEX('Verwachte Resultaten'!$C$2:$BT$31,MATCH(_xlfn.XLOOKUP($D$14,$D254:$D260,$E254:$E260,,0,-1),'Verwachte Resultaten'!$B$2:$B$31,0),MATCH(_xlfn.XLOOKUP($D$14,$D254:$D260,Z253:Z259,,0,-1),'Verwachte Resultaten'!$C$1:$BT$1,0))*_xlfn.XLOOKUP($E260,$G$2:$G$6,$F$2:$F$6,,0)),_xlfn.XLOOKUP($D$14,$D254:$D260,Z254:Z260,,0,-1)&gt;=(INDEX('Verwachte Resultaten'!$C$2:$BT$31,MATCH(_xlfn.XLOOKUP($D$14,$D254:$D260,$E254:$E260,,0,-1),'Verwachte Resultaten'!$B$2:$B$31,0),MATCH(_xlfn.XLOOKUP($D$14,$D254:$D260,Z253:Z259,,0,-1),'Verwachte Resultaten'!$C$1:$BT$1,0))*_xlfn.XLOOKUP($E260,$G$2:$G$6,$H$2:$H$6,,0))),$D260,""),"")</f>
        <v/>
      </c>
      <c r="AA260" s="43" t="str">
        <f>IFERROR(IF(AND(_xlfn.XLOOKUP($D$14,$D254:$D260,AA254:AA260,,0,-1)&lt;=(INDEX('Verwachte Resultaten'!$C$2:$BT$31,MATCH(_xlfn.XLOOKUP($D$14,$D254:$D260,$E254:$E260,,0,-1),'Verwachte Resultaten'!$B$2:$B$31,0),MATCH(_xlfn.XLOOKUP($D$14,$D254:$D260,AA253:AA259,,0,-1),'Verwachte Resultaten'!$C$1:$BT$1,0))*_xlfn.XLOOKUP($E260,$G$2:$G$6,$F$2:$F$6,,0)),_xlfn.XLOOKUP($D$14,$D254:$D260,AA254:AA260,,0,-1)&gt;=(INDEX('Verwachte Resultaten'!$C$2:$BT$31,MATCH(_xlfn.XLOOKUP($D$14,$D254:$D260,$E254:$E260,,0,-1),'Verwachte Resultaten'!$B$2:$B$31,0),MATCH(_xlfn.XLOOKUP($D$14,$D254:$D260,AA253:AA259,,0,-1),'Verwachte Resultaten'!$C$1:$BT$1,0))*_xlfn.XLOOKUP($E260,$G$2:$G$6,$H$2:$H$6,,0))),$D260,""),"")</f>
        <v/>
      </c>
      <c r="AB260" s="43" t="str">
        <f>IFERROR(IF(AND(_xlfn.XLOOKUP($D$14,$D254:$D260,AB254:AB260,,0,-1)&lt;=(INDEX('Verwachte Resultaten'!$C$2:$BT$31,MATCH(_xlfn.XLOOKUP($D$14,$D254:$D260,$E254:$E260,,0,-1),'Verwachte Resultaten'!$B$2:$B$31,0),MATCH(_xlfn.XLOOKUP($D$14,$D254:$D260,AB253:AB259,,0,-1),'Verwachte Resultaten'!$C$1:$BT$1,0))*_xlfn.XLOOKUP($E260,$G$2:$G$6,$F$2:$F$6,,0)),_xlfn.XLOOKUP($D$14,$D254:$D260,AB254:AB260,,0,-1)&gt;=(INDEX('Verwachte Resultaten'!$C$2:$BT$31,MATCH(_xlfn.XLOOKUP($D$14,$D254:$D260,$E254:$E260,,0,-1),'Verwachte Resultaten'!$B$2:$B$31,0),MATCH(_xlfn.XLOOKUP($D$14,$D254:$D260,AB253:AB259,,0,-1),'Verwachte Resultaten'!$C$1:$BT$1,0))*_xlfn.XLOOKUP($E260,$G$2:$G$6,$H$2:$H$6,,0))),$D260,""),"")</f>
        <v/>
      </c>
      <c r="AC260" s="43" t="str">
        <f>IFERROR(IF(AND(_xlfn.XLOOKUP($D$14,$D254:$D260,AC254:AC260,,0,-1)&lt;=(INDEX('Verwachte Resultaten'!$C$2:$BT$31,MATCH(_xlfn.XLOOKUP($D$14,$D254:$D260,$E254:$E260,,0,-1),'Verwachte Resultaten'!$B$2:$B$31,0),MATCH(_xlfn.XLOOKUP($D$14,$D254:$D260,AC253:AC259,,0,-1),'Verwachte Resultaten'!$C$1:$BT$1,0))*_xlfn.XLOOKUP($E260,$G$2:$G$6,$F$2:$F$6,,0)),_xlfn.XLOOKUP($D$14,$D254:$D260,AC254:AC260,,0,-1)&gt;=(INDEX('Verwachte Resultaten'!$C$2:$BT$31,MATCH(_xlfn.XLOOKUP($D$14,$D254:$D260,$E254:$E260,,0,-1),'Verwachte Resultaten'!$B$2:$B$31,0),MATCH(_xlfn.XLOOKUP($D$14,$D254:$D260,AC253:AC259,,0,-1),'Verwachte Resultaten'!$C$1:$BT$1,0))*_xlfn.XLOOKUP($E260,$G$2:$G$6,$H$2:$H$6,,0))),$D260,""),"")</f>
        <v/>
      </c>
      <c r="AD260" s="43" t="str">
        <f>IFERROR(IF(AND(_xlfn.XLOOKUP($D$14,$D254:$D260,AD254:AD260,,0,-1)&lt;=(INDEX('Verwachte Resultaten'!$C$2:$BT$31,MATCH(_xlfn.XLOOKUP($D$14,$D254:$D260,$E254:$E260,,0,-1),'Verwachte Resultaten'!$B$2:$B$31,0),MATCH(_xlfn.XLOOKUP($D$14,$D254:$D260,AD253:AD259,,0,-1),'Verwachte Resultaten'!$C$1:$BT$1,0))*_xlfn.XLOOKUP($E260,$G$2:$G$6,$F$2:$F$6,,0)),_xlfn.XLOOKUP($D$14,$D254:$D260,AD254:AD260,,0,-1)&gt;=(INDEX('Verwachte Resultaten'!$C$2:$BT$31,MATCH(_xlfn.XLOOKUP($D$14,$D254:$D260,$E254:$E260,,0,-1),'Verwachte Resultaten'!$B$2:$B$31,0),MATCH(_xlfn.XLOOKUP($D$14,$D254:$D260,AD253:AD259,,0,-1),'Verwachte Resultaten'!$C$1:$BT$1,0))*_xlfn.XLOOKUP($E260,$G$2:$G$6,$H$2:$H$6,,0))),$D260,""),"")</f>
        <v/>
      </c>
      <c r="AE260" s="43" t="str">
        <f>IFERROR(IF(AND(_xlfn.XLOOKUP($D$14,$D254:$D260,AE254:AE260,,0,-1)&lt;=(INDEX('Verwachte Resultaten'!$C$2:$BT$31,MATCH(_xlfn.XLOOKUP($D$14,$D254:$D260,$E254:$E260,,0,-1),'Verwachte Resultaten'!$B$2:$B$31,0),MATCH(_xlfn.XLOOKUP($D$14,$D254:$D260,AE253:AE259,,0,-1),'Verwachte Resultaten'!$C$1:$BT$1,0))*_xlfn.XLOOKUP($E260,$G$2:$G$6,$F$2:$F$6,,0)),_xlfn.XLOOKUP($D$14,$D254:$D260,AE254:AE260,,0,-1)&gt;=(INDEX('Verwachte Resultaten'!$C$2:$BT$31,MATCH(_xlfn.XLOOKUP($D$14,$D254:$D260,$E254:$E260,,0,-1),'Verwachte Resultaten'!$B$2:$B$31,0),MATCH(_xlfn.XLOOKUP($D$14,$D254:$D260,AE253:AE259,,0,-1),'Verwachte Resultaten'!$C$1:$BT$1,0))*_xlfn.XLOOKUP($E260,$G$2:$G$6,$H$2:$H$6,,0))),$D260,""),"")</f>
        <v/>
      </c>
      <c r="AF260" s="43" t="str">
        <f>IFERROR(IF(AND(_xlfn.XLOOKUP($D$14,$D254:$D260,AF254:AF260,,0,-1)&lt;=(INDEX('Verwachte Resultaten'!$C$2:$BT$31,MATCH(_xlfn.XLOOKUP($D$14,$D254:$D260,$E254:$E260,,0,-1),'Verwachte Resultaten'!$B$2:$B$31,0),MATCH(_xlfn.XLOOKUP($D$14,$D254:$D260,AF253:AF259,,0,-1),'Verwachte Resultaten'!$C$1:$BT$1,0))*_xlfn.XLOOKUP($E260,$G$2:$G$6,$F$2:$F$6,,0)),_xlfn.XLOOKUP($D$14,$D254:$D260,AF254:AF260,,0,-1)&gt;=(INDEX('Verwachte Resultaten'!$C$2:$BT$31,MATCH(_xlfn.XLOOKUP($D$14,$D254:$D260,$E254:$E260,,0,-1),'Verwachte Resultaten'!$B$2:$B$31,0),MATCH(_xlfn.XLOOKUP($D$14,$D254:$D260,AF253:AF259,,0,-1),'Verwachte Resultaten'!$C$1:$BT$1,0))*_xlfn.XLOOKUP($E260,$G$2:$G$6,$H$2:$H$6,,0))),$D260,""),"")</f>
        <v/>
      </c>
      <c r="AG260" s="43" t="str">
        <f>IFERROR(IF(AND(_xlfn.XLOOKUP($D$14,$D254:$D260,AG254:AG260,,0,-1)&lt;=(INDEX('Verwachte Resultaten'!$C$2:$BT$31,MATCH(_xlfn.XLOOKUP($D$14,$D254:$D260,$E254:$E260,,0,-1),'Verwachte Resultaten'!$B$2:$B$31,0),MATCH(_xlfn.XLOOKUP($D$14,$D254:$D260,AG253:AG259,,0,-1),'Verwachte Resultaten'!$C$1:$BT$1,0))*_xlfn.XLOOKUP($E260,$G$2:$G$6,$F$2:$F$6,,0)),_xlfn.XLOOKUP($D$14,$D254:$D260,AG254:AG260,,0,-1)&gt;=(INDEX('Verwachte Resultaten'!$C$2:$BT$31,MATCH(_xlfn.XLOOKUP($D$14,$D254:$D260,$E254:$E260,,0,-1),'Verwachte Resultaten'!$B$2:$B$31,0),MATCH(_xlfn.XLOOKUP($D$14,$D254:$D260,AG253:AG259,,0,-1),'Verwachte Resultaten'!$C$1:$BT$1,0))*_xlfn.XLOOKUP($E260,$G$2:$G$6,$H$2:$H$6,,0))),$D260,""),"")</f>
        <v/>
      </c>
      <c r="AH260" s="43" t="str">
        <f>IFERROR(IF(AND(_xlfn.XLOOKUP($D$14,$D254:$D260,AH254:AH260,,0,-1)&lt;=(INDEX('Verwachte Resultaten'!$C$2:$BT$31,MATCH(_xlfn.XLOOKUP($D$14,$D254:$D260,$E254:$E260,,0,-1),'Verwachte Resultaten'!$B$2:$B$31,0),MATCH(_xlfn.XLOOKUP($D$14,$D254:$D260,AH253:AH259,,0,-1),'Verwachte Resultaten'!$C$1:$BT$1,0))*_xlfn.XLOOKUP($E260,$G$2:$G$6,$F$2:$F$6,,0)),_xlfn.XLOOKUP($D$14,$D254:$D260,AH254:AH260,,0,-1)&gt;=(INDEX('Verwachte Resultaten'!$C$2:$BT$31,MATCH(_xlfn.XLOOKUP($D$14,$D254:$D260,$E254:$E260,,0,-1),'Verwachte Resultaten'!$B$2:$B$31,0),MATCH(_xlfn.XLOOKUP($D$14,$D254:$D260,AH253:AH259,,0,-1),'Verwachte Resultaten'!$C$1:$BT$1,0))*_xlfn.XLOOKUP($E260,$G$2:$G$6,$H$2:$H$6,,0))),$D260,""),"")</f>
        <v/>
      </c>
      <c r="AI260" s="43" t="str">
        <f>IFERROR(IF(AND(_xlfn.XLOOKUP($D$14,$D254:$D260,AI254:AI260,,0,-1)&lt;=(INDEX('Verwachte Resultaten'!$C$2:$BT$31,MATCH(_xlfn.XLOOKUP($D$14,$D254:$D260,$E254:$E260,,0,-1),'Verwachte Resultaten'!$B$2:$B$31,0),MATCH(_xlfn.XLOOKUP($D$14,$D254:$D260,AI253:AI259,,0,-1),'Verwachte Resultaten'!$C$1:$BT$1,0))*_xlfn.XLOOKUP($E260,$G$2:$G$6,$F$2:$F$6,,0)),_xlfn.XLOOKUP($D$14,$D254:$D260,AI254:AI260,,0,-1)&gt;=(INDEX('Verwachte Resultaten'!$C$2:$BT$31,MATCH(_xlfn.XLOOKUP($D$14,$D254:$D260,$E254:$E260,,0,-1),'Verwachte Resultaten'!$B$2:$B$31,0),MATCH(_xlfn.XLOOKUP($D$14,$D254:$D260,AI253:AI259,,0,-1),'Verwachte Resultaten'!$C$1:$BT$1,0))*_xlfn.XLOOKUP($E260,$G$2:$G$6,$H$2:$H$6,,0))),$D260,""),"")</f>
        <v/>
      </c>
      <c r="AJ260" s="43" t="str">
        <f>IFERROR(IF(AND(_xlfn.XLOOKUP($D$14,$D254:$D260,AJ254:AJ260,,0,-1)&lt;=(INDEX('Verwachte Resultaten'!$C$2:$BT$31,MATCH(_xlfn.XLOOKUP($D$14,$D254:$D260,$E254:$E260,,0,-1),'Verwachte Resultaten'!$B$2:$B$31,0),MATCH(_xlfn.XLOOKUP($D$14,$D254:$D260,AJ253:AJ259,,0,-1),'Verwachte Resultaten'!$C$1:$BT$1,0))*_xlfn.XLOOKUP($E260,$G$2:$G$6,$F$2:$F$6,,0)),_xlfn.XLOOKUP($D$14,$D254:$D260,AJ254:AJ260,,0,-1)&gt;=(INDEX('Verwachte Resultaten'!$C$2:$BT$31,MATCH(_xlfn.XLOOKUP($D$14,$D254:$D260,$E254:$E260,,0,-1),'Verwachte Resultaten'!$B$2:$B$31,0),MATCH(_xlfn.XLOOKUP($D$14,$D254:$D260,AJ253:AJ259,,0,-1),'Verwachte Resultaten'!$C$1:$BT$1,0))*_xlfn.XLOOKUP($E260,$G$2:$G$6,$H$2:$H$6,,0))),$D260,""),"")</f>
        <v/>
      </c>
      <c r="AK260" s="43" t="str">
        <f>IFERROR(IF(AND(_xlfn.XLOOKUP($D$14,$D254:$D260,AK254:AK260,,0,-1)&lt;=(INDEX('Verwachte Resultaten'!$C$2:$BT$31,MATCH(_xlfn.XLOOKUP($D$14,$D254:$D260,$E254:$E260,,0,-1),'Verwachte Resultaten'!$B$2:$B$31,0),MATCH(_xlfn.XLOOKUP($D$14,$D254:$D260,AK253:AK259,,0,-1),'Verwachte Resultaten'!$C$1:$BT$1,0))*_xlfn.XLOOKUP($E260,$G$2:$G$6,$F$2:$F$6,,0)),_xlfn.XLOOKUP($D$14,$D254:$D260,AK254:AK260,,0,-1)&gt;=(INDEX('Verwachte Resultaten'!$C$2:$BT$31,MATCH(_xlfn.XLOOKUP($D$14,$D254:$D260,$E254:$E260,,0,-1),'Verwachte Resultaten'!$B$2:$B$31,0),MATCH(_xlfn.XLOOKUP($D$14,$D254:$D260,AK253:AK259,,0,-1),'Verwachte Resultaten'!$C$1:$BT$1,0))*_xlfn.XLOOKUP($E260,$G$2:$G$6,$H$2:$H$6,,0))),$D260,""),"")</f>
        <v/>
      </c>
      <c r="AL260" s="43" t="str">
        <f>IFERROR(IF(AND(_xlfn.XLOOKUP($D$14,$D254:$D260,AL254:AL260,,0,-1)&lt;=(INDEX('Verwachte Resultaten'!$C$2:$BT$31,MATCH(_xlfn.XLOOKUP($D$14,$D254:$D260,$E254:$E260,,0,-1),'Verwachte Resultaten'!$B$2:$B$31,0),MATCH(_xlfn.XLOOKUP($D$14,$D254:$D260,AL253:AL259,,0,-1),'Verwachte Resultaten'!$C$1:$BT$1,0))*_xlfn.XLOOKUP($E260,$G$2:$G$6,$F$2:$F$6,,0)),_xlfn.XLOOKUP($D$14,$D254:$D260,AL254:AL260,,0,-1)&gt;=(INDEX('Verwachte Resultaten'!$C$2:$BT$31,MATCH(_xlfn.XLOOKUP($D$14,$D254:$D260,$E254:$E260,,0,-1),'Verwachte Resultaten'!$B$2:$B$31,0),MATCH(_xlfn.XLOOKUP($D$14,$D254:$D260,AL253:AL259,,0,-1),'Verwachte Resultaten'!$C$1:$BT$1,0))*_xlfn.XLOOKUP($E260,$G$2:$G$6,$H$2:$H$6,,0))),$D260,""),"")</f>
        <v/>
      </c>
      <c r="AM260" s="43" t="str">
        <f>IFERROR(IF(AND(_xlfn.XLOOKUP($D$14,$D254:$D260,AM254:AM260,,0,-1)&lt;=(INDEX('Verwachte Resultaten'!$C$2:$BT$31,MATCH(_xlfn.XLOOKUP($D$14,$D254:$D260,$E254:$E260,,0,-1),'Verwachte Resultaten'!$B$2:$B$31,0),MATCH(_xlfn.XLOOKUP($D$14,$D254:$D260,AM253:AM259,,0,-1),'Verwachte Resultaten'!$C$1:$BT$1,0))*_xlfn.XLOOKUP($E260,$G$2:$G$6,$F$2:$F$6,,0)),_xlfn.XLOOKUP($D$14,$D254:$D260,AM254:AM260,,0,-1)&gt;=(INDEX('Verwachte Resultaten'!$C$2:$BT$31,MATCH(_xlfn.XLOOKUP($D$14,$D254:$D260,$E254:$E260,,0,-1),'Verwachte Resultaten'!$B$2:$B$31,0),MATCH(_xlfn.XLOOKUP($D$14,$D254:$D260,AM253:AM259,,0,-1),'Verwachte Resultaten'!$C$1:$BT$1,0))*_xlfn.XLOOKUP($E260,$G$2:$G$6,$H$2:$H$6,,0))),$D260,""),"")</f>
        <v/>
      </c>
      <c r="AN260" s="43" t="str">
        <f>IFERROR(IF(AND(_xlfn.XLOOKUP($D$14,$D254:$D260,AN254:AN260,,0,-1)&lt;=(INDEX('Verwachte Resultaten'!$C$2:$BT$31,MATCH(_xlfn.XLOOKUP($D$14,$D254:$D260,$E254:$E260,,0,-1),'Verwachte Resultaten'!$B$2:$B$31,0),MATCH(_xlfn.XLOOKUP($D$14,$D254:$D260,AN253:AN259,,0,-1),'Verwachte Resultaten'!$C$1:$BT$1,0))*_xlfn.XLOOKUP($E260,$G$2:$G$6,$F$2:$F$6,,0)),_xlfn.XLOOKUP($D$14,$D254:$D260,AN254:AN260,,0,-1)&gt;=(INDEX('Verwachte Resultaten'!$C$2:$BT$31,MATCH(_xlfn.XLOOKUP($D$14,$D254:$D260,$E254:$E260,,0,-1),'Verwachte Resultaten'!$B$2:$B$31,0),MATCH(_xlfn.XLOOKUP($D$14,$D254:$D260,AN253:AN259,,0,-1),'Verwachte Resultaten'!$C$1:$BT$1,0))*_xlfn.XLOOKUP($E260,$G$2:$G$6,$H$2:$H$6,,0))),$D260,""),"")</f>
        <v/>
      </c>
      <c r="AO260" s="43" t="str">
        <f>IFERROR(IF(AND(_xlfn.XLOOKUP($D$14,$D254:$D260,AO254:AO260,,0,-1)&lt;=(INDEX('Verwachte Resultaten'!$C$2:$BT$31,MATCH(_xlfn.XLOOKUP($D$14,$D254:$D260,$E254:$E260,,0,-1),'Verwachte Resultaten'!$B$2:$B$31,0),MATCH(_xlfn.XLOOKUP($D$14,$D254:$D260,AO253:AO259,,0,-1),'Verwachte Resultaten'!$C$1:$BT$1,0))*_xlfn.XLOOKUP($E260,$G$2:$G$6,$F$2:$F$6,,0)),_xlfn.XLOOKUP($D$14,$D254:$D260,AO254:AO260,,0,-1)&gt;=(INDEX('Verwachte Resultaten'!$C$2:$BT$31,MATCH(_xlfn.XLOOKUP($D$14,$D254:$D260,$E254:$E260,,0,-1),'Verwachte Resultaten'!$B$2:$B$31,0),MATCH(_xlfn.XLOOKUP($D$14,$D254:$D260,AO253:AO259,,0,-1),'Verwachte Resultaten'!$C$1:$BT$1,0))*_xlfn.XLOOKUP($E260,$G$2:$G$6,$H$2:$H$6,,0))),$D260,""),"")</f>
        <v/>
      </c>
      <c r="AP260" s="43" t="str">
        <f>IFERROR(IF(AND(_xlfn.XLOOKUP($D$14,$D254:$D260,AP254:AP260,,0,-1)&lt;=(INDEX('Verwachte Resultaten'!$C$2:$BT$31,MATCH(_xlfn.XLOOKUP($D$14,$D254:$D260,$E254:$E260,,0,-1),'Verwachte Resultaten'!$B$2:$B$31,0),MATCH(_xlfn.XLOOKUP($D$14,$D254:$D260,AP253:AP259,,0,-1),'Verwachte Resultaten'!$C$1:$BT$1,0))*_xlfn.XLOOKUP($E260,$G$2:$G$6,$F$2:$F$6,,0)),_xlfn.XLOOKUP($D$14,$D254:$D260,AP254:AP260,,0,-1)&gt;=(INDEX('Verwachte Resultaten'!$C$2:$BT$31,MATCH(_xlfn.XLOOKUP($D$14,$D254:$D260,$E254:$E260,,0,-1),'Verwachte Resultaten'!$B$2:$B$31,0),MATCH(_xlfn.XLOOKUP($D$14,$D254:$D260,AP253:AP259,,0,-1),'Verwachte Resultaten'!$C$1:$BT$1,0))*_xlfn.XLOOKUP($E260,$G$2:$G$6,$H$2:$H$6,,0))),$D260,""),"")</f>
        <v/>
      </c>
      <c r="AQ260" s="43" t="str">
        <f>IFERROR(IF(AND(_xlfn.XLOOKUP($D$14,$D254:$D260,AQ254:AQ260,,0,-1)&lt;=(INDEX('Verwachte Resultaten'!$C$2:$BT$31,MATCH(_xlfn.XLOOKUP($D$14,$D254:$D260,$E254:$E260,,0,-1),'Verwachte Resultaten'!$B$2:$B$31,0),MATCH(_xlfn.XLOOKUP($D$14,$D254:$D260,AQ253:AQ259,,0,-1),'Verwachte Resultaten'!$C$1:$BT$1,0))*_xlfn.XLOOKUP($E260,$G$2:$G$6,$F$2:$F$6,,0)),_xlfn.XLOOKUP($D$14,$D254:$D260,AQ254:AQ260,,0,-1)&gt;=(INDEX('Verwachte Resultaten'!$C$2:$BT$31,MATCH(_xlfn.XLOOKUP($D$14,$D254:$D260,$E254:$E260,,0,-1),'Verwachte Resultaten'!$B$2:$B$31,0),MATCH(_xlfn.XLOOKUP($D$14,$D254:$D260,AQ253:AQ259,,0,-1),'Verwachte Resultaten'!$C$1:$BT$1,0))*_xlfn.XLOOKUP($E260,$G$2:$G$6,$H$2:$H$6,,0))),$D260,""),"")</f>
        <v/>
      </c>
      <c r="AR260" s="43" t="str">
        <f>IFERROR(IF(AND(_xlfn.XLOOKUP($D$14,$D254:$D260,AR254:AR260,,0,-1)&lt;=(INDEX('Verwachte Resultaten'!$C$2:$BT$31,MATCH(_xlfn.XLOOKUP($D$14,$D254:$D260,$E254:$E260,,0,-1),'Verwachte Resultaten'!$B$2:$B$31,0),MATCH(_xlfn.XLOOKUP($D$14,$D254:$D260,AR253:AR259,,0,-1),'Verwachte Resultaten'!$C$1:$BT$1,0))*_xlfn.XLOOKUP($E260,$G$2:$G$6,$F$2:$F$6,,0)),_xlfn.XLOOKUP($D$14,$D254:$D260,AR254:AR260,,0,-1)&gt;=(INDEX('Verwachte Resultaten'!$C$2:$BT$31,MATCH(_xlfn.XLOOKUP($D$14,$D254:$D260,$E254:$E260,,0,-1),'Verwachte Resultaten'!$B$2:$B$31,0),MATCH(_xlfn.XLOOKUP($D$14,$D254:$D260,AR253:AR259,,0,-1),'Verwachte Resultaten'!$C$1:$BT$1,0))*_xlfn.XLOOKUP($E260,$G$2:$G$6,$H$2:$H$6,,0))),$D260,""),"")</f>
        <v/>
      </c>
      <c r="AS260" s="43" t="str">
        <f>IFERROR(IF(AND(_xlfn.XLOOKUP($D$14,$D254:$D260,AS254:AS260,,0,-1)&lt;=(INDEX('Verwachte Resultaten'!$C$2:$BT$31,MATCH(_xlfn.XLOOKUP($D$14,$D254:$D260,$E254:$E260,,0,-1),'Verwachte Resultaten'!$B$2:$B$31,0),MATCH(_xlfn.XLOOKUP($D$14,$D254:$D260,AS253:AS259,,0,-1),'Verwachte Resultaten'!$C$1:$BT$1,0))*_xlfn.XLOOKUP($E260,$G$2:$G$6,$F$2:$F$6,,0)),_xlfn.XLOOKUP($D$14,$D254:$D260,AS254:AS260,,0,-1)&gt;=(INDEX('Verwachte Resultaten'!$C$2:$BT$31,MATCH(_xlfn.XLOOKUP($D$14,$D254:$D260,$E254:$E260,,0,-1),'Verwachte Resultaten'!$B$2:$B$31,0),MATCH(_xlfn.XLOOKUP($D$14,$D254:$D260,AS253:AS259,,0,-1),'Verwachte Resultaten'!$C$1:$BT$1,0))*_xlfn.XLOOKUP($E260,$G$2:$G$6,$H$2:$H$6,,0))),$D260,""),"")</f>
        <v/>
      </c>
      <c r="AT260" s="43" t="str">
        <f>IFERROR(IF(AND(_xlfn.XLOOKUP($D$14,$D254:$D260,AT254:AT260,,0,-1)&lt;=(INDEX('Verwachte Resultaten'!$C$2:$BT$31,MATCH(_xlfn.XLOOKUP($D$14,$D254:$D260,$E254:$E260,,0,-1),'Verwachte Resultaten'!$B$2:$B$31,0),MATCH(_xlfn.XLOOKUP($D$14,$D254:$D260,AT253:AT259,,0,-1),'Verwachte Resultaten'!$C$1:$BT$1,0))*_xlfn.XLOOKUP($E260,$G$2:$G$6,$F$2:$F$6,,0)),_xlfn.XLOOKUP($D$14,$D254:$D260,AT254:AT260,,0,-1)&gt;=(INDEX('Verwachte Resultaten'!$C$2:$BT$31,MATCH(_xlfn.XLOOKUP($D$14,$D254:$D260,$E254:$E260,,0,-1),'Verwachte Resultaten'!$B$2:$B$31,0),MATCH(_xlfn.XLOOKUP($D$14,$D254:$D260,AT253:AT259,,0,-1),'Verwachte Resultaten'!$C$1:$BT$1,0))*_xlfn.XLOOKUP($E260,$G$2:$G$6,$H$2:$H$6,,0))),$D260,""),"")</f>
        <v/>
      </c>
      <c r="AU260" s="43" t="str">
        <f>IFERROR(IF(AND(_xlfn.XLOOKUP($D$14,$D254:$D260,AU254:AU260,,0,-1)&lt;=(INDEX('Verwachte Resultaten'!$C$2:$BT$31,MATCH(_xlfn.XLOOKUP($D$14,$D254:$D260,$E254:$E260,,0,-1),'Verwachte Resultaten'!$B$2:$B$31,0),MATCH(_xlfn.XLOOKUP($D$14,$D254:$D260,AU253:AU259,,0,-1),'Verwachte Resultaten'!$C$1:$BT$1,0))*_xlfn.XLOOKUP($E260,$G$2:$G$6,$F$2:$F$6,,0)),_xlfn.XLOOKUP($D$14,$D254:$D260,AU254:AU260,,0,-1)&gt;=(INDEX('Verwachte Resultaten'!$C$2:$BT$31,MATCH(_xlfn.XLOOKUP($D$14,$D254:$D260,$E254:$E260,,0,-1),'Verwachte Resultaten'!$B$2:$B$31,0),MATCH(_xlfn.XLOOKUP($D$14,$D254:$D260,AU253:AU259,,0,-1),'Verwachte Resultaten'!$C$1:$BT$1,0))*_xlfn.XLOOKUP($E260,$G$2:$G$6,$H$2:$H$6,,0))),$D260,""),"")</f>
        <v/>
      </c>
      <c r="AV260" s="43" t="str">
        <f>IFERROR(IF(AND(_xlfn.XLOOKUP($D$14,$D254:$D260,AV254:AV260,,0,-1)&lt;=(INDEX('Verwachte Resultaten'!$C$2:$BT$31,MATCH(_xlfn.XLOOKUP($D$14,$D254:$D260,$E254:$E260,,0,-1),'Verwachte Resultaten'!$B$2:$B$31,0),MATCH(_xlfn.XLOOKUP($D$14,$D254:$D260,AV253:AV259,,0,-1),'Verwachte Resultaten'!$C$1:$BT$1,0))*_xlfn.XLOOKUP($E260,$G$2:$G$6,$F$2:$F$6,,0)),_xlfn.XLOOKUP($D$14,$D254:$D260,AV254:AV260,,0,-1)&gt;=(INDEX('Verwachte Resultaten'!$C$2:$BT$31,MATCH(_xlfn.XLOOKUP($D$14,$D254:$D260,$E254:$E260,,0,-1),'Verwachte Resultaten'!$B$2:$B$31,0),MATCH(_xlfn.XLOOKUP($D$14,$D254:$D260,AV253:AV259,,0,-1),'Verwachte Resultaten'!$C$1:$BT$1,0))*_xlfn.XLOOKUP($E260,$G$2:$G$6,$H$2:$H$6,,0))),$D260,""),"")</f>
        <v/>
      </c>
      <c r="AW260" s="43" t="str">
        <f>IFERROR(IF(AND(_xlfn.XLOOKUP($D$14,$D254:$D260,AW254:AW260,,0,-1)&lt;=(INDEX('Verwachte Resultaten'!$C$2:$BT$31,MATCH(_xlfn.XLOOKUP($D$14,$D254:$D260,$E254:$E260,,0,-1),'Verwachte Resultaten'!$B$2:$B$31,0),MATCH(_xlfn.XLOOKUP($D$14,$D254:$D260,AW253:AW259,,0,-1),'Verwachte Resultaten'!$C$1:$BT$1,0))*_xlfn.XLOOKUP($E260,$G$2:$G$6,$F$2:$F$6,,0)),_xlfn.XLOOKUP($D$14,$D254:$D260,AW254:AW260,,0,-1)&gt;=(INDEX('Verwachte Resultaten'!$C$2:$BT$31,MATCH(_xlfn.XLOOKUP($D$14,$D254:$D260,$E254:$E260,,0,-1),'Verwachte Resultaten'!$B$2:$B$31,0),MATCH(_xlfn.XLOOKUP($D$14,$D254:$D260,AW253:AW259,,0,-1),'Verwachte Resultaten'!$C$1:$BT$1,0))*_xlfn.XLOOKUP($E260,$G$2:$G$6,$H$2:$H$6,,0))),$D260,""),"")</f>
        <v/>
      </c>
      <c r="AX260" s="43" t="str">
        <f>IFERROR(IF(AND(_xlfn.XLOOKUP($D$14,$D254:$D260,AX254:AX260,,0,-1)&lt;=(INDEX('Verwachte Resultaten'!$C$2:$BT$31,MATCH(_xlfn.XLOOKUP($D$14,$D254:$D260,$E254:$E260,,0,-1),'Verwachte Resultaten'!$B$2:$B$31,0),MATCH(_xlfn.XLOOKUP($D$14,$D254:$D260,AX253:AX259,,0,-1),'Verwachte Resultaten'!$C$1:$BT$1,0))*_xlfn.XLOOKUP($E260,$G$2:$G$6,$F$2:$F$6,,0)),_xlfn.XLOOKUP($D$14,$D254:$D260,AX254:AX260,,0,-1)&gt;=(INDEX('Verwachte Resultaten'!$C$2:$BT$31,MATCH(_xlfn.XLOOKUP($D$14,$D254:$D260,$E254:$E260,,0,-1),'Verwachte Resultaten'!$B$2:$B$31,0),MATCH(_xlfn.XLOOKUP($D$14,$D254:$D260,AX253:AX259,,0,-1),'Verwachte Resultaten'!$C$1:$BT$1,0))*_xlfn.XLOOKUP($E260,$G$2:$G$6,$H$2:$H$6,,0))),$D260,""),"")</f>
        <v/>
      </c>
      <c r="AY260" s="43" t="str">
        <f>IFERROR(IF(AND(_xlfn.XLOOKUP($D$14,$D254:$D260,AY254:AY260,,0,-1)&lt;=(INDEX('Verwachte Resultaten'!$C$2:$BT$31,MATCH(_xlfn.XLOOKUP($D$14,$D254:$D260,$E254:$E260,,0,-1),'Verwachte Resultaten'!$B$2:$B$31,0),MATCH(_xlfn.XLOOKUP($D$14,$D254:$D260,AY253:AY259,,0,-1),'Verwachte Resultaten'!$C$1:$BT$1,0))*_xlfn.XLOOKUP($E260,$G$2:$G$6,$F$2:$F$6,,0)),_xlfn.XLOOKUP($D$14,$D254:$D260,AY254:AY260,,0,-1)&gt;=(INDEX('Verwachte Resultaten'!$C$2:$BT$31,MATCH(_xlfn.XLOOKUP($D$14,$D254:$D260,$E254:$E260,,0,-1),'Verwachte Resultaten'!$B$2:$B$31,0),MATCH(_xlfn.XLOOKUP($D$14,$D254:$D260,AY253:AY259,,0,-1),'Verwachte Resultaten'!$C$1:$BT$1,0))*_xlfn.XLOOKUP($E260,$G$2:$G$6,$H$2:$H$6,,0))),$D260,""),"")</f>
        <v/>
      </c>
      <c r="AZ260" s="43" t="str">
        <f>IFERROR(IF(AND(_xlfn.XLOOKUP($D$14,$D254:$D260,AZ254:AZ260,,0,-1)&lt;=(INDEX('Verwachte Resultaten'!$C$2:$BT$31,MATCH(_xlfn.XLOOKUP($D$14,$D254:$D260,$E254:$E260,,0,-1),'Verwachte Resultaten'!$B$2:$B$31,0),MATCH(_xlfn.XLOOKUP($D$14,$D254:$D260,AZ253:AZ259,,0,-1),'Verwachte Resultaten'!$C$1:$BT$1,0))*_xlfn.XLOOKUP($E260,$G$2:$G$6,$F$2:$F$6,,0)),_xlfn.XLOOKUP($D$14,$D254:$D260,AZ254:AZ260,,0,-1)&gt;=(INDEX('Verwachte Resultaten'!$C$2:$BT$31,MATCH(_xlfn.XLOOKUP($D$14,$D254:$D260,$E254:$E260,,0,-1),'Verwachte Resultaten'!$B$2:$B$31,0),MATCH(_xlfn.XLOOKUP($D$14,$D254:$D260,AZ253:AZ259,,0,-1),'Verwachte Resultaten'!$C$1:$BT$1,0))*_xlfn.XLOOKUP($E260,$G$2:$G$6,$H$2:$H$6,,0))),$D260,""),"")</f>
        <v/>
      </c>
      <c r="BA260" s="43" t="str">
        <f>IFERROR(IF(AND(_xlfn.XLOOKUP($D$14,$D254:$D260,BA254:BA260,,0,-1)&lt;=(INDEX('Verwachte Resultaten'!$C$2:$BT$31,MATCH(_xlfn.XLOOKUP($D$14,$D254:$D260,$E254:$E260,,0,-1),'Verwachte Resultaten'!$B$2:$B$31,0),MATCH(_xlfn.XLOOKUP($D$14,$D254:$D260,BA253:BA259,,0,-1),'Verwachte Resultaten'!$C$1:$BT$1,0))*_xlfn.XLOOKUP($E260,$G$2:$G$6,$F$2:$F$6,,0)),_xlfn.XLOOKUP($D$14,$D254:$D260,BA254:BA260,,0,-1)&gt;=(INDEX('Verwachte Resultaten'!$C$2:$BT$31,MATCH(_xlfn.XLOOKUP($D$14,$D254:$D260,$E254:$E260,,0,-1),'Verwachte Resultaten'!$B$2:$B$31,0),MATCH(_xlfn.XLOOKUP($D$14,$D254:$D260,BA253:BA259,,0,-1),'Verwachte Resultaten'!$C$1:$BT$1,0))*_xlfn.XLOOKUP($E260,$G$2:$G$6,$H$2:$H$6,,0))),$D260,""),"")</f>
        <v/>
      </c>
      <c r="BB260" s="43" t="str">
        <f>IFERROR(IF(AND(_xlfn.XLOOKUP($D$14,$D254:$D260,BB254:BB260,,0,-1)&lt;=(INDEX('Verwachte Resultaten'!$C$2:$BT$31,MATCH(_xlfn.XLOOKUP($D$14,$D254:$D260,$E254:$E260,,0,-1),'Verwachte Resultaten'!$B$2:$B$31,0),MATCH(_xlfn.XLOOKUP($D$14,$D254:$D260,BB253:BB259,,0,-1),'Verwachte Resultaten'!$C$1:$BT$1,0))*_xlfn.XLOOKUP($E260,$G$2:$G$6,$F$2:$F$6,,0)),_xlfn.XLOOKUP($D$14,$D254:$D260,BB254:BB260,,0,-1)&gt;=(INDEX('Verwachte Resultaten'!$C$2:$BT$31,MATCH(_xlfn.XLOOKUP($D$14,$D254:$D260,$E254:$E260,,0,-1),'Verwachte Resultaten'!$B$2:$B$31,0),MATCH(_xlfn.XLOOKUP($D$14,$D254:$D260,BB253:BB259,,0,-1),'Verwachte Resultaten'!$C$1:$BT$1,0))*_xlfn.XLOOKUP($E260,$G$2:$G$6,$H$2:$H$6,,0))),$D260,""),"")</f>
        <v/>
      </c>
      <c r="BC260" s="43" t="str">
        <f>IFERROR(IF(AND(_xlfn.XLOOKUP($D$14,$D254:$D260,BC254:BC260,,0,-1)&lt;=(INDEX('Verwachte Resultaten'!$C$2:$BT$31,MATCH(_xlfn.XLOOKUP($D$14,$D254:$D260,$E254:$E260,,0,-1),'Verwachte Resultaten'!$B$2:$B$31,0),MATCH(_xlfn.XLOOKUP($D$14,$D254:$D260,BC253:BC259,,0,-1),'Verwachte Resultaten'!$C$1:$BT$1,0))*_xlfn.XLOOKUP($E260,$G$2:$G$6,$F$2:$F$6,,0)),_xlfn.XLOOKUP($D$14,$D254:$D260,BC254:BC260,,0,-1)&gt;=(INDEX('Verwachte Resultaten'!$C$2:$BT$31,MATCH(_xlfn.XLOOKUP($D$14,$D254:$D260,$E254:$E260,,0,-1),'Verwachte Resultaten'!$B$2:$B$31,0),MATCH(_xlfn.XLOOKUP($D$14,$D254:$D260,BC253:BC259,,0,-1),'Verwachte Resultaten'!$C$1:$BT$1,0))*_xlfn.XLOOKUP($E260,$G$2:$G$6,$H$2:$H$6,,0))),$D260,""),"")</f>
        <v/>
      </c>
      <c r="BD260" s="43" t="str">
        <f>IFERROR(IF(AND(_xlfn.XLOOKUP($D$14,$D254:$D260,BD254:BD260,,0,-1)&lt;=(INDEX('Verwachte Resultaten'!$C$2:$BT$31,MATCH(_xlfn.XLOOKUP($D$14,$D254:$D260,$E254:$E260,,0,-1),'Verwachte Resultaten'!$B$2:$B$31,0),MATCH(_xlfn.XLOOKUP($D$14,$D254:$D260,BD253:BD259,,0,-1),'Verwachte Resultaten'!$C$1:$BT$1,0))*_xlfn.XLOOKUP($E260,$G$2:$G$6,$F$2:$F$6,,0)),_xlfn.XLOOKUP($D$14,$D254:$D260,BD254:BD260,,0,-1)&gt;=(INDEX('Verwachte Resultaten'!$C$2:$BT$31,MATCH(_xlfn.XLOOKUP($D$14,$D254:$D260,$E254:$E260,,0,-1),'Verwachte Resultaten'!$B$2:$B$31,0),MATCH(_xlfn.XLOOKUP($D$14,$D254:$D260,BD253:BD259,,0,-1),'Verwachte Resultaten'!$C$1:$BT$1,0))*_xlfn.XLOOKUP($E260,$G$2:$G$6,$H$2:$H$6,,0))),$D260,""),"")</f>
        <v/>
      </c>
      <c r="BE260" s="43" t="str">
        <f>IFERROR(IF(AND(_xlfn.XLOOKUP($D$14,$D254:$D260,BE254:BE260,,0,-1)&lt;=(INDEX('Verwachte Resultaten'!$C$2:$BT$31,MATCH(_xlfn.XLOOKUP($D$14,$D254:$D260,$E254:$E260,,0,-1),'Verwachte Resultaten'!$B$2:$B$31,0),MATCH(_xlfn.XLOOKUP($D$14,$D254:$D260,BE253:BE259,,0,-1),'Verwachte Resultaten'!$C$1:$BT$1,0))*_xlfn.XLOOKUP($E260,$G$2:$G$6,$F$2:$F$6,,0)),_xlfn.XLOOKUP($D$14,$D254:$D260,BE254:BE260,,0,-1)&gt;=(INDEX('Verwachte Resultaten'!$C$2:$BT$31,MATCH(_xlfn.XLOOKUP($D$14,$D254:$D260,$E254:$E260,,0,-1),'Verwachte Resultaten'!$B$2:$B$31,0),MATCH(_xlfn.XLOOKUP($D$14,$D254:$D260,BE253:BE259,,0,-1),'Verwachte Resultaten'!$C$1:$BT$1,0))*_xlfn.XLOOKUP($E260,$G$2:$G$6,$H$2:$H$6,,0))),$D260,""),"")</f>
        <v/>
      </c>
      <c r="BF260" s="43" t="str">
        <f>IFERROR(IF(AND(_xlfn.XLOOKUP($D$14,$D254:$D260,BF254:BF260,,0,-1)&lt;=(INDEX('Verwachte Resultaten'!$C$2:$BT$31,MATCH(_xlfn.XLOOKUP($D$14,$D254:$D260,$E254:$E260,,0,-1),'Verwachte Resultaten'!$B$2:$B$31,0),MATCH(_xlfn.XLOOKUP($D$14,$D254:$D260,BF253:BF259,,0,-1),'Verwachte Resultaten'!$C$1:$BT$1,0))*_xlfn.XLOOKUP($E260,$G$2:$G$6,$F$2:$F$6,,0)),_xlfn.XLOOKUP($D$14,$D254:$D260,BF254:BF260,,0,-1)&gt;=(INDEX('Verwachte Resultaten'!$C$2:$BT$31,MATCH(_xlfn.XLOOKUP($D$14,$D254:$D260,$E254:$E260,,0,-1),'Verwachte Resultaten'!$B$2:$B$31,0),MATCH(_xlfn.XLOOKUP($D$14,$D254:$D260,BF253:BF259,,0,-1),'Verwachte Resultaten'!$C$1:$BT$1,0))*_xlfn.XLOOKUP($E260,$G$2:$G$6,$H$2:$H$6,,0))),$D260,""),"")</f>
        <v/>
      </c>
      <c r="BG260" s="43" t="str">
        <f>IFERROR(IF(AND(_xlfn.XLOOKUP($D$14,$D254:$D260,BG254:BG260,,0,-1)&lt;=(INDEX('Verwachte Resultaten'!$C$2:$BT$31,MATCH(_xlfn.XLOOKUP($D$14,$D254:$D260,$E254:$E260,,0,-1),'Verwachte Resultaten'!$B$2:$B$31,0),MATCH(_xlfn.XLOOKUP($D$14,$D254:$D260,BG253:BG259,,0,-1),'Verwachte Resultaten'!$C$1:$BT$1,0))*_xlfn.XLOOKUP($E260,$G$2:$G$6,$F$2:$F$6,,0)),_xlfn.XLOOKUP($D$14,$D254:$D260,BG254:BG260,,0,-1)&gt;=(INDEX('Verwachte Resultaten'!$C$2:$BT$31,MATCH(_xlfn.XLOOKUP($D$14,$D254:$D260,$E254:$E260,,0,-1),'Verwachte Resultaten'!$B$2:$B$31,0),MATCH(_xlfn.XLOOKUP($D$14,$D254:$D260,BG253:BG259,,0,-1),'Verwachte Resultaten'!$C$1:$BT$1,0))*_xlfn.XLOOKUP($E260,$G$2:$G$6,$H$2:$H$6,,0))),$D260,""),"")</f>
        <v/>
      </c>
      <c r="BH260" s="43" t="str">
        <f>IFERROR(IF(AND(_xlfn.XLOOKUP($D$14,$D254:$D260,BH254:BH260,,0,-1)&lt;=(INDEX('Verwachte Resultaten'!$C$2:$BT$31,MATCH(_xlfn.XLOOKUP($D$14,$D254:$D260,$E254:$E260,,0,-1),'Verwachte Resultaten'!$B$2:$B$31,0),MATCH(_xlfn.XLOOKUP($D$14,$D254:$D260,BH253:BH259,,0,-1),'Verwachte Resultaten'!$C$1:$BT$1,0))*_xlfn.XLOOKUP($E260,$G$2:$G$6,$F$2:$F$6,,0)),_xlfn.XLOOKUP($D$14,$D254:$D260,BH254:BH260,,0,-1)&gt;=(INDEX('Verwachte Resultaten'!$C$2:$BT$31,MATCH(_xlfn.XLOOKUP($D$14,$D254:$D260,$E254:$E260,,0,-1),'Verwachte Resultaten'!$B$2:$B$31,0),MATCH(_xlfn.XLOOKUP($D$14,$D254:$D260,BH253:BH259,,0,-1),'Verwachte Resultaten'!$C$1:$BT$1,0))*_xlfn.XLOOKUP($E260,$G$2:$G$6,$H$2:$H$6,,0))),$D260,""),"")</f>
        <v/>
      </c>
      <c r="BI260" s="43" t="str">
        <f>IFERROR(IF(AND(_xlfn.XLOOKUP($D$14,$D254:$D260,BI254:BI260,,0,-1)&lt;=(INDEX('Verwachte Resultaten'!$C$2:$BT$31,MATCH(_xlfn.XLOOKUP($D$14,$D254:$D260,$E254:$E260,,0,-1),'Verwachte Resultaten'!$B$2:$B$31,0),MATCH(_xlfn.XLOOKUP($D$14,$D254:$D260,BI253:BI259,,0,-1),'Verwachte Resultaten'!$C$1:$BT$1,0))*_xlfn.XLOOKUP($E260,$G$2:$G$6,$F$2:$F$6,,0)),_xlfn.XLOOKUP($D$14,$D254:$D260,BI254:BI260,,0,-1)&gt;=(INDEX('Verwachte Resultaten'!$C$2:$BT$31,MATCH(_xlfn.XLOOKUP($D$14,$D254:$D260,$E254:$E260,,0,-1),'Verwachte Resultaten'!$B$2:$B$31,0),MATCH(_xlfn.XLOOKUP($D$14,$D254:$D260,BI253:BI259,,0,-1),'Verwachte Resultaten'!$C$1:$BT$1,0))*_xlfn.XLOOKUP($E260,$G$2:$G$6,$H$2:$H$6,,0))),$D260,""),"")</f>
        <v/>
      </c>
      <c r="BJ260" s="43" t="str">
        <f>IFERROR(IF(AND(_xlfn.XLOOKUP($D$14,$D254:$D260,BJ254:BJ260,,0,-1)&lt;=(INDEX('Verwachte Resultaten'!$C$2:$BT$31,MATCH(_xlfn.XLOOKUP($D$14,$D254:$D260,$E254:$E260,,0,-1),'Verwachte Resultaten'!$B$2:$B$31,0),MATCH(_xlfn.XLOOKUP($D$14,$D254:$D260,BJ253:BJ259,,0,-1),'Verwachte Resultaten'!$C$1:$BT$1,0))*_xlfn.XLOOKUP($E260,$G$2:$G$6,$F$2:$F$6,,0)),_xlfn.XLOOKUP($D$14,$D254:$D260,BJ254:BJ260,,0,-1)&gt;=(INDEX('Verwachte Resultaten'!$C$2:$BT$31,MATCH(_xlfn.XLOOKUP($D$14,$D254:$D260,$E254:$E260,,0,-1),'Verwachte Resultaten'!$B$2:$B$31,0),MATCH(_xlfn.XLOOKUP($D$14,$D254:$D260,BJ253:BJ259,,0,-1),'Verwachte Resultaten'!$C$1:$BT$1,0))*_xlfn.XLOOKUP($E260,$G$2:$G$6,$H$2:$H$6,,0))),$D260,""),"")</f>
        <v/>
      </c>
      <c r="BK260" s="44" t="str">
        <f>IFERROR(IF(AND(_xlfn.XLOOKUP($D$14,$D254:$D260,BK254:BK260,,0,-1)&lt;=(INDEX('Verwachte Resultaten'!$C$2:$BT$31,MATCH(_xlfn.XLOOKUP($D$14,$D254:$D260,$E254:$E260,,0,-1),'Verwachte Resultaten'!$B$2:$B$31,0),MATCH(_xlfn.XLOOKUP($D$14,$D254:$D260,BK253:BK259,,0,-1),'Verwachte Resultaten'!$C$1:$BT$1,0))*_xlfn.XLOOKUP($E260,$G$2:$G$6,$F$2:$F$6,,0)),_xlfn.XLOOKUP($D$14,$D254:$D260,BK254:BK260,,0,-1)&gt;=(INDEX('Verwachte Resultaten'!$C$2:$BT$31,MATCH(_xlfn.XLOOKUP($D$14,$D254:$D260,$E254:$E260,,0,-1),'Verwachte Resultaten'!$B$2:$B$31,0),MATCH(_xlfn.XLOOKUP($D$14,$D254:$D260,BK253:BK259,,0,-1),'Verwachte Resultaten'!$C$1:$BT$1,0))*_xlfn.XLOOKUP($E260,$G$2:$G$6,$H$2:$H$6,,0))),$D260,""),"")</f>
        <v/>
      </c>
    </row>
    <row r="261" spans="1:63">
      <c r="C261" s="23"/>
      <c r="D261" s="110" t="str">
        <f>IFERROR($B257*$B$7,"")</f>
        <v/>
      </c>
      <c r="E261" s="40" t="s">
        <v>159</v>
      </c>
      <c r="F261" s="13" t="str">
        <f>IFERROR(IF(AND(_xlfn.XLOOKUP($D$14,$D255:$D261,F255:F261,,0,-1)&lt;=(INDEX('Verwachte Resultaten'!$C$2:$BT$31,MATCH(_xlfn.XLOOKUP($D$14,$D255:$D261,$E255:$E261,,0,-1),'Verwachte Resultaten'!$B$2:$B$31,0),MATCH(_xlfn.XLOOKUP($D$14,$D255:$D261,F254:F260,,0,-1),'Verwachte Resultaten'!$C$1:$BT$1,0))*_xlfn.XLOOKUP($E261,$G$2:$G$6,$F$2:$F$6,,0)),_xlfn.XLOOKUP($D$14,$D255:$D261,F255:F261,,0,-1)&gt;(INDEX('Verwachte Resultaten'!$C$2:$BT$31,MATCH(_xlfn.XLOOKUP($D$14,$D255:$D261,$E255:$E261,,0,-1),'Verwachte Resultaten'!$B$2:$B$31,0),MATCH(_xlfn.XLOOKUP($D$14,$D255:$D261,F254:F260,,0,-1),'Verwachte Resultaten'!$C$1:$BT$1,0))*_xlfn.XLOOKUP($E261,$G$2:$G$6,$H$2:$H$6,,0))),$D261,""),"")</f>
        <v/>
      </c>
      <c r="G261" s="14" t="str">
        <f>IFERROR(IF(AND(_xlfn.XLOOKUP($D$14,$D255:$D261,G255:G261,,0,-1)&lt;=(INDEX('Verwachte Resultaten'!$C$2:$BT$31,MATCH(_xlfn.XLOOKUP($D$14,$D255:$D261,$E255:$E261,,0,-1),'Verwachte Resultaten'!$B$2:$B$31,0),MATCH(_xlfn.XLOOKUP($D$14,$D255:$D261,G254:G260,,0,-1),'Verwachte Resultaten'!$C$1:$BT$1,0))*_xlfn.XLOOKUP($E261,$G$2:$G$6,$F$2:$F$6,,0)),_xlfn.XLOOKUP($D$14,$D255:$D261,G255:G261,,0,-1)&gt;(INDEX('Verwachte Resultaten'!$C$2:$BT$31,MATCH(_xlfn.XLOOKUP($D$14,$D255:$D261,$E255:$E261,,0,-1),'Verwachte Resultaten'!$B$2:$B$31,0),MATCH(_xlfn.XLOOKUP($D$14,$D255:$D261,G254:G260,,0,-1),'Verwachte Resultaten'!$C$1:$BT$1,0))*_xlfn.XLOOKUP($E261,$G$2:$G$6,$H$2:$H$6,,0))),$D261,""),"")</f>
        <v/>
      </c>
      <c r="H261" s="14" t="str">
        <f>IFERROR(IF(AND(_xlfn.XLOOKUP($D$14,$D255:$D261,H255:H261,,0,-1)&lt;=(INDEX('Verwachte Resultaten'!$C$2:$BT$31,MATCH(_xlfn.XLOOKUP($D$14,$D255:$D261,$E255:$E261,,0,-1),'Verwachte Resultaten'!$B$2:$B$31,0),MATCH(_xlfn.XLOOKUP($D$14,$D255:$D261,H254:H260,,0,-1),'Verwachte Resultaten'!$C$1:$BT$1,0))*_xlfn.XLOOKUP($E261,$G$2:$G$6,$F$2:$F$6,,0)),_xlfn.XLOOKUP($D$14,$D255:$D261,H255:H261,,0,-1)&gt;(INDEX('Verwachte Resultaten'!$C$2:$BT$31,MATCH(_xlfn.XLOOKUP($D$14,$D255:$D261,$E255:$E261,,0,-1),'Verwachte Resultaten'!$B$2:$B$31,0),MATCH(_xlfn.XLOOKUP($D$14,$D255:$D261,H254:H260,,0,-1),'Verwachte Resultaten'!$C$1:$BT$1,0))*_xlfn.XLOOKUP($E261,$G$2:$G$6,$H$2:$H$6,,0))),$D261,""),"")</f>
        <v/>
      </c>
      <c r="I261" s="14" t="str">
        <f>IFERROR(IF(AND(_xlfn.XLOOKUP($D$14,$D255:$D261,I255:I261,,0,-1)&lt;=(INDEX('Verwachte Resultaten'!$C$2:$BT$31,MATCH(_xlfn.XLOOKUP($D$14,$D255:$D261,$E255:$E261,,0,-1),'Verwachte Resultaten'!$B$2:$B$31,0),MATCH(_xlfn.XLOOKUP($D$14,$D255:$D261,I254:I260,,0,-1),'Verwachte Resultaten'!$C$1:$BT$1,0))*_xlfn.XLOOKUP($E261,$G$2:$G$6,$F$2:$F$6,,0)),_xlfn.XLOOKUP($D$14,$D255:$D261,I255:I261,,0,-1)&gt;(INDEX('Verwachte Resultaten'!$C$2:$BT$31,MATCH(_xlfn.XLOOKUP($D$14,$D255:$D261,$E255:$E261,,0,-1),'Verwachte Resultaten'!$B$2:$B$31,0),MATCH(_xlfn.XLOOKUP($D$14,$D255:$D261,I254:I260,,0,-1),'Verwachte Resultaten'!$C$1:$BT$1,0))*_xlfn.XLOOKUP($E261,$G$2:$G$6,$H$2:$H$6,,0))),$D261,""),"")</f>
        <v/>
      </c>
      <c r="J261" s="14" t="str">
        <f>IFERROR(IF(AND(_xlfn.XLOOKUP($D$14,$D255:$D261,J255:J261,,0,-1)&lt;=(INDEX('Verwachte Resultaten'!$C$2:$BT$31,MATCH(_xlfn.XLOOKUP($D$14,$D255:$D261,$E255:$E261,,0,-1),'Verwachte Resultaten'!$B$2:$B$31,0),MATCH(_xlfn.XLOOKUP($D$14,$D255:$D261,J254:J260,,0,-1),'Verwachte Resultaten'!$C$1:$BT$1,0))*_xlfn.XLOOKUP($E261,$G$2:$G$6,$F$2:$F$6,,0)),_xlfn.XLOOKUP($D$14,$D255:$D261,J255:J261,,0,-1)&gt;(INDEX('Verwachte Resultaten'!$C$2:$BT$31,MATCH(_xlfn.XLOOKUP($D$14,$D255:$D261,$E255:$E261,,0,-1),'Verwachte Resultaten'!$B$2:$B$31,0),MATCH(_xlfn.XLOOKUP($D$14,$D255:$D261,J254:J260,,0,-1),'Verwachte Resultaten'!$C$1:$BT$1,0))*_xlfn.XLOOKUP($E261,$G$2:$G$6,$H$2:$H$6,,0))),$D261,""),"")</f>
        <v/>
      </c>
      <c r="K261" s="14" t="str">
        <f>IFERROR(IF(AND(_xlfn.XLOOKUP($D$14,$D255:$D261,K255:K261,,0,-1)&lt;=(INDEX('Verwachte Resultaten'!$C$2:$BT$31,MATCH(_xlfn.XLOOKUP($D$14,$D255:$D261,$E255:$E261,,0,-1),'Verwachte Resultaten'!$B$2:$B$31,0),MATCH(_xlfn.XLOOKUP($D$14,$D255:$D261,K254:K260,,0,-1),'Verwachte Resultaten'!$C$1:$BT$1,0))*_xlfn.XLOOKUP($E261,$G$2:$G$6,$F$2:$F$6,,0)),_xlfn.XLOOKUP($D$14,$D255:$D261,K255:K261,,0,-1)&gt;(INDEX('Verwachte Resultaten'!$C$2:$BT$31,MATCH(_xlfn.XLOOKUP($D$14,$D255:$D261,$E255:$E261,,0,-1),'Verwachte Resultaten'!$B$2:$B$31,0),MATCH(_xlfn.XLOOKUP($D$14,$D255:$D261,K254:K260,,0,-1),'Verwachte Resultaten'!$C$1:$BT$1,0))*_xlfn.XLOOKUP($E261,$G$2:$G$6,$H$2:$H$6,,0))),$D261,""),"")</f>
        <v/>
      </c>
      <c r="L261" s="14" t="str">
        <f>IFERROR(IF(AND(_xlfn.XLOOKUP($D$14,$D255:$D261,L255:L261,,0,-1)&lt;=(INDEX('Verwachte Resultaten'!$C$2:$BT$31,MATCH(_xlfn.XLOOKUP($D$14,$D255:$D261,$E255:$E261,,0,-1),'Verwachte Resultaten'!$B$2:$B$31,0),MATCH(_xlfn.XLOOKUP($D$14,$D255:$D261,L254:L260,,0,-1),'Verwachte Resultaten'!$C$1:$BT$1,0))*_xlfn.XLOOKUP($E261,$G$2:$G$6,$F$2:$F$6,,0)),_xlfn.XLOOKUP($D$14,$D255:$D261,L255:L261,,0,-1)&gt;(INDEX('Verwachte Resultaten'!$C$2:$BT$31,MATCH(_xlfn.XLOOKUP($D$14,$D255:$D261,$E255:$E261,,0,-1),'Verwachte Resultaten'!$B$2:$B$31,0),MATCH(_xlfn.XLOOKUP($D$14,$D255:$D261,L254:L260,,0,-1),'Verwachte Resultaten'!$C$1:$BT$1,0))*_xlfn.XLOOKUP($E261,$G$2:$G$6,$H$2:$H$6,,0))),$D261,""),"")</f>
        <v/>
      </c>
      <c r="M261" s="14" t="str">
        <f>IFERROR(IF(AND(_xlfn.XLOOKUP($D$14,$D255:$D261,M255:M261,,0,-1)&lt;=(INDEX('Verwachte Resultaten'!$C$2:$BT$31,MATCH(_xlfn.XLOOKUP($D$14,$D255:$D261,$E255:$E261,,0,-1),'Verwachte Resultaten'!$B$2:$B$31,0),MATCH(_xlfn.XLOOKUP($D$14,$D255:$D261,M254:M260,,0,-1),'Verwachte Resultaten'!$C$1:$BT$1,0))*_xlfn.XLOOKUP($E261,$G$2:$G$6,$F$2:$F$6,,0)),_xlfn.XLOOKUP($D$14,$D255:$D261,M255:M261,,0,-1)&gt;(INDEX('Verwachte Resultaten'!$C$2:$BT$31,MATCH(_xlfn.XLOOKUP($D$14,$D255:$D261,$E255:$E261,,0,-1),'Verwachte Resultaten'!$B$2:$B$31,0),MATCH(_xlfn.XLOOKUP($D$14,$D255:$D261,M254:M260,,0,-1),'Verwachte Resultaten'!$C$1:$BT$1,0))*_xlfn.XLOOKUP($E261,$G$2:$G$6,$H$2:$H$6,,0))),$D261,""),"")</f>
        <v/>
      </c>
      <c r="N261" s="14" t="str">
        <f>IFERROR(IF(AND(_xlfn.XLOOKUP($D$14,$D255:$D261,N255:N261,,0,-1)&lt;=(INDEX('Verwachte Resultaten'!$C$2:$BT$31,MATCH(_xlfn.XLOOKUP($D$14,$D255:$D261,$E255:$E261,,0,-1),'Verwachte Resultaten'!$B$2:$B$31,0),MATCH(_xlfn.XLOOKUP($D$14,$D255:$D261,N254:N260,,0,-1),'Verwachte Resultaten'!$C$1:$BT$1,0))*_xlfn.XLOOKUP($E261,$G$2:$G$6,$F$2:$F$6,,0)),_xlfn.XLOOKUP($D$14,$D255:$D261,N255:N261,,0,-1)&gt;(INDEX('Verwachte Resultaten'!$C$2:$BT$31,MATCH(_xlfn.XLOOKUP($D$14,$D255:$D261,$E255:$E261,,0,-1),'Verwachte Resultaten'!$B$2:$B$31,0),MATCH(_xlfn.XLOOKUP($D$14,$D255:$D261,N254:N260,,0,-1),'Verwachte Resultaten'!$C$1:$BT$1,0))*_xlfn.XLOOKUP($E261,$G$2:$G$6,$H$2:$H$6,,0))),$D261,""),"")</f>
        <v/>
      </c>
      <c r="O261" s="14" t="str">
        <f>IFERROR(IF(AND(_xlfn.XLOOKUP($D$14,$D255:$D261,O255:O261,,0,-1)&lt;=(INDEX('Verwachte Resultaten'!$C$2:$BT$31,MATCH(_xlfn.XLOOKUP($D$14,$D255:$D261,$E255:$E261,,0,-1),'Verwachte Resultaten'!$B$2:$B$31,0),MATCH(_xlfn.XLOOKUP($D$14,$D255:$D261,O254:O260,,0,-1),'Verwachte Resultaten'!$C$1:$BT$1,0))*_xlfn.XLOOKUP($E261,$G$2:$G$6,$F$2:$F$6,,0)),_xlfn.XLOOKUP($D$14,$D255:$D261,O255:O261,,0,-1)&gt;(INDEX('Verwachte Resultaten'!$C$2:$BT$31,MATCH(_xlfn.XLOOKUP($D$14,$D255:$D261,$E255:$E261,,0,-1),'Verwachte Resultaten'!$B$2:$B$31,0),MATCH(_xlfn.XLOOKUP($D$14,$D255:$D261,O254:O260,,0,-1),'Verwachte Resultaten'!$C$1:$BT$1,0))*_xlfn.XLOOKUP($E261,$G$2:$G$6,$H$2:$H$6,,0))),$D261,""),"")</f>
        <v/>
      </c>
      <c r="P261" s="14" t="str">
        <f>IFERROR(IF(AND(_xlfn.XLOOKUP($D$14,$D255:$D261,P255:P261,,0,-1)&lt;=(INDEX('Verwachte Resultaten'!$C$2:$BT$31,MATCH(_xlfn.XLOOKUP($D$14,$D255:$D261,$E255:$E261,,0,-1),'Verwachte Resultaten'!$B$2:$B$31,0),MATCH(_xlfn.XLOOKUP($D$14,$D255:$D261,P254:P260,,0,-1),'Verwachte Resultaten'!$C$1:$BT$1,0))*_xlfn.XLOOKUP($E261,$G$2:$G$6,$F$2:$F$6,,0)),_xlfn.XLOOKUP($D$14,$D255:$D261,P255:P261,,0,-1)&gt;(INDEX('Verwachte Resultaten'!$C$2:$BT$31,MATCH(_xlfn.XLOOKUP($D$14,$D255:$D261,$E255:$E261,,0,-1),'Verwachte Resultaten'!$B$2:$B$31,0),MATCH(_xlfn.XLOOKUP($D$14,$D255:$D261,P254:P260,,0,-1),'Verwachte Resultaten'!$C$1:$BT$1,0))*_xlfn.XLOOKUP($E261,$G$2:$G$6,$H$2:$H$6,,0))),$D261,""),"")</f>
        <v/>
      </c>
      <c r="Q261" s="14" t="str">
        <f>IFERROR(IF(AND(_xlfn.XLOOKUP($D$14,$D255:$D261,Q255:Q261,,0,-1)&lt;=(INDEX('Verwachte Resultaten'!$C$2:$BT$31,MATCH(_xlfn.XLOOKUP($D$14,$D255:$D261,$E255:$E261,,0,-1),'Verwachte Resultaten'!$B$2:$B$31,0),MATCH(_xlfn.XLOOKUP($D$14,$D255:$D261,Q254:Q260,,0,-1),'Verwachte Resultaten'!$C$1:$BT$1,0))*_xlfn.XLOOKUP($E261,$G$2:$G$6,$F$2:$F$6,,0)),_xlfn.XLOOKUP($D$14,$D255:$D261,Q255:Q261,,0,-1)&gt;(INDEX('Verwachte Resultaten'!$C$2:$BT$31,MATCH(_xlfn.XLOOKUP($D$14,$D255:$D261,$E255:$E261,,0,-1),'Verwachte Resultaten'!$B$2:$B$31,0),MATCH(_xlfn.XLOOKUP($D$14,$D255:$D261,Q254:Q260,,0,-1),'Verwachte Resultaten'!$C$1:$BT$1,0))*_xlfn.XLOOKUP($E261,$G$2:$G$6,$H$2:$H$6,,0))),$D261,""),"")</f>
        <v/>
      </c>
      <c r="R261" s="14" t="str">
        <f>IFERROR(IF(AND(_xlfn.XLOOKUP($D$14,$D255:$D261,R255:R261,,0,-1)&lt;=(INDEX('Verwachte Resultaten'!$C$2:$BT$31,MATCH(_xlfn.XLOOKUP($D$14,$D255:$D261,$E255:$E261,,0,-1),'Verwachte Resultaten'!$B$2:$B$31,0),MATCH(_xlfn.XLOOKUP($D$14,$D255:$D261,R254:R260,,0,-1),'Verwachte Resultaten'!$C$1:$BT$1,0))*_xlfn.XLOOKUP($E261,$G$2:$G$6,$F$2:$F$6,,0)),_xlfn.XLOOKUP($D$14,$D255:$D261,R255:R261,,0,-1)&gt;(INDEX('Verwachte Resultaten'!$C$2:$BT$31,MATCH(_xlfn.XLOOKUP($D$14,$D255:$D261,$E255:$E261,,0,-1),'Verwachte Resultaten'!$B$2:$B$31,0),MATCH(_xlfn.XLOOKUP($D$14,$D255:$D261,R254:R260,,0,-1),'Verwachte Resultaten'!$C$1:$BT$1,0))*_xlfn.XLOOKUP($E261,$G$2:$G$6,$H$2:$H$6,,0))),$D261,""),"")</f>
        <v/>
      </c>
      <c r="S261" s="14" t="str">
        <f>IFERROR(IF(AND(_xlfn.XLOOKUP($D$14,$D255:$D261,S255:S261,,0,-1)&lt;=(INDEX('Verwachte Resultaten'!$C$2:$BT$31,MATCH(_xlfn.XLOOKUP($D$14,$D255:$D261,$E255:$E261,,0,-1),'Verwachte Resultaten'!$B$2:$B$31,0),MATCH(_xlfn.XLOOKUP($D$14,$D255:$D261,S254:S260,,0,-1),'Verwachte Resultaten'!$C$1:$BT$1,0))*_xlfn.XLOOKUP($E261,$G$2:$G$6,$F$2:$F$6,,0)),_xlfn.XLOOKUP($D$14,$D255:$D261,S255:S261,,0,-1)&gt;(INDEX('Verwachte Resultaten'!$C$2:$BT$31,MATCH(_xlfn.XLOOKUP($D$14,$D255:$D261,$E255:$E261,,0,-1),'Verwachte Resultaten'!$B$2:$B$31,0),MATCH(_xlfn.XLOOKUP($D$14,$D255:$D261,S254:S260,,0,-1),'Verwachte Resultaten'!$C$1:$BT$1,0))*_xlfn.XLOOKUP($E261,$G$2:$G$6,$H$2:$H$6,,0))),$D261,""),"")</f>
        <v/>
      </c>
      <c r="T261" s="14" t="str">
        <f>IFERROR(IF(AND(_xlfn.XLOOKUP($D$14,$D255:$D261,T255:T261,,0,-1)&lt;=(INDEX('Verwachte Resultaten'!$C$2:$BT$31,MATCH(_xlfn.XLOOKUP($D$14,$D255:$D261,$E255:$E261,,0,-1),'Verwachte Resultaten'!$B$2:$B$31,0),MATCH(_xlfn.XLOOKUP($D$14,$D255:$D261,T254:T260,,0,-1),'Verwachte Resultaten'!$C$1:$BT$1,0))*_xlfn.XLOOKUP($E261,$G$2:$G$6,$F$2:$F$6,,0)),_xlfn.XLOOKUP($D$14,$D255:$D261,T255:T261,,0,-1)&gt;(INDEX('Verwachte Resultaten'!$C$2:$BT$31,MATCH(_xlfn.XLOOKUP($D$14,$D255:$D261,$E255:$E261,,0,-1),'Verwachte Resultaten'!$B$2:$B$31,0),MATCH(_xlfn.XLOOKUP($D$14,$D255:$D261,T254:T260,,0,-1),'Verwachte Resultaten'!$C$1:$BT$1,0))*_xlfn.XLOOKUP($E261,$G$2:$G$6,$H$2:$H$6,,0))),$D261,""),"")</f>
        <v/>
      </c>
      <c r="U261" s="14" t="str">
        <f>IFERROR(IF(AND(_xlfn.XLOOKUP($D$14,$D255:$D261,U255:U261,,0,-1)&lt;=(INDEX('Verwachte Resultaten'!$C$2:$BT$31,MATCH(_xlfn.XLOOKUP($D$14,$D255:$D261,$E255:$E261,,0,-1),'Verwachte Resultaten'!$B$2:$B$31,0),MATCH(_xlfn.XLOOKUP($D$14,$D255:$D261,U254:U260,,0,-1),'Verwachte Resultaten'!$C$1:$BT$1,0))*_xlfn.XLOOKUP($E261,$G$2:$G$6,$F$2:$F$6,,0)),_xlfn.XLOOKUP($D$14,$D255:$D261,U255:U261,,0,-1)&gt;(INDEX('Verwachte Resultaten'!$C$2:$BT$31,MATCH(_xlfn.XLOOKUP($D$14,$D255:$D261,$E255:$E261,,0,-1),'Verwachte Resultaten'!$B$2:$B$31,0),MATCH(_xlfn.XLOOKUP($D$14,$D255:$D261,U254:U260,,0,-1),'Verwachte Resultaten'!$C$1:$BT$1,0))*_xlfn.XLOOKUP($E261,$G$2:$G$6,$H$2:$H$6,,0))),$D261,""),"")</f>
        <v/>
      </c>
      <c r="V261" s="14" t="str">
        <f>IFERROR(IF(AND(_xlfn.XLOOKUP($D$14,$D255:$D261,V255:V261,,0,-1)&lt;=(INDEX('Verwachte Resultaten'!$C$2:$BT$31,MATCH(_xlfn.XLOOKUP($D$14,$D255:$D261,$E255:$E261,,0,-1),'Verwachte Resultaten'!$B$2:$B$31,0),MATCH(_xlfn.XLOOKUP($D$14,$D255:$D261,V254:V260,,0,-1),'Verwachte Resultaten'!$C$1:$BT$1,0))*_xlfn.XLOOKUP($E261,$G$2:$G$6,$F$2:$F$6,,0)),_xlfn.XLOOKUP($D$14,$D255:$D261,V255:V261,,0,-1)&gt;(INDEX('Verwachte Resultaten'!$C$2:$BT$31,MATCH(_xlfn.XLOOKUP($D$14,$D255:$D261,$E255:$E261,,0,-1),'Verwachte Resultaten'!$B$2:$B$31,0),MATCH(_xlfn.XLOOKUP($D$14,$D255:$D261,V254:V260,,0,-1),'Verwachte Resultaten'!$C$1:$BT$1,0))*_xlfn.XLOOKUP($E261,$G$2:$G$6,$H$2:$H$6,,0))),$D261,""),"")</f>
        <v/>
      </c>
      <c r="W261" s="14" t="str">
        <f>IFERROR(IF(AND(_xlfn.XLOOKUP($D$14,$D255:$D261,W255:W261,,0,-1)&lt;=(INDEX('Verwachte Resultaten'!$C$2:$BT$31,MATCH(_xlfn.XLOOKUP($D$14,$D255:$D261,$E255:$E261,,0,-1),'Verwachte Resultaten'!$B$2:$B$31,0),MATCH(_xlfn.XLOOKUP($D$14,$D255:$D261,W254:W260,,0,-1),'Verwachte Resultaten'!$C$1:$BT$1,0))*_xlfn.XLOOKUP($E261,$G$2:$G$6,$F$2:$F$6,,0)),_xlfn.XLOOKUP($D$14,$D255:$D261,W255:W261,,0,-1)&gt;(INDEX('Verwachte Resultaten'!$C$2:$BT$31,MATCH(_xlfn.XLOOKUP($D$14,$D255:$D261,$E255:$E261,,0,-1),'Verwachte Resultaten'!$B$2:$B$31,0),MATCH(_xlfn.XLOOKUP($D$14,$D255:$D261,W254:W260,,0,-1),'Verwachte Resultaten'!$C$1:$BT$1,0))*_xlfn.XLOOKUP($E261,$G$2:$G$6,$H$2:$H$6,,0))),$D261,""),"")</f>
        <v/>
      </c>
      <c r="X261" s="14" t="str">
        <f>IFERROR(IF(AND(_xlfn.XLOOKUP($D$14,$D255:$D261,X255:X261,,0,-1)&lt;=(INDEX('Verwachte Resultaten'!$C$2:$BT$31,MATCH(_xlfn.XLOOKUP($D$14,$D255:$D261,$E255:$E261,,0,-1),'Verwachte Resultaten'!$B$2:$B$31,0),MATCH(_xlfn.XLOOKUP($D$14,$D255:$D261,X254:X260,,0,-1),'Verwachte Resultaten'!$C$1:$BT$1,0))*_xlfn.XLOOKUP($E261,$G$2:$G$6,$F$2:$F$6,,0)),_xlfn.XLOOKUP($D$14,$D255:$D261,X255:X261,,0,-1)&gt;(INDEX('Verwachte Resultaten'!$C$2:$BT$31,MATCH(_xlfn.XLOOKUP($D$14,$D255:$D261,$E255:$E261,,0,-1),'Verwachte Resultaten'!$B$2:$B$31,0),MATCH(_xlfn.XLOOKUP($D$14,$D255:$D261,X254:X260,,0,-1),'Verwachte Resultaten'!$C$1:$BT$1,0))*_xlfn.XLOOKUP($E261,$G$2:$G$6,$H$2:$H$6,,0))),$D261,""),"")</f>
        <v/>
      </c>
      <c r="Y261" s="14" t="str">
        <f>IFERROR(IF(AND(_xlfn.XLOOKUP($D$14,$D255:$D261,Y255:Y261,,0,-1)&lt;=(INDEX('Verwachte Resultaten'!$C$2:$BT$31,MATCH(_xlfn.XLOOKUP($D$14,$D255:$D261,$E255:$E261,,0,-1),'Verwachte Resultaten'!$B$2:$B$31,0),MATCH(_xlfn.XLOOKUP($D$14,$D255:$D261,Y254:Y260,,0,-1),'Verwachte Resultaten'!$C$1:$BT$1,0))*_xlfn.XLOOKUP($E261,$G$2:$G$6,$F$2:$F$6,,0)),_xlfn.XLOOKUP($D$14,$D255:$D261,Y255:Y261,,0,-1)&gt;(INDEX('Verwachte Resultaten'!$C$2:$BT$31,MATCH(_xlfn.XLOOKUP($D$14,$D255:$D261,$E255:$E261,,0,-1),'Verwachte Resultaten'!$B$2:$B$31,0),MATCH(_xlfn.XLOOKUP($D$14,$D255:$D261,Y254:Y260,,0,-1),'Verwachte Resultaten'!$C$1:$BT$1,0))*_xlfn.XLOOKUP($E261,$G$2:$G$6,$H$2:$H$6,,0))),$D261,""),"")</f>
        <v/>
      </c>
      <c r="Z261" s="14" t="str">
        <f>IFERROR(IF(AND(_xlfn.XLOOKUP($D$14,$D255:$D261,Z255:Z261,,0,-1)&lt;=(INDEX('Verwachte Resultaten'!$C$2:$BT$31,MATCH(_xlfn.XLOOKUP($D$14,$D255:$D261,$E255:$E261,,0,-1),'Verwachte Resultaten'!$B$2:$B$31,0),MATCH(_xlfn.XLOOKUP($D$14,$D255:$D261,Z254:Z260,,0,-1),'Verwachte Resultaten'!$C$1:$BT$1,0))*_xlfn.XLOOKUP($E261,$G$2:$G$6,$F$2:$F$6,,0)),_xlfn.XLOOKUP($D$14,$D255:$D261,Z255:Z261,,0,-1)&gt;(INDEX('Verwachte Resultaten'!$C$2:$BT$31,MATCH(_xlfn.XLOOKUP($D$14,$D255:$D261,$E255:$E261,,0,-1),'Verwachte Resultaten'!$B$2:$B$31,0),MATCH(_xlfn.XLOOKUP($D$14,$D255:$D261,Z254:Z260,,0,-1),'Verwachte Resultaten'!$C$1:$BT$1,0))*_xlfn.XLOOKUP($E261,$G$2:$G$6,$H$2:$H$6,,0))),$D261,""),"")</f>
        <v/>
      </c>
      <c r="AA261" s="14" t="str">
        <f>IFERROR(IF(AND(_xlfn.XLOOKUP($D$14,$D255:$D261,AA255:AA261,,0,-1)&lt;=(INDEX('Verwachte Resultaten'!$C$2:$BT$31,MATCH(_xlfn.XLOOKUP($D$14,$D255:$D261,$E255:$E261,,0,-1),'Verwachte Resultaten'!$B$2:$B$31,0),MATCH(_xlfn.XLOOKUP($D$14,$D255:$D261,AA254:AA260,,0,-1),'Verwachte Resultaten'!$C$1:$BT$1,0))*_xlfn.XLOOKUP($E261,$G$2:$G$6,$F$2:$F$6,,0)),_xlfn.XLOOKUP($D$14,$D255:$D261,AA255:AA261,,0,-1)&gt;(INDEX('Verwachte Resultaten'!$C$2:$BT$31,MATCH(_xlfn.XLOOKUP($D$14,$D255:$D261,$E255:$E261,,0,-1),'Verwachte Resultaten'!$B$2:$B$31,0),MATCH(_xlfn.XLOOKUP($D$14,$D255:$D261,AA254:AA260,,0,-1),'Verwachte Resultaten'!$C$1:$BT$1,0))*_xlfn.XLOOKUP($E261,$G$2:$G$6,$H$2:$H$6,,0))),$D261,""),"")</f>
        <v/>
      </c>
      <c r="AB261" s="14" t="str">
        <f>IFERROR(IF(AND(_xlfn.XLOOKUP($D$14,$D255:$D261,AB255:AB261,,0,-1)&lt;=(INDEX('Verwachte Resultaten'!$C$2:$BT$31,MATCH(_xlfn.XLOOKUP($D$14,$D255:$D261,$E255:$E261,,0,-1),'Verwachte Resultaten'!$B$2:$B$31,0),MATCH(_xlfn.XLOOKUP($D$14,$D255:$D261,AB254:AB260,,0,-1),'Verwachte Resultaten'!$C$1:$BT$1,0))*_xlfn.XLOOKUP($E261,$G$2:$G$6,$F$2:$F$6,,0)),_xlfn.XLOOKUP($D$14,$D255:$D261,AB255:AB261,,0,-1)&gt;(INDEX('Verwachte Resultaten'!$C$2:$BT$31,MATCH(_xlfn.XLOOKUP($D$14,$D255:$D261,$E255:$E261,,0,-1),'Verwachte Resultaten'!$B$2:$B$31,0),MATCH(_xlfn.XLOOKUP($D$14,$D255:$D261,AB254:AB260,,0,-1),'Verwachte Resultaten'!$C$1:$BT$1,0))*_xlfn.XLOOKUP($E261,$G$2:$G$6,$H$2:$H$6,,0))),$D261,""),"")</f>
        <v/>
      </c>
      <c r="AC261" s="14" t="str">
        <f>IFERROR(IF(AND(_xlfn.XLOOKUP($D$14,$D255:$D261,AC255:AC261,,0,-1)&lt;=(INDEX('Verwachte Resultaten'!$C$2:$BT$31,MATCH(_xlfn.XLOOKUP($D$14,$D255:$D261,$E255:$E261,,0,-1),'Verwachte Resultaten'!$B$2:$B$31,0),MATCH(_xlfn.XLOOKUP($D$14,$D255:$D261,AC254:AC260,,0,-1),'Verwachte Resultaten'!$C$1:$BT$1,0))*_xlfn.XLOOKUP($E261,$G$2:$G$6,$F$2:$F$6,,0)),_xlfn.XLOOKUP($D$14,$D255:$D261,AC255:AC261,,0,-1)&gt;(INDEX('Verwachte Resultaten'!$C$2:$BT$31,MATCH(_xlfn.XLOOKUP($D$14,$D255:$D261,$E255:$E261,,0,-1),'Verwachte Resultaten'!$B$2:$B$31,0),MATCH(_xlfn.XLOOKUP($D$14,$D255:$D261,AC254:AC260,,0,-1),'Verwachte Resultaten'!$C$1:$BT$1,0))*_xlfn.XLOOKUP($E261,$G$2:$G$6,$H$2:$H$6,,0))),$D261,""),"")</f>
        <v/>
      </c>
      <c r="AD261" s="14" t="str">
        <f>IFERROR(IF(AND(_xlfn.XLOOKUP($D$14,$D255:$D261,AD255:AD261,,0,-1)&lt;=(INDEX('Verwachte Resultaten'!$C$2:$BT$31,MATCH(_xlfn.XLOOKUP($D$14,$D255:$D261,$E255:$E261,,0,-1),'Verwachte Resultaten'!$B$2:$B$31,0),MATCH(_xlfn.XLOOKUP($D$14,$D255:$D261,AD254:AD260,,0,-1),'Verwachte Resultaten'!$C$1:$BT$1,0))*_xlfn.XLOOKUP($E261,$G$2:$G$6,$F$2:$F$6,,0)),_xlfn.XLOOKUP($D$14,$D255:$D261,AD255:AD261,,0,-1)&gt;(INDEX('Verwachte Resultaten'!$C$2:$BT$31,MATCH(_xlfn.XLOOKUP($D$14,$D255:$D261,$E255:$E261,,0,-1),'Verwachte Resultaten'!$B$2:$B$31,0),MATCH(_xlfn.XLOOKUP($D$14,$D255:$D261,AD254:AD260,,0,-1),'Verwachte Resultaten'!$C$1:$BT$1,0))*_xlfn.XLOOKUP($E261,$G$2:$G$6,$H$2:$H$6,,0))),$D261,""),"")</f>
        <v/>
      </c>
      <c r="AE261" s="14" t="str">
        <f>IFERROR(IF(AND(_xlfn.XLOOKUP($D$14,$D255:$D261,AE255:AE261,,0,-1)&lt;=(INDEX('Verwachte Resultaten'!$C$2:$BT$31,MATCH(_xlfn.XLOOKUP($D$14,$D255:$D261,$E255:$E261,,0,-1),'Verwachte Resultaten'!$B$2:$B$31,0),MATCH(_xlfn.XLOOKUP($D$14,$D255:$D261,AE254:AE260,,0,-1),'Verwachte Resultaten'!$C$1:$BT$1,0))*_xlfn.XLOOKUP($E261,$G$2:$G$6,$F$2:$F$6,,0)),_xlfn.XLOOKUP($D$14,$D255:$D261,AE255:AE261,,0,-1)&gt;(INDEX('Verwachte Resultaten'!$C$2:$BT$31,MATCH(_xlfn.XLOOKUP($D$14,$D255:$D261,$E255:$E261,,0,-1),'Verwachte Resultaten'!$B$2:$B$31,0),MATCH(_xlfn.XLOOKUP($D$14,$D255:$D261,AE254:AE260,,0,-1),'Verwachte Resultaten'!$C$1:$BT$1,0))*_xlfn.XLOOKUP($E261,$G$2:$G$6,$H$2:$H$6,,0))),$D261,""),"")</f>
        <v/>
      </c>
      <c r="AF261" s="14" t="str">
        <f>IFERROR(IF(AND(_xlfn.XLOOKUP($D$14,$D255:$D261,AF255:AF261,,0,-1)&lt;=(INDEX('Verwachte Resultaten'!$C$2:$BT$31,MATCH(_xlfn.XLOOKUP($D$14,$D255:$D261,$E255:$E261,,0,-1),'Verwachte Resultaten'!$B$2:$B$31,0),MATCH(_xlfn.XLOOKUP($D$14,$D255:$D261,AF254:AF260,,0,-1),'Verwachte Resultaten'!$C$1:$BT$1,0))*_xlfn.XLOOKUP($E261,$G$2:$G$6,$F$2:$F$6,,0)),_xlfn.XLOOKUP($D$14,$D255:$D261,AF255:AF261,,0,-1)&gt;(INDEX('Verwachte Resultaten'!$C$2:$BT$31,MATCH(_xlfn.XLOOKUP($D$14,$D255:$D261,$E255:$E261,,0,-1),'Verwachte Resultaten'!$B$2:$B$31,0),MATCH(_xlfn.XLOOKUP($D$14,$D255:$D261,AF254:AF260,,0,-1),'Verwachte Resultaten'!$C$1:$BT$1,0))*_xlfn.XLOOKUP($E261,$G$2:$G$6,$H$2:$H$6,,0))),$D261,""),"")</f>
        <v/>
      </c>
      <c r="AG261" s="14" t="str">
        <f>IFERROR(IF(AND(_xlfn.XLOOKUP($D$14,$D255:$D261,AG255:AG261,,0,-1)&lt;=(INDEX('Verwachte Resultaten'!$C$2:$BT$31,MATCH(_xlfn.XLOOKUP($D$14,$D255:$D261,$E255:$E261,,0,-1),'Verwachte Resultaten'!$B$2:$B$31,0),MATCH(_xlfn.XLOOKUP($D$14,$D255:$D261,AG254:AG260,,0,-1),'Verwachte Resultaten'!$C$1:$BT$1,0))*_xlfn.XLOOKUP($E261,$G$2:$G$6,$F$2:$F$6,,0)),_xlfn.XLOOKUP($D$14,$D255:$D261,AG255:AG261,,0,-1)&gt;(INDEX('Verwachte Resultaten'!$C$2:$BT$31,MATCH(_xlfn.XLOOKUP($D$14,$D255:$D261,$E255:$E261,,0,-1),'Verwachte Resultaten'!$B$2:$B$31,0),MATCH(_xlfn.XLOOKUP($D$14,$D255:$D261,AG254:AG260,,0,-1),'Verwachte Resultaten'!$C$1:$BT$1,0))*_xlfn.XLOOKUP($E261,$G$2:$G$6,$H$2:$H$6,,0))),$D261,""),"")</f>
        <v/>
      </c>
      <c r="AH261" s="14" t="str">
        <f>IFERROR(IF(AND(_xlfn.XLOOKUP($D$14,$D255:$D261,AH255:AH261,,0,-1)&lt;=(INDEX('Verwachte Resultaten'!$C$2:$BT$31,MATCH(_xlfn.XLOOKUP($D$14,$D255:$D261,$E255:$E261,,0,-1),'Verwachte Resultaten'!$B$2:$B$31,0),MATCH(_xlfn.XLOOKUP($D$14,$D255:$D261,AH254:AH260,,0,-1),'Verwachte Resultaten'!$C$1:$BT$1,0))*_xlfn.XLOOKUP($E261,$G$2:$G$6,$F$2:$F$6,,0)),_xlfn.XLOOKUP($D$14,$D255:$D261,AH255:AH261,,0,-1)&gt;(INDEX('Verwachte Resultaten'!$C$2:$BT$31,MATCH(_xlfn.XLOOKUP($D$14,$D255:$D261,$E255:$E261,,0,-1),'Verwachte Resultaten'!$B$2:$B$31,0),MATCH(_xlfn.XLOOKUP($D$14,$D255:$D261,AH254:AH260,,0,-1),'Verwachte Resultaten'!$C$1:$BT$1,0))*_xlfn.XLOOKUP($E261,$G$2:$G$6,$H$2:$H$6,,0))),$D261,""),"")</f>
        <v/>
      </c>
      <c r="AI261" s="14" t="str">
        <f>IFERROR(IF(AND(_xlfn.XLOOKUP($D$14,$D255:$D261,AI255:AI261,,0,-1)&lt;=(INDEX('Verwachte Resultaten'!$C$2:$BT$31,MATCH(_xlfn.XLOOKUP($D$14,$D255:$D261,$E255:$E261,,0,-1),'Verwachte Resultaten'!$B$2:$B$31,0),MATCH(_xlfn.XLOOKUP($D$14,$D255:$D261,AI254:AI260,,0,-1),'Verwachte Resultaten'!$C$1:$BT$1,0))*_xlfn.XLOOKUP($E261,$G$2:$G$6,$F$2:$F$6,,0)),_xlfn.XLOOKUP($D$14,$D255:$D261,AI255:AI261,,0,-1)&gt;(INDEX('Verwachte Resultaten'!$C$2:$BT$31,MATCH(_xlfn.XLOOKUP($D$14,$D255:$D261,$E255:$E261,,0,-1),'Verwachte Resultaten'!$B$2:$B$31,0),MATCH(_xlfn.XLOOKUP($D$14,$D255:$D261,AI254:AI260,,0,-1),'Verwachte Resultaten'!$C$1:$BT$1,0))*_xlfn.XLOOKUP($E261,$G$2:$G$6,$H$2:$H$6,,0))),$D261,""),"")</f>
        <v/>
      </c>
      <c r="AJ261" s="14" t="str">
        <f>IFERROR(IF(AND(_xlfn.XLOOKUP($D$14,$D255:$D261,AJ255:AJ261,,0,-1)&lt;=(INDEX('Verwachte Resultaten'!$C$2:$BT$31,MATCH(_xlfn.XLOOKUP($D$14,$D255:$D261,$E255:$E261,,0,-1),'Verwachte Resultaten'!$B$2:$B$31,0),MATCH(_xlfn.XLOOKUP($D$14,$D255:$D261,AJ254:AJ260,,0,-1),'Verwachte Resultaten'!$C$1:$BT$1,0))*_xlfn.XLOOKUP($E261,$G$2:$G$6,$F$2:$F$6,,0)),_xlfn.XLOOKUP($D$14,$D255:$D261,AJ255:AJ261,,0,-1)&gt;(INDEX('Verwachte Resultaten'!$C$2:$BT$31,MATCH(_xlfn.XLOOKUP($D$14,$D255:$D261,$E255:$E261,,0,-1),'Verwachte Resultaten'!$B$2:$B$31,0),MATCH(_xlfn.XLOOKUP($D$14,$D255:$D261,AJ254:AJ260,,0,-1),'Verwachte Resultaten'!$C$1:$BT$1,0))*_xlfn.XLOOKUP($E261,$G$2:$G$6,$H$2:$H$6,,0))),$D261,""),"")</f>
        <v/>
      </c>
      <c r="AK261" s="14" t="str">
        <f>IFERROR(IF(AND(_xlfn.XLOOKUP($D$14,$D255:$D261,AK255:AK261,,0,-1)&lt;=(INDEX('Verwachte Resultaten'!$C$2:$BT$31,MATCH(_xlfn.XLOOKUP($D$14,$D255:$D261,$E255:$E261,,0,-1),'Verwachte Resultaten'!$B$2:$B$31,0),MATCH(_xlfn.XLOOKUP($D$14,$D255:$D261,AK254:AK260,,0,-1),'Verwachte Resultaten'!$C$1:$BT$1,0))*_xlfn.XLOOKUP($E261,$G$2:$G$6,$F$2:$F$6,,0)),_xlfn.XLOOKUP($D$14,$D255:$D261,AK255:AK261,,0,-1)&gt;(INDEX('Verwachte Resultaten'!$C$2:$BT$31,MATCH(_xlfn.XLOOKUP($D$14,$D255:$D261,$E255:$E261,,0,-1),'Verwachte Resultaten'!$B$2:$B$31,0),MATCH(_xlfn.XLOOKUP($D$14,$D255:$D261,AK254:AK260,,0,-1),'Verwachte Resultaten'!$C$1:$BT$1,0))*_xlfn.XLOOKUP($E261,$G$2:$G$6,$H$2:$H$6,,0))),$D261,""),"")</f>
        <v/>
      </c>
      <c r="AL261" s="14" t="str">
        <f>IFERROR(IF(AND(_xlfn.XLOOKUP($D$14,$D255:$D261,AL255:AL261,,0,-1)&lt;=(INDEX('Verwachte Resultaten'!$C$2:$BT$31,MATCH(_xlfn.XLOOKUP($D$14,$D255:$D261,$E255:$E261,,0,-1),'Verwachte Resultaten'!$B$2:$B$31,0),MATCH(_xlfn.XLOOKUP($D$14,$D255:$D261,AL254:AL260,,0,-1),'Verwachte Resultaten'!$C$1:$BT$1,0))*_xlfn.XLOOKUP($E261,$G$2:$G$6,$F$2:$F$6,,0)),_xlfn.XLOOKUP($D$14,$D255:$D261,AL255:AL261,,0,-1)&gt;(INDEX('Verwachte Resultaten'!$C$2:$BT$31,MATCH(_xlfn.XLOOKUP($D$14,$D255:$D261,$E255:$E261,,0,-1),'Verwachte Resultaten'!$B$2:$B$31,0),MATCH(_xlfn.XLOOKUP($D$14,$D255:$D261,AL254:AL260,,0,-1),'Verwachte Resultaten'!$C$1:$BT$1,0))*_xlfn.XLOOKUP($E261,$G$2:$G$6,$H$2:$H$6,,0))),$D261,""),"")</f>
        <v/>
      </c>
      <c r="AM261" s="14" t="str">
        <f>IFERROR(IF(AND(_xlfn.XLOOKUP($D$14,$D255:$D261,AM255:AM261,,0,-1)&lt;=(INDEX('Verwachte Resultaten'!$C$2:$BT$31,MATCH(_xlfn.XLOOKUP($D$14,$D255:$D261,$E255:$E261,,0,-1),'Verwachte Resultaten'!$B$2:$B$31,0),MATCH(_xlfn.XLOOKUP($D$14,$D255:$D261,AM254:AM260,,0,-1),'Verwachte Resultaten'!$C$1:$BT$1,0))*_xlfn.XLOOKUP($E261,$G$2:$G$6,$F$2:$F$6,,0)),_xlfn.XLOOKUP($D$14,$D255:$D261,AM255:AM261,,0,-1)&gt;(INDEX('Verwachte Resultaten'!$C$2:$BT$31,MATCH(_xlfn.XLOOKUP($D$14,$D255:$D261,$E255:$E261,,0,-1),'Verwachte Resultaten'!$B$2:$B$31,0),MATCH(_xlfn.XLOOKUP($D$14,$D255:$D261,AM254:AM260,,0,-1),'Verwachte Resultaten'!$C$1:$BT$1,0))*_xlfn.XLOOKUP($E261,$G$2:$G$6,$H$2:$H$6,,0))),$D261,""),"")</f>
        <v/>
      </c>
      <c r="AN261" s="14" t="str">
        <f>IFERROR(IF(AND(_xlfn.XLOOKUP($D$14,$D255:$D261,AN255:AN261,,0,-1)&lt;=(INDEX('Verwachte Resultaten'!$C$2:$BT$31,MATCH(_xlfn.XLOOKUP($D$14,$D255:$D261,$E255:$E261,,0,-1),'Verwachte Resultaten'!$B$2:$B$31,0),MATCH(_xlfn.XLOOKUP($D$14,$D255:$D261,AN254:AN260,,0,-1),'Verwachte Resultaten'!$C$1:$BT$1,0))*_xlfn.XLOOKUP($E261,$G$2:$G$6,$F$2:$F$6,,0)),_xlfn.XLOOKUP($D$14,$D255:$D261,AN255:AN261,,0,-1)&gt;(INDEX('Verwachte Resultaten'!$C$2:$BT$31,MATCH(_xlfn.XLOOKUP($D$14,$D255:$D261,$E255:$E261,,0,-1),'Verwachte Resultaten'!$B$2:$B$31,0),MATCH(_xlfn.XLOOKUP($D$14,$D255:$D261,AN254:AN260,,0,-1),'Verwachte Resultaten'!$C$1:$BT$1,0))*_xlfn.XLOOKUP($E261,$G$2:$G$6,$H$2:$H$6,,0))),$D261,""),"")</f>
        <v/>
      </c>
      <c r="AO261" s="14" t="str">
        <f>IFERROR(IF(AND(_xlfn.XLOOKUP($D$14,$D255:$D261,AO255:AO261,,0,-1)&lt;=(INDEX('Verwachte Resultaten'!$C$2:$BT$31,MATCH(_xlfn.XLOOKUP($D$14,$D255:$D261,$E255:$E261,,0,-1),'Verwachte Resultaten'!$B$2:$B$31,0),MATCH(_xlfn.XLOOKUP($D$14,$D255:$D261,AO254:AO260,,0,-1),'Verwachte Resultaten'!$C$1:$BT$1,0))*_xlfn.XLOOKUP($E261,$G$2:$G$6,$F$2:$F$6,,0)),_xlfn.XLOOKUP($D$14,$D255:$D261,AO255:AO261,,0,-1)&gt;(INDEX('Verwachte Resultaten'!$C$2:$BT$31,MATCH(_xlfn.XLOOKUP($D$14,$D255:$D261,$E255:$E261,,0,-1),'Verwachte Resultaten'!$B$2:$B$31,0),MATCH(_xlfn.XLOOKUP($D$14,$D255:$D261,AO254:AO260,,0,-1),'Verwachte Resultaten'!$C$1:$BT$1,0))*_xlfn.XLOOKUP($E261,$G$2:$G$6,$H$2:$H$6,,0))),$D261,""),"")</f>
        <v/>
      </c>
      <c r="AP261" s="14" t="str">
        <f>IFERROR(IF(AND(_xlfn.XLOOKUP($D$14,$D255:$D261,AP255:AP261,,0,-1)&lt;=(INDEX('Verwachte Resultaten'!$C$2:$BT$31,MATCH(_xlfn.XLOOKUP($D$14,$D255:$D261,$E255:$E261,,0,-1),'Verwachte Resultaten'!$B$2:$B$31,0),MATCH(_xlfn.XLOOKUP($D$14,$D255:$D261,AP254:AP260,,0,-1),'Verwachte Resultaten'!$C$1:$BT$1,0))*_xlfn.XLOOKUP($E261,$G$2:$G$6,$F$2:$F$6,,0)),_xlfn.XLOOKUP($D$14,$D255:$D261,AP255:AP261,,0,-1)&gt;(INDEX('Verwachte Resultaten'!$C$2:$BT$31,MATCH(_xlfn.XLOOKUP($D$14,$D255:$D261,$E255:$E261,,0,-1),'Verwachte Resultaten'!$B$2:$B$31,0),MATCH(_xlfn.XLOOKUP($D$14,$D255:$D261,AP254:AP260,,0,-1),'Verwachte Resultaten'!$C$1:$BT$1,0))*_xlfn.XLOOKUP($E261,$G$2:$G$6,$H$2:$H$6,,0))),$D261,""),"")</f>
        <v/>
      </c>
      <c r="AQ261" s="14" t="str">
        <f>IFERROR(IF(AND(_xlfn.XLOOKUP($D$14,$D255:$D261,AQ255:AQ261,,0,-1)&lt;=(INDEX('Verwachte Resultaten'!$C$2:$BT$31,MATCH(_xlfn.XLOOKUP($D$14,$D255:$D261,$E255:$E261,,0,-1),'Verwachte Resultaten'!$B$2:$B$31,0),MATCH(_xlfn.XLOOKUP($D$14,$D255:$D261,AQ254:AQ260,,0,-1),'Verwachte Resultaten'!$C$1:$BT$1,0))*_xlfn.XLOOKUP($E261,$G$2:$G$6,$F$2:$F$6,,0)),_xlfn.XLOOKUP($D$14,$D255:$D261,AQ255:AQ261,,0,-1)&gt;(INDEX('Verwachte Resultaten'!$C$2:$BT$31,MATCH(_xlfn.XLOOKUP($D$14,$D255:$D261,$E255:$E261,,0,-1),'Verwachte Resultaten'!$B$2:$B$31,0),MATCH(_xlfn.XLOOKUP($D$14,$D255:$D261,AQ254:AQ260,,0,-1),'Verwachte Resultaten'!$C$1:$BT$1,0))*_xlfn.XLOOKUP($E261,$G$2:$G$6,$H$2:$H$6,,0))),$D261,""),"")</f>
        <v/>
      </c>
      <c r="AR261" s="14" t="str">
        <f>IFERROR(IF(AND(_xlfn.XLOOKUP($D$14,$D255:$D261,AR255:AR261,,0,-1)&lt;=(INDEX('Verwachte Resultaten'!$C$2:$BT$31,MATCH(_xlfn.XLOOKUP($D$14,$D255:$D261,$E255:$E261,,0,-1),'Verwachte Resultaten'!$B$2:$B$31,0),MATCH(_xlfn.XLOOKUP($D$14,$D255:$D261,AR254:AR260,,0,-1),'Verwachte Resultaten'!$C$1:$BT$1,0))*_xlfn.XLOOKUP($E261,$G$2:$G$6,$F$2:$F$6,,0)),_xlfn.XLOOKUP($D$14,$D255:$D261,AR255:AR261,,0,-1)&gt;(INDEX('Verwachte Resultaten'!$C$2:$BT$31,MATCH(_xlfn.XLOOKUP($D$14,$D255:$D261,$E255:$E261,,0,-1),'Verwachte Resultaten'!$B$2:$B$31,0),MATCH(_xlfn.XLOOKUP($D$14,$D255:$D261,AR254:AR260,,0,-1),'Verwachte Resultaten'!$C$1:$BT$1,0))*_xlfn.XLOOKUP($E261,$G$2:$G$6,$H$2:$H$6,,0))),$D261,""),"")</f>
        <v/>
      </c>
      <c r="AS261" s="14" t="str">
        <f>IFERROR(IF(AND(_xlfn.XLOOKUP($D$14,$D255:$D261,AS255:AS261,,0,-1)&lt;=(INDEX('Verwachte Resultaten'!$C$2:$BT$31,MATCH(_xlfn.XLOOKUP($D$14,$D255:$D261,$E255:$E261,,0,-1),'Verwachte Resultaten'!$B$2:$B$31,0),MATCH(_xlfn.XLOOKUP($D$14,$D255:$D261,AS254:AS260,,0,-1),'Verwachte Resultaten'!$C$1:$BT$1,0))*_xlfn.XLOOKUP($E261,$G$2:$G$6,$F$2:$F$6,,0)),_xlfn.XLOOKUP($D$14,$D255:$D261,AS255:AS261,,0,-1)&gt;(INDEX('Verwachte Resultaten'!$C$2:$BT$31,MATCH(_xlfn.XLOOKUP($D$14,$D255:$D261,$E255:$E261,,0,-1),'Verwachte Resultaten'!$B$2:$B$31,0),MATCH(_xlfn.XLOOKUP($D$14,$D255:$D261,AS254:AS260,,0,-1),'Verwachte Resultaten'!$C$1:$BT$1,0))*_xlfn.XLOOKUP($E261,$G$2:$G$6,$H$2:$H$6,,0))),$D261,""),"")</f>
        <v/>
      </c>
      <c r="AT261" s="14" t="str">
        <f>IFERROR(IF(AND(_xlfn.XLOOKUP($D$14,$D255:$D261,AT255:AT261,,0,-1)&lt;=(INDEX('Verwachte Resultaten'!$C$2:$BT$31,MATCH(_xlfn.XLOOKUP($D$14,$D255:$D261,$E255:$E261,,0,-1),'Verwachte Resultaten'!$B$2:$B$31,0),MATCH(_xlfn.XLOOKUP($D$14,$D255:$D261,AT254:AT260,,0,-1),'Verwachte Resultaten'!$C$1:$BT$1,0))*_xlfn.XLOOKUP($E261,$G$2:$G$6,$F$2:$F$6,,0)),_xlfn.XLOOKUP($D$14,$D255:$D261,AT255:AT261,,0,-1)&gt;(INDEX('Verwachte Resultaten'!$C$2:$BT$31,MATCH(_xlfn.XLOOKUP($D$14,$D255:$D261,$E255:$E261,,0,-1),'Verwachte Resultaten'!$B$2:$B$31,0),MATCH(_xlfn.XLOOKUP($D$14,$D255:$D261,AT254:AT260,,0,-1),'Verwachte Resultaten'!$C$1:$BT$1,0))*_xlfn.XLOOKUP($E261,$G$2:$G$6,$H$2:$H$6,,0))),$D261,""),"")</f>
        <v/>
      </c>
      <c r="AU261" s="14" t="str">
        <f>IFERROR(IF(AND(_xlfn.XLOOKUP($D$14,$D255:$D261,AU255:AU261,,0,-1)&lt;=(INDEX('Verwachte Resultaten'!$C$2:$BT$31,MATCH(_xlfn.XLOOKUP($D$14,$D255:$D261,$E255:$E261,,0,-1),'Verwachte Resultaten'!$B$2:$B$31,0),MATCH(_xlfn.XLOOKUP($D$14,$D255:$D261,AU254:AU260,,0,-1),'Verwachte Resultaten'!$C$1:$BT$1,0))*_xlfn.XLOOKUP($E261,$G$2:$G$6,$F$2:$F$6,,0)),_xlfn.XLOOKUP($D$14,$D255:$D261,AU255:AU261,,0,-1)&gt;(INDEX('Verwachte Resultaten'!$C$2:$BT$31,MATCH(_xlfn.XLOOKUP($D$14,$D255:$D261,$E255:$E261,,0,-1),'Verwachte Resultaten'!$B$2:$B$31,0),MATCH(_xlfn.XLOOKUP($D$14,$D255:$D261,AU254:AU260,,0,-1),'Verwachte Resultaten'!$C$1:$BT$1,0))*_xlfn.XLOOKUP($E261,$G$2:$G$6,$H$2:$H$6,,0))),$D261,""),"")</f>
        <v/>
      </c>
      <c r="AV261" s="14" t="str">
        <f>IFERROR(IF(AND(_xlfn.XLOOKUP($D$14,$D255:$D261,AV255:AV261,,0,-1)&lt;=(INDEX('Verwachte Resultaten'!$C$2:$BT$31,MATCH(_xlfn.XLOOKUP($D$14,$D255:$D261,$E255:$E261,,0,-1),'Verwachte Resultaten'!$B$2:$B$31,0),MATCH(_xlfn.XLOOKUP($D$14,$D255:$D261,AV254:AV260,,0,-1),'Verwachte Resultaten'!$C$1:$BT$1,0))*_xlfn.XLOOKUP($E261,$G$2:$G$6,$F$2:$F$6,,0)),_xlfn.XLOOKUP($D$14,$D255:$D261,AV255:AV261,,0,-1)&gt;(INDEX('Verwachte Resultaten'!$C$2:$BT$31,MATCH(_xlfn.XLOOKUP($D$14,$D255:$D261,$E255:$E261,,0,-1),'Verwachte Resultaten'!$B$2:$B$31,0),MATCH(_xlfn.XLOOKUP($D$14,$D255:$D261,AV254:AV260,,0,-1),'Verwachte Resultaten'!$C$1:$BT$1,0))*_xlfn.XLOOKUP($E261,$G$2:$G$6,$H$2:$H$6,,0))),$D261,""),"")</f>
        <v/>
      </c>
      <c r="AW261" s="14" t="str">
        <f>IFERROR(IF(AND(_xlfn.XLOOKUP($D$14,$D255:$D261,AW255:AW261,,0,-1)&lt;=(INDEX('Verwachte Resultaten'!$C$2:$BT$31,MATCH(_xlfn.XLOOKUP($D$14,$D255:$D261,$E255:$E261,,0,-1),'Verwachte Resultaten'!$B$2:$B$31,0),MATCH(_xlfn.XLOOKUP($D$14,$D255:$D261,AW254:AW260,,0,-1),'Verwachte Resultaten'!$C$1:$BT$1,0))*_xlfn.XLOOKUP($E261,$G$2:$G$6,$F$2:$F$6,,0)),_xlfn.XLOOKUP($D$14,$D255:$D261,AW255:AW261,,0,-1)&gt;(INDEX('Verwachte Resultaten'!$C$2:$BT$31,MATCH(_xlfn.XLOOKUP($D$14,$D255:$D261,$E255:$E261,,0,-1),'Verwachte Resultaten'!$B$2:$B$31,0),MATCH(_xlfn.XLOOKUP($D$14,$D255:$D261,AW254:AW260,,0,-1),'Verwachte Resultaten'!$C$1:$BT$1,0))*_xlfn.XLOOKUP($E261,$G$2:$G$6,$H$2:$H$6,,0))),$D261,""),"")</f>
        <v/>
      </c>
      <c r="AX261" s="14" t="str">
        <f>IFERROR(IF(AND(_xlfn.XLOOKUP($D$14,$D255:$D261,AX255:AX261,,0,-1)&lt;=(INDEX('Verwachte Resultaten'!$C$2:$BT$31,MATCH(_xlfn.XLOOKUP($D$14,$D255:$D261,$E255:$E261,,0,-1),'Verwachte Resultaten'!$B$2:$B$31,0),MATCH(_xlfn.XLOOKUP($D$14,$D255:$D261,AX254:AX260,,0,-1),'Verwachte Resultaten'!$C$1:$BT$1,0))*_xlfn.XLOOKUP($E261,$G$2:$G$6,$F$2:$F$6,,0)),_xlfn.XLOOKUP($D$14,$D255:$D261,AX255:AX261,,0,-1)&gt;(INDEX('Verwachte Resultaten'!$C$2:$BT$31,MATCH(_xlfn.XLOOKUP($D$14,$D255:$D261,$E255:$E261,,0,-1),'Verwachte Resultaten'!$B$2:$B$31,0),MATCH(_xlfn.XLOOKUP($D$14,$D255:$D261,AX254:AX260,,0,-1),'Verwachte Resultaten'!$C$1:$BT$1,0))*_xlfn.XLOOKUP($E261,$G$2:$G$6,$H$2:$H$6,,0))),$D261,""),"")</f>
        <v/>
      </c>
      <c r="AY261" s="14" t="str">
        <f>IFERROR(IF(AND(_xlfn.XLOOKUP($D$14,$D255:$D261,AY255:AY261,,0,-1)&lt;=(INDEX('Verwachte Resultaten'!$C$2:$BT$31,MATCH(_xlfn.XLOOKUP($D$14,$D255:$D261,$E255:$E261,,0,-1),'Verwachte Resultaten'!$B$2:$B$31,0),MATCH(_xlfn.XLOOKUP($D$14,$D255:$D261,AY254:AY260,,0,-1),'Verwachte Resultaten'!$C$1:$BT$1,0))*_xlfn.XLOOKUP($E261,$G$2:$G$6,$F$2:$F$6,,0)),_xlfn.XLOOKUP($D$14,$D255:$D261,AY255:AY261,,0,-1)&gt;(INDEX('Verwachte Resultaten'!$C$2:$BT$31,MATCH(_xlfn.XLOOKUP($D$14,$D255:$D261,$E255:$E261,,0,-1),'Verwachte Resultaten'!$B$2:$B$31,0),MATCH(_xlfn.XLOOKUP($D$14,$D255:$D261,AY254:AY260,,0,-1),'Verwachte Resultaten'!$C$1:$BT$1,0))*_xlfn.XLOOKUP($E261,$G$2:$G$6,$H$2:$H$6,,0))),$D261,""),"")</f>
        <v/>
      </c>
      <c r="AZ261" s="14" t="str">
        <f>IFERROR(IF(AND(_xlfn.XLOOKUP($D$14,$D255:$D261,AZ255:AZ261,,0,-1)&lt;=(INDEX('Verwachte Resultaten'!$C$2:$BT$31,MATCH(_xlfn.XLOOKUP($D$14,$D255:$D261,$E255:$E261,,0,-1),'Verwachte Resultaten'!$B$2:$B$31,0),MATCH(_xlfn.XLOOKUP($D$14,$D255:$D261,AZ254:AZ260,,0,-1),'Verwachte Resultaten'!$C$1:$BT$1,0))*_xlfn.XLOOKUP($E261,$G$2:$G$6,$F$2:$F$6,,0)),_xlfn.XLOOKUP($D$14,$D255:$D261,AZ255:AZ261,,0,-1)&gt;(INDEX('Verwachte Resultaten'!$C$2:$BT$31,MATCH(_xlfn.XLOOKUP($D$14,$D255:$D261,$E255:$E261,,0,-1),'Verwachte Resultaten'!$B$2:$B$31,0),MATCH(_xlfn.XLOOKUP($D$14,$D255:$D261,AZ254:AZ260,,0,-1),'Verwachte Resultaten'!$C$1:$BT$1,0))*_xlfn.XLOOKUP($E261,$G$2:$G$6,$H$2:$H$6,,0))),$D261,""),"")</f>
        <v/>
      </c>
      <c r="BA261" s="14" t="str">
        <f>IFERROR(IF(AND(_xlfn.XLOOKUP($D$14,$D255:$D261,BA255:BA261,,0,-1)&lt;=(INDEX('Verwachte Resultaten'!$C$2:$BT$31,MATCH(_xlfn.XLOOKUP($D$14,$D255:$D261,$E255:$E261,,0,-1),'Verwachte Resultaten'!$B$2:$B$31,0),MATCH(_xlfn.XLOOKUP($D$14,$D255:$D261,BA254:BA260,,0,-1),'Verwachte Resultaten'!$C$1:$BT$1,0))*_xlfn.XLOOKUP($E261,$G$2:$G$6,$F$2:$F$6,,0)),_xlfn.XLOOKUP($D$14,$D255:$D261,BA255:BA261,,0,-1)&gt;(INDEX('Verwachte Resultaten'!$C$2:$BT$31,MATCH(_xlfn.XLOOKUP($D$14,$D255:$D261,$E255:$E261,,0,-1),'Verwachte Resultaten'!$B$2:$B$31,0),MATCH(_xlfn.XLOOKUP($D$14,$D255:$D261,BA254:BA260,,0,-1),'Verwachte Resultaten'!$C$1:$BT$1,0))*_xlfn.XLOOKUP($E261,$G$2:$G$6,$H$2:$H$6,,0))),$D261,""),"")</f>
        <v/>
      </c>
      <c r="BB261" s="14" t="str">
        <f>IFERROR(IF(AND(_xlfn.XLOOKUP($D$14,$D255:$D261,BB255:BB261,,0,-1)&lt;=(INDEX('Verwachte Resultaten'!$C$2:$BT$31,MATCH(_xlfn.XLOOKUP($D$14,$D255:$D261,$E255:$E261,,0,-1),'Verwachte Resultaten'!$B$2:$B$31,0),MATCH(_xlfn.XLOOKUP($D$14,$D255:$D261,BB254:BB260,,0,-1),'Verwachte Resultaten'!$C$1:$BT$1,0))*_xlfn.XLOOKUP($E261,$G$2:$G$6,$F$2:$F$6,,0)),_xlfn.XLOOKUP($D$14,$D255:$D261,BB255:BB261,,0,-1)&gt;(INDEX('Verwachte Resultaten'!$C$2:$BT$31,MATCH(_xlfn.XLOOKUP($D$14,$D255:$D261,$E255:$E261,,0,-1),'Verwachte Resultaten'!$B$2:$B$31,0),MATCH(_xlfn.XLOOKUP($D$14,$D255:$D261,BB254:BB260,,0,-1),'Verwachte Resultaten'!$C$1:$BT$1,0))*_xlfn.XLOOKUP($E261,$G$2:$G$6,$H$2:$H$6,,0))),$D261,""),"")</f>
        <v/>
      </c>
      <c r="BC261" s="14" t="str">
        <f>IFERROR(IF(AND(_xlfn.XLOOKUP($D$14,$D255:$D261,BC255:BC261,,0,-1)&lt;=(INDEX('Verwachte Resultaten'!$C$2:$BT$31,MATCH(_xlfn.XLOOKUP($D$14,$D255:$D261,$E255:$E261,,0,-1),'Verwachte Resultaten'!$B$2:$B$31,0),MATCH(_xlfn.XLOOKUP($D$14,$D255:$D261,BC254:BC260,,0,-1),'Verwachte Resultaten'!$C$1:$BT$1,0))*_xlfn.XLOOKUP($E261,$G$2:$G$6,$F$2:$F$6,,0)),_xlfn.XLOOKUP($D$14,$D255:$D261,BC255:BC261,,0,-1)&gt;(INDEX('Verwachte Resultaten'!$C$2:$BT$31,MATCH(_xlfn.XLOOKUP($D$14,$D255:$D261,$E255:$E261,,0,-1),'Verwachte Resultaten'!$B$2:$B$31,0),MATCH(_xlfn.XLOOKUP($D$14,$D255:$D261,BC254:BC260,,0,-1),'Verwachte Resultaten'!$C$1:$BT$1,0))*_xlfn.XLOOKUP($E261,$G$2:$G$6,$H$2:$H$6,,0))),$D261,""),"")</f>
        <v/>
      </c>
      <c r="BD261" s="14" t="str">
        <f>IFERROR(IF(AND(_xlfn.XLOOKUP($D$14,$D255:$D261,BD255:BD261,,0,-1)&lt;=(INDEX('Verwachte Resultaten'!$C$2:$BT$31,MATCH(_xlfn.XLOOKUP($D$14,$D255:$D261,$E255:$E261,,0,-1),'Verwachte Resultaten'!$B$2:$B$31,0),MATCH(_xlfn.XLOOKUP($D$14,$D255:$D261,BD254:BD260,,0,-1),'Verwachte Resultaten'!$C$1:$BT$1,0))*_xlfn.XLOOKUP($E261,$G$2:$G$6,$F$2:$F$6,,0)),_xlfn.XLOOKUP($D$14,$D255:$D261,BD255:BD261,,0,-1)&gt;(INDEX('Verwachte Resultaten'!$C$2:$BT$31,MATCH(_xlfn.XLOOKUP($D$14,$D255:$D261,$E255:$E261,,0,-1),'Verwachte Resultaten'!$B$2:$B$31,0),MATCH(_xlfn.XLOOKUP($D$14,$D255:$D261,BD254:BD260,,0,-1),'Verwachte Resultaten'!$C$1:$BT$1,0))*_xlfn.XLOOKUP($E261,$G$2:$G$6,$H$2:$H$6,,0))),$D261,""),"")</f>
        <v/>
      </c>
      <c r="BE261" s="14" t="str">
        <f>IFERROR(IF(AND(_xlfn.XLOOKUP($D$14,$D255:$D261,BE255:BE261,,0,-1)&lt;=(INDEX('Verwachte Resultaten'!$C$2:$BT$31,MATCH(_xlfn.XLOOKUP($D$14,$D255:$D261,$E255:$E261,,0,-1),'Verwachte Resultaten'!$B$2:$B$31,0),MATCH(_xlfn.XLOOKUP($D$14,$D255:$D261,BE254:BE260,,0,-1),'Verwachte Resultaten'!$C$1:$BT$1,0))*_xlfn.XLOOKUP($E261,$G$2:$G$6,$F$2:$F$6,,0)),_xlfn.XLOOKUP($D$14,$D255:$D261,BE255:BE261,,0,-1)&gt;(INDEX('Verwachte Resultaten'!$C$2:$BT$31,MATCH(_xlfn.XLOOKUP($D$14,$D255:$D261,$E255:$E261,,0,-1),'Verwachte Resultaten'!$B$2:$B$31,0),MATCH(_xlfn.XLOOKUP($D$14,$D255:$D261,BE254:BE260,,0,-1),'Verwachte Resultaten'!$C$1:$BT$1,0))*_xlfn.XLOOKUP($E261,$G$2:$G$6,$H$2:$H$6,,0))),$D261,""),"")</f>
        <v/>
      </c>
      <c r="BF261" s="14" t="str">
        <f>IFERROR(IF(AND(_xlfn.XLOOKUP($D$14,$D255:$D261,BF255:BF261,,0,-1)&lt;=(INDEX('Verwachte Resultaten'!$C$2:$BT$31,MATCH(_xlfn.XLOOKUP($D$14,$D255:$D261,$E255:$E261,,0,-1),'Verwachte Resultaten'!$B$2:$B$31,0),MATCH(_xlfn.XLOOKUP($D$14,$D255:$D261,BF254:BF260,,0,-1),'Verwachte Resultaten'!$C$1:$BT$1,0))*_xlfn.XLOOKUP($E261,$G$2:$G$6,$F$2:$F$6,,0)),_xlfn.XLOOKUP($D$14,$D255:$D261,BF255:BF261,,0,-1)&gt;(INDEX('Verwachte Resultaten'!$C$2:$BT$31,MATCH(_xlfn.XLOOKUP($D$14,$D255:$D261,$E255:$E261,,0,-1),'Verwachte Resultaten'!$B$2:$B$31,0),MATCH(_xlfn.XLOOKUP($D$14,$D255:$D261,BF254:BF260,,0,-1),'Verwachte Resultaten'!$C$1:$BT$1,0))*_xlfn.XLOOKUP($E261,$G$2:$G$6,$H$2:$H$6,,0))),$D261,""),"")</f>
        <v/>
      </c>
      <c r="BG261" s="14" t="str">
        <f>IFERROR(IF(AND(_xlfn.XLOOKUP($D$14,$D255:$D261,BG255:BG261,,0,-1)&lt;=(INDEX('Verwachte Resultaten'!$C$2:$BT$31,MATCH(_xlfn.XLOOKUP($D$14,$D255:$D261,$E255:$E261,,0,-1),'Verwachte Resultaten'!$B$2:$B$31,0),MATCH(_xlfn.XLOOKUP($D$14,$D255:$D261,BG254:BG260,,0,-1),'Verwachte Resultaten'!$C$1:$BT$1,0))*_xlfn.XLOOKUP($E261,$G$2:$G$6,$F$2:$F$6,,0)),_xlfn.XLOOKUP($D$14,$D255:$D261,BG255:BG261,,0,-1)&gt;(INDEX('Verwachte Resultaten'!$C$2:$BT$31,MATCH(_xlfn.XLOOKUP($D$14,$D255:$D261,$E255:$E261,,0,-1),'Verwachte Resultaten'!$B$2:$B$31,0),MATCH(_xlfn.XLOOKUP($D$14,$D255:$D261,BG254:BG260,,0,-1),'Verwachte Resultaten'!$C$1:$BT$1,0))*_xlfn.XLOOKUP($E261,$G$2:$G$6,$H$2:$H$6,,0))),$D261,""),"")</f>
        <v/>
      </c>
      <c r="BH261" s="14" t="str">
        <f>IFERROR(IF(AND(_xlfn.XLOOKUP($D$14,$D255:$D261,BH255:BH261,,0,-1)&lt;=(INDEX('Verwachte Resultaten'!$C$2:$BT$31,MATCH(_xlfn.XLOOKUP($D$14,$D255:$D261,$E255:$E261,,0,-1),'Verwachte Resultaten'!$B$2:$B$31,0),MATCH(_xlfn.XLOOKUP($D$14,$D255:$D261,BH254:BH260,,0,-1),'Verwachte Resultaten'!$C$1:$BT$1,0))*_xlfn.XLOOKUP($E261,$G$2:$G$6,$F$2:$F$6,,0)),_xlfn.XLOOKUP($D$14,$D255:$D261,BH255:BH261,,0,-1)&gt;(INDEX('Verwachte Resultaten'!$C$2:$BT$31,MATCH(_xlfn.XLOOKUP($D$14,$D255:$D261,$E255:$E261,,0,-1),'Verwachte Resultaten'!$B$2:$B$31,0),MATCH(_xlfn.XLOOKUP($D$14,$D255:$D261,BH254:BH260,,0,-1),'Verwachte Resultaten'!$C$1:$BT$1,0))*_xlfn.XLOOKUP($E261,$G$2:$G$6,$H$2:$H$6,,0))),$D261,""),"")</f>
        <v/>
      </c>
      <c r="BI261" s="14" t="str">
        <f>IFERROR(IF(AND(_xlfn.XLOOKUP($D$14,$D255:$D261,BI255:BI261,,0,-1)&lt;=(INDEX('Verwachte Resultaten'!$C$2:$BT$31,MATCH(_xlfn.XLOOKUP($D$14,$D255:$D261,$E255:$E261,,0,-1),'Verwachte Resultaten'!$B$2:$B$31,0),MATCH(_xlfn.XLOOKUP($D$14,$D255:$D261,BI254:BI260,,0,-1),'Verwachte Resultaten'!$C$1:$BT$1,0))*_xlfn.XLOOKUP($E261,$G$2:$G$6,$F$2:$F$6,,0)),_xlfn.XLOOKUP($D$14,$D255:$D261,BI255:BI261,,0,-1)&gt;(INDEX('Verwachte Resultaten'!$C$2:$BT$31,MATCH(_xlfn.XLOOKUP($D$14,$D255:$D261,$E255:$E261,,0,-1),'Verwachte Resultaten'!$B$2:$B$31,0),MATCH(_xlfn.XLOOKUP($D$14,$D255:$D261,BI254:BI260,,0,-1),'Verwachte Resultaten'!$C$1:$BT$1,0))*_xlfn.XLOOKUP($E261,$G$2:$G$6,$H$2:$H$6,,0))),$D261,""),"")</f>
        <v/>
      </c>
      <c r="BJ261" s="14" t="str">
        <f>IFERROR(IF(AND(_xlfn.XLOOKUP($D$14,$D255:$D261,BJ255:BJ261,,0,-1)&lt;=(INDEX('Verwachte Resultaten'!$C$2:$BT$31,MATCH(_xlfn.XLOOKUP($D$14,$D255:$D261,$E255:$E261,,0,-1),'Verwachte Resultaten'!$B$2:$B$31,0),MATCH(_xlfn.XLOOKUP($D$14,$D255:$D261,BJ254:BJ260,,0,-1),'Verwachte Resultaten'!$C$1:$BT$1,0))*_xlfn.XLOOKUP($E261,$G$2:$G$6,$F$2:$F$6,,0)),_xlfn.XLOOKUP($D$14,$D255:$D261,BJ255:BJ261,,0,-1)&gt;(INDEX('Verwachte Resultaten'!$C$2:$BT$31,MATCH(_xlfn.XLOOKUP($D$14,$D255:$D261,$E255:$E261,,0,-1),'Verwachte Resultaten'!$B$2:$B$31,0),MATCH(_xlfn.XLOOKUP($D$14,$D255:$D261,BJ254:BJ260,,0,-1),'Verwachte Resultaten'!$C$1:$BT$1,0))*_xlfn.XLOOKUP($E261,$G$2:$G$6,$H$2:$H$6,,0))),$D261,""),"")</f>
        <v/>
      </c>
      <c r="BK261" s="41" t="str">
        <f>IFERROR(IF(AND(_xlfn.XLOOKUP($D$14,$D255:$D261,BK255:BK261,,0,-1)&lt;=(INDEX('Verwachte Resultaten'!$C$2:$BT$31,MATCH(_xlfn.XLOOKUP($D$14,$D255:$D261,$E255:$E261,,0,-1),'Verwachte Resultaten'!$B$2:$B$31,0),MATCH(_xlfn.XLOOKUP($D$14,$D255:$D261,BK254:BK260,,0,-1),'Verwachte Resultaten'!$C$1:$BT$1,0))*_xlfn.XLOOKUP($E261,$G$2:$G$6,$F$2:$F$6,,0)),_xlfn.XLOOKUP($D$14,$D255:$D261,BK255:BK261,,0,-1)&gt;(INDEX('Verwachte Resultaten'!$C$2:$BT$31,MATCH(_xlfn.XLOOKUP($D$14,$D255:$D261,$E255:$E261,,0,-1),'Verwachte Resultaten'!$B$2:$B$31,0),MATCH(_xlfn.XLOOKUP($D$14,$D255:$D261,BK254:BK260,,0,-1),'Verwachte Resultaten'!$C$1:$BT$1,0))*_xlfn.XLOOKUP($E261,$G$2:$G$6,$H$2:$H$6,,0))),$D261,""),"")</f>
        <v/>
      </c>
    </row>
    <row r="262" spans="1:63" ht="15.75" thickBot="1">
      <c r="C262" s="23"/>
      <c r="D262" s="111" t="str">
        <f>IFERROR($B257*$B$6,"")</f>
        <v/>
      </c>
      <c r="E262" s="17" t="s">
        <v>162</v>
      </c>
      <c r="F262" s="18" t="str">
        <f>IFERROR(IF(AND(_xlfn.XLOOKUP($D$14,$D256:$D262,F256:F262,,0,-1)&lt;=(INDEX('Verwachte Resultaten'!$C$2:$BT$31,MATCH(_xlfn.XLOOKUP($D$14,$D256:$D262,$E256:$E262,,0,-1),'Verwachte Resultaten'!$B$2:$B$31,0),MATCH(_xlfn.XLOOKUP($D$14,$D256:$D262,F255:F261,,0,-1),'Verwachte Resultaten'!$C$1:$BT$1,0))*_xlfn.XLOOKUP($E262,$G$2:$G$6,$F$2:$F$6,,0)),_xlfn.XLOOKUP($D$14,$D256:$D262,F256:F262,,0,-1)&gt;(INDEX('Verwachte Resultaten'!$C$2:$BT$31,MATCH(_xlfn.XLOOKUP($D$14,$D256:$D262,$E256:$E262,,0,-1),'Verwachte Resultaten'!$B$2:$B$31,0),MATCH(_xlfn.XLOOKUP($D$14,$D256:$D262,F255:F261,,0,-1),'Verwachte Resultaten'!$C$1:$BT$1,0))*_xlfn.XLOOKUP($E262,$G$2:$G$6,$H$2:$H$6,,0))),$D262,""),"")</f>
        <v/>
      </c>
      <c r="G262" s="19" t="str">
        <f>IFERROR(IF(AND(_xlfn.XLOOKUP($D$14,$D256:$D262,G256:G262,,0,-1)&lt;=(INDEX('Verwachte Resultaten'!$C$2:$BT$31,MATCH(_xlfn.XLOOKUP($D$14,$D256:$D262,$E256:$E262,,0,-1),'Verwachte Resultaten'!$B$2:$B$31,0),MATCH(_xlfn.XLOOKUP($D$14,$D256:$D262,G255:G261,,0,-1),'Verwachte Resultaten'!$C$1:$BT$1,0))*_xlfn.XLOOKUP($E262,$G$2:$G$6,$F$2:$F$6,,0)),_xlfn.XLOOKUP($D$14,$D256:$D262,G256:G262,,0,-1)&gt;(INDEX('Verwachte Resultaten'!$C$2:$BT$31,MATCH(_xlfn.XLOOKUP($D$14,$D256:$D262,$E256:$E262,,0,-1),'Verwachte Resultaten'!$B$2:$B$31,0),MATCH(_xlfn.XLOOKUP($D$14,$D256:$D262,G255:G261,,0,-1),'Verwachte Resultaten'!$C$1:$BT$1,0))*_xlfn.XLOOKUP($E262,$G$2:$G$6,$H$2:$H$6,,0))),$D262,""),"")</f>
        <v/>
      </c>
      <c r="H262" s="19" t="str">
        <f>IFERROR(IF(AND(_xlfn.XLOOKUP($D$14,$D256:$D262,H256:H262,,0,-1)&lt;=(INDEX('Verwachte Resultaten'!$C$2:$BT$31,MATCH(_xlfn.XLOOKUP($D$14,$D256:$D262,$E256:$E262,,0,-1),'Verwachte Resultaten'!$B$2:$B$31,0),MATCH(_xlfn.XLOOKUP($D$14,$D256:$D262,H255:H261,,0,-1),'Verwachte Resultaten'!$C$1:$BT$1,0))*_xlfn.XLOOKUP($E262,$G$2:$G$6,$F$2:$F$6,,0)),_xlfn.XLOOKUP($D$14,$D256:$D262,H256:H262,,0,-1)&gt;(INDEX('Verwachte Resultaten'!$C$2:$BT$31,MATCH(_xlfn.XLOOKUP($D$14,$D256:$D262,$E256:$E262,,0,-1),'Verwachte Resultaten'!$B$2:$B$31,0),MATCH(_xlfn.XLOOKUP($D$14,$D256:$D262,H255:H261,,0,-1),'Verwachte Resultaten'!$C$1:$BT$1,0))*_xlfn.XLOOKUP($E262,$G$2:$G$6,$H$2:$H$6,,0))),$D262,""),"")</f>
        <v/>
      </c>
      <c r="I262" s="19" t="str">
        <f>IFERROR(IF(AND(_xlfn.XLOOKUP($D$14,$D256:$D262,I256:I262,,0,-1)&lt;=(INDEX('Verwachte Resultaten'!$C$2:$BT$31,MATCH(_xlfn.XLOOKUP($D$14,$D256:$D262,$E256:$E262,,0,-1),'Verwachte Resultaten'!$B$2:$B$31,0),MATCH(_xlfn.XLOOKUP($D$14,$D256:$D262,I255:I261,,0,-1),'Verwachte Resultaten'!$C$1:$BT$1,0))*_xlfn.XLOOKUP($E262,$G$2:$G$6,$F$2:$F$6,,0)),_xlfn.XLOOKUP($D$14,$D256:$D262,I256:I262,,0,-1)&gt;(INDEX('Verwachte Resultaten'!$C$2:$BT$31,MATCH(_xlfn.XLOOKUP($D$14,$D256:$D262,$E256:$E262,,0,-1),'Verwachte Resultaten'!$B$2:$B$31,0),MATCH(_xlfn.XLOOKUP($D$14,$D256:$D262,I255:I261,,0,-1),'Verwachte Resultaten'!$C$1:$BT$1,0))*_xlfn.XLOOKUP($E262,$G$2:$G$6,$H$2:$H$6,,0))),$D262,""),"")</f>
        <v/>
      </c>
      <c r="J262" s="19" t="str">
        <f>IFERROR(IF(AND(_xlfn.XLOOKUP($D$14,$D256:$D262,J256:J262,,0,-1)&lt;=(INDEX('Verwachte Resultaten'!$C$2:$BT$31,MATCH(_xlfn.XLOOKUP($D$14,$D256:$D262,$E256:$E262,,0,-1),'Verwachte Resultaten'!$B$2:$B$31,0),MATCH(_xlfn.XLOOKUP($D$14,$D256:$D262,J255:J261,,0,-1),'Verwachte Resultaten'!$C$1:$BT$1,0))*_xlfn.XLOOKUP($E262,$G$2:$G$6,$F$2:$F$6,,0)),_xlfn.XLOOKUP($D$14,$D256:$D262,J256:J262,,0,-1)&gt;(INDEX('Verwachte Resultaten'!$C$2:$BT$31,MATCH(_xlfn.XLOOKUP($D$14,$D256:$D262,$E256:$E262,,0,-1),'Verwachte Resultaten'!$B$2:$B$31,0),MATCH(_xlfn.XLOOKUP($D$14,$D256:$D262,J255:J261,,0,-1),'Verwachte Resultaten'!$C$1:$BT$1,0))*_xlfn.XLOOKUP($E262,$G$2:$G$6,$H$2:$H$6,,0))),$D262,""),"")</f>
        <v/>
      </c>
      <c r="K262" s="19" t="str">
        <f>IFERROR(IF(AND(_xlfn.XLOOKUP($D$14,$D256:$D262,K256:K262,,0,-1)&lt;=(INDEX('Verwachte Resultaten'!$C$2:$BT$31,MATCH(_xlfn.XLOOKUP($D$14,$D256:$D262,$E256:$E262,,0,-1),'Verwachte Resultaten'!$B$2:$B$31,0),MATCH(_xlfn.XLOOKUP($D$14,$D256:$D262,K255:K261,,0,-1),'Verwachte Resultaten'!$C$1:$BT$1,0))*_xlfn.XLOOKUP($E262,$G$2:$G$6,$F$2:$F$6,,0)),_xlfn.XLOOKUP($D$14,$D256:$D262,K256:K262,,0,-1)&gt;(INDEX('Verwachte Resultaten'!$C$2:$BT$31,MATCH(_xlfn.XLOOKUP($D$14,$D256:$D262,$E256:$E262,,0,-1),'Verwachte Resultaten'!$B$2:$B$31,0),MATCH(_xlfn.XLOOKUP($D$14,$D256:$D262,K255:K261,,0,-1),'Verwachte Resultaten'!$C$1:$BT$1,0))*_xlfn.XLOOKUP($E262,$G$2:$G$6,$H$2:$H$6,,0))),$D262,""),"")</f>
        <v/>
      </c>
      <c r="L262" s="19" t="str">
        <f>IFERROR(IF(AND(_xlfn.XLOOKUP($D$14,$D256:$D262,L256:L262,,0,-1)&lt;=(INDEX('Verwachte Resultaten'!$C$2:$BT$31,MATCH(_xlfn.XLOOKUP($D$14,$D256:$D262,$E256:$E262,,0,-1),'Verwachte Resultaten'!$B$2:$B$31,0),MATCH(_xlfn.XLOOKUP($D$14,$D256:$D262,L255:L261,,0,-1),'Verwachte Resultaten'!$C$1:$BT$1,0))*_xlfn.XLOOKUP($E262,$G$2:$G$6,$F$2:$F$6,,0)),_xlfn.XLOOKUP($D$14,$D256:$D262,L256:L262,,0,-1)&gt;(INDEX('Verwachte Resultaten'!$C$2:$BT$31,MATCH(_xlfn.XLOOKUP($D$14,$D256:$D262,$E256:$E262,,0,-1),'Verwachte Resultaten'!$B$2:$B$31,0),MATCH(_xlfn.XLOOKUP($D$14,$D256:$D262,L255:L261,,0,-1),'Verwachte Resultaten'!$C$1:$BT$1,0))*_xlfn.XLOOKUP($E262,$G$2:$G$6,$H$2:$H$6,,0))),$D262,""),"")</f>
        <v/>
      </c>
      <c r="M262" s="19" t="str">
        <f>IFERROR(IF(AND(_xlfn.XLOOKUP($D$14,$D256:$D262,M256:M262,,0,-1)&lt;=(INDEX('Verwachte Resultaten'!$C$2:$BT$31,MATCH(_xlfn.XLOOKUP($D$14,$D256:$D262,$E256:$E262,,0,-1),'Verwachte Resultaten'!$B$2:$B$31,0),MATCH(_xlfn.XLOOKUP($D$14,$D256:$D262,M255:M261,,0,-1),'Verwachte Resultaten'!$C$1:$BT$1,0))*_xlfn.XLOOKUP($E262,$G$2:$G$6,$F$2:$F$6,,0)),_xlfn.XLOOKUP($D$14,$D256:$D262,M256:M262,,0,-1)&gt;(INDEX('Verwachte Resultaten'!$C$2:$BT$31,MATCH(_xlfn.XLOOKUP($D$14,$D256:$D262,$E256:$E262,,0,-1),'Verwachte Resultaten'!$B$2:$B$31,0),MATCH(_xlfn.XLOOKUP($D$14,$D256:$D262,M255:M261,,0,-1),'Verwachte Resultaten'!$C$1:$BT$1,0))*_xlfn.XLOOKUP($E262,$G$2:$G$6,$H$2:$H$6,,0))),$D262,""),"")</f>
        <v/>
      </c>
      <c r="N262" s="19" t="str">
        <f>IFERROR(IF(AND(_xlfn.XLOOKUP($D$14,$D256:$D262,N256:N262,,0,-1)&lt;=(INDEX('Verwachte Resultaten'!$C$2:$BT$31,MATCH(_xlfn.XLOOKUP($D$14,$D256:$D262,$E256:$E262,,0,-1),'Verwachte Resultaten'!$B$2:$B$31,0),MATCH(_xlfn.XLOOKUP($D$14,$D256:$D262,N255:N261,,0,-1),'Verwachte Resultaten'!$C$1:$BT$1,0))*_xlfn.XLOOKUP($E262,$G$2:$G$6,$F$2:$F$6,,0)),_xlfn.XLOOKUP($D$14,$D256:$D262,N256:N262,,0,-1)&gt;(INDEX('Verwachte Resultaten'!$C$2:$BT$31,MATCH(_xlfn.XLOOKUP($D$14,$D256:$D262,$E256:$E262,,0,-1),'Verwachte Resultaten'!$B$2:$B$31,0),MATCH(_xlfn.XLOOKUP($D$14,$D256:$D262,N255:N261,,0,-1),'Verwachte Resultaten'!$C$1:$BT$1,0))*_xlfn.XLOOKUP($E262,$G$2:$G$6,$H$2:$H$6,,0))),$D262,""),"")</f>
        <v/>
      </c>
      <c r="O262" s="19" t="str">
        <f>IFERROR(IF(AND(_xlfn.XLOOKUP($D$14,$D256:$D262,O256:O262,,0,-1)&lt;=(INDEX('Verwachte Resultaten'!$C$2:$BT$31,MATCH(_xlfn.XLOOKUP($D$14,$D256:$D262,$E256:$E262,,0,-1),'Verwachte Resultaten'!$B$2:$B$31,0),MATCH(_xlfn.XLOOKUP($D$14,$D256:$D262,O255:O261,,0,-1),'Verwachte Resultaten'!$C$1:$BT$1,0))*_xlfn.XLOOKUP($E262,$G$2:$G$6,$F$2:$F$6,,0)),_xlfn.XLOOKUP($D$14,$D256:$D262,O256:O262,,0,-1)&gt;(INDEX('Verwachte Resultaten'!$C$2:$BT$31,MATCH(_xlfn.XLOOKUP($D$14,$D256:$D262,$E256:$E262,,0,-1),'Verwachte Resultaten'!$B$2:$B$31,0),MATCH(_xlfn.XLOOKUP($D$14,$D256:$D262,O255:O261,,0,-1),'Verwachte Resultaten'!$C$1:$BT$1,0))*_xlfn.XLOOKUP($E262,$G$2:$G$6,$H$2:$H$6,,0))),$D262,""),"")</f>
        <v/>
      </c>
      <c r="P262" s="19" t="str">
        <f>IFERROR(IF(AND(_xlfn.XLOOKUP($D$14,$D256:$D262,P256:P262,,0,-1)&lt;=(INDEX('Verwachte Resultaten'!$C$2:$BT$31,MATCH(_xlfn.XLOOKUP($D$14,$D256:$D262,$E256:$E262,,0,-1),'Verwachte Resultaten'!$B$2:$B$31,0),MATCH(_xlfn.XLOOKUP($D$14,$D256:$D262,P255:P261,,0,-1),'Verwachte Resultaten'!$C$1:$BT$1,0))*_xlfn.XLOOKUP($E262,$G$2:$G$6,$F$2:$F$6,,0)),_xlfn.XLOOKUP($D$14,$D256:$D262,P256:P262,,0,-1)&gt;(INDEX('Verwachte Resultaten'!$C$2:$BT$31,MATCH(_xlfn.XLOOKUP($D$14,$D256:$D262,$E256:$E262,,0,-1),'Verwachte Resultaten'!$B$2:$B$31,0),MATCH(_xlfn.XLOOKUP($D$14,$D256:$D262,P255:P261,,0,-1),'Verwachte Resultaten'!$C$1:$BT$1,0))*_xlfn.XLOOKUP($E262,$G$2:$G$6,$H$2:$H$6,,0))),$D262,""),"")</f>
        <v/>
      </c>
      <c r="Q262" s="19" t="str">
        <f>IFERROR(IF(AND(_xlfn.XLOOKUP($D$14,$D256:$D262,Q256:Q262,,0,-1)&lt;=(INDEX('Verwachte Resultaten'!$C$2:$BT$31,MATCH(_xlfn.XLOOKUP($D$14,$D256:$D262,$E256:$E262,,0,-1),'Verwachte Resultaten'!$B$2:$B$31,0),MATCH(_xlfn.XLOOKUP($D$14,$D256:$D262,Q255:Q261,,0,-1),'Verwachte Resultaten'!$C$1:$BT$1,0))*_xlfn.XLOOKUP($E262,$G$2:$G$6,$F$2:$F$6,,0)),_xlfn.XLOOKUP($D$14,$D256:$D262,Q256:Q262,,0,-1)&gt;(INDEX('Verwachte Resultaten'!$C$2:$BT$31,MATCH(_xlfn.XLOOKUP($D$14,$D256:$D262,$E256:$E262,,0,-1),'Verwachte Resultaten'!$B$2:$B$31,0),MATCH(_xlfn.XLOOKUP($D$14,$D256:$D262,Q255:Q261,,0,-1),'Verwachte Resultaten'!$C$1:$BT$1,0))*_xlfn.XLOOKUP($E262,$G$2:$G$6,$H$2:$H$6,,0))),$D262,""),"")</f>
        <v/>
      </c>
      <c r="R262" s="19" t="str">
        <f>IFERROR(IF(AND(_xlfn.XLOOKUP($D$14,$D256:$D262,R256:R262,,0,-1)&lt;=(INDEX('Verwachte Resultaten'!$C$2:$BT$31,MATCH(_xlfn.XLOOKUP($D$14,$D256:$D262,$E256:$E262,,0,-1),'Verwachte Resultaten'!$B$2:$B$31,0),MATCH(_xlfn.XLOOKUP($D$14,$D256:$D262,R255:R261,,0,-1),'Verwachte Resultaten'!$C$1:$BT$1,0))*_xlfn.XLOOKUP($E262,$G$2:$G$6,$F$2:$F$6,,0)),_xlfn.XLOOKUP($D$14,$D256:$D262,R256:R262,,0,-1)&gt;(INDEX('Verwachte Resultaten'!$C$2:$BT$31,MATCH(_xlfn.XLOOKUP($D$14,$D256:$D262,$E256:$E262,,0,-1),'Verwachte Resultaten'!$B$2:$B$31,0),MATCH(_xlfn.XLOOKUP($D$14,$D256:$D262,R255:R261,,0,-1),'Verwachte Resultaten'!$C$1:$BT$1,0))*_xlfn.XLOOKUP($E262,$G$2:$G$6,$H$2:$H$6,,0))),$D262,""),"")</f>
        <v/>
      </c>
      <c r="S262" s="19" t="str">
        <f>IFERROR(IF(AND(_xlfn.XLOOKUP($D$14,$D256:$D262,S256:S262,,0,-1)&lt;=(INDEX('Verwachte Resultaten'!$C$2:$BT$31,MATCH(_xlfn.XLOOKUP($D$14,$D256:$D262,$E256:$E262,,0,-1),'Verwachte Resultaten'!$B$2:$B$31,0),MATCH(_xlfn.XLOOKUP($D$14,$D256:$D262,S255:S261,,0,-1),'Verwachte Resultaten'!$C$1:$BT$1,0))*_xlfn.XLOOKUP($E262,$G$2:$G$6,$F$2:$F$6,,0)),_xlfn.XLOOKUP($D$14,$D256:$D262,S256:S262,,0,-1)&gt;(INDEX('Verwachte Resultaten'!$C$2:$BT$31,MATCH(_xlfn.XLOOKUP($D$14,$D256:$D262,$E256:$E262,,0,-1),'Verwachte Resultaten'!$B$2:$B$31,0),MATCH(_xlfn.XLOOKUP($D$14,$D256:$D262,S255:S261,,0,-1),'Verwachte Resultaten'!$C$1:$BT$1,0))*_xlfn.XLOOKUP($E262,$G$2:$G$6,$H$2:$H$6,,0))),$D262,""),"")</f>
        <v/>
      </c>
      <c r="T262" s="19" t="str">
        <f>IFERROR(IF(AND(_xlfn.XLOOKUP($D$14,$D256:$D262,T256:T262,,0,-1)&lt;=(INDEX('Verwachte Resultaten'!$C$2:$BT$31,MATCH(_xlfn.XLOOKUP($D$14,$D256:$D262,$E256:$E262,,0,-1),'Verwachte Resultaten'!$B$2:$B$31,0),MATCH(_xlfn.XLOOKUP($D$14,$D256:$D262,T255:T261,,0,-1),'Verwachte Resultaten'!$C$1:$BT$1,0))*_xlfn.XLOOKUP($E262,$G$2:$G$6,$F$2:$F$6,,0)),_xlfn.XLOOKUP($D$14,$D256:$D262,T256:T262,,0,-1)&gt;(INDEX('Verwachte Resultaten'!$C$2:$BT$31,MATCH(_xlfn.XLOOKUP($D$14,$D256:$D262,$E256:$E262,,0,-1),'Verwachte Resultaten'!$B$2:$B$31,0),MATCH(_xlfn.XLOOKUP($D$14,$D256:$D262,T255:T261,,0,-1),'Verwachte Resultaten'!$C$1:$BT$1,0))*_xlfn.XLOOKUP($E262,$G$2:$G$6,$H$2:$H$6,,0))),$D262,""),"")</f>
        <v/>
      </c>
      <c r="U262" s="19" t="str">
        <f>IFERROR(IF(AND(_xlfn.XLOOKUP($D$14,$D256:$D262,U256:U262,,0,-1)&lt;=(INDEX('Verwachte Resultaten'!$C$2:$BT$31,MATCH(_xlfn.XLOOKUP($D$14,$D256:$D262,$E256:$E262,,0,-1),'Verwachte Resultaten'!$B$2:$B$31,0),MATCH(_xlfn.XLOOKUP($D$14,$D256:$D262,U255:U261,,0,-1),'Verwachte Resultaten'!$C$1:$BT$1,0))*_xlfn.XLOOKUP($E262,$G$2:$G$6,$F$2:$F$6,,0)),_xlfn.XLOOKUP($D$14,$D256:$D262,U256:U262,,0,-1)&gt;(INDEX('Verwachte Resultaten'!$C$2:$BT$31,MATCH(_xlfn.XLOOKUP($D$14,$D256:$D262,$E256:$E262,,0,-1),'Verwachte Resultaten'!$B$2:$B$31,0),MATCH(_xlfn.XLOOKUP($D$14,$D256:$D262,U255:U261,,0,-1),'Verwachte Resultaten'!$C$1:$BT$1,0))*_xlfn.XLOOKUP($E262,$G$2:$G$6,$H$2:$H$6,,0))),$D262,""),"")</f>
        <v/>
      </c>
      <c r="V262" s="19" t="str">
        <f>IFERROR(IF(AND(_xlfn.XLOOKUP($D$14,$D256:$D262,V256:V262,,0,-1)&lt;=(INDEX('Verwachte Resultaten'!$C$2:$BT$31,MATCH(_xlfn.XLOOKUP($D$14,$D256:$D262,$E256:$E262,,0,-1),'Verwachte Resultaten'!$B$2:$B$31,0),MATCH(_xlfn.XLOOKUP($D$14,$D256:$D262,V255:V261,,0,-1),'Verwachte Resultaten'!$C$1:$BT$1,0))*_xlfn.XLOOKUP($E262,$G$2:$G$6,$F$2:$F$6,,0)),_xlfn.XLOOKUP($D$14,$D256:$D262,V256:V262,,0,-1)&gt;(INDEX('Verwachte Resultaten'!$C$2:$BT$31,MATCH(_xlfn.XLOOKUP($D$14,$D256:$D262,$E256:$E262,,0,-1),'Verwachte Resultaten'!$B$2:$B$31,0),MATCH(_xlfn.XLOOKUP($D$14,$D256:$D262,V255:V261,,0,-1),'Verwachte Resultaten'!$C$1:$BT$1,0))*_xlfn.XLOOKUP($E262,$G$2:$G$6,$H$2:$H$6,,0))),$D262,""),"")</f>
        <v/>
      </c>
      <c r="W262" s="19" t="str">
        <f>IFERROR(IF(AND(_xlfn.XLOOKUP($D$14,$D256:$D262,W256:W262,,0,-1)&lt;=(INDEX('Verwachte Resultaten'!$C$2:$BT$31,MATCH(_xlfn.XLOOKUP($D$14,$D256:$D262,$E256:$E262,,0,-1),'Verwachte Resultaten'!$B$2:$B$31,0),MATCH(_xlfn.XLOOKUP($D$14,$D256:$D262,W255:W261,,0,-1),'Verwachte Resultaten'!$C$1:$BT$1,0))*_xlfn.XLOOKUP($E262,$G$2:$G$6,$F$2:$F$6,,0)),_xlfn.XLOOKUP($D$14,$D256:$D262,W256:W262,,0,-1)&gt;(INDEX('Verwachte Resultaten'!$C$2:$BT$31,MATCH(_xlfn.XLOOKUP($D$14,$D256:$D262,$E256:$E262,,0,-1),'Verwachte Resultaten'!$B$2:$B$31,0),MATCH(_xlfn.XLOOKUP($D$14,$D256:$D262,W255:W261,,0,-1),'Verwachte Resultaten'!$C$1:$BT$1,0))*_xlfn.XLOOKUP($E262,$G$2:$G$6,$H$2:$H$6,,0))),$D262,""),"")</f>
        <v/>
      </c>
      <c r="X262" s="19" t="str">
        <f>IFERROR(IF(AND(_xlfn.XLOOKUP($D$14,$D256:$D262,X256:X262,,0,-1)&lt;=(INDEX('Verwachte Resultaten'!$C$2:$BT$31,MATCH(_xlfn.XLOOKUP($D$14,$D256:$D262,$E256:$E262,,0,-1),'Verwachte Resultaten'!$B$2:$B$31,0),MATCH(_xlfn.XLOOKUP($D$14,$D256:$D262,X255:X261,,0,-1),'Verwachte Resultaten'!$C$1:$BT$1,0))*_xlfn.XLOOKUP($E262,$G$2:$G$6,$F$2:$F$6,,0)),_xlfn.XLOOKUP($D$14,$D256:$D262,X256:X262,,0,-1)&gt;(INDEX('Verwachte Resultaten'!$C$2:$BT$31,MATCH(_xlfn.XLOOKUP($D$14,$D256:$D262,$E256:$E262,,0,-1),'Verwachte Resultaten'!$B$2:$B$31,0),MATCH(_xlfn.XLOOKUP($D$14,$D256:$D262,X255:X261,,0,-1),'Verwachte Resultaten'!$C$1:$BT$1,0))*_xlfn.XLOOKUP($E262,$G$2:$G$6,$H$2:$H$6,,0))),$D262,""),"")</f>
        <v/>
      </c>
      <c r="Y262" s="19" t="str">
        <f>IFERROR(IF(AND(_xlfn.XLOOKUP($D$14,$D256:$D262,Y256:Y262,,0,-1)&lt;=(INDEX('Verwachte Resultaten'!$C$2:$BT$31,MATCH(_xlfn.XLOOKUP($D$14,$D256:$D262,$E256:$E262,,0,-1),'Verwachte Resultaten'!$B$2:$B$31,0),MATCH(_xlfn.XLOOKUP($D$14,$D256:$D262,Y255:Y261,,0,-1),'Verwachte Resultaten'!$C$1:$BT$1,0))*_xlfn.XLOOKUP($E262,$G$2:$G$6,$F$2:$F$6,,0)),_xlfn.XLOOKUP($D$14,$D256:$D262,Y256:Y262,,0,-1)&gt;(INDEX('Verwachte Resultaten'!$C$2:$BT$31,MATCH(_xlfn.XLOOKUP($D$14,$D256:$D262,$E256:$E262,,0,-1),'Verwachte Resultaten'!$B$2:$B$31,0),MATCH(_xlfn.XLOOKUP($D$14,$D256:$D262,Y255:Y261,,0,-1),'Verwachte Resultaten'!$C$1:$BT$1,0))*_xlfn.XLOOKUP($E262,$G$2:$G$6,$H$2:$H$6,,0))),$D262,""),"")</f>
        <v/>
      </c>
      <c r="Z262" s="19" t="str">
        <f>IFERROR(IF(AND(_xlfn.XLOOKUP($D$14,$D256:$D262,Z256:Z262,,0,-1)&lt;=(INDEX('Verwachte Resultaten'!$C$2:$BT$31,MATCH(_xlfn.XLOOKUP($D$14,$D256:$D262,$E256:$E262,,0,-1),'Verwachte Resultaten'!$B$2:$B$31,0),MATCH(_xlfn.XLOOKUP($D$14,$D256:$D262,Z255:Z261,,0,-1),'Verwachte Resultaten'!$C$1:$BT$1,0))*_xlfn.XLOOKUP($E262,$G$2:$G$6,$F$2:$F$6,,0)),_xlfn.XLOOKUP($D$14,$D256:$D262,Z256:Z262,,0,-1)&gt;(INDEX('Verwachte Resultaten'!$C$2:$BT$31,MATCH(_xlfn.XLOOKUP($D$14,$D256:$D262,$E256:$E262,,0,-1),'Verwachte Resultaten'!$B$2:$B$31,0),MATCH(_xlfn.XLOOKUP($D$14,$D256:$D262,Z255:Z261,,0,-1),'Verwachte Resultaten'!$C$1:$BT$1,0))*_xlfn.XLOOKUP($E262,$G$2:$G$6,$H$2:$H$6,,0))),$D262,""),"")</f>
        <v/>
      </c>
      <c r="AA262" s="19" t="str">
        <f>IFERROR(IF(AND(_xlfn.XLOOKUP($D$14,$D256:$D262,AA256:AA262,,0,-1)&lt;=(INDEX('Verwachte Resultaten'!$C$2:$BT$31,MATCH(_xlfn.XLOOKUP($D$14,$D256:$D262,$E256:$E262,,0,-1),'Verwachte Resultaten'!$B$2:$B$31,0),MATCH(_xlfn.XLOOKUP($D$14,$D256:$D262,AA255:AA261,,0,-1),'Verwachte Resultaten'!$C$1:$BT$1,0))*_xlfn.XLOOKUP($E262,$G$2:$G$6,$F$2:$F$6,,0)),_xlfn.XLOOKUP($D$14,$D256:$D262,AA256:AA262,,0,-1)&gt;(INDEX('Verwachte Resultaten'!$C$2:$BT$31,MATCH(_xlfn.XLOOKUP($D$14,$D256:$D262,$E256:$E262,,0,-1),'Verwachte Resultaten'!$B$2:$B$31,0),MATCH(_xlfn.XLOOKUP($D$14,$D256:$D262,AA255:AA261,,0,-1),'Verwachte Resultaten'!$C$1:$BT$1,0))*_xlfn.XLOOKUP($E262,$G$2:$G$6,$H$2:$H$6,,0))),$D262,""),"")</f>
        <v/>
      </c>
      <c r="AB262" s="19" t="str">
        <f>IFERROR(IF(AND(_xlfn.XLOOKUP($D$14,$D256:$D262,AB256:AB262,,0,-1)&lt;=(INDEX('Verwachte Resultaten'!$C$2:$BT$31,MATCH(_xlfn.XLOOKUP($D$14,$D256:$D262,$E256:$E262,,0,-1),'Verwachte Resultaten'!$B$2:$B$31,0),MATCH(_xlfn.XLOOKUP($D$14,$D256:$D262,AB255:AB261,,0,-1),'Verwachte Resultaten'!$C$1:$BT$1,0))*_xlfn.XLOOKUP($E262,$G$2:$G$6,$F$2:$F$6,,0)),_xlfn.XLOOKUP($D$14,$D256:$D262,AB256:AB262,,0,-1)&gt;(INDEX('Verwachte Resultaten'!$C$2:$BT$31,MATCH(_xlfn.XLOOKUP($D$14,$D256:$D262,$E256:$E262,,0,-1),'Verwachte Resultaten'!$B$2:$B$31,0),MATCH(_xlfn.XLOOKUP($D$14,$D256:$D262,AB255:AB261,,0,-1),'Verwachte Resultaten'!$C$1:$BT$1,0))*_xlfn.XLOOKUP($E262,$G$2:$G$6,$H$2:$H$6,,0))),$D262,""),"")</f>
        <v/>
      </c>
      <c r="AC262" s="19" t="str">
        <f>IFERROR(IF(AND(_xlfn.XLOOKUP($D$14,$D256:$D262,AC256:AC262,,0,-1)&lt;=(INDEX('Verwachte Resultaten'!$C$2:$BT$31,MATCH(_xlfn.XLOOKUP($D$14,$D256:$D262,$E256:$E262,,0,-1),'Verwachte Resultaten'!$B$2:$B$31,0),MATCH(_xlfn.XLOOKUP($D$14,$D256:$D262,AC255:AC261,,0,-1),'Verwachte Resultaten'!$C$1:$BT$1,0))*_xlfn.XLOOKUP($E262,$G$2:$G$6,$F$2:$F$6,,0)),_xlfn.XLOOKUP($D$14,$D256:$D262,AC256:AC262,,0,-1)&gt;(INDEX('Verwachte Resultaten'!$C$2:$BT$31,MATCH(_xlfn.XLOOKUP($D$14,$D256:$D262,$E256:$E262,,0,-1),'Verwachte Resultaten'!$B$2:$B$31,0),MATCH(_xlfn.XLOOKUP($D$14,$D256:$D262,AC255:AC261,,0,-1),'Verwachte Resultaten'!$C$1:$BT$1,0))*_xlfn.XLOOKUP($E262,$G$2:$G$6,$H$2:$H$6,,0))),$D262,""),"")</f>
        <v/>
      </c>
      <c r="AD262" s="19" t="str">
        <f>IFERROR(IF(AND(_xlfn.XLOOKUP($D$14,$D256:$D262,AD256:AD262,,0,-1)&lt;=(INDEX('Verwachte Resultaten'!$C$2:$BT$31,MATCH(_xlfn.XLOOKUP($D$14,$D256:$D262,$E256:$E262,,0,-1),'Verwachte Resultaten'!$B$2:$B$31,0),MATCH(_xlfn.XLOOKUP($D$14,$D256:$D262,AD255:AD261,,0,-1),'Verwachte Resultaten'!$C$1:$BT$1,0))*_xlfn.XLOOKUP($E262,$G$2:$G$6,$F$2:$F$6,,0)),_xlfn.XLOOKUP($D$14,$D256:$D262,AD256:AD262,,0,-1)&gt;(INDEX('Verwachte Resultaten'!$C$2:$BT$31,MATCH(_xlfn.XLOOKUP($D$14,$D256:$D262,$E256:$E262,,0,-1),'Verwachte Resultaten'!$B$2:$B$31,0),MATCH(_xlfn.XLOOKUP($D$14,$D256:$D262,AD255:AD261,,0,-1),'Verwachte Resultaten'!$C$1:$BT$1,0))*_xlfn.XLOOKUP($E262,$G$2:$G$6,$H$2:$H$6,,0))),$D262,""),"")</f>
        <v/>
      </c>
      <c r="AE262" s="19" t="str">
        <f>IFERROR(IF(AND(_xlfn.XLOOKUP($D$14,$D256:$D262,AE256:AE262,,0,-1)&lt;=(INDEX('Verwachte Resultaten'!$C$2:$BT$31,MATCH(_xlfn.XLOOKUP($D$14,$D256:$D262,$E256:$E262,,0,-1),'Verwachte Resultaten'!$B$2:$B$31,0),MATCH(_xlfn.XLOOKUP($D$14,$D256:$D262,AE255:AE261,,0,-1),'Verwachte Resultaten'!$C$1:$BT$1,0))*_xlfn.XLOOKUP($E262,$G$2:$G$6,$F$2:$F$6,,0)),_xlfn.XLOOKUP($D$14,$D256:$D262,AE256:AE262,,0,-1)&gt;(INDEX('Verwachte Resultaten'!$C$2:$BT$31,MATCH(_xlfn.XLOOKUP($D$14,$D256:$D262,$E256:$E262,,0,-1),'Verwachte Resultaten'!$B$2:$B$31,0),MATCH(_xlfn.XLOOKUP($D$14,$D256:$D262,AE255:AE261,,0,-1),'Verwachte Resultaten'!$C$1:$BT$1,0))*_xlfn.XLOOKUP($E262,$G$2:$G$6,$H$2:$H$6,,0))),$D262,""),"")</f>
        <v/>
      </c>
      <c r="AF262" s="19" t="str">
        <f>IFERROR(IF(AND(_xlfn.XLOOKUP($D$14,$D256:$D262,AF256:AF262,,0,-1)&lt;=(INDEX('Verwachte Resultaten'!$C$2:$BT$31,MATCH(_xlfn.XLOOKUP($D$14,$D256:$D262,$E256:$E262,,0,-1),'Verwachte Resultaten'!$B$2:$B$31,0),MATCH(_xlfn.XLOOKUP($D$14,$D256:$D262,AF255:AF261,,0,-1),'Verwachte Resultaten'!$C$1:$BT$1,0))*_xlfn.XLOOKUP($E262,$G$2:$G$6,$F$2:$F$6,,0)),_xlfn.XLOOKUP($D$14,$D256:$D262,AF256:AF262,,0,-1)&gt;(INDEX('Verwachte Resultaten'!$C$2:$BT$31,MATCH(_xlfn.XLOOKUP($D$14,$D256:$D262,$E256:$E262,,0,-1),'Verwachte Resultaten'!$B$2:$B$31,0),MATCH(_xlfn.XLOOKUP($D$14,$D256:$D262,AF255:AF261,,0,-1),'Verwachte Resultaten'!$C$1:$BT$1,0))*_xlfn.XLOOKUP($E262,$G$2:$G$6,$H$2:$H$6,,0))),$D262,""),"")</f>
        <v/>
      </c>
      <c r="AG262" s="19" t="str">
        <f>IFERROR(IF(AND(_xlfn.XLOOKUP($D$14,$D256:$D262,AG256:AG262,,0,-1)&lt;=(INDEX('Verwachte Resultaten'!$C$2:$BT$31,MATCH(_xlfn.XLOOKUP($D$14,$D256:$D262,$E256:$E262,,0,-1),'Verwachte Resultaten'!$B$2:$B$31,0),MATCH(_xlfn.XLOOKUP($D$14,$D256:$D262,AG255:AG261,,0,-1),'Verwachte Resultaten'!$C$1:$BT$1,0))*_xlfn.XLOOKUP($E262,$G$2:$G$6,$F$2:$F$6,,0)),_xlfn.XLOOKUP($D$14,$D256:$D262,AG256:AG262,,0,-1)&gt;(INDEX('Verwachte Resultaten'!$C$2:$BT$31,MATCH(_xlfn.XLOOKUP($D$14,$D256:$D262,$E256:$E262,,0,-1),'Verwachte Resultaten'!$B$2:$B$31,0),MATCH(_xlfn.XLOOKUP($D$14,$D256:$D262,AG255:AG261,,0,-1),'Verwachte Resultaten'!$C$1:$BT$1,0))*_xlfn.XLOOKUP($E262,$G$2:$G$6,$H$2:$H$6,,0))),$D262,""),"")</f>
        <v/>
      </c>
      <c r="AH262" s="19" t="str">
        <f>IFERROR(IF(AND(_xlfn.XLOOKUP($D$14,$D256:$D262,AH256:AH262,,0,-1)&lt;=(INDEX('Verwachte Resultaten'!$C$2:$BT$31,MATCH(_xlfn.XLOOKUP($D$14,$D256:$D262,$E256:$E262,,0,-1),'Verwachte Resultaten'!$B$2:$B$31,0),MATCH(_xlfn.XLOOKUP($D$14,$D256:$D262,AH255:AH261,,0,-1),'Verwachte Resultaten'!$C$1:$BT$1,0))*_xlfn.XLOOKUP($E262,$G$2:$G$6,$F$2:$F$6,,0)),_xlfn.XLOOKUP($D$14,$D256:$D262,AH256:AH262,,0,-1)&gt;(INDEX('Verwachte Resultaten'!$C$2:$BT$31,MATCH(_xlfn.XLOOKUP($D$14,$D256:$D262,$E256:$E262,,0,-1),'Verwachte Resultaten'!$B$2:$B$31,0),MATCH(_xlfn.XLOOKUP($D$14,$D256:$D262,AH255:AH261,,0,-1),'Verwachte Resultaten'!$C$1:$BT$1,0))*_xlfn.XLOOKUP($E262,$G$2:$G$6,$H$2:$H$6,,0))),$D262,""),"")</f>
        <v/>
      </c>
      <c r="AI262" s="19" t="str">
        <f>IFERROR(IF(AND(_xlfn.XLOOKUP($D$14,$D256:$D262,AI256:AI262,,0,-1)&lt;=(INDEX('Verwachte Resultaten'!$C$2:$BT$31,MATCH(_xlfn.XLOOKUP($D$14,$D256:$D262,$E256:$E262,,0,-1),'Verwachte Resultaten'!$B$2:$B$31,0),MATCH(_xlfn.XLOOKUP($D$14,$D256:$D262,AI255:AI261,,0,-1),'Verwachte Resultaten'!$C$1:$BT$1,0))*_xlfn.XLOOKUP($E262,$G$2:$G$6,$F$2:$F$6,,0)),_xlfn.XLOOKUP($D$14,$D256:$D262,AI256:AI262,,0,-1)&gt;(INDEX('Verwachte Resultaten'!$C$2:$BT$31,MATCH(_xlfn.XLOOKUP($D$14,$D256:$D262,$E256:$E262,,0,-1),'Verwachte Resultaten'!$B$2:$B$31,0),MATCH(_xlfn.XLOOKUP($D$14,$D256:$D262,AI255:AI261,,0,-1),'Verwachte Resultaten'!$C$1:$BT$1,0))*_xlfn.XLOOKUP($E262,$G$2:$G$6,$H$2:$H$6,,0))),$D262,""),"")</f>
        <v/>
      </c>
      <c r="AJ262" s="19" t="str">
        <f>IFERROR(IF(AND(_xlfn.XLOOKUP($D$14,$D256:$D262,AJ256:AJ262,,0,-1)&lt;=(INDEX('Verwachte Resultaten'!$C$2:$BT$31,MATCH(_xlfn.XLOOKUP($D$14,$D256:$D262,$E256:$E262,,0,-1),'Verwachte Resultaten'!$B$2:$B$31,0),MATCH(_xlfn.XLOOKUP($D$14,$D256:$D262,AJ255:AJ261,,0,-1),'Verwachte Resultaten'!$C$1:$BT$1,0))*_xlfn.XLOOKUP($E262,$G$2:$G$6,$F$2:$F$6,,0)),_xlfn.XLOOKUP($D$14,$D256:$D262,AJ256:AJ262,,0,-1)&gt;(INDEX('Verwachte Resultaten'!$C$2:$BT$31,MATCH(_xlfn.XLOOKUP($D$14,$D256:$D262,$E256:$E262,,0,-1),'Verwachte Resultaten'!$B$2:$B$31,0),MATCH(_xlfn.XLOOKUP($D$14,$D256:$D262,AJ255:AJ261,,0,-1),'Verwachte Resultaten'!$C$1:$BT$1,0))*_xlfn.XLOOKUP($E262,$G$2:$G$6,$H$2:$H$6,,0))),$D262,""),"")</f>
        <v/>
      </c>
      <c r="AK262" s="19" t="str">
        <f>IFERROR(IF(AND(_xlfn.XLOOKUP($D$14,$D256:$D262,AK256:AK262,,0,-1)&lt;=(INDEX('Verwachte Resultaten'!$C$2:$BT$31,MATCH(_xlfn.XLOOKUP($D$14,$D256:$D262,$E256:$E262,,0,-1),'Verwachte Resultaten'!$B$2:$B$31,0),MATCH(_xlfn.XLOOKUP($D$14,$D256:$D262,AK255:AK261,,0,-1),'Verwachte Resultaten'!$C$1:$BT$1,0))*_xlfn.XLOOKUP($E262,$G$2:$G$6,$F$2:$F$6,,0)),_xlfn.XLOOKUP($D$14,$D256:$D262,AK256:AK262,,0,-1)&gt;(INDEX('Verwachte Resultaten'!$C$2:$BT$31,MATCH(_xlfn.XLOOKUP($D$14,$D256:$D262,$E256:$E262,,0,-1),'Verwachte Resultaten'!$B$2:$B$31,0),MATCH(_xlfn.XLOOKUP($D$14,$D256:$D262,AK255:AK261,,0,-1),'Verwachte Resultaten'!$C$1:$BT$1,0))*_xlfn.XLOOKUP($E262,$G$2:$G$6,$H$2:$H$6,,0))),$D262,""),"")</f>
        <v/>
      </c>
      <c r="AL262" s="19" t="str">
        <f>IFERROR(IF(AND(_xlfn.XLOOKUP($D$14,$D256:$D262,AL256:AL262,,0,-1)&lt;=(INDEX('Verwachte Resultaten'!$C$2:$BT$31,MATCH(_xlfn.XLOOKUP($D$14,$D256:$D262,$E256:$E262,,0,-1),'Verwachte Resultaten'!$B$2:$B$31,0),MATCH(_xlfn.XLOOKUP($D$14,$D256:$D262,AL255:AL261,,0,-1),'Verwachte Resultaten'!$C$1:$BT$1,0))*_xlfn.XLOOKUP($E262,$G$2:$G$6,$F$2:$F$6,,0)),_xlfn.XLOOKUP($D$14,$D256:$D262,AL256:AL262,,0,-1)&gt;(INDEX('Verwachte Resultaten'!$C$2:$BT$31,MATCH(_xlfn.XLOOKUP($D$14,$D256:$D262,$E256:$E262,,0,-1),'Verwachte Resultaten'!$B$2:$B$31,0),MATCH(_xlfn.XLOOKUP($D$14,$D256:$D262,AL255:AL261,,0,-1),'Verwachte Resultaten'!$C$1:$BT$1,0))*_xlfn.XLOOKUP($E262,$G$2:$G$6,$H$2:$H$6,,0))),$D262,""),"")</f>
        <v/>
      </c>
      <c r="AM262" s="19" t="str">
        <f>IFERROR(IF(AND(_xlfn.XLOOKUP($D$14,$D256:$D262,AM256:AM262,,0,-1)&lt;=(INDEX('Verwachte Resultaten'!$C$2:$BT$31,MATCH(_xlfn.XLOOKUP($D$14,$D256:$D262,$E256:$E262,,0,-1),'Verwachte Resultaten'!$B$2:$B$31,0),MATCH(_xlfn.XLOOKUP($D$14,$D256:$D262,AM255:AM261,,0,-1),'Verwachte Resultaten'!$C$1:$BT$1,0))*_xlfn.XLOOKUP($E262,$G$2:$G$6,$F$2:$F$6,,0)),_xlfn.XLOOKUP($D$14,$D256:$D262,AM256:AM262,,0,-1)&gt;(INDEX('Verwachte Resultaten'!$C$2:$BT$31,MATCH(_xlfn.XLOOKUP($D$14,$D256:$D262,$E256:$E262,,0,-1),'Verwachte Resultaten'!$B$2:$B$31,0),MATCH(_xlfn.XLOOKUP($D$14,$D256:$D262,AM255:AM261,,0,-1),'Verwachte Resultaten'!$C$1:$BT$1,0))*_xlfn.XLOOKUP($E262,$G$2:$G$6,$H$2:$H$6,,0))),$D262,""),"")</f>
        <v/>
      </c>
      <c r="AN262" s="19" t="str">
        <f>IFERROR(IF(AND(_xlfn.XLOOKUP($D$14,$D256:$D262,AN256:AN262,,0,-1)&lt;=(INDEX('Verwachte Resultaten'!$C$2:$BT$31,MATCH(_xlfn.XLOOKUP($D$14,$D256:$D262,$E256:$E262,,0,-1),'Verwachte Resultaten'!$B$2:$B$31,0),MATCH(_xlfn.XLOOKUP($D$14,$D256:$D262,AN255:AN261,,0,-1),'Verwachte Resultaten'!$C$1:$BT$1,0))*_xlfn.XLOOKUP($E262,$G$2:$G$6,$F$2:$F$6,,0)),_xlfn.XLOOKUP($D$14,$D256:$D262,AN256:AN262,,0,-1)&gt;(INDEX('Verwachte Resultaten'!$C$2:$BT$31,MATCH(_xlfn.XLOOKUP($D$14,$D256:$D262,$E256:$E262,,0,-1),'Verwachte Resultaten'!$B$2:$B$31,0),MATCH(_xlfn.XLOOKUP($D$14,$D256:$D262,AN255:AN261,,0,-1),'Verwachte Resultaten'!$C$1:$BT$1,0))*_xlfn.XLOOKUP($E262,$G$2:$G$6,$H$2:$H$6,,0))),$D262,""),"")</f>
        <v/>
      </c>
      <c r="AO262" s="19" t="str">
        <f>IFERROR(IF(AND(_xlfn.XLOOKUP($D$14,$D256:$D262,AO256:AO262,,0,-1)&lt;=(INDEX('Verwachte Resultaten'!$C$2:$BT$31,MATCH(_xlfn.XLOOKUP($D$14,$D256:$D262,$E256:$E262,,0,-1),'Verwachte Resultaten'!$B$2:$B$31,0),MATCH(_xlfn.XLOOKUP($D$14,$D256:$D262,AO255:AO261,,0,-1),'Verwachte Resultaten'!$C$1:$BT$1,0))*_xlfn.XLOOKUP($E262,$G$2:$G$6,$F$2:$F$6,,0)),_xlfn.XLOOKUP($D$14,$D256:$D262,AO256:AO262,,0,-1)&gt;(INDEX('Verwachte Resultaten'!$C$2:$BT$31,MATCH(_xlfn.XLOOKUP($D$14,$D256:$D262,$E256:$E262,,0,-1),'Verwachte Resultaten'!$B$2:$B$31,0),MATCH(_xlfn.XLOOKUP($D$14,$D256:$D262,AO255:AO261,,0,-1),'Verwachte Resultaten'!$C$1:$BT$1,0))*_xlfn.XLOOKUP($E262,$G$2:$G$6,$H$2:$H$6,,0))),$D262,""),"")</f>
        <v/>
      </c>
      <c r="AP262" s="19" t="str">
        <f>IFERROR(IF(AND(_xlfn.XLOOKUP($D$14,$D256:$D262,AP256:AP262,,0,-1)&lt;=(INDEX('Verwachte Resultaten'!$C$2:$BT$31,MATCH(_xlfn.XLOOKUP($D$14,$D256:$D262,$E256:$E262,,0,-1),'Verwachte Resultaten'!$B$2:$B$31,0),MATCH(_xlfn.XLOOKUP($D$14,$D256:$D262,AP255:AP261,,0,-1),'Verwachte Resultaten'!$C$1:$BT$1,0))*_xlfn.XLOOKUP($E262,$G$2:$G$6,$F$2:$F$6,,0)),_xlfn.XLOOKUP($D$14,$D256:$D262,AP256:AP262,,0,-1)&gt;(INDEX('Verwachte Resultaten'!$C$2:$BT$31,MATCH(_xlfn.XLOOKUP($D$14,$D256:$D262,$E256:$E262,,0,-1),'Verwachte Resultaten'!$B$2:$B$31,0),MATCH(_xlfn.XLOOKUP($D$14,$D256:$D262,AP255:AP261,,0,-1),'Verwachte Resultaten'!$C$1:$BT$1,0))*_xlfn.XLOOKUP($E262,$G$2:$G$6,$H$2:$H$6,,0))),$D262,""),"")</f>
        <v/>
      </c>
      <c r="AQ262" s="19" t="str">
        <f>IFERROR(IF(AND(_xlfn.XLOOKUP($D$14,$D256:$D262,AQ256:AQ262,,0,-1)&lt;=(INDEX('Verwachte Resultaten'!$C$2:$BT$31,MATCH(_xlfn.XLOOKUP($D$14,$D256:$D262,$E256:$E262,,0,-1),'Verwachte Resultaten'!$B$2:$B$31,0),MATCH(_xlfn.XLOOKUP($D$14,$D256:$D262,AQ255:AQ261,,0,-1),'Verwachte Resultaten'!$C$1:$BT$1,0))*_xlfn.XLOOKUP($E262,$G$2:$G$6,$F$2:$F$6,,0)),_xlfn.XLOOKUP($D$14,$D256:$D262,AQ256:AQ262,,0,-1)&gt;(INDEX('Verwachte Resultaten'!$C$2:$BT$31,MATCH(_xlfn.XLOOKUP($D$14,$D256:$D262,$E256:$E262,,0,-1),'Verwachte Resultaten'!$B$2:$B$31,0),MATCH(_xlfn.XLOOKUP($D$14,$D256:$D262,AQ255:AQ261,,0,-1),'Verwachte Resultaten'!$C$1:$BT$1,0))*_xlfn.XLOOKUP($E262,$G$2:$G$6,$H$2:$H$6,,0))),$D262,""),"")</f>
        <v/>
      </c>
      <c r="AR262" s="19" t="str">
        <f>IFERROR(IF(AND(_xlfn.XLOOKUP($D$14,$D256:$D262,AR256:AR262,,0,-1)&lt;=(INDEX('Verwachte Resultaten'!$C$2:$BT$31,MATCH(_xlfn.XLOOKUP($D$14,$D256:$D262,$E256:$E262,,0,-1),'Verwachte Resultaten'!$B$2:$B$31,0),MATCH(_xlfn.XLOOKUP($D$14,$D256:$D262,AR255:AR261,,0,-1),'Verwachte Resultaten'!$C$1:$BT$1,0))*_xlfn.XLOOKUP($E262,$G$2:$G$6,$F$2:$F$6,,0)),_xlfn.XLOOKUP($D$14,$D256:$D262,AR256:AR262,,0,-1)&gt;(INDEX('Verwachte Resultaten'!$C$2:$BT$31,MATCH(_xlfn.XLOOKUP($D$14,$D256:$D262,$E256:$E262,,0,-1),'Verwachte Resultaten'!$B$2:$B$31,0),MATCH(_xlfn.XLOOKUP($D$14,$D256:$D262,AR255:AR261,,0,-1),'Verwachte Resultaten'!$C$1:$BT$1,0))*_xlfn.XLOOKUP($E262,$G$2:$G$6,$H$2:$H$6,,0))),$D262,""),"")</f>
        <v/>
      </c>
      <c r="AS262" s="19" t="str">
        <f>IFERROR(IF(AND(_xlfn.XLOOKUP($D$14,$D256:$D262,AS256:AS262,,0,-1)&lt;=(INDEX('Verwachte Resultaten'!$C$2:$BT$31,MATCH(_xlfn.XLOOKUP($D$14,$D256:$D262,$E256:$E262,,0,-1),'Verwachte Resultaten'!$B$2:$B$31,0),MATCH(_xlfn.XLOOKUP($D$14,$D256:$D262,AS255:AS261,,0,-1),'Verwachte Resultaten'!$C$1:$BT$1,0))*_xlfn.XLOOKUP($E262,$G$2:$G$6,$F$2:$F$6,,0)),_xlfn.XLOOKUP($D$14,$D256:$D262,AS256:AS262,,0,-1)&gt;(INDEX('Verwachte Resultaten'!$C$2:$BT$31,MATCH(_xlfn.XLOOKUP($D$14,$D256:$D262,$E256:$E262,,0,-1),'Verwachte Resultaten'!$B$2:$B$31,0),MATCH(_xlfn.XLOOKUP($D$14,$D256:$D262,AS255:AS261,,0,-1),'Verwachte Resultaten'!$C$1:$BT$1,0))*_xlfn.XLOOKUP($E262,$G$2:$G$6,$H$2:$H$6,,0))),$D262,""),"")</f>
        <v/>
      </c>
      <c r="AT262" s="19" t="str">
        <f>IFERROR(IF(AND(_xlfn.XLOOKUP($D$14,$D256:$D262,AT256:AT262,,0,-1)&lt;=(INDEX('Verwachte Resultaten'!$C$2:$BT$31,MATCH(_xlfn.XLOOKUP($D$14,$D256:$D262,$E256:$E262,,0,-1),'Verwachte Resultaten'!$B$2:$B$31,0),MATCH(_xlfn.XLOOKUP($D$14,$D256:$D262,AT255:AT261,,0,-1),'Verwachte Resultaten'!$C$1:$BT$1,0))*_xlfn.XLOOKUP($E262,$G$2:$G$6,$F$2:$F$6,,0)),_xlfn.XLOOKUP($D$14,$D256:$D262,AT256:AT262,,0,-1)&gt;(INDEX('Verwachte Resultaten'!$C$2:$BT$31,MATCH(_xlfn.XLOOKUP($D$14,$D256:$D262,$E256:$E262,,0,-1),'Verwachte Resultaten'!$B$2:$B$31,0),MATCH(_xlfn.XLOOKUP($D$14,$D256:$D262,AT255:AT261,,0,-1),'Verwachte Resultaten'!$C$1:$BT$1,0))*_xlfn.XLOOKUP($E262,$G$2:$G$6,$H$2:$H$6,,0))),$D262,""),"")</f>
        <v/>
      </c>
      <c r="AU262" s="19" t="str">
        <f>IFERROR(IF(AND(_xlfn.XLOOKUP($D$14,$D256:$D262,AU256:AU262,,0,-1)&lt;=(INDEX('Verwachte Resultaten'!$C$2:$BT$31,MATCH(_xlfn.XLOOKUP($D$14,$D256:$D262,$E256:$E262,,0,-1),'Verwachte Resultaten'!$B$2:$B$31,0),MATCH(_xlfn.XLOOKUP($D$14,$D256:$D262,AU255:AU261,,0,-1),'Verwachte Resultaten'!$C$1:$BT$1,0))*_xlfn.XLOOKUP($E262,$G$2:$G$6,$F$2:$F$6,,0)),_xlfn.XLOOKUP($D$14,$D256:$D262,AU256:AU262,,0,-1)&gt;(INDEX('Verwachte Resultaten'!$C$2:$BT$31,MATCH(_xlfn.XLOOKUP($D$14,$D256:$D262,$E256:$E262,,0,-1),'Verwachte Resultaten'!$B$2:$B$31,0),MATCH(_xlfn.XLOOKUP($D$14,$D256:$D262,AU255:AU261,,0,-1),'Verwachte Resultaten'!$C$1:$BT$1,0))*_xlfn.XLOOKUP($E262,$G$2:$G$6,$H$2:$H$6,,0))),$D262,""),"")</f>
        <v/>
      </c>
      <c r="AV262" s="19" t="str">
        <f>IFERROR(IF(AND(_xlfn.XLOOKUP($D$14,$D256:$D262,AV256:AV262,,0,-1)&lt;=(INDEX('Verwachte Resultaten'!$C$2:$BT$31,MATCH(_xlfn.XLOOKUP($D$14,$D256:$D262,$E256:$E262,,0,-1),'Verwachte Resultaten'!$B$2:$B$31,0),MATCH(_xlfn.XLOOKUP($D$14,$D256:$D262,AV255:AV261,,0,-1),'Verwachte Resultaten'!$C$1:$BT$1,0))*_xlfn.XLOOKUP($E262,$G$2:$G$6,$F$2:$F$6,,0)),_xlfn.XLOOKUP($D$14,$D256:$D262,AV256:AV262,,0,-1)&gt;(INDEX('Verwachte Resultaten'!$C$2:$BT$31,MATCH(_xlfn.XLOOKUP($D$14,$D256:$D262,$E256:$E262,,0,-1),'Verwachte Resultaten'!$B$2:$B$31,0),MATCH(_xlfn.XLOOKUP($D$14,$D256:$D262,AV255:AV261,,0,-1),'Verwachte Resultaten'!$C$1:$BT$1,0))*_xlfn.XLOOKUP($E262,$G$2:$G$6,$H$2:$H$6,,0))),$D262,""),"")</f>
        <v/>
      </c>
      <c r="AW262" s="19" t="str">
        <f>IFERROR(IF(AND(_xlfn.XLOOKUP($D$14,$D256:$D262,AW256:AW262,,0,-1)&lt;=(INDEX('Verwachte Resultaten'!$C$2:$BT$31,MATCH(_xlfn.XLOOKUP($D$14,$D256:$D262,$E256:$E262,,0,-1),'Verwachte Resultaten'!$B$2:$B$31,0),MATCH(_xlfn.XLOOKUP($D$14,$D256:$D262,AW255:AW261,,0,-1),'Verwachte Resultaten'!$C$1:$BT$1,0))*_xlfn.XLOOKUP($E262,$G$2:$G$6,$F$2:$F$6,,0)),_xlfn.XLOOKUP($D$14,$D256:$D262,AW256:AW262,,0,-1)&gt;(INDEX('Verwachte Resultaten'!$C$2:$BT$31,MATCH(_xlfn.XLOOKUP($D$14,$D256:$D262,$E256:$E262,,0,-1),'Verwachte Resultaten'!$B$2:$B$31,0),MATCH(_xlfn.XLOOKUP($D$14,$D256:$D262,AW255:AW261,,0,-1),'Verwachte Resultaten'!$C$1:$BT$1,0))*_xlfn.XLOOKUP($E262,$G$2:$G$6,$H$2:$H$6,,0))),$D262,""),"")</f>
        <v/>
      </c>
      <c r="AX262" s="19" t="str">
        <f>IFERROR(IF(AND(_xlfn.XLOOKUP($D$14,$D256:$D262,AX256:AX262,,0,-1)&lt;=(INDEX('Verwachte Resultaten'!$C$2:$BT$31,MATCH(_xlfn.XLOOKUP($D$14,$D256:$D262,$E256:$E262,,0,-1),'Verwachte Resultaten'!$B$2:$B$31,0),MATCH(_xlfn.XLOOKUP($D$14,$D256:$D262,AX255:AX261,,0,-1),'Verwachte Resultaten'!$C$1:$BT$1,0))*_xlfn.XLOOKUP($E262,$G$2:$G$6,$F$2:$F$6,,0)),_xlfn.XLOOKUP($D$14,$D256:$D262,AX256:AX262,,0,-1)&gt;(INDEX('Verwachte Resultaten'!$C$2:$BT$31,MATCH(_xlfn.XLOOKUP($D$14,$D256:$D262,$E256:$E262,,0,-1),'Verwachte Resultaten'!$B$2:$B$31,0),MATCH(_xlfn.XLOOKUP($D$14,$D256:$D262,AX255:AX261,,0,-1),'Verwachte Resultaten'!$C$1:$BT$1,0))*_xlfn.XLOOKUP($E262,$G$2:$G$6,$H$2:$H$6,,0))),$D262,""),"")</f>
        <v/>
      </c>
      <c r="AY262" s="19" t="str">
        <f>IFERROR(IF(AND(_xlfn.XLOOKUP($D$14,$D256:$D262,AY256:AY262,,0,-1)&lt;=(INDEX('Verwachte Resultaten'!$C$2:$BT$31,MATCH(_xlfn.XLOOKUP($D$14,$D256:$D262,$E256:$E262,,0,-1),'Verwachte Resultaten'!$B$2:$B$31,0),MATCH(_xlfn.XLOOKUP($D$14,$D256:$D262,AY255:AY261,,0,-1),'Verwachte Resultaten'!$C$1:$BT$1,0))*_xlfn.XLOOKUP($E262,$G$2:$G$6,$F$2:$F$6,,0)),_xlfn.XLOOKUP($D$14,$D256:$D262,AY256:AY262,,0,-1)&gt;(INDEX('Verwachte Resultaten'!$C$2:$BT$31,MATCH(_xlfn.XLOOKUP($D$14,$D256:$D262,$E256:$E262,,0,-1),'Verwachte Resultaten'!$B$2:$B$31,0),MATCH(_xlfn.XLOOKUP($D$14,$D256:$D262,AY255:AY261,,0,-1),'Verwachte Resultaten'!$C$1:$BT$1,0))*_xlfn.XLOOKUP($E262,$G$2:$G$6,$H$2:$H$6,,0))),$D262,""),"")</f>
        <v/>
      </c>
      <c r="AZ262" s="19" t="str">
        <f>IFERROR(IF(AND(_xlfn.XLOOKUP($D$14,$D256:$D262,AZ256:AZ262,,0,-1)&lt;=(INDEX('Verwachte Resultaten'!$C$2:$BT$31,MATCH(_xlfn.XLOOKUP($D$14,$D256:$D262,$E256:$E262,,0,-1),'Verwachte Resultaten'!$B$2:$B$31,0),MATCH(_xlfn.XLOOKUP($D$14,$D256:$D262,AZ255:AZ261,,0,-1),'Verwachte Resultaten'!$C$1:$BT$1,0))*_xlfn.XLOOKUP($E262,$G$2:$G$6,$F$2:$F$6,,0)),_xlfn.XLOOKUP($D$14,$D256:$D262,AZ256:AZ262,,0,-1)&gt;(INDEX('Verwachte Resultaten'!$C$2:$BT$31,MATCH(_xlfn.XLOOKUP($D$14,$D256:$D262,$E256:$E262,,0,-1),'Verwachte Resultaten'!$B$2:$B$31,0),MATCH(_xlfn.XLOOKUP($D$14,$D256:$D262,AZ255:AZ261,,0,-1),'Verwachte Resultaten'!$C$1:$BT$1,0))*_xlfn.XLOOKUP($E262,$G$2:$G$6,$H$2:$H$6,,0))),$D262,""),"")</f>
        <v/>
      </c>
      <c r="BA262" s="19" t="str">
        <f>IFERROR(IF(AND(_xlfn.XLOOKUP($D$14,$D256:$D262,BA256:BA262,,0,-1)&lt;=(INDEX('Verwachte Resultaten'!$C$2:$BT$31,MATCH(_xlfn.XLOOKUP($D$14,$D256:$D262,$E256:$E262,,0,-1),'Verwachte Resultaten'!$B$2:$B$31,0),MATCH(_xlfn.XLOOKUP($D$14,$D256:$D262,BA255:BA261,,0,-1),'Verwachte Resultaten'!$C$1:$BT$1,0))*_xlfn.XLOOKUP($E262,$G$2:$G$6,$F$2:$F$6,,0)),_xlfn.XLOOKUP($D$14,$D256:$D262,BA256:BA262,,0,-1)&gt;(INDEX('Verwachte Resultaten'!$C$2:$BT$31,MATCH(_xlfn.XLOOKUP($D$14,$D256:$D262,$E256:$E262,,0,-1),'Verwachte Resultaten'!$B$2:$B$31,0),MATCH(_xlfn.XLOOKUP($D$14,$D256:$D262,BA255:BA261,,0,-1),'Verwachte Resultaten'!$C$1:$BT$1,0))*_xlfn.XLOOKUP($E262,$G$2:$G$6,$H$2:$H$6,,0))),$D262,""),"")</f>
        <v/>
      </c>
      <c r="BB262" s="19" t="str">
        <f>IFERROR(IF(AND(_xlfn.XLOOKUP($D$14,$D256:$D262,BB256:BB262,,0,-1)&lt;=(INDEX('Verwachte Resultaten'!$C$2:$BT$31,MATCH(_xlfn.XLOOKUP($D$14,$D256:$D262,$E256:$E262,,0,-1),'Verwachte Resultaten'!$B$2:$B$31,0),MATCH(_xlfn.XLOOKUP($D$14,$D256:$D262,BB255:BB261,,0,-1),'Verwachte Resultaten'!$C$1:$BT$1,0))*_xlfn.XLOOKUP($E262,$G$2:$G$6,$F$2:$F$6,,0)),_xlfn.XLOOKUP($D$14,$D256:$D262,BB256:BB262,,0,-1)&gt;(INDEX('Verwachte Resultaten'!$C$2:$BT$31,MATCH(_xlfn.XLOOKUP($D$14,$D256:$D262,$E256:$E262,,0,-1),'Verwachte Resultaten'!$B$2:$B$31,0),MATCH(_xlfn.XLOOKUP($D$14,$D256:$D262,BB255:BB261,,0,-1),'Verwachte Resultaten'!$C$1:$BT$1,0))*_xlfn.XLOOKUP($E262,$G$2:$G$6,$H$2:$H$6,,0))),$D262,""),"")</f>
        <v/>
      </c>
      <c r="BC262" s="19" t="str">
        <f>IFERROR(IF(AND(_xlfn.XLOOKUP($D$14,$D256:$D262,BC256:BC262,,0,-1)&lt;=(INDEX('Verwachte Resultaten'!$C$2:$BT$31,MATCH(_xlfn.XLOOKUP($D$14,$D256:$D262,$E256:$E262,,0,-1),'Verwachte Resultaten'!$B$2:$B$31,0),MATCH(_xlfn.XLOOKUP($D$14,$D256:$D262,BC255:BC261,,0,-1),'Verwachte Resultaten'!$C$1:$BT$1,0))*_xlfn.XLOOKUP($E262,$G$2:$G$6,$F$2:$F$6,,0)),_xlfn.XLOOKUP($D$14,$D256:$D262,BC256:BC262,,0,-1)&gt;(INDEX('Verwachte Resultaten'!$C$2:$BT$31,MATCH(_xlfn.XLOOKUP($D$14,$D256:$D262,$E256:$E262,,0,-1),'Verwachte Resultaten'!$B$2:$B$31,0),MATCH(_xlfn.XLOOKUP($D$14,$D256:$D262,BC255:BC261,,0,-1),'Verwachte Resultaten'!$C$1:$BT$1,0))*_xlfn.XLOOKUP($E262,$G$2:$G$6,$H$2:$H$6,,0))),$D262,""),"")</f>
        <v/>
      </c>
      <c r="BD262" s="19" t="str">
        <f>IFERROR(IF(AND(_xlfn.XLOOKUP($D$14,$D256:$D262,BD256:BD262,,0,-1)&lt;=(INDEX('Verwachte Resultaten'!$C$2:$BT$31,MATCH(_xlfn.XLOOKUP($D$14,$D256:$D262,$E256:$E262,,0,-1),'Verwachte Resultaten'!$B$2:$B$31,0),MATCH(_xlfn.XLOOKUP($D$14,$D256:$D262,BD255:BD261,,0,-1),'Verwachte Resultaten'!$C$1:$BT$1,0))*_xlfn.XLOOKUP($E262,$G$2:$G$6,$F$2:$F$6,,0)),_xlfn.XLOOKUP($D$14,$D256:$D262,BD256:BD262,,0,-1)&gt;(INDEX('Verwachte Resultaten'!$C$2:$BT$31,MATCH(_xlfn.XLOOKUP($D$14,$D256:$D262,$E256:$E262,,0,-1),'Verwachte Resultaten'!$B$2:$B$31,0),MATCH(_xlfn.XLOOKUP($D$14,$D256:$D262,BD255:BD261,,0,-1),'Verwachte Resultaten'!$C$1:$BT$1,0))*_xlfn.XLOOKUP($E262,$G$2:$G$6,$H$2:$H$6,,0))),$D262,""),"")</f>
        <v/>
      </c>
      <c r="BE262" s="19" t="str">
        <f>IFERROR(IF(AND(_xlfn.XLOOKUP($D$14,$D256:$D262,BE256:BE262,,0,-1)&lt;=(INDEX('Verwachte Resultaten'!$C$2:$BT$31,MATCH(_xlfn.XLOOKUP($D$14,$D256:$D262,$E256:$E262,,0,-1),'Verwachte Resultaten'!$B$2:$B$31,0),MATCH(_xlfn.XLOOKUP($D$14,$D256:$D262,BE255:BE261,,0,-1),'Verwachte Resultaten'!$C$1:$BT$1,0))*_xlfn.XLOOKUP($E262,$G$2:$G$6,$F$2:$F$6,,0)),_xlfn.XLOOKUP($D$14,$D256:$D262,BE256:BE262,,0,-1)&gt;(INDEX('Verwachte Resultaten'!$C$2:$BT$31,MATCH(_xlfn.XLOOKUP($D$14,$D256:$D262,$E256:$E262,,0,-1),'Verwachte Resultaten'!$B$2:$B$31,0),MATCH(_xlfn.XLOOKUP($D$14,$D256:$D262,BE255:BE261,,0,-1),'Verwachte Resultaten'!$C$1:$BT$1,0))*_xlfn.XLOOKUP($E262,$G$2:$G$6,$H$2:$H$6,,0))),$D262,""),"")</f>
        <v/>
      </c>
      <c r="BF262" s="19" t="str">
        <f>IFERROR(IF(AND(_xlfn.XLOOKUP($D$14,$D256:$D262,BF256:BF262,,0,-1)&lt;=(INDEX('Verwachte Resultaten'!$C$2:$BT$31,MATCH(_xlfn.XLOOKUP($D$14,$D256:$D262,$E256:$E262,,0,-1),'Verwachte Resultaten'!$B$2:$B$31,0),MATCH(_xlfn.XLOOKUP($D$14,$D256:$D262,BF255:BF261,,0,-1),'Verwachte Resultaten'!$C$1:$BT$1,0))*_xlfn.XLOOKUP($E262,$G$2:$G$6,$F$2:$F$6,,0)),_xlfn.XLOOKUP($D$14,$D256:$D262,BF256:BF262,,0,-1)&gt;(INDEX('Verwachte Resultaten'!$C$2:$BT$31,MATCH(_xlfn.XLOOKUP($D$14,$D256:$D262,$E256:$E262,,0,-1),'Verwachte Resultaten'!$B$2:$B$31,0),MATCH(_xlfn.XLOOKUP($D$14,$D256:$D262,BF255:BF261,,0,-1),'Verwachte Resultaten'!$C$1:$BT$1,0))*_xlfn.XLOOKUP($E262,$G$2:$G$6,$H$2:$H$6,,0))),$D262,""),"")</f>
        <v/>
      </c>
      <c r="BG262" s="19" t="str">
        <f>IFERROR(IF(AND(_xlfn.XLOOKUP($D$14,$D256:$D262,BG256:BG262,,0,-1)&lt;=(INDEX('Verwachte Resultaten'!$C$2:$BT$31,MATCH(_xlfn.XLOOKUP($D$14,$D256:$D262,$E256:$E262,,0,-1),'Verwachte Resultaten'!$B$2:$B$31,0),MATCH(_xlfn.XLOOKUP($D$14,$D256:$D262,BG255:BG261,,0,-1),'Verwachte Resultaten'!$C$1:$BT$1,0))*_xlfn.XLOOKUP($E262,$G$2:$G$6,$F$2:$F$6,,0)),_xlfn.XLOOKUP($D$14,$D256:$D262,BG256:BG262,,0,-1)&gt;(INDEX('Verwachte Resultaten'!$C$2:$BT$31,MATCH(_xlfn.XLOOKUP($D$14,$D256:$D262,$E256:$E262,,0,-1),'Verwachte Resultaten'!$B$2:$B$31,0),MATCH(_xlfn.XLOOKUP($D$14,$D256:$D262,BG255:BG261,,0,-1),'Verwachte Resultaten'!$C$1:$BT$1,0))*_xlfn.XLOOKUP($E262,$G$2:$G$6,$H$2:$H$6,,0))),$D262,""),"")</f>
        <v/>
      </c>
      <c r="BH262" s="19" t="str">
        <f>IFERROR(IF(AND(_xlfn.XLOOKUP($D$14,$D256:$D262,BH256:BH262,,0,-1)&lt;=(INDEX('Verwachte Resultaten'!$C$2:$BT$31,MATCH(_xlfn.XLOOKUP($D$14,$D256:$D262,$E256:$E262,,0,-1),'Verwachte Resultaten'!$B$2:$B$31,0),MATCH(_xlfn.XLOOKUP($D$14,$D256:$D262,BH255:BH261,,0,-1),'Verwachte Resultaten'!$C$1:$BT$1,0))*_xlfn.XLOOKUP($E262,$G$2:$G$6,$F$2:$F$6,,0)),_xlfn.XLOOKUP($D$14,$D256:$D262,BH256:BH262,,0,-1)&gt;(INDEX('Verwachte Resultaten'!$C$2:$BT$31,MATCH(_xlfn.XLOOKUP($D$14,$D256:$D262,$E256:$E262,,0,-1),'Verwachte Resultaten'!$B$2:$B$31,0),MATCH(_xlfn.XLOOKUP($D$14,$D256:$D262,BH255:BH261,,0,-1),'Verwachte Resultaten'!$C$1:$BT$1,0))*_xlfn.XLOOKUP($E262,$G$2:$G$6,$H$2:$H$6,,0))),$D262,""),"")</f>
        <v/>
      </c>
      <c r="BI262" s="19" t="str">
        <f>IFERROR(IF(AND(_xlfn.XLOOKUP($D$14,$D256:$D262,BI256:BI262,,0,-1)&lt;=(INDEX('Verwachte Resultaten'!$C$2:$BT$31,MATCH(_xlfn.XLOOKUP($D$14,$D256:$D262,$E256:$E262,,0,-1),'Verwachte Resultaten'!$B$2:$B$31,0),MATCH(_xlfn.XLOOKUP($D$14,$D256:$D262,BI255:BI261,,0,-1),'Verwachte Resultaten'!$C$1:$BT$1,0))*_xlfn.XLOOKUP($E262,$G$2:$G$6,$F$2:$F$6,,0)),_xlfn.XLOOKUP($D$14,$D256:$D262,BI256:BI262,,0,-1)&gt;(INDEX('Verwachte Resultaten'!$C$2:$BT$31,MATCH(_xlfn.XLOOKUP($D$14,$D256:$D262,$E256:$E262,,0,-1),'Verwachte Resultaten'!$B$2:$B$31,0),MATCH(_xlfn.XLOOKUP($D$14,$D256:$D262,BI255:BI261,,0,-1),'Verwachte Resultaten'!$C$1:$BT$1,0))*_xlfn.XLOOKUP($E262,$G$2:$G$6,$H$2:$H$6,,0))),$D262,""),"")</f>
        <v/>
      </c>
      <c r="BJ262" s="19" t="str">
        <f>IFERROR(IF(AND(_xlfn.XLOOKUP($D$14,$D256:$D262,BJ256:BJ262,,0,-1)&lt;=(INDEX('Verwachte Resultaten'!$C$2:$BT$31,MATCH(_xlfn.XLOOKUP($D$14,$D256:$D262,$E256:$E262,,0,-1),'Verwachte Resultaten'!$B$2:$B$31,0),MATCH(_xlfn.XLOOKUP($D$14,$D256:$D262,BJ255:BJ261,,0,-1),'Verwachte Resultaten'!$C$1:$BT$1,0))*_xlfn.XLOOKUP($E262,$G$2:$G$6,$F$2:$F$6,,0)),_xlfn.XLOOKUP($D$14,$D256:$D262,BJ256:BJ262,,0,-1)&gt;(INDEX('Verwachte Resultaten'!$C$2:$BT$31,MATCH(_xlfn.XLOOKUP($D$14,$D256:$D262,$E256:$E262,,0,-1),'Verwachte Resultaten'!$B$2:$B$31,0),MATCH(_xlfn.XLOOKUP($D$14,$D256:$D262,BJ255:BJ261,,0,-1),'Verwachte Resultaten'!$C$1:$BT$1,0))*_xlfn.XLOOKUP($E262,$G$2:$G$6,$H$2:$H$6,,0))),$D262,""),"")</f>
        <v/>
      </c>
      <c r="BK262" s="45" t="str">
        <f>IFERROR(IF(AND(_xlfn.XLOOKUP($D$14,$D256:$D262,BK256:BK262,,0,-1)&lt;=(INDEX('Verwachte Resultaten'!$C$2:$BT$31,MATCH(_xlfn.XLOOKUP($D$14,$D256:$D262,$E256:$E262,,0,-1),'Verwachte Resultaten'!$B$2:$B$31,0),MATCH(_xlfn.XLOOKUP($D$14,$D256:$D262,BK255:BK261,,0,-1),'Verwachte Resultaten'!$C$1:$BT$1,0))*_xlfn.XLOOKUP($E262,$G$2:$G$6,$F$2:$F$6,,0)),_xlfn.XLOOKUP($D$14,$D256:$D262,BK256:BK262,,0,-1)&gt;(INDEX('Verwachte Resultaten'!$C$2:$BT$31,MATCH(_xlfn.XLOOKUP($D$14,$D256:$D262,$E256:$E262,,0,-1),'Verwachte Resultaten'!$B$2:$B$31,0),MATCH(_xlfn.XLOOKUP($D$14,$D256:$D262,BK255:BK261,,0,-1),'Verwachte Resultaten'!$C$1:$BT$1,0))*_xlfn.XLOOKUP($E262,$G$2:$G$6,$H$2:$H$6,,0))),$D262,""),"")</f>
        <v/>
      </c>
    </row>
    <row r="263" spans="1:63" ht="15.75" thickBot="1">
      <c r="C263" s="23"/>
      <c r="D263" s="110"/>
      <c r="E263" s="20" t="s">
        <v>170</v>
      </c>
      <c r="F263" s="21">
        <f>SUM(F258:AZ262)</f>
        <v>0</v>
      </c>
      <c r="AZ263"/>
    </row>
    <row r="264" spans="1:63" ht="15.75" thickBot="1">
      <c r="C264" s="23"/>
      <c r="D264" s="110"/>
      <c r="AZ264"/>
    </row>
    <row r="265" spans="1:63" ht="15.75" thickBot="1">
      <c r="A265" t="s">
        <v>119</v>
      </c>
      <c r="B265" s="24">
        <f>COUNTA(F265:BK265)-COUNTIF(F265:BK265,"")</f>
        <v>0</v>
      </c>
      <c r="C265" s="23"/>
      <c r="D265" s="128"/>
      <c r="E265" s="5" t="s">
        <v>0</v>
      </c>
      <c r="F265" s="5" t="str">
        <f>IF($D265="","",IF(_xlfn.XLOOKUP($D265,Matrix!$A$10:$A$11,Matrix!B$10:B$11,"",0)="","",_xlfn.XLOOKUP($D265,Matrix!$A$10:$A$11,Matrix!B$10:B$11,"",0)))</f>
        <v/>
      </c>
      <c r="G265" s="5" t="str">
        <f>IF($D265="","",IF(_xlfn.XLOOKUP($D265,Matrix!$A$10:$A$11,Matrix!C$10:C$11,"",0)="","",_xlfn.XLOOKUP($D265,Matrix!$A$10:$A$11,Matrix!C$10:C$11,"",0)))</f>
        <v/>
      </c>
      <c r="H265" s="5" t="str">
        <f>IF($D265="","",IF(_xlfn.XLOOKUP($D265,Matrix!$A$10:$A$11,Matrix!D$10:D$11,"",0)="","",_xlfn.XLOOKUP($D265,Matrix!$A$10:$A$11,Matrix!D$10:D$11,"",0)))</f>
        <v/>
      </c>
      <c r="I265" s="5" t="str">
        <f>IF($D265="","",IF(_xlfn.XLOOKUP($D265,Matrix!$A$10:$A$11,Matrix!E$10:E$11,"",0)="","",_xlfn.XLOOKUP($D265,Matrix!$A$10:$A$11,Matrix!E$10:E$11,"",0)))</f>
        <v/>
      </c>
      <c r="J265" s="5" t="str">
        <f>IF($D265="","",IF(_xlfn.XLOOKUP($D265,Matrix!$A$10:$A$11,Matrix!F$10:F$11,"",0)="","",_xlfn.XLOOKUP($D265,Matrix!$A$10:$A$11,Matrix!F$10:F$11,"",0)))</f>
        <v/>
      </c>
      <c r="K265" s="5" t="str">
        <f>IF($D265="","",IF(_xlfn.XLOOKUP($D265,Matrix!$A$10:$A$11,Matrix!G$10:G$11,"",0)="","",_xlfn.XLOOKUP($D265,Matrix!$A$10:$A$11,Matrix!G$10:G$11,"",0)))</f>
        <v/>
      </c>
      <c r="L265" s="5" t="str">
        <f>IF($D265="","",IF(_xlfn.XLOOKUP($D265,Matrix!$A$10:$A$11,Matrix!H$10:H$11,"",0)="","",_xlfn.XLOOKUP($D265,Matrix!$A$10:$A$11,Matrix!H$10:H$11,"",0)))</f>
        <v/>
      </c>
      <c r="M265" s="5" t="str">
        <f>IF($D265="","",IF(_xlfn.XLOOKUP($D265,Matrix!$A$10:$A$11,Matrix!I$10:I$11,"",0)="","",_xlfn.XLOOKUP($D265,Matrix!$A$10:$A$11,Matrix!I$10:I$11,"",0)))</f>
        <v/>
      </c>
      <c r="N265" s="5" t="str">
        <f>IF($D265="","",IF(_xlfn.XLOOKUP($D265,Matrix!$A$10:$A$11,Matrix!J$10:J$11,"",0)="","",_xlfn.XLOOKUP($D265,Matrix!$A$10:$A$11,Matrix!J$10:J$11,"",0)))</f>
        <v/>
      </c>
      <c r="O265" s="5" t="str">
        <f>IF($D265="","",IF(_xlfn.XLOOKUP($D265,Matrix!$A$10:$A$11,Matrix!K$10:K$11,"",0)="","",_xlfn.XLOOKUP($D265,Matrix!$A$10:$A$11,Matrix!K$10:K$11,"",0)))</f>
        <v/>
      </c>
      <c r="P265" s="5" t="str">
        <f>IF($D265="","",IF(_xlfn.XLOOKUP($D265,Matrix!$A$10:$A$11,Matrix!L$10:L$11,"",0)="","",_xlfn.XLOOKUP($D265,Matrix!$A$10:$A$11,Matrix!L$10:L$11,"",0)))</f>
        <v/>
      </c>
      <c r="Q265" s="5" t="str">
        <f>IF($D265="","",IF(_xlfn.XLOOKUP($D265,Matrix!$A$10:$A$11,Matrix!M$10:M$11,"",0)="","",_xlfn.XLOOKUP($D265,Matrix!$A$10:$A$11,Matrix!M$10:M$11,"",0)))</f>
        <v/>
      </c>
      <c r="R265" s="5" t="str">
        <f>IF($D265="","",IF(_xlfn.XLOOKUP($D265,Matrix!$A$10:$A$11,Matrix!N$10:N$11,"",0)="","",_xlfn.XLOOKUP($D265,Matrix!$A$10:$A$11,Matrix!N$10:N$11,"",0)))</f>
        <v/>
      </c>
      <c r="S265" s="5" t="str">
        <f>IF($D265="","",IF(_xlfn.XLOOKUP($D265,Matrix!$A$10:$A$11,Matrix!O$10:O$11,"",0)="","",_xlfn.XLOOKUP($D265,Matrix!$A$10:$A$11,Matrix!O$10:O$11,"",0)))</f>
        <v/>
      </c>
      <c r="T265" s="5" t="str">
        <f>IF($D265="","",IF(_xlfn.XLOOKUP($D265,Matrix!$A$10:$A$11,Matrix!P$10:P$11,"",0)="","",_xlfn.XLOOKUP($D265,Matrix!$A$10:$A$11,Matrix!P$10:P$11,"",0)))</f>
        <v/>
      </c>
      <c r="U265" s="5" t="str">
        <f>IF($D265="","",IF(_xlfn.XLOOKUP($D265,Matrix!$A$10:$A$11,Matrix!Q$10:Q$11,"",0)="","",_xlfn.XLOOKUP($D265,Matrix!$A$10:$A$11,Matrix!Q$10:Q$11,"",0)))</f>
        <v/>
      </c>
      <c r="V265" s="5" t="str">
        <f>IF($D265="","",IF(_xlfn.XLOOKUP($D265,Matrix!$A$10:$A$11,Matrix!R$10:R$11,"",0)="","",_xlfn.XLOOKUP($D265,Matrix!$A$10:$A$11,Matrix!R$10:R$11,"",0)))</f>
        <v/>
      </c>
      <c r="W265" s="5" t="str">
        <f>IF($D265="","",IF(_xlfn.XLOOKUP($D265,Matrix!$A$10:$A$11,Matrix!S$10:S$11,"",0)="","",_xlfn.XLOOKUP($D265,Matrix!$A$10:$A$11,Matrix!S$10:S$11,"",0)))</f>
        <v/>
      </c>
      <c r="X265" s="5" t="str">
        <f>IF($D265="","",IF(_xlfn.XLOOKUP($D265,Matrix!$A$10:$A$11,Matrix!T$10:T$11,"",0)="","",_xlfn.XLOOKUP($D265,Matrix!$A$10:$A$11,Matrix!T$10:T$11,"",0)))</f>
        <v/>
      </c>
      <c r="Y265" s="5" t="str">
        <f>IF($D265="","",IF(_xlfn.XLOOKUP($D265,Matrix!$A$10:$A$11,Matrix!U$10:U$11,"",0)="","",_xlfn.XLOOKUP($D265,Matrix!$A$10:$A$11,Matrix!U$10:U$11,"",0)))</f>
        <v/>
      </c>
      <c r="Z265" s="5" t="str">
        <f>IF($D265="","",IF(_xlfn.XLOOKUP($D265,Matrix!$A$10:$A$11,Matrix!V$10:V$11,"",0)="","",_xlfn.XLOOKUP($D265,Matrix!$A$10:$A$11,Matrix!V$10:V$11,"",0)))</f>
        <v/>
      </c>
      <c r="AA265" s="5" t="str">
        <f>IF($D265="","",IF(_xlfn.XLOOKUP($D265,Matrix!$A$10:$A$11,Matrix!W$10:W$11,"",0)="","",_xlfn.XLOOKUP($D265,Matrix!$A$10:$A$11,Matrix!W$10:W$11,"",0)))</f>
        <v/>
      </c>
      <c r="AB265" s="5" t="str">
        <f>IF($D265="","",IF(_xlfn.XLOOKUP($D265,Matrix!$A$10:$A$11,Matrix!X$10:X$11,"",0)="","",_xlfn.XLOOKUP($D265,Matrix!$A$10:$A$11,Matrix!X$10:X$11,"",0)))</f>
        <v/>
      </c>
      <c r="AC265" s="5" t="str">
        <f>IF($D265="","",IF(_xlfn.XLOOKUP($D265,Matrix!$A$10:$A$11,Matrix!Y$10:Y$11,"",0)="","",_xlfn.XLOOKUP($D265,Matrix!$A$10:$A$11,Matrix!Y$10:Y$11,"",0)))</f>
        <v/>
      </c>
      <c r="AD265" s="5" t="str">
        <f>IF($D265="","",IF(_xlfn.XLOOKUP($D265,Matrix!$A$10:$A$11,Matrix!Z$10:Z$11,"",0)="","",_xlfn.XLOOKUP($D265,Matrix!$A$10:$A$11,Matrix!Z$10:Z$11,"",0)))</f>
        <v/>
      </c>
      <c r="AE265" s="5" t="str">
        <f>IF($D265="","",IF(_xlfn.XLOOKUP($D265,Matrix!$A$10:$A$11,Matrix!AA$10:AA$11,"",0)="","",_xlfn.XLOOKUP($D265,Matrix!$A$10:$A$11,Matrix!AA$10:AA$11,"",0)))</f>
        <v/>
      </c>
      <c r="AF265" s="5" t="str">
        <f>IF($D265="","",IF(_xlfn.XLOOKUP($D265,Matrix!$A$10:$A$11,Matrix!AB$10:AB$11,"",0)="","",_xlfn.XLOOKUP($D265,Matrix!$A$10:$A$11,Matrix!AB$10:AB$11,"",0)))</f>
        <v/>
      </c>
      <c r="AG265" s="5" t="str">
        <f>IF($D265="","",IF(_xlfn.XLOOKUP($D265,Matrix!$A$10:$A$11,Matrix!AC$10:AC$11,"",0)="","",_xlfn.XLOOKUP($D265,Matrix!$A$10:$A$11,Matrix!AC$10:AC$11,"",0)))</f>
        <v/>
      </c>
      <c r="AH265" s="5" t="str">
        <f>IF($D265="","",IF(_xlfn.XLOOKUP($D265,Matrix!$A$10:$A$11,Matrix!AD$10:AD$11,"",0)="","",_xlfn.XLOOKUP($D265,Matrix!$A$10:$A$11,Matrix!AD$10:AD$11,"",0)))</f>
        <v/>
      </c>
      <c r="AI265" s="5" t="str">
        <f>IF($D265="","",IF(_xlfn.XLOOKUP($D265,Matrix!$A$10:$A$11,Matrix!AE$10:AE$11,"",0)="","",_xlfn.XLOOKUP($D265,Matrix!$A$10:$A$11,Matrix!AE$10:AE$11,"",0)))</f>
        <v/>
      </c>
      <c r="AJ265" s="5" t="str">
        <f>IF($D265="","",IF(_xlfn.XLOOKUP($D265,Matrix!$A$10:$A$11,Matrix!AF$10:AF$11,"",0)="","",_xlfn.XLOOKUP($D265,Matrix!$A$10:$A$11,Matrix!AF$10:AF$11,"",0)))</f>
        <v/>
      </c>
      <c r="AK265" s="5" t="str">
        <f>IF($D265="","",IF(_xlfn.XLOOKUP($D265,Matrix!$A$10:$A$11,Matrix!AG$10:AG$11,"",0)="","",_xlfn.XLOOKUP($D265,Matrix!$A$10:$A$11,Matrix!AG$10:AG$11,"",0)))</f>
        <v/>
      </c>
      <c r="AL265" s="5" t="str">
        <f>IF($D265="","",IF(_xlfn.XLOOKUP($D265,Matrix!$A$10:$A$11,Matrix!AH$10:AH$11,"",0)="","",_xlfn.XLOOKUP($D265,Matrix!$A$10:$A$11,Matrix!AH$10:AH$11,"",0)))</f>
        <v/>
      </c>
      <c r="AM265" s="5" t="str">
        <f>IF($D265="","",IF(_xlfn.XLOOKUP($D265,Matrix!$A$10:$A$11,Matrix!AI$10:AI$11,"",0)="","",_xlfn.XLOOKUP($D265,Matrix!$A$10:$A$11,Matrix!AI$10:AI$11,"",0)))</f>
        <v/>
      </c>
      <c r="AN265" s="5" t="str">
        <f>IF($D265="","",IF(_xlfn.XLOOKUP($D265,Matrix!$A$10:$A$11,Matrix!AJ$10:AJ$11,"",0)="","",_xlfn.XLOOKUP($D265,Matrix!$A$10:$A$11,Matrix!AJ$10:AJ$11,"",0)))</f>
        <v/>
      </c>
      <c r="AO265" s="5" t="str">
        <f>IF($D265="","",IF(_xlfn.XLOOKUP($D265,Matrix!$A$10:$A$11,Matrix!AK$10:AK$11,"",0)="","",_xlfn.XLOOKUP($D265,Matrix!$A$10:$A$11,Matrix!AK$10:AK$11,"",0)))</f>
        <v/>
      </c>
      <c r="AP265" s="5" t="str">
        <f>IF($D265="","",IF(_xlfn.XLOOKUP($D265,Matrix!$A$10:$A$11,Matrix!AL$10:AL$11,"",0)="","",_xlfn.XLOOKUP($D265,Matrix!$A$10:$A$11,Matrix!AL$10:AL$11,"",0)))</f>
        <v/>
      </c>
      <c r="AQ265" s="5" t="str">
        <f>IF($D265="","",IF(_xlfn.XLOOKUP($D265,Matrix!$A$10:$A$11,Matrix!AM$10:AM$11,"",0)="","",_xlfn.XLOOKUP($D265,Matrix!$A$10:$A$11,Matrix!AM$10:AM$11,"",0)))</f>
        <v/>
      </c>
      <c r="AR265" s="5" t="str">
        <f>IF($D265="","",IF(_xlfn.XLOOKUP($D265,Matrix!$A$10:$A$11,Matrix!AN$10:AN$11,"",0)="","",_xlfn.XLOOKUP($D265,Matrix!$A$10:$A$11,Matrix!AN$10:AN$11,"",0)))</f>
        <v/>
      </c>
      <c r="AS265" s="5" t="str">
        <f>IF($D265="","",IF(_xlfn.XLOOKUP($D265,Matrix!$A$10:$A$11,Matrix!AO$10:AO$11,"",0)="","",_xlfn.XLOOKUP($D265,Matrix!$A$10:$A$11,Matrix!AO$10:AO$11,"",0)))</f>
        <v/>
      </c>
      <c r="AT265" s="5" t="str">
        <f>IF($D265="","",IF(_xlfn.XLOOKUP($D265,Matrix!$A$10:$A$11,Matrix!AP$10:AP$11,"",0)="","",_xlfn.XLOOKUP($D265,Matrix!$A$10:$A$11,Matrix!AP$10:AP$11,"",0)))</f>
        <v/>
      </c>
      <c r="AU265" s="5" t="str">
        <f>IF($D265="","",IF(_xlfn.XLOOKUP($D265,Matrix!$A$10:$A$11,Matrix!AQ$10:AQ$11,"",0)="","",_xlfn.XLOOKUP($D265,Matrix!$A$10:$A$11,Matrix!AQ$10:AQ$11,"",0)))</f>
        <v/>
      </c>
      <c r="AV265" s="5" t="str">
        <f>IF($D265="","",IF(_xlfn.XLOOKUP($D265,Matrix!$A$10:$A$11,Matrix!AR$10:AR$11,"",0)="","",_xlfn.XLOOKUP($D265,Matrix!$A$10:$A$11,Matrix!AR$10:AR$11,"",0)))</f>
        <v/>
      </c>
      <c r="AW265" s="5" t="str">
        <f>IF($D265="","",IF(_xlfn.XLOOKUP($D265,Matrix!$A$10:$A$11,Matrix!AS$10:AS$11,"",0)="","",_xlfn.XLOOKUP($D265,Matrix!$A$10:$A$11,Matrix!AS$10:AS$11,"",0)))</f>
        <v/>
      </c>
      <c r="AX265" s="5" t="str">
        <f>IF($D265="","",IF(_xlfn.XLOOKUP($D265,Matrix!$A$10:$A$11,Matrix!AT$10:AT$11,"",0)="","",_xlfn.XLOOKUP($D265,Matrix!$A$10:$A$11,Matrix!AT$10:AT$11,"",0)))</f>
        <v/>
      </c>
      <c r="AY265" s="5" t="str">
        <f>IF($D265="","",IF(_xlfn.XLOOKUP($D265,Matrix!$A$10:$A$11,Matrix!AU$10:AU$11,"",0)="","",_xlfn.XLOOKUP($D265,Matrix!$A$10:$A$11,Matrix!AU$10:AU$11,"",0)))</f>
        <v/>
      </c>
      <c r="AZ265" s="5" t="str">
        <f>IF($D265="","",IF(_xlfn.XLOOKUP($D265,Matrix!$A$10:$A$11,Matrix!AV$10:AV$11,"",0)="","",_xlfn.XLOOKUP($D265,Matrix!$A$10:$A$11,Matrix!AV$10:AV$11,"",0)))</f>
        <v/>
      </c>
      <c r="BA265" s="5" t="str">
        <f>IF($D265="","",IF(_xlfn.XLOOKUP($D265,Matrix!$A$10:$A$11,Matrix!AW$10:AW$11,"",0)="","",_xlfn.XLOOKUP($D265,Matrix!$A$10:$A$11,Matrix!AW$10:AW$11,"",0)))</f>
        <v/>
      </c>
      <c r="BB265" s="5" t="str">
        <f>IF($D265="","",IF(_xlfn.XLOOKUP($D265,Matrix!$A$10:$A$11,Matrix!AX$10:AX$11,"",0)="","",_xlfn.XLOOKUP($D265,Matrix!$A$10:$A$11,Matrix!AX$10:AX$11,"",0)))</f>
        <v/>
      </c>
      <c r="BC265" s="5" t="str">
        <f>IF($D265="","",IF(_xlfn.XLOOKUP($D265,Matrix!$A$10:$A$11,Matrix!AY$10:AY$11,"",0)="","",_xlfn.XLOOKUP($D265,Matrix!$A$10:$A$11,Matrix!AY$10:AY$11,"",0)))</f>
        <v/>
      </c>
      <c r="BD265" s="5" t="str">
        <f>IF($D265="","",IF(_xlfn.XLOOKUP($D265,Matrix!$A$10:$A$11,Matrix!AZ$10:AZ$11,"",0)="","",_xlfn.XLOOKUP($D265,Matrix!$A$10:$A$11,Matrix!AZ$10:AZ$11,"",0)))</f>
        <v/>
      </c>
      <c r="BE265" s="5" t="str">
        <f>IF($D265="","",IF(_xlfn.XLOOKUP($D265,Matrix!$A$10:$A$11,Matrix!BA$10:BA$11,"",0)="","",_xlfn.XLOOKUP($D265,Matrix!$A$10:$A$11,Matrix!BA$10:BA$11,"",0)))</f>
        <v/>
      </c>
      <c r="BF265" s="5" t="str">
        <f>IF($D265="","",IF(_xlfn.XLOOKUP($D265,Matrix!$A$10:$A$11,Matrix!BB$10:BB$11,"",0)="","",_xlfn.XLOOKUP($D265,Matrix!$A$10:$A$11,Matrix!BB$10:BB$11,"",0)))</f>
        <v/>
      </c>
      <c r="BG265" s="5" t="str">
        <f>IF($D265="","",IF(_xlfn.XLOOKUP($D265,Matrix!$A$10:$A$11,Matrix!BC$10:BC$11,"",0)="","",_xlfn.XLOOKUP($D265,Matrix!$A$10:$A$11,Matrix!BC$10:BC$11,"",0)))</f>
        <v/>
      </c>
      <c r="BH265" s="5" t="str">
        <f>IF($D265="","",IF(_xlfn.XLOOKUP($D265,Matrix!$A$10:$A$11,Matrix!BD$10:BD$11,"",0)="","",_xlfn.XLOOKUP($D265,Matrix!$A$10:$A$11,Matrix!BD$10:BD$11,"",0)))</f>
        <v/>
      </c>
      <c r="BI265" s="5" t="str">
        <f>IF($D265="","",IF(_xlfn.XLOOKUP($D265,Matrix!$A$10:$A$11,Matrix!BE$10:BE$11,"",0)="","",_xlfn.XLOOKUP($D265,Matrix!$A$10:$A$11,Matrix!BE$10:BE$11,"",0)))</f>
        <v/>
      </c>
      <c r="BJ265" s="5" t="str">
        <f>IF($D265="","",IF(_xlfn.XLOOKUP($D265,Matrix!$A$10:$A$11,Matrix!BF$10:BF$11,"",0)="","",_xlfn.XLOOKUP($D265,Matrix!$A$10:$A$11,Matrix!BF$10:BF$11,"",0)))</f>
        <v/>
      </c>
      <c r="BK265" s="32" t="str">
        <f>IF($D265="","",IF(_xlfn.XLOOKUP($D265,Matrix!$A$10:$A$11,Matrix!BG$10:BG$11,"",0)="","",_xlfn.XLOOKUP($D265,Matrix!$A$10:$A$11,Matrix!BG$10:BG$11,"",0)))</f>
        <v/>
      </c>
    </row>
    <row r="266" spans="1:63" ht="15.75" thickBot="1">
      <c r="A266" t="s">
        <v>167</v>
      </c>
      <c r="B266" s="24" t="e">
        <f>B$4/B265</f>
        <v>#DIV/0!</v>
      </c>
      <c r="C266" s="23">
        <f>_xlfn.XLOOKUP("Sample",D256:D265,C256:C265,"",0)+1</f>
        <v>29</v>
      </c>
      <c r="D266" s="108" t="s">
        <v>168</v>
      </c>
      <c r="E266" s="57" t="str">
        <f>_xlfn.XLOOKUP('4.Score &amp; Vergelijking'!C266,'1.Invul Blad'!$A$2:$A$31,'1.Invul Blad'!$B$2:$B$31,"",0)</f>
        <v>BS-10</v>
      </c>
      <c r="F266" s="58" t="str" cm="1">
        <f t="array" ref="F266">IFERROR(IF(IF(LEFT(E266,2)="BS",INDEX('1.Invul Blad'!$1:$1048576,MATCH('4.Score &amp; Vergelijking'!$E266,'1.Invul Blad'!$B$36:$B$9000,0)+35,MATCH('4.Score &amp; Vergelijking'!F265,'1.Invul Blad'!$36:$36,0))="",INDEX('1.Invul Blad'!$1:$1048576,MATCH('4.Score &amp; Vergelijking'!$E266,'1.Invul Blad'!$B:$B,0),MATCH('4.Score &amp; Vergelijking'!F265,'1.Invul Blad'!$1:$1,0))=""),"",IF(LEFT(E266,2)="BS",INDEX('1.Invul Blad'!$1:$1048576,MATCH('4.Score &amp; Vergelijking'!$E266,'1.Invul Blad'!$B$36:$B$9000,0)+35,MATCH('4.Score &amp; Vergelijking'!F265,'1.Invul Blad'!$36:$36,0)),INDEX('1.Invul Blad'!$1:$1048576,MATCH('4.Score &amp; Vergelijking'!$E266,'1.Invul Blad'!$B:$B,0),MATCH('4.Score &amp; Vergelijking'!F265,'1.Invul Blad'!$1:$1,0)))),"")</f>
        <v/>
      </c>
      <c r="G266" s="57" t="str" cm="1">
        <f t="array" ref="G266">IFERROR(IF(IF(LEFT(F266,2)="BS",INDEX('1.Invul Blad'!$1:$1048576,MATCH('4.Score &amp; Vergelijking'!$E266,'1.Invul Blad'!$B$36:$B$9000,0)+35,MATCH('4.Score &amp; Vergelijking'!G265,'1.Invul Blad'!$36:$36,0))="",INDEX('1.Invul Blad'!$1:$1048576,MATCH('4.Score &amp; Vergelijking'!$E266,'1.Invul Blad'!$B:$B,0),MATCH('4.Score &amp; Vergelijking'!G265,'1.Invul Blad'!$1:$1,0))=""),"",IF(LEFT(F266,2)="BS",INDEX('1.Invul Blad'!$1:$1048576,MATCH('4.Score &amp; Vergelijking'!$E266,'1.Invul Blad'!$B$36:$B$9000,0)+35,MATCH('4.Score &amp; Vergelijking'!G265,'1.Invul Blad'!$36:$36,0)),INDEX('1.Invul Blad'!$1:$1048576,MATCH('4.Score &amp; Vergelijking'!$E266,'1.Invul Blad'!$B:$B,0),MATCH('4.Score &amp; Vergelijking'!G265,'1.Invul Blad'!$1:$1,0)))),"")</f>
        <v/>
      </c>
      <c r="H266" s="57" t="str" cm="1">
        <f t="array" ref="H266">IFERROR(IF(IF(LEFT(G266,2)="BS",INDEX('1.Invul Blad'!$1:$1048576,MATCH('4.Score &amp; Vergelijking'!$E266,'1.Invul Blad'!$B$36:$B$9000,0)+35,MATCH('4.Score &amp; Vergelijking'!H265,'1.Invul Blad'!$36:$36,0))="",INDEX('1.Invul Blad'!$1:$1048576,MATCH('4.Score &amp; Vergelijking'!$E266,'1.Invul Blad'!$B:$B,0),MATCH('4.Score &amp; Vergelijking'!H265,'1.Invul Blad'!$1:$1,0))=""),"",IF(LEFT(G266,2)="BS",INDEX('1.Invul Blad'!$1:$1048576,MATCH('4.Score &amp; Vergelijking'!$E266,'1.Invul Blad'!$B$36:$B$9000,0)+35,MATCH('4.Score &amp; Vergelijking'!H265,'1.Invul Blad'!$36:$36,0)),INDEX('1.Invul Blad'!$1:$1048576,MATCH('4.Score &amp; Vergelijking'!$E266,'1.Invul Blad'!$B:$B,0),MATCH('4.Score &amp; Vergelijking'!H265,'1.Invul Blad'!$1:$1,0)))),"")</f>
        <v/>
      </c>
      <c r="I266" s="57" t="str" cm="1">
        <f t="array" ref="I266">IFERROR(IF(IF(LEFT(H266,2)="BS",INDEX('1.Invul Blad'!$1:$1048576,MATCH('4.Score &amp; Vergelijking'!$E266,'1.Invul Blad'!$B$36:$B$9000,0)+35,MATCH('4.Score &amp; Vergelijking'!I265,'1.Invul Blad'!$36:$36,0))="",INDEX('1.Invul Blad'!$1:$1048576,MATCH('4.Score &amp; Vergelijking'!$E266,'1.Invul Blad'!$B:$B,0),MATCH('4.Score &amp; Vergelijking'!I265,'1.Invul Blad'!$1:$1,0))=""),"",IF(LEFT(H266,2)="BS",INDEX('1.Invul Blad'!$1:$1048576,MATCH('4.Score &amp; Vergelijking'!$E266,'1.Invul Blad'!$B$36:$B$9000,0)+35,MATCH('4.Score &amp; Vergelijking'!I265,'1.Invul Blad'!$36:$36,0)),INDEX('1.Invul Blad'!$1:$1048576,MATCH('4.Score &amp; Vergelijking'!$E266,'1.Invul Blad'!$B:$B,0),MATCH('4.Score &amp; Vergelijking'!I265,'1.Invul Blad'!$1:$1,0)))),"")</f>
        <v/>
      </c>
      <c r="J266" s="57" t="str" cm="1">
        <f t="array" ref="J266">IFERROR(IF(IF(LEFT(I266,2)="BS",INDEX('1.Invul Blad'!$1:$1048576,MATCH('4.Score &amp; Vergelijking'!$E266,'1.Invul Blad'!$B$36:$B$9000,0)+35,MATCH('4.Score &amp; Vergelijking'!J265,'1.Invul Blad'!$36:$36,0))="",INDEX('1.Invul Blad'!$1:$1048576,MATCH('4.Score &amp; Vergelijking'!$E266,'1.Invul Blad'!$B:$B,0),MATCH('4.Score &amp; Vergelijking'!J265,'1.Invul Blad'!$1:$1,0))=""),"",IF(LEFT(I266,2)="BS",INDEX('1.Invul Blad'!$1:$1048576,MATCH('4.Score &amp; Vergelijking'!$E266,'1.Invul Blad'!$B$36:$B$9000,0)+35,MATCH('4.Score &amp; Vergelijking'!J265,'1.Invul Blad'!$36:$36,0)),INDEX('1.Invul Blad'!$1:$1048576,MATCH('4.Score &amp; Vergelijking'!$E266,'1.Invul Blad'!$B:$B,0),MATCH('4.Score &amp; Vergelijking'!J265,'1.Invul Blad'!$1:$1,0)))),"")</f>
        <v/>
      </c>
      <c r="K266" s="57" t="str" cm="1">
        <f t="array" ref="K266">IFERROR(IF(IF(LEFT(J266,2)="BS",INDEX('1.Invul Blad'!$1:$1048576,MATCH('4.Score &amp; Vergelijking'!$E266,'1.Invul Blad'!$B$36:$B$9000,0)+35,MATCH('4.Score &amp; Vergelijking'!K265,'1.Invul Blad'!$36:$36,0))="",INDEX('1.Invul Blad'!$1:$1048576,MATCH('4.Score &amp; Vergelijking'!$E266,'1.Invul Blad'!$B:$B,0),MATCH('4.Score &amp; Vergelijking'!K265,'1.Invul Blad'!$1:$1,0))=""),"",IF(LEFT(J266,2)="BS",INDEX('1.Invul Blad'!$1:$1048576,MATCH('4.Score &amp; Vergelijking'!$E266,'1.Invul Blad'!$B$36:$B$9000,0)+35,MATCH('4.Score &amp; Vergelijking'!K265,'1.Invul Blad'!$36:$36,0)),INDEX('1.Invul Blad'!$1:$1048576,MATCH('4.Score &amp; Vergelijking'!$E266,'1.Invul Blad'!$B:$B,0),MATCH('4.Score &amp; Vergelijking'!K265,'1.Invul Blad'!$1:$1,0)))),"")</f>
        <v/>
      </c>
      <c r="L266" s="57" t="str" cm="1">
        <f t="array" ref="L266">IFERROR(IF(IF(LEFT(K266,2)="BS",INDEX('1.Invul Blad'!$1:$1048576,MATCH('4.Score &amp; Vergelijking'!$E266,'1.Invul Blad'!$B$36:$B$9000,0)+35,MATCH('4.Score &amp; Vergelijking'!L265,'1.Invul Blad'!$36:$36,0))="",INDEX('1.Invul Blad'!$1:$1048576,MATCH('4.Score &amp; Vergelijking'!$E266,'1.Invul Blad'!$B:$B,0),MATCH('4.Score &amp; Vergelijking'!L265,'1.Invul Blad'!$1:$1,0))=""),"",IF(LEFT(K266,2)="BS",INDEX('1.Invul Blad'!$1:$1048576,MATCH('4.Score &amp; Vergelijking'!$E266,'1.Invul Blad'!$B$36:$B$9000,0)+35,MATCH('4.Score &amp; Vergelijking'!L265,'1.Invul Blad'!$36:$36,0)),INDEX('1.Invul Blad'!$1:$1048576,MATCH('4.Score &amp; Vergelijking'!$E266,'1.Invul Blad'!$B:$B,0),MATCH('4.Score &amp; Vergelijking'!L265,'1.Invul Blad'!$1:$1,0)))),"")</f>
        <v/>
      </c>
      <c r="M266" s="57" t="str" cm="1">
        <f t="array" ref="M266">IFERROR(IF(IF(LEFT(L266,2)="BS",INDEX('1.Invul Blad'!$1:$1048576,MATCH('4.Score &amp; Vergelijking'!$E266,'1.Invul Blad'!$B$36:$B$9000,0)+35,MATCH('4.Score &amp; Vergelijking'!M265,'1.Invul Blad'!$36:$36,0))="",INDEX('1.Invul Blad'!$1:$1048576,MATCH('4.Score &amp; Vergelijking'!$E266,'1.Invul Blad'!$B:$B,0),MATCH('4.Score &amp; Vergelijking'!M265,'1.Invul Blad'!$1:$1,0))=""),"",IF(LEFT(L266,2)="BS",INDEX('1.Invul Blad'!$1:$1048576,MATCH('4.Score &amp; Vergelijking'!$E266,'1.Invul Blad'!$B$36:$B$9000,0)+35,MATCH('4.Score &amp; Vergelijking'!M265,'1.Invul Blad'!$36:$36,0)),INDEX('1.Invul Blad'!$1:$1048576,MATCH('4.Score &amp; Vergelijking'!$E266,'1.Invul Blad'!$B:$B,0),MATCH('4.Score &amp; Vergelijking'!M265,'1.Invul Blad'!$1:$1,0)))),"")</f>
        <v/>
      </c>
      <c r="N266" s="57" t="str" cm="1">
        <f t="array" ref="N266">IFERROR(IF(IF(LEFT(M266,2)="BS",INDEX('1.Invul Blad'!$1:$1048576,MATCH('4.Score &amp; Vergelijking'!$E266,'1.Invul Blad'!$B$36:$B$9000,0)+35,MATCH('4.Score &amp; Vergelijking'!N265,'1.Invul Blad'!$36:$36,0))="",INDEX('1.Invul Blad'!$1:$1048576,MATCH('4.Score &amp; Vergelijking'!$E266,'1.Invul Blad'!$B:$B,0),MATCH('4.Score &amp; Vergelijking'!N265,'1.Invul Blad'!$1:$1,0))=""),"",IF(LEFT(M266,2)="BS",INDEX('1.Invul Blad'!$1:$1048576,MATCH('4.Score &amp; Vergelijking'!$E266,'1.Invul Blad'!$B$36:$B$9000,0)+35,MATCH('4.Score &amp; Vergelijking'!N265,'1.Invul Blad'!$36:$36,0)),INDEX('1.Invul Blad'!$1:$1048576,MATCH('4.Score &amp; Vergelijking'!$E266,'1.Invul Blad'!$B:$B,0),MATCH('4.Score &amp; Vergelijking'!N265,'1.Invul Blad'!$1:$1,0)))),"")</f>
        <v/>
      </c>
      <c r="O266" s="57" t="str" cm="1">
        <f t="array" ref="O266">IFERROR(IF(IF(LEFT(N266,2)="BS",INDEX('1.Invul Blad'!$1:$1048576,MATCH('4.Score &amp; Vergelijking'!$E266,'1.Invul Blad'!$B$36:$B$9000,0)+35,MATCH('4.Score &amp; Vergelijking'!O265,'1.Invul Blad'!$36:$36,0))="",INDEX('1.Invul Blad'!$1:$1048576,MATCH('4.Score &amp; Vergelijking'!$E266,'1.Invul Blad'!$B:$B,0),MATCH('4.Score &amp; Vergelijking'!O265,'1.Invul Blad'!$1:$1,0))=""),"",IF(LEFT(N266,2)="BS",INDEX('1.Invul Blad'!$1:$1048576,MATCH('4.Score &amp; Vergelijking'!$E266,'1.Invul Blad'!$B$36:$B$9000,0)+35,MATCH('4.Score &amp; Vergelijking'!O265,'1.Invul Blad'!$36:$36,0)),INDEX('1.Invul Blad'!$1:$1048576,MATCH('4.Score &amp; Vergelijking'!$E266,'1.Invul Blad'!$B:$B,0),MATCH('4.Score &amp; Vergelijking'!O265,'1.Invul Blad'!$1:$1,0)))),"")</f>
        <v/>
      </c>
      <c r="P266" s="57" t="str" cm="1">
        <f t="array" ref="P266">IFERROR(IF(IF(LEFT(O266,2)="BS",INDEX('1.Invul Blad'!$1:$1048576,MATCH('4.Score &amp; Vergelijking'!$E266,'1.Invul Blad'!$B$36:$B$9000,0)+35,MATCH('4.Score &amp; Vergelijking'!P265,'1.Invul Blad'!$36:$36,0))="",INDEX('1.Invul Blad'!$1:$1048576,MATCH('4.Score &amp; Vergelijking'!$E266,'1.Invul Blad'!$B:$B,0),MATCH('4.Score &amp; Vergelijking'!P265,'1.Invul Blad'!$1:$1,0))=""),"",IF(LEFT(O266,2)="BS",INDEX('1.Invul Blad'!$1:$1048576,MATCH('4.Score &amp; Vergelijking'!$E266,'1.Invul Blad'!$B$36:$B$9000,0)+35,MATCH('4.Score &amp; Vergelijking'!P265,'1.Invul Blad'!$36:$36,0)),INDEX('1.Invul Blad'!$1:$1048576,MATCH('4.Score &amp; Vergelijking'!$E266,'1.Invul Blad'!$B:$B,0),MATCH('4.Score &amp; Vergelijking'!P265,'1.Invul Blad'!$1:$1,0)))),"")</f>
        <v/>
      </c>
      <c r="Q266" s="57" t="str" cm="1">
        <f t="array" ref="Q266">IFERROR(IF(IF(LEFT(P266,2)="BS",INDEX('1.Invul Blad'!$1:$1048576,MATCH('4.Score &amp; Vergelijking'!$E266,'1.Invul Blad'!$B$36:$B$9000,0)+35,MATCH('4.Score &amp; Vergelijking'!Q265,'1.Invul Blad'!$36:$36,0))="",INDEX('1.Invul Blad'!$1:$1048576,MATCH('4.Score &amp; Vergelijking'!$E266,'1.Invul Blad'!$B:$B,0),MATCH('4.Score &amp; Vergelijking'!Q265,'1.Invul Blad'!$1:$1,0))=""),"",IF(LEFT(P266,2)="BS",INDEX('1.Invul Blad'!$1:$1048576,MATCH('4.Score &amp; Vergelijking'!$E266,'1.Invul Blad'!$B$36:$B$9000,0)+35,MATCH('4.Score &amp; Vergelijking'!Q265,'1.Invul Blad'!$36:$36,0)),INDEX('1.Invul Blad'!$1:$1048576,MATCH('4.Score &amp; Vergelijking'!$E266,'1.Invul Blad'!$B:$B,0),MATCH('4.Score &amp; Vergelijking'!Q265,'1.Invul Blad'!$1:$1,0)))),"")</f>
        <v/>
      </c>
      <c r="R266" s="57" t="str" cm="1">
        <f t="array" ref="R266">IFERROR(IF(IF(LEFT(Q266,2)="BS",INDEX('1.Invul Blad'!$1:$1048576,MATCH('4.Score &amp; Vergelijking'!$E266,'1.Invul Blad'!$B$36:$B$9000,0)+35,MATCH('4.Score &amp; Vergelijking'!R265,'1.Invul Blad'!$36:$36,0))="",INDEX('1.Invul Blad'!$1:$1048576,MATCH('4.Score &amp; Vergelijking'!$E266,'1.Invul Blad'!$B:$B,0),MATCH('4.Score &amp; Vergelijking'!R265,'1.Invul Blad'!$1:$1,0))=""),"",IF(LEFT(Q266,2)="BS",INDEX('1.Invul Blad'!$1:$1048576,MATCH('4.Score &amp; Vergelijking'!$E266,'1.Invul Blad'!$B$36:$B$9000,0)+35,MATCH('4.Score &amp; Vergelijking'!R265,'1.Invul Blad'!$36:$36,0)),INDEX('1.Invul Blad'!$1:$1048576,MATCH('4.Score &amp; Vergelijking'!$E266,'1.Invul Blad'!$B:$B,0),MATCH('4.Score &amp; Vergelijking'!R265,'1.Invul Blad'!$1:$1,0)))),"")</f>
        <v/>
      </c>
      <c r="S266" s="57" t="str" cm="1">
        <f t="array" ref="S266">IFERROR(IF(IF(LEFT(R266,2)="BS",INDEX('1.Invul Blad'!$1:$1048576,MATCH('4.Score &amp; Vergelijking'!$E266,'1.Invul Blad'!$B$36:$B$9000,0)+35,MATCH('4.Score &amp; Vergelijking'!S265,'1.Invul Blad'!$36:$36,0))="",INDEX('1.Invul Blad'!$1:$1048576,MATCH('4.Score &amp; Vergelijking'!$E266,'1.Invul Blad'!$B:$B,0),MATCH('4.Score &amp; Vergelijking'!S265,'1.Invul Blad'!$1:$1,0))=""),"",IF(LEFT(R266,2)="BS",INDEX('1.Invul Blad'!$1:$1048576,MATCH('4.Score &amp; Vergelijking'!$E266,'1.Invul Blad'!$B$36:$B$9000,0)+35,MATCH('4.Score &amp; Vergelijking'!S265,'1.Invul Blad'!$36:$36,0)),INDEX('1.Invul Blad'!$1:$1048576,MATCH('4.Score &amp; Vergelijking'!$E266,'1.Invul Blad'!$B:$B,0),MATCH('4.Score &amp; Vergelijking'!S265,'1.Invul Blad'!$1:$1,0)))),"")</f>
        <v/>
      </c>
      <c r="T266" s="57" t="str" cm="1">
        <f t="array" ref="T266">IFERROR(IF(IF(LEFT(S266,2)="BS",INDEX('1.Invul Blad'!$1:$1048576,MATCH('4.Score &amp; Vergelijking'!$E266,'1.Invul Blad'!$B$36:$B$9000,0)+35,MATCH('4.Score &amp; Vergelijking'!T265,'1.Invul Blad'!$36:$36,0))="",INDEX('1.Invul Blad'!$1:$1048576,MATCH('4.Score &amp; Vergelijking'!$E266,'1.Invul Blad'!$B:$B,0),MATCH('4.Score &amp; Vergelijking'!T265,'1.Invul Blad'!$1:$1,0))=""),"",IF(LEFT(S266,2)="BS",INDEX('1.Invul Blad'!$1:$1048576,MATCH('4.Score &amp; Vergelijking'!$E266,'1.Invul Blad'!$B$36:$B$9000,0)+35,MATCH('4.Score &amp; Vergelijking'!T265,'1.Invul Blad'!$36:$36,0)),INDEX('1.Invul Blad'!$1:$1048576,MATCH('4.Score &amp; Vergelijking'!$E266,'1.Invul Blad'!$B:$B,0),MATCH('4.Score &amp; Vergelijking'!T265,'1.Invul Blad'!$1:$1,0)))),"")</f>
        <v/>
      </c>
      <c r="U266" s="57" t="str" cm="1">
        <f t="array" ref="U266">IFERROR(IF(IF(LEFT(T266,2)="BS",INDEX('1.Invul Blad'!$1:$1048576,MATCH('4.Score &amp; Vergelijking'!$E266,'1.Invul Blad'!$B$36:$B$9000,0)+35,MATCH('4.Score &amp; Vergelijking'!U265,'1.Invul Blad'!$36:$36,0))="",INDEX('1.Invul Blad'!$1:$1048576,MATCH('4.Score &amp; Vergelijking'!$E266,'1.Invul Blad'!$B:$B,0),MATCH('4.Score &amp; Vergelijking'!U265,'1.Invul Blad'!$1:$1,0))=""),"",IF(LEFT(T266,2)="BS",INDEX('1.Invul Blad'!$1:$1048576,MATCH('4.Score &amp; Vergelijking'!$E266,'1.Invul Blad'!$B$36:$B$9000,0)+35,MATCH('4.Score &amp; Vergelijking'!U265,'1.Invul Blad'!$36:$36,0)),INDEX('1.Invul Blad'!$1:$1048576,MATCH('4.Score &amp; Vergelijking'!$E266,'1.Invul Blad'!$B:$B,0),MATCH('4.Score &amp; Vergelijking'!U265,'1.Invul Blad'!$1:$1,0)))),"")</f>
        <v/>
      </c>
      <c r="V266" s="57" t="str" cm="1">
        <f t="array" ref="V266">IFERROR(IF(IF(LEFT(U266,2)="BS",INDEX('1.Invul Blad'!$1:$1048576,MATCH('4.Score &amp; Vergelijking'!$E266,'1.Invul Blad'!$B$36:$B$9000,0)+35,MATCH('4.Score &amp; Vergelijking'!V265,'1.Invul Blad'!$36:$36,0))="",INDEX('1.Invul Blad'!$1:$1048576,MATCH('4.Score &amp; Vergelijking'!$E266,'1.Invul Blad'!$B:$B,0),MATCH('4.Score &amp; Vergelijking'!V265,'1.Invul Blad'!$1:$1,0))=""),"",IF(LEFT(U266,2)="BS",INDEX('1.Invul Blad'!$1:$1048576,MATCH('4.Score &amp; Vergelijking'!$E266,'1.Invul Blad'!$B$36:$B$9000,0)+35,MATCH('4.Score &amp; Vergelijking'!V265,'1.Invul Blad'!$36:$36,0)),INDEX('1.Invul Blad'!$1:$1048576,MATCH('4.Score &amp; Vergelijking'!$E266,'1.Invul Blad'!$B:$B,0),MATCH('4.Score &amp; Vergelijking'!V265,'1.Invul Blad'!$1:$1,0)))),"")</f>
        <v/>
      </c>
      <c r="W266" s="57" t="str" cm="1">
        <f t="array" ref="W266">IFERROR(IF(IF(LEFT(V266,2)="BS",INDEX('1.Invul Blad'!$1:$1048576,MATCH('4.Score &amp; Vergelijking'!$E266,'1.Invul Blad'!$B$36:$B$9000,0)+35,MATCH('4.Score &amp; Vergelijking'!W265,'1.Invul Blad'!$36:$36,0))="",INDEX('1.Invul Blad'!$1:$1048576,MATCH('4.Score &amp; Vergelijking'!$E266,'1.Invul Blad'!$B:$B,0),MATCH('4.Score &amp; Vergelijking'!W265,'1.Invul Blad'!$1:$1,0))=""),"",IF(LEFT(V266,2)="BS",INDEX('1.Invul Blad'!$1:$1048576,MATCH('4.Score &amp; Vergelijking'!$E266,'1.Invul Blad'!$B$36:$B$9000,0)+35,MATCH('4.Score &amp; Vergelijking'!W265,'1.Invul Blad'!$36:$36,0)),INDEX('1.Invul Blad'!$1:$1048576,MATCH('4.Score &amp; Vergelijking'!$E266,'1.Invul Blad'!$B:$B,0),MATCH('4.Score &amp; Vergelijking'!W265,'1.Invul Blad'!$1:$1,0)))),"")</f>
        <v/>
      </c>
      <c r="X266" s="57" t="str" cm="1">
        <f t="array" ref="X266">IFERROR(IF(IF(LEFT(W266,2)="BS",INDEX('1.Invul Blad'!$1:$1048576,MATCH('4.Score &amp; Vergelijking'!$E266,'1.Invul Blad'!$B$36:$B$9000,0)+35,MATCH('4.Score &amp; Vergelijking'!X265,'1.Invul Blad'!$36:$36,0))="",INDEX('1.Invul Blad'!$1:$1048576,MATCH('4.Score &amp; Vergelijking'!$E266,'1.Invul Blad'!$B:$B,0),MATCH('4.Score &amp; Vergelijking'!X265,'1.Invul Blad'!$1:$1,0))=""),"",IF(LEFT(W266,2)="BS",INDEX('1.Invul Blad'!$1:$1048576,MATCH('4.Score &amp; Vergelijking'!$E266,'1.Invul Blad'!$B$36:$B$9000,0)+35,MATCH('4.Score &amp; Vergelijking'!X265,'1.Invul Blad'!$36:$36,0)),INDEX('1.Invul Blad'!$1:$1048576,MATCH('4.Score &amp; Vergelijking'!$E266,'1.Invul Blad'!$B:$B,0),MATCH('4.Score &amp; Vergelijking'!X265,'1.Invul Blad'!$1:$1,0)))),"")</f>
        <v/>
      </c>
      <c r="Y266" s="57" t="str" cm="1">
        <f t="array" ref="Y266">IFERROR(IF(IF(LEFT(X266,2)="BS",INDEX('1.Invul Blad'!$1:$1048576,MATCH('4.Score &amp; Vergelijking'!$E266,'1.Invul Blad'!$B$36:$B$9000,0)+35,MATCH('4.Score &amp; Vergelijking'!Y265,'1.Invul Blad'!$36:$36,0))="",INDEX('1.Invul Blad'!$1:$1048576,MATCH('4.Score &amp; Vergelijking'!$E266,'1.Invul Blad'!$B:$B,0),MATCH('4.Score &amp; Vergelijking'!Y265,'1.Invul Blad'!$1:$1,0))=""),"",IF(LEFT(X266,2)="BS",INDEX('1.Invul Blad'!$1:$1048576,MATCH('4.Score &amp; Vergelijking'!$E266,'1.Invul Blad'!$B$36:$B$9000,0)+35,MATCH('4.Score &amp; Vergelijking'!Y265,'1.Invul Blad'!$36:$36,0)),INDEX('1.Invul Blad'!$1:$1048576,MATCH('4.Score &amp; Vergelijking'!$E266,'1.Invul Blad'!$B:$B,0),MATCH('4.Score &amp; Vergelijking'!Y265,'1.Invul Blad'!$1:$1,0)))),"")</f>
        <v/>
      </c>
      <c r="Z266" s="57" t="str" cm="1">
        <f t="array" ref="Z266">IFERROR(IF(IF(LEFT(Y266,2)="BS",INDEX('1.Invul Blad'!$1:$1048576,MATCH('4.Score &amp; Vergelijking'!$E266,'1.Invul Blad'!$B$36:$B$9000,0)+35,MATCH('4.Score &amp; Vergelijking'!Z265,'1.Invul Blad'!$36:$36,0))="",INDEX('1.Invul Blad'!$1:$1048576,MATCH('4.Score &amp; Vergelijking'!$E266,'1.Invul Blad'!$B:$B,0),MATCH('4.Score &amp; Vergelijking'!Z265,'1.Invul Blad'!$1:$1,0))=""),"",IF(LEFT(Y266,2)="BS",INDEX('1.Invul Blad'!$1:$1048576,MATCH('4.Score &amp; Vergelijking'!$E266,'1.Invul Blad'!$B$36:$B$9000,0)+35,MATCH('4.Score &amp; Vergelijking'!Z265,'1.Invul Blad'!$36:$36,0)),INDEX('1.Invul Blad'!$1:$1048576,MATCH('4.Score &amp; Vergelijking'!$E266,'1.Invul Blad'!$B:$B,0),MATCH('4.Score &amp; Vergelijking'!Z265,'1.Invul Blad'!$1:$1,0)))),"")</f>
        <v/>
      </c>
      <c r="AA266" s="57" t="str" cm="1">
        <f t="array" ref="AA266">IFERROR(IF(IF(LEFT(Z266,2)="BS",INDEX('1.Invul Blad'!$1:$1048576,MATCH('4.Score &amp; Vergelijking'!$E266,'1.Invul Blad'!$B$36:$B$9000,0)+35,MATCH('4.Score &amp; Vergelijking'!AA265,'1.Invul Blad'!$36:$36,0))="",INDEX('1.Invul Blad'!$1:$1048576,MATCH('4.Score &amp; Vergelijking'!$E266,'1.Invul Blad'!$B:$B,0),MATCH('4.Score &amp; Vergelijking'!AA265,'1.Invul Blad'!$1:$1,0))=""),"",IF(LEFT(Z266,2)="BS",INDEX('1.Invul Blad'!$1:$1048576,MATCH('4.Score &amp; Vergelijking'!$E266,'1.Invul Blad'!$B$36:$B$9000,0)+35,MATCH('4.Score &amp; Vergelijking'!AA265,'1.Invul Blad'!$36:$36,0)),INDEX('1.Invul Blad'!$1:$1048576,MATCH('4.Score &amp; Vergelijking'!$E266,'1.Invul Blad'!$B:$B,0),MATCH('4.Score &amp; Vergelijking'!AA265,'1.Invul Blad'!$1:$1,0)))),"")</f>
        <v/>
      </c>
      <c r="AB266" s="57" t="str" cm="1">
        <f t="array" ref="AB266">IFERROR(IF(IF(LEFT(AA266,2)="BS",INDEX('1.Invul Blad'!$1:$1048576,MATCH('4.Score &amp; Vergelijking'!$E266,'1.Invul Blad'!$B$36:$B$9000,0)+35,MATCH('4.Score &amp; Vergelijking'!AB265,'1.Invul Blad'!$36:$36,0))="",INDEX('1.Invul Blad'!$1:$1048576,MATCH('4.Score &amp; Vergelijking'!$E266,'1.Invul Blad'!$B:$B,0),MATCH('4.Score &amp; Vergelijking'!AB265,'1.Invul Blad'!$1:$1,0))=""),"",IF(LEFT(AA266,2)="BS",INDEX('1.Invul Blad'!$1:$1048576,MATCH('4.Score &amp; Vergelijking'!$E266,'1.Invul Blad'!$B$36:$B$9000,0)+35,MATCH('4.Score &amp; Vergelijking'!AB265,'1.Invul Blad'!$36:$36,0)),INDEX('1.Invul Blad'!$1:$1048576,MATCH('4.Score &amp; Vergelijking'!$E266,'1.Invul Blad'!$B:$B,0),MATCH('4.Score &amp; Vergelijking'!AB265,'1.Invul Blad'!$1:$1,0)))),"")</f>
        <v/>
      </c>
      <c r="AC266" s="57" t="str" cm="1">
        <f t="array" ref="AC266">IFERROR(IF(IF(LEFT(AB266,2)="BS",INDEX('1.Invul Blad'!$1:$1048576,MATCH('4.Score &amp; Vergelijking'!$E266,'1.Invul Blad'!$B$36:$B$9000,0)+35,MATCH('4.Score &amp; Vergelijking'!AC265,'1.Invul Blad'!$36:$36,0))="",INDEX('1.Invul Blad'!$1:$1048576,MATCH('4.Score &amp; Vergelijking'!$E266,'1.Invul Blad'!$B:$B,0),MATCH('4.Score &amp; Vergelijking'!AC265,'1.Invul Blad'!$1:$1,0))=""),"",IF(LEFT(AB266,2)="BS",INDEX('1.Invul Blad'!$1:$1048576,MATCH('4.Score &amp; Vergelijking'!$E266,'1.Invul Blad'!$B$36:$B$9000,0)+35,MATCH('4.Score &amp; Vergelijking'!AC265,'1.Invul Blad'!$36:$36,0)),INDEX('1.Invul Blad'!$1:$1048576,MATCH('4.Score &amp; Vergelijking'!$E266,'1.Invul Blad'!$B:$B,0),MATCH('4.Score &amp; Vergelijking'!AC265,'1.Invul Blad'!$1:$1,0)))),"")</f>
        <v/>
      </c>
      <c r="AD266" s="57" t="str" cm="1">
        <f t="array" ref="AD266">IFERROR(IF(IF(LEFT(AC266,2)="BS",INDEX('1.Invul Blad'!$1:$1048576,MATCH('4.Score &amp; Vergelijking'!$E266,'1.Invul Blad'!$B$36:$B$9000,0)+35,MATCH('4.Score &amp; Vergelijking'!AD265,'1.Invul Blad'!$36:$36,0))="",INDEX('1.Invul Blad'!$1:$1048576,MATCH('4.Score &amp; Vergelijking'!$E266,'1.Invul Blad'!$B:$B,0),MATCH('4.Score &amp; Vergelijking'!AD265,'1.Invul Blad'!$1:$1,0))=""),"",IF(LEFT(AC266,2)="BS",INDEX('1.Invul Blad'!$1:$1048576,MATCH('4.Score &amp; Vergelijking'!$E266,'1.Invul Blad'!$B$36:$B$9000,0)+35,MATCH('4.Score &amp; Vergelijking'!AD265,'1.Invul Blad'!$36:$36,0)),INDEX('1.Invul Blad'!$1:$1048576,MATCH('4.Score &amp; Vergelijking'!$E266,'1.Invul Blad'!$B:$B,0),MATCH('4.Score &amp; Vergelijking'!AD265,'1.Invul Blad'!$1:$1,0)))),"")</f>
        <v/>
      </c>
      <c r="AE266" s="57" t="str" cm="1">
        <f t="array" ref="AE266">IFERROR(IF(IF(LEFT(AD266,2)="BS",INDEX('1.Invul Blad'!$1:$1048576,MATCH('4.Score &amp; Vergelijking'!$E266,'1.Invul Blad'!$B$36:$B$9000,0)+35,MATCH('4.Score &amp; Vergelijking'!AE265,'1.Invul Blad'!$36:$36,0))="",INDEX('1.Invul Blad'!$1:$1048576,MATCH('4.Score &amp; Vergelijking'!$E266,'1.Invul Blad'!$B:$B,0),MATCH('4.Score &amp; Vergelijking'!AE265,'1.Invul Blad'!$1:$1,0))=""),"",IF(LEFT(AD266,2)="BS",INDEX('1.Invul Blad'!$1:$1048576,MATCH('4.Score &amp; Vergelijking'!$E266,'1.Invul Blad'!$B$36:$B$9000,0)+35,MATCH('4.Score &amp; Vergelijking'!AE265,'1.Invul Blad'!$36:$36,0)),INDEX('1.Invul Blad'!$1:$1048576,MATCH('4.Score &amp; Vergelijking'!$E266,'1.Invul Blad'!$B:$B,0),MATCH('4.Score &amp; Vergelijking'!AE265,'1.Invul Blad'!$1:$1,0)))),"")</f>
        <v/>
      </c>
      <c r="AF266" s="57" t="str" cm="1">
        <f t="array" ref="AF266">IFERROR(IF(IF(LEFT(AE266,2)="BS",INDEX('1.Invul Blad'!$1:$1048576,MATCH('4.Score &amp; Vergelijking'!$E266,'1.Invul Blad'!$B$36:$B$9000,0)+35,MATCH('4.Score &amp; Vergelijking'!AF265,'1.Invul Blad'!$36:$36,0))="",INDEX('1.Invul Blad'!$1:$1048576,MATCH('4.Score &amp; Vergelijking'!$E266,'1.Invul Blad'!$B:$B,0),MATCH('4.Score &amp; Vergelijking'!AF265,'1.Invul Blad'!$1:$1,0))=""),"",IF(LEFT(AE266,2)="BS",INDEX('1.Invul Blad'!$1:$1048576,MATCH('4.Score &amp; Vergelijking'!$E266,'1.Invul Blad'!$B$36:$B$9000,0)+35,MATCH('4.Score &amp; Vergelijking'!AF265,'1.Invul Blad'!$36:$36,0)),INDEX('1.Invul Blad'!$1:$1048576,MATCH('4.Score &amp; Vergelijking'!$E266,'1.Invul Blad'!$B:$B,0),MATCH('4.Score &amp; Vergelijking'!AF265,'1.Invul Blad'!$1:$1,0)))),"")</f>
        <v/>
      </c>
      <c r="AG266" s="57" t="str" cm="1">
        <f t="array" ref="AG266">IFERROR(IF(IF(LEFT(AF266,2)="BS",INDEX('1.Invul Blad'!$1:$1048576,MATCH('4.Score &amp; Vergelijking'!$E266,'1.Invul Blad'!$B$36:$B$9000,0)+35,MATCH('4.Score &amp; Vergelijking'!AG265,'1.Invul Blad'!$36:$36,0))="",INDEX('1.Invul Blad'!$1:$1048576,MATCH('4.Score &amp; Vergelijking'!$E266,'1.Invul Blad'!$B:$B,0),MATCH('4.Score &amp; Vergelijking'!AG265,'1.Invul Blad'!$1:$1,0))=""),"",IF(LEFT(AF266,2)="BS",INDEX('1.Invul Blad'!$1:$1048576,MATCH('4.Score &amp; Vergelijking'!$E266,'1.Invul Blad'!$B$36:$B$9000,0)+35,MATCH('4.Score &amp; Vergelijking'!AG265,'1.Invul Blad'!$36:$36,0)),INDEX('1.Invul Blad'!$1:$1048576,MATCH('4.Score &amp; Vergelijking'!$E266,'1.Invul Blad'!$B:$B,0),MATCH('4.Score &amp; Vergelijking'!AG265,'1.Invul Blad'!$1:$1,0)))),"")</f>
        <v/>
      </c>
      <c r="AH266" s="57" t="str" cm="1">
        <f t="array" ref="AH266">IFERROR(IF(IF(LEFT(AG266,2)="BS",INDEX('1.Invul Blad'!$1:$1048576,MATCH('4.Score &amp; Vergelijking'!$E266,'1.Invul Blad'!$B$36:$B$9000,0)+35,MATCH('4.Score &amp; Vergelijking'!AH265,'1.Invul Blad'!$36:$36,0))="",INDEX('1.Invul Blad'!$1:$1048576,MATCH('4.Score &amp; Vergelijking'!$E266,'1.Invul Blad'!$B:$B,0),MATCH('4.Score &amp; Vergelijking'!AH265,'1.Invul Blad'!$1:$1,0))=""),"",IF(LEFT(AG266,2)="BS",INDEX('1.Invul Blad'!$1:$1048576,MATCH('4.Score &amp; Vergelijking'!$E266,'1.Invul Blad'!$B$36:$B$9000,0)+35,MATCH('4.Score &amp; Vergelijking'!AH265,'1.Invul Blad'!$36:$36,0)),INDEX('1.Invul Blad'!$1:$1048576,MATCH('4.Score &amp; Vergelijking'!$E266,'1.Invul Blad'!$B:$B,0),MATCH('4.Score &amp; Vergelijking'!AH265,'1.Invul Blad'!$1:$1,0)))),"")</f>
        <v/>
      </c>
      <c r="AI266" s="57" t="str" cm="1">
        <f t="array" ref="AI266">IFERROR(IF(IF(LEFT(AH266,2)="BS",INDEX('1.Invul Blad'!$1:$1048576,MATCH('4.Score &amp; Vergelijking'!$E266,'1.Invul Blad'!$B$36:$B$9000,0)+35,MATCH('4.Score &amp; Vergelijking'!AI265,'1.Invul Blad'!$36:$36,0))="",INDEX('1.Invul Blad'!$1:$1048576,MATCH('4.Score &amp; Vergelijking'!$E266,'1.Invul Blad'!$B:$B,0),MATCH('4.Score &amp; Vergelijking'!AI265,'1.Invul Blad'!$1:$1,0))=""),"",IF(LEFT(AH266,2)="BS",INDEX('1.Invul Blad'!$1:$1048576,MATCH('4.Score &amp; Vergelijking'!$E266,'1.Invul Blad'!$B$36:$B$9000,0)+35,MATCH('4.Score &amp; Vergelijking'!AI265,'1.Invul Blad'!$36:$36,0)),INDEX('1.Invul Blad'!$1:$1048576,MATCH('4.Score &amp; Vergelijking'!$E266,'1.Invul Blad'!$B:$B,0),MATCH('4.Score &amp; Vergelijking'!AI265,'1.Invul Blad'!$1:$1,0)))),"")</f>
        <v/>
      </c>
      <c r="AJ266" s="57" t="str" cm="1">
        <f t="array" ref="AJ266">IFERROR(IF(IF(LEFT(AI266,2)="BS",INDEX('1.Invul Blad'!$1:$1048576,MATCH('4.Score &amp; Vergelijking'!$E266,'1.Invul Blad'!$B$36:$B$9000,0)+35,MATCH('4.Score &amp; Vergelijking'!AJ265,'1.Invul Blad'!$36:$36,0))="",INDEX('1.Invul Blad'!$1:$1048576,MATCH('4.Score &amp; Vergelijking'!$E266,'1.Invul Blad'!$B:$B,0),MATCH('4.Score &amp; Vergelijking'!AJ265,'1.Invul Blad'!$1:$1,0))=""),"",IF(LEFT(AI266,2)="BS",INDEX('1.Invul Blad'!$1:$1048576,MATCH('4.Score &amp; Vergelijking'!$E266,'1.Invul Blad'!$B$36:$B$9000,0)+35,MATCH('4.Score &amp; Vergelijking'!AJ265,'1.Invul Blad'!$36:$36,0)),INDEX('1.Invul Blad'!$1:$1048576,MATCH('4.Score &amp; Vergelijking'!$E266,'1.Invul Blad'!$B:$B,0),MATCH('4.Score &amp; Vergelijking'!AJ265,'1.Invul Blad'!$1:$1,0)))),"")</f>
        <v/>
      </c>
      <c r="AK266" s="57" t="str" cm="1">
        <f t="array" ref="AK266">IFERROR(IF(IF(LEFT(AJ266,2)="BS",INDEX('1.Invul Blad'!$1:$1048576,MATCH('4.Score &amp; Vergelijking'!$E266,'1.Invul Blad'!$B$36:$B$9000,0)+35,MATCH('4.Score &amp; Vergelijking'!AK265,'1.Invul Blad'!$36:$36,0))="",INDEX('1.Invul Blad'!$1:$1048576,MATCH('4.Score &amp; Vergelijking'!$E266,'1.Invul Blad'!$B:$B,0),MATCH('4.Score &amp; Vergelijking'!AK265,'1.Invul Blad'!$1:$1,0))=""),"",IF(LEFT(AJ266,2)="BS",INDEX('1.Invul Blad'!$1:$1048576,MATCH('4.Score &amp; Vergelijking'!$E266,'1.Invul Blad'!$B$36:$B$9000,0)+35,MATCH('4.Score &amp; Vergelijking'!AK265,'1.Invul Blad'!$36:$36,0)),INDEX('1.Invul Blad'!$1:$1048576,MATCH('4.Score &amp; Vergelijking'!$E266,'1.Invul Blad'!$B:$B,0),MATCH('4.Score &amp; Vergelijking'!AK265,'1.Invul Blad'!$1:$1,0)))),"")</f>
        <v/>
      </c>
      <c r="AL266" s="57" t="str" cm="1">
        <f t="array" ref="AL266">IFERROR(IF(IF(LEFT(AK266,2)="BS",INDEX('1.Invul Blad'!$1:$1048576,MATCH('4.Score &amp; Vergelijking'!$E266,'1.Invul Blad'!$B$36:$B$9000,0)+35,MATCH('4.Score &amp; Vergelijking'!AL265,'1.Invul Blad'!$36:$36,0))="",INDEX('1.Invul Blad'!$1:$1048576,MATCH('4.Score &amp; Vergelijking'!$E266,'1.Invul Blad'!$B:$B,0),MATCH('4.Score &amp; Vergelijking'!AL265,'1.Invul Blad'!$1:$1,0))=""),"",IF(LEFT(AK266,2)="BS",INDEX('1.Invul Blad'!$1:$1048576,MATCH('4.Score &amp; Vergelijking'!$E266,'1.Invul Blad'!$B$36:$B$9000,0)+35,MATCH('4.Score &amp; Vergelijking'!AL265,'1.Invul Blad'!$36:$36,0)),INDEX('1.Invul Blad'!$1:$1048576,MATCH('4.Score &amp; Vergelijking'!$E266,'1.Invul Blad'!$B:$B,0),MATCH('4.Score &amp; Vergelijking'!AL265,'1.Invul Blad'!$1:$1,0)))),"")</f>
        <v/>
      </c>
      <c r="AM266" s="57" t="str" cm="1">
        <f t="array" ref="AM266">IFERROR(IF(IF(LEFT(AL266,2)="BS",INDEX('1.Invul Blad'!$1:$1048576,MATCH('4.Score &amp; Vergelijking'!$E266,'1.Invul Blad'!$B$36:$B$9000,0)+35,MATCH('4.Score &amp; Vergelijking'!AM265,'1.Invul Blad'!$36:$36,0))="",INDEX('1.Invul Blad'!$1:$1048576,MATCH('4.Score &amp; Vergelijking'!$E266,'1.Invul Blad'!$B:$B,0),MATCH('4.Score &amp; Vergelijking'!AM265,'1.Invul Blad'!$1:$1,0))=""),"",IF(LEFT(AL266,2)="BS",INDEX('1.Invul Blad'!$1:$1048576,MATCH('4.Score &amp; Vergelijking'!$E266,'1.Invul Blad'!$B$36:$B$9000,0)+35,MATCH('4.Score &amp; Vergelijking'!AM265,'1.Invul Blad'!$36:$36,0)),INDEX('1.Invul Blad'!$1:$1048576,MATCH('4.Score &amp; Vergelijking'!$E266,'1.Invul Blad'!$B:$B,0),MATCH('4.Score &amp; Vergelijking'!AM265,'1.Invul Blad'!$1:$1,0)))),"")</f>
        <v/>
      </c>
      <c r="AN266" s="57" t="str" cm="1">
        <f t="array" ref="AN266">IFERROR(IF(IF(LEFT(AM266,2)="BS",INDEX('1.Invul Blad'!$1:$1048576,MATCH('4.Score &amp; Vergelijking'!$E266,'1.Invul Blad'!$B$36:$B$9000,0)+35,MATCH('4.Score &amp; Vergelijking'!AN265,'1.Invul Blad'!$36:$36,0))="",INDEX('1.Invul Blad'!$1:$1048576,MATCH('4.Score &amp; Vergelijking'!$E266,'1.Invul Blad'!$B:$B,0),MATCH('4.Score &amp; Vergelijking'!AN265,'1.Invul Blad'!$1:$1,0))=""),"",IF(LEFT(AM266,2)="BS",INDEX('1.Invul Blad'!$1:$1048576,MATCH('4.Score &amp; Vergelijking'!$E266,'1.Invul Blad'!$B$36:$B$9000,0)+35,MATCH('4.Score &amp; Vergelijking'!AN265,'1.Invul Blad'!$36:$36,0)),INDEX('1.Invul Blad'!$1:$1048576,MATCH('4.Score &amp; Vergelijking'!$E266,'1.Invul Blad'!$B:$B,0),MATCH('4.Score &amp; Vergelijking'!AN265,'1.Invul Blad'!$1:$1,0)))),"")</f>
        <v/>
      </c>
      <c r="AO266" s="57" t="str" cm="1">
        <f t="array" ref="AO266">IFERROR(IF(IF(LEFT(AN266,2)="BS",INDEX('1.Invul Blad'!$1:$1048576,MATCH('4.Score &amp; Vergelijking'!$E266,'1.Invul Blad'!$B$36:$B$9000,0)+35,MATCH('4.Score &amp; Vergelijking'!AO265,'1.Invul Blad'!$36:$36,0))="",INDEX('1.Invul Blad'!$1:$1048576,MATCH('4.Score &amp; Vergelijking'!$E266,'1.Invul Blad'!$B:$B,0),MATCH('4.Score &amp; Vergelijking'!AO265,'1.Invul Blad'!$1:$1,0))=""),"",IF(LEFT(AN266,2)="BS",INDEX('1.Invul Blad'!$1:$1048576,MATCH('4.Score &amp; Vergelijking'!$E266,'1.Invul Blad'!$B$36:$B$9000,0)+35,MATCH('4.Score &amp; Vergelijking'!AO265,'1.Invul Blad'!$36:$36,0)),INDEX('1.Invul Blad'!$1:$1048576,MATCH('4.Score &amp; Vergelijking'!$E266,'1.Invul Blad'!$B:$B,0),MATCH('4.Score &amp; Vergelijking'!AO265,'1.Invul Blad'!$1:$1,0)))),"")</f>
        <v/>
      </c>
      <c r="AP266" s="57" t="str" cm="1">
        <f t="array" ref="AP266">IFERROR(IF(IF(LEFT(AO266,2)="BS",INDEX('1.Invul Blad'!$1:$1048576,MATCH('4.Score &amp; Vergelijking'!$E266,'1.Invul Blad'!$B$36:$B$9000,0)+35,MATCH('4.Score &amp; Vergelijking'!AP265,'1.Invul Blad'!$36:$36,0))="",INDEX('1.Invul Blad'!$1:$1048576,MATCH('4.Score &amp; Vergelijking'!$E266,'1.Invul Blad'!$B:$B,0),MATCH('4.Score &amp; Vergelijking'!AP265,'1.Invul Blad'!$1:$1,0))=""),"",IF(LEFT(AO266,2)="BS",INDEX('1.Invul Blad'!$1:$1048576,MATCH('4.Score &amp; Vergelijking'!$E266,'1.Invul Blad'!$B$36:$B$9000,0)+35,MATCH('4.Score &amp; Vergelijking'!AP265,'1.Invul Blad'!$36:$36,0)),INDEX('1.Invul Blad'!$1:$1048576,MATCH('4.Score &amp; Vergelijking'!$E266,'1.Invul Blad'!$B:$B,0),MATCH('4.Score &amp; Vergelijking'!AP265,'1.Invul Blad'!$1:$1,0)))),"")</f>
        <v/>
      </c>
      <c r="AQ266" s="57" t="str" cm="1">
        <f t="array" ref="AQ266">IFERROR(IF(IF(LEFT(AP266,2)="BS",INDEX('1.Invul Blad'!$1:$1048576,MATCH('4.Score &amp; Vergelijking'!$E266,'1.Invul Blad'!$B$36:$B$9000,0)+35,MATCH('4.Score &amp; Vergelijking'!AQ265,'1.Invul Blad'!$36:$36,0))="",INDEX('1.Invul Blad'!$1:$1048576,MATCH('4.Score &amp; Vergelijking'!$E266,'1.Invul Blad'!$B:$B,0),MATCH('4.Score &amp; Vergelijking'!AQ265,'1.Invul Blad'!$1:$1,0))=""),"",IF(LEFT(AP266,2)="BS",INDEX('1.Invul Blad'!$1:$1048576,MATCH('4.Score &amp; Vergelijking'!$E266,'1.Invul Blad'!$B$36:$B$9000,0)+35,MATCH('4.Score &amp; Vergelijking'!AQ265,'1.Invul Blad'!$36:$36,0)),INDEX('1.Invul Blad'!$1:$1048576,MATCH('4.Score &amp; Vergelijking'!$E266,'1.Invul Blad'!$B:$B,0),MATCH('4.Score &amp; Vergelijking'!AQ265,'1.Invul Blad'!$1:$1,0)))),"")</f>
        <v/>
      </c>
      <c r="AR266" s="57" t="str" cm="1">
        <f t="array" ref="AR266">IFERROR(IF(IF(LEFT(AQ266,2)="BS",INDEX('1.Invul Blad'!$1:$1048576,MATCH('4.Score &amp; Vergelijking'!$E266,'1.Invul Blad'!$B$36:$B$9000,0)+35,MATCH('4.Score &amp; Vergelijking'!AR265,'1.Invul Blad'!$36:$36,0))="",INDEX('1.Invul Blad'!$1:$1048576,MATCH('4.Score &amp; Vergelijking'!$E266,'1.Invul Blad'!$B:$B,0),MATCH('4.Score &amp; Vergelijking'!AR265,'1.Invul Blad'!$1:$1,0))=""),"",IF(LEFT(AQ266,2)="BS",INDEX('1.Invul Blad'!$1:$1048576,MATCH('4.Score &amp; Vergelijking'!$E266,'1.Invul Blad'!$B$36:$B$9000,0)+35,MATCH('4.Score &amp; Vergelijking'!AR265,'1.Invul Blad'!$36:$36,0)),INDEX('1.Invul Blad'!$1:$1048576,MATCH('4.Score &amp; Vergelijking'!$E266,'1.Invul Blad'!$B:$B,0),MATCH('4.Score &amp; Vergelijking'!AR265,'1.Invul Blad'!$1:$1,0)))),"")</f>
        <v/>
      </c>
      <c r="AS266" s="57" t="str" cm="1">
        <f t="array" ref="AS266">IFERROR(IF(IF(LEFT(AR266,2)="BS",INDEX('1.Invul Blad'!$1:$1048576,MATCH('4.Score &amp; Vergelijking'!$E266,'1.Invul Blad'!$B$36:$B$9000,0)+35,MATCH('4.Score &amp; Vergelijking'!AS265,'1.Invul Blad'!$36:$36,0))="",INDEX('1.Invul Blad'!$1:$1048576,MATCH('4.Score &amp; Vergelijking'!$E266,'1.Invul Blad'!$B:$B,0),MATCH('4.Score &amp; Vergelijking'!AS265,'1.Invul Blad'!$1:$1,0))=""),"",IF(LEFT(AR266,2)="BS",INDEX('1.Invul Blad'!$1:$1048576,MATCH('4.Score &amp; Vergelijking'!$E266,'1.Invul Blad'!$B$36:$B$9000,0)+35,MATCH('4.Score &amp; Vergelijking'!AS265,'1.Invul Blad'!$36:$36,0)),INDEX('1.Invul Blad'!$1:$1048576,MATCH('4.Score &amp; Vergelijking'!$E266,'1.Invul Blad'!$B:$B,0),MATCH('4.Score &amp; Vergelijking'!AS265,'1.Invul Blad'!$1:$1,0)))),"")</f>
        <v/>
      </c>
      <c r="AT266" s="57" t="str" cm="1">
        <f t="array" ref="AT266">IFERROR(IF(IF(LEFT(AS266,2)="BS",INDEX('1.Invul Blad'!$1:$1048576,MATCH('4.Score &amp; Vergelijking'!$E266,'1.Invul Blad'!$B$36:$B$9000,0)+35,MATCH('4.Score &amp; Vergelijking'!AT265,'1.Invul Blad'!$36:$36,0))="",INDEX('1.Invul Blad'!$1:$1048576,MATCH('4.Score &amp; Vergelijking'!$E266,'1.Invul Blad'!$B:$B,0),MATCH('4.Score &amp; Vergelijking'!AT265,'1.Invul Blad'!$1:$1,0))=""),"",IF(LEFT(AS266,2)="BS",INDEX('1.Invul Blad'!$1:$1048576,MATCH('4.Score &amp; Vergelijking'!$E266,'1.Invul Blad'!$B$36:$B$9000,0)+35,MATCH('4.Score &amp; Vergelijking'!AT265,'1.Invul Blad'!$36:$36,0)),INDEX('1.Invul Blad'!$1:$1048576,MATCH('4.Score &amp; Vergelijking'!$E266,'1.Invul Blad'!$B:$B,0),MATCH('4.Score &amp; Vergelijking'!AT265,'1.Invul Blad'!$1:$1,0)))),"")</f>
        <v/>
      </c>
      <c r="AU266" s="57" t="str" cm="1">
        <f t="array" ref="AU266">IFERROR(IF(IF(LEFT(AT266,2)="BS",INDEX('1.Invul Blad'!$1:$1048576,MATCH('4.Score &amp; Vergelijking'!$E266,'1.Invul Blad'!$B$36:$B$9000,0)+35,MATCH('4.Score &amp; Vergelijking'!AU265,'1.Invul Blad'!$36:$36,0))="",INDEX('1.Invul Blad'!$1:$1048576,MATCH('4.Score &amp; Vergelijking'!$E266,'1.Invul Blad'!$B:$B,0),MATCH('4.Score &amp; Vergelijking'!AU265,'1.Invul Blad'!$1:$1,0))=""),"",IF(LEFT(AT266,2)="BS",INDEX('1.Invul Blad'!$1:$1048576,MATCH('4.Score &amp; Vergelijking'!$E266,'1.Invul Blad'!$B$36:$B$9000,0)+35,MATCH('4.Score &amp; Vergelijking'!AU265,'1.Invul Blad'!$36:$36,0)),INDEX('1.Invul Blad'!$1:$1048576,MATCH('4.Score &amp; Vergelijking'!$E266,'1.Invul Blad'!$B:$B,0),MATCH('4.Score &amp; Vergelijking'!AU265,'1.Invul Blad'!$1:$1,0)))),"")</f>
        <v/>
      </c>
      <c r="AV266" s="57" t="str" cm="1">
        <f t="array" ref="AV266">IFERROR(IF(IF(LEFT(AU266,2)="BS",INDEX('1.Invul Blad'!$1:$1048576,MATCH('4.Score &amp; Vergelijking'!$E266,'1.Invul Blad'!$B$36:$B$9000,0)+35,MATCH('4.Score &amp; Vergelijking'!AV265,'1.Invul Blad'!$36:$36,0))="",INDEX('1.Invul Blad'!$1:$1048576,MATCH('4.Score &amp; Vergelijking'!$E266,'1.Invul Blad'!$B:$B,0),MATCH('4.Score &amp; Vergelijking'!AV265,'1.Invul Blad'!$1:$1,0))=""),"",IF(LEFT(AU266,2)="BS",INDEX('1.Invul Blad'!$1:$1048576,MATCH('4.Score &amp; Vergelijking'!$E266,'1.Invul Blad'!$B$36:$B$9000,0)+35,MATCH('4.Score &amp; Vergelijking'!AV265,'1.Invul Blad'!$36:$36,0)),INDEX('1.Invul Blad'!$1:$1048576,MATCH('4.Score &amp; Vergelijking'!$E266,'1.Invul Blad'!$B:$B,0),MATCH('4.Score &amp; Vergelijking'!AV265,'1.Invul Blad'!$1:$1,0)))),"")</f>
        <v/>
      </c>
      <c r="AW266" s="57" t="str" cm="1">
        <f t="array" ref="AW266">IFERROR(IF(IF(LEFT(AV266,2)="BS",INDEX('1.Invul Blad'!$1:$1048576,MATCH('4.Score &amp; Vergelijking'!$E266,'1.Invul Blad'!$B$36:$B$9000,0)+35,MATCH('4.Score &amp; Vergelijking'!AW265,'1.Invul Blad'!$36:$36,0))="",INDEX('1.Invul Blad'!$1:$1048576,MATCH('4.Score &amp; Vergelijking'!$E266,'1.Invul Blad'!$B:$B,0),MATCH('4.Score &amp; Vergelijking'!AW265,'1.Invul Blad'!$1:$1,0))=""),"",IF(LEFT(AV266,2)="BS",INDEX('1.Invul Blad'!$1:$1048576,MATCH('4.Score &amp; Vergelijking'!$E266,'1.Invul Blad'!$B$36:$B$9000,0)+35,MATCH('4.Score &amp; Vergelijking'!AW265,'1.Invul Blad'!$36:$36,0)),INDEX('1.Invul Blad'!$1:$1048576,MATCH('4.Score &amp; Vergelijking'!$E266,'1.Invul Blad'!$B:$B,0),MATCH('4.Score &amp; Vergelijking'!AW265,'1.Invul Blad'!$1:$1,0)))),"")</f>
        <v/>
      </c>
      <c r="AX266" s="57" t="str" cm="1">
        <f t="array" ref="AX266">IFERROR(IF(IF(LEFT(AW266,2)="BS",INDEX('1.Invul Blad'!$1:$1048576,MATCH('4.Score &amp; Vergelijking'!$E266,'1.Invul Blad'!$B$36:$B$9000,0)+35,MATCH('4.Score &amp; Vergelijking'!AX265,'1.Invul Blad'!$36:$36,0))="",INDEX('1.Invul Blad'!$1:$1048576,MATCH('4.Score &amp; Vergelijking'!$E266,'1.Invul Blad'!$B:$B,0),MATCH('4.Score &amp; Vergelijking'!AX265,'1.Invul Blad'!$1:$1,0))=""),"",IF(LEFT(AW266,2)="BS",INDEX('1.Invul Blad'!$1:$1048576,MATCH('4.Score &amp; Vergelijking'!$E266,'1.Invul Blad'!$B$36:$B$9000,0)+35,MATCH('4.Score &amp; Vergelijking'!AX265,'1.Invul Blad'!$36:$36,0)),INDEX('1.Invul Blad'!$1:$1048576,MATCH('4.Score &amp; Vergelijking'!$E266,'1.Invul Blad'!$B:$B,0),MATCH('4.Score &amp; Vergelijking'!AX265,'1.Invul Blad'!$1:$1,0)))),"")</f>
        <v/>
      </c>
      <c r="AY266" s="57" t="str" cm="1">
        <f t="array" ref="AY266">IFERROR(IF(IF(LEFT(AX266,2)="BS",INDEX('1.Invul Blad'!$1:$1048576,MATCH('4.Score &amp; Vergelijking'!$E266,'1.Invul Blad'!$B$36:$B$9000,0)+35,MATCH('4.Score &amp; Vergelijking'!AY265,'1.Invul Blad'!$36:$36,0))="",INDEX('1.Invul Blad'!$1:$1048576,MATCH('4.Score &amp; Vergelijking'!$E266,'1.Invul Blad'!$B:$B,0),MATCH('4.Score &amp; Vergelijking'!AY265,'1.Invul Blad'!$1:$1,0))=""),"",IF(LEFT(AX266,2)="BS",INDEX('1.Invul Blad'!$1:$1048576,MATCH('4.Score &amp; Vergelijking'!$E266,'1.Invul Blad'!$B$36:$B$9000,0)+35,MATCH('4.Score &amp; Vergelijking'!AY265,'1.Invul Blad'!$36:$36,0)),INDEX('1.Invul Blad'!$1:$1048576,MATCH('4.Score &amp; Vergelijking'!$E266,'1.Invul Blad'!$B:$B,0),MATCH('4.Score &amp; Vergelijking'!AY265,'1.Invul Blad'!$1:$1,0)))),"")</f>
        <v/>
      </c>
      <c r="AZ266" s="57" t="str" cm="1">
        <f t="array" ref="AZ266">IFERROR(IF(IF(LEFT(AY266,2)="BS",INDEX('1.Invul Blad'!$1:$1048576,MATCH('4.Score &amp; Vergelijking'!$E266,'1.Invul Blad'!$B$36:$B$9000,0)+35,MATCH('4.Score &amp; Vergelijking'!AZ265,'1.Invul Blad'!$36:$36,0))="",INDEX('1.Invul Blad'!$1:$1048576,MATCH('4.Score &amp; Vergelijking'!$E266,'1.Invul Blad'!$B:$B,0),MATCH('4.Score &amp; Vergelijking'!AZ265,'1.Invul Blad'!$1:$1,0))=""),"",IF(LEFT(AY266,2)="BS",INDEX('1.Invul Blad'!$1:$1048576,MATCH('4.Score &amp; Vergelijking'!$E266,'1.Invul Blad'!$B$36:$B$9000,0)+35,MATCH('4.Score &amp; Vergelijking'!AZ265,'1.Invul Blad'!$36:$36,0)),INDEX('1.Invul Blad'!$1:$1048576,MATCH('4.Score &amp; Vergelijking'!$E266,'1.Invul Blad'!$B:$B,0),MATCH('4.Score &amp; Vergelijking'!AZ265,'1.Invul Blad'!$1:$1,0)))),"")</f>
        <v/>
      </c>
      <c r="BA266" s="57" t="str" cm="1">
        <f t="array" ref="BA266">IFERROR(IF(IF(LEFT(AZ266,2)="BS",INDEX('1.Invul Blad'!$1:$1048576,MATCH('4.Score &amp; Vergelijking'!$E266,'1.Invul Blad'!$B$36:$B$9000,0)+35,MATCH('4.Score &amp; Vergelijking'!BA265,'1.Invul Blad'!$36:$36,0))="",INDEX('1.Invul Blad'!$1:$1048576,MATCH('4.Score &amp; Vergelijking'!$E266,'1.Invul Blad'!$B:$B,0),MATCH('4.Score &amp; Vergelijking'!BA265,'1.Invul Blad'!$1:$1,0))=""),"",IF(LEFT(AZ266,2)="BS",INDEX('1.Invul Blad'!$1:$1048576,MATCH('4.Score &amp; Vergelijking'!$E266,'1.Invul Blad'!$B$36:$B$9000,0)+35,MATCH('4.Score &amp; Vergelijking'!BA265,'1.Invul Blad'!$36:$36,0)),INDEX('1.Invul Blad'!$1:$1048576,MATCH('4.Score &amp; Vergelijking'!$E266,'1.Invul Blad'!$B:$B,0),MATCH('4.Score &amp; Vergelijking'!BA265,'1.Invul Blad'!$1:$1,0)))),"")</f>
        <v/>
      </c>
      <c r="BB266" s="57" t="str" cm="1">
        <f t="array" ref="BB266">IFERROR(IF(IF(LEFT(BA266,2)="BS",INDEX('1.Invul Blad'!$1:$1048576,MATCH('4.Score &amp; Vergelijking'!$E266,'1.Invul Blad'!$B$36:$B$9000,0)+35,MATCH('4.Score &amp; Vergelijking'!BB265,'1.Invul Blad'!$36:$36,0))="",INDEX('1.Invul Blad'!$1:$1048576,MATCH('4.Score &amp; Vergelijking'!$E266,'1.Invul Blad'!$B:$B,0),MATCH('4.Score &amp; Vergelijking'!BB265,'1.Invul Blad'!$1:$1,0))=""),"",IF(LEFT(BA266,2)="BS",INDEX('1.Invul Blad'!$1:$1048576,MATCH('4.Score &amp; Vergelijking'!$E266,'1.Invul Blad'!$B$36:$B$9000,0)+35,MATCH('4.Score &amp; Vergelijking'!BB265,'1.Invul Blad'!$36:$36,0)),INDEX('1.Invul Blad'!$1:$1048576,MATCH('4.Score &amp; Vergelijking'!$E266,'1.Invul Blad'!$B:$B,0),MATCH('4.Score &amp; Vergelijking'!BB265,'1.Invul Blad'!$1:$1,0)))),"")</f>
        <v/>
      </c>
      <c r="BC266" s="57" t="str" cm="1">
        <f t="array" ref="BC266">IFERROR(IF(IF(LEFT(BB266,2)="BS",INDEX('1.Invul Blad'!$1:$1048576,MATCH('4.Score &amp; Vergelijking'!$E266,'1.Invul Blad'!$B$36:$B$9000,0)+35,MATCH('4.Score &amp; Vergelijking'!BC265,'1.Invul Blad'!$36:$36,0))="",INDEX('1.Invul Blad'!$1:$1048576,MATCH('4.Score &amp; Vergelijking'!$E266,'1.Invul Blad'!$B:$B,0),MATCH('4.Score &amp; Vergelijking'!BC265,'1.Invul Blad'!$1:$1,0))=""),"",IF(LEFT(BB266,2)="BS",INDEX('1.Invul Blad'!$1:$1048576,MATCH('4.Score &amp; Vergelijking'!$E266,'1.Invul Blad'!$B$36:$B$9000,0)+35,MATCH('4.Score &amp; Vergelijking'!BC265,'1.Invul Blad'!$36:$36,0)),INDEX('1.Invul Blad'!$1:$1048576,MATCH('4.Score &amp; Vergelijking'!$E266,'1.Invul Blad'!$B:$B,0),MATCH('4.Score &amp; Vergelijking'!BC265,'1.Invul Blad'!$1:$1,0)))),"")</f>
        <v/>
      </c>
      <c r="BD266" s="57" t="str" cm="1">
        <f t="array" ref="BD266">IFERROR(IF(IF(LEFT(BC266,2)="BS",INDEX('1.Invul Blad'!$1:$1048576,MATCH('4.Score &amp; Vergelijking'!$E266,'1.Invul Blad'!$B$36:$B$9000,0)+35,MATCH('4.Score &amp; Vergelijking'!BD265,'1.Invul Blad'!$36:$36,0))="",INDEX('1.Invul Blad'!$1:$1048576,MATCH('4.Score &amp; Vergelijking'!$E266,'1.Invul Blad'!$B:$B,0),MATCH('4.Score &amp; Vergelijking'!BD265,'1.Invul Blad'!$1:$1,0))=""),"",IF(LEFT(BC266,2)="BS",INDEX('1.Invul Blad'!$1:$1048576,MATCH('4.Score &amp; Vergelijking'!$E266,'1.Invul Blad'!$B$36:$B$9000,0)+35,MATCH('4.Score &amp; Vergelijking'!BD265,'1.Invul Blad'!$36:$36,0)),INDEX('1.Invul Blad'!$1:$1048576,MATCH('4.Score &amp; Vergelijking'!$E266,'1.Invul Blad'!$B:$B,0),MATCH('4.Score &amp; Vergelijking'!BD265,'1.Invul Blad'!$1:$1,0)))),"")</f>
        <v/>
      </c>
      <c r="BE266" s="57" t="str" cm="1">
        <f t="array" ref="BE266">IFERROR(IF(IF(LEFT(BD266,2)="BS",INDEX('1.Invul Blad'!$1:$1048576,MATCH('4.Score &amp; Vergelijking'!$E266,'1.Invul Blad'!$B$36:$B$9000,0)+35,MATCH('4.Score &amp; Vergelijking'!BE265,'1.Invul Blad'!$36:$36,0))="",INDEX('1.Invul Blad'!$1:$1048576,MATCH('4.Score &amp; Vergelijking'!$E266,'1.Invul Blad'!$B:$B,0),MATCH('4.Score &amp; Vergelijking'!BE265,'1.Invul Blad'!$1:$1,0))=""),"",IF(LEFT(BD266,2)="BS",INDEX('1.Invul Blad'!$1:$1048576,MATCH('4.Score &amp; Vergelijking'!$E266,'1.Invul Blad'!$B$36:$B$9000,0)+35,MATCH('4.Score &amp; Vergelijking'!BE265,'1.Invul Blad'!$36:$36,0)),INDEX('1.Invul Blad'!$1:$1048576,MATCH('4.Score &amp; Vergelijking'!$E266,'1.Invul Blad'!$B:$B,0),MATCH('4.Score &amp; Vergelijking'!BE265,'1.Invul Blad'!$1:$1,0)))),"")</f>
        <v/>
      </c>
      <c r="BF266" s="57" t="str" cm="1">
        <f t="array" ref="BF266">IFERROR(IF(IF(LEFT(BE266,2)="BS",INDEX('1.Invul Blad'!$1:$1048576,MATCH('4.Score &amp; Vergelijking'!$E266,'1.Invul Blad'!$B$36:$B$9000,0)+35,MATCH('4.Score &amp; Vergelijking'!BF265,'1.Invul Blad'!$36:$36,0))="",INDEX('1.Invul Blad'!$1:$1048576,MATCH('4.Score &amp; Vergelijking'!$E266,'1.Invul Blad'!$B:$B,0),MATCH('4.Score &amp; Vergelijking'!BF265,'1.Invul Blad'!$1:$1,0))=""),"",IF(LEFT(BE266,2)="BS",INDEX('1.Invul Blad'!$1:$1048576,MATCH('4.Score &amp; Vergelijking'!$E266,'1.Invul Blad'!$B$36:$B$9000,0)+35,MATCH('4.Score &amp; Vergelijking'!BF265,'1.Invul Blad'!$36:$36,0)),INDEX('1.Invul Blad'!$1:$1048576,MATCH('4.Score &amp; Vergelijking'!$E266,'1.Invul Blad'!$B:$B,0),MATCH('4.Score &amp; Vergelijking'!BF265,'1.Invul Blad'!$1:$1,0)))),"")</f>
        <v/>
      </c>
      <c r="BG266" s="57" t="str" cm="1">
        <f t="array" ref="BG266">IFERROR(IF(IF(LEFT(BF266,2)="BS",INDEX('1.Invul Blad'!$1:$1048576,MATCH('4.Score &amp; Vergelijking'!$E266,'1.Invul Blad'!$B$36:$B$9000,0)+35,MATCH('4.Score &amp; Vergelijking'!BG265,'1.Invul Blad'!$36:$36,0))="",INDEX('1.Invul Blad'!$1:$1048576,MATCH('4.Score &amp; Vergelijking'!$E266,'1.Invul Blad'!$B:$B,0),MATCH('4.Score &amp; Vergelijking'!BG265,'1.Invul Blad'!$1:$1,0))=""),"",IF(LEFT(BF266,2)="BS",INDEX('1.Invul Blad'!$1:$1048576,MATCH('4.Score &amp; Vergelijking'!$E266,'1.Invul Blad'!$B$36:$B$9000,0)+35,MATCH('4.Score &amp; Vergelijking'!BG265,'1.Invul Blad'!$36:$36,0)),INDEX('1.Invul Blad'!$1:$1048576,MATCH('4.Score &amp; Vergelijking'!$E266,'1.Invul Blad'!$B:$B,0),MATCH('4.Score &amp; Vergelijking'!BG265,'1.Invul Blad'!$1:$1,0)))),"")</f>
        <v/>
      </c>
      <c r="BH266" s="57" t="str" cm="1">
        <f t="array" ref="BH266">IFERROR(IF(IF(LEFT(BG266,2)="BS",INDEX('1.Invul Blad'!$1:$1048576,MATCH('4.Score &amp; Vergelijking'!$E266,'1.Invul Blad'!$B$36:$B$9000,0)+35,MATCH('4.Score &amp; Vergelijking'!BH265,'1.Invul Blad'!$36:$36,0))="",INDEX('1.Invul Blad'!$1:$1048576,MATCH('4.Score &amp; Vergelijking'!$E266,'1.Invul Blad'!$B:$B,0),MATCH('4.Score &amp; Vergelijking'!BH265,'1.Invul Blad'!$1:$1,0))=""),"",IF(LEFT(BG266,2)="BS",INDEX('1.Invul Blad'!$1:$1048576,MATCH('4.Score &amp; Vergelijking'!$E266,'1.Invul Blad'!$B$36:$B$9000,0)+35,MATCH('4.Score &amp; Vergelijking'!BH265,'1.Invul Blad'!$36:$36,0)),INDEX('1.Invul Blad'!$1:$1048576,MATCH('4.Score &amp; Vergelijking'!$E266,'1.Invul Blad'!$B:$B,0),MATCH('4.Score &amp; Vergelijking'!BH265,'1.Invul Blad'!$1:$1,0)))),"")</f>
        <v/>
      </c>
      <c r="BI266" s="57" t="str" cm="1">
        <f t="array" ref="BI266">IFERROR(IF(IF(LEFT(BH266,2)="BS",INDEX('1.Invul Blad'!$1:$1048576,MATCH('4.Score &amp; Vergelijking'!$E266,'1.Invul Blad'!$B$36:$B$9000,0)+35,MATCH('4.Score &amp; Vergelijking'!BI265,'1.Invul Blad'!$36:$36,0))="",INDEX('1.Invul Blad'!$1:$1048576,MATCH('4.Score &amp; Vergelijking'!$E266,'1.Invul Blad'!$B:$B,0),MATCH('4.Score &amp; Vergelijking'!BI265,'1.Invul Blad'!$1:$1,0))=""),"",IF(LEFT(BH266,2)="BS",INDEX('1.Invul Blad'!$1:$1048576,MATCH('4.Score &amp; Vergelijking'!$E266,'1.Invul Blad'!$B$36:$B$9000,0)+35,MATCH('4.Score &amp; Vergelijking'!BI265,'1.Invul Blad'!$36:$36,0)),INDEX('1.Invul Blad'!$1:$1048576,MATCH('4.Score &amp; Vergelijking'!$E266,'1.Invul Blad'!$B:$B,0),MATCH('4.Score &amp; Vergelijking'!BI265,'1.Invul Blad'!$1:$1,0)))),"")</f>
        <v/>
      </c>
      <c r="BJ266" s="57" t="str" cm="1">
        <f t="array" ref="BJ266">IFERROR(IF(IF(LEFT(BI266,2)="BS",INDEX('1.Invul Blad'!$1:$1048576,MATCH('4.Score &amp; Vergelijking'!$E266,'1.Invul Blad'!$B$36:$B$9000,0)+35,MATCH('4.Score &amp; Vergelijking'!BJ265,'1.Invul Blad'!$36:$36,0))="",INDEX('1.Invul Blad'!$1:$1048576,MATCH('4.Score &amp; Vergelijking'!$E266,'1.Invul Blad'!$B:$B,0),MATCH('4.Score &amp; Vergelijking'!BJ265,'1.Invul Blad'!$1:$1,0))=""),"",IF(LEFT(BI266,2)="BS",INDEX('1.Invul Blad'!$1:$1048576,MATCH('4.Score &amp; Vergelijking'!$E266,'1.Invul Blad'!$B$36:$B$9000,0)+35,MATCH('4.Score &amp; Vergelijking'!BJ265,'1.Invul Blad'!$36:$36,0)),INDEX('1.Invul Blad'!$1:$1048576,MATCH('4.Score &amp; Vergelijking'!$E266,'1.Invul Blad'!$B:$B,0),MATCH('4.Score &amp; Vergelijking'!BJ265,'1.Invul Blad'!$1:$1,0)))),"")</f>
        <v/>
      </c>
      <c r="BK266" s="59" t="str" cm="1">
        <f t="array" ref="BK266">IFERROR(IF(IF(LEFT(BJ266,2)="BS",INDEX('1.Invul Blad'!$1:$1048576,MATCH('4.Score &amp; Vergelijking'!$E266,'1.Invul Blad'!$B$36:$B$9000,0)+35,MATCH('4.Score &amp; Vergelijking'!BK265,'1.Invul Blad'!$36:$36,0))="",INDEX('1.Invul Blad'!$1:$1048576,MATCH('4.Score &amp; Vergelijking'!$E266,'1.Invul Blad'!$B:$B,0),MATCH('4.Score &amp; Vergelijking'!BK265,'1.Invul Blad'!$1:$1,0))=""),"",IF(LEFT(BJ266,2)="BS",INDEX('1.Invul Blad'!$1:$1048576,MATCH('4.Score &amp; Vergelijking'!$E266,'1.Invul Blad'!$B$36:$B$9000,0)+35,MATCH('4.Score &amp; Vergelijking'!BK265,'1.Invul Blad'!$36:$36,0)),INDEX('1.Invul Blad'!$1:$1048576,MATCH('4.Score &amp; Vergelijking'!$E266,'1.Invul Blad'!$B:$B,0),MATCH('4.Score &amp; Vergelijking'!BK265,'1.Invul Blad'!$1:$1,0)))),"")</f>
        <v/>
      </c>
    </row>
    <row r="267" spans="1:63">
      <c r="C267" s="23"/>
      <c r="D267" s="109" t="str">
        <f>IFERROR($B266*$B$6,"")</f>
        <v/>
      </c>
      <c r="E267" s="10" t="s">
        <v>152</v>
      </c>
      <c r="F267" s="11" t="str">
        <f>IFERROR(IF(AND(_xlfn.XLOOKUP($D$14,$D261:$D267,F261:F267,,0,-1)&lt;(INDEX('Verwachte Resultaten'!$C$2:$BT$31,MATCH(_xlfn.XLOOKUP($D$14,$D261:$D267,$E261:$E267,,0,-1),'Verwachte Resultaten'!$B$2:$B$31,0),MATCH(_xlfn.XLOOKUP($D$14,$D261:$D267,F260:F266,,0,-1),'Verwachte Resultaten'!$C$1:$BT$1,0))*_xlfn.XLOOKUP($E267,$G$2:$G$6,$F$2:$F$6,,0)),_xlfn.XLOOKUP($D$14,$D261:$D267,F261:F267,,0,-1)&gt;=(INDEX('Verwachte Resultaten'!$C$2:$BT$31,MATCH(_xlfn.XLOOKUP($D$14,$D261:$D267,$E261:$E267,,0,-1),'Verwachte Resultaten'!$B$2:$B$31,0),MATCH(_xlfn.XLOOKUP($D$14,$D261:$D267,F260:F266,,0,-1),'Verwachte Resultaten'!$C$1:$BT$1,0))*_xlfn.XLOOKUP($E267,$G$2:$G$6,$H$2:$H$6,,0))),$D267,""),"")</f>
        <v/>
      </c>
      <c r="G267" s="12" t="str">
        <f>IFERROR(IF(AND(_xlfn.XLOOKUP($D$14,$D261:$D267,G261:G267,,0,-1)&lt;(INDEX('Verwachte Resultaten'!$C$2:$BT$31,MATCH(_xlfn.XLOOKUP($D$14,$D261:$D267,$E261:$E267,,0,-1),'Verwachte Resultaten'!$B$2:$B$31,0),MATCH(_xlfn.XLOOKUP($D$14,$D261:$D267,G260:G266,,0,-1),'Verwachte Resultaten'!$C$1:$BT$1,0))*_xlfn.XLOOKUP($E267,$G$2:$G$6,$F$2:$F$6,,0)),_xlfn.XLOOKUP($D$14,$D261:$D267,G261:G267,,0,-1)&gt;=(INDEX('Verwachte Resultaten'!$C$2:$BT$31,MATCH(_xlfn.XLOOKUP($D$14,$D261:$D267,$E261:$E267,,0,-1),'Verwachte Resultaten'!$B$2:$B$31,0),MATCH(_xlfn.XLOOKUP($D$14,$D261:$D267,G260:G266,,0,-1),'Verwachte Resultaten'!$C$1:$BT$1,0))*_xlfn.XLOOKUP($E267,$G$2:$G$6,$H$2:$H$6,,0))),$D267,""),"")</f>
        <v/>
      </c>
      <c r="H267" s="12" t="str">
        <f>IFERROR(IF(AND(_xlfn.XLOOKUP($D$14,$D261:$D267,H261:H267,,0,-1)&lt;(INDEX('Verwachte Resultaten'!$C$2:$BT$31,MATCH(_xlfn.XLOOKUP($D$14,$D261:$D267,$E261:$E267,,0,-1),'Verwachte Resultaten'!$B$2:$B$31,0),MATCH(_xlfn.XLOOKUP($D$14,$D261:$D267,H260:H266,,0,-1),'Verwachte Resultaten'!$C$1:$BT$1,0))*_xlfn.XLOOKUP($E267,$G$2:$G$6,$F$2:$F$6,,0)),_xlfn.XLOOKUP($D$14,$D261:$D267,H261:H267,,0,-1)&gt;=(INDEX('Verwachte Resultaten'!$C$2:$BT$31,MATCH(_xlfn.XLOOKUP($D$14,$D261:$D267,$E261:$E267,,0,-1),'Verwachte Resultaten'!$B$2:$B$31,0),MATCH(_xlfn.XLOOKUP($D$14,$D261:$D267,H260:H266,,0,-1),'Verwachte Resultaten'!$C$1:$BT$1,0))*_xlfn.XLOOKUP($E267,$G$2:$G$6,$H$2:$H$6,,0))),$D267,""),"")</f>
        <v/>
      </c>
      <c r="I267" s="12" t="str">
        <f>IFERROR(IF(AND(_xlfn.XLOOKUP($D$14,$D261:$D267,I261:I267,,0,-1)&lt;(INDEX('Verwachte Resultaten'!$C$2:$BT$31,MATCH(_xlfn.XLOOKUP($D$14,$D261:$D267,$E261:$E267,,0,-1),'Verwachte Resultaten'!$B$2:$B$31,0),MATCH(_xlfn.XLOOKUP($D$14,$D261:$D267,I260:I266,,0,-1),'Verwachte Resultaten'!$C$1:$BT$1,0))*_xlfn.XLOOKUP($E267,$G$2:$G$6,$F$2:$F$6,,0)),_xlfn.XLOOKUP($D$14,$D261:$D267,I261:I267,,0,-1)&gt;=(INDEX('Verwachte Resultaten'!$C$2:$BT$31,MATCH(_xlfn.XLOOKUP($D$14,$D261:$D267,$E261:$E267,,0,-1),'Verwachte Resultaten'!$B$2:$B$31,0),MATCH(_xlfn.XLOOKUP($D$14,$D261:$D267,I260:I266,,0,-1),'Verwachte Resultaten'!$C$1:$BT$1,0))*_xlfn.XLOOKUP($E267,$G$2:$G$6,$H$2:$H$6,,0))),$D267,""),"")</f>
        <v/>
      </c>
      <c r="J267" s="12" t="str">
        <f>IFERROR(IF(AND(_xlfn.XLOOKUP($D$14,$D261:$D267,J261:J267,,0,-1)&lt;(INDEX('Verwachte Resultaten'!$C$2:$BT$31,MATCH(_xlfn.XLOOKUP($D$14,$D261:$D267,$E261:$E267,,0,-1),'Verwachte Resultaten'!$B$2:$B$31,0),MATCH(_xlfn.XLOOKUP($D$14,$D261:$D267,J260:J266,,0,-1),'Verwachte Resultaten'!$C$1:$BT$1,0))*_xlfn.XLOOKUP($E267,$G$2:$G$6,$F$2:$F$6,,0)),_xlfn.XLOOKUP($D$14,$D261:$D267,J261:J267,,0,-1)&gt;=(INDEX('Verwachte Resultaten'!$C$2:$BT$31,MATCH(_xlfn.XLOOKUP($D$14,$D261:$D267,$E261:$E267,,0,-1),'Verwachte Resultaten'!$B$2:$B$31,0),MATCH(_xlfn.XLOOKUP($D$14,$D261:$D267,J260:J266,,0,-1),'Verwachte Resultaten'!$C$1:$BT$1,0))*_xlfn.XLOOKUP($E267,$G$2:$G$6,$H$2:$H$6,,0))),$D267,""),"")</f>
        <v/>
      </c>
      <c r="K267" s="12" t="str">
        <f>IFERROR(IF(AND(_xlfn.XLOOKUP($D$14,$D261:$D267,K261:K267,,0,-1)&lt;(INDEX('Verwachte Resultaten'!$C$2:$BT$31,MATCH(_xlfn.XLOOKUP($D$14,$D261:$D267,$E261:$E267,,0,-1),'Verwachte Resultaten'!$B$2:$B$31,0),MATCH(_xlfn.XLOOKUP($D$14,$D261:$D267,K260:K266,,0,-1),'Verwachte Resultaten'!$C$1:$BT$1,0))*_xlfn.XLOOKUP($E267,$G$2:$G$6,$F$2:$F$6,,0)),_xlfn.XLOOKUP($D$14,$D261:$D267,K261:K267,,0,-1)&gt;=(INDEX('Verwachte Resultaten'!$C$2:$BT$31,MATCH(_xlfn.XLOOKUP($D$14,$D261:$D267,$E261:$E267,,0,-1),'Verwachte Resultaten'!$B$2:$B$31,0),MATCH(_xlfn.XLOOKUP($D$14,$D261:$D267,K260:K266,,0,-1),'Verwachte Resultaten'!$C$1:$BT$1,0))*_xlfn.XLOOKUP($E267,$G$2:$G$6,$H$2:$H$6,,0))),$D267,""),"")</f>
        <v/>
      </c>
      <c r="L267" s="12" t="str">
        <f>IFERROR(IF(AND(_xlfn.XLOOKUP($D$14,$D261:$D267,L261:L267,,0,-1)&lt;(INDEX('Verwachte Resultaten'!$C$2:$BT$31,MATCH(_xlfn.XLOOKUP($D$14,$D261:$D267,$E261:$E267,,0,-1),'Verwachte Resultaten'!$B$2:$B$31,0),MATCH(_xlfn.XLOOKUP($D$14,$D261:$D267,L260:L266,,0,-1),'Verwachte Resultaten'!$C$1:$BT$1,0))*_xlfn.XLOOKUP($E267,$G$2:$G$6,$F$2:$F$6,,0)),_xlfn.XLOOKUP($D$14,$D261:$D267,L261:L267,,0,-1)&gt;=(INDEX('Verwachte Resultaten'!$C$2:$BT$31,MATCH(_xlfn.XLOOKUP($D$14,$D261:$D267,$E261:$E267,,0,-1),'Verwachte Resultaten'!$B$2:$B$31,0),MATCH(_xlfn.XLOOKUP($D$14,$D261:$D267,L260:L266,,0,-1),'Verwachte Resultaten'!$C$1:$BT$1,0))*_xlfn.XLOOKUP($E267,$G$2:$G$6,$H$2:$H$6,,0))),$D267,""),"")</f>
        <v/>
      </c>
      <c r="M267" s="12" t="str">
        <f>IFERROR(IF(AND(_xlfn.XLOOKUP($D$14,$D261:$D267,M261:M267,,0,-1)&lt;(INDEX('Verwachte Resultaten'!$C$2:$BT$31,MATCH(_xlfn.XLOOKUP($D$14,$D261:$D267,$E261:$E267,,0,-1),'Verwachte Resultaten'!$B$2:$B$31,0),MATCH(_xlfn.XLOOKUP($D$14,$D261:$D267,M260:M266,,0,-1),'Verwachte Resultaten'!$C$1:$BT$1,0))*_xlfn.XLOOKUP($E267,$G$2:$G$6,$F$2:$F$6,,0)),_xlfn.XLOOKUP($D$14,$D261:$D267,M261:M267,,0,-1)&gt;=(INDEX('Verwachte Resultaten'!$C$2:$BT$31,MATCH(_xlfn.XLOOKUP($D$14,$D261:$D267,$E261:$E267,,0,-1),'Verwachte Resultaten'!$B$2:$B$31,0),MATCH(_xlfn.XLOOKUP($D$14,$D261:$D267,M260:M266,,0,-1),'Verwachte Resultaten'!$C$1:$BT$1,0))*_xlfn.XLOOKUP($E267,$G$2:$G$6,$H$2:$H$6,,0))),$D267,""),"")</f>
        <v/>
      </c>
      <c r="N267" s="12" t="str">
        <f>IFERROR(IF(AND(_xlfn.XLOOKUP($D$14,$D261:$D267,N261:N267,,0,-1)&lt;(INDEX('Verwachte Resultaten'!$C$2:$BT$31,MATCH(_xlfn.XLOOKUP($D$14,$D261:$D267,$E261:$E267,,0,-1),'Verwachte Resultaten'!$B$2:$B$31,0),MATCH(_xlfn.XLOOKUP($D$14,$D261:$D267,N260:N266,,0,-1),'Verwachte Resultaten'!$C$1:$BT$1,0))*_xlfn.XLOOKUP($E267,$G$2:$G$6,$F$2:$F$6,,0)),_xlfn.XLOOKUP($D$14,$D261:$D267,N261:N267,,0,-1)&gt;=(INDEX('Verwachte Resultaten'!$C$2:$BT$31,MATCH(_xlfn.XLOOKUP($D$14,$D261:$D267,$E261:$E267,,0,-1),'Verwachte Resultaten'!$B$2:$B$31,0),MATCH(_xlfn.XLOOKUP($D$14,$D261:$D267,N260:N266,,0,-1),'Verwachte Resultaten'!$C$1:$BT$1,0))*_xlfn.XLOOKUP($E267,$G$2:$G$6,$H$2:$H$6,,0))),$D267,""),"")</f>
        <v/>
      </c>
      <c r="O267" s="12" t="str">
        <f>IFERROR(IF(AND(_xlfn.XLOOKUP($D$14,$D261:$D267,O261:O267,,0,-1)&lt;(INDEX('Verwachte Resultaten'!$C$2:$BT$31,MATCH(_xlfn.XLOOKUP($D$14,$D261:$D267,$E261:$E267,,0,-1),'Verwachte Resultaten'!$B$2:$B$31,0),MATCH(_xlfn.XLOOKUP($D$14,$D261:$D267,O260:O266,,0,-1),'Verwachte Resultaten'!$C$1:$BT$1,0))*_xlfn.XLOOKUP($E267,$G$2:$G$6,$F$2:$F$6,,0)),_xlfn.XLOOKUP($D$14,$D261:$D267,O261:O267,,0,-1)&gt;=(INDEX('Verwachte Resultaten'!$C$2:$BT$31,MATCH(_xlfn.XLOOKUP($D$14,$D261:$D267,$E261:$E267,,0,-1),'Verwachte Resultaten'!$B$2:$B$31,0),MATCH(_xlfn.XLOOKUP($D$14,$D261:$D267,O260:O266,,0,-1),'Verwachte Resultaten'!$C$1:$BT$1,0))*_xlfn.XLOOKUP($E267,$G$2:$G$6,$H$2:$H$6,,0))),$D267,""),"")</f>
        <v/>
      </c>
      <c r="P267" s="12" t="str">
        <f>IFERROR(IF(AND(_xlfn.XLOOKUP($D$14,$D261:$D267,P261:P267,,0,-1)&lt;(INDEX('Verwachte Resultaten'!$C$2:$BT$31,MATCH(_xlfn.XLOOKUP($D$14,$D261:$D267,$E261:$E267,,0,-1),'Verwachte Resultaten'!$B$2:$B$31,0),MATCH(_xlfn.XLOOKUP($D$14,$D261:$D267,P260:P266,,0,-1),'Verwachte Resultaten'!$C$1:$BT$1,0))*_xlfn.XLOOKUP($E267,$G$2:$G$6,$F$2:$F$6,,0)),_xlfn.XLOOKUP($D$14,$D261:$D267,P261:P267,,0,-1)&gt;=(INDEX('Verwachte Resultaten'!$C$2:$BT$31,MATCH(_xlfn.XLOOKUP($D$14,$D261:$D267,$E261:$E267,,0,-1),'Verwachte Resultaten'!$B$2:$B$31,0),MATCH(_xlfn.XLOOKUP($D$14,$D261:$D267,P260:P266,,0,-1),'Verwachte Resultaten'!$C$1:$BT$1,0))*_xlfn.XLOOKUP($E267,$G$2:$G$6,$H$2:$H$6,,0))),$D267,""),"")</f>
        <v/>
      </c>
      <c r="Q267" s="12" t="str">
        <f>IFERROR(IF(AND(_xlfn.XLOOKUP($D$14,$D261:$D267,Q261:Q267,,0,-1)&lt;(INDEX('Verwachte Resultaten'!$C$2:$BT$31,MATCH(_xlfn.XLOOKUP($D$14,$D261:$D267,$E261:$E267,,0,-1),'Verwachte Resultaten'!$B$2:$B$31,0),MATCH(_xlfn.XLOOKUP($D$14,$D261:$D267,Q260:Q266,,0,-1),'Verwachte Resultaten'!$C$1:$BT$1,0))*_xlfn.XLOOKUP($E267,$G$2:$G$6,$F$2:$F$6,,0)),_xlfn.XLOOKUP($D$14,$D261:$D267,Q261:Q267,,0,-1)&gt;=(INDEX('Verwachte Resultaten'!$C$2:$BT$31,MATCH(_xlfn.XLOOKUP($D$14,$D261:$D267,$E261:$E267,,0,-1),'Verwachte Resultaten'!$B$2:$B$31,0),MATCH(_xlfn.XLOOKUP($D$14,$D261:$D267,Q260:Q266,,0,-1),'Verwachte Resultaten'!$C$1:$BT$1,0))*_xlfn.XLOOKUP($E267,$G$2:$G$6,$H$2:$H$6,,0))),$D267,""),"")</f>
        <v/>
      </c>
      <c r="R267" s="12" t="str">
        <f>IFERROR(IF(AND(_xlfn.XLOOKUP($D$14,$D261:$D267,R261:R267,,0,-1)&lt;(INDEX('Verwachte Resultaten'!$C$2:$BT$31,MATCH(_xlfn.XLOOKUP($D$14,$D261:$D267,$E261:$E267,,0,-1),'Verwachte Resultaten'!$B$2:$B$31,0),MATCH(_xlfn.XLOOKUP($D$14,$D261:$D267,R260:R266,,0,-1),'Verwachte Resultaten'!$C$1:$BT$1,0))*_xlfn.XLOOKUP($E267,$G$2:$G$6,$F$2:$F$6,,0)),_xlfn.XLOOKUP($D$14,$D261:$D267,R261:R267,,0,-1)&gt;=(INDEX('Verwachte Resultaten'!$C$2:$BT$31,MATCH(_xlfn.XLOOKUP($D$14,$D261:$D267,$E261:$E267,,0,-1),'Verwachte Resultaten'!$B$2:$B$31,0),MATCH(_xlfn.XLOOKUP($D$14,$D261:$D267,R260:R266,,0,-1),'Verwachte Resultaten'!$C$1:$BT$1,0))*_xlfn.XLOOKUP($E267,$G$2:$G$6,$H$2:$H$6,,0))),$D267,""),"")</f>
        <v/>
      </c>
      <c r="S267" s="12" t="str">
        <f>IFERROR(IF(AND(_xlfn.XLOOKUP($D$14,$D261:$D267,S261:S267,,0,-1)&lt;(INDEX('Verwachte Resultaten'!$C$2:$BT$31,MATCH(_xlfn.XLOOKUP($D$14,$D261:$D267,$E261:$E267,,0,-1),'Verwachte Resultaten'!$B$2:$B$31,0),MATCH(_xlfn.XLOOKUP($D$14,$D261:$D267,S260:S266,,0,-1),'Verwachte Resultaten'!$C$1:$BT$1,0))*_xlfn.XLOOKUP($E267,$G$2:$G$6,$F$2:$F$6,,0)),_xlfn.XLOOKUP($D$14,$D261:$D267,S261:S267,,0,-1)&gt;=(INDEX('Verwachte Resultaten'!$C$2:$BT$31,MATCH(_xlfn.XLOOKUP($D$14,$D261:$D267,$E261:$E267,,0,-1),'Verwachte Resultaten'!$B$2:$B$31,0),MATCH(_xlfn.XLOOKUP($D$14,$D261:$D267,S260:S266,,0,-1),'Verwachte Resultaten'!$C$1:$BT$1,0))*_xlfn.XLOOKUP($E267,$G$2:$G$6,$H$2:$H$6,,0))),$D267,""),"")</f>
        <v/>
      </c>
      <c r="T267" s="12" t="str">
        <f>IFERROR(IF(AND(_xlfn.XLOOKUP($D$14,$D261:$D267,T261:T267,,0,-1)&lt;(INDEX('Verwachte Resultaten'!$C$2:$BT$31,MATCH(_xlfn.XLOOKUP($D$14,$D261:$D267,$E261:$E267,,0,-1),'Verwachte Resultaten'!$B$2:$B$31,0),MATCH(_xlfn.XLOOKUP($D$14,$D261:$D267,T260:T266,,0,-1),'Verwachte Resultaten'!$C$1:$BT$1,0))*_xlfn.XLOOKUP($E267,$G$2:$G$6,$F$2:$F$6,,0)),_xlfn.XLOOKUP($D$14,$D261:$D267,T261:T267,,0,-1)&gt;=(INDEX('Verwachte Resultaten'!$C$2:$BT$31,MATCH(_xlfn.XLOOKUP($D$14,$D261:$D267,$E261:$E267,,0,-1),'Verwachte Resultaten'!$B$2:$B$31,0),MATCH(_xlfn.XLOOKUP($D$14,$D261:$D267,T260:T266,,0,-1),'Verwachte Resultaten'!$C$1:$BT$1,0))*_xlfn.XLOOKUP($E267,$G$2:$G$6,$H$2:$H$6,,0))),$D267,""),"")</f>
        <v/>
      </c>
      <c r="U267" s="12" t="str">
        <f>IFERROR(IF(AND(_xlfn.XLOOKUP($D$14,$D261:$D267,U261:U267,,0,-1)&lt;(INDEX('Verwachte Resultaten'!$C$2:$BT$31,MATCH(_xlfn.XLOOKUP($D$14,$D261:$D267,$E261:$E267,,0,-1),'Verwachte Resultaten'!$B$2:$B$31,0),MATCH(_xlfn.XLOOKUP($D$14,$D261:$D267,U260:U266,,0,-1),'Verwachte Resultaten'!$C$1:$BT$1,0))*_xlfn.XLOOKUP($E267,$G$2:$G$6,$F$2:$F$6,,0)),_xlfn.XLOOKUP($D$14,$D261:$D267,U261:U267,,0,-1)&gt;=(INDEX('Verwachte Resultaten'!$C$2:$BT$31,MATCH(_xlfn.XLOOKUP($D$14,$D261:$D267,$E261:$E267,,0,-1),'Verwachte Resultaten'!$B$2:$B$31,0),MATCH(_xlfn.XLOOKUP($D$14,$D261:$D267,U260:U266,,0,-1),'Verwachte Resultaten'!$C$1:$BT$1,0))*_xlfn.XLOOKUP($E267,$G$2:$G$6,$H$2:$H$6,,0))),$D267,""),"")</f>
        <v/>
      </c>
      <c r="V267" s="12" t="str">
        <f>IFERROR(IF(AND(_xlfn.XLOOKUP($D$14,$D261:$D267,V261:V267,,0,-1)&lt;(INDEX('Verwachte Resultaten'!$C$2:$BT$31,MATCH(_xlfn.XLOOKUP($D$14,$D261:$D267,$E261:$E267,,0,-1),'Verwachte Resultaten'!$B$2:$B$31,0),MATCH(_xlfn.XLOOKUP($D$14,$D261:$D267,V260:V266,,0,-1),'Verwachte Resultaten'!$C$1:$BT$1,0))*_xlfn.XLOOKUP($E267,$G$2:$G$6,$F$2:$F$6,,0)),_xlfn.XLOOKUP($D$14,$D261:$D267,V261:V267,,0,-1)&gt;=(INDEX('Verwachte Resultaten'!$C$2:$BT$31,MATCH(_xlfn.XLOOKUP($D$14,$D261:$D267,$E261:$E267,,0,-1),'Verwachte Resultaten'!$B$2:$B$31,0),MATCH(_xlfn.XLOOKUP($D$14,$D261:$D267,V260:V266,,0,-1),'Verwachte Resultaten'!$C$1:$BT$1,0))*_xlfn.XLOOKUP($E267,$G$2:$G$6,$H$2:$H$6,,0))),$D267,""),"")</f>
        <v/>
      </c>
      <c r="W267" s="12" t="str">
        <f>IFERROR(IF(AND(_xlfn.XLOOKUP($D$14,$D261:$D267,W261:W267,,0,-1)&lt;(INDEX('Verwachte Resultaten'!$C$2:$BT$31,MATCH(_xlfn.XLOOKUP($D$14,$D261:$D267,$E261:$E267,,0,-1),'Verwachte Resultaten'!$B$2:$B$31,0),MATCH(_xlfn.XLOOKUP($D$14,$D261:$D267,W260:W266,,0,-1),'Verwachte Resultaten'!$C$1:$BT$1,0))*_xlfn.XLOOKUP($E267,$G$2:$G$6,$F$2:$F$6,,0)),_xlfn.XLOOKUP($D$14,$D261:$D267,W261:W267,,0,-1)&gt;=(INDEX('Verwachte Resultaten'!$C$2:$BT$31,MATCH(_xlfn.XLOOKUP($D$14,$D261:$D267,$E261:$E267,,0,-1),'Verwachte Resultaten'!$B$2:$B$31,0),MATCH(_xlfn.XLOOKUP($D$14,$D261:$D267,W260:W266,,0,-1),'Verwachte Resultaten'!$C$1:$BT$1,0))*_xlfn.XLOOKUP($E267,$G$2:$G$6,$H$2:$H$6,,0))),$D267,""),"")</f>
        <v/>
      </c>
      <c r="X267" s="12" t="str">
        <f>IFERROR(IF(AND(_xlfn.XLOOKUP($D$14,$D261:$D267,X261:X267,,0,-1)&lt;(INDEX('Verwachte Resultaten'!$C$2:$BT$31,MATCH(_xlfn.XLOOKUP($D$14,$D261:$D267,$E261:$E267,,0,-1),'Verwachte Resultaten'!$B$2:$B$31,0),MATCH(_xlfn.XLOOKUP($D$14,$D261:$D267,X260:X266,,0,-1),'Verwachte Resultaten'!$C$1:$BT$1,0))*_xlfn.XLOOKUP($E267,$G$2:$G$6,$F$2:$F$6,,0)),_xlfn.XLOOKUP($D$14,$D261:$D267,X261:X267,,0,-1)&gt;=(INDEX('Verwachte Resultaten'!$C$2:$BT$31,MATCH(_xlfn.XLOOKUP($D$14,$D261:$D267,$E261:$E267,,0,-1),'Verwachte Resultaten'!$B$2:$B$31,0),MATCH(_xlfn.XLOOKUP($D$14,$D261:$D267,X260:X266,,0,-1),'Verwachte Resultaten'!$C$1:$BT$1,0))*_xlfn.XLOOKUP($E267,$G$2:$G$6,$H$2:$H$6,,0))),$D267,""),"")</f>
        <v/>
      </c>
      <c r="Y267" s="12" t="str">
        <f>IFERROR(IF(AND(_xlfn.XLOOKUP($D$14,$D261:$D267,Y261:Y267,,0,-1)&lt;(INDEX('Verwachte Resultaten'!$C$2:$BT$31,MATCH(_xlfn.XLOOKUP($D$14,$D261:$D267,$E261:$E267,,0,-1),'Verwachte Resultaten'!$B$2:$B$31,0),MATCH(_xlfn.XLOOKUP($D$14,$D261:$D267,Y260:Y266,,0,-1),'Verwachte Resultaten'!$C$1:$BT$1,0))*_xlfn.XLOOKUP($E267,$G$2:$G$6,$F$2:$F$6,,0)),_xlfn.XLOOKUP($D$14,$D261:$D267,Y261:Y267,,0,-1)&gt;=(INDEX('Verwachte Resultaten'!$C$2:$BT$31,MATCH(_xlfn.XLOOKUP($D$14,$D261:$D267,$E261:$E267,,0,-1),'Verwachte Resultaten'!$B$2:$B$31,0),MATCH(_xlfn.XLOOKUP($D$14,$D261:$D267,Y260:Y266,,0,-1),'Verwachte Resultaten'!$C$1:$BT$1,0))*_xlfn.XLOOKUP($E267,$G$2:$G$6,$H$2:$H$6,,0))),$D267,""),"")</f>
        <v/>
      </c>
      <c r="Z267" s="12" t="str">
        <f>IFERROR(IF(AND(_xlfn.XLOOKUP($D$14,$D261:$D267,Z261:Z267,,0,-1)&lt;(INDEX('Verwachte Resultaten'!$C$2:$BT$31,MATCH(_xlfn.XLOOKUP($D$14,$D261:$D267,$E261:$E267,,0,-1),'Verwachte Resultaten'!$B$2:$B$31,0),MATCH(_xlfn.XLOOKUP($D$14,$D261:$D267,Z260:Z266,,0,-1),'Verwachte Resultaten'!$C$1:$BT$1,0))*_xlfn.XLOOKUP($E267,$G$2:$G$6,$F$2:$F$6,,0)),_xlfn.XLOOKUP($D$14,$D261:$D267,Z261:Z267,,0,-1)&gt;=(INDEX('Verwachte Resultaten'!$C$2:$BT$31,MATCH(_xlfn.XLOOKUP($D$14,$D261:$D267,$E261:$E267,,0,-1),'Verwachte Resultaten'!$B$2:$B$31,0),MATCH(_xlfn.XLOOKUP($D$14,$D261:$D267,Z260:Z266,,0,-1),'Verwachte Resultaten'!$C$1:$BT$1,0))*_xlfn.XLOOKUP($E267,$G$2:$G$6,$H$2:$H$6,,0))),$D267,""),"")</f>
        <v/>
      </c>
      <c r="AA267" s="12" t="str">
        <f>IFERROR(IF(AND(_xlfn.XLOOKUP($D$14,$D261:$D267,AA261:AA267,,0,-1)&lt;(INDEX('Verwachte Resultaten'!$C$2:$BT$31,MATCH(_xlfn.XLOOKUP($D$14,$D261:$D267,$E261:$E267,,0,-1),'Verwachte Resultaten'!$B$2:$B$31,0),MATCH(_xlfn.XLOOKUP($D$14,$D261:$D267,AA260:AA266,,0,-1),'Verwachte Resultaten'!$C$1:$BT$1,0))*_xlfn.XLOOKUP($E267,$G$2:$G$6,$F$2:$F$6,,0)),_xlfn.XLOOKUP($D$14,$D261:$D267,AA261:AA267,,0,-1)&gt;=(INDEX('Verwachte Resultaten'!$C$2:$BT$31,MATCH(_xlfn.XLOOKUP($D$14,$D261:$D267,$E261:$E267,,0,-1),'Verwachte Resultaten'!$B$2:$B$31,0),MATCH(_xlfn.XLOOKUP($D$14,$D261:$D267,AA260:AA266,,0,-1),'Verwachte Resultaten'!$C$1:$BT$1,0))*_xlfn.XLOOKUP($E267,$G$2:$G$6,$H$2:$H$6,,0))),$D267,""),"")</f>
        <v/>
      </c>
      <c r="AB267" s="12" t="str">
        <f>IFERROR(IF(AND(_xlfn.XLOOKUP($D$14,$D261:$D267,AB261:AB267,,0,-1)&lt;(INDEX('Verwachte Resultaten'!$C$2:$BT$31,MATCH(_xlfn.XLOOKUP($D$14,$D261:$D267,$E261:$E267,,0,-1),'Verwachte Resultaten'!$B$2:$B$31,0),MATCH(_xlfn.XLOOKUP($D$14,$D261:$D267,AB260:AB266,,0,-1),'Verwachte Resultaten'!$C$1:$BT$1,0))*_xlfn.XLOOKUP($E267,$G$2:$G$6,$F$2:$F$6,,0)),_xlfn.XLOOKUP($D$14,$D261:$D267,AB261:AB267,,0,-1)&gt;=(INDEX('Verwachte Resultaten'!$C$2:$BT$31,MATCH(_xlfn.XLOOKUP($D$14,$D261:$D267,$E261:$E267,,0,-1),'Verwachte Resultaten'!$B$2:$B$31,0),MATCH(_xlfn.XLOOKUP($D$14,$D261:$D267,AB260:AB266,,0,-1),'Verwachte Resultaten'!$C$1:$BT$1,0))*_xlfn.XLOOKUP($E267,$G$2:$G$6,$H$2:$H$6,,0))),$D267,""),"")</f>
        <v/>
      </c>
      <c r="AC267" s="12" t="str">
        <f>IFERROR(IF(AND(_xlfn.XLOOKUP($D$14,$D261:$D267,AC261:AC267,,0,-1)&lt;(INDEX('Verwachte Resultaten'!$C$2:$BT$31,MATCH(_xlfn.XLOOKUP($D$14,$D261:$D267,$E261:$E267,,0,-1),'Verwachte Resultaten'!$B$2:$B$31,0),MATCH(_xlfn.XLOOKUP($D$14,$D261:$D267,AC260:AC266,,0,-1),'Verwachte Resultaten'!$C$1:$BT$1,0))*_xlfn.XLOOKUP($E267,$G$2:$G$6,$F$2:$F$6,,0)),_xlfn.XLOOKUP($D$14,$D261:$D267,AC261:AC267,,0,-1)&gt;=(INDEX('Verwachte Resultaten'!$C$2:$BT$31,MATCH(_xlfn.XLOOKUP($D$14,$D261:$D267,$E261:$E267,,0,-1),'Verwachte Resultaten'!$B$2:$B$31,0),MATCH(_xlfn.XLOOKUP($D$14,$D261:$D267,AC260:AC266,,0,-1),'Verwachte Resultaten'!$C$1:$BT$1,0))*_xlfn.XLOOKUP($E267,$G$2:$G$6,$H$2:$H$6,,0))),$D267,""),"")</f>
        <v/>
      </c>
      <c r="AD267" s="12" t="str">
        <f>IFERROR(IF(AND(_xlfn.XLOOKUP($D$14,$D261:$D267,AD261:AD267,,0,-1)&lt;(INDEX('Verwachte Resultaten'!$C$2:$BT$31,MATCH(_xlfn.XLOOKUP($D$14,$D261:$D267,$E261:$E267,,0,-1),'Verwachte Resultaten'!$B$2:$B$31,0),MATCH(_xlfn.XLOOKUP($D$14,$D261:$D267,AD260:AD266,,0,-1),'Verwachte Resultaten'!$C$1:$BT$1,0))*_xlfn.XLOOKUP($E267,$G$2:$G$6,$F$2:$F$6,,0)),_xlfn.XLOOKUP($D$14,$D261:$D267,AD261:AD267,,0,-1)&gt;=(INDEX('Verwachte Resultaten'!$C$2:$BT$31,MATCH(_xlfn.XLOOKUP($D$14,$D261:$D267,$E261:$E267,,0,-1),'Verwachte Resultaten'!$B$2:$B$31,0),MATCH(_xlfn.XLOOKUP($D$14,$D261:$D267,AD260:AD266,,0,-1),'Verwachte Resultaten'!$C$1:$BT$1,0))*_xlfn.XLOOKUP($E267,$G$2:$G$6,$H$2:$H$6,,0))),$D267,""),"")</f>
        <v/>
      </c>
      <c r="AE267" s="12" t="str">
        <f>IFERROR(IF(AND(_xlfn.XLOOKUP($D$14,$D261:$D267,AE261:AE267,,0,-1)&lt;(INDEX('Verwachte Resultaten'!$C$2:$BT$31,MATCH(_xlfn.XLOOKUP($D$14,$D261:$D267,$E261:$E267,,0,-1),'Verwachte Resultaten'!$B$2:$B$31,0),MATCH(_xlfn.XLOOKUP($D$14,$D261:$D267,AE260:AE266,,0,-1),'Verwachte Resultaten'!$C$1:$BT$1,0))*_xlfn.XLOOKUP($E267,$G$2:$G$6,$F$2:$F$6,,0)),_xlfn.XLOOKUP($D$14,$D261:$D267,AE261:AE267,,0,-1)&gt;=(INDEX('Verwachte Resultaten'!$C$2:$BT$31,MATCH(_xlfn.XLOOKUP($D$14,$D261:$D267,$E261:$E267,,0,-1),'Verwachte Resultaten'!$B$2:$B$31,0),MATCH(_xlfn.XLOOKUP($D$14,$D261:$D267,AE260:AE266,,0,-1),'Verwachte Resultaten'!$C$1:$BT$1,0))*_xlfn.XLOOKUP($E267,$G$2:$G$6,$H$2:$H$6,,0))),$D267,""),"")</f>
        <v/>
      </c>
      <c r="AF267" s="12" t="str">
        <f>IFERROR(IF(AND(_xlfn.XLOOKUP($D$14,$D261:$D267,AF261:AF267,,0,-1)&lt;(INDEX('Verwachte Resultaten'!$C$2:$BT$31,MATCH(_xlfn.XLOOKUP($D$14,$D261:$D267,$E261:$E267,,0,-1),'Verwachte Resultaten'!$B$2:$B$31,0),MATCH(_xlfn.XLOOKUP($D$14,$D261:$D267,AF260:AF266,,0,-1),'Verwachte Resultaten'!$C$1:$BT$1,0))*_xlfn.XLOOKUP($E267,$G$2:$G$6,$F$2:$F$6,,0)),_xlfn.XLOOKUP($D$14,$D261:$D267,AF261:AF267,,0,-1)&gt;=(INDEX('Verwachte Resultaten'!$C$2:$BT$31,MATCH(_xlfn.XLOOKUP($D$14,$D261:$D267,$E261:$E267,,0,-1),'Verwachte Resultaten'!$B$2:$B$31,0),MATCH(_xlfn.XLOOKUP($D$14,$D261:$D267,AF260:AF266,,0,-1),'Verwachte Resultaten'!$C$1:$BT$1,0))*_xlfn.XLOOKUP($E267,$G$2:$G$6,$H$2:$H$6,,0))),$D267,""),"")</f>
        <v/>
      </c>
      <c r="AG267" s="12" t="str">
        <f>IFERROR(IF(AND(_xlfn.XLOOKUP($D$14,$D261:$D267,AG261:AG267,,0,-1)&lt;(INDEX('Verwachte Resultaten'!$C$2:$BT$31,MATCH(_xlfn.XLOOKUP($D$14,$D261:$D267,$E261:$E267,,0,-1),'Verwachte Resultaten'!$B$2:$B$31,0),MATCH(_xlfn.XLOOKUP($D$14,$D261:$D267,AG260:AG266,,0,-1),'Verwachte Resultaten'!$C$1:$BT$1,0))*_xlfn.XLOOKUP($E267,$G$2:$G$6,$F$2:$F$6,,0)),_xlfn.XLOOKUP($D$14,$D261:$D267,AG261:AG267,,0,-1)&gt;=(INDEX('Verwachte Resultaten'!$C$2:$BT$31,MATCH(_xlfn.XLOOKUP($D$14,$D261:$D267,$E261:$E267,,0,-1),'Verwachte Resultaten'!$B$2:$B$31,0),MATCH(_xlfn.XLOOKUP($D$14,$D261:$D267,AG260:AG266,,0,-1),'Verwachte Resultaten'!$C$1:$BT$1,0))*_xlfn.XLOOKUP($E267,$G$2:$G$6,$H$2:$H$6,,0))),$D267,""),"")</f>
        <v/>
      </c>
      <c r="AH267" s="12" t="str">
        <f>IFERROR(IF(AND(_xlfn.XLOOKUP($D$14,$D261:$D267,AH261:AH267,,0,-1)&lt;(INDEX('Verwachte Resultaten'!$C$2:$BT$31,MATCH(_xlfn.XLOOKUP($D$14,$D261:$D267,$E261:$E267,,0,-1),'Verwachte Resultaten'!$B$2:$B$31,0),MATCH(_xlfn.XLOOKUP($D$14,$D261:$D267,AH260:AH266,,0,-1),'Verwachte Resultaten'!$C$1:$BT$1,0))*_xlfn.XLOOKUP($E267,$G$2:$G$6,$F$2:$F$6,,0)),_xlfn.XLOOKUP($D$14,$D261:$D267,AH261:AH267,,0,-1)&gt;=(INDEX('Verwachte Resultaten'!$C$2:$BT$31,MATCH(_xlfn.XLOOKUP($D$14,$D261:$D267,$E261:$E267,,0,-1),'Verwachte Resultaten'!$B$2:$B$31,0),MATCH(_xlfn.XLOOKUP($D$14,$D261:$D267,AH260:AH266,,0,-1),'Verwachte Resultaten'!$C$1:$BT$1,0))*_xlfn.XLOOKUP($E267,$G$2:$G$6,$H$2:$H$6,,0))),$D267,""),"")</f>
        <v/>
      </c>
      <c r="AI267" s="12" t="str">
        <f>IFERROR(IF(AND(_xlfn.XLOOKUP($D$14,$D261:$D267,AI261:AI267,,0,-1)&lt;(INDEX('Verwachte Resultaten'!$C$2:$BT$31,MATCH(_xlfn.XLOOKUP($D$14,$D261:$D267,$E261:$E267,,0,-1),'Verwachte Resultaten'!$B$2:$B$31,0),MATCH(_xlfn.XLOOKUP($D$14,$D261:$D267,AI260:AI266,,0,-1),'Verwachte Resultaten'!$C$1:$BT$1,0))*_xlfn.XLOOKUP($E267,$G$2:$G$6,$F$2:$F$6,,0)),_xlfn.XLOOKUP($D$14,$D261:$D267,AI261:AI267,,0,-1)&gt;=(INDEX('Verwachte Resultaten'!$C$2:$BT$31,MATCH(_xlfn.XLOOKUP($D$14,$D261:$D267,$E261:$E267,,0,-1),'Verwachte Resultaten'!$B$2:$B$31,0),MATCH(_xlfn.XLOOKUP($D$14,$D261:$D267,AI260:AI266,,0,-1),'Verwachte Resultaten'!$C$1:$BT$1,0))*_xlfn.XLOOKUP($E267,$G$2:$G$6,$H$2:$H$6,,0))),$D267,""),"")</f>
        <v/>
      </c>
      <c r="AJ267" s="12" t="str">
        <f>IFERROR(IF(AND(_xlfn.XLOOKUP($D$14,$D261:$D267,AJ261:AJ267,,0,-1)&lt;(INDEX('Verwachte Resultaten'!$C$2:$BT$31,MATCH(_xlfn.XLOOKUP($D$14,$D261:$D267,$E261:$E267,,0,-1),'Verwachte Resultaten'!$B$2:$B$31,0),MATCH(_xlfn.XLOOKUP($D$14,$D261:$D267,AJ260:AJ266,,0,-1),'Verwachte Resultaten'!$C$1:$BT$1,0))*_xlfn.XLOOKUP($E267,$G$2:$G$6,$F$2:$F$6,,0)),_xlfn.XLOOKUP($D$14,$D261:$D267,AJ261:AJ267,,0,-1)&gt;=(INDEX('Verwachte Resultaten'!$C$2:$BT$31,MATCH(_xlfn.XLOOKUP($D$14,$D261:$D267,$E261:$E267,,0,-1),'Verwachte Resultaten'!$B$2:$B$31,0),MATCH(_xlfn.XLOOKUP($D$14,$D261:$D267,AJ260:AJ266,,0,-1),'Verwachte Resultaten'!$C$1:$BT$1,0))*_xlfn.XLOOKUP($E267,$G$2:$G$6,$H$2:$H$6,,0))),$D267,""),"")</f>
        <v/>
      </c>
      <c r="AK267" s="12" t="str">
        <f>IFERROR(IF(AND(_xlfn.XLOOKUP($D$14,$D261:$D267,AK261:AK267,,0,-1)&lt;(INDEX('Verwachte Resultaten'!$C$2:$BT$31,MATCH(_xlfn.XLOOKUP($D$14,$D261:$D267,$E261:$E267,,0,-1),'Verwachte Resultaten'!$B$2:$B$31,0),MATCH(_xlfn.XLOOKUP($D$14,$D261:$D267,AK260:AK266,,0,-1),'Verwachte Resultaten'!$C$1:$BT$1,0))*_xlfn.XLOOKUP($E267,$G$2:$G$6,$F$2:$F$6,,0)),_xlfn.XLOOKUP($D$14,$D261:$D267,AK261:AK267,,0,-1)&gt;=(INDEX('Verwachte Resultaten'!$C$2:$BT$31,MATCH(_xlfn.XLOOKUP($D$14,$D261:$D267,$E261:$E267,,0,-1),'Verwachte Resultaten'!$B$2:$B$31,0),MATCH(_xlfn.XLOOKUP($D$14,$D261:$D267,AK260:AK266,,0,-1),'Verwachte Resultaten'!$C$1:$BT$1,0))*_xlfn.XLOOKUP($E267,$G$2:$G$6,$H$2:$H$6,,0))),$D267,""),"")</f>
        <v/>
      </c>
      <c r="AL267" s="12" t="str">
        <f>IFERROR(IF(AND(_xlfn.XLOOKUP($D$14,$D261:$D267,AL261:AL267,,0,-1)&lt;(INDEX('Verwachte Resultaten'!$C$2:$BT$31,MATCH(_xlfn.XLOOKUP($D$14,$D261:$D267,$E261:$E267,,0,-1),'Verwachte Resultaten'!$B$2:$B$31,0),MATCH(_xlfn.XLOOKUP($D$14,$D261:$D267,AL260:AL266,,0,-1),'Verwachte Resultaten'!$C$1:$BT$1,0))*_xlfn.XLOOKUP($E267,$G$2:$G$6,$F$2:$F$6,,0)),_xlfn.XLOOKUP($D$14,$D261:$D267,AL261:AL267,,0,-1)&gt;=(INDEX('Verwachte Resultaten'!$C$2:$BT$31,MATCH(_xlfn.XLOOKUP($D$14,$D261:$D267,$E261:$E267,,0,-1),'Verwachte Resultaten'!$B$2:$B$31,0),MATCH(_xlfn.XLOOKUP($D$14,$D261:$D267,AL260:AL266,,0,-1),'Verwachte Resultaten'!$C$1:$BT$1,0))*_xlfn.XLOOKUP($E267,$G$2:$G$6,$H$2:$H$6,,0))),$D267,""),"")</f>
        <v/>
      </c>
      <c r="AM267" s="12" t="str">
        <f>IFERROR(IF(AND(_xlfn.XLOOKUP($D$14,$D261:$D267,AM261:AM267,,0,-1)&lt;(INDEX('Verwachte Resultaten'!$C$2:$BT$31,MATCH(_xlfn.XLOOKUP($D$14,$D261:$D267,$E261:$E267,,0,-1),'Verwachte Resultaten'!$B$2:$B$31,0),MATCH(_xlfn.XLOOKUP($D$14,$D261:$D267,AM260:AM266,,0,-1),'Verwachte Resultaten'!$C$1:$BT$1,0))*_xlfn.XLOOKUP($E267,$G$2:$G$6,$F$2:$F$6,,0)),_xlfn.XLOOKUP($D$14,$D261:$D267,AM261:AM267,,0,-1)&gt;=(INDEX('Verwachte Resultaten'!$C$2:$BT$31,MATCH(_xlfn.XLOOKUP($D$14,$D261:$D267,$E261:$E267,,0,-1),'Verwachte Resultaten'!$B$2:$B$31,0),MATCH(_xlfn.XLOOKUP($D$14,$D261:$D267,AM260:AM266,,0,-1),'Verwachte Resultaten'!$C$1:$BT$1,0))*_xlfn.XLOOKUP($E267,$G$2:$G$6,$H$2:$H$6,,0))),$D267,""),"")</f>
        <v/>
      </c>
      <c r="AN267" s="12" t="str">
        <f>IFERROR(IF(AND(_xlfn.XLOOKUP($D$14,$D261:$D267,AN261:AN267,,0,-1)&lt;(INDEX('Verwachte Resultaten'!$C$2:$BT$31,MATCH(_xlfn.XLOOKUP($D$14,$D261:$D267,$E261:$E267,,0,-1),'Verwachte Resultaten'!$B$2:$B$31,0),MATCH(_xlfn.XLOOKUP($D$14,$D261:$D267,AN260:AN266,,0,-1),'Verwachte Resultaten'!$C$1:$BT$1,0))*_xlfn.XLOOKUP($E267,$G$2:$G$6,$F$2:$F$6,,0)),_xlfn.XLOOKUP($D$14,$D261:$D267,AN261:AN267,,0,-1)&gt;=(INDEX('Verwachte Resultaten'!$C$2:$BT$31,MATCH(_xlfn.XLOOKUP($D$14,$D261:$D267,$E261:$E267,,0,-1),'Verwachte Resultaten'!$B$2:$B$31,0),MATCH(_xlfn.XLOOKUP($D$14,$D261:$D267,AN260:AN266,,0,-1),'Verwachte Resultaten'!$C$1:$BT$1,0))*_xlfn.XLOOKUP($E267,$G$2:$G$6,$H$2:$H$6,,0))),$D267,""),"")</f>
        <v/>
      </c>
      <c r="AO267" s="12" t="str">
        <f>IFERROR(IF(AND(_xlfn.XLOOKUP($D$14,$D261:$D267,AO261:AO267,,0,-1)&lt;(INDEX('Verwachte Resultaten'!$C$2:$BT$31,MATCH(_xlfn.XLOOKUP($D$14,$D261:$D267,$E261:$E267,,0,-1),'Verwachte Resultaten'!$B$2:$B$31,0),MATCH(_xlfn.XLOOKUP($D$14,$D261:$D267,AO260:AO266,,0,-1),'Verwachte Resultaten'!$C$1:$BT$1,0))*_xlfn.XLOOKUP($E267,$G$2:$G$6,$F$2:$F$6,,0)),_xlfn.XLOOKUP($D$14,$D261:$D267,AO261:AO267,,0,-1)&gt;=(INDEX('Verwachte Resultaten'!$C$2:$BT$31,MATCH(_xlfn.XLOOKUP($D$14,$D261:$D267,$E261:$E267,,0,-1),'Verwachte Resultaten'!$B$2:$B$31,0),MATCH(_xlfn.XLOOKUP($D$14,$D261:$D267,AO260:AO266,,0,-1),'Verwachte Resultaten'!$C$1:$BT$1,0))*_xlfn.XLOOKUP($E267,$G$2:$G$6,$H$2:$H$6,,0))),$D267,""),"")</f>
        <v/>
      </c>
      <c r="AP267" s="12" t="str">
        <f>IFERROR(IF(AND(_xlfn.XLOOKUP($D$14,$D261:$D267,AP261:AP267,,0,-1)&lt;(INDEX('Verwachte Resultaten'!$C$2:$BT$31,MATCH(_xlfn.XLOOKUP($D$14,$D261:$D267,$E261:$E267,,0,-1),'Verwachte Resultaten'!$B$2:$B$31,0),MATCH(_xlfn.XLOOKUP($D$14,$D261:$D267,AP260:AP266,,0,-1),'Verwachte Resultaten'!$C$1:$BT$1,0))*_xlfn.XLOOKUP($E267,$G$2:$G$6,$F$2:$F$6,,0)),_xlfn.XLOOKUP($D$14,$D261:$D267,AP261:AP267,,0,-1)&gt;=(INDEX('Verwachte Resultaten'!$C$2:$BT$31,MATCH(_xlfn.XLOOKUP($D$14,$D261:$D267,$E261:$E267,,0,-1),'Verwachte Resultaten'!$B$2:$B$31,0),MATCH(_xlfn.XLOOKUP($D$14,$D261:$D267,AP260:AP266,,0,-1),'Verwachte Resultaten'!$C$1:$BT$1,0))*_xlfn.XLOOKUP($E267,$G$2:$G$6,$H$2:$H$6,,0))),$D267,""),"")</f>
        <v/>
      </c>
      <c r="AQ267" s="12" t="str">
        <f>IFERROR(IF(AND(_xlfn.XLOOKUP($D$14,$D261:$D267,AQ261:AQ267,,0,-1)&lt;(INDEX('Verwachte Resultaten'!$C$2:$BT$31,MATCH(_xlfn.XLOOKUP($D$14,$D261:$D267,$E261:$E267,,0,-1),'Verwachte Resultaten'!$B$2:$B$31,0),MATCH(_xlfn.XLOOKUP($D$14,$D261:$D267,AQ260:AQ266,,0,-1),'Verwachte Resultaten'!$C$1:$BT$1,0))*_xlfn.XLOOKUP($E267,$G$2:$G$6,$F$2:$F$6,,0)),_xlfn.XLOOKUP($D$14,$D261:$D267,AQ261:AQ267,,0,-1)&gt;=(INDEX('Verwachte Resultaten'!$C$2:$BT$31,MATCH(_xlfn.XLOOKUP($D$14,$D261:$D267,$E261:$E267,,0,-1),'Verwachte Resultaten'!$B$2:$B$31,0),MATCH(_xlfn.XLOOKUP($D$14,$D261:$D267,AQ260:AQ266,,0,-1),'Verwachte Resultaten'!$C$1:$BT$1,0))*_xlfn.XLOOKUP($E267,$G$2:$G$6,$H$2:$H$6,,0))),$D267,""),"")</f>
        <v/>
      </c>
      <c r="AR267" s="12" t="str">
        <f>IFERROR(IF(AND(_xlfn.XLOOKUP($D$14,$D261:$D267,AR261:AR267,,0,-1)&lt;(INDEX('Verwachte Resultaten'!$C$2:$BT$31,MATCH(_xlfn.XLOOKUP($D$14,$D261:$D267,$E261:$E267,,0,-1),'Verwachte Resultaten'!$B$2:$B$31,0),MATCH(_xlfn.XLOOKUP($D$14,$D261:$D267,AR260:AR266,,0,-1),'Verwachte Resultaten'!$C$1:$BT$1,0))*_xlfn.XLOOKUP($E267,$G$2:$G$6,$F$2:$F$6,,0)),_xlfn.XLOOKUP($D$14,$D261:$D267,AR261:AR267,,0,-1)&gt;=(INDEX('Verwachte Resultaten'!$C$2:$BT$31,MATCH(_xlfn.XLOOKUP($D$14,$D261:$D267,$E261:$E267,,0,-1),'Verwachte Resultaten'!$B$2:$B$31,0),MATCH(_xlfn.XLOOKUP($D$14,$D261:$D267,AR260:AR266,,0,-1),'Verwachte Resultaten'!$C$1:$BT$1,0))*_xlfn.XLOOKUP($E267,$G$2:$G$6,$H$2:$H$6,,0))),$D267,""),"")</f>
        <v/>
      </c>
      <c r="AS267" s="12" t="str">
        <f>IFERROR(IF(AND(_xlfn.XLOOKUP($D$14,$D261:$D267,AS261:AS267,,0,-1)&lt;(INDEX('Verwachte Resultaten'!$C$2:$BT$31,MATCH(_xlfn.XLOOKUP($D$14,$D261:$D267,$E261:$E267,,0,-1),'Verwachte Resultaten'!$B$2:$B$31,0),MATCH(_xlfn.XLOOKUP($D$14,$D261:$D267,AS260:AS266,,0,-1),'Verwachte Resultaten'!$C$1:$BT$1,0))*_xlfn.XLOOKUP($E267,$G$2:$G$6,$F$2:$F$6,,0)),_xlfn.XLOOKUP($D$14,$D261:$D267,AS261:AS267,,0,-1)&gt;=(INDEX('Verwachte Resultaten'!$C$2:$BT$31,MATCH(_xlfn.XLOOKUP($D$14,$D261:$D267,$E261:$E267,,0,-1),'Verwachte Resultaten'!$B$2:$B$31,0),MATCH(_xlfn.XLOOKUP($D$14,$D261:$D267,AS260:AS266,,0,-1),'Verwachte Resultaten'!$C$1:$BT$1,0))*_xlfn.XLOOKUP($E267,$G$2:$G$6,$H$2:$H$6,,0))),$D267,""),"")</f>
        <v/>
      </c>
      <c r="AT267" s="12" t="str">
        <f>IFERROR(IF(AND(_xlfn.XLOOKUP($D$14,$D261:$D267,AT261:AT267,,0,-1)&lt;(INDEX('Verwachte Resultaten'!$C$2:$BT$31,MATCH(_xlfn.XLOOKUP($D$14,$D261:$D267,$E261:$E267,,0,-1),'Verwachte Resultaten'!$B$2:$B$31,0),MATCH(_xlfn.XLOOKUP($D$14,$D261:$D267,AT260:AT266,,0,-1),'Verwachte Resultaten'!$C$1:$BT$1,0))*_xlfn.XLOOKUP($E267,$G$2:$G$6,$F$2:$F$6,,0)),_xlfn.XLOOKUP($D$14,$D261:$D267,AT261:AT267,,0,-1)&gt;=(INDEX('Verwachte Resultaten'!$C$2:$BT$31,MATCH(_xlfn.XLOOKUP($D$14,$D261:$D267,$E261:$E267,,0,-1),'Verwachte Resultaten'!$B$2:$B$31,0),MATCH(_xlfn.XLOOKUP($D$14,$D261:$D267,AT260:AT266,,0,-1),'Verwachte Resultaten'!$C$1:$BT$1,0))*_xlfn.XLOOKUP($E267,$G$2:$G$6,$H$2:$H$6,,0))),$D267,""),"")</f>
        <v/>
      </c>
      <c r="AU267" s="12" t="str">
        <f>IFERROR(IF(AND(_xlfn.XLOOKUP($D$14,$D261:$D267,AU261:AU267,,0,-1)&lt;(INDEX('Verwachte Resultaten'!$C$2:$BT$31,MATCH(_xlfn.XLOOKUP($D$14,$D261:$D267,$E261:$E267,,0,-1),'Verwachte Resultaten'!$B$2:$B$31,0),MATCH(_xlfn.XLOOKUP($D$14,$D261:$D267,AU260:AU266,,0,-1),'Verwachte Resultaten'!$C$1:$BT$1,0))*_xlfn.XLOOKUP($E267,$G$2:$G$6,$F$2:$F$6,,0)),_xlfn.XLOOKUP($D$14,$D261:$D267,AU261:AU267,,0,-1)&gt;=(INDEX('Verwachte Resultaten'!$C$2:$BT$31,MATCH(_xlfn.XLOOKUP($D$14,$D261:$D267,$E261:$E267,,0,-1),'Verwachte Resultaten'!$B$2:$B$31,0),MATCH(_xlfn.XLOOKUP($D$14,$D261:$D267,AU260:AU266,,0,-1),'Verwachte Resultaten'!$C$1:$BT$1,0))*_xlfn.XLOOKUP($E267,$G$2:$G$6,$H$2:$H$6,,0))),$D267,""),"")</f>
        <v/>
      </c>
      <c r="AV267" s="12" t="str">
        <f>IFERROR(IF(AND(_xlfn.XLOOKUP($D$14,$D261:$D267,AV261:AV267,,0,-1)&lt;(INDEX('Verwachte Resultaten'!$C$2:$BT$31,MATCH(_xlfn.XLOOKUP($D$14,$D261:$D267,$E261:$E267,,0,-1),'Verwachte Resultaten'!$B$2:$B$31,0),MATCH(_xlfn.XLOOKUP($D$14,$D261:$D267,AV260:AV266,,0,-1),'Verwachte Resultaten'!$C$1:$BT$1,0))*_xlfn.XLOOKUP($E267,$G$2:$G$6,$F$2:$F$6,,0)),_xlfn.XLOOKUP($D$14,$D261:$D267,AV261:AV267,,0,-1)&gt;=(INDEX('Verwachte Resultaten'!$C$2:$BT$31,MATCH(_xlfn.XLOOKUP($D$14,$D261:$D267,$E261:$E267,,0,-1),'Verwachte Resultaten'!$B$2:$B$31,0),MATCH(_xlfn.XLOOKUP($D$14,$D261:$D267,AV260:AV266,,0,-1),'Verwachte Resultaten'!$C$1:$BT$1,0))*_xlfn.XLOOKUP($E267,$G$2:$G$6,$H$2:$H$6,,0))),$D267,""),"")</f>
        <v/>
      </c>
      <c r="AW267" s="12" t="str">
        <f>IFERROR(IF(AND(_xlfn.XLOOKUP($D$14,$D261:$D267,AW261:AW267,,0,-1)&lt;(INDEX('Verwachte Resultaten'!$C$2:$BT$31,MATCH(_xlfn.XLOOKUP($D$14,$D261:$D267,$E261:$E267,,0,-1),'Verwachte Resultaten'!$B$2:$B$31,0),MATCH(_xlfn.XLOOKUP($D$14,$D261:$D267,AW260:AW266,,0,-1),'Verwachte Resultaten'!$C$1:$BT$1,0))*_xlfn.XLOOKUP($E267,$G$2:$G$6,$F$2:$F$6,,0)),_xlfn.XLOOKUP($D$14,$D261:$D267,AW261:AW267,,0,-1)&gt;=(INDEX('Verwachte Resultaten'!$C$2:$BT$31,MATCH(_xlfn.XLOOKUP($D$14,$D261:$D267,$E261:$E267,,0,-1),'Verwachte Resultaten'!$B$2:$B$31,0),MATCH(_xlfn.XLOOKUP($D$14,$D261:$D267,AW260:AW266,,0,-1),'Verwachte Resultaten'!$C$1:$BT$1,0))*_xlfn.XLOOKUP($E267,$G$2:$G$6,$H$2:$H$6,,0))),$D267,""),"")</f>
        <v/>
      </c>
      <c r="AX267" s="12" t="str">
        <f>IFERROR(IF(AND(_xlfn.XLOOKUP($D$14,$D261:$D267,AX261:AX267,,0,-1)&lt;(INDEX('Verwachte Resultaten'!$C$2:$BT$31,MATCH(_xlfn.XLOOKUP($D$14,$D261:$D267,$E261:$E267,,0,-1),'Verwachte Resultaten'!$B$2:$B$31,0),MATCH(_xlfn.XLOOKUP($D$14,$D261:$D267,AX260:AX266,,0,-1),'Verwachte Resultaten'!$C$1:$BT$1,0))*_xlfn.XLOOKUP($E267,$G$2:$G$6,$F$2:$F$6,,0)),_xlfn.XLOOKUP($D$14,$D261:$D267,AX261:AX267,,0,-1)&gt;=(INDEX('Verwachte Resultaten'!$C$2:$BT$31,MATCH(_xlfn.XLOOKUP($D$14,$D261:$D267,$E261:$E267,,0,-1),'Verwachte Resultaten'!$B$2:$B$31,0),MATCH(_xlfn.XLOOKUP($D$14,$D261:$D267,AX260:AX266,,0,-1),'Verwachte Resultaten'!$C$1:$BT$1,0))*_xlfn.XLOOKUP($E267,$G$2:$G$6,$H$2:$H$6,,0))),$D267,""),"")</f>
        <v/>
      </c>
      <c r="AY267" s="12" t="str">
        <f>IFERROR(IF(AND(_xlfn.XLOOKUP($D$14,$D261:$D267,AY261:AY267,,0,-1)&lt;(INDEX('Verwachte Resultaten'!$C$2:$BT$31,MATCH(_xlfn.XLOOKUP($D$14,$D261:$D267,$E261:$E267,,0,-1),'Verwachte Resultaten'!$B$2:$B$31,0),MATCH(_xlfn.XLOOKUP($D$14,$D261:$D267,AY260:AY266,,0,-1),'Verwachte Resultaten'!$C$1:$BT$1,0))*_xlfn.XLOOKUP($E267,$G$2:$G$6,$F$2:$F$6,,0)),_xlfn.XLOOKUP($D$14,$D261:$D267,AY261:AY267,,0,-1)&gt;=(INDEX('Verwachte Resultaten'!$C$2:$BT$31,MATCH(_xlfn.XLOOKUP($D$14,$D261:$D267,$E261:$E267,,0,-1),'Verwachte Resultaten'!$B$2:$B$31,0),MATCH(_xlfn.XLOOKUP($D$14,$D261:$D267,AY260:AY266,,0,-1),'Verwachte Resultaten'!$C$1:$BT$1,0))*_xlfn.XLOOKUP($E267,$G$2:$G$6,$H$2:$H$6,,0))),$D267,""),"")</f>
        <v/>
      </c>
      <c r="AZ267" s="12" t="str">
        <f>IFERROR(IF(AND(_xlfn.XLOOKUP($D$14,$D261:$D267,AZ261:AZ267,,0,-1)&lt;(INDEX('Verwachte Resultaten'!$C$2:$BT$31,MATCH(_xlfn.XLOOKUP($D$14,$D261:$D267,$E261:$E267,,0,-1),'Verwachte Resultaten'!$B$2:$B$31,0),MATCH(_xlfn.XLOOKUP($D$14,$D261:$D267,AZ260:AZ266,,0,-1),'Verwachte Resultaten'!$C$1:$BT$1,0))*_xlfn.XLOOKUP($E267,$G$2:$G$6,$F$2:$F$6,,0)),_xlfn.XLOOKUP($D$14,$D261:$D267,AZ261:AZ267,,0,-1)&gt;=(INDEX('Verwachte Resultaten'!$C$2:$BT$31,MATCH(_xlfn.XLOOKUP($D$14,$D261:$D267,$E261:$E267,,0,-1),'Verwachte Resultaten'!$B$2:$B$31,0),MATCH(_xlfn.XLOOKUP($D$14,$D261:$D267,AZ260:AZ266,,0,-1),'Verwachte Resultaten'!$C$1:$BT$1,0))*_xlfn.XLOOKUP($E267,$G$2:$G$6,$H$2:$H$6,,0))),$D267,""),"")</f>
        <v/>
      </c>
      <c r="BA267" s="12" t="str">
        <f>IFERROR(IF(AND(_xlfn.XLOOKUP($D$14,$D261:$D267,BA261:BA267,,0,-1)&lt;(INDEX('Verwachte Resultaten'!$C$2:$BT$31,MATCH(_xlfn.XLOOKUP($D$14,$D261:$D267,$E261:$E267,,0,-1),'Verwachte Resultaten'!$B$2:$B$31,0),MATCH(_xlfn.XLOOKUP($D$14,$D261:$D267,BA260:BA266,,0,-1),'Verwachte Resultaten'!$C$1:$BT$1,0))*_xlfn.XLOOKUP($E267,$G$2:$G$6,$F$2:$F$6,,0)),_xlfn.XLOOKUP($D$14,$D261:$D267,BA261:BA267,,0,-1)&gt;=(INDEX('Verwachte Resultaten'!$C$2:$BT$31,MATCH(_xlfn.XLOOKUP($D$14,$D261:$D267,$E261:$E267,,0,-1),'Verwachte Resultaten'!$B$2:$B$31,0),MATCH(_xlfn.XLOOKUP($D$14,$D261:$D267,BA260:BA266,,0,-1),'Verwachte Resultaten'!$C$1:$BT$1,0))*_xlfn.XLOOKUP($E267,$G$2:$G$6,$H$2:$H$6,,0))),$D267,""),"")</f>
        <v/>
      </c>
      <c r="BB267" s="12" t="str">
        <f>IFERROR(IF(AND(_xlfn.XLOOKUP($D$14,$D261:$D267,BB261:BB267,,0,-1)&lt;(INDEX('Verwachte Resultaten'!$C$2:$BT$31,MATCH(_xlfn.XLOOKUP($D$14,$D261:$D267,$E261:$E267,,0,-1),'Verwachte Resultaten'!$B$2:$B$31,0),MATCH(_xlfn.XLOOKUP($D$14,$D261:$D267,BB260:BB266,,0,-1),'Verwachte Resultaten'!$C$1:$BT$1,0))*_xlfn.XLOOKUP($E267,$G$2:$G$6,$F$2:$F$6,,0)),_xlfn.XLOOKUP($D$14,$D261:$D267,BB261:BB267,,0,-1)&gt;=(INDEX('Verwachte Resultaten'!$C$2:$BT$31,MATCH(_xlfn.XLOOKUP($D$14,$D261:$D267,$E261:$E267,,0,-1),'Verwachte Resultaten'!$B$2:$B$31,0),MATCH(_xlfn.XLOOKUP($D$14,$D261:$D267,BB260:BB266,,0,-1),'Verwachte Resultaten'!$C$1:$BT$1,0))*_xlfn.XLOOKUP($E267,$G$2:$G$6,$H$2:$H$6,,0))),$D267,""),"")</f>
        <v/>
      </c>
      <c r="BC267" s="12" t="str">
        <f>IFERROR(IF(AND(_xlfn.XLOOKUP($D$14,$D261:$D267,BC261:BC267,,0,-1)&lt;(INDEX('Verwachte Resultaten'!$C$2:$BT$31,MATCH(_xlfn.XLOOKUP($D$14,$D261:$D267,$E261:$E267,,0,-1),'Verwachte Resultaten'!$B$2:$B$31,0),MATCH(_xlfn.XLOOKUP($D$14,$D261:$D267,BC260:BC266,,0,-1),'Verwachte Resultaten'!$C$1:$BT$1,0))*_xlfn.XLOOKUP($E267,$G$2:$G$6,$F$2:$F$6,,0)),_xlfn.XLOOKUP($D$14,$D261:$D267,BC261:BC267,,0,-1)&gt;=(INDEX('Verwachte Resultaten'!$C$2:$BT$31,MATCH(_xlfn.XLOOKUP($D$14,$D261:$D267,$E261:$E267,,0,-1),'Verwachte Resultaten'!$B$2:$B$31,0),MATCH(_xlfn.XLOOKUP($D$14,$D261:$D267,BC260:BC266,,0,-1),'Verwachte Resultaten'!$C$1:$BT$1,0))*_xlfn.XLOOKUP($E267,$G$2:$G$6,$H$2:$H$6,,0))),$D267,""),"")</f>
        <v/>
      </c>
      <c r="BD267" s="12" t="str">
        <f>IFERROR(IF(AND(_xlfn.XLOOKUP($D$14,$D261:$D267,BD261:BD267,,0,-1)&lt;(INDEX('Verwachte Resultaten'!$C$2:$BT$31,MATCH(_xlfn.XLOOKUP($D$14,$D261:$D267,$E261:$E267,,0,-1),'Verwachte Resultaten'!$B$2:$B$31,0),MATCH(_xlfn.XLOOKUP($D$14,$D261:$D267,BD260:BD266,,0,-1),'Verwachte Resultaten'!$C$1:$BT$1,0))*_xlfn.XLOOKUP($E267,$G$2:$G$6,$F$2:$F$6,,0)),_xlfn.XLOOKUP($D$14,$D261:$D267,BD261:BD267,,0,-1)&gt;=(INDEX('Verwachte Resultaten'!$C$2:$BT$31,MATCH(_xlfn.XLOOKUP($D$14,$D261:$D267,$E261:$E267,,0,-1),'Verwachte Resultaten'!$B$2:$B$31,0),MATCH(_xlfn.XLOOKUP($D$14,$D261:$D267,BD260:BD266,,0,-1),'Verwachte Resultaten'!$C$1:$BT$1,0))*_xlfn.XLOOKUP($E267,$G$2:$G$6,$H$2:$H$6,,0))),$D267,""),"")</f>
        <v/>
      </c>
      <c r="BE267" s="12" t="str">
        <f>IFERROR(IF(AND(_xlfn.XLOOKUP($D$14,$D261:$D267,BE261:BE267,,0,-1)&lt;(INDEX('Verwachte Resultaten'!$C$2:$BT$31,MATCH(_xlfn.XLOOKUP($D$14,$D261:$D267,$E261:$E267,,0,-1),'Verwachte Resultaten'!$B$2:$B$31,0),MATCH(_xlfn.XLOOKUP($D$14,$D261:$D267,BE260:BE266,,0,-1),'Verwachte Resultaten'!$C$1:$BT$1,0))*_xlfn.XLOOKUP($E267,$G$2:$G$6,$F$2:$F$6,,0)),_xlfn.XLOOKUP($D$14,$D261:$D267,BE261:BE267,,0,-1)&gt;=(INDEX('Verwachte Resultaten'!$C$2:$BT$31,MATCH(_xlfn.XLOOKUP($D$14,$D261:$D267,$E261:$E267,,0,-1),'Verwachte Resultaten'!$B$2:$B$31,0),MATCH(_xlfn.XLOOKUP($D$14,$D261:$D267,BE260:BE266,,0,-1),'Verwachte Resultaten'!$C$1:$BT$1,0))*_xlfn.XLOOKUP($E267,$G$2:$G$6,$H$2:$H$6,,0))),$D267,""),"")</f>
        <v/>
      </c>
      <c r="BF267" s="12" t="str">
        <f>IFERROR(IF(AND(_xlfn.XLOOKUP($D$14,$D261:$D267,BF261:BF267,,0,-1)&lt;(INDEX('Verwachte Resultaten'!$C$2:$BT$31,MATCH(_xlfn.XLOOKUP($D$14,$D261:$D267,$E261:$E267,,0,-1),'Verwachte Resultaten'!$B$2:$B$31,0),MATCH(_xlfn.XLOOKUP($D$14,$D261:$D267,BF260:BF266,,0,-1),'Verwachte Resultaten'!$C$1:$BT$1,0))*_xlfn.XLOOKUP($E267,$G$2:$G$6,$F$2:$F$6,,0)),_xlfn.XLOOKUP($D$14,$D261:$D267,BF261:BF267,,0,-1)&gt;=(INDEX('Verwachte Resultaten'!$C$2:$BT$31,MATCH(_xlfn.XLOOKUP($D$14,$D261:$D267,$E261:$E267,,0,-1),'Verwachte Resultaten'!$B$2:$B$31,0),MATCH(_xlfn.XLOOKUP($D$14,$D261:$D267,BF260:BF266,,0,-1),'Verwachte Resultaten'!$C$1:$BT$1,0))*_xlfn.XLOOKUP($E267,$G$2:$G$6,$H$2:$H$6,,0))),$D267,""),"")</f>
        <v/>
      </c>
      <c r="BG267" s="12" t="str">
        <f>IFERROR(IF(AND(_xlfn.XLOOKUP($D$14,$D261:$D267,BG261:BG267,,0,-1)&lt;(INDEX('Verwachte Resultaten'!$C$2:$BT$31,MATCH(_xlfn.XLOOKUP($D$14,$D261:$D267,$E261:$E267,,0,-1),'Verwachte Resultaten'!$B$2:$B$31,0),MATCH(_xlfn.XLOOKUP($D$14,$D261:$D267,BG260:BG266,,0,-1),'Verwachte Resultaten'!$C$1:$BT$1,0))*_xlfn.XLOOKUP($E267,$G$2:$G$6,$F$2:$F$6,,0)),_xlfn.XLOOKUP($D$14,$D261:$D267,BG261:BG267,,0,-1)&gt;=(INDEX('Verwachte Resultaten'!$C$2:$BT$31,MATCH(_xlfn.XLOOKUP($D$14,$D261:$D267,$E261:$E267,,0,-1),'Verwachte Resultaten'!$B$2:$B$31,0),MATCH(_xlfn.XLOOKUP($D$14,$D261:$D267,BG260:BG266,,0,-1),'Verwachte Resultaten'!$C$1:$BT$1,0))*_xlfn.XLOOKUP($E267,$G$2:$G$6,$H$2:$H$6,,0))),$D267,""),"")</f>
        <v/>
      </c>
      <c r="BH267" s="12" t="str">
        <f>IFERROR(IF(AND(_xlfn.XLOOKUP($D$14,$D261:$D267,BH261:BH267,,0,-1)&lt;(INDEX('Verwachte Resultaten'!$C$2:$BT$31,MATCH(_xlfn.XLOOKUP($D$14,$D261:$D267,$E261:$E267,,0,-1),'Verwachte Resultaten'!$B$2:$B$31,0),MATCH(_xlfn.XLOOKUP($D$14,$D261:$D267,BH260:BH266,,0,-1),'Verwachte Resultaten'!$C$1:$BT$1,0))*_xlfn.XLOOKUP($E267,$G$2:$G$6,$F$2:$F$6,,0)),_xlfn.XLOOKUP($D$14,$D261:$D267,BH261:BH267,,0,-1)&gt;=(INDEX('Verwachte Resultaten'!$C$2:$BT$31,MATCH(_xlfn.XLOOKUP($D$14,$D261:$D267,$E261:$E267,,0,-1),'Verwachte Resultaten'!$B$2:$B$31,0),MATCH(_xlfn.XLOOKUP($D$14,$D261:$D267,BH260:BH266,,0,-1),'Verwachte Resultaten'!$C$1:$BT$1,0))*_xlfn.XLOOKUP($E267,$G$2:$G$6,$H$2:$H$6,,0))),$D267,""),"")</f>
        <v/>
      </c>
      <c r="BI267" s="12" t="str">
        <f>IFERROR(IF(AND(_xlfn.XLOOKUP($D$14,$D261:$D267,BI261:BI267,,0,-1)&lt;(INDEX('Verwachte Resultaten'!$C$2:$BT$31,MATCH(_xlfn.XLOOKUP($D$14,$D261:$D267,$E261:$E267,,0,-1),'Verwachte Resultaten'!$B$2:$B$31,0),MATCH(_xlfn.XLOOKUP($D$14,$D261:$D267,BI260:BI266,,0,-1),'Verwachte Resultaten'!$C$1:$BT$1,0))*_xlfn.XLOOKUP($E267,$G$2:$G$6,$F$2:$F$6,,0)),_xlfn.XLOOKUP($D$14,$D261:$D267,BI261:BI267,,0,-1)&gt;=(INDEX('Verwachte Resultaten'!$C$2:$BT$31,MATCH(_xlfn.XLOOKUP($D$14,$D261:$D267,$E261:$E267,,0,-1),'Verwachte Resultaten'!$B$2:$B$31,0),MATCH(_xlfn.XLOOKUP($D$14,$D261:$D267,BI260:BI266,,0,-1),'Verwachte Resultaten'!$C$1:$BT$1,0))*_xlfn.XLOOKUP($E267,$G$2:$G$6,$H$2:$H$6,,0))),$D267,""),"")</f>
        <v/>
      </c>
      <c r="BJ267" s="12" t="str">
        <f>IFERROR(IF(AND(_xlfn.XLOOKUP($D$14,$D261:$D267,BJ261:BJ267,,0,-1)&lt;(INDEX('Verwachte Resultaten'!$C$2:$BT$31,MATCH(_xlfn.XLOOKUP($D$14,$D261:$D267,$E261:$E267,,0,-1),'Verwachte Resultaten'!$B$2:$B$31,0),MATCH(_xlfn.XLOOKUP($D$14,$D261:$D267,BJ260:BJ266,,0,-1),'Verwachte Resultaten'!$C$1:$BT$1,0))*_xlfn.XLOOKUP($E267,$G$2:$G$6,$F$2:$F$6,,0)),_xlfn.XLOOKUP($D$14,$D261:$D267,BJ261:BJ267,,0,-1)&gt;=(INDEX('Verwachte Resultaten'!$C$2:$BT$31,MATCH(_xlfn.XLOOKUP($D$14,$D261:$D267,$E261:$E267,,0,-1),'Verwachte Resultaten'!$B$2:$B$31,0),MATCH(_xlfn.XLOOKUP($D$14,$D261:$D267,BJ260:BJ266,,0,-1),'Verwachte Resultaten'!$C$1:$BT$1,0))*_xlfn.XLOOKUP($E267,$G$2:$G$6,$H$2:$H$6,,0))),$D267,""),"")</f>
        <v/>
      </c>
      <c r="BK267" s="39" t="str">
        <f>IFERROR(IF(AND(_xlfn.XLOOKUP($D$14,$D261:$D267,BK261:BK267,,0,-1)&lt;(INDEX('Verwachte Resultaten'!$C$2:$BT$31,MATCH(_xlfn.XLOOKUP($D$14,$D261:$D267,$E261:$E267,,0,-1),'Verwachte Resultaten'!$B$2:$B$31,0),MATCH(_xlfn.XLOOKUP($D$14,$D261:$D267,BK260:BK266,,0,-1),'Verwachte Resultaten'!$C$1:$BT$1,0))*_xlfn.XLOOKUP($E267,$G$2:$G$6,$F$2:$F$6,,0)),_xlfn.XLOOKUP($D$14,$D261:$D267,BK261:BK267,,0,-1)&gt;=(INDEX('Verwachte Resultaten'!$C$2:$BT$31,MATCH(_xlfn.XLOOKUP($D$14,$D261:$D267,$E261:$E267,,0,-1),'Verwachte Resultaten'!$B$2:$B$31,0),MATCH(_xlfn.XLOOKUP($D$14,$D261:$D267,BK260:BK266,,0,-1),'Verwachte Resultaten'!$C$1:$BT$1,0))*_xlfn.XLOOKUP($E267,$G$2:$G$6,$H$2:$H$6,,0))),$D267,""),"")</f>
        <v/>
      </c>
    </row>
    <row r="268" spans="1:63">
      <c r="C268" s="23"/>
      <c r="D268" s="110" t="str">
        <f>IFERROR($B266*$B$7,"")</f>
        <v/>
      </c>
      <c r="E268" s="40" t="s">
        <v>153</v>
      </c>
      <c r="F268" s="13" t="str">
        <f>IFERROR(IF(AND(_xlfn.XLOOKUP($D$14,$D262:$D268,F262:F268,,0,-1)&lt;(INDEX('Verwachte Resultaten'!$C$2:$BT$31,MATCH(_xlfn.XLOOKUP($D$14,$D262:$D268,$E262:$E268,,0,-1),'Verwachte Resultaten'!$B$2:$B$31,0),MATCH(_xlfn.XLOOKUP($D$14,$D262:$D268,F261:F267,,0,-1),'Verwachte Resultaten'!$C$1:$BT$1,0))*_xlfn.XLOOKUP($E268,$G$2:$G$6,$F$2:$F$6,,0)),_xlfn.XLOOKUP($D$14,$D262:$D268,F262:F268,,0,-1)&gt;=(INDEX('Verwachte Resultaten'!$C$2:$BT$31,MATCH(_xlfn.XLOOKUP($D$14,$D262:$D268,$E262:$E268,,0,-1),'Verwachte Resultaten'!$B$2:$B$31,0),MATCH(_xlfn.XLOOKUP($D$14,$D262:$D268,F261:F267,,0,-1),'Verwachte Resultaten'!$C$1:$BT$1,0))*_xlfn.XLOOKUP($E268,$G$2:$G$6,$H$2:$H$6,,0))),$D268,""),"")</f>
        <v/>
      </c>
      <c r="G268" s="14" t="str">
        <f>IFERROR(IF(AND(_xlfn.XLOOKUP($D$14,$D262:$D268,G262:G268,,0,-1)&lt;(INDEX('Verwachte Resultaten'!$C$2:$BT$31,MATCH(_xlfn.XLOOKUP($D$14,$D262:$D268,$E262:$E268,,0,-1),'Verwachte Resultaten'!$B$2:$B$31,0),MATCH(_xlfn.XLOOKUP($D$14,$D262:$D268,G261:G267,,0,-1),'Verwachte Resultaten'!$C$1:$BT$1,0))*_xlfn.XLOOKUP($E268,$G$2:$G$6,$F$2:$F$6,,0)),_xlfn.XLOOKUP($D$14,$D262:$D268,G262:G268,,0,-1)&gt;=(INDEX('Verwachte Resultaten'!$C$2:$BT$31,MATCH(_xlfn.XLOOKUP($D$14,$D262:$D268,$E262:$E268,,0,-1),'Verwachte Resultaten'!$B$2:$B$31,0),MATCH(_xlfn.XLOOKUP($D$14,$D262:$D268,G261:G267,,0,-1),'Verwachte Resultaten'!$C$1:$BT$1,0))*_xlfn.XLOOKUP($E268,$G$2:$G$6,$H$2:$H$6,,0))),$D268,""),"")</f>
        <v/>
      </c>
      <c r="H268" s="14" t="str">
        <f>IFERROR(IF(AND(_xlfn.XLOOKUP($D$14,$D262:$D268,H262:H268,,0,-1)&lt;(INDEX('Verwachte Resultaten'!$C$2:$BT$31,MATCH(_xlfn.XLOOKUP($D$14,$D262:$D268,$E262:$E268,,0,-1),'Verwachte Resultaten'!$B$2:$B$31,0),MATCH(_xlfn.XLOOKUP($D$14,$D262:$D268,H261:H267,,0,-1),'Verwachte Resultaten'!$C$1:$BT$1,0))*_xlfn.XLOOKUP($E268,$G$2:$G$6,$F$2:$F$6,,0)),_xlfn.XLOOKUP($D$14,$D262:$D268,H262:H268,,0,-1)&gt;=(INDEX('Verwachte Resultaten'!$C$2:$BT$31,MATCH(_xlfn.XLOOKUP($D$14,$D262:$D268,$E262:$E268,,0,-1),'Verwachte Resultaten'!$B$2:$B$31,0),MATCH(_xlfn.XLOOKUP($D$14,$D262:$D268,H261:H267,,0,-1),'Verwachte Resultaten'!$C$1:$BT$1,0))*_xlfn.XLOOKUP($E268,$G$2:$G$6,$H$2:$H$6,,0))),$D268,""),"")</f>
        <v/>
      </c>
      <c r="I268" s="14" t="str">
        <f>IFERROR(IF(AND(_xlfn.XLOOKUP($D$14,$D262:$D268,I262:I268,,0,-1)&lt;(INDEX('Verwachte Resultaten'!$C$2:$BT$31,MATCH(_xlfn.XLOOKUP($D$14,$D262:$D268,$E262:$E268,,0,-1),'Verwachte Resultaten'!$B$2:$B$31,0),MATCH(_xlfn.XLOOKUP($D$14,$D262:$D268,I261:I267,,0,-1),'Verwachte Resultaten'!$C$1:$BT$1,0))*_xlfn.XLOOKUP($E268,$G$2:$G$6,$F$2:$F$6,,0)),_xlfn.XLOOKUP($D$14,$D262:$D268,I262:I268,,0,-1)&gt;=(INDEX('Verwachte Resultaten'!$C$2:$BT$31,MATCH(_xlfn.XLOOKUP($D$14,$D262:$D268,$E262:$E268,,0,-1),'Verwachte Resultaten'!$B$2:$B$31,0),MATCH(_xlfn.XLOOKUP($D$14,$D262:$D268,I261:I267,,0,-1),'Verwachte Resultaten'!$C$1:$BT$1,0))*_xlfn.XLOOKUP($E268,$G$2:$G$6,$H$2:$H$6,,0))),$D268,""),"")</f>
        <v/>
      </c>
      <c r="J268" s="14" t="str">
        <f>IFERROR(IF(AND(_xlfn.XLOOKUP($D$14,$D262:$D268,J262:J268,,0,-1)&lt;(INDEX('Verwachte Resultaten'!$C$2:$BT$31,MATCH(_xlfn.XLOOKUP($D$14,$D262:$D268,$E262:$E268,,0,-1),'Verwachte Resultaten'!$B$2:$B$31,0),MATCH(_xlfn.XLOOKUP($D$14,$D262:$D268,J261:J267,,0,-1),'Verwachte Resultaten'!$C$1:$BT$1,0))*_xlfn.XLOOKUP($E268,$G$2:$G$6,$F$2:$F$6,,0)),_xlfn.XLOOKUP($D$14,$D262:$D268,J262:J268,,0,-1)&gt;=(INDEX('Verwachte Resultaten'!$C$2:$BT$31,MATCH(_xlfn.XLOOKUP($D$14,$D262:$D268,$E262:$E268,,0,-1),'Verwachte Resultaten'!$B$2:$B$31,0),MATCH(_xlfn.XLOOKUP($D$14,$D262:$D268,J261:J267,,0,-1),'Verwachte Resultaten'!$C$1:$BT$1,0))*_xlfn.XLOOKUP($E268,$G$2:$G$6,$H$2:$H$6,,0))),$D268,""),"")</f>
        <v/>
      </c>
      <c r="K268" s="14" t="str">
        <f>IFERROR(IF(AND(_xlfn.XLOOKUP($D$14,$D262:$D268,K262:K268,,0,-1)&lt;(INDEX('Verwachte Resultaten'!$C$2:$BT$31,MATCH(_xlfn.XLOOKUP($D$14,$D262:$D268,$E262:$E268,,0,-1),'Verwachte Resultaten'!$B$2:$B$31,0),MATCH(_xlfn.XLOOKUP($D$14,$D262:$D268,K261:K267,,0,-1),'Verwachte Resultaten'!$C$1:$BT$1,0))*_xlfn.XLOOKUP($E268,$G$2:$G$6,$F$2:$F$6,,0)),_xlfn.XLOOKUP($D$14,$D262:$D268,K262:K268,,0,-1)&gt;=(INDEX('Verwachte Resultaten'!$C$2:$BT$31,MATCH(_xlfn.XLOOKUP($D$14,$D262:$D268,$E262:$E268,,0,-1),'Verwachte Resultaten'!$B$2:$B$31,0),MATCH(_xlfn.XLOOKUP($D$14,$D262:$D268,K261:K267,,0,-1),'Verwachte Resultaten'!$C$1:$BT$1,0))*_xlfn.XLOOKUP($E268,$G$2:$G$6,$H$2:$H$6,,0))),$D268,""),"")</f>
        <v/>
      </c>
      <c r="L268" s="14" t="str">
        <f>IFERROR(IF(AND(_xlfn.XLOOKUP($D$14,$D262:$D268,L262:L268,,0,-1)&lt;(INDEX('Verwachte Resultaten'!$C$2:$BT$31,MATCH(_xlfn.XLOOKUP($D$14,$D262:$D268,$E262:$E268,,0,-1),'Verwachte Resultaten'!$B$2:$B$31,0),MATCH(_xlfn.XLOOKUP($D$14,$D262:$D268,L261:L267,,0,-1),'Verwachte Resultaten'!$C$1:$BT$1,0))*_xlfn.XLOOKUP($E268,$G$2:$G$6,$F$2:$F$6,,0)),_xlfn.XLOOKUP($D$14,$D262:$D268,L262:L268,,0,-1)&gt;=(INDEX('Verwachte Resultaten'!$C$2:$BT$31,MATCH(_xlfn.XLOOKUP($D$14,$D262:$D268,$E262:$E268,,0,-1),'Verwachte Resultaten'!$B$2:$B$31,0),MATCH(_xlfn.XLOOKUP($D$14,$D262:$D268,L261:L267,,0,-1),'Verwachte Resultaten'!$C$1:$BT$1,0))*_xlfn.XLOOKUP($E268,$G$2:$G$6,$H$2:$H$6,,0))),$D268,""),"")</f>
        <v/>
      </c>
      <c r="M268" s="14" t="str">
        <f>IFERROR(IF(AND(_xlfn.XLOOKUP($D$14,$D262:$D268,M262:M268,,0,-1)&lt;(INDEX('Verwachte Resultaten'!$C$2:$BT$31,MATCH(_xlfn.XLOOKUP($D$14,$D262:$D268,$E262:$E268,,0,-1),'Verwachte Resultaten'!$B$2:$B$31,0),MATCH(_xlfn.XLOOKUP($D$14,$D262:$D268,M261:M267,,0,-1),'Verwachte Resultaten'!$C$1:$BT$1,0))*_xlfn.XLOOKUP($E268,$G$2:$G$6,$F$2:$F$6,,0)),_xlfn.XLOOKUP($D$14,$D262:$D268,M262:M268,,0,-1)&gt;=(INDEX('Verwachte Resultaten'!$C$2:$BT$31,MATCH(_xlfn.XLOOKUP($D$14,$D262:$D268,$E262:$E268,,0,-1),'Verwachte Resultaten'!$B$2:$B$31,0),MATCH(_xlfn.XLOOKUP($D$14,$D262:$D268,M261:M267,,0,-1),'Verwachte Resultaten'!$C$1:$BT$1,0))*_xlfn.XLOOKUP($E268,$G$2:$G$6,$H$2:$H$6,,0))),$D268,""),"")</f>
        <v/>
      </c>
      <c r="N268" s="14" t="str">
        <f>IFERROR(IF(AND(_xlfn.XLOOKUP($D$14,$D262:$D268,N262:N268,,0,-1)&lt;(INDEX('Verwachte Resultaten'!$C$2:$BT$31,MATCH(_xlfn.XLOOKUP($D$14,$D262:$D268,$E262:$E268,,0,-1),'Verwachte Resultaten'!$B$2:$B$31,0),MATCH(_xlfn.XLOOKUP($D$14,$D262:$D268,N261:N267,,0,-1),'Verwachte Resultaten'!$C$1:$BT$1,0))*_xlfn.XLOOKUP($E268,$G$2:$G$6,$F$2:$F$6,,0)),_xlfn.XLOOKUP($D$14,$D262:$D268,N262:N268,,0,-1)&gt;=(INDEX('Verwachte Resultaten'!$C$2:$BT$31,MATCH(_xlfn.XLOOKUP($D$14,$D262:$D268,$E262:$E268,,0,-1),'Verwachte Resultaten'!$B$2:$B$31,0),MATCH(_xlfn.XLOOKUP($D$14,$D262:$D268,N261:N267,,0,-1),'Verwachte Resultaten'!$C$1:$BT$1,0))*_xlfn.XLOOKUP($E268,$G$2:$G$6,$H$2:$H$6,,0))),$D268,""),"")</f>
        <v/>
      </c>
      <c r="O268" s="14" t="str">
        <f>IFERROR(IF(AND(_xlfn.XLOOKUP($D$14,$D262:$D268,O262:O268,,0,-1)&lt;(INDEX('Verwachte Resultaten'!$C$2:$BT$31,MATCH(_xlfn.XLOOKUP($D$14,$D262:$D268,$E262:$E268,,0,-1),'Verwachte Resultaten'!$B$2:$B$31,0),MATCH(_xlfn.XLOOKUP($D$14,$D262:$D268,O261:O267,,0,-1),'Verwachte Resultaten'!$C$1:$BT$1,0))*_xlfn.XLOOKUP($E268,$G$2:$G$6,$F$2:$F$6,,0)),_xlfn.XLOOKUP($D$14,$D262:$D268,O262:O268,,0,-1)&gt;=(INDEX('Verwachte Resultaten'!$C$2:$BT$31,MATCH(_xlfn.XLOOKUP($D$14,$D262:$D268,$E262:$E268,,0,-1),'Verwachte Resultaten'!$B$2:$B$31,0),MATCH(_xlfn.XLOOKUP($D$14,$D262:$D268,O261:O267,,0,-1),'Verwachte Resultaten'!$C$1:$BT$1,0))*_xlfn.XLOOKUP($E268,$G$2:$G$6,$H$2:$H$6,,0))),$D268,""),"")</f>
        <v/>
      </c>
      <c r="P268" s="14" t="str">
        <f>IFERROR(IF(AND(_xlfn.XLOOKUP($D$14,$D262:$D268,P262:P268,,0,-1)&lt;(INDEX('Verwachte Resultaten'!$C$2:$BT$31,MATCH(_xlfn.XLOOKUP($D$14,$D262:$D268,$E262:$E268,,0,-1),'Verwachte Resultaten'!$B$2:$B$31,0),MATCH(_xlfn.XLOOKUP($D$14,$D262:$D268,P261:P267,,0,-1),'Verwachte Resultaten'!$C$1:$BT$1,0))*_xlfn.XLOOKUP($E268,$G$2:$G$6,$F$2:$F$6,,0)),_xlfn.XLOOKUP($D$14,$D262:$D268,P262:P268,,0,-1)&gt;=(INDEX('Verwachte Resultaten'!$C$2:$BT$31,MATCH(_xlfn.XLOOKUP($D$14,$D262:$D268,$E262:$E268,,0,-1),'Verwachte Resultaten'!$B$2:$B$31,0),MATCH(_xlfn.XLOOKUP($D$14,$D262:$D268,P261:P267,,0,-1),'Verwachte Resultaten'!$C$1:$BT$1,0))*_xlfn.XLOOKUP($E268,$G$2:$G$6,$H$2:$H$6,,0))),$D268,""),"")</f>
        <v/>
      </c>
      <c r="Q268" s="14" t="str">
        <f>IFERROR(IF(AND(_xlfn.XLOOKUP($D$14,$D262:$D268,Q262:Q268,,0,-1)&lt;(INDEX('Verwachte Resultaten'!$C$2:$BT$31,MATCH(_xlfn.XLOOKUP($D$14,$D262:$D268,$E262:$E268,,0,-1),'Verwachte Resultaten'!$B$2:$B$31,0),MATCH(_xlfn.XLOOKUP($D$14,$D262:$D268,Q261:Q267,,0,-1),'Verwachte Resultaten'!$C$1:$BT$1,0))*_xlfn.XLOOKUP($E268,$G$2:$G$6,$F$2:$F$6,,0)),_xlfn.XLOOKUP($D$14,$D262:$D268,Q262:Q268,,0,-1)&gt;=(INDEX('Verwachte Resultaten'!$C$2:$BT$31,MATCH(_xlfn.XLOOKUP($D$14,$D262:$D268,$E262:$E268,,0,-1),'Verwachte Resultaten'!$B$2:$B$31,0),MATCH(_xlfn.XLOOKUP($D$14,$D262:$D268,Q261:Q267,,0,-1),'Verwachte Resultaten'!$C$1:$BT$1,0))*_xlfn.XLOOKUP($E268,$G$2:$G$6,$H$2:$H$6,,0))),$D268,""),"")</f>
        <v/>
      </c>
      <c r="R268" s="14" t="str">
        <f>IFERROR(IF(AND(_xlfn.XLOOKUP($D$14,$D262:$D268,R262:R268,,0,-1)&lt;(INDEX('Verwachte Resultaten'!$C$2:$BT$31,MATCH(_xlfn.XLOOKUP($D$14,$D262:$D268,$E262:$E268,,0,-1),'Verwachte Resultaten'!$B$2:$B$31,0),MATCH(_xlfn.XLOOKUP($D$14,$D262:$D268,R261:R267,,0,-1),'Verwachte Resultaten'!$C$1:$BT$1,0))*_xlfn.XLOOKUP($E268,$G$2:$G$6,$F$2:$F$6,,0)),_xlfn.XLOOKUP($D$14,$D262:$D268,R262:R268,,0,-1)&gt;=(INDEX('Verwachte Resultaten'!$C$2:$BT$31,MATCH(_xlfn.XLOOKUP($D$14,$D262:$D268,$E262:$E268,,0,-1),'Verwachte Resultaten'!$B$2:$B$31,0),MATCH(_xlfn.XLOOKUP($D$14,$D262:$D268,R261:R267,,0,-1),'Verwachte Resultaten'!$C$1:$BT$1,0))*_xlfn.XLOOKUP($E268,$G$2:$G$6,$H$2:$H$6,,0))),$D268,""),"")</f>
        <v/>
      </c>
      <c r="S268" s="14" t="str">
        <f>IFERROR(IF(AND(_xlfn.XLOOKUP($D$14,$D262:$D268,S262:S268,,0,-1)&lt;(INDEX('Verwachte Resultaten'!$C$2:$BT$31,MATCH(_xlfn.XLOOKUP($D$14,$D262:$D268,$E262:$E268,,0,-1),'Verwachte Resultaten'!$B$2:$B$31,0),MATCH(_xlfn.XLOOKUP($D$14,$D262:$D268,S261:S267,,0,-1),'Verwachte Resultaten'!$C$1:$BT$1,0))*_xlfn.XLOOKUP($E268,$G$2:$G$6,$F$2:$F$6,,0)),_xlfn.XLOOKUP($D$14,$D262:$D268,S262:S268,,0,-1)&gt;=(INDEX('Verwachte Resultaten'!$C$2:$BT$31,MATCH(_xlfn.XLOOKUP($D$14,$D262:$D268,$E262:$E268,,0,-1),'Verwachte Resultaten'!$B$2:$B$31,0),MATCH(_xlfn.XLOOKUP($D$14,$D262:$D268,S261:S267,,0,-1),'Verwachte Resultaten'!$C$1:$BT$1,0))*_xlfn.XLOOKUP($E268,$G$2:$G$6,$H$2:$H$6,,0))),$D268,""),"")</f>
        <v/>
      </c>
      <c r="T268" s="14" t="str">
        <f>IFERROR(IF(AND(_xlfn.XLOOKUP($D$14,$D262:$D268,T262:T268,,0,-1)&lt;(INDEX('Verwachte Resultaten'!$C$2:$BT$31,MATCH(_xlfn.XLOOKUP($D$14,$D262:$D268,$E262:$E268,,0,-1),'Verwachte Resultaten'!$B$2:$B$31,0),MATCH(_xlfn.XLOOKUP($D$14,$D262:$D268,T261:T267,,0,-1),'Verwachte Resultaten'!$C$1:$BT$1,0))*_xlfn.XLOOKUP($E268,$G$2:$G$6,$F$2:$F$6,,0)),_xlfn.XLOOKUP($D$14,$D262:$D268,T262:T268,,0,-1)&gt;=(INDEX('Verwachte Resultaten'!$C$2:$BT$31,MATCH(_xlfn.XLOOKUP($D$14,$D262:$D268,$E262:$E268,,0,-1),'Verwachte Resultaten'!$B$2:$B$31,0),MATCH(_xlfn.XLOOKUP($D$14,$D262:$D268,T261:T267,,0,-1),'Verwachte Resultaten'!$C$1:$BT$1,0))*_xlfn.XLOOKUP($E268,$G$2:$G$6,$H$2:$H$6,,0))),$D268,""),"")</f>
        <v/>
      </c>
      <c r="U268" s="14" t="str">
        <f>IFERROR(IF(AND(_xlfn.XLOOKUP($D$14,$D262:$D268,U262:U268,,0,-1)&lt;(INDEX('Verwachte Resultaten'!$C$2:$BT$31,MATCH(_xlfn.XLOOKUP($D$14,$D262:$D268,$E262:$E268,,0,-1),'Verwachte Resultaten'!$B$2:$B$31,0),MATCH(_xlfn.XLOOKUP($D$14,$D262:$D268,U261:U267,,0,-1),'Verwachte Resultaten'!$C$1:$BT$1,0))*_xlfn.XLOOKUP($E268,$G$2:$G$6,$F$2:$F$6,,0)),_xlfn.XLOOKUP($D$14,$D262:$D268,U262:U268,,0,-1)&gt;=(INDEX('Verwachte Resultaten'!$C$2:$BT$31,MATCH(_xlfn.XLOOKUP($D$14,$D262:$D268,$E262:$E268,,0,-1),'Verwachte Resultaten'!$B$2:$B$31,0),MATCH(_xlfn.XLOOKUP($D$14,$D262:$D268,U261:U267,,0,-1),'Verwachte Resultaten'!$C$1:$BT$1,0))*_xlfn.XLOOKUP($E268,$G$2:$G$6,$H$2:$H$6,,0))),$D268,""),"")</f>
        <v/>
      </c>
      <c r="V268" s="14" t="str">
        <f>IFERROR(IF(AND(_xlfn.XLOOKUP($D$14,$D262:$D268,V262:V268,,0,-1)&lt;(INDEX('Verwachte Resultaten'!$C$2:$BT$31,MATCH(_xlfn.XLOOKUP($D$14,$D262:$D268,$E262:$E268,,0,-1),'Verwachte Resultaten'!$B$2:$B$31,0),MATCH(_xlfn.XLOOKUP($D$14,$D262:$D268,V261:V267,,0,-1),'Verwachte Resultaten'!$C$1:$BT$1,0))*_xlfn.XLOOKUP($E268,$G$2:$G$6,$F$2:$F$6,,0)),_xlfn.XLOOKUP($D$14,$D262:$D268,V262:V268,,0,-1)&gt;=(INDEX('Verwachte Resultaten'!$C$2:$BT$31,MATCH(_xlfn.XLOOKUP($D$14,$D262:$D268,$E262:$E268,,0,-1),'Verwachte Resultaten'!$B$2:$B$31,0),MATCH(_xlfn.XLOOKUP($D$14,$D262:$D268,V261:V267,,0,-1),'Verwachte Resultaten'!$C$1:$BT$1,0))*_xlfn.XLOOKUP($E268,$G$2:$G$6,$H$2:$H$6,,0))),$D268,""),"")</f>
        <v/>
      </c>
      <c r="W268" s="14" t="str">
        <f>IFERROR(IF(AND(_xlfn.XLOOKUP($D$14,$D262:$D268,W262:W268,,0,-1)&lt;(INDEX('Verwachte Resultaten'!$C$2:$BT$31,MATCH(_xlfn.XLOOKUP($D$14,$D262:$D268,$E262:$E268,,0,-1),'Verwachte Resultaten'!$B$2:$B$31,0),MATCH(_xlfn.XLOOKUP($D$14,$D262:$D268,W261:W267,,0,-1),'Verwachte Resultaten'!$C$1:$BT$1,0))*_xlfn.XLOOKUP($E268,$G$2:$G$6,$F$2:$F$6,,0)),_xlfn.XLOOKUP($D$14,$D262:$D268,W262:W268,,0,-1)&gt;=(INDEX('Verwachte Resultaten'!$C$2:$BT$31,MATCH(_xlfn.XLOOKUP($D$14,$D262:$D268,$E262:$E268,,0,-1),'Verwachte Resultaten'!$B$2:$B$31,0),MATCH(_xlfn.XLOOKUP($D$14,$D262:$D268,W261:W267,,0,-1),'Verwachte Resultaten'!$C$1:$BT$1,0))*_xlfn.XLOOKUP($E268,$G$2:$G$6,$H$2:$H$6,,0))),$D268,""),"")</f>
        <v/>
      </c>
      <c r="X268" s="14" t="str">
        <f>IFERROR(IF(AND(_xlfn.XLOOKUP($D$14,$D262:$D268,X262:X268,,0,-1)&lt;(INDEX('Verwachte Resultaten'!$C$2:$BT$31,MATCH(_xlfn.XLOOKUP($D$14,$D262:$D268,$E262:$E268,,0,-1),'Verwachte Resultaten'!$B$2:$B$31,0),MATCH(_xlfn.XLOOKUP($D$14,$D262:$D268,X261:X267,,0,-1),'Verwachte Resultaten'!$C$1:$BT$1,0))*_xlfn.XLOOKUP($E268,$G$2:$G$6,$F$2:$F$6,,0)),_xlfn.XLOOKUP($D$14,$D262:$D268,X262:X268,,0,-1)&gt;=(INDEX('Verwachte Resultaten'!$C$2:$BT$31,MATCH(_xlfn.XLOOKUP($D$14,$D262:$D268,$E262:$E268,,0,-1),'Verwachte Resultaten'!$B$2:$B$31,0),MATCH(_xlfn.XLOOKUP($D$14,$D262:$D268,X261:X267,,0,-1),'Verwachte Resultaten'!$C$1:$BT$1,0))*_xlfn.XLOOKUP($E268,$G$2:$G$6,$H$2:$H$6,,0))),$D268,""),"")</f>
        <v/>
      </c>
      <c r="Y268" s="14" t="str">
        <f>IFERROR(IF(AND(_xlfn.XLOOKUP($D$14,$D262:$D268,Y262:Y268,,0,-1)&lt;(INDEX('Verwachte Resultaten'!$C$2:$BT$31,MATCH(_xlfn.XLOOKUP($D$14,$D262:$D268,$E262:$E268,,0,-1),'Verwachte Resultaten'!$B$2:$B$31,0),MATCH(_xlfn.XLOOKUP($D$14,$D262:$D268,Y261:Y267,,0,-1),'Verwachte Resultaten'!$C$1:$BT$1,0))*_xlfn.XLOOKUP($E268,$G$2:$G$6,$F$2:$F$6,,0)),_xlfn.XLOOKUP($D$14,$D262:$D268,Y262:Y268,,0,-1)&gt;=(INDEX('Verwachte Resultaten'!$C$2:$BT$31,MATCH(_xlfn.XLOOKUP($D$14,$D262:$D268,$E262:$E268,,0,-1),'Verwachte Resultaten'!$B$2:$B$31,0),MATCH(_xlfn.XLOOKUP($D$14,$D262:$D268,Y261:Y267,,0,-1),'Verwachte Resultaten'!$C$1:$BT$1,0))*_xlfn.XLOOKUP($E268,$G$2:$G$6,$H$2:$H$6,,0))),$D268,""),"")</f>
        <v/>
      </c>
      <c r="Z268" s="14" t="str">
        <f>IFERROR(IF(AND(_xlfn.XLOOKUP($D$14,$D262:$D268,Z262:Z268,,0,-1)&lt;(INDEX('Verwachte Resultaten'!$C$2:$BT$31,MATCH(_xlfn.XLOOKUP($D$14,$D262:$D268,$E262:$E268,,0,-1),'Verwachte Resultaten'!$B$2:$B$31,0),MATCH(_xlfn.XLOOKUP($D$14,$D262:$D268,Z261:Z267,,0,-1),'Verwachte Resultaten'!$C$1:$BT$1,0))*_xlfn.XLOOKUP($E268,$G$2:$G$6,$F$2:$F$6,,0)),_xlfn.XLOOKUP($D$14,$D262:$D268,Z262:Z268,,0,-1)&gt;=(INDEX('Verwachte Resultaten'!$C$2:$BT$31,MATCH(_xlfn.XLOOKUP($D$14,$D262:$D268,$E262:$E268,,0,-1),'Verwachte Resultaten'!$B$2:$B$31,0),MATCH(_xlfn.XLOOKUP($D$14,$D262:$D268,Z261:Z267,,0,-1),'Verwachte Resultaten'!$C$1:$BT$1,0))*_xlfn.XLOOKUP($E268,$G$2:$G$6,$H$2:$H$6,,0))),$D268,""),"")</f>
        <v/>
      </c>
      <c r="AA268" s="14" t="str">
        <f>IFERROR(IF(AND(_xlfn.XLOOKUP($D$14,$D262:$D268,AA262:AA268,,0,-1)&lt;(INDEX('Verwachte Resultaten'!$C$2:$BT$31,MATCH(_xlfn.XLOOKUP($D$14,$D262:$D268,$E262:$E268,,0,-1),'Verwachte Resultaten'!$B$2:$B$31,0),MATCH(_xlfn.XLOOKUP($D$14,$D262:$D268,AA261:AA267,,0,-1),'Verwachte Resultaten'!$C$1:$BT$1,0))*_xlfn.XLOOKUP($E268,$G$2:$G$6,$F$2:$F$6,,0)),_xlfn.XLOOKUP($D$14,$D262:$D268,AA262:AA268,,0,-1)&gt;=(INDEX('Verwachte Resultaten'!$C$2:$BT$31,MATCH(_xlfn.XLOOKUP($D$14,$D262:$D268,$E262:$E268,,0,-1),'Verwachte Resultaten'!$B$2:$B$31,0),MATCH(_xlfn.XLOOKUP($D$14,$D262:$D268,AA261:AA267,,0,-1),'Verwachte Resultaten'!$C$1:$BT$1,0))*_xlfn.XLOOKUP($E268,$G$2:$G$6,$H$2:$H$6,,0))),$D268,""),"")</f>
        <v/>
      </c>
      <c r="AB268" s="14" t="str">
        <f>IFERROR(IF(AND(_xlfn.XLOOKUP($D$14,$D262:$D268,AB262:AB268,,0,-1)&lt;(INDEX('Verwachte Resultaten'!$C$2:$BT$31,MATCH(_xlfn.XLOOKUP($D$14,$D262:$D268,$E262:$E268,,0,-1),'Verwachte Resultaten'!$B$2:$B$31,0),MATCH(_xlfn.XLOOKUP($D$14,$D262:$D268,AB261:AB267,,0,-1),'Verwachte Resultaten'!$C$1:$BT$1,0))*_xlfn.XLOOKUP($E268,$G$2:$G$6,$F$2:$F$6,,0)),_xlfn.XLOOKUP($D$14,$D262:$D268,AB262:AB268,,0,-1)&gt;=(INDEX('Verwachte Resultaten'!$C$2:$BT$31,MATCH(_xlfn.XLOOKUP($D$14,$D262:$D268,$E262:$E268,,0,-1),'Verwachte Resultaten'!$B$2:$B$31,0),MATCH(_xlfn.XLOOKUP($D$14,$D262:$D268,AB261:AB267,,0,-1),'Verwachte Resultaten'!$C$1:$BT$1,0))*_xlfn.XLOOKUP($E268,$G$2:$G$6,$H$2:$H$6,,0))),$D268,""),"")</f>
        <v/>
      </c>
      <c r="AC268" s="14" t="str">
        <f>IFERROR(IF(AND(_xlfn.XLOOKUP($D$14,$D262:$D268,AC262:AC268,,0,-1)&lt;(INDEX('Verwachte Resultaten'!$C$2:$BT$31,MATCH(_xlfn.XLOOKUP($D$14,$D262:$D268,$E262:$E268,,0,-1),'Verwachte Resultaten'!$B$2:$B$31,0),MATCH(_xlfn.XLOOKUP($D$14,$D262:$D268,AC261:AC267,,0,-1),'Verwachte Resultaten'!$C$1:$BT$1,0))*_xlfn.XLOOKUP($E268,$G$2:$G$6,$F$2:$F$6,,0)),_xlfn.XLOOKUP($D$14,$D262:$D268,AC262:AC268,,0,-1)&gt;=(INDEX('Verwachte Resultaten'!$C$2:$BT$31,MATCH(_xlfn.XLOOKUP($D$14,$D262:$D268,$E262:$E268,,0,-1),'Verwachte Resultaten'!$B$2:$B$31,0),MATCH(_xlfn.XLOOKUP($D$14,$D262:$D268,AC261:AC267,,0,-1),'Verwachte Resultaten'!$C$1:$BT$1,0))*_xlfn.XLOOKUP($E268,$G$2:$G$6,$H$2:$H$6,,0))),$D268,""),"")</f>
        <v/>
      </c>
      <c r="AD268" s="14" t="str">
        <f>IFERROR(IF(AND(_xlfn.XLOOKUP($D$14,$D262:$D268,AD262:AD268,,0,-1)&lt;(INDEX('Verwachte Resultaten'!$C$2:$BT$31,MATCH(_xlfn.XLOOKUP($D$14,$D262:$D268,$E262:$E268,,0,-1),'Verwachte Resultaten'!$B$2:$B$31,0),MATCH(_xlfn.XLOOKUP($D$14,$D262:$D268,AD261:AD267,,0,-1),'Verwachte Resultaten'!$C$1:$BT$1,0))*_xlfn.XLOOKUP($E268,$G$2:$G$6,$F$2:$F$6,,0)),_xlfn.XLOOKUP($D$14,$D262:$D268,AD262:AD268,,0,-1)&gt;=(INDEX('Verwachte Resultaten'!$C$2:$BT$31,MATCH(_xlfn.XLOOKUP($D$14,$D262:$D268,$E262:$E268,,0,-1),'Verwachte Resultaten'!$B$2:$B$31,0),MATCH(_xlfn.XLOOKUP($D$14,$D262:$D268,AD261:AD267,,0,-1),'Verwachte Resultaten'!$C$1:$BT$1,0))*_xlfn.XLOOKUP($E268,$G$2:$G$6,$H$2:$H$6,,0))),$D268,""),"")</f>
        <v/>
      </c>
      <c r="AE268" s="14" t="str">
        <f>IFERROR(IF(AND(_xlfn.XLOOKUP($D$14,$D262:$D268,AE262:AE268,,0,-1)&lt;(INDEX('Verwachte Resultaten'!$C$2:$BT$31,MATCH(_xlfn.XLOOKUP($D$14,$D262:$D268,$E262:$E268,,0,-1),'Verwachte Resultaten'!$B$2:$B$31,0),MATCH(_xlfn.XLOOKUP($D$14,$D262:$D268,AE261:AE267,,0,-1),'Verwachte Resultaten'!$C$1:$BT$1,0))*_xlfn.XLOOKUP($E268,$G$2:$G$6,$F$2:$F$6,,0)),_xlfn.XLOOKUP($D$14,$D262:$D268,AE262:AE268,,0,-1)&gt;=(INDEX('Verwachte Resultaten'!$C$2:$BT$31,MATCH(_xlfn.XLOOKUP($D$14,$D262:$D268,$E262:$E268,,0,-1),'Verwachte Resultaten'!$B$2:$B$31,0),MATCH(_xlfn.XLOOKUP($D$14,$D262:$D268,AE261:AE267,,0,-1),'Verwachte Resultaten'!$C$1:$BT$1,0))*_xlfn.XLOOKUP($E268,$G$2:$G$6,$H$2:$H$6,,0))),$D268,""),"")</f>
        <v/>
      </c>
      <c r="AF268" s="14" t="str">
        <f>IFERROR(IF(AND(_xlfn.XLOOKUP($D$14,$D262:$D268,AF262:AF268,,0,-1)&lt;(INDEX('Verwachte Resultaten'!$C$2:$BT$31,MATCH(_xlfn.XLOOKUP($D$14,$D262:$D268,$E262:$E268,,0,-1),'Verwachte Resultaten'!$B$2:$B$31,0),MATCH(_xlfn.XLOOKUP($D$14,$D262:$D268,AF261:AF267,,0,-1),'Verwachte Resultaten'!$C$1:$BT$1,0))*_xlfn.XLOOKUP($E268,$G$2:$G$6,$F$2:$F$6,,0)),_xlfn.XLOOKUP($D$14,$D262:$D268,AF262:AF268,,0,-1)&gt;=(INDEX('Verwachte Resultaten'!$C$2:$BT$31,MATCH(_xlfn.XLOOKUP($D$14,$D262:$D268,$E262:$E268,,0,-1),'Verwachte Resultaten'!$B$2:$B$31,0),MATCH(_xlfn.XLOOKUP($D$14,$D262:$D268,AF261:AF267,,0,-1),'Verwachte Resultaten'!$C$1:$BT$1,0))*_xlfn.XLOOKUP($E268,$G$2:$G$6,$H$2:$H$6,,0))),$D268,""),"")</f>
        <v/>
      </c>
      <c r="AG268" s="14" t="str">
        <f>IFERROR(IF(AND(_xlfn.XLOOKUP($D$14,$D262:$D268,AG262:AG268,,0,-1)&lt;(INDEX('Verwachte Resultaten'!$C$2:$BT$31,MATCH(_xlfn.XLOOKUP($D$14,$D262:$D268,$E262:$E268,,0,-1),'Verwachte Resultaten'!$B$2:$B$31,0),MATCH(_xlfn.XLOOKUP($D$14,$D262:$D268,AG261:AG267,,0,-1),'Verwachte Resultaten'!$C$1:$BT$1,0))*_xlfn.XLOOKUP($E268,$G$2:$G$6,$F$2:$F$6,,0)),_xlfn.XLOOKUP($D$14,$D262:$D268,AG262:AG268,,0,-1)&gt;=(INDEX('Verwachte Resultaten'!$C$2:$BT$31,MATCH(_xlfn.XLOOKUP($D$14,$D262:$D268,$E262:$E268,,0,-1),'Verwachte Resultaten'!$B$2:$B$31,0),MATCH(_xlfn.XLOOKUP($D$14,$D262:$D268,AG261:AG267,,0,-1),'Verwachte Resultaten'!$C$1:$BT$1,0))*_xlfn.XLOOKUP($E268,$G$2:$G$6,$H$2:$H$6,,0))),$D268,""),"")</f>
        <v/>
      </c>
      <c r="AH268" s="14" t="str">
        <f>IFERROR(IF(AND(_xlfn.XLOOKUP($D$14,$D262:$D268,AH262:AH268,,0,-1)&lt;(INDEX('Verwachte Resultaten'!$C$2:$BT$31,MATCH(_xlfn.XLOOKUP($D$14,$D262:$D268,$E262:$E268,,0,-1),'Verwachte Resultaten'!$B$2:$B$31,0),MATCH(_xlfn.XLOOKUP($D$14,$D262:$D268,AH261:AH267,,0,-1),'Verwachte Resultaten'!$C$1:$BT$1,0))*_xlfn.XLOOKUP($E268,$G$2:$G$6,$F$2:$F$6,,0)),_xlfn.XLOOKUP($D$14,$D262:$D268,AH262:AH268,,0,-1)&gt;=(INDEX('Verwachte Resultaten'!$C$2:$BT$31,MATCH(_xlfn.XLOOKUP($D$14,$D262:$D268,$E262:$E268,,0,-1),'Verwachte Resultaten'!$B$2:$B$31,0),MATCH(_xlfn.XLOOKUP($D$14,$D262:$D268,AH261:AH267,,0,-1),'Verwachte Resultaten'!$C$1:$BT$1,0))*_xlfn.XLOOKUP($E268,$G$2:$G$6,$H$2:$H$6,,0))),$D268,""),"")</f>
        <v/>
      </c>
      <c r="AI268" s="14" t="str">
        <f>IFERROR(IF(AND(_xlfn.XLOOKUP($D$14,$D262:$D268,AI262:AI268,,0,-1)&lt;(INDEX('Verwachte Resultaten'!$C$2:$BT$31,MATCH(_xlfn.XLOOKUP($D$14,$D262:$D268,$E262:$E268,,0,-1),'Verwachte Resultaten'!$B$2:$B$31,0),MATCH(_xlfn.XLOOKUP($D$14,$D262:$D268,AI261:AI267,,0,-1),'Verwachte Resultaten'!$C$1:$BT$1,0))*_xlfn.XLOOKUP($E268,$G$2:$G$6,$F$2:$F$6,,0)),_xlfn.XLOOKUP($D$14,$D262:$D268,AI262:AI268,,0,-1)&gt;=(INDEX('Verwachte Resultaten'!$C$2:$BT$31,MATCH(_xlfn.XLOOKUP($D$14,$D262:$D268,$E262:$E268,,0,-1),'Verwachte Resultaten'!$B$2:$B$31,0),MATCH(_xlfn.XLOOKUP($D$14,$D262:$D268,AI261:AI267,,0,-1),'Verwachte Resultaten'!$C$1:$BT$1,0))*_xlfn.XLOOKUP($E268,$G$2:$G$6,$H$2:$H$6,,0))),$D268,""),"")</f>
        <v/>
      </c>
      <c r="AJ268" s="14" t="str">
        <f>IFERROR(IF(AND(_xlfn.XLOOKUP($D$14,$D262:$D268,AJ262:AJ268,,0,-1)&lt;(INDEX('Verwachte Resultaten'!$C$2:$BT$31,MATCH(_xlfn.XLOOKUP($D$14,$D262:$D268,$E262:$E268,,0,-1),'Verwachte Resultaten'!$B$2:$B$31,0),MATCH(_xlfn.XLOOKUP($D$14,$D262:$D268,AJ261:AJ267,,0,-1),'Verwachte Resultaten'!$C$1:$BT$1,0))*_xlfn.XLOOKUP($E268,$G$2:$G$6,$F$2:$F$6,,0)),_xlfn.XLOOKUP($D$14,$D262:$D268,AJ262:AJ268,,0,-1)&gt;=(INDEX('Verwachte Resultaten'!$C$2:$BT$31,MATCH(_xlfn.XLOOKUP($D$14,$D262:$D268,$E262:$E268,,0,-1),'Verwachte Resultaten'!$B$2:$B$31,0),MATCH(_xlfn.XLOOKUP($D$14,$D262:$D268,AJ261:AJ267,,0,-1),'Verwachte Resultaten'!$C$1:$BT$1,0))*_xlfn.XLOOKUP($E268,$G$2:$G$6,$H$2:$H$6,,0))),$D268,""),"")</f>
        <v/>
      </c>
      <c r="AK268" s="14" t="str">
        <f>IFERROR(IF(AND(_xlfn.XLOOKUP($D$14,$D262:$D268,AK262:AK268,,0,-1)&lt;(INDEX('Verwachte Resultaten'!$C$2:$BT$31,MATCH(_xlfn.XLOOKUP($D$14,$D262:$D268,$E262:$E268,,0,-1),'Verwachte Resultaten'!$B$2:$B$31,0),MATCH(_xlfn.XLOOKUP($D$14,$D262:$D268,AK261:AK267,,0,-1),'Verwachte Resultaten'!$C$1:$BT$1,0))*_xlfn.XLOOKUP($E268,$G$2:$G$6,$F$2:$F$6,,0)),_xlfn.XLOOKUP($D$14,$D262:$D268,AK262:AK268,,0,-1)&gt;=(INDEX('Verwachte Resultaten'!$C$2:$BT$31,MATCH(_xlfn.XLOOKUP($D$14,$D262:$D268,$E262:$E268,,0,-1),'Verwachte Resultaten'!$B$2:$B$31,0),MATCH(_xlfn.XLOOKUP($D$14,$D262:$D268,AK261:AK267,,0,-1),'Verwachte Resultaten'!$C$1:$BT$1,0))*_xlfn.XLOOKUP($E268,$G$2:$G$6,$H$2:$H$6,,0))),$D268,""),"")</f>
        <v/>
      </c>
      <c r="AL268" s="14" t="str">
        <f>IFERROR(IF(AND(_xlfn.XLOOKUP($D$14,$D262:$D268,AL262:AL268,,0,-1)&lt;(INDEX('Verwachte Resultaten'!$C$2:$BT$31,MATCH(_xlfn.XLOOKUP($D$14,$D262:$D268,$E262:$E268,,0,-1),'Verwachte Resultaten'!$B$2:$B$31,0),MATCH(_xlfn.XLOOKUP($D$14,$D262:$D268,AL261:AL267,,0,-1),'Verwachte Resultaten'!$C$1:$BT$1,0))*_xlfn.XLOOKUP($E268,$G$2:$G$6,$F$2:$F$6,,0)),_xlfn.XLOOKUP($D$14,$D262:$D268,AL262:AL268,,0,-1)&gt;=(INDEX('Verwachte Resultaten'!$C$2:$BT$31,MATCH(_xlfn.XLOOKUP($D$14,$D262:$D268,$E262:$E268,,0,-1),'Verwachte Resultaten'!$B$2:$B$31,0),MATCH(_xlfn.XLOOKUP($D$14,$D262:$D268,AL261:AL267,,0,-1),'Verwachte Resultaten'!$C$1:$BT$1,0))*_xlfn.XLOOKUP($E268,$G$2:$G$6,$H$2:$H$6,,0))),$D268,""),"")</f>
        <v/>
      </c>
      <c r="AM268" s="14" t="str">
        <f>IFERROR(IF(AND(_xlfn.XLOOKUP($D$14,$D262:$D268,AM262:AM268,,0,-1)&lt;(INDEX('Verwachte Resultaten'!$C$2:$BT$31,MATCH(_xlfn.XLOOKUP($D$14,$D262:$D268,$E262:$E268,,0,-1),'Verwachte Resultaten'!$B$2:$B$31,0),MATCH(_xlfn.XLOOKUP($D$14,$D262:$D268,AM261:AM267,,0,-1),'Verwachte Resultaten'!$C$1:$BT$1,0))*_xlfn.XLOOKUP($E268,$G$2:$G$6,$F$2:$F$6,,0)),_xlfn.XLOOKUP($D$14,$D262:$D268,AM262:AM268,,0,-1)&gt;=(INDEX('Verwachte Resultaten'!$C$2:$BT$31,MATCH(_xlfn.XLOOKUP($D$14,$D262:$D268,$E262:$E268,,0,-1),'Verwachte Resultaten'!$B$2:$B$31,0),MATCH(_xlfn.XLOOKUP($D$14,$D262:$D268,AM261:AM267,,0,-1),'Verwachte Resultaten'!$C$1:$BT$1,0))*_xlfn.XLOOKUP($E268,$G$2:$G$6,$H$2:$H$6,,0))),$D268,""),"")</f>
        <v/>
      </c>
      <c r="AN268" s="14" t="str">
        <f>IFERROR(IF(AND(_xlfn.XLOOKUP($D$14,$D262:$D268,AN262:AN268,,0,-1)&lt;(INDEX('Verwachte Resultaten'!$C$2:$BT$31,MATCH(_xlfn.XLOOKUP($D$14,$D262:$D268,$E262:$E268,,0,-1),'Verwachte Resultaten'!$B$2:$B$31,0),MATCH(_xlfn.XLOOKUP($D$14,$D262:$D268,AN261:AN267,,0,-1),'Verwachte Resultaten'!$C$1:$BT$1,0))*_xlfn.XLOOKUP($E268,$G$2:$G$6,$F$2:$F$6,,0)),_xlfn.XLOOKUP($D$14,$D262:$D268,AN262:AN268,,0,-1)&gt;=(INDEX('Verwachte Resultaten'!$C$2:$BT$31,MATCH(_xlfn.XLOOKUP($D$14,$D262:$D268,$E262:$E268,,0,-1),'Verwachte Resultaten'!$B$2:$B$31,0),MATCH(_xlfn.XLOOKUP($D$14,$D262:$D268,AN261:AN267,,0,-1),'Verwachte Resultaten'!$C$1:$BT$1,0))*_xlfn.XLOOKUP($E268,$G$2:$G$6,$H$2:$H$6,,0))),$D268,""),"")</f>
        <v/>
      </c>
      <c r="AO268" s="14" t="str">
        <f>IFERROR(IF(AND(_xlfn.XLOOKUP($D$14,$D262:$D268,AO262:AO268,,0,-1)&lt;(INDEX('Verwachte Resultaten'!$C$2:$BT$31,MATCH(_xlfn.XLOOKUP($D$14,$D262:$D268,$E262:$E268,,0,-1),'Verwachte Resultaten'!$B$2:$B$31,0),MATCH(_xlfn.XLOOKUP($D$14,$D262:$D268,AO261:AO267,,0,-1),'Verwachte Resultaten'!$C$1:$BT$1,0))*_xlfn.XLOOKUP($E268,$G$2:$G$6,$F$2:$F$6,,0)),_xlfn.XLOOKUP($D$14,$D262:$D268,AO262:AO268,,0,-1)&gt;=(INDEX('Verwachte Resultaten'!$C$2:$BT$31,MATCH(_xlfn.XLOOKUP($D$14,$D262:$D268,$E262:$E268,,0,-1),'Verwachte Resultaten'!$B$2:$B$31,0),MATCH(_xlfn.XLOOKUP($D$14,$D262:$D268,AO261:AO267,,0,-1),'Verwachte Resultaten'!$C$1:$BT$1,0))*_xlfn.XLOOKUP($E268,$G$2:$G$6,$H$2:$H$6,,0))),$D268,""),"")</f>
        <v/>
      </c>
      <c r="AP268" s="14" t="str">
        <f>IFERROR(IF(AND(_xlfn.XLOOKUP($D$14,$D262:$D268,AP262:AP268,,0,-1)&lt;(INDEX('Verwachte Resultaten'!$C$2:$BT$31,MATCH(_xlfn.XLOOKUP($D$14,$D262:$D268,$E262:$E268,,0,-1),'Verwachte Resultaten'!$B$2:$B$31,0),MATCH(_xlfn.XLOOKUP($D$14,$D262:$D268,AP261:AP267,,0,-1),'Verwachte Resultaten'!$C$1:$BT$1,0))*_xlfn.XLOOKUP($E268,$G$2:$G$6,$F$2:$F$6,,0)),_xlfn.XLOOKUP($D$14,$D262:$D268,AP262:AP268,,0,-1)&gt;=(INDEX('Verwachte Resultaten'!$C$2:$BT$31,MATCH(_xlfn.XLOOKUP($D$14,$D262:$D268,$E262:$E268,,0,-1),'Verwachte Resultaten'!$B$2:$B$31,0),MATCH(_xlfn.XLOOKUP($D$14,$D262:$D268,AP261:AP267,,0,-1),'Verwachte Resultaten'!$C$1:$BT$1,0))*_xlfn.XLOOKUP($E268,$G$2:$G$6,$H$2:$H$6,,0))),$D268,""),"")</f>
        <v/>
      </c>
      <c r="AQ268" s="14" t="str">
        <f>IFERROR(IF(AND(_xlfn.XLOOKUP($D$14,$D262:$D268,AQ262:AQ268,,0,-1)&lt;(INDEX('Verwachte Resultaten'!$C$2:$BT$31,MATCH(_xlfn.XLOOKUP($D$14,$D262:$D268,$E262:$E268,,0,-1),'Verwachte Resultaten'!$B$2:$B$31,0),MATCH(_xlfn.XLOOKUP($D$14,$D262:$D268,AQ261:AQ267,,0,-1),'Verwachte Resultaten'!$C$1:$BT$1,0))*_xlfn.XLOOKUP($E268,$G$2:$G$6,$F$2:$F$6,,0)),_xlfn.XLOOKUP($D$14,$D262:$D268,AQ262:AQ268,,0,-1)&gt;=(INDEX('Verwachte Resultaten'!$C$2:$BT$31,MATCH(_xlfn.XLOOKUP($D$14,$D262:$D268,$E262:$E268,,0,-1),'Verwachte Resultaten'!$B$2:$B$31,0),MATCH(_xlfn.XLOOKUP($D$14,$D262:$D268,AQ261:AQ267,,0,-1),'Verwachte Resultaten'!$C$1:$BT$1,0))*_xlfn.XLOOKUP($E268,$G$2:$G$6,$H$2:$H$6,,0))),$D268,""),"")</f>
        <v/>
      </c>
      <c r="AR268" s="14" t="str">
        <f>IFERROR(IF(AND(_xlfn.XLOOKUP($D$14,$D262:$D268,AR262:AR268,,0,-1)&lt;(INDEX('Verwachte Resultaten'!$C$2:$BT$31,MATCH(_xlfn.XLOOKUP($D$14,$D262:$D268,$E262:$E268,,0,-1),'Verwachte Resultaten'!$B$2:$B$31,0),MATCH(_xlfn.XLOOKUP($D$14,$D262:$D268,AR261:AR267,,0,-1),'Verwachte Resultaten'!$C$1:$BT$1,0))*_xlfn.XLOOKUP($E268,$G$2:$G$6,$F$2:$F$6,,0)),_xlfn.XLOOKUP($D$14,$D262:$D268,AR262:AR268,,0,-1)&gt;=(INDEX('Verwachte Resultaten'!$C$2:$BT$31,MATCH(_xlfn.XLOOKUP($D$14,$D262:$D268,$E262:$E268,,0,-1),'Verwachte Resultaten'!$B$2:$B$31,0),MATCH(_xlfn.XLOOKUP($D$14,$D262:$D268,AR261:AR267,,0,-1),'Verwachte Resultaten'!$C$1:$BT$1,0))*_xlfn.XLOOKUP($E268,$G$2:$G$6,$H$2:$H$6,,0))),$D268,""),"")</f>
        <v/>
      </c>
      <c r="AS268" s="14" t="str">
        <f>IFERROR(IF(AND(_xlfn.XLOOKUP($D$14,$D262:$D268,AS262:AS268,,0,-1)&lt;(INDEX('Verwachte Resultaten'!$C$2:$BT$31,MATCH(_xlfn.XLOOKUP($D$14,$D262:$D268,$E262:$E268,,0,-1),'Verwachte Resultaten'!$B$2:$B$31,0),MATCH(_xlfn.XLOOKUP($D$14,$D262:$D268,AS261:AS267,,0,-1),'Verwachte Resultaten'!$C$1:$BT$1,0))*_xlfn.XLOOKUP($E268,$G$2:$G$6,$F$2:$F$6,,0)),_xlfn.XLOOKUP($D$14,$D262:$D268,AS262:AS268,,0,-1)&gt;=(INDEX('Verwachte Resultaten'!$C$2:$BT$31,MATCH(_xlfn.XLOOKUP($D$14,$D262:$D268,$E262:$E268,,0,-1),'Verwachte Resultaten'!$B$2:$B$31,0),MATCH(_xlfn.XLOOKUP($D$14,$D262:$D268,AS261:AS267,,0,-1),'Verwachte Resultaten'!$C$1:$BT$1,0))*_xlfn.XLOOKUP($E268,$G$2:$G$6,$H$2:$H$6,,0))),$D268,""),"")</f>
        <v/>
      </c>
      <c r="AT268" s="14" t="str">
        <f>IFERROR(IF(AND(_xlfn.XLOOKUP($D$14,$D262:$D268,AT262:AT268,,0,-1)&lt;(INDEX('Verwachte Resultaten'!$C$2:$BT$31,MATCH(_xlfn.XLOOKUP($D$14,$D262:$D268,$E262:$E268,,0,-1),'Verwachte Resultaten'!$B$2:$B$31,0),MATCH(_xlfn.XLOOKUP($D$14,$D262:$D268,AT261:AT267,,0,-1),'Verwachte Resultaten'!$C$1:$BT$1,0))*_xlfn.XLOOKUP($E268,$G$2:$G$6,$F$2:$F$6,,0)),_xlfn.XLOOKUP($D$14,$D262:$D268,AT262:AT268,,0,-1)&gt;=(INDEX('Verwachte Resultaten'!$C$2:$BT$31,MATCH(_xlfn.XLOOKUP($D$14,$D262:$D268,$E262:$E268,,0,-1),'Verwachte Resultaten'!$B$2:$B$31,0),MATCH(_xlfn.XLOOKUP($D$14,$D262:$D268,AT261:AT267,,0,-1),'Verwachte Resultaten'!$C$1:$BT$1,0))*_xlfn.XLOOKUP($E268,$G$2:$G$6,$H$2:$H$6,,0))),$D268,""),"")</f>
        <v/>
      </c>
      <c r="AU268" s="14" t="str">
        <f>IFERROR(IF(AND(_xlfn.XLOOKUP($D$14,$D262:$D268,AU262:AU268,,0,-1)&lt;(INDEX('Verwachte Resultaten'!$C$2:$BT$31,MATCH(_xlfn.XLOOKUP($D$14,$D262:$D268,$E262:$E268,,0,-1),'Verwachte Resultaten'!$B$2:$B$31,0),MATCH(_xlfn.XLOOKUP($D$14,$D262:$D268,AU261:AU267,,0,-1),'Verwachte Resultaten'!$C$1:$BT$1,0))*_xlfn.XLOOKUP($E268,$G$2:$G$6,$F$2:$F$6,,0)),_xlfn.XLOOKUP($D$14,$D262:$D268,AU262:AU268,,0,-1)&gt;=(INDEX('Verwachte Resultaten'!$C$2:$BT$31,MATCH(_xlfn.XLOOKUP($D$14,$D262:$D268,$E262:$E268,,0,-1),'Verwachte Resultaten'!$B$2:$B$31,0),MATCH(_xlfn.XLOOKUP($D$14,$D262:$D268,AU261:AU267,,0,-1),'Verwachte Resultaten'!$C$1:$BT$1,0))*_xlfn.XLOOKUP($E268,$G$2:$G$6,$H$2:$H$6,,0))),$D268,""),"")</f>
        <v/>
      </c>
      <c r="AV268" s="14" t="str">
        <f>IFERROR(IF(AND(_xlfn.XLOOKUP($D$14,$D262:$D268,AV262:AV268,,0,-1)&lt;(INDEX('Verwachte Resultaten'!$C$2:$BT$31,MATCH(_xlfn.XLOOKUP($D$14,$D262:$D268,$E262:$E268,,0,-1),'Verwachte Resultaten'!$B$2:$B$31,0),MATCH(_xlfn.XLOOKUP($D$14,$D262:$D268,AV261:AV267,,0,-1),'Verwachte Resultaten'!$C$1:$BT$1,0))*_xlfn.XLOOKUP($E268,$G$2:$G$6,$F$2:$F$6,,0)),_xlfn.XLOOKUP($D$14,$D262:$D268,AV262:AV268,,0,-1)&gt;=(INDEX('Verwachte Resultaten'!$C$2:$BT$31,MATCH(_xlfn.XLOOKUP($D$14,$D262:$D268,$E262:$E268,,0,-1),'Verwachte Resultaten'!$B$2:$B$31,0),MATCH(_xlfn.XLOOKUP($D$14,$D262:$D268,AV261:AV267,,0,-1),'Verwachte Resultaten'!$C$1:$BT$1,0))*_xlfn.XLOOKUP($E268,$G$2:$G$6,$H$2:$H$6,,0))),$D268,""),"")</f>
        <v/>
      </c>
      <c r="AW268" s="14" t="str">
        <f>IFERROR(IF(AND(_xlfn.XLOOKUP($D$14,$D262:$D268,AW262:AW268,,0,-1)&lt;(INDEX('Verwachte Resultaten'!$C$2:$BT$31,MATCH(_xlfn.XLOOKUP($D$14,$D262:$D268,$E262:$E268,,0,-1),'Verwachte Resultaten'!$B$2:$B$31,0),MATCH(_xlfn.XLOOKUP($D$14,$D262:$D268,AW261:AW267,,0,-1),'Verwachte Resultaten'!$C$1:$BT$1,0))*_xlfn.XLOOKUP($E268,$G$2:$G$6,$F$2:$F$6,,0)),_xlfn.XLOOKUP($D$14,$D262:$D268,AW262:AW268,,0,-1)&gt;=(INDEX('Verwachte Resultaten'!$C$2:$BT$31,MATCH(_xlfn.XLOOKUP($D$14,$D262:$D268,$E262:$E268,,0,-1),'Verwachte Resultaten'!$B$2:$B$31,0),MATCH(_xlfn.XLOOKUP($D$14,$D262:$D268,AW261:AW267,,0,-1),'Verwachte Resultaten'!$C$1:$BT$1,0))*_xlfn.XLOOKUP($E268,$G$2:$G$6,$H$2:$H$6,,0))),$D268,""),"")</f>
        <v/>
      </c>
      <c r="AX268" s="14" t="str">
        <f>IFERROR(IF(AND(_xlfn.XLOOKUP($D$14,$D262:$D268,AX262:AX268,,0,-1)&lt;(INDEX('Verwachte Resultaten'!$C$2:$BT$31,MATCH(_xlfn.XLOOKUP($D$14,$D262:$D268,$E262:$E268,,0,-1),'Verwachte Resultaten'!$B$2:$B$31,0),MATCH(_xlfn.XLOOKUP($D$14,$D262:$D268,AX261:AX267,,0,-1),'Verwachte Resultaten'!$C$1:$BT$1,0))*_xlfn.XLOOKUP($E268,$G$2:$G$6,$F$2:$F$6,,0)),_xlfn.XLOOKUP($D$14,$D262:$D268,AX262:AX268,,0,-1)&gt;=(INDEX('Verwachte Resultaten'!$C$2:$BT$31,MATCH(_xlfn.XLOOKUP($D$14,$D262:$D268,$E262:$E268,,0,-1),'Verwachte Resultaten'!$B$2:$B$31,0),MATCH(_xlfn.XLOOKUP($D$14,$D262:$D268,AX261:AX267,,0,-1),'Verwachte Resultaten'!$C$1:$BT$1,0))*_xlfn.XLOOKUP($E268,$G$2:$G$6,$H$2:$H$6,,0))),$D268,""),"")</f>
        <v/>
      </c>
      <c r="AY268" s="14" t="str">
        <f>IFERROR(IF(AND(_xlfn.XLOOKUP($D$14,$D262:$D268,AY262:AY268,,0,-1)&lt;(INDEX('Verwachte Resultaten'!$C$2:$BT$31,MATCH(_xlfn.XLOOKUP($D$14,$D262:$D268,$E262:$E268,,0,-1),'Verwachte Resultaten'!$B$2:$B$31,0),MATCH(_xlfn.XLOOKUP($D$14,$D262:$D268,AY261:AY267,,0,-1),'Verwachte Resultaten'!$C$1:$BT$1,0))*_xlfn.XLOOKUP($E268,$G$2:$G$6,$F$2:$F$6,,0)),_xlfn.XLOOKUP($D$14,$D262:$D268,AY262:AY268,,0,-1)&gt;=(INDEX('Verwachte Resultaten'!$C$2:$BT$31,MATCH(_xlfn.XLOOKUP($D$14,$D262:$D268,$E262:$E268,,0,-1),'Verwachte Resultaten'!$B$2:$B$31,0),MATCH(_xlfn.XLOOKUP($D$14,$D262:$D268,AY261:AY267,,0,-1),'Verwachte Resultaten'!$C$1:$BT$1,0))*_xlfn.XLOOKUP($E268,$G$2:$G$6,$H$2:$H$6,,0))),$D268,""),"")</f>
        <v/>
      </c>
      <c r="AZ268" s="14" t="str">
        <f>IFERROR(IF(AND(_xlfn.XLOOKUP($D$14,$D262:$D268,AZ262:AZ268,,0,-1)&lt;(INDEX('Verwachte Resultaten'!$C$2:$BT$31,MATCH(_xlfn.XLOOKUP($D$14,$D262:$D268,$E262:$E268,,0,-1),'Verwachte Resultaten'!$B$2:$B$31,0),MATCH(_xlfn.XLOOKUP($D$14,$D262:$D268,AZ261:AZ267,,0,-1),'Verwachte Resultaten'!$C$1:$BT$1,0))*_xlfn.XLOOKUP($E268,$G$2:$G$6,$F$2:$F$6,,0)),_xlfn.XLOOKUP($D$14,$D262:$D268,AZ262:AZ268,,0,-1)&gt;=(INDEX('Verwachte Resultaten'!$C$2:$BT$31,MATCH(_xlfn.XLOOKUP($D$14,$D262:$D268,$E262:$E268,,0,-1),'Verwachte Resultaten'!$B$2:$B$31,0),MATCH(_xlfn.XLOOKUP($D$14,$D262:$D268,AZ261:AZ267,,0,-1),'Verwachte Resultaten'!$C$1:$BT$1,0))*_xlfn.XLOOKUP($E268,$G$2:$G$6,$H$2:$H$6,,0))),$D268,""),"")</f>
        <v/>
      </c>
      <c r="BA268" s="14" t="str">
        <f>IFERROR(IF(AND(_xlfn.XLOOKUP($D$14,$D262:$D268,BA262:BA268,,0,-1)&lt;(INDEX('Verwachte Resultaten'!$C$2:$BT$31,MATCH(_xlfn.XLOOKUP($D$14,$D262:$D268,$E262:$E268,,0,-1),'Verwachte Resultaten'!$B$2:$B$31,0),MATCH(_xlfn.XLOOKUP($D$14,$D262:$D268,BA261:BA267,,0,-1),'Verwachte Resultaten'!$C$1:$BT$1,0))*_xlfn.XLOOKUP($E268,$G$2:$G$6,$F$2:$F$6,,0)),_xlfn.XLOOKUP($D$14,$D262:$D268,BA262:BA268,,0,-1)&gt;=(INDEX('Verwachte Resultaten'!$C$2:$BT$31,MATCH(_xlfn.XLOOKUP($D$14,$D262:$D268,$E262:$E268,,0,-1),'Verwachte Resultaten'!$B$2:$B$31,0),MATCH(_xlfn.XLOOKUP($D$14,$D262:$D268,BA261:BA267,,0,-1),'Verwachte Resultaten'!$C$1:$BT$1,0))*_xlfn.XLOOKUP($E268,$G$2:$G$6,$H$2:$H$6,,0))),$D268,""),"")</f>
        <v/>
      </c>
      <c r="BB268" s="14" t="str">
        <f>IFERROR(IF(AND(_xlfn.XLOOKUP($D$14,$D262:$D268,BB262:BB268,,0,-1)&lt;(INDEX('Verwachte Resultaten'!$C$2:$BT$31,MATCH(_xlfn.XLOOKUP($D$14,$D262:$D268,$E262:$E268,,0,-1),'Verwachte Resultaten'!$B$2:$B$31,0),MATCH(_xlfn.XLOOKUP($D$14,$D262:$D268,BB261:BB267,,0,-1),'Verwachte Resultaten'!$C$1:$BT$1,0))*_xlfn.XLOOKUP($E268,$G$2:$G$6,$F$2:$F$6,,0)),_xlfn.XLOOKUP($D$14,$D262:$D268,BB262:BB268,,0,-1)&gt;=(INDEX('Verwachte Resultaten'!$C$2:$BT$31,MATCH(_xlfn.XLOOKUP($D$14,$D262:$D268,$E262:$E268,,0,-1),'Verwachte Resultaten'!$B$2:$B$31,0),MATCH(_xlfn.XLOOKUP($D$14,$D262:$D268,BB261:BB267,,0,-1),'Verwachte Resultaten'!$C$1:$BT$1,0))*_xlfn.XLOOKUP($E268,$G$2:$G$6,$H$2:$H$6,,0))),$D268,""),"")</f>
        <v/>
      </c>
      <c r="BC268" s="14" t="str">
        <f>IFERROR(IF(AND(_xlfn.XLOOKUP($D$14,$D262:$D268,BC262:BC268,,0,-1)&lt;(INDEX('Verwachte Resultaten'!$C$2:$BT$31,MATCH(_xlfn.XLOOKUP($D$14,$D262:$D268,$E262:$E268,,0,-1),'Verwachte Resultaten'!$B$2:$B$31,0),MATCH(_xlfn.XLOOKUP($D$14,$D262:$D268,BC261:BC267,,0,-1),'Verwachte Resultaten'!$C$1:$BT$1,0))*_xlfn.XLOOKUP($E268,$G$2:$G$6,$F$2:$F$6,,0)),_xlfn.XLOOKUP($D$14,$D262:$D268,BC262:BC268,,0,-1)&gt;=(INDEX('Verwachte Resultaten'!$C$2:$BT$31,MATCH(_xlfn.XLOOKUP($D$14,$D262:$D268,$E262:$E268,,0,-1),'Verwachte Resultaten'!$B$2:$B$31,0),MATCH(_xlfn.XLOOKUP($D$14,$D262:$D268,BC261:BC267,,0,-1),'Verwachte Resultaten'!$C$1:$BT$1,0))*_xlfn.XLOOKUP($E268,$G$2:$G$6,$H$2:$H$6,,0))),$D268,""),"")</f>
        <v/>
      </c>
      <c r="BD268" s="14" t="str">
        <f>IFERROR(IF(AND(_xlfn.XLOOKUP($D$14,$D262:$D268,BD262:BD268,,0,-1)&lt;(INDEX('Verwachte Resultaten'!$C$2:$BT$31,MATCH(_xlfn.XLOOKUP($D$14,$D262:$D268,$E262:$E268,,0,-1),'Verwachte Resultaten'!$B$2:$B$31,0),MATCH(_xlfn.XLOOKUP($D$14,$D262:$D268,BD261:BD267,,0,-1),'Verwachte Resultaten'!$C$1:$BT$1,0))*_xlfn.XLOOKUP($E268,$G$2:$G$6,$F$2:$F$6,,0)),_xlfn.XLOOKUP($D$14,$D262:$D268,BD262:BD268,,0,-1)&gt;=(INDEX('Verwachte Resultaten'!$C$2:$BT$31,MATCH(_xlfn.XLOOKUP($D$14,$D262:$D268,$E262:$E268,,0,-1),'Verwachte Resultaten'!$B$2:$B$31,0),MATCH(_xlfn.XLOOKUP($D$14,$D262:$D268,BD261:BD267,,0,-1),'Verwachte Resultaten'!$C$1:$BT$1,0))*_xlfn.XLOOKUP($E268,$G$2:$G$6,$H$2:$H$6,,0))),$D268,""),"")</f>
        <v/>
      </c>
      <c r="BE268" s="14" t="str">
        <f>IFERROR(IF(AND(_xlfn.XLOOKUP($D$14,$D262:$D268,BE262:BE268,,0,-1)&lt;(INDEX('Verwachte Resultaten'!$C$2:$BT$31,MATCH(_xlfn.XLOOKUP($D$14,$D262:$D268,$E262:$E268,,0,-1),'Verwachte Resultaten'!$B$2:$B$31,0),MATCH(_xlfn.XLOOKUP($D$14,$D262:$D268,BE261:BE267,,0,-1),'Verwachte Resultaten'!$C$1:$BT$1,0))*_xlfn.XLOOKUP($E268,$G$2:$G$6,$F$2:$F$6,,0)),_xlfn.XLOOKUP($D$14,$D262:$D268,BE262:BE268,,0,-1)&gt;=(INDEX('Verwachte Resultaten'!$C$2:$BT$31,MATCH(_xlfn.XLOOKUP($D$14,$D262:$D268,$E262:$E268,,0,-1),'Verwachte Resultaten'!$B$2:$B$31,0),MATCH(_xlfn.XLOOKUP($D$14,$D262:$D268,BE261:BE267,,0,-1),'Verwachte Resultaten'!$C$1:$BT$1,0))*_xlfn.XLOOKUP($E268,$G$2:$G$6,$H$2:$H$6,,0))),$D268,""),"")</f>
        <v/>
      </c>
      <c r="BF268" s="14" t="str">
        <f>IFERROR(IF(AND(_xlfn.XLOOKUP($D$14,$D262:$D268,BF262:BF268,,0,-1)&lt;(INDEX('Verwachte Resultaten'!$C$2:$BT$31,MATCH(_xlfn.XLOOKUP($D$14,$D262:$D268,$E262:$E268,,0,-1),'Verwachte Resultaten'!$B$2:$B$31,0),MATCH(_xlfn.XLOOKUP($D$14,$D262:$D268,BF261:BF267,,0,-1),'Verwachte Resultaten'!$C$1:$BT$1,0))*_xlfn.XLOOKUP($E268,$G$2:$G$6,$F$2:$F$6,,0)),_xlfn.XLOOKUP($D$14,$D262:$D268,BF262:BF268,,0,-1)&gt;=(INDEX('Verwachte Resultaten'!$C$2:$BT$31,MATCH(_xlfn.XLOOKUP($D$14,$D262:$D268,$E262:$E268,,0,-1),'Verwachte Resultaten'!$B$2:$B$31,0),MATCH(_xlfn.XLOOKUP($D$14,$D262:$D268,BF261:BF267,,0,-1),'Verwachte Resultaten'!$C$1:$BT$1,0))*_xlfn.XLOOKUP($E268,$G$2:$G$6,$H$2:$H$6,,0))),$D268,""),"")</f>
        <v/>
      </c>
      <c r="BG268" s="14" t="str">
        <f>IFERROR(IF(AND(_xlfn.XLOOKUP($D$14,$D262:$D268,BG262:BG268,,0,-1)&lt;(INDEX('Verwachte Resultaten'!$C$2:$BT$31,MATCH(_xlfn.XLOOKUP($D$14,$D262:$D268,$E262:$E268,,0,-1),'Verwachte Resultaten'!$B$2:$B$31,0),MATCH(_xlfn.XLOOKUP($D$14,$D262:$D268,BG261:BG267,,0,-1),'Verwachte Resultaten'!$C$1:$BT$1,0))*_xlfn.XLOOKUP($E268,$G$2:$G$6,$F$2:$F$6,,0)),_xlfn.XLOOKUP($D$14,$D262:$D268,BG262:BG268,,0,-1)&gt;=(INDEX('Verwachte Resultaten'!$C$2:$BT$31,MATCH(_xlfn.XLOOKUP($D$14,$D262:$D268,$E262:$E268,,0,-1),'Verwachte Resultaten'!$B$2:$B$31,0),MATCH(_xlfn.XLOOKUP($D$14,$D262:$D268,BG261:BG267,,0,-1),'Verwachte Resultaten'!$C$1:$BT$1,0))*_xlfn.XLOOKUP($E268,$G$2:$G$6,$H$2:$H$6,,0))),$D268,""),"")</f>
        <v/>
      </c>
      <c r="BH268" s="14" t="str">
        <f>IFERROR(IF(AND(_xlfn.XLOOKUP($D$14,$D262:$D268,BH262:BH268,,0,-1)&lt;(INDEX('Verwachte Resultaten'!$C$2:$BT$31,MATCH(_xlfn.XLOOKUP($D$14,$D262:$D268,$E262:$E268,,0,-1),'Verwachte Resultaten'!$B$2:$B$31,0),MATCH(_xlfn.XLOOKUP($D$14,$D262:$D268,BH261:BH267,,0,-1),'Verwachte Resultaten'!$C$1:$BT$1,0))*_xlfn.XLOOKUP($E268,$G$2:$G$6,$F$2:$F$6,,0)),_xlfn.XLOOKUP($D$14,$D262:$D268,BH262:BH268,,0,-1)&gt;=(INDEX('Verwachte Resultaten'!$C$2:$BT$31,MATCH(_xlfn.XLOOKUP($D$14,$D262:$D268,$E262:$E268,,0,-1),'Verwachte Resultaten'!$B$2:$B$31,0),MATCH(_xlfn.XLOOKUP($D$14,$D262:$D268,BH261:BH267,,0,-1),'Verwachte Resultaten'!$C$1:$BT$1,0))*_xlfn.XLOOKUP($E268,$G$2:$G$6,$H$2:$H$6,,0))),$D268,""),"")</f>
        <v/>
      </c>
      <c r="BI268" s="14" t="str">
        <f>IFERROR(IF(AND(_xlfn.XLOOKUP($D$14,$D262:$D268,BI262:BI268,,0,-1)&lt;(INDEX('Verwachte Resultaten'!$C$2:$BT$31,MATCH(_xlfn.XLOOKUP($D$14,$D262:$D268,$E262:$E268,,0,-1),'Verwachte Resultaten'!$B$2:$B$31,0),MATCH(_xlfn.XLOOKUP($D$14,$D262:$D268,BI261:BI267,,0,-1),'Verwachte Resultaten'!$C$1:$BT$1,0))*_xlfn.XLOOKUP($E268,$G$2:$G$6,$F$2:$F$6,,0)),_xlfn.XLOOKUP($D$14,$D262:$D268,BI262:BI268,,0,-1)&gt;=(INDEX('Verwachte Resultaten'!$C$2:$BT$31,MATCH(_xlfn.XLOOKUP($D$14,$D262:$D268,$E262:$E268,,0,-1),'Verwachte Resultaten'!$B$2:$B$31,0),MATCH(_xlfn.XLOOKUP($D$14,$D262:$D268,BI261:BI267,,0,-1),'Verwachte Resultaten'!$C$1:$BT$1,0))*_xlfn.XLOOKUP($E268,$G$2:$G$6,$H$2:$H$6,,0))),$D268,""),"")</f>
        <v/>
      </c>
      <c r="BJ268" s="14" t="str">
        <f>IFERROR(IF(AND(_xlfn.XLOOKUP($D$14,$D262:$D268,BJ262:BJ268,,0,-1)&lt;(INDEX('Verwachte Resultaten'!$C$2:$BT$31,MATCH(_xlfn.XLOOKUP($D$14,$D262:$D268,$E262:$E268,,0,-1),'Verwachte Resultaten'!$B$2:$B$31,0),MATCH(_xlfn.XLOOKUP($D$14,$D262:$D268,BJ261:BJ267,,0,-1),'Verwachte Resultaten'!$C$1:$BT$1,0))*_xlfn.XLOOKUP($E268,$G$2:$G$6,$F$2:$F$6,,0)),_xlfn.XLOOKUP($D$14,$D262:$D268,BJ262:BJ268,,0,-1)&gt;=(INDEX('Verwachte Resultaten'!$C$2:$BT$31,MATCH(_xlfn.XLOOKUP($D$14,$D262:$D268,$E262:$E268,,0,-1),'Verwachte Resultaten'!$B$2:$B$31,0),MATCH(_xlfn.XLOOKUP($D$14,$D262:$D268,BJ261:BJ267,,0,-1),'Verwachte Resultaten'!$C$1:$BT$1,0))*_xlfn.XLOOKUP($E268,$G$2:$G$6,$H$2:$H$6,,0))),$D268,""),"")</f>
        <v/>
      </c>
      <c r="BK268" s="41" t="str">
        <f>IFERROR(IF(AND(_xlfn.XLOOKUP($D$14,$D262:$D268,BK262:BK268,,0,-1)&lt;(INDEX('Verwachte Resultaten'!$C$2:$BT$31,MATCH(_xlfn.XLOOKUP($D$14,$D262:$D268,$E262:$E268,,0,-1),'Verwachte Resultaten'!$B$2:$B$31,0),MATCH(_xlfn.XLOOKUP($D$14,$D262:$D268,BK261:BK267,,0,-1),'Verwachte Resultaten'!$C$1:$BT$1,0))*_xlfn.XLOOKUP($E268,$G$2:$G$6,$F$2:$F$6,,0)),_xlfn.XLOOKUP($D$14,$D262:$D268,BK262:BK268,,0,-1)&gt;=(INDEX('Verwachte Resultaten'!$C$2:$BT$31,MATCH(_xlfn.XLOOKUP($D$14,$D262:$D268,$E262:$E268,,0,-1),'Verwachte Resultaten'!$B$2:$B$31,0),MATCH(_xlfn.XLOOKUP($D$14,$D262:$D268,BK261:BK267,,0,-1),'Verwachte Resultaten'!$C$1:$BT$1,0))*_xlfn.XLOOKUP($E268,$G$2:$G$6,$H$2:$H$6,,0))),$D268,""),"")</f>
        <v/>
      </c>
    </row>
    <row r="269" spans="1:63">
      <c r="C269" s="23"/>
      <c r="D269" s="110" t="str">
        <f>IFERROR($B266*$B$8,"")</f>
        <v/>
      </c>
      <c r="E269" s="42" t="s">
        <v>157</v>
      </c>
      <c r="F269" s="16" t="str">
        <f>IFERROR(IF(AND(_xlfn.XLOOKUP($D$14,$D263:$D269,F263:F269,,0,-1)&lt;=(INDEX('Verwachte Resultaten'!$C$2:$BT$31,MATCH(_xlfn.XLOOKUP($D$14,$D263:$D269,$E263:$E269,,0,-1),'Verwachte Resultaten'!$B$2:$B$31,0),MATCH(_xlfn.XLOOKUP($D$14,$D263:$D269,F262:F268,,0,-1),'Verwachte Resultaten'!$C$1:$BT$1,0))*_xlfn.XLOOKUP($E269,$G$2:$G$6,$F$2:$F$6,,0)),_xlfn.XLOOKUP($D$14,$D263:$D269,F263:F269,,0,-1)&gt;=(INDEX('Verwachte Resultaten'!$C$2:$BT$31,MATCH(_xlfn.XLOOKUP($D$14,$D263:$D269,$E263:$E269,,0,-1),'Verwachte Resultaten'!$B$2:$B$31,0),MATCH(_xlfn.XLOOKUP($D$14,$D263:$D269,F262:F268,,0,-1),'Verwachte Resultaten'!$C$1:$BT$1,0))*_xlfn.XLOOKUP($E269,$G$2:$G$6,$H$2:$H$6,,0))),$D269,""),"")</f>
        <v/>
      </c>
      <c r="G269" s="43" t="str">
        <f>IFERROR(IF(AND(_xlfn.XLOOKUP($D$14,$D263:$D269,G263:G269,,0,-1)&lt;=(INDEX('Verwachte Resultaten'!$C$2:$BT$31,MATCH(_xlfn.XLOOKUP($D$14,$D263:$D269,$E263:$E269,,0,-1),'Verwachte Resultaten'!$B$2:$B$31,0),MATCH(_xlfn.XLOOKUP($D$14,$D263:$D269,G262:G268,,0,-1),'Verwachte Resultaten'!$C$1:$BT$1,0))*_xlfn.XLOOKUP($E269,$G$2:$G$6,$F$2:$F$6,,0)),_xlfn.XLOOKUP($D$14,$D263:$D269,G263:G269,,0,-1)&gt;=(INDEX('Verwachte Resultaten'!$C$2:$BT$31,MATCH(_xlfn.XLOOKUP($D$14,$D263:$D269,$E263:$E269,,0,-1),'Verwachte Resultaten'!$B$2:$B$31,0),MATCH(_xlfn.XLOOKUP($D$14,$D263:$D269,G262:G268,,0,-1),'Verwachte Resultaten'!$C$1:$BT$1,0))*_xlfn.XLOOKUP($E269,$G$2:$G$6,$H$2:$H$6,,0))),$D269,""),"")</f>
        <v/>
      </c>
      <c r="H269" s="43" t="str">
        <f>IFERROR(IF(AND(_xlfn.XLOOKUP($D$14,$D263:$D269,H263:H269,,0,-1)&lt;=(INDEX('Verwachte Resultaten'!$C$2:$BT$31,MATCH(_xlfn.XLOOKUP($D$14,$D263:$D269,$E263:$E269,,0,-1),'Verwachte Resultaten'!$B$2:$B$31,0),MATCH(_xlfn.XLOOKUP($D$14,$D263:$D269,H262:H268,,0,-1),'Verwachte Resultaten'!$C$1:$BT$1,0))*_xlfn.XLOOKUP($E269,$G$2:$G$6,$F$2:$F$6,,0)),_xlfn.XLOOKUP($D$14,$D263:$D269,H263:H269,,0,-1)&gt;=(INDEX('Verwachte Resultaten'!$C$2:$BT$31,MATCH(_xlfn.XLOOKUP($D$14,$D263:$D269,$E263:$E269,,0,-1),'Verwachte Resultaten'!$B$2:$B$31,0),MATCH(_xlfn.XLOOKUP($D$14,$D263:$D269,H262:H268,,0,-1),'Verwachte Resultaten'!$C$1:$BT$1,0))*_xlfn.XLOOKUP($E269,$G$2:$G$6,$H$2:$H$6,,0))),$D269,""),"")</f>
        <v/>
      </c>
      <c r="I269" s="43" t="str">
        <f>IFERROR(IF(AND(_xlfn.XLOOKUP($D$14,$D263:$D269,I263:I269,,0,-1)&lt;=(INDEX('Verwachte Resultaten'!$C$2:$BT$31,MATCH(_xlfn.XLOOKUP($D$14,$D263:$D269,$E263:$E269,,0,-1),'Verwachte Resultaten'!$B$2:$B$31,0),MATCH(_xlfn.XLOOKUP($D$14,$D263:$D269,I262:I268,,0,-1),'Verwachte Resultaten'!$C$1:$BT$1,0))*_xlfn.XLOOKUP($E269,$G$2:$G$6,$F$2:$F$6,,0)),_xlfn.XLOOKUP($D$14,$D263:$D269,I263:I269,,0,-1)&gt;=(INDEX('Verwachte Resultaten'!$C$2:$BT$31,MATCH(_xlfn.XLOOKUP($D$14,$D263:$D269,$E263:$E269,,0,-1),'Verwachte Resultaten'!$B$2:$B$31,0),MATCH(_xlfn.XLOOKUP($D$14,$D263:$D269,I262:I268,,0,-1),'Verwachte Resultaten'!$C$1:$BT$1,0))*_xlfn.XLOOKUP($E269,$G$2:$G$6,$H$2:$H$6,,0))),$D269,""),"")</f>
        <v/>
      </c>
      <c r="J269" s="43" t="str">
        <f>IFERROR(IF(AND(_xlfn.XLOOKUP($D$14,$D263:$D269,J263:J269,,0,-1)&lt;=(INDEX('Verwachte Resultaten'!$C$2:$BT$31,MATCH(_xlfn.XLOOKUP($D$14,$D263:$D269,$E263:$E269,,0,-1),'Verwachte Resultaten'!$B$2:$B$31,0),MATCH(_xlfn.XLOOKUP($D$14,$D263:$D269,J262:J268,,0,-1),'Verwachte Resultaten'!$C$1:$BT$1,0))*_xlfn.XLOOKUP($E269,$G$2:$G$6,$F$2:$F$6,,0)),_xlfn.XLOOKUP($D$14,$D263:$D269,J263:J269,,0,-1)&gt;=(INDEX('Verwachte Resultaten'!$C$2:$BT$31,MATCH(_xlfn.XLOOKUP($D$14,$D263:$D269,$E263:$E269,,0,-1),'Verwachte Resultaten'!$B$2:$B$31,0),MATCH(_xlfn.XLOOKUP($D$14,$D263:$D269,J262:J268,,0,-1),'Verwachte Resultaten'!$C$1:$BT$1,0))*_xlfn.XLOOKUP($E269,$G$2:$G$6,$H$2:$H$6,,0))),$D269,""),"")</f>
        <v/>
      </c>
      <c r="K269" s="43" t="str">
        <f>IFERROR(IF(AND(_xlfn.XLOOKUP($D$14,$D263:$D269,K263:K269,,0,-1)&lt;=(INDEX('Verwachte Resultaten'!$C$2:$BT$31,MATCH(_xlfn.XLOOKUP($D$14,$D263:$D269,$E263:$E269,,0,-1),'Verwachte Resultaten'!$B$2:$B$31,0),MATCH(_xlfn.XLOOKUP($D$14,$D263:$D269,K262:K268,,0,-1),'Verwachte Resultaten'!$C$1:$BT$1,0))*_xlfn.XLOOKUP($E269,$G$2:$G$6,$F$2:$F$6,,0)),_xlfn.XLOOKUP($D$14,$D263:$D269,K263:K269,,0,-1)&gt;=(INDEX('Verwachte Resultaten'!$C$2:$BT$31,MATCH(_xlfn.XLOOKUP($D$14,$D263:$D269,$E263:$E269,,0,-1),'Verwachte Resultaten'!$B$2:$B$31,0),MATCH(_xlfn.XLOOKUP($D$14,$D263:$D269,K262:K268,,0,-1),'Verwachte Resultaten'!$C$1:$BT$1,0))*_xlfn.XLOOKUP($E269,$G$2:$G$6,$H$2:$H$6,,0))),$D269,""),"")</f>
        <v/>
      </c>
      <c r="L269" s="43" t="str">
        <f>IFERROR(IF(AND(_xlfn.XLOOKUP($D$14,$D263:$D269,L263:L269,,0,-1)&lt;=(INDEX('Verwachte Resultaten'!$C$2:$BT$31,MATCH(_xlfn.XLOOKUP($D$14,$D263:$D269,$E263:$E269,,0,-1),'Verwachte Resultaten'!$B$2:$B$31,0),MATCH(_xlfn.XLOOKUP($D$14,$D263:$D269,L262:L268,,0,-1),'Verwachte Resultaten'!$C$1:$BT$1,0))*_xlfn.XLOOKUP($E269,$G$2:$G$6,$F$2:$F$6,,0)),_xlfn.XLOOKUP($D$14,$D263:$D269,L263:L269,,0,-1)&gt;=(INDEX('Verwachte Resultaten'!$C$2:$BT$31,MATCH(_xlfn.XLOOKUP($D$14,$D263:$D269,$E263:$E269,,0,-1),'Verwachte Resultaten'!$B$2:$B$31,0),MATCH(_xlfn.XLOOKUP($D$14,$D263:$D269,L262:L268,,0,-1),'Verwachte Resultaten'!$C$1:$BT$1,0))*_xlfn.XLOOKUP($E269,$G$2:$G$6,$H$2:$H$6,,0))),$D269,""),"")</f>
        <v/>
      </c>
      <c r="M269" s="43" t="str">
        <f>IFERROR(IF(AND(_xlfn.XLOOKUP($D$14,$D263:$D269,M263:M269,,0,-1)&lt;=(INDEX('Verwachte Resultaten'!$C$2:$BT$31,MATCH(_xlfn.XLOOKUP($D$14,$D263:$D269,$E263:$E269,,0,-1),'Verwachte Resultaten'!$B$2:$B$31,0),MATCH(_xlfn.XLOOKUP($D$14,$D263:$D269,M262:M268,,0,-1),'Verwachte Resultaten'!$C$1:$BT$1,0))*_xlfn.XLOOKUP($E269,$G$2:$G$6,$F$2:$F$6,,0)),_xlfn.XLOOKUP($D$14,$D263:$D269,M263:M269,,0,-1)&gt;=(INDEX('Verwachte Resultaten'!$C$2:$BT$31,MATCH(_xlfn.XLOOKUP($D$14,$D263:$D269,$E263:$E269,,0,-1),'Verwachte Resultaten'!$B$2:$B$31,0),MATCH(_xlfn.XLOOKUP($D$14,$D263:$D269,M262:M268,,0,-1),'Verwachte Resultaten'!$C$1:$BT$1,0))*_xlfn.XLOOKUP($E269,$G$2:$G$6,$H$2:$H$6,,0))),$D269,""),"")</f>
        <v/>
      </c>
      <c r="N269" s="43" t="str">
        <f>IFERROR(IF(AND(_xlfn.XLOOKUP($D$14,$D263:$D269,N263:N269,,0,-1)&lt;=(INDEX('Verwachte Resultaten'!$C$2:$BT$31,MATCH(_xlfn.XLOOKUP($D$14,$D263:$D269,$E263:$E269,,0,-1),'Verwachte Resultaten'!$B$2:$B$31,0),MATCH(_xlfn.XLOOKUP($D$14,$D263:$D269,N262:N268,,0,-1),'Verwachte Resultaten'!$C$1:$BT$1,0))*_xlfn.XLOOKUP($E269,$G$2:$G$6,$F$2:$F$6,,0)),_xlfn.XLOOKUP($D$14,$D263:$D269,N263:N269,,0,-1)&gt;=(INDEX('Verwachte Resultaten'!$C$2:$BT$31,MATCH(_xlfn.XLOOKUP($D$14,$D263:$D269,$E263:$E269,,0,-1),'Verwachte Resultaten'!$B$2:$B$31,0),MATCH(_xlfn.XLOOKUP($D$14,$D263:$D269,N262:N268,,0,-1),'Verwachte Resultaten'!$C$1:$BT$1,0))*_xlfn.XLOOKUP($E269,$G$2:$G$6,$H$2:$H$6,,0))),$D269,""),"")</f>
        <v/>
      </c>
      <c r="O269" s="43" t="str">
        <f>IFERROR(IF(AND(_xlfn.XLOOKUP($D$14,$D263:$D269,O263:O269,,0,-1)&lt;=(INDEX('Verwachte Resultaten'!$C$2:$BT$31,MATCH(_xlfn.XLOOKUP($D$14,$D263:$D269,$E263:$E269,,0,-1),'Verwachte Resultaten'!$B$2:$B$31,0),MATCH(_xlfn.XLOOKUP($D$14,$D263:$D269,O262:O268,,0,-1),'Verwachte Resultaten'!$C$1:$BT$1,0))*_xlfn.XLOOKUP($E269,$G$2:$G$6,$F$2:$F$6,,0)),_xlfn.XLOOKUP($D$14,$D263:$D269,O263:O269,,0,-1)&gt;=(INDEX('Verwachte Resultaten'!$C$2:$BT$31,MATCH(_xlfn.XLOOKUP($D$14,$D263:$D269,$E263:$E269,,0,-1),'Verwachte Resultaten'!$B$2:$B$31,0),MATCH(_xlfn.XLOOKUP($D$14,$D263:$D269,O262:O268,,0,-1),'Verwachte Resultaten'!$C$1:$BT$1,0))*_xlfn.XLOOKUP($E269,$G$2:$G$6,$H$2:$H$6,,0))),$D269,""),"")</f>
        <v/>
      </c>
      <c r="P269" s="43" t="str">
        <f>IFERROR(IF(AND(_xlfn.XLOOKUP($D$14,$D263:$D269,P263:P269,,0,-1)&lt;=(INDEX('Verwachte Resultaten'!$C$2:$BT$31,MATCH(_xlfn.XLOOKUP($D$14,$D263:$D269,$E263:$E269,,0,-1),'Verwachte Resultaten'!$B$2:$B$31,0),MATCH(_xlfn.XLOOKUP($D$14,$D263:$D269,P262:P268,,0,-1),'Verwachte Resultaten'!$C$1:$BT$1,0))*_xlfn.XLOOKUP($E269,$G$2:$G$6,$F$2:$F$6,,0)),_xlfn.XLOOKUP($D$14,$D263:$D269,P263:P269,,0,-1)&gt;=(INDEX('Verwachte Resultaten'!$C$2:$BT$31,MATCH(_xlfn.XLOOKUP($D$14,$D263:$D269,$E263:$E269,,0,-1),'Verwachte Resultaten'!$B$2:$B$31,0),MATCH(_xlfn.XLOOKUP($D$14,$D263:$D269,P262:P268,,0,-1),'Verwachte Resultaten'!$C$1:$BT$1,0))*_xlfn.XLOOKUP($E269,$G$2:$G$6,$H$2:$H$6,,0))),$D269,""),"")</f>
        <v/>
      </c>
      <c r="Q269" s="43" t="str">
        <f>IFERROR(IF(AND(_xlfn.XLOOKUP($D$14,$D263:$D269,Q263:Q269,,0,-1)&lt;=(INDEX('Verwachte Resultaten'!$C$2:$BT$31,MATCH(_xlfn.XLOOKUP($D$14,$D263:$D269,$E263:$E269,,0,-1),'Verwachte Resultaten'!$B$2:$B$31,0),MATCH(_xlfn.XLOOKUP($D$14,$D263:$D269,Q262:Q268,,0,-1),'Verwachte Resultaten'!$C$1:$BT$1,0))*_xlfn.XLOOKUP($E269,$G$2:$G$6,$F$2:$F$6,,0)),_xlfn.XLOOKUP($D$14,$D263:$D269,Q263:Q269,,0,-1)&gt;=(INDEX('Verwachte Resultaten'!$C$2:$BT$31,MATCH(_xlfn.XLOOKUP($D$14,$D263:$D269,$E263:$E269,,0,-1),'Verwachte Resultaten'!$B$2:$B$31,0),MATCH(_xlfn.XLOOKUP($D$14,$D263:$D269,Q262:Q268,,0,-1),'Verwachte Resultaten'!$C$1:$BT$1,0))*_xlfn.XLOOKUP($E269,$G$2:$G$6,$H$2:$H$6,,0))),$D269,""),"")</f>
        <v/>
      </c>
      <c r="R269" s="43" t="str">
        <f>IFERROR(IF(AND(_xlfn.XLOOKUP($D$14,$D263:$D269,R263:R269,,0,-1)&lt;=(INDEX('Verwachte Resultaten'!$C$2:$BT$31,MATCH(_xlfn.XLOOKUP($D$14,$D263:$D269,$E263:$E269,,0,-1),'Verwachte Resultaten'!$B$2:$B$31,0),MATCH(_xlfn.XLOOKUP($D$14,$D263:$D269,R262:R268,,0,-1),'Verwachte Resultaten'!$C$1:$BT$1,0))*_xlfn.XLOOKUP($E269,$G$2:$G$6,$F$2:$F$6,,0)),_xlfn.XLOOKUP($D$14,$D263:$D269,R263:R269,,0,-1)&gt;=(INDEX('Verwachte Resultaten'!$C$2:$BT$31,MATCH(_xlfn.XLOOKUP($D$14,$D263:$D269,$E263:$E269,,0,-1),'Verwachte Resultaten'!$B$2:$B$31,0),MATCH(_xlfn.XLOOKUP($D$14,$D263:$D269,R262:R268,,0,-1),'Verwachte Resultaten'!$C$1:$BT$1,0))*_xlfn.XLOOKUP($E269,$G$2:$G$6,$H$2:$H$6,,0))),$D269,""),"")</f>
        <v/>
      </c>
      <c r="S269" s="43" t="str">
        <f>IFERROR(IF(AND(_xlfn.XLOOKUP($D$14,$D263:$D269,S263:S269,,0,-1)&lt;=(INDEX('Verwachte Resultaten'!$C$2:$BT$31,MATCH(_xlfn.XLOOKUP($D$14,$D263:$D269,$E263:$E269,,0,-1),'Verwachte Resultaten'!$B$2:$B$31,0),MATCH(_xlfn.XLOOKUP($D$14,$D263:$D269,S262:S268,,0,-1),'Verwachte Resultaten'!$C$1:$BT$1,0))*_xlfn.XLOOKUP($E269,$G$2:$G$6,$F$2:$F$6,,0)),_xlfn.XLOOKUP($D$14,$D263:$D269,S263:S269,,0,-1)&gt;=(INDEX('Verwachte Resultaten'!$C$2:$BT$31,MATCH(_xlfn.XLOOKUP($D$14,$D263:$D269,$E263:$E269,,0,-1),'Verwachte Resultaten'!$B$2:$B$31,0),MATCH(_xlfn.XLOOKUP($D$14,$D263:$D269,S262:S268,,0,-1),'Verwachte Resultaten'!$C$1:$BT$1,0))*_xlfn.XLOOKUP($E269,$G$2:$G$6,$H$2:$H$6,,0))),$D269,""),"")</f>
        <v/>
      </c>
      <c r="T269" s="43" t="str">
        <f>IFERROR(IF(AND(_xlfn.XLOOKUP($D$14,$D263:$D269,T263:T269,,0,-1)&lt;=(INDEX('Verwachte Resultaten'!$C$2:$BT$31,MATCH(_xlfn.XLOOKUP($D$14,$D263:$D269,$E263:$E269,,0,-1),'Verwachte Resultaten'!$B$2:$B$31,0),MATCH(_xlfn.XLOOKUP($D$14,$D263:$D269,T262:T268,,0,-1),'Verwachte Resultaten'!$C$1:$BT$1,0))*_xlfn.XLOOKUP($E269,$G$2:$G$6,$F$2:$F$6,,0)),_xlfn.XLOOKUP($D$14,$D263:$D269,T263:T269,,0,-1)&gt;=(INDEX('Verwachte Resultaten'!$C$2:$BT$31,MATCH(_xlfn.XLOOKUP($D$14,$D263:$D269,$E263:$E269,,0,-1),'Verwachte Resultaten'!$B$2:$B$31,0),MATCH(_xlfn.XLOOKUP($D$14,$D263:$D269,T262:T268,,0,-1),'Verwachte Resultaten'!$C$1:$BT$1,0))*_xlfn.XLOOKUP($E269,$G$2:$G$6,$H$2:$H$6,,0))),$D269,""),"")</f>
        <v/>
      </c>
      <c r="U269" s="43" t="str">
        <f>IFERROR(IF(AND(_xlfn.XLOOKUP($D$14,$D263:$D269,U263:U269,,0,-1)&lt;=(INDEX('Verwachte Resultaten'!$C$2:$BT$31,MATCH(_xlfn.XLOOKUP($D$14,$D263:$D269,$E263:$E269,,0,-1),'Verwachte Resultaten'!$B$2:$B$31,0),MATCH(_xlfn.XLOOKUP($D$14,$D263:$D269,U262:U268,,0,-1),'Verwachte Resultaten'!$C$1:$BT$1,0))*_xlfn.XLOOKUP($E269,$G$2:$G$6,$F$2:$F$6,,0)),_xlfn.XLOOKUP($D$14,$D263:$D269,U263:U269,,0,-1)&gt;=(INDEX('Verwachte Resultaten'!$C$2:$BT$31,MATCH(_xlfn.XLOOKUP($D$14,$D263:$D269,$E263:$E269,,0,-1),'Verwachte Resultaten'!$B$2:$B$31,0),MATCH(_xlfn.XLOOKUP($D$14,$D263:$D269,U262:U268,,0,-1),'Verwachte Resultaten'!$C$1:$BT$1,0))*_xlfn.XLOOKUP($E269,$G$2:$G$6,$H$2:$H$6,,0))),$D269,""),"")</f>
        <v/>
      </c>
      <c r="V269" s="43" t="str">
        <f>IFERROR(IF(AND(_xlfn.XLOOKUP($D$14,$D263:$D269,V263:V269,,0,-1)&lt;=(INDEX('Verwachte Resultaten'!$C$2:$BT$31,MATCH(_xlfn.XLOOKUP($D$14,$D263:$D269,$E263:$E269,,0,-1),'Verwachte Resultaten'!$B$2:$B$31,0),MATCH(_xlfn.XLOOKUP($D$14,$D263:$D269,V262:V268,,0,-1),'Verwachte Resultaten'!$C$1:$BT$1,0))*_xlfn.XLOOKUP($E269,$G$2:$G$6,$F$2:$F$6,,0)),_xlfn.XLOOKUP($D$14,$D263:$D269,V263:V269,,0,-1)&gt;=(INDEX('Verwachte Resultaten'!$C$2:$BT$31,MATCH(_xlfn.XLOOKUP($D$14,$D263:$D269,$E263:$E269,,0,-1),'Verwachte Resultaten'!$B$2:$B$31,0),MATCH(_xlfn.XLOOKUP($D$14,$D263:$D269,V262:V268,,0,-1),'Verwachte Resultaten'!$C$1:$BT$1,0))*_xlfn.XLOOKUP($E269,$G$2:$G$6,$H$2:$H$6,,0))),$D269,""),"")</f>
        <v/>
      </c>
      <c r="W269" s="43" t="str">
        <f>IFERROR(IF(AND(_xlfn.XLOOKUP($D$14,$D263:$D269,W263:W269,,0,-1)&lt;=(INDEX('Verwachte Resultaten'!$C$2:$BT$31,MATCH(_xlfn.XLOOKUP($D$14,$D263:$D269,$E263:$E269,,0,-1),'Verwachte Resultaten'!$B$2:$B$31,0),MATCH(_xlfn.XLOOKUP($D$14,$D263:$D269,W262:W268,,0,-1),'Verwachte Resultaten'!$C$1:$BT$1,0))*_xlfn.XLOOKUP($E269,$G$2:$G$6,$F$2:$F$6,,0)),_xlfn.XLOOKUP($D$14,$D263:$D269,W263:W269,,0,-1)&gt;=(INDEX('Verwachte Resultaten'!$C$2:$BT$31,MATCH(_xlfn.XLOOKUP($D$14,$D263:$D269,$E263:$E269,,0,-1),'Verwachte Resultaten'!$B$2:$B$31,0),MATCH(_xlfn.XLOOKUP($D$14,$D263:$D269,W262:W268,,0,-1),'Verwachte Resultaten'!$C$1:$BT$1,0))*_xlfn.XLOOKUP($E269,$G$2:$G$6,$H$2:$H$6,,0))),$D269,""),"")</f>
        <v/>
      </c>
      <c r="X269" s="43" t="str">
        <f>IFERROR(IF(AND(_xlfn.XLOOKUP($D$14,$D263:$D269,X263:X269,,0,-1)&lt;=(INDEX('Verwachte Resultaten'!$C$2:$BT$31,MATCH(_xlfn.XLOOKUP($D$14,$D263:$D269,$E263:$E269,,0,-1),'Verwachte Resultaten'!$B$2:$B$31,0),MATCH(_xlfn.XLOOKUP($D$14,$D263:$D269,X262:X268,,0,-1),'Verwachte Resultaten'!$C$1:$BT$1,0))*_xlfn.XLOOKUP($E269,$G$2:$G$6,$F$2:$F$6,,0)),_xlfn.XLOOKUP($D$14,$D263:$D269,X263:X269,,0,-1)&gt;=(INDEX('Verwachte Resultaten'!$C$2:$BT$31,MATCH(_xlfn.XLOOKUP($D$14,$D263:$D269,$E263:$E269,,0,-1),'Verwachte Resultaten'!$B$2:$B$31,0),MATCH(_xlfn.XLOOKUP($D$14,$D263:$D269,X262:X268,,0,-1),'Verwachte Resultaten'!$C$1:$BT$1,0))*_xlfn.XLOOKUP($E269,$G$2:$G$6,$H$2:$H$6,,0))),$D269,""),"")</f>
        <v/>
      </c>
      <c r="Y269" s="43" t="str">
        <f>IFERROR(IF(AND(_xlfn.XLOOKUP($D$14,$D263:$D269,Y263:Y269,,0,-1)&lt;=(INDEX('Verwachte Resultaten'!$C$2:$BT$31,MATCH(_xlfn.XLOOKUP($D$14,$D263:$D269,$E263:$E269,,0,-1),'Verwachte Resultaten'!$B$2:$B$31,0),MATCH(_xlfn.XLOOKUP($D$14,$D263:$D269,Y262:Y268,,0,-1),'Verwachte Resultaten'!$C$1:$BT$1,0))*_xlfn.XLOOKUP($E269,$G$2:$G$6,$F$2:$F$6,,0)),_xlfn.XLOOKUP($D$14,$D263:$D269,Y263:Y269,,0,-1)&gt;=(INDEX('Verwachte Resultaten'!$C$2:$BT$31,MATCH(_xlfn.XLOOKUP($D$14,$D263:$D269,$E263:$E269,,0,-1),'Verwachte Resultaten'!$B$2:$B$31,0),MATCH(_xlfn.XLOOKUP($D$14,$D263:$D269,Y262:Y268,,0,-1),'Verwachte Resultaten'!$C$1:$BT$1,0))*_xlfn.XLOOKUP($E269,$G$2:$G$6,$H$2:$H$6,,0))),$D269,""),"")</f>
        <v/>
      </c>
      <c r="Z269" s="43" t="str">
        <f>IFERROR(IF(AND(_xlfn.XLOOKUP($D$14,$D263:$D269,Z263:Z269,,0,-1)&lt;=(INDEX('Verwachte Resultaten'!$C$2:$BT$31,MATCH(_xlfn.XLOOKUP($D$14,$D263:$D269,$E263:$E269,,0,-1),'Verwachte Resultaten'!$B$2:$B$31,0),MATCH(_xlfn.XLOOKUP($D$14,$D263:$D269,Z262:Z268,,0,-1),'Verwachte Resultaten'!$C$1:$BT$1,0))*_xlfn.XLOOKUP($E269,$G$2:$G$6,$F$2:$F$6,,0)),_xlfn.XLOOKUP($D$14,$D263:$D269,Z263:Z269,,0,-1)&gt;=(INDEX('Verwachte Resultaten'!$C$2:$BT$31,MATCH(_xlfn.XLOOKUP($D$14,$D263:$D269,$E263:$E269,,0,-1),'Verwachte Resultaten'!$B$2:$B$31,0),MATCH(_xlfn.XLOOKUP($D$14,$D263:$D269,Z262:Z268,,0,-1),'Verwachte Resultaten'!$C$1:$BT$1,0))*_xlfn.XLOOKUP($E269,$G$2:$G$6,$H$2:$H$6,,0))),$D269,""),"")</f>
        <v/>
      </c>
      <c r="AA269" s="43" t="str">
        <f>IFERROR(IF(AND(_xlfn.XLOOKUP($D$14,$D263:$D269,AA263:AA269,,0,-1)&lt;=(INDEX('Verwachte Resultaten'!$C$2:$BT$31,MATCH(_xlfn.XLOOKUP($D$14,$D263:$D269,$E263:$E269,,0,-1),'Verwachte Resultaten'!$B$2:$B$31,0),MATCH(_xlfn.XLOOKUP($D$14,$D263:$D269,AA262:AA268,,0,-1),'Verwachte Resultaten'!$C$1:$BT$1,0))*_xlfn.XLOOKUP($E269,$G$2:$G$6,$F$2:$F$6,,0)),_xlfn.XLOOKUP($D$14,$D263:$D269,AA263:AA269,,0,-1)&gt;=(INDEX('Verwachte Resultaten'!$C$2:$BT$31,MATCH(_xlfn.XLOOKUP($D$14,$D263:$D269,$E263:$E269,,0,-1),'Verwachte Resultaten'!$B$2:$B$31,0),MATCH(_xlfn.XLOOKUP($D$14,$D263:$D269,AA262:AA268,,0,-1),'Verwachte Resultaten'!$C$1:$BT$1,0))*_xlfn.XLOOKUP($E269,$G$2:$G$6,$H$2:$H$6,,0))),$D269,""),"")</f>
        <v/>
      </c>
      <c r="AB269" s="43" t="str">
        <f>IFERROR(IF(AND(_xlfn.XLOOKUP($D$14,$D263:$D269,AB263:AB269,,0,-1)&lt;=(INDEX('Verwachte Resultaten'!$C$2:$BT$31,MATCH(_xlfn.XLOOKUP($D$14,$D263:$D269,$E263:$E269,,0,-1),'Verwachte Resultaten'!$B$2:$B$31,0),MATCH(_xlfn.XLOOKUP($D$14,$D263:$D269,AB262:AB268,,0,-1),'Verwachte Resultaten'!$C$1:$BT$1,0))*_xlfn.XLOOKUP($E269,$G$2:$G$6,$F$2:$F$6,,0)),_xlfn.XLOOKUP($D$14,$D263:$D269,AB263:AB269,,0,-1)&gt;=(INDEX('Verwachte Resultaten'!$C$2:$BT$31,MATCH(_xlfn.XLOOKUP($D$14,$D263:$D269,$E263:$E269,,0,-1),'Verwachte Resultaten'!$B$2:$B$31,0),MATCH(_xlfn.XLOOKUP($D$14,$D263:$D269,AB262:AB268,,0,-1),'Verwachte Resultaten'!$C$1:$BT$1,0))*_xlfn.XLOOKUP($E269,$G$2:$G$6,$H$2:$H$6,,0))),$D269,""),"")</f>
        <v/>
      </c>
      <c r="AC269" s="43" t="str">
        <f>IFERROR(IF(AND(_xlfn.XLOOKUP($D$14,$D263:$D269,AC263:AC269,,0,-1)&lt;=(INDEX('Verwachte Resultaten'!$C$2:$BT$31,MATCH(_xlfn.XLOOKUP($D$14,$D263:$D269,$E263:$E269,,0,-1),'Verwachte Resultaten'!$B$2:$B$31,0),MATCH(_xlfn.XLOOKUP($D$14,$D263:$D269,AC262:AC268,,0,-1),'Verwachte Resultaten'!$C$1:$BT$1,0))*_xlfn.XLOOKUP($E269,$G$2:$G$6,$F$2:$F$6,,0)),_xlfn.XLOOKUP($D$14,$D263:$D269,AC263:AC269,,0,-1)&gt;=(INDEX('Verwachte Resultaten'!$C$2:$BT$31,MATCH(_xlfn.XLOOKUP($D$14,$D263:$D269,$E263:$E269,,0,-1),'Verwachte Resultaten'!$B$2:$B$31,0),MATCH(_xlfn.XLOOKUP($D$14,$D263:$D269,AC262:AC268,,0,-1),'Verwachte Resultaten'!$C$1:$BT$1,0))*_xlfn.XLOOKUP($E269,$G$2:$G$6,$H$2:$H$6,,0))),$D269,""),"")</f>
        <v/>
      </c>
      <c r="AD269" s="43" t="str">
        <f>IFERROR(IF(AND(_xlfn.XLOOKUP($D$14,$D263:$D269,AD263:AD269,,0,-1)&lt;=(INDEX('Verwachte Resultaten'!$C$2:$BT$31,MATCH(_xlfn.XLOOKUP($D$14,$D263:$D269,$E263:$E269,,0,-1),'Verwachte Resultaten'!$B$2:$B$31,0),MATCH(_xlfn.XLOOKUP($D$14,$D263:$D269,AD262:AD268,,0,-1),'Verwachte Resultaten'!$C$1:$BT$1,0))*_xlfn.XLOOKUP($E269,$G$2:$G$6,$F$2:$F$6,,0)),_xlfn.XLOOKUP($D$14,$D263:$D269,AD263:AD269,,0,-1)&gt;=(INDEX('Verwachte Resultaten'!$C$2:$BT$31,MATCH(_xlfn.XLOOKUP($D$14,$D263:$D269,$E263:$E269,,0,-1),'Verwachte Resultaten'!$B$2:$B$31,0),MATCH(_xlfn.XLOOKUP($D$14,$D263:$D269,AD262:AD268,,0,-1),'Verwachte Resultaten'!$C$1:$BT$1,0))*_xlfn.XLOOKUP($E269,$G$2:$G$6,$H$2:$H$6,,0))),$D269,""),"")</f>
        <v/>
      </c>
      <c r="AE269" s="43" t="str">
        <f>IFERROR(IF(AND(_xlfn.XLOOKUP($D$14,$D263:$D269,AE263:AE269,,0,-1)&lt;=(INDEX('Verwachte Resultaten'!$C$2:$BT$31,MATCH(_xlfn.XLOOKUP($D$14,$D263:$D269,$E263:$E269,,0,-1),'Verwachte Resultaten'!$B$2:$B$31,0),MATCH(_xlfn.XLOOKUP($D$14,$D263:$D269,AE262:AE268,,0,-1),'Verwachte Resultaten'!$C$1:$BT$1,0))*_xlfn.XLOOKUP($E269,$G$2:$G$6,$F$2:$F$6,,0)),_xlfn.XLOOKUP($D$14,$D263:$D269,AE263:AE269,,0,-1)&gt;=(INDEX('Verwachte Resultaten'!$C$2:$BT$31,MATCH(_xlfn.XLOOKUP($D$14,$D263:$D269,$E263:$E269,,0,-1),'Verwachte Resultaten'!$B$2:$B$31,0),MATCH(_xlfn.XLOOKUP($D$14,$D263:$D269,AE262:AE268,,0,-1),'Verwachte Resultaten'!$C$1:$BT$1,0))*_xlfn.XLOOKUP($E269,$G$2:$G$6,$H$2:$H$6,,0))),$D269,""),"")</f>
        <v/>
      </c>
      <c r="AF269" s="43" t="str">
        <f>IFERROR(IF(AND(_xlfn.XLOOKUP($D$14,$D263:$D269,AF263:AF269,,0,-1)&lt;=(INDEX('Verwachte Resultaten'!$C$2:$BT$31,MATCH(_xlfn.XLOOKUP($D$14,$D263:$D269,$E263:$E269,,0,-1),'Verwachte Resultaten'!$B$2:$B$31,0),MATCH(_xlfn.XLOOKUP($D$14,$D263:$D269,AF262:AF268,,0,-1),'Verwachte Resultaten'!$C$1:$BT$1,0))*_xlfn.XLOOKUP($E269,$G$2:$G$6,$F$2:$F$6,,0)),_xlfn.XLOOKUP($D$14,$D263:$D269,AF263:AF269,,0,-1)&gt;=(INDEX('Verwachte Resultaten'!$C$2:$BT$31,MATCH(_xlfn.XLOOKUP($D$14,$D263:$D269,$E263:$E269,,0,-1),'Verwachte Resultaten'!$B$2:$B$31,0),MATCH(_xlfn.XLOOKUP($D$14,$D263:$D269,AF262:AF268,,0,-1),'Verwachte Resultaten'!$C$1:$BT$1,0))*_xlfn.XLOOKUP($E269,$G$2:$G$6,$H$2:$H$6,,0))),$D269,""),"")</f>
        <v/>
      </c>
      <c r="AG269" s="43" t="str">
        <f>IFERROR(IF(AND(_xlfn.XLOOKUP($D$14,$D263:$D269,AG263:AG269,,0,-1)&lt;=(INDEX('Verwachte Resultaten'!$C$2:$BT$31,MATCH(_xlfn.XLOOKUP($D$14,$D263:$D269,$E263:$E269,,0,-1),'Verwachte Resultaten'!$B$2:$B$31,0),MATCH(_xlfn.XLOOKUP($D$14,$D263:$D269,AG262:AG268,,0,-1),'Verwachte Resultaten'!$C$1:$BT$1,0))*_xlfn.XLOOKUP($E269,$G$2:$G$6,$F$2:$F$6,,0)),_xlfn.XLOOKUP($D$14,$D263:$D269,AG263:AG269,,0,-1)&gt;=(INDEX('Verwachte Resultaten'!$C$2:$BT$31,MATCH(_xlfn.XLOOKUP($D$14,$D263:$D269,$E263:$E269,,0,-1),'Verwachte Resultaten'!$B$2:$B$31,0),MATCH(_xlfn.XLOOKUP($D$14,$D263:$D269,AG262:AG268,,0,-1),'Verwachte Resultaten'!$C$1:$BT$1,0))*_xlfn.XLOOKUP($E269,$G$2:$G$6,$H$2:$H$6,,0))),$D269,""),"")</f>
        <v/>
      </c>
      <c r="AH269" s="43" t="str">
        <f>IFERROR(IF(AND(_xlfn.XLOOKUP($D$14,$D263:$D269,AH263:AH269,,0,-1)&lt;=(INDEX('Verwachte Resultaten'!$C$2:$BT$31,MATCH(_xlfn.XLOOKUP($D$14,$D263:$D269,$E263:$E269,,0,-1),'Verwachte Resultaten'!$B$2:$B$31,0),MATCH(_xlfn.XLOOKUP($D$14,$D263:$D269,AH262:AH268,,0,-1),'Verwachte Resultaten'!$C$1:$BT$1,0))*_xlfn.XLOOKUP($E269,$G$2:$G$6,$F$2:$F$6,,0)),_xlfn.XLOOKUP($D$14,$D263:$D269,AH263:AH269,,0,-1)&gt;=(INDEX('Verwachte Resultaten'!$C$2:$BT$31,MATCH(_xlfn.XLOOKUP($D$14,$D263:$D269,$E263:$E269,,0,-1),'Verwachte Resultaten'!$B$2:$B$31,0),MATCH(_xlfn.XLOOKUP($D$14,$D263:$D269,AH262:AH268,,0,-1),'Verwachte Resultaten'!$C$1:$BT$1,0))*_xlfn.XLOOKUP($E269,$G$2:$G$6,$H$2:$H$6,,0))),$D269,""),"")</f>
        <v/>
      </c>
      <c r="AI269" s="43" t="str">
        <f>IFERROR(IF(AND(_xlfn.XLOOKUP($D$14,$D263:$D269,AI263:AI269,,0,-1)&lt;=(INDEX('Verwachte Resultaten'!$C$2:$BT$31,MATCH(_xlfn.XLOOKUP($D$14,$D263:$D269,$E263:$E269,,0,-1),'Verwachte Resultaten'!$B$2:$B$31,0),MATCH(_xlfn.XLOOKUP($D$14,$D263:$D269,AI262:AI268,,0,-1),'Verwachte Resultaten'!$C$1:$BT$1,0))*_xlfn.XLOOKUP($E269,$G$2:$G$6,$F$2:$F$6,,0)),_xlfn.XLOOKUP($D$14,$D263:$D269,AI263:AI269,,0,-1)&gt;=(INDEX('Verwachte Resultaten'!$C$2:$BT$31,MATCH(_xlfn.XLOOKUP($D$14,$D263:$D269,$E263:$E269,,0,-1),'Verwachte Resultaten'!$B$2:$B$31,0),MATCH(_xlfn.XLOOKUP($D$14,$D263:$D269,AI262:AI268,,0,-1),'Verwachte Resultaten'!$C$1:$BT$1,0))*_xlfn.XLOOKUP($E269,$G$2:$G$6,$H$2:$H$6,,0))),$D269,""),"")</f>
        <v/>
      </c>
      <c r="AJ269" s="43" t="str">
        <f>IFERROR(IF(AND(_xlfn.XLOOKUP($D$14,$D263:$D269,AJ263:AJ269,,0,-1)&lt;=(INDEX('Verwachte Resultaten'!$C$2:$BT$31,MATCH(_xlfn.XLOOKUP($D$14,$D263:$D269,$E263:$E269,,0,-1),'Verwachte Resultaten'!$B$2:$B$31,0),MATCH(_xlfn.XLOOKUP($D$14,$D263:$D269,AJ262:AJ268,,0,-1),'Verwachte Resultaten'!$C$1:$BT$1,0))*_xlfn.XLOOKUP($E269,$G$2:$G$6,$F$2:$F$6,,0)),_xlfn.XLOOKUP($D$14,$D263:$D269,AJ263:AJ269,,0,-1)&gt;=(INDEX('Verwachte Resultaten'!$C$2:$BT$31,MATCH(_xlfn.XLOOKUP($D$14,$D263:$D269,$E263:$E269,,0,-1),'Verwachte Resultaten'!$B$2:$B$31,0),MATCH(_xlfn.XLOOKUP($D$14,$D263:$D269,AJ262:AJ268,,0,-1),'Verwachte Resultaten'!$C$1:$BT$1,0))*_xlfn.XLOOKUP($E269,$G$2:$G$6,$H$2:$H$6,,0))),$D269,""),"")</f>
        <v/>
      </c>
      <c r="AK269" s="43" t="str">
        <f>IFERROR(IF(AND(_xlfn.XLOOKUP($D$14,$D263:$D269,AK263:AK269,,0,-1)&lt;=(INDEX('Verwachte Resultaten'!$C$2:$BT$31,MATCH(_xlfn.XLOOKUP($D$14,$D263:$D269,$E263:$E269,,0,-1),'Verwachte Resultaten'!$B$2:$B$31,0),MATCH(_xlfn.XLOOKUP($D$14,$D263:$D269,AK262:AK268,,0,-1),'Verwachte Resultaten'!$C$1:$BT$1,0))*_xlfn.XLOOKUP($E269,$G$2:$G$6,$F$2:$F$6,,0)),_xlfn.XLOOKUP($D$14,$D263:$D269,AK263:AK269,,0,-1)&gt;=(INDEX('Verwachte Resultaten'!$C$2:$BT$31,MATCH(_xlfn.XLOOKUP($D$14,$D263:$D269,$E263:$E269,,0,-1),'Verwachte Resultaten'!$B$2:$B$31,0),MATCH(_xlfn.XLOOKUP($D$14,$D263:$D269,AK262:AK268,,0,-1),'Verwachte Resultaten'!$C$1:$BT$1,0))*_xlfn.XLOOKUP($E269,$G$2:$G$6,$H$2:$H$6,,0))),$D269,""),"")</f>
        <v/>
      </c>
      <c r="AL269" s="43" t="str">
        <f>IFERROR(IF(AND(_xlfn.XLOOKUP($D$14,$D263:$D269,AL263:AL269,,0,-1)&lt;=(INDEX('Verwachte Resultaten'!$C$2:$BT$31,MATCH(_xlfn.XLOOKUP($D$14,$D263:$D269,$E263:$E269,,0,-1),'Verwachte Resultaten'!$B$2:$B$31,0),MATCH(_xlfn.XLOOKUP($D$14,$D263:$D269,AL262:AL268,,0,-1),'Verwachte Resultaten'!$C$1:$BT$1,0))*_xlfn.XLOOKUP($E269,$G$2:$G$6,$F$2:$F$6,,0)),_xlfn.XLOOKUP($D$14,$D263:$D269,AL263:AL269,,0,-1)&gt;=(INDEX('Verwachte Resultaten'!$C$2:$BT$31,MATCH(_xlfn.XLOOKUP($D$14,$D263:$D269,$E263:$E269,,0,-1),'Verwachte Resultaten'!$B$2:$B$31,0),MATCH(_xlfn.XLOOKUP($D$14,$D263:$D269,AL262:AL268,,0,-1),'Verwachte Resultaten'!$C$1:$BT$1,0))*_xlfn.XLOOKUP($E269,$G$2:$G$6,$H$2:$H$6,,0))),$D269,""),"")</f>
        <v/>
      </c>
      <c r="AM269" s="43" t="str">
        <f>IFERROR(IF(AND(_xlfn.XLOOKUP($D$14,$D263:$D269,AM263:AM269,,0,-1)&lt;=(INDEX('Verwachte Resultaten'!$C$2:$BT$31,MATCH(_xlfn.XLOOKUP($D$14,$D263:$D269,$E263:$E269,,0,-1),'Verwachte Resultaten'!$B$2:$B$31,0),MATCH(_xlfn.XLOOKUP($D$14,$D263:$D269,AM262:AM268,,0,-1),'Verwachte Resultaten'!$C$1:$BT$1,0))*_xlfn.XLOOKUP($E269,$G$2:$G$6,$F$2:$F$6,,0)),_xlfn.XLOOKUP($D$14,$D263:$D269,AM263:AM269,,0,-1)&gt;=(INDEX('Verwachte Resultaten'!$C$2:$BT$31,MATCH(_xlfn.XLOOKUP($D$14,$D263:$D269,$E263:$E269,,0,-1),'Verwachte Resultaten'!$B$2:$B$31,0),MATCH(_xlfn.XLOOKUP($D$14,$D263:$D269,AM262:AM268,,0,-1),'Verwachte Resultaten'!$C$1:$BT$1,0))*_xlfn.XLOOKUP($E269,$G$2:$G$6,$H$2:$H$6,,0))),$D269,""),"")</f>
        <v/>
      </c>
      <c r="AN269" s="43" t="str">
        <f>IFERROR(IF(AND(_xlfn.XLOOKUP($D$14,$D263:$D269,AN263:AN269,,0,-1)&lt;=(INDEX('Verwachte Resultaten'!$C$2:$BT$31,MATCH(_xlfn.XLOOKUP($D$14,$D263:$D269,$E263:$E269,,0,-1),'Verwachte Resultaten'!$B$2:$B$31,0),MATCH(_xlfn.XLOOKUP($D$14,$D263:$D269,AN262:AN268,,0,-1),'Verwachte Resultaten'!$C$1:$BT$1,0))*_xlfn.XLOOKUP($E269,$G$2:$G$6,$F$2:$F$6,,0)),_xlfn.XLOOKUP($D$14,$D263:$D269,AN263:AN269,,0,-1)&gt;=(INDEX('Verwachte Resultaten'!$C$2:$BT$31,MATCH(_xlfn.XLOOKUP($D$14,$D263:$D269,$E263:$E269,,0,-1),'Verwachte Resultaten'!$B$2:$B$31,0),MATCH(_xlfn.XLOOKUP($D$14,$D263:$D269,AN262:AN268,,0,-1),'Verwachte Resultaten'!$C$1:$BT$1,0))*_xlfn.XLOOKUP($E269,$G$2:$G$6,$H$2:$H$6,,0))),$D269,""),"")</f>
        <v/>
      </c>
      <c r="AO269" s="43" t="str">
        <f>IFERROR(IF(AND(_xlfn.XLOOKUP($D$14,$D263:$D269,AO263:AO269,,0,-1)&lt;=(INDEX('Verwachte Resultaten'!$C$2:$BT$31,MATCH(_xlfn.XLOOKUP($D$14,$D263:$D269,$E263:$E269,,0,-1),'Verwachte Resultaten'!$B$2:$B$31,0),MATCH(_xlfn.XLOOKUP($D$14,$D263:$D269,AO262:AO268,,0,-1),'Verwachte Resultaten'!$C$1:$BT$1,0))*_xlfn.XLOOKUP($E269,$G$2:$G$6,$F$2:$F$6,,0)),_xlfn.XLOOKUP($D$14,$D263:$D269,AO263:AO269,,0,-1)&gt;=(INDEX('Verwachte Resultaten'!$C$2:$BT$31,MATCH(_xlfn.XLOOKUP($D$14,$D263:$D269,$E263:$E269,,0,-1),'Verwachte Resultaten'!$B$2:$B$31,0),MATCH(_xlfn.XLOOKUP($D$14,$D263:$D269,AO262:AO268,,0,-1),'Verwachte Resultaten'!$C$1:$BT$1,0))*_xlfn.XLOOKUP($E269,$G$2:$G$6,$H$2:$H$6,,0))),$D269,""),"")</f>
        <v/>
      </c>
      <c r="AP269" s="43" t="str">
        <f>IFERROR(IF(AND(_xlfn.XLOOKUP($D$14,$D263:$D269,AP263:AP269,,0,-1)&lt;=(INDEX('Verwachte Resultaten'!$C$2:$BT$31,MATCH(_xlfn.XLOOKUP($D$14,$D263:$D269,$E263:$E269,,0,-1),'Verwachte Resultaten'!$B$2:$B$31,0),MATCH(_xlfn.XLOOKUP($D$14,$D263:$D269,AP262:AP268,,0,-1),'Verwachte Resultaten'!$C$1:$BT$1,0))*_xlfn.XLOOKUP($E269,$G$2:$G$6,$F$2:$F$6,,0)),_xlfn.XLOOKUP($D$14,$D263:$D269,AP263:AP269,,0,-1)&gt;=(INDEX('Verwachte Resultaten'!$C$2:$BT$31,MATCH(_xlfn.XLOOKUP($D$14,$D263:$D269,$E263:$E269,,0,-1),'Verwachte Resultaten'!$B$2:$B$31,0),MATCH(_xlfn.XLOOKUP($D$14,$D263:$D269,AP262:AP268,,0,-1),'Verwachte Resultaten'!$C$1:$BT$1,0))*_xlfn.XLOOKUP($E269,$G$2:$G$6,$H$2:$H$6,,0))),$D269,""),"")</f>
        <v/>
      </c>
      <c r="AQ269" s="43" t="str">
        <f>IFERROR(IF(AND(_xlfn.XLOOKUP($D$14,$D263:$D269,AQ263:AQ269,,0,-1)&lt;=(INDEX('Verwachte Resultaten'!$C$2:$BT$31,MATCH(_xlfn.XLOOKUP($D$14,$D263:$D269,$E263:$E269,,0,-1),'Verwachte Resultaten'!$B$2:$B$31,0),MATCH(_xlfn.XLOOKUP($D$14,$D263:$D269,AQ262:AQ268,,0,-1),'Verwachte Resultaten'!$C$1:$BT$1,0))*_xlfn.XLOOKUP($E269,$G$2:$G$6,$F$2:$F$6,,0)),_xlfn.XLOOKUP($D$14,$D263:$D269,AQ263:AQ269,,0,-1)&gt;=(INDEX('Verwachte Resultaten'!$C$2:$BT$31,MATCH(_xlfn.XLOOKUP($D$14,$D263:$D269,$E263:$E269,,0,-1),'Verwachte Resultaten'!$B$2:$B$31,0),MATCH(_xlfn.XLOOKUP($D$14,$D263:$D269,AQ262:AQ268,,0,-1),'Verwachte Resultaten'!$C$1:$BT$1,0))*_xlfn.XLOOKUP($E269,$G$2:$G$6,$H$2:$H$6,,0))),$D269,""),"")</f>
        <v/>
      </c>
      <c r="AR269" s="43" t="str">
        <f>IFERROR(IF(AND(_xlfn.XLOOKUP($D$14,$D263:$D269,AR263:AR269,,0,-1)&lt;=(INDEX('Verwachte Resultaten'!$C$2:$BT$31,MATCH(_xlfn.XLOOKUP($D$14,$D263:$D269,$E263:$E269,,0,-1),'Verwachte Resultaten'!$B$2:$B$31,0),MATCH(_xlfn.XLOOKUP($D$14,$D263:$D269,AR262:AR268,,0,-1),'Verwachte Resultaten'!$C$1:$BT$1,0))*_xlfn.XLOOKUP($E269,$G$2:$G$6,$F$2:$F$6,,0)),_xlfn.XLOOKUP($D$14,$D263:$D269,AR263:AR269,,0,-1)&gt;=(INDEX('Verwachte Resultaten'!$C$2:$BT$31,MATCH(_xlfn.XLOOKUP($D$14,$D263:$D269,$E263:$E269,,0,-1),'Verwachte Resultaten'!$B$2:$B$31,0),MATCH(_xlfn.XLOOKUP($D$14,$D263:$D269,AR262:AR268,,0,-1),'Verwachte Resultaten'!$C$1:$BT$1,0))*_xlfn.XLOOKUP($E269,$G$2:$G$6,$H$2:$H$6,,0))),$D269,""),"")</f>
        <v/>
      </c>
      <c r="AS269" s="43" t="str">
        <f>IFERROR(IF(AND(_xlfn.XLOOKUP($D$14,$D263:$D269,AS263:AS269,,0,-1)&lt;=(INDEX('Verwachte Resultaten'!$C$2:$BT$31,MATCH(_xlfn.XLOOKUP($D$14,$D263:$D269,$E263:$E269,,0,-1),'Verwachte Resultaten'!$B$2:$B$31,0),MATCH(_xlfn.XLOOKUP($D$14,$D263:$D269,AS262:AS268,,0,-1),'Verwachte Resultaten'!$C$1:$BT$1,0))*_xlfn.XLOOKUP($E269,$G$2:$G$6,$F$2:$F$6,,0)),_xlfn.XLOOKUP($D$14,$D263:$D269,AS263:AS269,,0,-1)&gt;=(INDEX('Verwachte Resultaten'!$C$2:$BT$31,MATCH(_xlfn.XLOOKUP($D$14,$D263:$D269,$E263:$E269,,0,-1),'Verwachte Resultaten'!$B$2:$B$31,0),MATCH(_xlfn.XLOOKUP($D$14,$D263:$D269,AS262:AS268,,0,-1),'Verwachte Resultaten'!$C$1:$BT$1,0))*_xlfn.XLOOKUP($E269,$G$2:$G$6,$H$2:$H$6,,0))),$D269,""),"")</f>
        <v/>
      </c>
      <c r="AT269" s="43" t="str">
        <f>IFERROR(IF(AND(_xlfn.XLOOKUP($D$14,$D263:$D269,AT263:AT269,,0,-1)&lt;=(INDEX('Verwachte Resultaten'!$C$2:$BT$31,MATCH(_xlfn.XLOOKUP($D$14,$D263:$D269,$E263:$E269,,0,-1),'Verwachte Resultaten'!$B$2:$B$31,0),MATCH(_xlfn.XLOOKUP($D$14,$D263:$D269,AT262:AT268,,0,-1),'Verwachte Resultaten'!$C$1:$BT$1,0))*_xlfn.XLOOKUP($E269,$G$2:$G$6,$F$2:$F$6,,0)),_xlfn.XLOOKUP($D$14,$D263:$D269,AT263:AT269,,0,-1)&gt;=(INDEX('Verwachte Resultaten'!$C$2:$BT$31,MATCH(_xlfn.XLOOKUP($D$14,$D263:$D269,$E263:$E269,,0,-1),'Verwachte Resultaten'!$B$2:$B$31,0),MATCH(_xlfn.XLOOKUP($D$14,$D263:$D269,AT262:AT268,,0,-1),'Verwachte Resultaten'!$C$1:$BT$1,0))*_xlfn.XLOOKUP($E269,$G$2:$G$6,$H$2:$H$6,,0))),$D269,""),"")</f>
        <v/>
      </c>
      <c r="AU269" s="43" t="str">
        <f>IFERROR(IF(AND(_xlfn.XLOOKUP($D$14,$D263:$D269,AU263:AU269,,0,-1)&lt;=(INDEX('Verwachte Resultaten'!$C$2:$BT$31,MATCH(_xlfn.XLOOKUP($D$14,$D263:$D269,$E263:$E269,,0,-1),'Verwachte Resultaten'!$B$2:$B$31,0),MATCH(_xlfn.XLOOKUP($D$14,$D263:$D269,AU262:AU268,,0,-1),'Verwachte Resultaten'!$C$1:$BT$1,0))*_xlfn.XLOOKUP($E269,$G$2:$G$6,$F$2:$F$6,,0)),_xlfn.XLOOKUP($D$14,$D263:$D269,AU263:AU269,,0,-1)&gt;=(INDEX('Verwachte Resultaten'!$C$2:$BT$31,MATCH(_xlfn.XLOOKUP($D$14,$D263:$D269,$E263:$E269,,0,-1),'Verwachte Resultaten'!$B$2:$B$31,0),MATCH(_xlfn.XLOOKUP($D$14,$D263:$D269,AU262:AU268,,0,-1),'Verwachte Resultaten'!$C$1:$BT$1,0))*_xlfn.XLOOKUP($E269,$G$2:$G$6,$H$2:$H$6,,0))),$D269,""),"")</f>
        <v/>
      </c>
      <c r="AV269" s="43" t="str">
        <f>IFERROR(IF(AND(_xlfn.XLOOKUP($D$14,$D263:$D269,AV263:AV269,,0,-1)&lt;=(INDEX('Verwachte Resultaten'!$C$2:$BT$31,MATCH(_xlfn.XLOOKUP($D$14,$D263:$D269,$E263:$E269,,0,-1),'Verwachte Resultaten'!$B$2:$B$31,0),MATCH(_xlfn.XLOOKUP($D$14,$D263:$D269,AV262:AV268,,0,-1),'Verwachte Resultaten'!$C$1:$BT$1,0))*_xlfn.XLOOKUP($E269,$G$2:$G$6,$F$2:$F$6,,0)),_xlfn.XLOOKUP($D$14,$D263:$D269,AV263:AV269,,0,-1)&gt;=(INDEX('Verwachte Resultaten'!$C$2:$BT$31,MATCH(_xlfn.XLOOKUP($D$14,$D263:$D269,$E263:$E269,,0,-1),'Verwachte Resultaten'!$B$2:$B$31,0),MATCH(_xlfn.XLOOKUP($D$14,$D263:$D269,AV262:AV268,,0,-1),'Verwachte Resultaten'!$C$1:$BT$1,0))*_xlfn.XLOOKUP($E269,$G$2:$G$6,$H$2:$H$6,,0))),$D269,""),"")</f>
        <v/>
      </c>
      <c r="AW269" s="43" t="str">
        <f>IFERROR(IF(AND(_xlfn.XLOOKUP($D$14,$D263:$D269,AW263:AW269,,0,-1)&lt;=(INDEX('Verwachte Resultaten'!$C$2:$BT$31,MATCH(_xlfn.XLOOKUP($D$14,$D263:$D269,$E263:$E269,,0,-1),'Verwachte Resultaten'!$B$2:$B$31,0),MATCH(_xlfn.XLOOKUP($D$14,$D263:$D269,AW262:AW268,,0,-1),'Verwachte Resultaten'!$C$1:$BT$1,0))*_xlfn.XLOOKUP($E269,$G$2:$G$6,$F$2:$F$6,,0)),_xlfn.XLOOKUP($D$14,$D263:$D269,AW263:AW269,,0,-1)&gt;=(INDEX('Verwachte Resultaten'!$C$2:$BT$31,MATCH(_xlfn.XLOOKUP($D$14,$D263:$D269,$E263:$E269,,0,-1),'Verwachte Resultaten'!$B$2:$B$31,0),MATCH(_xlfn.XLOOKUP($D$14,$D263:$D269,AW262:AW268,,0,-1),'Verwachte Resultaten'!$C$1:$BT$1,0))*_xlfn.XLOOKUP($E269,$G$2:$G$6,$H$2:$H$6,,0))),$D269,""),"")</f>
        <v/>
      </c>
      <c r="AX269" s="43" t="str">
        <f>IFERROR(IF(AND(_xlfn.XLOOKUP($D$14,$D263:$D269,AX263:AX269,,0,-1)&lt;=(INDEX('Verwachte Resultaten'!$C$2:$BT$31,MATCH(_xlfn.XLOOKUP($D$14,$D263:$D269,$E263:$E269,,0,-1),'Verwachte Resultaten'!$B$2:$B$31,0),MATCH(_xlfn.XLOOKUP($D$14,$D263:$D269,AX262:AX268,,0,-1),'Verwachte Resultaten'!$C$1:$BT$1,0))*_xlfn.XLOOKUP($E269,$G$2:$G$6,$F$2:$F$6,,0)),_xlfn.XLOOKUP($D$14,$D263:$D269,AX263:AX269,,0,-1)&gt;=(INDEX('Verwachte Resultaten'!$C$2:$BT$31,MATCH(_xlfn.XLOOKUP($D$14,$D263:$D269,$E263:$E269,,0,-1),'Verwachte Resultaten'!$B$2:$B$31,0),MATCH(_xlfn.XLOOKUP($D$14,$D263:$D269,AX262:AX268,,0,-1),'Verwachte Resultaten'!$C$1:$BT$1,0))*_xlfn.XLOOKUP($E269,$G$2:$G$6,$H$2:$H$6,,0))),$D269,""),"")</f>
        <v/>
      </c>
      <c r="AY269" s="43" t="str">
        <f>IFERROR(IF(AND(_xlfn.XLOOKUP($D$14,$D263:$D269,AY263:AY269,,0,-1)&lt;=(INDEX('Verwachte Resultaten'!$C$2:$BT$31,MATCH(_xlfn.XLOOKUP($D$14,$D263:$D269,$E263:$E269,,0,-1),'Verwachte Resultaten'!$B$2:$B$31,0),MATCH(_xlfn.XLOOKUP($D$14,$D263:$D269,AY262:AY268,,0,-1),'Verwachte Resultaten'!$C$1:$BT$1,0))*_xlfn.XLOOKUP($E269,$G$2:$G$6,$F$2:$F$6,,0)),_xlfn.XLOOKUP($D$14,$D263:$D269,AY263:AY269,,0,-1)&gt;=(INDEX('Verwachte Resultaten'!$C$2:$BT$31,MATCH(_xlfn.XLOOKUP($D$14,$D263:$D269,$E263:$E269,,0,-1),'Verwachte Resultaten'!$B$2:$B$31,0),MATCH(_xlfn.XLOOKUP($D$14,$D263:$D269,AY262:AY268,,0,-1),'Verwachte Resultaten'!$C$1:$BT$1,0))*_xlfn.XLOOKUP($E269,$G$2:$G$6,$H$2:$H$6,,0))),$D269,""),"")</f>
        <v/>
      </c>
      <c r="AZ269" s="43" t="str">
        <f>IFERROR(IF(AND(_xlfn.XLOOKUP($D$14,$D263:$D269,AZ263:AZ269,,0,-1)&lt;=(INDEX('Verwachte Resultaten'!$C$2:$BT$31,MATCH(_xlfn.XLOOKUP($D$14,$D263:$D269,$E263:$E269,,0,-1),'Verwachte Resultaten'!$B$2:$B$31,0),MATCH(_xlfn.XLOOKUP($D$14,$D263:$D269,AZ262:AZ268,,0,-1),'Verwachte Resultaten'!$C$1:$BT$1,0))*_xlfn.XLOOKUP($E269,$G$2:$G$6,$F$2:$F$6,,0)),_xlfn.XLOOKUP($D$14,$D263:$D269,AZ263:AZ269,,0,-1)&gt;=(INDEX('Verwachte Resultaten'!$C$2:$BT$31,MATCH(_xlfn.XLOOKUP($D$14,$D263:$D269,$E263:$E269,,0,-1),'Verwachte Resultaten'!$B$2:$B$31,0),MATCH(_xlfn.XLOOKUP($D$14,$D263:$D269,AZ262:AZ268,,0,-1),'Verwachte Resultaten'!$C$1:$BT$1,0))*_xlfn.XLOOKUP($E269,$G$2:$G$6,$H$2:$H$6,,0))),$D269,""),"")</f>
        <v/>
      </c>
      <c r="BA269" s="43" t="str">
        <f>IFERROR(IF(AND(_xlfn.XLOOKUP($D$14,$D263:$D269,BA263:BA269,,0,-1)&lt;=(INDEX('Verwachte Resultaten'!$C$2:$BT$31,MATCH(_xlfn.XLOOKUP($D$14,$D263:$D269,$E263:$E269,,0,-1),'Verwachte Resultaten'!$B$2:$B$31,0),MATCH(_xlfn.XLOOKUP($D$14,$D263:$D269,BA262:BA268,,0,-1),'Verwachte Resultaten'!$C$1:$BT$1,0))*_xlfn.XLOOKUP($E269,$G$2:$G$6,$F$2:$F$6,,0)),_xlfn.XLOOKUP($D$14,$D263:$D269,BA263:BA269,,0,-1)&gt;=(INDEX('Verwachte Resultaten'!$C$2:$BT$31,MATCH(_xlfn.XLOOKUP($D$14,$D263:$D269,$E263:$E269,,0,-1),'Verwachte Resultaten'!$B$2:$B$31,0),MATCH(_xlfn.XLOOKUP($D$14,$D263:$D269,BA262:BA268,,0,-1),'Verwachte Resultaten'!$C$1:$BT$1,0))*_xlfn.XLOOKUP($E269,$G$2:$G$6,$H$2:$H$6,,0))),$D269,""),"")</f>
        <v/>
      </c>
      <c r="BB269" s="43" t="str">
        <f>IFERROR(IF(AND(_xlfn.XLOOKUP($D$14,$D263:$D269,BB263:BB269,,0,-1)&lt;=(INDEX('Verwachte Resultaten'!$C$2:$BT$31,MATCH(_xlfn.XLOOKUP($D$14,$D263:$D269,$E263:$E269,,0,-1),'Verwachte Resultaten'!$B$2:$B$31,0),MATCH(_xlfn.XLOOKUP($D$14,$D263:$D269,BB262:BB268,,0,-1),'Verwachte Resultaten'!$C$1:$BT$1,0))*_xlfn.XLOOKUP($E269,$G$2:$G$6,$F$2:$F$6,,0)),_xlfn.XLOOKUP($D$14,$D263:$D269,BB263:BB269,,0,-1)&gt;=(INDEX('Verwachte Resultaten'!$C$2:$BT$31,MATCH(_xlfn.XLOOKUP($D$14,$D263:$D269,$E263:$E269,,0,-1),'Verwachte Resultaten'!$B$2:$B$31,0),MATCH(_xlfn.XLOOKUP($D$14,$D263:$D269,BB262:BB268,,0,-1),'Verwachte Resultaten'!$C$1:$BT$1,0))*_xlfn.XLOOKUP($E269,$G$2:$G$6,$H$2:$H$6,,0))),$D269,""),"")</f>
        <v/>
      </c>
      <c r="BC269" s="43" t="str">
        <f>IFERROR(IF(AND(_xlfn.XLOOKUP($D$14,$D263:$D269,BC263:BC269,,0,-1)&lt;=(INDEX('Verwachte Resultaten'!$C$2:$BT$31,MATCH(_xlfn.XLOOKUP($D$14,$D263:$D269,$E263:$E269,,0,-1),'Verwachte Resultaten'!$B$2:$B$31,0),MATCH(_xlfn.XLOOKUP($D$14,$D263:$D269,BC262:BC268,,0,-1),'Verwachte Resultaten'!$C$1:$BT$1,0))*_xlfn.XLOOKUP($E269,$G$2:$G$6,$F$2:$F$6,,0)),_xlfn.XLOOKUP($D$14,$D263:$D269,BC263:BC269,,0,-1)&gt;=(INDEX('Verwachte Resultaten'!$C$2:$BT$31,MATCH(_xlfn.XLOOKUP($D$14,$D263:$D269,$E263:$E269,,0,-1),'Verwachte Resultaten'!$B$2:$B$31,0),MATCH(_xlfn.XLOOKUP($D$14,$D263:$D269,BC262:BC268,,0,-1),'Verwachte Resultaten'!$C$1:$BT$1,0))*_xlfn.XLOOKUP($E269,$G$2:$G$6,$H$2:$H$6,,0))),$D269,""),"")</f>
        <v/>
      </c>
      <c r="BD269" s="43" t="str">
        <f>IFERROR(IF(AND(_xlfn.XLOOKUP($D$14,$D263:$D269,BD263:BD269,,0,-1)&lt;=(INDEX('Verwachte Resultaten'!$C$2:$BT$31,MATCH(_xlfn.XLOOKUP($D$14,$D263:$D269,$E263:$E269,,0,-1),'Verwachte Resultaten'!$B$2:$B$31,0),MATCH(_xlfn.XLOOKUP($D$14,$D263:$D269,BD262:BD268,,0,-1),'Verwachte Resultaten'!$C$1:$BT$1,0))*_xlfn.XLOOKUP($E269,$G$2:$G$6,$F$2:$F$6,,0)),_xlfn.XLOOKUP($D$14,$D263:$D269,BD263:BD269,,0,-1)&gt;=(INDEX('Verwachte Resultaten'!$C$2:$BT$31,MATCH(_xlfn.XLOOKUP($D$14,$D263:$D269,$E263:$E269,,0,-1),'Verwachte Resultaten'!$B$2:$B$31,0),MATCH(_xlfn.XLOOKUP($D$14,$D263:$D269,BD262:BD268,,0,-1),'Verwachte Resultaten'!$C$1:$BT$1,0))*_xlfn.XLOOKUP($E269,$G$2:$G$6,$H$2:$H$6,,0))),$D269,""),"")</f>
        <v/>
      </c>
      <c r="BE269" s="43" t="str">
        <f>IFERROR(IF(AND(_xlfn.XLOOKUP($D$14,$D263:$D269,BE263:BE269,,0,-1)&lt;=(INDEX('Verwachte Resultaten'!$C$2:$BT$31,MATCH(_xlfn.XLOOKUP($D$14,$D263:$D269,$E263:$E269,,0,-1),'Verwachte Resultaten'!$B$2:$B$31,0),MATCH(_xlfn.XLOOKUP($D$14,$D263:$D269,BE262:BE268,,0,-1),'Verwachte Resultaten'!$C$1:$BT$1,0))*_xlfn.XLOOKUP($E269,$G$2:$G$6,$F$2:$F$6,,0)),_xlfn.XLOOKUP($D$14,$D263:$D269,BE263:BE269,,0,-1)&gt;=(INDEX('Verwachte Resultaten'!$C$2:$BT$31,MATCH(_xlfn.XLOOKUP($D$14,$D263:$D269,$E263:$E269,,0,-1),'Verwachte Resultaten'!$B$2:$B$31,0),MATCH(_xlfn.XLOOKUP($D$14,$D263:$D269,BE262:BE268,,0,-1),'Verwachte Resultaten'!$C$1:$BT$1,0))*_xlfn.XLOOKUP($E269,$G$2:$G$6,$H$2:$H$6,,0))),$D269,""),"")</f>
        <v/>
      </c>
      <c r="BF269" s="43" t="str">
        <f>IFERROR(IF(AND(_xlfn.XLOOKUP($D$14,$D263:$D269,BF263:BF269,,0,-1)&lt;=(INDEX('Verwachte Resultaten'!$C$2:$BT$31,MATCH(_xlfn.XLOOKUP($D$14,$D263:$D269,$E263:$E269,,0,-1),'Verwachte Resultaten'!$B$2:$B$31,0),MATCH(_xlfn.XLOOKUP($D$14,$D263:$D269,BF262:BF268,,0,-1),'Verwachte Resultaten'!$C$1:$BT$1,0))*_xlfn.XLOOKUP($E269,$G$2:$G$6,$F$2:$F$6,,0)),_xlfn.XLOOKUP($D$14,$D263:$D269,BF263:BF269,,0,-1)&gt;=(INDEX('Verwachte Resultaten'!$C$2:$BT$31,MATCH(_xlfn.XLOOKUP($D$14,$D263:$D269,$E263:$E269,,0,-1),'Verwachte Resultaten'!$B$2:$B$31,0),MATCH(_xlfn.XLOOKUP($D$14,$D263:$D269,BF262:BF268,,0,-1),'Verwachte Resultaten'!$C$1:$BT$1,0))*_xlfn.XLOOKUP($E269,$G$2:$G$6,$H$2:$H$6,,0))),$D269,""),"")</f>
        <v/>
      </c>
      <c r="BG269" s="43" t="str">
        <f>IFERROR(IF(AND(_xlfn.XLOOKUP($D$14,$D263:$D269,BG263:BG269,,0,-1)&lt;=(INDEX('Verwachte Resultaten'!$C$2:$BT$31,MATCH(_xlfn.XLOOKUP($D$14,$D263:$D269,$E263:$E269,,0,-1),'Verwachte Resultaten'!$B$2:$B$31,0),MATCH(_xlfn.XLOOKUP($D$14,$D263:$D269,BG262:BG268,,0,-1),'Verwachte Resultaten'!$C$1:$BT$1,0))*_xlfn.XLOOKUP($E269,$G$2:$G$6,$F$2:$F$6,,0)),_xlfn.XLOOKUP($D$14,$D263:$D269,BG263:BG269,,0,-1)&gt;=(INDEX('Verwachte Resultaten'!$C$2:$BT$31,MATCH(_xlfn.XLOOKUP($D$14,$D263:$D269,$E263:$E269,,0,-1),'Verwachte Resultaten'!$B$2:$B$31,0),MATCH(_xlfn.XLOOKUP($D$14,$D263:$D269,BG262:BG268,,0,-1),'Verwachte Resultaten'!$C$1:$BT$1,0))*_xlfn.XLOOKUP($E269,$G$2:$G$6,$H$2:$H$6,,0))),$D269,""),"")</f>
        <v/>
      </c>
      <c r="BH269" s="43" t="str">
        <f>IFERROR(IF(AND(_xlfn.XLOOKUP($D$14,$D263:$D269,BH263:BH269,,0,-1)&lt;=(INDEX('Verwachte Resultaten'!$C$2:$BT$31,MATCH(_xlfn.XLOOKUP($D$14,$D263:$D269,$E263:$E269,,0,-1),'Verwachte Resultaten'!$B$2:$B$31,0),MATCH(_xlfn.XLOOKUP($D$14,$D263:$D269,BH262:BH268,,0,-1),'Verwachte Resultaten'!$C$1:$BT$1,0))*_xlfn.XLOOKUP($E269,$G$2:$G$6,$F$2:$F$6,,0)),_xlfn.XLOOKUP($D$14,$D263:$D269,BH263:BH269,,0,-1)&gt;=(INDEX('Verwachte Resultaten'!$C$2:$BT$31,MATCH(_xlfn.XLOOKUP($D$14,$D263:$D269,$E263:$E269,,0,-1),'Verwachte Resultaten'!$B$2:$B$31,0),MATCH(_xlfn.XLOOKUP($D$14,$D263:$D269,BH262:BH268,,0,-1),'Verwachte Resultaten'!$C$1:$BT$1,0))*_xlfn.XLOOKUP($E269,$G$2:$G$6,$H$2:$H$6,,0))),$D269,""),"")</f>
        <v/>
      </c>
      <c r="BI269" s="43" t="str">
        <f>IFERROR(IF(AND(_xlfn.XLOOKUP($D$14,$D263:$D269,BI263:BI269,,0,-1)&lt;=(INDEX('Verwachte Resultaten'!$C$2:$BT$31,MATCH(_xlfn.XLOOKUP($D$14,$D263:$D269,$E263:$E269,,0,-1),'Verwachte Resultaten'!$B$2:$B$31,0),MATCH(_xlfn.XLOOKUP($D$14,$D263:$D269,BI262:BI268,,0,-1),'Verwachte Resultaten'!$C$1:$BT$1,0))*_xlfn.XLOOKUP($E269,$G$2:$G$6,$F$2:$F$6,,0)),_xlfn.XLOOKUP($D$14,$D263:$D269,BI263:BI269,,0,-1)&gt;=(INDEX('Verwachte Resultaten'!$C$2:$BT$31,MATCH(_xlfn.XLOOKUP($D$14,$D263:$D269,$E263:$E269,,0,-1),'Verwachte Resultaten'!$B$2:$B$31,0),MATCH(_xlfn.XLOOKUP($D$14,$D263:$D269,BI262:BI268,,0,-1),'Verwachte Resultaten'!$C$1:$BT$1,0))*_xlfn.XLOOKUP($E269,$G$2:$G$6,$H$2:$H$6,,0))),$D269,""),"")</f>
        <v/>
      </c>
      <c r="BJ269" s="43" t="str">
        <f>IFERROR(IF(AND(_xlfn.XLOOKUP($D$14,$D263:$D269,BJ263:BJ269,,0,-1)&lt;=(INDEX('Verwachte Resultaten'!$C$2:$BT$31,MATCH(_xlfn.XLOOKUP($D$14,$D263:$D269,$E263:$E269,,0,-1),'Verwachte Resultaten'!$B$2:$B$31,0),MATCH(_xlfn.XLOOKUP($D$14,$D263:$D269,BJ262:BJ268,,0,-1),'Verwachte Resultaten'!$C$1:$BT$1,0))*_xlfn.XLOOKUP($E269,$G$2:$G$6,$F$2:$F$6,,0)),_xlfn.XLOOKUP($D$14,$D263:$D269,BJ263:BJ269,,0,-1)&gt;=(INDEX('Verwachte Resultaten'!$C$2:$BT$31,MATCH(_xlfn.XLOOKUP($D$14,$D263:$D269,$E263:$E269,,0,-1),'Verwachte Resultaten'!$B$2:$B$31,0),MATCH(_xlfn.XLOOKUP($D$14,$D263:$D269,BJ262:BJ268,,0,-1),'Verwachte Resultaten'!$C$1:$BT$1,0))*_xlfn.XLOOKUP($E269,$G$2:$G$6,$H$2:$H$6,,0))),$D269,""),"")</f>
        <v/>
      </c>
      <c r="BK269" s="44" t="str">
        <f>IFERROR(IF(AND(_xlfn.XLOOKUP($D$14,$D263:$D269,BK263:BK269,,0,-1)&lt;=(INDEX('Verwachte Resultaten'!$C$2:$BT$31,MATCH(_xlfn.XLOOKUP($D$14,$D263:$D269,$E263:$E269,,0,-1),'Verwachte Resultaten'!$B$2:$B$31,0),MATCH(_xlfn.XLOOKUP($D$14,$D263:$D269,BK262:BK268,,0,-1),'Verwachte Resultaten'!$C$1:$BT$1,0))*_xlfn.XLOOKUP($E269,$G$2:$G$6,$F$2:$F$6,,0)),_xlfn.XLOOKUP($D$14,$D263:$D269,BK263:BK269,,0,-1)&gt;=(INDEX('Verwachte Resultaten'!$C$2:$BT$31,MATCH(_xlfn.XLOOKUP($D$14,$D263:$D269,$E263:$E269,,0,-1),'Verwachte Resultaten'!$B$2:$B$31,0),MATCH(_xlfn.XLOOKUP($D$14,$D263:$D269,BK262:BK268,,0,-1),'Verwachte Resultaten'!$C$1:$BT$1,0))*_xlfn.XLOOKUP($E269,$G$2:$G$6,$H$2:$H$6,,0))),$D269,""),"")</f>
        <v/>
      </c>
    </row>
    <row r="270" spans="1:63">
      <c r="C270" s="23"/>
      <c r="D270" s="110" t="str">
        <f>IFERROR($B266*$B$7,"")</f>
        <v/>
      </c>
      <c r="E270" s="40" t="s">
        <v>159</v>
      </c>
      <c r="F270" s="13" t="str">
        <f>IFERROR(IF(AND(_xlfn.XLOOKUP($D$14,$D264:$D270,F264:F270,,0,-1)&lt;=(INDEX('Verwachte Resultaten'!$C$2:$BT$31,MATCH(_xlfn.XLOOKUP($D$14,$D264:$D270,$E264:$E270,,0,-1),'Verwachte Resultaten'!$B$2:$B$31,0),MATCH(_xlfn.XLOOKUP($D$14,$D264:$D270,F263:F269,,0,-1),'Verwachte Resultaten'!$C$1:$BT$1,0))*_xlfn.XLOOKUP($E270,$G$2:$G$6,$F$2:$F$6,,0)),_xlfn.XLOOKUP($D$14,$D264:$D270,F264:F270,,0,-1)&gt;(INDEX('Verwachte Resultaten'!$C$2:$BT$31,MATCH(_xlfn.XLOOKUP($D$14,$D264:$D270,$E264:$E270,,0,-1),'Verwachte Resultaten'!$B$2:$B$31,0),MATCH(_xlfn.XLOOKUP($D$14,$D264:$D270,F263:F269,,0,-1),'Verwachte Resultaten'!$C$1:$BT$1,0))*_xlfn.XLOOKUP($E270,$G$2:$G$6,$H$2:$H$6,,0))),$D270,""),"")</f>
        <v/>
      </c>
      <c r="G270" s="14" t="str">
        <f>IFERROR(IF(AND(_xlfn.XLOOKUP($D$14,$D264:$D270,G264:G270,,0,-1)&lt;=(INDEX('Verwachte Resultaten'!$C$2:$BT$31,MATCH(_xlfn.XLOOKUP($D$14,$D264:$D270,$E264:$E270,,0,-1),'Verwachte Resultaten'!$B$2:$B$31,0),MATCH(_xlfn.XLOOKUP($D$14,$D264:$D270,G263:G269,,0,-1),'Verwachte Resultaten'!$C$1:$BT$1,0))*_xlfn.XLOOKUP($E270,$G$2:$G$6,$F$2:$F$6,,0)),_xlfn.XLOOKUP($D$14,$D264:$D270,G264:G270,,0,-1)&gt;(INDEX('Verwachte Resultaten'!$C$2:$BT$31,MATCH(_xlfn.XLOOKUP($D$14,$D264:$D270,$E264:$E270,,0,-1),'Verwachte Resultaten'!$B$2:$B$31,0),MATCH(_xlfn.XLOOKUP($D$14,$D264:$D270,G263:G269,,0,-1),'Verwachte Resultaten'!$C$1:$BT$1,0))*_xlfn.XLOOKUP($E270,$G$2:$G$6,$H$2:$H$6,,0))),$D270,""),"")</f>
        <v/>
      </c>
      <c r="H270" s="14" t="str">
        <f>IFERROR(IF(AND(_xlfn.XLOOKUP($D$14,$D264:$D270,H264:H270,,0,-1)&lt;=(INDEX('Verwachte Resultaten'!$C$2:$BT$31,MATCH(_xlfn.XLOOKUP($D$14,$D264:$D270,$E264:$E270,,0,-1),'Verwachte Resultaten'!$B$2:$B$31,0),MATCH(_xlfn.XLOOKUP($D$14,$D264:$D270,H263:H269,,0,-1),'Verwachte Resultaten'!$C$1:$BT$1,0))*_xlfn.XLOOKUP($E270,$G$2:$G$6,$F$2:$F$6,,0)),_xlfn.XLOOKUP($D$14,$D264:$D270,H264:H270,,0,-1)&gt;(INDEX('Verwachte Resultaten'!$C$2:$BT$31,MATCH(_xlfn.XLOOKUP($D$14,$D264:$D270,$E264:$E270,,0,-1),'Verwachte Resultaten'!$B$2:$B$31,0),MATCH(_xlfn.XLOOKUP($D$14,$D264:$D270,H263:H269,,0,-1),'Verwachte Resultaten'!$C$1:$BT$1,0))*_xlfn.XLOOKUP($E270,$G$2:$G$6,$H$2:$H$6,,0))),$D270,""),"")</f>
        <v/>
      </c>
      <c r="I270" s="14" t="str">
        <f>IFERROR(IF(AND(_xlfn.XLOOKUP($D$14,$D264:$D270,I264:I270,,0,-1)&lt;=(INDEX('Verwachte Resultaten'!$C$2:$BT$31,MATCH(_xlfn.XLOOKUP($D$14,$D264:$D270,$E264:$E270,,0,-1),'Verwachte Resultaten'!$B$2:$B$31,0),MATCH(_xlfn.XLOOKUP($D$14,$D264:$D270,I263:I269,,0,-1),'Verwachte Resultaten'!$C$1:$BT$1,0))*_xlfn.XLOOKUP($E270,$G$2:$G$6,$F$2:$F$6,,0)),_xlfn.XLOOKUP($D$14,$D264:$D270,I264:I270,,0,-1)&gt;(INDEX('Verwachte Resultaten'!$C$2:$BT$31,MATCH(_xlfn.XLOOKUP($D$14,$D264:$D270,$E264:$E270,,0,-1),'Verwachte Resultaten'!$B$2:$B$31,0),MATCH(_xlfn.XLOOKUP($D$14,$D264:$D270,I263:I269,,0,-1),'Verwachte Resultaten'!$C$1:$BT$1,0))*_xlfn.XLOOKUP($E270,$G$2:$G$6,$H$2:$H$6,,0))),$D270,""),"")</f>
        <v/>
      </c>
      <c r="J270" s="14" t="str">
        <f>IFERROR(IF(AND(_xlfn.XLOOKUP($D$14,$D264:$D270,J264:J270,,0,-1)&lt;=(INDEX('Verwachte Resultaten'!$C$2:$BT$31,MATCH(_xlfn.XLOOKUP($D$14,$D264:$D270,$E264:$E270,,0,-1),'Verwachte Resultaten'!$B$2:$B$31,0),MATCH(_xlfn.XLOOKUP($D$14,$D264:$D270,J263:J269,,0,-1),'Verwachte Resultaten'!$C$1:$BT$1,0))*_xlfn.XLOOKUP($E270,$G$2:$G$6,$F$2:$F$6,,0)),_xlfn.XLOOKUP($D$14,$D264:$D270,J264:J270,,0,-1)&gt;(INDEX('Verwachte Resultaten'!$C$2:$BT$31,MATCH(_xlfn.XLOOKUP($D$14,$D264:$D270,$E264:$E270,,0,-1),'Verwachte Resultaten'!$B$2:$B$31,0),MATCH(_xlfn.XLOOKUP($D$14,$D264:$D270,J263:J269,,0,-1),'Verwachte Resultaten'!$C$1:$BT$1,0))*_xlfn.XLOOKUP($E270,$G$2:$G$6,$H$2:$H$6,,0))),$D270,""),"")</f>
        <v/>
      </c>
      <c r="K270" s="14" t="str">
        <f>IFERROR(IF(AND(_xlfn.XLOOKUP($D$14,$D264:$D270,K264:K270,,0,-1)&lt;=(INDEX('Verwachte Resultaten'!$C$2:$BT$31,MATCH(_xlfn.XLOOKUP($D$14,$D264:$D270,$E264:$E270,,0,-1),'Verwachte Resultaten'!$B$2:$B$31,0),MATCH(_xlfn.XLOOKUP($D$14,$D264:$D270,K263:K269,,0,-1),'Verwachte Resultaten'!$C$1:$BT$1,0))*_xlfn.XLOOKUP($E270,$G$2:$G$6,$F$2:$F$6,,0)),_xlfn.XLOOKUP($D$14,$D264:$D270,K264:K270,,0,-1)&gt;(INDEX('Verwachte Resultaten'!$C$2:$BT$31,MATCH(_xlfn.XLOOKUP($D$14,$D264:$D270,$E264:$E270,,0,-1),'Verwachte Resultaten'!$B$2:$B$31,0),MATCH(_xlfn.XLOOKUP($D$14,$D264:$D270,K263:K269,,0,-1),'Verwachte Resultaten'!$C$1:$BT$1,0))*_xlfn.XLOOKUP($E270,$G$2:$G$6,$H$2:$H$6,,0))),$D270,""),"")</f>
        <v/>
      </c>
      <c r="L270" s="14" t="str">
        <f>IFERROR(IF(AND(_xlfn.XLOOKUP($D$14,$D264:$D270,L264:L270,,0,-1)&lt;=(INDEX('Verwachte Resultaten'!$C$2:$BT$31,MATCH(_xlfn.XLOOKUP($D$14,$D264:$D270,$E264:$E270,,0,-1),'Verwachte Resultaten'!$B$2:$B$31,0),MATCH(_xlfn.XLOOKUP($D$14,$D264:$D270,L263:L269,,0,-1),'Verwachte Resultaten'!$C$1:$BT$1,0))*_xlfn.XLOOKUP($E270,$G$2:$G$6,$F$2:$F$6,,0)),_xlfn.XLOOKUP($D$14,$D264:$D270,L264:L270,,0,-1)&gt;(INDEX('Verwachte Resultaten'!$C$2:$BT$31,MATCH(_xlfn.XLOOKUP($D$14,$D264:$D270,$E264:$E270,,0,-1),'Verwachte Resultaten'!$B$2:$B$31,0),MATCH(_xlfn.XLOOKUP($D$14,$D264:$D270,L263:L269,,0,-1),'Verwachte Resultaten'!$C$1:$BT$1,0))*_xlfn.XLOOKUP($E270,$G$2:$G$6,$H$2:$H$6,,0))),$D270,""),"")</f>
        <v/>
      </c>
      <c r="M270" s="14" t="str">
        <f>IFERROR(IF(AND(_xlfn.XLOOKUP($D$14,$D264:$D270,M264:M270,,0,-1)&lt;=(INDEX('Verwachte Resultaten'!$C$2:$BT$31,MATCH(_xlfn.XLOOKUP($D$14,$D264:$D270,$E264:$E270,,0,-1),'Verwachte Resultaten'!$B$2:$B$31,0),MATCH(_xlfn.XLOOKUP($D$14,$D264:$D270,M263:M269,,0,-1),'Verwachte Resultaten'!$C$1:$BT$1,0))*_xlfn.XLOOKUP($E270,$G$2:$G$6,$F$2:$F$6,,0)),_xlfn.XLOOKUP($D$14,$D264:$D270,M264:M270,,0,-1)&gt;(INDEX('Verwachte Resultaten'!$C$2:$BT$31,MATCH(_xlfn.XLOOKUP($D$14,$D264:$D270,$E264:$E270,,0,-1),'Verwachte Resultaten'!$B$2:$B$31,0),MATCH(_xlfn.XLOOKUP($D$14,$D264:$D270,M263:M269,,0,-1),'Verwachte Resultaten'!$C$1:$BT$1,0))*_xlfn.XLOOKUP($E270,$G$2:$G$6,$H$2:$H$6,,0))),$D270,""),"")</f>
        <v/>
      </c>
      <c r="N270" s="14" t="str">
        <f>IFERROR(IF(AND(_xlfn.XLOOKUP($D$14,$D264:$D270,N264:N270,,0,-1)&lt;=(INDEX('Verwachte Resultaten'!$C$2:$BT$31,MATCH(_xlfn.XLOOKUP($D$14,$D264:$D270,$E264:$E270,,0,-1),'Verwachte Resultaten'!$B$2:$B$31,0),MATCH(_xlfn.XLOOKUP($D$14,$D264:$D270,N263:N269,,0,-1),'Verwachte Resultaten'!$C$1:$BT$1,0))*_xlfn.XLOOKUP($E270,$G$2:$G$6,$F$2:$F$6,,0)),_xlfn.XLOOKUP($D$14,$D264:$D270,N264:N270,,0,-1)&gt;(INDEX('Verwachte Resultaten'!$C$2:$BT$31,MATCH(_xlfn.XLOOKUP($D$14,$D264:$D270,$E264:$E270,,0,-1),'Verwachte Resultaten'!$B$2:$B$31,0),MATCH(_xlfn.XLOOKUP($D$14,$D264:$D270,N263:N269,,0,-1),'Verwachte Resultaten'!$C$1:$BT$1,0))*_xlfn.XLOOKUP($E270,$G$2:$G$6,$H$2:$H$6,,0))),$D270,""),"")</f>
        <v/>
      </c>
      <c r="O270" s="14" t="str">
        <f>IFERROR(IF(AND(_xlfn.XLOOKUP($D$14,$D264:$D270,O264:O270,,0,-1)&lt;=(INDEX('Verwachte Resultaten'!$C$2:$BT$31,MATCH(_xlfn.XLOOKUP($D$14,$D264:$D270,$E264:$E270,,0,-1),'Verwachte Resultaten'!$B$2:$B$31,0),MATCH(_xlfn.XLOOKUP($D$14,$D264:$D270,O263:O269,,0,-1),'Verwachte Resultaten'!$C$1:$BT$1,0))*_xlfn.XLOOKUP($E270,$G$2:$G$6,$F$2:$F$6,,0)),_xlfn.XLOOKUP($D$14,$D264:$D270,O264:O270,,0,-1)&gt;(INDEX('Verwachte Resultaten'!$C$2:$BT$31,MATCH(_xlfn.XLOOKUP($D$14,$D264:$D270,$E264:$E270,,0,-1),'Verwachte Resultaten'!$B$2:$B$31,0),MATCH(_xlfn.XLOOKUP($D$14,$D264:$D270,O263:O269,,0,-1),'Verwachte Resultaten'!$C$1:$BT$1,0))*_xlfn.XLOOKUP($E270,$G$2:$G$6,$H$2:$H$6,,0))),$D270,""),"")</f>
        <v/>
      </c>
      <c r="P270" s="14" t="str">
        <f>IFERROR(IF(AND(_xlfn.XLOOKUP($D$14,$D264:$D270,P264:P270,,0,-1)&lt;=(INDEX('Verwachte Resultaten'!$C$2:$BT$31,MATCH(_xlfn.XLOOKUP($D$14,$D264:$D270,$E264:$E270,,0,-1),'Verwachte Resultaten'!$B$2:$B$31,0),MATCH(_xlfn.XLOOKUP($D$14,$D264:$D270,P263:P269,,0,-1),'Verwachte Resultaten'!$C$1:$BT$1,0))*_xlfn.XLOOKUP($E270,$G$2:$G$6,$F$2:$F$6,,0)),_xlfn.XLOOKUP($D$14,$D264:$D270,P264:P270,,0,-1)&gt;(INDEX('Verwachte Resultaten'!$C$2:$BT$31,MATCH(_xlfn.XLOOKUP($D$14,$D264:$D270,$E264:$E270,,0,-1),'Verwachte Resultaten'!$B$2:$B$31,0),MATCH(_xlfn.XLOOKUP($D$14,$D264:$D270,P263:P269,,0,-1),'Verwachte Resultaten'!$C$1:$BT$1,0))*_xlfn.XLOOKUP($E270,$G$2:$G$6,$H$2:$H$6,,0))),$D270,""),"")</f>
        <v/>
      </c>
      <c r="Q270" s="14" t="str">
        <f>IFERROR(IF(AND(_xlfn.XLOOKUP($D$14,$D264:$D270,Q264:Q270,,0,-1)&lt;=(INDEX('Verwachte Resultaten'!$C$2:$BT$31,MATCH(_xlfn.XLOOKUP($D$14,$D264:$D270,$E264:$E270,,0,-1),'Verwachte Resultaten'!$B$2:$B$31,0),MATCH(_xlfn.XLOOKUP($D$14,$D264:$D270,Q263:Q269,,0,-1),'Verwachte Resultaten'!$C$1:$BT$1,0))*_xlfn.XLOOKUP($E270,$G$2:$G$6,$F$2:$F$6,,0)),_xlfn.XLOOKUP($D$14,$D264:$D270,Q264:Q270,,0,-1)&gt;(INDEX('Verwachte Resultaten'!$C$2:$BT$31,MATCH(_xlfn.XLOOKUP($D$14,$D264:$D270,$E264:$E270,,0,-1),'Verwachte Resultaten'!$B$2:$B$31,0),MATCH(_xlfn.XLOOKUP($D$14,$D264:$D270,Q263:Q269,,0,-1),'Verwachte Resultaten'!$C$1:$BT$1,0))*_xlfn.XLOOKUP($E270,$G$2:$G$6,$H$2:$H$6,,0))),$D270,""),"")</f>
        <v/>
      </c>
      <c r="R270" s="14" t="str">
        <f>IFERROR(IF(AND(_xlfn.XLOOKUP($D$14,$D264:$D270,R264:R270,,0,-1)&lt;=(INDEX('Verwachte Resultaten'!$C$2:$BT$31,MATCH(_xlfn.XLOOKUP($D$14,$D264:$D270,$E264:$E270,,0,-1),'Verwachte Resultaten'!$B$2:$B$31,0),MATCH(_xlfn.XLOOKUP($D$14,$D264:$D270,R263:R269,,0,-1),'Verwachte Resultaten'!$C$1:$BT$1,0))*_xlfn.XLOOKUP($E270,$G$2:$G$6,$F$2:$F$6,,0)),_xlfn.XLOOKUP($D$14,$D264:$D270,R264:R270,,0,-1)&gt;(INDEX('Verwachte Resultaten'!$C$2:$BT$31,MATCH(_xlfn.XLOOKUP($D$14,$D264:$D270,$E264:$E270,,0,-1),'Verwachte Resultaten'!$B$2:$B$31,0),MATCH(_xlfn.XLOOKUP($D$14,$D264:$D270,R263:R269,,0,-1),'Verwachte Resultaten'!$C$1:$BT$1,0))*_xlfn.XLOOKUP($E270,$G$2:$G$6,$H$2:$H$6,,0))),$D270,""),"")</f>
        <v/>
      </c>
      <c r="S270" s="14" t="str">
        <f>IFERROR(IF(AND(_xlfn.XLOOKUP($D$14,$D264:$D270,S264:S270,,0,-1)&lt;=(INDEX('Verwachte Resultaten'!$C$2:$BT$31,MATCH(_xlfn.XLOOKUP($D$14,$D264:$D270,$E264:$E270,,0,-1),'Verwachte Resultaten'!$B$2:$B$31,0),MATCH(_xlfn.XLOOKUP($D$14,$D264:$D270,S263:S269,,0,-1),'Verwachte Resultaten'!$C$1:$BT$1,0))*_xlfn.XLOOKUP($E270,$G$2:$G$6,$F$2:$F$6,,0)),_xlfn.XLOOKUP($D$14,$D264:$D270,S264:S270,,0,-1)&gt;(INDEX('Verwachte Resultaten'!$C$2:$BT$31,MATCH(_xlfn.XLOOKUP($D$14,$D264:$D270,$E264:$E270,,0,-1),'Verwachte Resultaten'!$B$2:$B$31,0),MATCH(_xlfn.XLOOKUP($D$14,$D264:$D270,S263:S269,,0,-1),'Verwachte Resultaten'!$C$1:$BT$1,0))*_xlfn.XLOOKUP($E270,$G$2:$G$6,$H$2:$H$6,,0))),$D270,""),"")</f>
        <v/>
      </c>
      <c r="T270" s="14" t="str">
        <f>IFERROR(IF(AND(_xlfn.XLOOKUP($D$14,$D264:$D270,T264:T270,,0,-1)&lt;=(INDEX('Verwachte Resultaten'!$C$2:$BT$31,MATCH(_xlfn.XLOOKUP($D$14,$D264:$D270,$E264:$E270,,0,-1),'Verwachte Resultaten'!$B$2:$B$31,0),MATCH(_xlfn.XLOOKUP($D$14,$D264:$D270,T263:T269,,0,-1),'Verwachte Resultaten'!$C$1:$BT$1,0))*_xlfn.XLOOKUP($E270,$G$2:$G$6,$F$2:$F$6,,0)),_xlfn.XLOOKUP($D$14,$D264:$D270,T264:T270,,0,-1)&gt;(INDEX('Verwachte Resultaten'!$C$2:$BT$31,MATCH(_xlfn.XLOOKUP($D$14,$D264:$D270,$E264:$E270,,0,-1),'Verwachte Resultaten'!$B$2:$B$31,0),MATCH(_xlfn.XLOOKUP($D$14,$D264:$D270,T263:T269,,0,-1),'Verwachte Resultaten'!$C$1:$BT$1,0))*_xlfn.XLOOKUP($E270,$G$2:$G$6,$H$2:$H$6,,0))),$D270,""),"")</f>
        <v/>
      </c>
      <c r="U270" s="14" t="str">
        <f>IFERROR(IF(AND(_xlfn.XLOOKUP($D$14,$D264:$D270,U264:U270,,0,-1)&lt;=(INDEX('Verwachte Resultaten'!$C$2:$BT$31,MATCH(_xlfn.XLOOKUP($D$14,$D264:$D270,$E264:$E270,,0,-1),'Verwachte Resultaten'!$B$2:$B$31,0),MATCH(_xlfn.XLOOKUP($D$14,$D264:$D270,U263:U269,,0,-1),'Verwachte Resultaten'!$C$1:$BT$1,0))*_xlfn.XLOOKUP($E270,$G$2:$G$6,$F$2:$F$6,,0)),_xlfn.XLOOKUP($D$14,$D264:$D270,U264:U270,,0,-1)&gt;(INDEX('Verwachte Resultaten'!$C$2:$BT$31,MATCH(_xlfn.XLOOKUP($D$14,$D264:$D270,$E264:$E270,,0,-1),'Verwachte Resultaten'!$B$2:$B$31,0),MATCH(_xlfn.XLOOKUP($D$14,$D264:$D270,U263:U269,,0,-1),'Verwachte Resultaten'!$C$1:$BT$1,0))*_xlfn.XLOOKUP($E270,$G$2:$G$6,$H$2:$H$6,,0))),$D270,""),"")</f>
        <v/>
      </c>
      <c r="V270" s="14" t="str">
        <f>IFERROR(IF(AND(_xlfn.XLOOKUP($D$14,$D264:$D270,V264:V270,,0,-1)&lt;=(INDEX('Verwachte Resultaten'!$C$2:$BT$31,MATCH(_xlfn.XLOOKUP($D$14,$D264:$D270,$E264:$E270,,0,-1),'Verwachte Resultaten'!$B$2:$B$31,0),MATCH(_xlfn.XLOOKUP($D$14,$D264:$D270,V263:V269,,0,-1),'Verwachte Resultaten'!$C$1:$BT$1,0))*_xlfn.XLOOKUP($E270,$G$2:$G$6,$F$2:$F$6,,0)),_xlfn.XLOOKUP($D$14,$D264:$D270,V264:V270,,0,-1)&gt;(INDEX('Verwachte Resultaten'!$C$2:$BT$31,MATCH(_xlfn.XLOOKUP($D$14,$D264:$D270,$E264:$E270,,0,-1),'Verwachte Resultaten'!$B$2:$B$31,0),MATCH(_xlfn.XLOOKUP($D$14,$D264:$D270,V263:V269,,0,-1),'Verwachte Resultaten'!$C$1:$BT$1,0))*_xlfn.XLOOKUP($E270,$G$2:$G$6,$H$2:$H$6,,0))),$D270,""),"")</f>
        <v/>
      </c>
      <c r="W270" s="14" t="str">
        <f>IFERROR(IF(AND(_xlfn.XLOOKUP($D$14,$D264:$D270,W264:W270,,0,-1)&lt;=(INDEX('Verwachte Resultaten'!$C$2:$BT$31,MATCH(_xlfn.XLOOKUP($D$14,$D264:$D270,$E264:$E270,,0,-1),'Verwachte Resultaten'!$B$2:$B$31,0),MATCH(_xlfn.XLOOKUP($D$14,$D264:$D270,W263:W269,,0,-1),'Verwachte Resultaten'!$C$1:$BT$1,0))*_xlfn.XLOOKUP($E270,$G$2:$G$6,$F$2:$F$6,,0)),_xlfn.XLOOKUP($D$14,$D264:$D270,W264:W270,,0,-1)&gt;(INDEX('Verwachte Resultaten'!$C$2:$BT$31,MATCH(_xlfn.XLOOKUP($D$14,$D264:$D270,$E264:$E270,,0,-1),'Verwachte Resultaten'!$B$2:$B$31,0),MATCH(_xlfn.XLOOKUP($D$14,$D264:$D270,W263:W269,,0,-1),'Verwachte Resultaten'!$C$1:$BT$1,0))*_xlfn.XLOOKUP($E270,$G$2:$G$6,$H$2:$H$6,,0))),$D270,""),"")</f>
        <v/>
      </c>
      <c r="X270" s="14" t="str">
        <f>IFERROR(IF(AND(_xlfn.XLOOKUP($D$14,$D264:$D270,X264:X270,,0,-1)&lt;=(INDEX('Verwachte Resultaten'!$C$2:$BT$31,MATCH(_xlfn.XLOOKUP($D$14,$D264:$D270,$E264:$E270,,0,-1),'Verwachte Resultaten'!$B$2:$B$31,0),MATCH(_xlfn.XLOOKUP($D$14,$D264:$D270,X263:X269,,0,-1),'Verwachte Resultaten'!$C$1:$BT$1,0))*_xlfn.XLOOKUP($E270,$G$2:$G$6,$F$2:$F$6,,0)),_xlfn.XLOOKUP($D$14,$D264:$D270,X264:X270,,0,-1)&gt;(INDEX('Verwachte Resultaten'!$C$2:$BT$31,MATCH(_xlfn.XLOOKUP($D$14,$D264:$D270,$E264:$E270,,0,-1),'Verwachte Resultaten'!$B$2:$B$31,0),MATCH(_xlfn.XLOOKUP($D$14,$D264:$D270,X263:X269,,0,-1),'Verwachte Resultaten'!$C$1:$BT$1,0))*_xlfn.XLOOKUP($E270,$G$2:$G$6,$H$2:$H$6,,0))),$D270,""),"")</f>
        <v/>
      </c>
      <c r="Y270" s="14" t="str">
        <f>IFERROR(IF(AND(_xlfn.XLOOKUP($D$14,$D264:$D270,Y264:Y270,,0,-1)&lt;=(INDEX('Verwachte Resultaten'!$C$2:$BT$31,MATCH(_xlfn.XLOOKUP($D$14,$D264:$D270,$E264:$E270,,0,-1),'Verwachte Resultaten'!$B$2:$B$31,0),MATCH(_xlfn.XLOOKUP($D$14,$D264:$D270,Y263:Y269,,0,-1),'Verwachte Resultaten'!$C$1:$BT$1,0))*_xlfn.XLOOKUP($E270,$G$2:$G$6,$F$2:$F$6,,0)),_xlfn.XLOOKUP($D$14,$D264:$D270,Y264:Y270,,0,-1)&gt;(INDEX('Verwachte Resultaten'!$C$2:$BT$31,MATCH(_xlfn.XLOOKUP($D$14,$D264:$D270,$E264:$E270,,0,-1),'Verwachte Resultaten'!$B$2:$B$31,0),MATCH(_xlfn.XLOOKUP($D$14,$D264:$D270,Y263:Y269,,0,-1),'Verwachte Resultaten'!$C$1:$BT$1,0))*_xlfn.XLOOKUP($E270,$G$2:$G$6,$H$2:$H$6,,0))),$D270,""),"")</f>
        <v/>
      </c>
      <c r="Z270" s="14" t="str">
        <f>IFERROR(IF(AND(_xlfn.XLOOKUP($D$14,$D264:$D270,Z264:Z270,,0,-1)&lt;=(INDEX('Verwachte Resultaten'!$C$2:$BT$31,MATCH(_xlfn.XLOOKUP($D$14,$D264:$D270,$E264:$E270,,0,-1),'Verwachte Resultaten'!$B$2:$B$31,0),MATCH(_xlfn.XLOOKUP($D$14,$D264:$D270,Z263:Z269,,0,-1),'Verwachte Resultaten'!$C$1:$BT$1,0))*_xlfn.XLOOKUP($E270,$G$2:$G$6,$F$2:$F$6,,0)),_xlfn.XLOOKUP($D$14,$D264:$D270,Z264:Z270,,0,-1)&gt;(INDEX('Verwachte Resultaten'!$C$2:$BT$31,MATCH(_xlfn.XLOOKUP($D$14,$D264:$D270,$E264:$E270,,0,-1),'Verwachte Resultaten'!$B$2:$B$31,0),MATCH(_xlfn.XLOOKUP($D$14,$D264:$D270,Z263:Z269,,0,-1),'Verwachte Resultaten'!$C$1:$BT$1,0))*_xlfn.XLOOKUP($E270,$G$2:$G$6,$H$2:$H$6,,0))),$D270,""),"")</f>
        <v/>
      </c>
      <c r="AA270" s="14" t="str">
        <f>IFERROR(IF(AND(_xlfn.XLOOKUP($D$14,$D264:$D270,AA264:AA270,,0,-1)&lt;=(INDEX('Verwachte Resultaten'!$C$2:$BT$31,MATCH(_xlfn.XLOOKUP($D$14,$D264:$D270,$E264:$E270,,0,-1),'Verwachte Resultaten'!$B$2:$B$31,0),MATCH(_xlfn.XLOOKUP($D$14,$D264:$D270,AA263:AA269,,0,-1),'Verwachte Resultaten'!$C$1:$BT$1,0))*_xlfn.XLOOKUP($E270,$G$2:$G$6,$F$2:$F$6,,0)),_xlfn.XLOOKUP($D$14,$D264:$D270,AA264:AA270,,0,-1)&gt;(INDEX('Verwachte Resultaten'!$C$2:$BT$31,MATCH(_xlfn.XLOOKUP($D$14,$D264:$D270,$E264:$E270,,0,-1),'Verwachte Resultaten'!$B$2:$B$31,0),MATCH(_xlfn.XLOOKUP($D$14,$D264:$D270,AA263:AA269,,0,-1),'Verwachte Resultaten'!$C$1:$BT$1,0))*_xlfn.XLOOKUP($E270,$G$2:$G$6,$H$2:$H$6,,0))),$D270,""),"")</f>
        <v/>
      </c>
      <c r="AB270" s="14" t="str">
        <f>IFERROR(IF(AND(_xlfn.XLOOKUP($D$14,$D264:$D270,AB264:AB270,,0,-1)&lt;=(INDEX('Verwachte Resultaten'!$C$2:$BT$31,MATCH(_xlfn.XLOOKUP($D$14,$D264:$D270,$E264:$E270,,0,-1),'Verwachte Resultaten'!$B$2:$B$31,0),MATCH(_xlfn.XLOOKUP($D$14,$D264:$D270,AB263:AB269,,0,-1),'Verwachte Resultaten'!$C$1:$BT$1,0))*_xlfn.XLOOKUP($E270,$G$2:$G$6,$F$2:$F$6,,0)),_xlfn.XLOOKUP($D$14,$D264:$D270,AB264:AB270,,0,-1)&gt;(INDEX('Verwachte Resultaten'!$C$2:$BT$31,MATCH(_xlfn.XLOOKUP($D$14,$D264:$D270,$E264:$E270,,0,-1),'Verwachte Resultaten'!$B$2:$B$31,0),MATCH(_xlfn.XLOOKUP($D$14,$D264:$D270,AB263:AB269,,0,-1),'Verwachte Resultaten'!$C$1:$BT$1,0))*_xlfn.XLOOKUP($E270,$G$2:$G$6,$H$2:$H$6,,0))),$D270,""),"")</f>
        <v/>
      </c>
      <c r="AC270" s="14" t="str">
        <f>IFERROR(IF(AND(_xlfn.XLOOKUP($D$14,$D264:$D270,AC264:AC270,,0,-1)&lt;=(INDEX('Verwachte Resultaten'!$C$2:$BT$31,MATCH(_xlfn.XLOOKUP($D$14,$D264:$D270,$E264:$E270,,0,-1),'Verwachte Resultaten'!$B$2:$B$31,0),MATCH(_xlfn.XLOOKUP($D$14,$D264:$D270,AC263:AC269,,0,-1),'Verwachte Resultaten'!$C$1:$BT$1,0))*_xlfn.XLOOKUP($E270,$G$2:$G$6,$F$2:$F$6,,0)),_xlfn.XLOOKUP($D$14,$D264:$D270,AC264:AC270,,0,-1)&gt;(INDEX('Verwachte Resultaten'!$C$2:$BT$31,MATCH(_xlfn.XLOOKUP($D$14,$D264:$D270,$E264:$E270,,0,-1),'Verwachte Resultaten'!$B$2:$B$31,0),MATCH(_xlfn.XLOOKUP($D$14,$D264:$D270,AC263:AC269,,0,-1),'Verwachte Resultaten'!$C$1:$BT$1,0))*_xlfn.XLOOKUP($E270,$G$2:$G$6,$H$2:$H$6,,0))),$D270,""),"")</f>
        <v/>
      </c>
      <c r="AD270" s="14" t="str">
        <f>IFERROR(IF(AND(_xlfn.XLOOKUP($D$14,$D264:$D270,AD264:AD270,,0,-1)&lt;=(INDEX('Verwachte Resultaten'!$C$2:$BT$31,MATCH(_xlfn.XLOOKUP($D$14,$D264:$D270,$E264:$E270,,0,-1),'Verwachte Resultaten'!$B$2:$B$31,0),MATCH(_xlfn.XLOOKUP($D$14,$D264:$D270,AD263:AD269,,0,-1),'Verwachte Resultaten'!$C$1:$BT$1,0))*_xlfn.XLOOKUP($E270,$G$2:$G$6,$F$2:$F$6,,0)),_xlfn.XLOOKUP($D$14,$D264:$D270,AD264:AD270,,0,-1)&gt;(INDEX('Verwachte Resultaten'!$C$2:$BT$31,MATCH(_xlfn.XLOOKUP($D$14,$D264:$D270,$E264:$E270,,0,-1),'Verwachte Resultaten'!$B$2:$B$31,0),MATCH(_xlfn.XLOOKUP($D$14,$D264:$D270,AD263:AD269,,0,-1),'Verwachte Resultaten'!$C$1:$BT$1,0))*_xlfn.XLOOKUP($E270,$G$2:$G$6,$H$2:$H$6,,0))),$D270,""),"")</f>
        <v/>
      </c>
      <c r="AE270" s="14" t="str">
        <f>IFERROR(IF(AND(_xlfn.XLOOKUP($D$14,$D264:$D270,AE264:AE270,,0,-1)&lt;=(INDEX('Verwachte Resultaten'!$C$2:$BT$31,MATCH(_xlfn.XLOOKUP($D$14,$D264:$D270,$E264:$E270,,0,-1),'Verwachte Resultaten'!$B$2:$B$31,0),MATCH(_xlfn.XLOOKUP($D$14,$D264:$D270,AE263:AE269,,0,-1),'Verwachte Resultaten'!$C$1:$BT$1,0))*_xlfn.XLOOKUP($E270,$G$2:$G$6,$F$2:$F$6,,0)),_xlfn.XLOOKUP($D$14,$D264:$D270,AE264:AE270,,0,-1)&gt;(INDEX('Verwachte Resultaten'!$C$2:$BT$31,MATCH(_xlfn.XLOOKUP($D$14,$D264:$D270,$E264:$E270,,0,-1),'Verwachte Resultaten'!$B$2:$B$31,0),MATCH(_xlfn.XLOOKUP($D$14,$D264:$D270,AE263:AE269,,0,-1),'Verwachte Resultaten'!$C$1:$BT$1,0))*_xlfn.XLOOKUP($E270,$G$2:$G$6,$H$2:$H$6,,0))),$D270,""),"")</f>
        <v/>
      </c>
      <c r="AF270" s="14" t="str">
        <f>IFERROR(IF(AND(_xlfn.XLOOKUP($D$14,$D264:$D270,AF264:AF270,,0,-1)&lt;=(INDEX('Verwachte Resultaten'!$C$2:$BT$31,MATCH(_xlfn.XLOOKUP($D$14,$D264:$D270,$E264:$E270,,0,-1),'Verwachte Resultaten'!$B$2:$B$31,0),MATCH(_xlfn.XLOOKUP($D$14,$D264:$D270,AF263:AF269,,0,-1),'Verwachte Resultaten'!$C$1:$BT$1,0))*_xlfn.XLOOKUP($E270,$G$2:$G$6,$F$2:$F$6,,0)),_xlfn.XLOOKUP($D$14,$D264:$D270,AF264:AF270,,0,-1)&gt;(INDEX('Verwachte Resultaten'!$C$2:$BT$31,MATCH(_xlfn.XLOOKUP($D$14,$D264:$D270,$E264:$E270,,0,-1),'Verwachte Resultaten'!$B$2:$B$31,0),MATCH(_xlfn.XLOOKUP($D$14,$D264:$D270,AF263:AF269,,0,-1),'Verwachte Resultaten'!$C$1:$BT$1,0))*_xlfn.XLOOKUP($E270,$G$2:$G$6,$H$2:$H$6,,0))),$D270,""),"")</f>
        <v/>
      </c>
      <c r="AG270" s="14" t="str">
        <f>IFERROR(IF(AND(_xlfn.XLOOKUP($D$14,$D264:$D270,AG264:AG270,,0,-1)&lt;=(INDEX('Verwachte Resultaten'!$C$2:$BT$31,MATCH(_xlfn.XLOOKUP($D$14,$D264:$D270,$E264:$E270,,0,-1),'Verwachte Resultaten'!$B$2:$B$31,0),MATCH(_xlfn.XLOOKUP($D$14,$D264:$D270,AG263:AG269,,0,-1),'Verwachte Resultaten'!$C$1:$BT$1,0))*_xlfn.XLOOKUP($E270,$G$2:$G$6,$F$2:$F$6,,0)),_xlfn.XLOOKUP($D$14,$D264:$D270,AG264:AG270,,0,-1)&gt;(INDEX('Verwachte Resultaten'!$C$2:$BT$31,MATCH(_xlfn.XLOOKUP($D$14,$D264:$D270,$E264:$E270,,0,-1),'Verwachte Resultaten'!$B$2:$B$31,0),MATCH(_xlfn.XLOOKUP($D$14,$D264:$D270,AG263:AG269,,0,-1),'Verwachte Resultaten'!$C$1:$BT$1,0))*_xlfn.XLOOKUP($E270,$G$2:$G$6,$H$2:$H$6,,0))),$D270,""),"")</f>
        <v/>
      </c>
      <c r="AH270" s="14" t="str">
        <f>IFERROR(IF(AND(_xlfn.XLOOKUP($D$14,$D264:$D270,AH264:AH270,,0,-1)&lt;=(INDEX('Verwachte Resultaten'!$C$2:$BT$31,MATCH(_xlfn.XLOOKUP($D$14,$D264:$D270,$E264:$E270,,0,-1),'Verwachte Resultaten'!$B$2:$B$31,0),MATCH(_xlfn.XLOOKUP($D$14,$D264:$D270,AH263:AH269,,0,-1),'Verwachte Resultaten'!$C$1:$BT$1,0))*_xlfn.XLOOKUP($E270,$G$2:$G$6,$F$2:$F$6,,0)),_xlfn.XLOOKUP($D$14,$D264:$D270,AH264:AH270,,0,-1)&gt;(INDEX('Verwachte Resultaten'!$C$2:$BT$31,MATCH(_xlfn.XLOOKUP($D$14,$D264:$D270,$E264:$E270,,0,-1),'Verwachte Resultaten'!$B$2:$B$31,0),MATCH(_xlfn.XLOOKUP($D$14,$D264:$D270,AH263:AH269,,0,-1),'Verwachte Resultaten'!$C$1:$BT$1,0))*_xlfn.XLOOKUP($E270,$G$2:$G$6,$H$2:$H$6,,0))),$D270,""),"")</f>
        <v/>
      </c>
      <c r="AI270" s="14" t="str">
        <f>IFERROR(IF(AND(_xlfn.XLOOKUP($D$14,$D264:$D270,AI264:AI270,,0,-1)&lt;=(INDEX('Verwachte Resultaten'!$C$2:$BT$31,MATCH(_xlfn.XLOOKUP($D$14,$D264:$D270,$E264:$E270,,0,-1),'Verwachte Resultaten'!$B$2:$B$31,0),MATCH(_xlfn.XLOOKUP($D$14,$D264:$D270,AI263:AI269,,0,-1),'Verwachte Resultaten'!$C$1:$BT$1,0))*_xlfn.XLOOKUP($E270,$G$2:$G$6,$F$2:$F$6,,0)),_xlfn.XLOOKUP($D$14,$D264:$D270,AI264:AI270,,0,-1)&gt;(INDEX('Verwachte Resultaten'!$C$2:$BT$31,MATCH(_xlfn.XLOOKUP($D$14,$D264:$D270,$E264:$E270,,0,-1),'Verwachte Resultaten'!$B$2:$B$31,0),MATCH(_xlfn.XLOOKUP($D$14,$D264:$D270,AI263:AI269,,0,-1),'Verwachte Resultaten'!$C$1:$BT$1,0))*_xlfn.XLOOKUP($E270,$G$2:$G$6,$H$2:$H$6,,0))),$D270,""),"")</f>
        <v/>
      </c>
      <c r="AJ270" s="14" t="str">
        <f>IFERROR(IF(AND(_xlfn.XLOOKUP($D$14,$D264:$D270,AJ264:AJ270,,0,-1)&lt;=(INDEX('Verwachte Resultaten'!$C$2:$BT$31,MATCH(_xlfn.XLOOKUP($D$14,$D264:$D270,$E264:$E270,,0,-1),'Verwachte Resultaten'!$B$2:$B$31,0),MATCH(_xlfn.XLOOKUP($D$14,$D264:$D270,AJ263:AJ269,,0,-1),'Verwachte Resultaten'!$C$1:$BT$1,0))*_xlfn.XLOOKUP($E270,$G$2:$G$6,$F$2:$F$6,,0)),_xlfn.XLOOKUP($D$14,$D264:$D270,AJ264:AJ270,,0,-1)&gt;(INDEX('Verwachte Resultaten'!$C$2:$BT$31,MATCH(_xlfn.XLOOKUP($D$14,$D264:$D270,$E264:$E270,,0,-1),'Verwachte Resultaten'!$B$2:$B$31,0),MATCH(_xlfn.XLOOKUP($D$14,$D264:$D270,AJ263:AJ269,,0,-1),'Verwachte Resultaten'!$C$1:$BT$1,0))*_xlfn.XLOOKUP($E270,$G$2:$G$6,$H$2:$H$6,,0))),$D270,""),"")</f>
        <v/>
      </c>
      <c r="AK270" s="14" t="str">
        <f>IFERROR(IF(AND(_xlfn.XLOOKUP($D$14,$D264:$D270,AK264:AK270,,0,-1)&lt;=(INDEX('Verwachte Resultaten'!$C$2:$BT$31,MATCH(_xlfn.XLOOKUP($D$14,$D264:$D270,$E264:$E270,,0,-1),'Verwachte Resultaten'!$B$2:$B$31,0),MATCH(_xlfn.XLOOKUP($D$14,$D264:$D270,AK263:AK269,,0,-1),'Verwachte Resultaten'!$C$1:$BT$1,0))*_xlfn.XLOOKUP($E270,$G$2:$G$6,$F$2:$F$6,,0)),_xlfn.XLOOKUP($D$14,$D264:$D270,AK264:AK270,,0,-1)&gt;(INDEX('Verwachte Resultaten'!$C$2:$BT$31,MATCH(_xlfn.XLOOKUP($D$14,$D264:$D270,$E264:$E270,,0,-1),'Verwachte Resultaten'!$B$2:$B$31,0),MATCH(_xlfn.XLOOKUP($D$14,$D264:$D270,AK263:AK269,,0,-1),'Verwachte Resultaten'!$C$1:$BT$1,0))*_xlfn.XLOOKUP($E270,$G$2:$G$6,$H$2:$H$6,,0))),$D270,""),"")</f>
        <v/>
      </c>
      <c r="AL270" s="14" t="str">
        <f>IFERROR(IF(AND(_xlfn.XLOOKUP($D$14,$D264:$D270,AL264:AL270,,0,-1)&lt;=(INDEX('Verwachte Resultaten'!$C$2:$BT$31,MATCH(_xlfn.XLOOKUP($D$14,$D264:$D270,$E264:$E270,,0,-1),'Verwachte Resultaten'!$B$2:$B$31,0),MATCH(_xlfn.XLOOKUP($D$14,$D264:$D270,AL263:AL269,,0,-1),'Verwachte Resultaten'!$C$1:$BT$1,0))*_xlfn.XLOOKUP($E270,$G$2:$G$6,$F$2:$F$6,,0)),_xlfn.XLOOKUP($D$14,$D264:$D270,AL264:AL270,,0,-1)&gt;(INDEX('Verwachte Resultaten'!$C$2:$BT$31,MATCH(_xlfn.XLOOKUP($D$14,$D264:$D270,$E264:$E270,,0,-1),'Verwachte Resultaten'!$B$2:$B$31,0),MATCH(_xlfn.XLOOKUP($D$14,$D264:$D270,AL263:AL269,,0,-1),'Verwachte Resultaten'!$C$1:$BT$1,0))*_xlfn.XLOOKUP($E270,$G$2:$G$6,$H$2:$H$6,,0))),$D270,""),"")</f>
        <v/>
      </c>
      <c r="AM270" s="14" t="str">
        <f>IFERROR(IF(AND(_xlfn.XLOOKUP($D$14,$D264:$D270,AM264:AM270,,0,-1)&lt;=(INDEX('Verwachte Resultaten'!$C$2:$BT$31,MATCH(_xlfn.XLOOKUP($D$14,$D264:$D270,$E264:$E270,,0,-1),'Verwachte Resultaten'!$B$2:$B$31,0),MATCH(_xlfn.XLOOKUP($D$14,$D264:$D270,AM263:AM269,,0,-1),'Verwachte Resultaten'!$C$1:$BT$1,0))*_xlfn.XLOOKUP($E270,$G$2:$G$6,$F$2:$F$6,,0)),_xlfn.XLOOKUP($D$14,$D264:$D270,AM264:AM270,,0,-1)&gt;(INDEX('Verwachte Resultaten'!$C$2:$BT$31,MATCH(_xlfn.XLOOKUP($D$14,$D264:$D270,$E264:$E270,,0,-1),'Verwachte Resultaten'!$B$2:$B$31,0),MATCH(_xlfn.XLOOKUP($D$14,$D264:$D270,AM263:AM269,,0,-1),'Verwachte Resultaten'!$C$1:$BT$1,0))*_xlfn.XLOOKUP($E270,$G$2:$G$6,$H$2:$H$6,,0))),$D270,""),"")</f>
        <v/>
      </c>
      <c r="AN270" s="14" t="str">
        <f>IFERROR(IF(AND(_xlfn.XLOOKUP($D$14,$D264:$D270,AN264:AN270,,0,-1)&lt;=(INDEX('Verwachte Resultaten'!$C$2:$BT$31,MATCH(_xlfn.XLOOKUP($D$14,$D264:$D270,$E264:$E270,,0,-1),'Verwachte Resultaten'!$B$2:$B$31,0),MATCH(_xlfn.XLOOKUP($D$14,$D264:$D270,AN263:AN269,,0,-1),'Verwachte Resultaten'!$C$1:$BT$1,0))*_xlfn.XLOOKUP($E270,$G$2:$G$6,$F$2:$F$6,,0)),_xlfn.XLOOKUP($D$14,$D264:$D270,AN264:AN270,,0,-1)&gt;(INDEX('Verwachte Resultaten'!$C$2:$BT$31,MATCH(_xlfn.XLOOKUP($D$14,$D264:$D270,$E264:$E270,,0,-1),'Verwachte Resultaten'!$B$2:$B$31,0),MATCH(_xlfn.XLOOKUP($D$14,$D264:$D270,AN263:AN269,,0,-1),'Verwachte Resultaten'!$C$1:$BT$1,0))*_xlfn.XLOOKUP($E270,$G$2:$G$6,$H$2:$H$6,,0))),$D270,""),"")</f>
        <v/>
      </c>
      <c r="AO270" s="14" t="str">
        <f>IFERROR(IF(AND(_xlfn.XLOOKUP($D$14,$D264:$D270,AO264:AO270,,0,-1)&lt;=(INDEX('Verwachte Resultaten'!$C$2:$BT$31,MATCH(_xlfn.XLOOKUP($D$14,$D264:$D270,$E264:$E270,,0,-1),'Verwachte Resultaten'!$B$2:$B$31,0),MATCH(_xlfn.XLOOKUP($D$14,$D264:$D270,AO263:AO269,,0,-1),'Verwachte Resultaten'!$C$1:$BT$1,0))*_xlfn.XLOOKUP($E270,$G$2:$G$6,$F$2:$F$6,,0)),_xlfn.XLOOKUP($D$14,$D264:$D270,AO264:AO270,,0,-1)&gt;(INDEX('Verwachte Resultaten'!$C$2:$BT$31,MATCH(_xlfn.XLOOKUP($D$14,$D264:$D270,$E264:$E270,,0,-1),'Verwachte Resultaten'!$B$2:$B$31,0),MATCH(_xlfn.XLOOKUP($D$14,$D264:$D270,AO263:AO269,,0,-1),'Verwachte Resultaten'!$C$1:$BT$1,0))*_xlfn.XLOOKUP($E270,$G$2:$G$6,$H$2:$H$6,,0))),$D270,""),"")</f>
        <v/>
      </c>
      <c r="AP270" s="14" t="str">
        <f>IFERROR(IF(AND(_xlfn.XLOOKUP($D$14,$D264:$D270,AP264:AP270,,0,-1)&lt;=(INDEX('Verwachte Resultaten'!$C$2:$BT$31,MATCH(_xlfn.XLOOKUP($D$14,$D264:$D270,$E264:$E270,,0,-1),'Verwachte Resultaten'!$B$2:$B$31,0),MATCH(_xlfn.XLOOKUP($D$14,$D264:$D270,AP263:AP269,,0,-1),'Verwachte Resultaten'!$C$1:$BT$1,0))*_xlfn.XLOOKUP($E270,$G$2:$G$6,$F$2:$F$6,,0)),_xlfn.XLOOKUP($D$14,$D264:$D270,AP264:AP270,,0,-1)&gt;(INDEX('Verwachte Resultaten'!$C$2:$BT$31,MATCH(_xlfn.XLOOKUP($D$14,$D264:$D270,$E264:$E270,,0,-1),'Verwachte Resultaten'!$B$2:$B$31,0),MATCH(_xlfn.XLOOKUP($D$14,$D264:$D270,AP263:AP269,,0,-1),'Verwachte Resultaten'!$C$1:$BT$1,0))*_xlfn.XLOOKUP($E270,$G$2:$G$6,$H$2:$H$6,,0))),$D270,""),"")</f>
        <v/>
      </c>
      <c r="AQ270" s="14" t="str">
        <f>IFERROR(IF(AND(_xlfn.XLOOKUP($D$14,$D264:$D270,AQ264:AQ270,,0,-1)&lt;=(INDEX('Verwachte Resultaten'!$C$2:$BT$31,MATCH(_xlfn.XLOOKUP($D$14,$D264:$D270,$E264:$E270,,0,-1),'Verwachte Resultaten'!$B$2:$B$31,0),MATCH(_xlfn.XLOOKUP($D$14,$D264:$D270,AQ263:AQ269,,0,-1),'Verwachte Resultaten'!$C$1:$BT$1,0))*_xlfn.XLOOKUP($E270,$G$2:$G$6,$F$2:$F$6,,0)),_xlfn.XLOOKUP($D$14,$D264:$D270,AQ264:AQ270,,0,-1)&gt;(INDEX('Verwachte Resultaten'!$C$2:$BT$31,MATCH(_xlfn.XLOOKUP($D$14,$D264:$D270,$E264:$E270,,0,-1),'Verwachte Resultaten'!$B$2:$B$31,0),MATCH(_xlfn.XLOOKUP($D$14,$D264:$D270,AQ263:AQ269,,0,-1),'Verwachte Resultaten'!$C$1:$BT$1,0))*_xlfn.XLOOKUP($E270,$G$2:$G$6,$H$2:$H$6,,0))),$D270,""),"")</f>
        <v/>
      </c>
      <c r="AR270" s="14" t="str">
        <f>IFERROR(IF(AND(_xlfn.XLOOKUP($D$14,$D264:$D270,AR264:AR270,,0,-1)&lt;=(INDEX('Verwachte Resultaten'!$C$2:$BT$31,MATCH(_xlfn.XLOOKUP($D$14,$D264:$D270,$E264:$E270,,0,-1),'Verwachte Resultaten'!$B$2:$B$31,0),MATCH(_xlfn.XLOOKUP($D$14,$D264:$D270,AR263:AR269,,0,-1),'Verwachte Resultaten'!$C$1:$BT$1,0))*_xlfn.XLOOKUP($E270,$G$2:$G$6,$F$2:$F$6,,0)),_xlfn.XLOOKUP($D$14,$D264:$D270,AR264:AR270,,0,-1)&gt;(INDEX('Verwachte Resultaten'!$C$2:$BT$31,MATCH(_xlfn.XLOOKUP($D$14,$D264:$D270,$E264:$E270,,0,-1),'Verwachte Resultaten'!$B$2:$B$31,0),MATCH(_xlfn.XLOOKUP($D$14,$D264:$D270,AR263:AR269,,0,-1),'Verwachte Resultaten'!$C$1:$BT$1,0))*_xlfn.XLOOKUP($E270,$G$2:$G$6,$H$2:$H$6,,0))),$D270,""),"")</f>
        <v/>
      </c>
      <c r="AS270" s="14" t="str">
        <f>IFERROR(IF(AND(_xlfn.XLOOKUP($D$14,$D264:$D270,AS264:AS270,,0,-1)&lt;=(INDEX('Verwachte Resultaten'!$C$2:$BT$31,MATCH(_xlfn.XLOOKUP($D$14,$D264:$D270,$E264:$E270,,0,-1),'Verwachte Resultaten'!$B$2:$B$31,0),MATCH(_xlfn.XLOOKUP($D$14,$D264:$D270,AS263:AS269,,0,-1),'Verwachte Resultaten'!$C$1:$BT$1,0))*_xlfn.XLOOKUP($E270,$G$2:$G$6,$F$2:$F$6,,0)),_xlfn.XLOOKUP($D$14,$D264:$D270,AS264:AS270,,0,-1)&gt;(INDEX('Verwachte Resultaten'!$C$2:$BT$31,MATCH(_xlfn.XLOOKUP($D$14,$D264:$D270,$E264:$E270,,0,-1),'Verwachte Resultaten'!$B$2:$B$31,0),MATCH(_xlfn.XLOOKUP($D$14,$D264:$D270,AS263:AS269,,0,-1),'Verwachte Resultaten'!$C$1:$BT$1,0))*_xlfn.XLOOKUP($E270,$G$2:$G$6,$H$2:$H$6,,0))),$D270,""),"")</f>
        <v/>
      </c>
      <c r="AT270" s="14" t="str">
        <f>IFERROR(IF(AND(_xlfn.XLOOKUP($D$14,$D264:$D270,AT264:AT270,,0,-1)&lt;=(INDEX('Verwachte Resultaten'!$C$2:$BT$31,MATCH(_xlfn.XLOOKUP($D$14,$D264:$D270,$E264:$E270,,0,-1),'Verwachte Resultaten'!$B$2:$B$31,0),MATCH(_xlfn.XLOOKUP($D$14,$D264:$D270,AT263:AT269,,0,-1),'Verwachte Resultaten'!$C$1:$BT$1,0))*_xlfn.XLOOKUP($E270,$G$2:$G$6,$F$2:$F$6,,0)),_xlfn.XLOOKUP($D$14,$D264:$D270,AT264:AT270,,0,-1)&gt;(INDEX('Verwachte Resultaten'!$C$2:$BT$31,MATCH(_xlfn.XLOOKUP($D$14,$D264:$D270,$E264:$E270,,0,-1),'Verwachte Resultaten'!$B$2:$B$31,0),MATCH(_xlfn.XLOOKUP($D$14,$D264:$D270,AT263:AT269,,0,-1),'Verwachte Resultaten'!$C$1:$BT$1,0))*_xlfn.XLOOKUP($E270,$G$2:$G$6,$H$2:$H$6,,0))),$D270,""),"")</f>
        <v/>
      </c>
      <c r="AU270" s="14" t="str">
        <f>IFERROR(IF(AND(_xlfn.XLOOKUP($D$14,$D264:$D270,AU264:AU270,,0,-1)&lt;=(INDEX('Verwachte Resultaten'!$C$2:$BT$31,MATCH(_xlfn.XLOOKUP($D$14,$D264:$D270,$E264:$E270,,0,-1),'Verwachte Resultaten'!$B$2:$B$31,0),MATCH(_xlfn.XLOOKUP($D$14,$D264:$D270,AU263:AU269,,0,-1),'Verwachte Resultaten'!$C$1:$BT$1,0))*_xlfn.XLOOKUP($E270,$G$2:$G$6,$F$2:$F$6,,0)),_xlfn.XLOOKUP($D$14,$D264:$D270,AU264:AU270,,0,-1)&gt;(INDEX('Verwachte Resultaten'!$C$2:$BT$31,MATCH(_xlfn.XLOOKUP($D$14,$D264:$D270,$E264:$E270,,0,-1),'Verwachte Resultaten'!$B$2:$B$31,0),MATCH(_xlfn.XLOOKUP($D$14,$D264:$D270,AU263:AU269,,0,-1),'Verwachte Resultaten'!$C$1:$BT$1,0))*_xlfn.XLOOKUP($E270,$G$2:$G$6,$H$2:$H$6,,0))),$D270,""),"")</f>
        <v/>
      </c>
      <c r="AV270" s="14" t="str">
        <f>IFERROR(IF(AND(_xlfn.XLOOKUP($D$14,$D264:$D270,AV264:AV270,,0,-1)&lt;=(INDEX('Verwachte Resultaten'!$C$2:$BT$31,MATCH(_xlfn.XLOOKUP($D$14,$D264:$D270,$E264:$E270,,0,-1),'Verwachte Resultaten'!$B$2:$B$31,0),MATCH(_xlfn.XLOOKUP($D$14,$D264:$D270,AV263:AV269,,0,-1),'Verwachte Resultaten'!$C$1:$BT$1,0))*_xlfn.XLOOKUP($E270,$G$2:$G$6,$F$2:$F$6,,0)),_xlfn.XLOOKUP($D$14,$D264:$D270,AV264:AV270,,0,-1)&gt;(INDEX('Verwachte Resultaten'!$C$2:$BT$31,MATCH(_xlfn.XLOOKUP($D$14,$D264:$D270,$E264:$E270,,0,-1),'Verwachte Resultaten'!$B$2:$B$31,0),MATCH(_xlfn.XLOOKUP($D$14,$D264:$D270,AV263:AV269,,0,-1),'Verwachte Resultaten'!$C$1:$BT$1,0))*_xlfn.XLOOKUP($E270,$G$2:$G$6,$H$2:$H$6,,0))),$D270,""),"")</f>
        <v/>
      </c>
      <c r="AW270" s="14" t="str">
        <f>IFERROR(IF(AND(_xlfn.XLOOKUP($D$14,$D264:$D270,AW264:AW270,,0,-1)&lt;=(INDEX('Verwachte Resultaten'!$C$2:$BT$31,MATCH(_xlfn.XLOOKUP($D$14,$D264:$D270,$E264:$E270,,0,-1),'Verwachte Resultaten'!$B$2:$B$31,0),MATCH(_xlfn.XLOOKUP($D$14,$D264:$D270,AW263:AW269,,0,-1),'Verwachte Resultaten'!$C$1:$BT$1,0))*_xlfn.XLOOKUP($E270,$G$2:$G$6,$F$2:$F$6,,0)),_xlfn.XLOOKUP($D$14,$D264:$D270,AW264:AW270,,0,-1)&gt;(INDEX('Verwachte Resultaten'!$C$2:$BT$31,MATCH(_xlfn.XLOOKUP($D$14,$D264:$D270,$E264:$E270,,0,-1),'Verwachte Resultaten'!$B$2:$B$31,0),MATCH(_xlfn.XLOOKUP($D$14,$D264:$D270,AW263:AW269,,0,-1),'Verwachte Resultaten'!$C$1:$BT$1,0))*_xlfn.XLOOKUP($E270,$G$2:$G$6,$H$2:$H$6,,0))),$D270,""),"")</f>
        <v/>
      </c>
      <c r="AX270" s="14" t="str">
        <f>IFERROR(IF(AND(_xlfn.XLOOKUP($D$14,$D264:$D270,AX264:AX270,,0,-1)&lt;=(INDEX('Verwachte Resultaten'!$C$2:$BT$31,MATCH(_xlfn.XLOOKUP($D$14,$D264:$D270,$E264:$E270,,0,-1),'Verwachte Resultaten'!$B$2:$B$31,0),MATCH(_xlfn.XLOOKUP($D$14,$D264:$D270,AX263:AX269,,0,-1),'Verwachte Resultaten'!$C$1:$BT$1,0))*_xlfn.XLOOKUP($E270,$G$2:$G$6,$F$2:$F$6,,0)),_xlfn.XLOOKUP($D$14,$D264:$D270,AX264:AX270,,0,-1)&gt;(INDEX('Verwachte Resultaten'!$C$2:$BT$31,MATCH(_xlfn.XLOOKUP($D$14,$D264:$D270,$E264:$E270,,0,-1),'Verwachte Resultaten'!$B$2:$B$31,0),MATCH(_xlfn.XLOOKUP($D$14,$D264:$D270,AX263:AX269,,0,-1),'Verwachte Resultaten'!$C$1:$BT$1,0))*_xlfn.XLOOKUP($E270,$G$2:$G$6,$H$2:$H$6,,0))),$D270,""),"")</f>
        <v/>
      </c>
      <c r="AY270" s="14" t="str">
        <f>IFERROR(IF(AND(_xlfn.XLOOKUP($D$14,$D264:$D270,AY264:AY270,,0,-1)&lt;=(INDEX('Verwachte Resultaten'!$C$2:$BT$31,MATCH(_xlfn.XLOOKUP($D$14,$D264:$D270,$E264:$E270,,0,-1),'Verwachte Resultaten'!$B$2:$B$31,0),MATCH(_xlfn.XLOOKUP($D$14,$D264:$D270,AY263:AY269,,0,-1),'Verwachte Resultaten'!$C$1:$BT$1,0))*_xlfn.XLOOKUP($E270,$G$2:$G$6,$F$2:$F$6,,0)),_xlfn.XLOOKUP($D$14,$D264:$D270,AY264:AY270,,0,-1)&gt;(INDEX('Verwachte Resultaten'!$C$2:$BT$31,MATCH(_xlfn.XLOOKUP($D$14,$D264:$D270,$E264:$E270,,0,-1),'Verwachte Resultaten'!$B$2:$B$31,0),MATCH(_xlfn.XLOOKUP($D$14,$D264:$D270,AY263:AY269,,0,-1),'Verwachte Resultaten'!$C$1:$BT$1,0))*_xlfn.XLOOKUP($E270,$G$2:$G$6,$H$2:$H$6,,0))),$D270,""),"")</f>
        <v/>
      </c>
      <c r="AZ270" s="14" t="str">
        <f>IFERROR(IF(AND(_xlfn.XLOOKUP($D$14,$D264:$D270,AZ264:AZ270,,0,-1)&lt;=(INDEX('Verwachte Resultaten'!$C$2:$BT$31,MATCH(_xlfn.XLOOKUP($D$14,$D264:$D270,$E264:$E270,,0,-1),'Verwachte Resultaten'!$B$2:$B$31,0),MATCH(_xlfn.XLOOKUP($D$14,$D264:$D270,AZ263:AZ269,,0,-1),'Verwachte Resultaten'!$C$1:$BT$1,0))*_xlfn.XLOOKUP($E270,$G$2:$G$6,$F$2:$F$6,,0)),_xlfn.XLOOKUP($D$14,$D264:$D270,AZ264:AZ270,,0,-1)&gt;(INDEX('Verwachte Resultaten'!$C$2:$BT$31,MATCH(_xlfn.XLOOKUP($D$14,$D264:$D270,$E264:$E270,,0,-1),'Verwachte Resultaten'!$B$2:$B$31,0),MATCH(_xlfn.XLOOKUP($D$14,$D264:$D270,AZ263:AZ269,,0,-1),'Verwachte Resultaten'!$C$1:$BT$1,0))*_xlfn.XLOOKUP($E270,$G$2:$G$6,$H$2:$H$6,,0))),$D270,""),"")</f>
        <v/>
      </c>
      <c r="BA270" s="14" t="str">
        <f>IFERROR(IF(AND(_xlfn.XLOOKUP($D$14,$D264:$D270,BA264:BA270,,0,-1)&lt;=(INDEX('Verwachte Resultaten'!$C$2:$BT$31,MATCH(_xlfn.XLOOKUP($D$14,$D264:$D270,$E264:$E270,,0,-1),'Verwachte Resultaten'!$B$2:$B$31,0),MATCH(_xlfn.XLOOKUP($D$14,$D264:$D270,BA263:BA269,,0,-1),'Verwachte Resultaten'!$C$1:$BT$1,0))*_xlfn.XLOOKUP($E270,$G$2:$G$6,$F$2:$F$6,,0)),_xlfn.XLOOKUP($D$14,$D264:$D270,BA264:BA270,,0,-1)&gt;(INDEX('Verwachte Resultaten'!$C$2:$BT$31,MATCH(_xlfn.XLOOKUP($D$14,$D264:$D270,$E264:$E270,,0,-1),'Verwachte Resultaten'!$B$2:$B$31,0),MATCH(_xlfn.XLOOKUP($D$14,$D264:$D270,BA263:BA269,,0,-1),'Verwachte Resultaten'!$C$1:$BT$1,0))*_xlfn.XLOOKUP($E270,$G$2:$G$6,$H$2:$H$6,,0))),$D270,""),"")</f>
        <v/>
      </c>
      <c r="BB270" s="14" t="str">
        <f>IFERROR(IF(AND(_xlfn.XLOOKUP($D$14,$D264:$D270,BB264:BB270,,0,-1)&lt;=(INDEX('Verwachte Resultaten'!$C$2:$BT$31,MATCH(_xlfn.XLOOKUP($D$14,$D264:$D270,$E264:$E270,,0,-1),'Verwachte Resultaten'!$B$2:$B$31,0),MATCH(_xlfn.XLOOKUP($D$14,$D264:$D270,BB263:BB269,,0,-1),'Verwachte Resultaten'!$C$1:$BT$1,0))*_xlfn.XLOOKUP($E270,$G$2:$G$6,$F$2:$F$6,,0)),_xlfn.XLOOKUP($D$14,$D264:$D270,BB264:BB270,,0,-1)&gt;(INDEX('Verwachte Resultaten'!$C$2:$BT$31,MATCH(_xlfn.XLOOKUP($D$14,$D264:$D270,$E264:$E270,,0,-1),'Verwachte Resultaten'!$B$2:$B$31,0),MATCH(_xlfn.XLOOKUP($D$14,$D264:$D270,BB263:BB269,,0,-1),'Verwachte Resultaten'!$C$1:$BT$1,0))*_xlfn.XLOOKUP($E270,$G$2:$G$6,$H$2:$H$6,,0))),$D270,""),"")</f>
        <v/>
      </c>
      <c r="BC270" s="14" t="str">
        <f>IFERROR(IF(AND(_xlfn.XLOOKUP($D$14,$D264:$D270,BC264:BC270,,0,-1)&lt;=(INDEX('Verwachte Resultaten'!$C$2:$BT$31,MATCH(_xlfn.XLOOKUP($D$14,$D264:$D270,$E264:$E270,,0,-1),'Verwachte Resultaten'!$B$2:$B$31,0),MATCH(_xlfn.XLOOKUP($D$14,$D264:$D270,BC263:BC269,,0,-1),'Verwachte Resultaten'!$C$1:$BT$1,0))*_xlfn.XLOOKUP($E270,$G$2:$G$6,$F$2:$F$6,,0)),_xlfn.XLOOKUP($D$14,$D264:$D270,BC264:BC270,,0,-1)&gt;(INDEX('Verwachte Resultaten'!$C$2:$BT$31,MATCH(_xlfn.XLOOKUP($D$14,$D264:$D270,$E264:$E270,,0,-1),'Verwachte Resultaten'!$B$2:$B$31,0),MATCH(_xlfn.XLOOKUP($D$14,$D264:$D270,BC263:BC269,,0,-1),'Verwachte Resultaten'!$C$1:$BT$1,0))*_xlfn.XLOOKUP($E270,$G$2:$G$6,$H$2:$H$6,,0))),$D270,""),"")</f>
        <v/>
      </c>
      <c r="BD270" s="14" t="str">
        <f>IFERROR(IF(AND(_xlfn.XLOOKUP($D$14,$D264:$D270,BD264:BD270,,0,-1)&lt;=(INDEX('Verwachte Resultaten'!$C$2:$BT$31,MATCH(_xlfn.XLOOKUP($D$14,$D264:$D270,$E264:$E270,,0,-1),'Verwachte Resultaten'!$B$2:$B$31,0),MATCH(_xlfn.XLOOKUP($D$14,$D264:$D270,BD263:BD269,,0,-1),'Verwachte Resultaten'!$C$1:$BT$1,0))*_xlfn.XLOOKUP($E270,$G$2:$G$6,$F$2:$F$6,,0)),_xlfn.XLOOKUP($D$14,$D264:$D270,BD264:BD270,,0,-1)&gt;(INDEX('Verwachte Resultaten'!$C$2:$BT$31,MATCH(_xlfn.XLOOKUP($D$14,$D264:$D270,$E264:$E270,,0,-1),'Verwachte Resultaten'!$B$2:$B$31,0),MATCH(_xlfn.XLOOKUP($D$14,$D264:$D270,BD263:BD269,,0,-1),'Verwachte Resultaten'!$C$1:$BT$1,0))*_xlfn.XLOOKUP($E270,$G$2:$G$6,$H$2:$H$6,,0))),$D270,""),"")</f>
        <v/>
      </c>
      <c r="BE270" s="14" t="str">
        <f>IFERROR(IF(AND(_xlfn.XLOOKUP($D$14,$D264:$D270,BE264:BE270,,0,-1)&lt;=(INDEX('Verwachte Resultaten'!$C$2:$BT$31,MATCH(_xlfn.XLOOKUP($D$14,$D264:$D270,$E264:$E270,,0,-1),'Verwachte Resultaten'!$B$2:$B$31,0),MATCH(_xlfn.XLOOKUP($D$14,$D264:$D270,BE263:BE269,,0,-1),'Verwachte Resultaten'!$C$1:$BT$1,0))*_xlfn.XLOOKUP($E270,$G$2:$G$6,$F$2:$F$6,,0)),_xlfn.XLOOKUP($D$14,$D264:$D270,BE264:BE270,,0,-1)&gt;(INDEX('Verwachte Resultaten'!$C$2:$BT$31,MATCH(_xlfn.XLOOKUP($D$14,$D264:$D270,$E264:$E270,,0,-1),'Verwachte Resultaten'!$B$2:$B$31,0),MATCH(_xlfn.XLOOKUP($D$14,$D264:$D270,BE263:BE269,,0,-1),'Verwachte Resultaten'!$C$1:$BT$1,0))*_xlfn.XLOOKUP($E270,$G$2:$G$6,$H$2:$H$6,,0))),$D270,""),"")</f>
        <v/>
      </c>
      <c r="BF270" s="14" t="str">
        <f>IFERROR(IF(AND(_xlfn.XLOOKUP($D$14,$D264:$D270,BF264:BF270,,0,-1)&lt;=(INDEX('Verwachte Resultaten'!$C$2:$BT$31,MATCH(_xlfn.XLOOKUP($D$14,$D264:$D270,$E264:$E270,,0,-1),'Verwachte Resultaten'!$B$2:$B$31,0),MATCH(_xlfn.XLOOKUP($D$14,$D264:$D270,BF263:BF269,,0,-1),'Verwachte Resultaten'!$C$1:$BT$1,0))*_xlfn.XLOOKUP($E270,$G$2:$G$6,$F$2:$F$6,,0)),_xlfn.XLOOKUP($D$14,$D264:$D270,BF264:BF270,,0,-1)&gt;(INDEX('Verwachte Resultaten'!$C$2:$BT$31,MATCH(_xlfn.XLOOKUP($D$14,$D264:$D270,$E264:$E270,,0,-1),'Verwachte Resultaten'!$B$2:$B$31,0),MATCH(_xlfn.XLOOKUP($D$14,$D264:$D270,BF263:BF269,,0,-1),'Verwachte Resultaten'!$C$1:$BT$1,0))*_xlfn.XLOOKUP($E270,$G$2:$G$6,$H$2:$H$6,,0))),$D270,""),"")</f>
        <v/>
      </c>
      <c r="BG270" s="14" t="str">
        <f>IFERROR(IF(AND(_xlfn.XLOOKUP($D$14,$D264:$D270,BG264:BG270,,0,-1)&lt;=(INDEX('Verwachte Resultaten'!$C$2:$BT$31,MATCH(_xlfn.XLOOKUP($D$14,$D264:$D270,$E264:$E270,,0,-1),'Verwachte Resultaten'!$B$2:$B$31,0),MATCH(_xlfn.XLOOKUP($D$14,$D264:$D270,BG263:BG269,,0,-1),'Verwachte Resultaten'!$C$1:$BT$1,0))*_xlfn.XLOOKUP($E270,$G$2:$G$6,$F$2:$F$6,,0)),_xlfn.XLOOKUP($D$14,$D264:$D270,BG264:BG270,,0,-1)&gt;(INDEX('Verwachte Resultaten'!$C$2:$BT$31,MATCH(_xlfn.XLOOKUP($D$14,$D264:$D270,$E264:$E270,,0,-1),'Verwachte Resultaten'!$B$2:$B$31,0),MATCH(_xlfn.XLOOKUP($D$14,$D264:$D270,BG263:BG269,,0,-1),'Verwachte Resultaten'!$C$1:$BT$1,0))*_xlfn.XLOOKUP($E270,$G$2:$G$6,$H$2:$H$6,,0))),$D270,""),"")</f>
        <v/>
      </c>
      <c r="BH270" s="14" t="str">
        <f>IFERROR(IF(AND(_xlfn.XLOOKUP($D$14,$D264:$D270,BH264:BH270,,0,-1)&lt;=(INDEX('Verwachte Resultaten'!$C$2:$BT$31,MATCH(_xlfn.XLOOKUP($D$14,$D264:$D270,$E264:$E270,,0,-1),'Verwachte Resultaten'!$B$2:$B$31,0),MATCH(_xlfn.XLOOKUP($D$14,$D264:$D270,BH263:BH269,,0,-1),'Verwachte Resultaten'!$C$1:$BT$1,0))*_xlfn.XLOOKUP($E270,$G$2:$G$6,$F$2:$F$6,,0)),_xlfn.XLOOKUP($D$14,$D264:$D270,BH264:BH270,,0,-1)&gt;(INDEX('Verwachte Resultaten'!$C$2:$BT$31,MATCH(_xlfn.XLOOKUP($D$14,$D264:$D270,$E264:$E270,,0,-1),'Verwachte Resultaten'!$B$2:$B$31,0),MATCH(_xlfn.XLOOKUP($D$14,$D264:$D270,BH263:BH269,,0,-1),'Verwachte Resultaten'!$C$1:$BT$1,0))*_xlfn.XLOOKUP($E270,$G$2:$G$6,$H$2:$H$6,,0))),$D270,""),"")</f>
        <v/>
      </c>
      <c r="BI270" s="14" t="str">
        <f>IFERROR(IF(AND(_xlfn.XLOOKUP($D$14,$D264:$D270,BI264:BI270,,0,-1)&lt;=(INDEX('Verwachte Resultaten'!$C$2:$BT$31,MATCH(_xlfn.XLOOKUP($D$14,$D264:$D270,$E264:$E270,,0,-1),'Verwachte Resultaten'!$B$2:$B$31,0),MATCH(_xlfn.XLOOKUP($D$14,$D264:$D270,BI263:BI269,,0,-1),'Verwachte Resultaten'!$C$1:$BT$1,0))*_xlfn.XLOOKUP($E270,$G$2:$G$6,$F$2:$F$6,,0)),_xlfn.XLOOKUP($D$14,$D264:$D270,BI264:BI270,,0,-1)&gt;(INDEX('Verwachte Resultaten'!$C$2:$BT$31,MATCH(_xlfn.XLOOKUP($D$14,$D264:$D270,$E264:$E270,,0,-1),'Verwachte Resultaten'!$B$2:$B$31,0),MATCH(_xlfn.XLOOKUP($D$14,$D264:$D270,BI263:BI269,,0,-1),'Verwachte Resultaten'!$C$1:$BT$1,0))*_xlfn.XLOOKUP($E270,$G$2:$G$6,$H$2:$H$6,,0))),$D270,""),"")</f>
        <v/>
      </c>
      <c r="BJ270" s="14" t="str">
        <f>IFERROR(IF(AND(_xlfn.XLOOKUP($D$14,$D264:$D270,BJ264:BJ270,,0,-1)&lt;=(INDEX('Verwachte Resultaten'!$C$2:$BT$31,MATCH(_xlfn.XLOOKUP($D$14,$D264:$D270,$E264:$E270,,0,-1),'Verwachte Resultaten'!$B$2:$B$31,0),MATCH(_xlfn.XLOOKUP($D$14,$D264:$D270,BJ263:BJ269,,0,-1),'Verwachte Resultaten'!$C$1:$BT$1,0))*_xlfn.XLOOKUP($E270,$G$2:$G$6,$F$2:$F$6,,0)),_xlfn.XLOOKUP($D$14,$D264:$D270,BJ264:BJ270,,0,-1)&gt;(INDEX('Verwachte Resultaten'!$C$2:$BT$31,MATCH(_xlfn.XLOOKUP($D$14,$D264:$D270,$E264:$E270,,0,-1),'Verwachte Resultaten'!$B$2:$B$31,0),MATCH(_xlfn.XLOOKUP($D$14,$D264:$D270,BJ263:BJ269,,0,-1),'Verwachte Resultaten'!$C$1:$BT$1,0))*_xlfn.XLOOKUP($E270,$G$2:$G$6,$H$2:$H$6,,0))),$D270,""),"")</f>
        <v/>
      </c>
      <c r="BK270" s="41" t="str">
        <f>IFERROR(IF(AND(_xlfn.XLOOKUP($D$14,$D264:$D270,BK264:BK270,,0,-1)&lt;=(INDEX('Verwachte Resultaten'!$C$2:$BT$31,MATCH(_xlfn.XLOOKUP($D$14,$D264:$D270,$E264:$E270,,0,-1),'Verwachte Resultaten'!$B$2:$B$31,0),MATCH(_xlfn.XLOOKUP($D$14,$D264:$D270,BK263:BK269,,0,-1),'Verwachte Resultaten'!$C$1:$BT$1,0))*_xlfn.XLOOKUP($E270,$G$2:$G$6,$F$2:$F$6,,0)),_xlfn.XLOOKUP($D$14,$D264:$D270,BK264:BK270,,0,-1)&gt;(INDEX('Verwachte Resultaten'!$C$2:$BT$31,MATCH(_xlfn.XLOOKUP($D$14,$D264:$D270,$E264:$E270,,0,-1),'Verwachte Resultaten'!$B$2:$B$31,0),MATCH(_xlfn.XLOOKUP($D$14,$D264:$D270,BK263:BK269,,0,-1),'Verwachte Resultaten'!$C$1:$BT$1,0))*_xlfn.XLOOKUP($E270,$G$2:$G$6,$H$2:$H$6,,0))),$D270,""),"")</f>
        <v/>
      </c>
    </row>
    <row r="271" spans="1:63" ht="15.75" thickBot="1">
      <c r="C271" s="23"/>
      <c r="D271" s="111" t="str">
        <f>IFERROR($B266*$B$6,"")</f>
        <v/>
      </c>
      <c r="E271" s="17" t="s">
        <v>162</v>
      </c>
      <c r="F271" s="18" t="str">
        <f>IFERROR(IF(AND(_xlfn.XLOOKUP($D$14,$D265:$D271,F265:F271,,0,-1)&lt;=(INDEX('Verwachte Resultaten'!$C$2:$BT$31,MATCH(_xlfn.XLOOKUP($D$14,$D265:$D271,$E265:$E271,,0,-1),'Verwachte Resultaten'!$B$2:$B$31,0),MATCH(_xlfn.XLOOKUP($D$14,$D265:$D271,F264:F270,,0,-1),'Verwachte Resultaten'!$C$1:$BT$1,0))*_xlfn.XLOOKUP($E271,$G$2:$G$6,$F$2:$F$6,,0)),_xlfn.XLOOKUP($D$14,$D265:$D271,F265:F271,,0,-1)&gt;(INDEX('Verwachte Resultaten'!$C$2:$BT$31,MATCH(_xlfn.XLOOKUP($D$14,$D265:$D271,$E265:$E271,,0,-1),'Verwachte Resultaten'!$B$2:$B$31,0),MATCH(_xlfn.XLOOKUP($D$14,$D265:$D271,F264:F270,,0,-1),'Verwachte Resultaten'!$C$1:$BT$1,0))*_xlfn.XLOOKUP($E271,$G$2:$G$6,$H$2:$H$6,,0))),$D271,""),"")</f>
        <v/>
      </c>
      <c r="G271" s="19" t="str">
        <f>IFERROR(IF(AND(_xlfn.XLOOKUP($D$14,$D265:$D271,G265:G271,,0,-1)&lt;=(INDEX('Verwachte Resultaten'!$C$2:$BT$31,MATCH(_xlfn.XLOOKUP($D$14,$D265:$D271,$E265:$E271,,0,-1),'Verwachte Resultaten'!$B$2:$B$31,0),MATCH(_xlfn.XLOOKUP($D$14,$D265:$D271,G264:G270,,0,-1),'Verwachte Resultaten'!$C$1:$BT$1,0))*_xlfn.XLOOKUP($E271,$G$2:$G$6,$F$2:$F$6,,0)),_xlfn.XLOOKUP($D$14,$D265:$D271,G265:G271,,0,-1)&gt;(INDEX('Verwachte Resultaten'!$C$2:$BT$31,MATCH(_xlfn.XLOOKUP($D$14,$D265:$D271,$E265:$E271,,0,-1),'Verwachte Resultaten'!$B$2:$B$31,0),MATCH(_xlfn.XLOOKUP($D$14,$D265:$D271,G264:G270,,0,-1),'Verwachte Resultaten'!$C$1:$BT$1,0))*_xlfn.XLOOKUP($E271,$G$2:$G$6,$H$2:$H$6,,0))),$D271,""),"")</f>
        <v/>
      </c>
      <c r="H271" s="19" t="str">
        <f>IFERROR(IF(AND(_xlfn.XLOOKUP($D$14,$D265:$D271,H265:H271,,0,-1)&lt;=(INDEX('Verwachte Resultaten'!$C$2:$BT$31,MATCH(_xlfn.XLOOKUP($D$14,$D265:$D271,$E265:$E271,,0,-1),'Verwachte Resultaten'!$B$2:$B$31,0),MATCH(_xlfn.XLOOKUP($D$14,$D265:$D271,H264:H270,,0,-1),'Verwachte Resultaten'!$C$1:$BT$1,0))*_xlfn.XLOOKUP($E271,$G$2:$G$6,$F$2:$F$6,,0)),_xlfn.XLOOKUP($D$14,$D265:$D271,H265:H271,,0,-1)&gt;(INDEX('Verwachte Resultaten'!$C$2:$BT$31,MATCH(_xlfn.XLOOKUP($D$14,$D265:$D271,$E265:$E271,,0,-1),'Verwachte Resultaten'!$B$2:$B$31,0),MATCH(_xlfn.XLOOKUP($D$14,$D265:$D271,H264:H270,,0,-1),'Verwachte Resultaten'!$C$1:$BT$1,0))*_xlfn.XLOOKUP($E271,$G$2:$G$6,$H$2:$H$6,,0))),$D271,""),"")</f>
        <v/>
      </c>
      <c r="I271" s="19" t="str">
        <f>IFERROR(IF(AND(_xlfn.XLOOKUP($D$14,$D265:$D271,I265:I271,,0,-1)&lt;=(INDEX('Verwachte Resultaten'!$C$2:$BT$31,MATCH(_xlfn.XLOOKUP($D$14,$D265:$D271,$E265:$E271,,0,-1),'Verwachte Resultaten'!$B$2:$B$31,0),MATCH(_xlfn.XLOOKUP($D$14,$D265:$D271,I264:I270,,0,-1),'Verwachte Resultaten'!$C$1:$BT$1,0))*_xlfn.XLOOKUP($E271,$G$2:$G$6,$F$2:$F$6,,0)),_xlfn.XLOOKUP($D$14,$D265:$D271,I265:I271,,0,-1)&gt;(INDEX('Verwachte Resultaten'!$C$2:$BT$31,MATCH(_xlfn.XLOOKUP($D$14,$D265:$D271,$E265:$E271,,0,-1),'Verwachte Resultaten'!$B$2:$B$31,0),MATCH(_xlfn.XLOOKUP($D$14,$D265:$D271,I264:I270,,0,-1),'Verwachte Resultaten'!$C$1:$BT$1,0))*_xlfn.XLOOKUP($E271,$G$2:$G$6,$H$2:$H$6,,0))),$D271,""),"")</f>
        <v/>
      </c>
      <c r="J271" s="19" t="str">
        <f>IFERROR(IF(AND(_xlfn.XLOOKUP($D$14,$D265:$D271,J265:J271,,0,-1)&lt;=(INDEX('Verwachte Resultaten'!$C$2:$BT$31,MATCH(_xlfn.XLOOKUP($D$14,$D265:$D271,$E265:$E271,,0,-1),'Verwachte Resultaten'!$B$2:$B$31,0),MATCH(_xlfn.XLOOKUP($D$14,$D265:$D271,J264:J270,,0,-1),'Verwachte Resultaten'!$C$1:$BT$1,0))*_xlfn.XLOOKUP($E271,$G$2:$G$6,$F$2:$F$6,,0)),_xlfn.XLOOKUP($D$14,$D265:$D271,J265:J271,,0,-1)&gt;(INDEX('Verwachte Resultaten'!$C$2:$BT$31,MATCH(_xlfn.XLOOKUP($D$14,$D265:$D271,$E265:$E271,,0,-1),'Verwachte Resultaten'!$B$2:$B$31,0),MATCH(_xlfn.XLOOKUP($D$14,$D265:$D271,J264:J270,,0,-1),'Verwachte Resultaten'!$C$1:$BT$1,0))*_xlfn.XLOOKUP($E271,$G$2:$G$6,$H$2:$H$6,,0))),$D271,""),"")</f>
        <v/>
      </c>
      <c r="K271" s="19" t="str">
        <f>IFERROR(IF(AND(_xlfn.XLOOKUP($D$14,$D265:$D271,K265:K271,,0,-1)&lt;=(INDEX('Verwachte Resultaten'!$C$2:$BT$31,MATCH(_xlfn.XLOOKUP($D$14,$D265:$D271,$E265:$E271,,0,-1),'Verwachte Resultaten'!$B$2:$B$31,0),MATCH(_xlfn.XLOOKUP($D$14,$D265:$D271,K264:K270,,0,-1),'Verwachte Resultaten'!$C$1:$BT$1,0))*_xlfn.XLOOKUP($E271,$G$2:$G$6,$F$2:$F$6,,0)),_xlfn.XLOOKUP($D$14,$D265:$D271,K265:K271,,0,-1)&gt;(INDEX('Verwachte Resultaten'!$C$2:$BT$31,MATCH(_xlfn.XLOOKUP($D$14,$D265:$D271,$E265:$E271,,0,-1),'Verwachte Resultaten'!$B$2:$B$31,0),MATCH(_xlfn.XLOOKUP($D$14,$D265:$D271,K264:K270,,0,-1),'Verwachte Resultaten'!$C$1:$BT$1,0))*_xlfn.XLOOKUP($E271,$G$2:$G$6,$H$2:$H$6,,0))),$D271,""),"")</f>
        <v/>
      </c>
      <c r="L271" s="19" t="str">
        <f>IFERROR(IF(AND(_xlfn.XLOOKUP($D$14,$D265:$D271,L265:L271,,0,-1)&lt;=(INDEX('Verwachte Resultaten'!$C$2:$BT$31,MATCH(_xlfn.XLOOKUP($D$14,$D265:$D271,$E265:$E271,,0,-1),'Verwachte Resultaten'!$B$2:$B$31,0),MATCH(_xlfn.XLOOKUP($D$14,$D265:$D271,L264:L270,,0,-1),'Verwachte Resultaten'!$C$1:$BT$1,0))*_xlfn.XLOOKUP($E271,$G$2:$G$6,$F$2:$F$6,,0)),_xlfn.XLOOKUP($D$14,$D265:$D271,L265:L271,,0,-1)&gt;(INDEX('Verwachte Resultaten'!$C$2:$BT$31,MATCH(_xlfn.XLOOKUP($D$14,$D265:$D271,$E265:$E271,,0,-1),'Verwachte Resultaten'!$B$2:$B$31,0),MATCH(_xlfn.XLOOKUP($D$14,$D265:$D271,L264:L270,,0,-1),'Verwachte Resultaten'!$C$1:$BT$1,0))*_xlfn.XLOOKUP($E271,$G$2:$G$6,$H$2:$H$6,,0))),$D271,""),"")</f>
        <v/>
      </c>
      <c r="M271" s="19" t="str">
        <f>IFERROR(IF(AND(_xlfn.XLOOKUP($D$14,$D265:$D271,M265:M271,,0,-1)&lt;=(INDEX('Verwachte Resultaten'!$C$2:$BT$31,MATCH(_xlfn.XLOOKUP($D$14,$D265:$D271,$E265:$E271,,0,-1),'Verwachte Resultaten'!$B$2:$B$31,0),MATCH(_xlfn.XLOOKUP($D$14,$D265:$D271,M264:M270,,0,-1),'Verwachte Resultaten'!$C$1:$BT$1,0))*_xlfn.XLOOKUP($E271,$G$2:$G$6,$F$2:$F$6,,0)),_xlfn.XLOOKUP($D$14,$D265:$D271,M265:M271,,0,-1)&gt;(INDEX('Verwachte Resultaten'!$C$2:$BT$31,MATCH(_xlfn.XLOOKUP($D$14,$D265:$D271,$E265:$E271,,0,-1),'Verwachte Resultaten'!$B$2:$B$31,0),MATCH(_xlfn.XLOOKUP($D$14,$D265:$D271,M264:M270,,0,-1),'Verwachte Resultaten'!$C$1:$BT$1,0))*_xlfn.XLOOKUP($E271,$G$2:$G$6,$H$2:$H$6,,0))),$D271,""),"")</f>
        <v/>
      </c>
      <c r="N271" s="19" t="str">
        <f>IFERROR(IF(AND(_xlfn.XLOOKUP($D$14,$D265:$D271,N265:N271,,0,-1)&lt;=(INDEX('Verwachte Resultaten'!$C$2:$BT$31,MATCH(_xlfn.XLOOKUP($D$14,$D265:$D271,$E265:$E271,,0,-1),'Verwachte Resultaten'!$B$2:$B$31,0),MATCH(_xlfn.XLOOKUP($D$14,$D265:$D271,N264:N270,,0,-1),'Verwachte Resultaten'!$C$1:$BT$1,0))*_xlfn.XLOOKUP($E271,$G$2:$G$6,$F$2:$F$6,,0)),_xlfn.XLOOKUP($D$14,$D265:$D271,N265:N271,,0,-1)&gt;(INDEX('Verwachte Resultaten'!$C$2:$BT$31,MATCH(_xlfn.XLOOKUP($D$14,$D265:$D271,$E265:$E271,,0,-1),'Verwachte Resultaten'!$B$2:$B$31,0),MATCH(_xlfn.XLOOKUP($D$14,$D265:$D271,N264:N270,,0,-1),'Verwachte Resultaten'!$C$1:$BT$1,0))*_xlfn.XLOOKUP($E271,$G$2:$G$6,$H$2:$H$6,,0))),$D271,""),"")</f>
        <v/>
      </c>
      <c r="O271" s="19" t="str">
        <f>IFERROR(IF(AND(_xlfn.XLOOKUP($D$14,$D265:$D271,O265:O271,,0,-1)&lt;=(INDEX('Verwachte Resultaten'!$C$2:$BT$31,MATCH(_xlfn.XLOOKUP($D$14,$D265:$D271,$E265:$E271,,0,-1),'Verwachte Resultaten'!$B$2:$B$31,0),MATCH(_xlfn.XLOOKUP($D$14,$D265:$D271,O264:O270,,0,-1),'Verwachte Resultaten'!$C$1:$BT$1,0))*_xlfn.XLOOKUP($E271,$G$2:$G$6,$F$2:$F$6,,0)),_xlfn.XLOOKUP($D$14,$D265:$D271,O265:O271,,0,-1)&gt;(INDEX('Verwachte Resultaten'!$C$2:$BT$31,MATCH(_xlfn.XLOOKUP($D$14,$D265:$D271,$E265:$E271,,0,-1),'Verwachte Resultaten'!$B$2:$B$31,0),MATCH(_xlfn.XLOOKUP($D$14,$D265:$D271,O264:O270,,0,-1),'Verwachte Resultaten'!$C$1:$BT$1,0))*_xlfn.XLOOKUP($E271,$G$2:$G$6,$H$2:$H$6,,0))),$D271,""),"")</f>
        <v/>
      </c>
      <c r="P271" s="19" t="str">
        <f>IFERROR(IF(AND(_xlfn.XLOOKUP($D$14,$D265:$D271,P265:P271,,0,-1)&lt;=(INDEX('Verwachte Resultaten'!$C$2:$BT$31,MATCH(_xlfn.XLOOKUP($D$14,$D265:$D271,$E265:$E271,,0,-1),'Verwachte Resultaten'!$B$2:$B$31,0),MATCH(_xlfn.XLOOKUP($D$14,$D265:$D271,P264:P270,,0,-1),'Verwachte Resultaten'!$C$1:$BT$1,0))*_xlfn.XLOOKUP($E271,$G$2:$G$6,$F$2:$F$6,,0)),_xlfn.XLOOKUP($D$14,$D265:$D271,P265:P271,,0,-1)&gt;(INDEX('Verwachte Resultaten'!$C$2:$BT$31,MATCH(_xlfn.XLOOKUP($D$14,$D265:$D271,$E265:$E271,,0,-1),'Verwachte Resultaten'!$B$2:$B$31,0),MATCH(_xlfn.XLOOKUP($D$14,$D265:$D271,P264:P270,,0,-1),'Verwachte Resultaten'!$C$1:$BT$1,0))*_xlfn.XLOOKUP($E271,$G$2:$G$6,$H$2:$H$6,,0))),$D271,""),"")</f>
        <v/>
      </c>
      <c r="Q271" s="19" t="str">
        <f>IFERROR(IF(AND(_xlfn.XLOOKUP($D$14,$D265:$D271,Q265:Q271,,0,-1)&lt;=(INDEX('Verwachte Resultaten'!$C$2:$BT$31,MATCH(_xlfn.XLOOKUP($D$14,$D265:$D271,$E265:$E271,,0,-1),'Verwachte Resultaten'!$B$2:$B$31,0),MATCH(_xlfn.XLOOKUP($D$14,$D265:$D271,Q264:Q270,,0,-1),'Verwachte Resultaten'!$C$1:$BT$1,0))*_xlfn.XLOOKUP($E271,$G$2:$G$6,$F$2:$F$6,,0)),_xlfn.XLOOKUP($D$14,$D265:$D271,Q265:Q271,,0,-1)&gt;(INDEX('Verwachte Resultaten'!$C$2:$BT$31,MATCH(_xlfn.XLOOKUP($D$14,$D265:$D271,$E265:$E271,,0,-1),'Verwachte Resultaten'!$B$2:$B$31,0),MATCH(_xlfn.XLOOKUP($D$14,$D265:$D271,Q264:Q270,,0,-1),'Verwachte Resultaten'!$C$1:$BT$1,0))*_xlfn.XLOOKUP($E271,$G$2:$G$6,$H$2:$H$6,,0))),$D271,""),"")</f>
        <v/>
      </c>
      <c r="R271" s="19" t="str">
        <f>IFERROR(IF(AND(_xlfn.XLOOKUP($D$14,$D265:$D271,R265:R271,,0,-1)&lt;=(INDEX('Verwachte Resultaten'!$C$2:$BT$31,MATCH(_xlfn.XLOOKUP($D$14,$D265:$D271,$E265:$E271,,0,-1),'Verwachte Resultaten'!$B$2:$B$31,0),MATCH(_xlfn.XLOOKUP($D$14,$D265:$D271,R264:R270,,0,-1),'Verwachte Resultaten'!$C$1:$BT$1,0))*_xlfn.XLOOKUP($E271,$G$2:$G$6,$F$2:$F$6,,0)),_xlfn.XLOOKUP($D$14,$D265:$D271,R265:R271,,0,-1)&gt;(INDEX('Verwachte Resultaten'!$C$2:$BT$31,MATCH(_xlfn.XLOOKUP($D$14,$D265:$D271,$E265:$E271,,0,-1),'Verwachte Resultaten'!$B$2:$B$31,0),MATCH(_xlfn.XLOOKUP($D$14,$D265:$D271,R264:R270,,0,-1),'Verwachte Resultaten'!$C$1:$BT$1,0))*_xlfn.XLOOKUP($E271,$G$2:$G$6,$H$2:$H$6,,0))),$D271,""),"")</f>
        <v/>
      </c>
      <c r="S271" s="19" t="str">
        <f>IFERROR(IF(AND(_xlfn.XLOOKUP($D$14,$D265:$D271,S265:S271,,0,-1)&lt;=(INDEX('Verwachte Resultaten'!$C$2:$BT$31,MATCH(_xlfn.XLOOKUP($D$14,$D265:$D271,$E265:$E271,,0,-1),'Verwachte Resultaten'!$B$2:$B$31,0),MATCH(_xlfn.XLOOKUP($D$14,$D265:$D271,S264:S270,,0,-1),'Verwachte Resultaten'!$C$1:$BT$1,0))*_xlfn.XLOOKUP($E271,$G$2:$G$6,$F$2:$F$6,,0)),_xlfn.XLOOKUP($D$14,$D265:$D271,S265:S271,,0,-1)&gt;(INDEX('Verwachte Resultaten'!$C$2:$BT$31,MATCH(_xlfn.XLOOKUP($D$14,$D265:$D271,$E265:$E271,,0,-1),'Verwachte Resultaten'!$B$2:$B$31,0),MATCH(_xlfn.XLOOKUP($D$14,$D265:$D271,S264:S270,,0,-1),'Verwachte Resultaten'!$C$1:$BT$1,0))*_xlfn.XLOOKUP($E271,$G$2:$G$6,$H$2:$H$6,,0))),$D271,""),"")</f>
        <v/>
      </c>
      <c r="T271" s="19" t="str">
        <f>IFERROR(IF(AND(_xlfn.XLOOKUP($D$14,$D265:$D271,T265:T271,,0,-1)&lt;=(INDEX('Verwachte Resultaten'!$C$2:$BT$31,MATCH(_xlfn.XLOOKUP($D$14,$D265:$D271,$E265:$E271,,0,-1),'Verwachte Resultaten'!$B$2:$B$31,0),MATCH(_xlfn.XLOOKUP($D$14,$D265:$D271,T264:T270,,0,-1),'Verwachte Resultaten'!$C$1:$BT$1,0))*_xlfn.XLOOKUP($E271,$G$2:$G$6,$F$2:$F$6,,0)),_xlfn.XLOOKUP($D$14,$D265:$D271,T265:T271,,0,-1)&gt;(INDEX('Verwachte Resultaten'!$C$2:$BT$31,MATCH(_xlfn.XLOOKUP($D$14,$D265:$D271,$E265:$E271,,0,-1),'Verwachte Resultaten'!$B$2:$B$31,0),MATCH(_xlfn.XLOOKUP($D$14,$D265:$D271,T264:T270,,0,-1),'Verwachte Resultaten'!$C$1:$BT$1,0))*_xlfn.XLOOKUP($E271,$G$2:$G$6,$H$2:$H$6,,0))),$D271,""),"")</f>
        <v/>
      </c>
      <c r="U271" s="19" t="str">
        <f>IFERROR(IF(AND(_xlfn.XLOOKUP($D$14,$D265:$D271,U265:U271,,0,-1)&lt;=(INDEX('Verwachte Resultaten'!$C$2:$BT$31,MATCH(_xlfn.XLOOKUP($D$14,$D265:$D271,$E265:$E271,,0,-1),'Verwachte Resultaten'!$B$2:$B$31,0),MATCH(_xlfn.XLOOKUP($D$14,$D265:$D271,U264:U270,,0,-1),'Verwachte Resultaten'!$C$1:$BT$1,0))*_xlfn.XLOOKUP($E271,$G$2:$G$6,$F$2:$F$6,,0)),_xlfn.XLOOKUP($D$14,$D265:$D271,U265:U271,,0,-1)&gt;(INDEX('Verwachte Resultaten'!$C$2:$BT$31,MATCH(_xlfn.XLOOKUP($D$14,$D265:$D271,$E265:$E271,,0,-1),'Verwachte Resultaten'!$B$2:$B$31,0),MATCH(_xlfn.XLOOKUP($D$14,$D265:$D271,U264:U270,,0,-1),'Verwachte Resultaten'!$C$1:$BT$1,0))*_xlfn.XLOOKUP($E271,$G$2:$G$6,$H$2:$H$6,,0))),$D271,""),"")</f>
        <v/>
      </c>
      <c r="V271" s="19" t="str">
        <f>IFERROR(IF(AND(_xlfn.XLOOKUP($D$14,$D265:$D271,V265:V271,,0,-1)&lt;=(INDEX('Verwachte Resultaten'!$C$2:$BT$31,MATCH(_xlfn.XLOOKUP($D$14,$D265:$D271,$E265:$E271,,0,-1),'Verwachte Resultaten'!$B$2:$B$31,0),MATCH(_xlfn.XLOOKUP($D$14,$D265:$D271,V264:V270,,0,-1),'Verwachte Resultaten'!$C$1:$BT$1,0))*_xlfn.XLOOKUP($E271,$G$2:$G$6,$F$2:$F$6,,0)),_xlfn.XLOOKUP($D$14,$D265:$D271,V265:V271,,0,-1)&gt;(INDEX('Verwachte Resultaten'!$C$2:$BT$31,MATCH(_xlfn.XLOOKUP($D$14,$D265:$D271,$E265:$E271,,0,-1),'Verwachte Resultaten'!$B$2:$B$31,0),MATCH(_xlfn.XLOOKUP($D$14,$D265:$D271,V264:V270,,0,-1),'Verwachte Resultaten'!$C$1:$BT$1,0))*_xlfn.XLOOKUP($E271,$G$2:$G$6,$H$2:$H$6,,0))),$D271,""),"")</f>
        <v/>
      </c>
      <c r="W271" s="19" t="str">
        <f>IFERROR(IF(AND(_xlfn.XLOOKUP($D$14,$D265:$D271,W265:W271,,0,-1)&lt;=(INDEX('Verwachte Resultaten'!$C$2:$BT$31,MATCH(_xlfn.XLOOKUP($D$14,$D265:$D271,$E265:$E271,,0,-1),'Verwachte Resultaten'!$B$2:$B$31,0),MATCH(_xlfn.XLOOKUP($D$14,$D265:$D271,W264:W270,,0,-1),'Verwachte Resultaten'!$C$1:$BT$1,0))*_xlfn.XLOOKUP($E271,$G$2:$G$6,$F$2:$F$6,,0)),_xlfn.XLOOKUP($D$14,$D265:$D271,W265:W271,,0,-1)&gt;(INDEX('Verwachte Resultaten'!$C$2:$BT$31,MATCH(_xlfn.XLOOKUP($D$14,$D265:$D271,$E265:$E271,,0,-1),'Verwachte Resultaten'!$B$2:$B$31,0),MATCH(_xlfn.XLOOKUP($D$14,$D265:$D271,W264:W270,,0,-1),'Verwachte Resultaten'!$C$1:$BT$1,0))*_xlfn.XLOOKUP($E271,$G$2:$G$6,$H$2:$H$6,,0))),$D271,""),"")</f>
        <v/>
      </c>
      <c r="X271" s="19" t="str">
        <f>IFERROR(IF(AND(_xlfn.XLOOKUP($D$14,$D265:$D271,X265:X271,,0,-1)&lt;=(INDEX('Verwachte Resultaten'!$C$2:$BT$31,MATCH(_xlfn.XLOOKUP($D$14,$D265:$D271,$E265:$E271,,0,-1),'Verwachte Resultaten'!$B$2:$B$31,0),MATCH(_xlfn.XLOOKUP($D$14,$D265:$D271,X264:X270,,0,-1),'Verwachte Resultaten'!$C$1:$BT$1,0))*_xlfn.XLOOKUP($E271,$G$2:$G$6,$F$2:$F$6,,0)),_xlfn.XLOOKUP($D$14,$D265:$D271,X265:X271,,0,-1)&gt;(INDEX('Verwachte Resultaten'!$C$2:$BT$31,MATCH(_xlfn.XLOOKUP($D$14,$D265:$D271,$E265:$E271,,0,-1),'Verwachte Resultaten'!$B$2:$B$31,0),MATCH(_xlfn.XLOOKUP($D$14,$D265:$D271,X264:X270,,0,-1),'Verwachte Resultaten'!$C$1:$BT$1,0))*_xlfn.XLOOKUP($E271,$G$2:$G$6,$H$2:$H$6,,0))),$D271,""),"")</f>
        <v/>
      </c>
      <c r="Y271" s="19" t="str">
        <f>IFERROR(IF(AND(_xlfn.XLOOKUP($D$14,$D265:$D271,Y265:Y271,,0,-1)&lt;=(INDEX('Verwachte Resultaten'!$C$2:$BT$31,MATCH(_xlfn.XLOOKUP($D$14,$D265:$D271,$E265:$E271,,0,-1),'Verwachte Resultaten'!$B$2:$B$31,0),MATCH(_xlfn.XLOOKUP($D$14,$D265:$D271,Y264:Y270,,0,-1),'Verwachte Resultaten'!$C$1:$BT$1,0))*_xlfn.XLOOKUP($E271,$G$2:$G$6,$F$2:$F$6,,0)),_xlfn.XLOOKUP($D$14,$D265:$D271,Y265:Y271,,0,-1)&gt;(INDEX('Verwachte Resultaten'!$C$2:$BT$31,MATCH(_xlfn.XLOOKUP($D$14,$D265:$D271,$E265:$E271,,0,-1),'Verwachte Resultaten'!$B$2:$B$31,0),MATCH(_xlfn.XLOOKUP($D$14,$D265:$D271,Y264:Y270,,0,-1),'Verwachte Resultaten'!$C$1:$BT$1,0))*_xlfn.XLOOKUP($E271,$G$2:$G$6,$H$2:$H$6,,0))),$D271,""),"")</f>
        <v/>
      </c>
      <c r="Z271" s="19" t="str">
        <f>IFERROR(IF(AND(_xlfn.XLOOKUP($D$14,$D265:$D271,Z265:Z271,,0,-1)&lt;=(INDEX('Verwachte Resultaten'!$C$2:$BT$31,MATCH(_xlfn.XLOOKUP($D$14,$D265:$D271,$E265:$E271,,0,-1),'Verwachte Resultaten'!$B$2:$B$31,0),MATCH(_xlfn.XLOOKUP($D$14,$D265:$D271,Z264:Z270,,0,-1),'Verwachte Resultaten'!$C$1:$BT$1,0))*_xlfn.XLOOKUP($E271,$G$2:$G$6,$F$2:$F$6,,0)),_xlfn.XLOOKUP($D$14,$D265:$D271,Z265:Z271,,0,-1)&gt;(INDEX('Verwachte Resultaten'!$C$2:$BT$31,MATCH(_xlfn.XLOOKUP($D$14,$D265:$D271,$E265:$E271,,0,-1),'Verwachte Resultaten'!$B$2:$B$31,0),MATCH(_xlfn.XLOOKUP($D$14,$D265:$D271,Z264:Z270,,0,-1),'Verwachte Resultaten'!$C$1:$BT$1,0))*_xlfn.XLOOKUP($E271,$G$2:$G$6,$H$2:$H$6,,0))),$D271,""),"")</f>
        <v/>
      </c>
      <c r="AA271" s="19" t="str">
        <f>IFERROR(IF(AND(_xlfn.XLOOKUP($D$14,$D265:$D271,AA265:AA271,,0,-1)&lt;=(INDEX('Verwachte Resultaten'!$C$2:$BT$31,MATCH(_xlfn.XLOOKUP($D$14,$D265:$D271,$E265:$E271,,0,-1),'Verwachte Resultaten'!$B$2:$B$31,0),MATCH(_xlfn.XLOOKUP($D$14,$D265:$D271,AA264:AA270,,0,-1),'Verwachte Resultaten'!$C$1:$BT$1,0))*_xlfn.XLOOKUP($E271,$G$2:$G$6,$F$2:$F$6,,0)),_xlfn.XLOOKUP($D$14,$D265:$D271,AA265:AA271,,0,-1)&gt;(INDEX('Verwachte Resultaten'!$C$2:$BT$31,MATCH(_xlfn.XLOOKUP($D$14,$D265:$D271,$E265:$E271,,0,-1),'Verwachte Resultaten'!$B$2:$B$31,0),MATCH(_xlfn.XLOOKUP($D$14,$D265:$D271,AA264:AA270,,0,-1),'Verwachte Resultaten'!$C$1:$BT$1,0))*_xlfn.XLOOKUP($E271,$G$2:$G$6,$H$2:$H$6,,0))),$D271,""),"")</f>
        <v/>
      </c>
      <c r="AB271" s="19" t="str">
        <f>IFERROR(IF(AND(_xlfn.XLOOKUP($D$14,$D265:$D271,AB265:AB271,,0,-1)&lt;=(INDEX('Verwachte Resultaten'!$C$2:$BT$31,MATCH(_xlfn.XLOOKUP($D$14,$D265:$D271,$E265:$E271,,0,-1),'Verwachte Resultaten'!$B$2:$B$31,0),MATCH(_xlfn.XLOOKUP($D$14,$D265:$D271,AB264:AB270,,0,-1),'Verwachte Resultaten'!$C$1:$BT$1,0))*_xlfn.XLOOKUP($E271,$G$2:$G$6,$F$2:$F$6,,0)),_xlfn.XLOOKUP($D$14,$D265:$D271,AB265:AB271,,0,-1)&gt;(INDEX('Verwachte Resultaten'!$C$2:$BT$31,MATCH(_xlfn.XLOOKUP($D$14,$D265:$D271,$E265:$E271,,0,-1),'Verwachte Resultaten'!$B$2:$B$31,0),MATCH(_xlfn.XLOOKUP($D$14,$D265:$D271,AB264:AB270,,0,-1),'Verwachte Resultaten'!$C$1:$BT$1,0))*_xlfn.XLOOKUP($E271,$G$2:$G$6,$H$2:$H$6,,0))),$D271,""),"")</f>
        <v/>
      </c>
      <c r="AC271" s="19" t="str">
        <f>IFERROR(IF(AND(_xlfn.XLOOKUP($D$14,$D265:$D271,AC265:AC271,,0,-1)&lt;=(INDEX('Verwachte Resultaten'!$C$2:$BT$31,MATCH(_xlfn.XLOOKUP($D$14,$D265:$D271,$E265:$E271,,0,-1),'Verwachte Resultaten'!$B$2:$B$31,0),MATCH(_xlfn.XLOOKUP($D$14,$D265:$D271,AC264:AC270,,0,-1),'Verwachte Resultaten'!$C$1:$BT$1,0))*_xlfn.XLOOKUP($E271,$G$2:$G$6,$F$2:$F$6,,0)),_xlfn.XLOOKUP($D$14,$D265:$D271,AC265:AC271,,0,-1)&gt;(INDEX('Verwachte Resultaten'!$C$2:$BT$31,MATCH(_xlfn.XLOOKUP($D$14,$D265:$D271,$E265:$E271,,0,-1),'Verwachte Resultaten'!$B$2:$B$31,0),MATCH(_xlfn.XLOOKUP($D$14,$D265:$D271,AC264:AC270,,0,-1),'Verwachte Resultaten'!$C$1:$BT$1,0))*_xlfn.XLOOKUP($E271,$G$2:$G$6,$H$2:$H$6,,0))),$D271,""),"")</f>
        <v/>
      </c>
      <c r="AD271" s="19" t="str">
        <f>IFERROR(IF(AND(_xlfn.XLOOKUP($D$14,$D265:$D271,AD265:AD271,,0,-1)&lt;=(INDEX('Verwachte Resultaten'!$C$2:$BT$31,MATCH(_xlfn.XLOOKUP($D$14,$D265:$D271,$E265:$E271,,0,-1),'Verwachte Resultaten'!$B$2:$B$31,0),MATCH(_xlfn.XLOOKUP($D$14,$D265:$D271,AD264:AD270,,0,-1),'Verwachte Resultaten'!$C$1:$BT$1,0))*_xlfn.XLOOKUP($E271,$G$2:$G$6,$F$2:$F$6,,0)),_xlfn.XLOOKUP($D$14,$D265:$D271,AD265:AD271,,0,-1)&gt;(INDEX('Verwachte Resultaten'!$C$2:$BT$31,MATCH(_xlfn.XLOOKUP($D$14,$D265:$D271,$E265:$E271,,0,-1),'Verwachte Resultaten'!$B$2:$B$31,0),MATCH(_xlfn.XLOOKUP($D$14,$D265:$D271,AD264:AD270,,0,-1),'Verwachte Resultaten'!$C$1:$BT$1,0))*_xlfn.XLOOKUP($E271,$G$2:$G$6,$H$2:$H$6,,0))),$D271,""),"")</f>
        <v/>
      </c>
      <c r="AE271" s="19" t="str">
        <f>IFERROR(IF(AND(_xlfn.XLOOKUP($D$14,$D265:$D271,AE265:AE271,,0,-1)&lt;=(INDEX('Verwachte Resultaten'!$C$2:$BT$31,MATCH(_xlfn.XLOOKUP($D$14,$D265:$D271,$E265:$E271,,0,-1),'Verwachte Resultaten'!$B$2:$B$31,0),MATCH(_xlfn.XLOOKUP($D$14,$D265:$D271,AE264:AE270,,0,-1),'Verwachte Resultaten'!$C$1:$BT$1,0))*_xlfn.XLOOKUP($E271,$G$2:$G$6,$F$2:$F$6,,0)),_xlfn.XLOOKUP($D$14,$D265:$D271,AE265:AE271,,0,-1)&gt;(INDEX('Verwachte Resultaten'!$C$2:$BT$31,MATCH(_xlfn.XLOOKUP($D$14,$D265:$D271,$E265:$E271,,0,-1),'Verwachte Resultaten'!$B$2:$B$31,0),MATCH(_xlfn.XLOOKUP($D$14,$D265:$D271,AE264:AE270,,0,-1),'Verwachte Resultaten'!$C$1:$BT$1,0))*_xlfn.XLOOKUP($E271,$G$2:$G$6,$H$2:$H$6,,0))),$D271,""),"")</f>
        <v/>
      </c>
      <c r="AF271" s="19" t="str">
        <f>IFERROR(IF(AND(_xlfn.XLOOKUP($D$14,$D265:$D271,AF265:AF271,,0,-1)&lt;=(INDEX('Verwachte Resultaten'!$C$2:$BT$31,MATCH(_xlfn.XLOOKUP($D$14,$D265:$D271,$E265:$E271,,0,-1),'Verwachte Resultaten'!$B$2:$B$31,0),MATCH(_xlfn.XLOOKUP($D$14,$D265:$D271,AF264:AF270,,0,-1),'Verwachte Resultaten'!$C$1:$BT$1,0))*_xlfn.XLOOKUP($E271,$G$2:$G$6,$F$2:$F$6,,0)),_xlfn.XLOOKUP($D$14,$D265:$D271,AF265:AF271,,0,-1)&gt;(INDEX('Verwachte Resultaten'!$C$2:$BT$31,MATCH(_xlfn.XLOOKUP($D$14,$D265:$D271,$E265:$E271,,0,-1),'Verwachte Resultaten'!$B$2:$B$31,0),MATCH(_xlfn.XLOOKUP($D$14,$D265:$D271,AF264:AF270,,0,-1),'Verwachte Resultaten'!$C$1:$BT$1,0))*_xlfn.XLOOKUP($E271,$G$2:$G$6,$H$2:$H$6,,0))),$D271,""),"")</f>
        <v/>
      </c>
      <c r="AG271" s="19" t="str">
        <f>IFERROR(IF(AND(_xlfn.XLOOKUP($D$14,$D265:$D271,AG265:AG271,,0,-1)&lt;=(INDEX('Verwachte Resultaten'!$C$2:$BT$31,MATCH(_xlfn.XLOOKUP($D$14,$D265:$D271,$E265:$E271,,0,-1),'Verwachte Resultaten'!$B$2:$B$31,0),MATCH(_xlfn.XLOOKUP($D$14,$D265:$D271,AG264:AG270,,0,-1),'Verwachte Resultaten'!$C$1:$BT$1,0))*_xlfn.XLOOKUP($E271,$G$2:$G$6,$F$2:$F$6,,0)),_xlfn.XLOOKUP($D$14,$D265:$D271,AG265:AG271,,0,-1)&gt;(INDEX('Verwachte Resultaten'!$C$2:$BT$31,MATCH(_xlfn.XLOOKUP($D$14,$D265:$D271,$E265:$E271,,0,-1),'Verwachte Resultaten'!$B$2:$B$31,0),MATCH(_xlfn.XLOOKUP($D$14,$D265:$D271,AG264:AG270,,0,-1),'Verwachte Resultaten'!$C$1:$BT$1,0))*_xlfn.XLOOKUP($E271,$G$2:$G$6,$H$2:$H$6,,0))),$D271,""),"")</f>
        <v/>
      </c>
      <c r="AH271" s="19" t="str">
        <f>IFERROR(IF(AND(_xlfn.XLOOKUP($D$14,$D265:$D271,AH265:AH271,,0,-1)&lt;=(INDEX('Verwachte Resultaten'!$C$2:$BT$31,MATCH(_xlfn.XLOOKUP($D$14,$D265:$D271,$E265:$E271,,0,-1),'Verwachte Resultaten'!$B$2:$B$31,0),MATCH(_xlfn.XLOOKUP($D$14,$D265:$D271,AH264:AH270,,0,-1),'Verwachte Resultaten'!$C$1:$BT$1,0))*_xlfn.XLOOKUP($E271,$G$2:$G$6,$F$2:$F$6,,0)),_xlfn.XLOOKUP($D$14,$D265:$D271,AH265:AH271,,0,-1)&gt;(INDEX('Verwachte Resultaten'!$C$2:$BT$31,MATCH(_xlfn.XLOOKUP($D$14,$D265:$D271,$E265:$E271,,0,-1),'Verwachte Resultaten'!$B$2:$B$31,0),MATCH(_xlfn.XLOOKUP($D$14,$D265:$D271,AH264:AH270,,0,-1),'Verwachte Resultaten'!$C$1:$BT$1,0))*_xlfn.XLOOKUP($E271,$G$2:$G$6,$H$2:$H$6,,0))),$D271,""),"")</f>
        <v/>
      </c>
      <c r="AI271" s="19" t="str">
        <f>IFERROR(IF(AND(_xlfn.XLOOKUP($D$14,$D265:$D271,AI265:AI271,,0,-1)&lt;=(INDEX('Verwachte Resultaten'!$C$2:$BT$31,MATCH(_xlfn.XLOOKUP($D$14,$D265:$D271,$E265:$E271,,0,-1),'Verwachte Resultaten'!$B$2:$B$31,0),MATCH(_xlfn.XLOOKUP($D$14,$D265:$D271,AI264:AI270,,0,-1),'Verwachte Resultaten'!$C$1:$BT$1,0))*_xlfn.XLOOKUP($E271,$G$2:$G$6,$F$2:$F$6,,0)),_xlfn.XLOOKUP($D$14,$D265:$D271,AI265:AI271,,0,-1)&gt;(INDEX('Verwachte Resultaten'!$C$2:$BT$31,MATCH(_xlfn.XLOOKUP($D$14,$D265:$D271,$E265:$E271,,0,-1),'Verwachte Resultaten'!$B$2:$B$31,0),MATCH(_xlfn.XLOOKUP($D$14,$D265:$D271,AI264:AI270,,0,-1),'Verwachte Resultaten'!$C$1:$BT$1,0))*_xlfn.XLOOKUP($E271,$G$2:$G$6,$H$2:$H$6,,0))),$D271,""),"")</f>
        <v/>
      </c>
      <c r="AJ271" s="19" t="str">
        <f>IFERROR(IF(AND(_xlfn.XLOOKUP($D$14,$D265:$D271,AJ265:AJ271,,0,-1)&lt;=(INDEX('Verwachte Resultaten'!$C$2:$BT$31,MATCH(_xlfn.XLOOKUP($D$14,$D265:$D271,$E265:$E271,,0,-1),'Verwachte Resultaten'!$B$2:$B$31,0),MATCH(_xlfn.XLOOKUP($D$14,$D265:$D271,AJ264:AJ270,,0,-1),'Verwachte Resultaten'!$C$1:$BT$1,0))*_xlfn.XLOOKUP($E271,$G$2:$G$6,$F$2:$F$6,,0)),_xlfn.XLOOKUP($D$14,$D265:$D271,AJ265:AJ271,,0,-1)&gt;(INDEX('Verwachte Resultaten'!$C$2:$BT$31,MATCH(_xlfn.XLOOKUP($D$14,$D265:$D271,$E265:$E271,,0,-1),'Verwachte Resultaten'!$B$2:$B$31,0),MATCH(_xlfn.XLOOKUP($D$14,$D265:$D271,AJ264:AJ270,,0,-1),'Verwachte Resultaten'!$C$1:$BT$1,0))*_xlfn.XLOOKUP($E271,$G$2:$G$6,$H$2:$H$6,,0))),$D271,""),"")</f>
        <v/>
      </c>
      <c r="AK271" s="19" t="str">
        <f>IFERROR(IF(AND(_xlfn.XLOOKUP($D$14,$D265:$D271,AK265:AK271,,0,-1)&lt;=(INDEX('Verwachte Resultaten'!$C$2:$BT$31,MATCH(_xlfn.XLOOKUP($D$14,$D265:$D271,$E265:$E271,,0,-1),'Verwachte Resultaten'!$B$2:$B$31,0),MATCH(_xlfn.XLOOKUP($D$14,$D265:$D271,AK264:AK270,,0,-1),'Verwachte Resultaten'!$C$1:$BT$1,0))*_xlfn.XLOOKUP($E271,$G$2:$G$6,$F$2:$F$6,,0)),_xlfn.XLOOKUP($D$14,$D265:$D271,AK265:AK271,,0,-1)&gt;(INDEX('Verwachte Resultaten'!$C$2:$BT$31,MATCH(_xlfn.XLOOKUP($D$14,$D265:$D271,$E265:$E271,,0,-1),'Verwachte Resultaten'!$B$2:$B$31,0),MATCH(_xlfn.XLOOKUP($D$14,$D265:$D271,AK264:AK270,,0,-1),'Verwachte Resultaten'!$C$1:$BT$1,0))*_xlfn.XLOOKUP($E271,$G$2:$G$6,$H$2:$H$6,,0))),$D271,""),"")</f>
        <v/>
      </c>
      <c r="AL271" s="19" t="str">
        <f>IFERROR(IF(AND(_xlfn.XLOOKUP($D$14,$D265:$D271,AL265:AL271,,0,-1)&lt;=(INDEX('Verwachte Resultaten'!$C$2:$BT$31,MATCH(_xlfn.XLOOKUP($D$14,$D265:$D271,$E265:$E271,,0,-1),'Verwachte Resultaten'!$B$2:$B$31,0),MATCH(_xlfn.XLOOKUP($D$14,$D265:$D271,AL264:AL270,,0,-1),'Verwachte Resultaten'!$C$1:$BT$1,0))*_xlfn.XLOOKUP($E271,$G$2:$G$6,$F$2:$F$6,,0)),_xlfn.XLOOKUP($D$14,$D265:$D271,AL265:AL271,,0,-1)&gt;(INDEX('Verwachte Resultaten'!$C$2:$BT$31,MATCH(_xlfn.XLOOKUP($D$14,$D265:$D271,$E265:$E271,,0,-1),'Verwachte Resultaten'!$B$2:$B$31,0),MATCH(_xlfn.XLOOKUP($D$14,$D265:$D271,AL264:AL270,,0,-1),'Verwachte Resultaten'!$C$1:$BT$1,0))*_xlfn.XLOOKUP($E271,$G$2:$G$6,$H$2:$H$6,,0))),$D271,""),"")</f>
        <v/>
      </c>
      <c r="AM271" s="19" t="str">
        <f>IFERROR(IF(AND(_xlfn.XLOOKUP($D$14,$D265:$D271,AM265:AM271,,0,-1)&lt;=(INDEX('Verwachte Resultaten'!$C$2:$BT$31,MATCH(_xlfn.XLOOKUP($D$14,$D265:$D271,$E265:$E271,,0,-1),'Verwachte Resultaten'!$B$2:$B$31,0),MATCH(_xlfn.XLOOKUP($D$14,$D265:$D271,AM264:AM270,,0,-1),'Verwachte Resultaten'!$C$1:$BT$1,0))*_xlfn.XLOOKUP($E271,$G$2:$G$6,$F$2:$F$6,,0)),_xlfn.XLOOKUP($D$14,$D265:$D271,AM265:AM271,,0,-1)&gt;(INDEX('Verwachte Resultaten'!$C$2:$BT$31,MATCH(_xlfn.XLOOKUP($D$14,$D265:$D271,$E265:$E271,,0,-1),'Verwachte Resultaten'!$B$2:$B$31,0),MATCH(_xlfn.XLOOKUP($D$14,$D265:$D271,AM264:AM270,,0,-1),'Verwachte Resultaten'!$C$1:$BT$1,0))*_xlfn.XLOOKUP($E271,$G$2:$G$6,$H$2:$H$6,,0))),$D271,""),"")</f>
        <v/>
      </c>
      <c r="AN271" s="19" t="str">
        <f>IFERROR(IF(AND(_xlfn.XLOOKUP($D$14,$D265:$D271,AN265:AN271,,0,-1)&lt;=(INDEX('Verwachte Resultaten'!$C$2:$BT$31,MATCH(_xlfn.XLOOKUP($D$14,$D265:$D271,$E265:$E271,,0,-1),'Verwachte Resultaten'!$B$2:$B$31,0),MATCH(_xlfn.XLOOKUP($D$14,$D265:$D271,AN264:AN270,,0,-1),'Verwachte Resultaten'!$C$1:$BT$1,0))*_xlfn.XLOOKUP($E271,$G$2:$G$6,$F$2:$F$6,,0)),_xlfn.XLOOKUP($D$14,$D265:$D271,AN265:AN271,,0,-1)&gt;(INDEX('Verwachte Resultaten'!$C$2:$BT$31,MATCH(_xlfn.XLOOKUP($D$14,$D265:$D271,$E265:$E271,,0,-1),'Verwachte Resultaten'!$B$2:$B$31,0),MATCH(_xlfn.XLOOKUP($D$14,$D265:$D271,AN264:AN270,,0,-1),'Verwachte Resultaten'!$C$1:$BT$1,0))*_xlfn.XLOOKUP($E271,$G$2:$G$6,$H$2:$H$6,,0))),$D271,""),"")</f>
        <v/>
      </c>
      <c r="AO271" s="19" t="str">
        <f>IFERROR(IF(AND(_xlfn.XLOOKUP($D$14,$D265:$D271,AO265:AO271,,0,-1)&lt;=(INDEX('Verwachte Resultaten'!$C$2:$BT$31,MATCH(_xlfn.XLOOKUP($D$14,$D265:$D271,$E265:$E271,,0,-1),'Verwachte Resultaten'!$B$2:$B$31,0),MATCH(_xlfn.XLOOKUP($D$14,$D265:$D271,AO264:AO270,,0,-1),'Verwachte Resultaten'!$C$1:$BT$1,0))*_xlfn.XLOOKUP($E271,$G$2:$G$6,$F$2:$F$6,,0)),_xlfn.XLOOKUP($D$14,$D265:$D271,AO265:AO271,,0,-1)&gt;(INDEX('Verwachte Resultaten'!$C$2:$BT$31,MATCH(_xlfn.XLOOKUP($D$14,$D265:$D271,$E265:$E271,,0,-1),'Verwachte Resultaten'!$B$2:$B$31,0),MATCH(_xlfn.XLOOKUP($D$14,$D265:$D271,AO264:AO270,,0,-1),'Verwachte Resultaten'!$C$1:$BT$1,0))*_xlfn.XLOOKUP($E271,$G$2:$G$6,$H$2:$H$6,,0))),$D271,""),"")</f>
        <v/>
      </c>
      <c r="AP271" s="19" t="str">
        <f>IFERROR(IF(AND(_xlfn.XLOOKUP($D$14,$D265:$D271,AP265:AP271,,0,-1)&lt;=(INDEX('Verwachte Resultaten'!$C$2:$BT$31,MATCH(_xlfn.XLOOKUP($D$14,$D265:$D271,$E265:$E271,,0,-1),'Verwachte Resultaten'!$B$2:$B$31,0),MATCH(_xlfn.XLOOKUP($D$14,$D265:$D271,AP264:AP270,,0,-1),'Verwachte Resultaten'!$C$1:$BT$1,0))*_xlfn.XLOOKUP($E271,$G$2:$G$6,$F$2:$F$6,,0)),_xlfn.XLOOKUP($D$14,$D265:$D271,AP265:AP271,,0,-1)&gt;(INDEX('Verwachte Resultaten'!$C$2:$BT$31,MATCH(_xlfn.XLOOKUP($D$14,$D265:$D271,$E265:$E271,,0,-1),'Verwachte Resultaten'!$B$2:$B$31,0),MATCH(_xlfn.XLOOKUP($D$14,$D265:$D271,AP264:AP270,,0,-1),'Verwachte Resultaten'!$C$1:$BT$1,0))*_xlfn.XLOOKUP($E271,$G$2:$G$6,$H$2:$H$6,,0))),$D271,""),"")</f>
        <v/>
      </c>
      <c r="AQ271" s="19" t="str">
        <f>IFERROR(IF(AND(_xlfn.XLOOKUP($D$14,$D265:$D271,AQ265:AQ271,,0,-1)&lt;=(INDEX('Verwachte Resultaten'!$C$2:$BT$31,MATCH(_xlfn.XLOOKUP($D$14,$D265:$D271,$E265:$E271,,0,-1),'Verwachte Resultaten'!$B$2:$B$31,0),MATCH(_xlfn.XLOOKUP($D$14,$D265:$D271,AQ264:AQ270,,0,-1),'Verwachte Resultaten'!$C$1:$BT$1,0))*_xlfn.XLOOKUP($E271,$G$2:$G$6,$F$2:$F$6,,0)),_xlfn.XLOOKUP($D$14,$D265:$D271,AQ265:AQ271,,0,-1)&gt;(INDEX('Verwachte Resultaten'!$C$2:$BT$31,MATCH(_xlfn.XLOOKUP($D$14,$D265:$D271,$E265:$E271,,0,-1),'Verwachte Resultaten'!$B$2:$B$31,0),MATCH(_xlfn.XLOOKUP($D$14,$D265:$D271,AQ264:AQ270,,0,-1),'Verwachte Resultaten'!$C$1:$BT$1,0))*_xlfn.XLOOKUP($E271,$G$2:$G$6,$H$2:$H$6,,0))),$D271,""),"")</f>
        <v/>
      </c>
      <c r="AR271" s="19" t="str">
        <f>IFERROR(IF(AND(_xlfn.XLOOKUP($D$14,$D265:$D271,AR265:AR271,,0,-1)&lt;=(INDEX('Verwachte Resultaten'!$C$2:$BT$31,MATCH(_xlfn.XLOOKUP($D$14,$D265:$D271,$E265:$E271,,0,-1),'Verwachte Resultaten'!$B$2:$B$31,0),MATCH(_xlfn.XLOOKUP($D$14,$D265:$D271,AR264:AR270,,0,-1),'Verwachte Resultaten'!$C$1:$BT$1,0))*_xlfn.XLOOKUP($E271,$G$2:$G$6,$F$2:$F$6,,0)),_xlfn.XLOOKUP($D$14,$D265:$D271,AR265:AR271,,0,-1)&gt;(INDEX('Verwachte Resultaten'!$C$2:$BT$31,MATCH(_xlfn.XLOOKUP($D$14,$D265:$D271,$E265:$E271,,0,-1),'Verwachte Resultaten'!$B$2:$B$31,0),MATCH(_xlfn.XLOOKUP($D$14,$D265:$D271,AR264:AR270,,0,-1),'Verwachte Resultaten'!$C$1:$BT$1,0))*_xlfn.XLOOKUP($E271,$G$2:$G$6,$H$2:$H$6,,0))),$D271,""),"")</f>
        <v/>
      </c>
      <c r="AS271" s="19" t="str">
        <f>IFERROR(IF(AND(_xlfn.XLOOKUP($D$14,$D265:$D271,AS265:AS271,,0,-1)&lt;=(INDEX('Verwachte Resultaten'!$C$2:$BT$31,MATCH(_xlfn.XLOOKUP($D$14,$D265:$D271,$E265:$E271,,0,-1),'Verwachte Resultaten'!$B$2:$B$31,0),MATCH(_xlfn.XLOOKUP($D$14,$D265:$D271,AS264:AS270,,0,-1),'Verwachte Resultaten'!$C$1:$BT$1,0))*_xlfn.XLOOKUP($E271,$G$2:$G$6,$F$2:$F$6,,0)),_xlfn.XLOOKUP($D$14,$D265:$D271,AS265:AS271,,0,-1)&gt;(INDEX('Verwachte Resultaten'!$C$2:$BT$31,MATCH(_xlfn.XLOOKUP($D$14,$D265:$D271,$E265:$E271,,0,-1),'Verwachte Resultaten'!$B$2:$B$31,0),MATCH(_xlfn.XLOOKUP($D$14,$D265:$D271,AS264:AS270,,0,-1),'Verwachte Resultaten'!$C$1:$BT$1,0))*_xlfn.XLOOKUP($E271,$G$2:$G$6,$H$2:$H$6,,0))),$D271,""),"")</f>
        <v/>
      </c>
      <c r="AT271" s="19" t="str">
        <f>IFERROR(IF(AND(_xlfn.XLOOKUP($D$14,$D265:$D271,AT265:AT271,,0,-1)&lt;=(INDEX('Verwachte Resultaten'!$C$2:$BT$31,MATCH(_xlfn.XLOOKUP($D$14,$D265:$D271,$E265:$E271,,0,-1),'Verwachte Resultaten'!$B$2:$B$31,0),MATCH(_xlfn.XLOOKUP($D$14,$D265:$D271,AT264:AT270,,0,-1),'Verwachte Resultaten'!$C$1:$BT$1,0))*_xlfn.XLOOKUP($E271,$G$2:$G$6,$F$2:$F$6,,0)),_xlfn.XLOOKUP($D$14,$D265:$D271,AT265:AT271,,0,-1)&gt;(INDEX('Verwachte Resultaten'!$C$2:$BT$31,MATCH(_xlfn.XLOOKUP($D$14,$D265:$D271,$E265:$E271,,0,-1),'Verwachte Resultaten'!$B$2:$B$31,0),MATCH(_xlfn.XLOOKUP($D$14,$D265:$D271,AT264:AT270,,0,-1),'Verwachte Resultaten'!$C$1:$BT$1,0))*_xlfn.XLOOKUP($E271,$G$2:$G$6,$H$2:$H$6,,0))),$D271,""),"")</f>
        <v/>
      </c>
      <c r="AU271" s="19" t="str">
        <f>IFERROR(IF(AND(_xlfn.XLOOKUP($D$14,$D265:$D271,AU265:AU271,,0,-1)&lt;=(INDEX('Verwachte Resultaten'!$C$2:$BT$31,MATCH(_xlfn.XLOOKUP($D$14,$D265:$D271,$E265:$E271,,0,-1),'Verwachte Resultaten'!$B$2:$B$31,0),MATCH(_xlfn.XLOOKUP($D$14,$D265:$D271,AU264:AU270,,0,-1),'Verwachte Resultaten'!$C$1:$BT$1,0))*_xlfn.XLOOKUP($E271,$G$2:$G$6,$F$2:$F$6,,0)),_xlfn.XLOOKUP($D$14,$D265:$D271,AU265:AU271,,0,-1)&gt;(INDEX('Verwachte Resultaten'!$C$2:$BT$31,MATCH(_xlfn.XLOOKUP($D$14,$D265:$D271,$E265:$E271,,0,-1),'Verwachte Resultaten'!$B$2:$B$31,0),MATCH(_xlfn.XLOOKUP($D$14,$D265:$D271,AU264:AU270,,0,-1),'Verwachte Resultaten'!$C$1:$BT$1,0))*_xlfn.XLOOKUP($E271,$G$2:$G$6,$H$2:$H$6,,0))),$D271,""),"")</f>
        <v/>
      </c>
      <c r="AV271" s="19" t="str">
        <f>IFERROR(IF(AND(_xlfn.XLOOKUP($D$14,$D265:$D271,AV265:AV271,,0,-1)&lt;=(INDEX('Verwachte Resultaten'!$C$2:$BT$31,MATCH(_xlfn.XLOOKUP($D$14,$D265:$D271,$E265:$E271,,0,-1),'Verwachte Resultaten'!$B$2:$B$31,0),MATCH(_xlfn.XLOOKUP($D$14,$D265:$D271,AV264:AV270,,0,-1),'Verwachte Resultaten'!$C$1:$BT$1,0))*_xlfn.XLOOKUP($E271,$G$2:$G$6,$F$2:$F$6,,0)),_xlfn.XLOOKUP($D$14,$D265:$D271,AV265:AV271,,0,-1)&gt;(INDEX('Verwachte Resultaten'!$C$2:$BT$31,MATCH(_xlfn.XLOOKUP($D$14,$D265:$D271,$E265:$E271,,0,-1),'Verwachte Resultaten'!$B$2:$B$31,0),MATCH(_xlfn.XLOOKUP($D$14,$D265:$D271,AV264:AV270,,0,-1),'Verwachte Resultaten'!$C$1:$BT$1,0))*_xlfn.XLOOKUP($E271,$G$2:$G$6,$H$2:$H$6,,0))),$D271,""),"")</f>
        <v/>
      </c>
      <c r="AW271" s="19" t="str">
        <f>IFERROR(IF(AND(_xlfn.XLOOKUP($D$14,$D265:$D271,AW265:AW271,,0,-1)&lt;=(INDEX('Verwachte Resultaten'!$C$2:$BT$31,MATCH(_xlfn.XLOOKUP($D$14,$D265:$D271,$E265:$E271,,0,-1),'Verwachte Resultaten'!$B$2:$B$31,0),MATCH(_xlfn.XLOOKUP($D$14,$D265:$D271,AW264:AW270,,0,-1),'Verwachte Resultaten'!$C$1:$BT$1,0))*_xlfn.XLOOKUP($E271,$G$2:$G$6,$F$2:$F$6,,0)),_xlfn.XLOOKUP($D$14,$D265:$D271,AW265:AW271,,0,-1)&gt;(INDEX('Verwachte Resultaten'!$C$2:$BT$31,MATCH(_xlfn.XLOOKUP($D$14,$D265:$D271,$E265:$E271,,0,-1),'Verwachte Resultaten'!$B$2:$B$31,0),MATCH(_xlfn.XLOOKUP($D$14,$D265:$D271,AW264:AW270,,0,-1),'Verwachte Resultaten'!$C$1:$BT$1,0))*_xlfn.XLOOKUP($E271,$G$2:$G$6,$H$2:$H$6,,0))),$D271,""),"")</f>
        <v/>
      </c>
      <c r="AX271" s="19" t="str">
        <f>IFERROR(IF(AND(_xlfn.XLOOKUP($D$14,$D265:$D271,AX265:AX271,,0,-1)&lt;=(INDEX('Verwachte Resultaten'!$C$2:$BT$31,MATCH(_xlfn.XLOOKUP($D$14,$D265:$D271,$E265:$E271,,0,-1),'Verwachte Resultaten'!$B$2:$B$31,0),MATCH(_xlfn.XLOOKUP($D$14,$D265:$D271,AX264:AX270,,0,-1),'Verwachte Resultaten'!$C$1:$BT$1,0))*_xlfn.XLOOKUP($E271,$G$2:$G$6,$F$2:$F$6,,0)),_xlfn.XLOOKUP($D$14,$D265:$D271,AX265:AX271,,0,-1)&gt;(INDEX('Verwachte Resultaten'!$C$2:$BT$31,MATCH(_xlfn.XLOOKUP($D$14,$D265:$D271,$E265:$E271,,0,-1),'Verwachte Resultaten'!$B$2:$B$31,0),MATCH(_xlfn.XLOOKUP($D$14,$D265:$D271,AX264:AX270,,0,-1),'Verwachte Resultaten'!$C$1:$BT$1,0))*_xlfn.XLOOKUP($E271,$G$2:$G$6,$H$2:$H$6,,0))),$D271,""),"")</f>
        <v/>
      </c>
      <c r="AY271" s="19" t="str">
        <f>IFERROR(IF(AND(_xlfn.XLOOKUP($D$14,$D265:$D271,AY265:AY271,,0,-1)&lt;=(INDEX('Verwachte Resultaten'!$C$2:$BT$31,MATCH(_xlfn.XLOOKUP($D$14,$D265:$D271,$E265:$E271,,0,-1),'Verwachte Resultaten'!$B$2:$B$31,0),MATCH(_xlfn.XLOOKUP($D$14,$D265:$D271,AY264:AY270,,0,-1),'Verwachte Resultaten'!$C$1:$BT$1,0))*_xlfn.XLOOKUP($E271,$G$2:$G$6,$F$2:$F$6,,0)),_xlfn.XLOOKUP($D$14,$D265:$D271,AY265:AY271,,0,-1)&gt;(INDEX('Verwachte Resultaten'!$C$2:$BT$31,MATCH(_xlfn.XLOOKUP($D$14,$D265:$D271,$E265:$E271,,0,-1),'Verwachte Resultaten'!$B$2:$B$31,0),MATCH(_xlfn.XLOOKUP($D$14,$D265:$D271,AY264:AY270,,0,-1),'Verwachte Resultaten'!$C$1:$BT$1,0))*_xlfn.XLOOKUP($E271,$G$2:$G$6,$H$2:$H$6,,0))),$D271,""),"")</f>
        <v/>
      </c>
      <c r="AZ271" s="19" t="str">
        <f>IFERROR(IF(AND(_xlfn.XLOOKUP($D$14,$D265:$D271,AZ265:AZ271,,0,-1)&lt;=(INDEX('Verwachte Resultaten'!$C$2:$BT$31,MATCH(_xlfn.XLOOKUP($D$14,$D265:$D271,$E265:$E271,,0,-1),'Verwachte Resultaten'!$B$2:$B$31,0),MATCH(_xlfn.XLOOKUP($D$14,$D265:$D271,AZ264:AZ270,,0,-1),'Verwachte Resultaten'!$C$1:$BT$1,0))*_xlfn.XLOOKUP($E271,$G$2:$G$6,$F$2:$F$6,,0)),_xlfn.XLOOKUP($D$14,$D265:$D271,AZ265:AZ271,,0,-1)&gt;(INDEX('Verwachte Resultaten'!$C$2:$BT$31,MATCH(_xlfn.XLOOKUP($D$14,$D265:$D271,$E265:$E271,,0,-1),'Verwachte Resultaten'!$B$2:$B$31,0),MATCH(_xlfn.XLOOKUP($D$14,$D265:$D271,AZ264:AZ270,,0,-1),'Verwachte Resultaten'!$C$1:$BT$1,0))*_xlfn.XLOOKUP($E271,$G$2:$G$6,$H$2:$H$6,,0))),$D271,""),"")</f>
        <v/>
      </c>
      <c r="BA271" s="19" t="str">
        <f>IFERROR(IF(AND(_xlfn.XLOOKUP($D$14,$D265:$D271,BA265:BA271,,0,-1)&lt;=(INDEX('Verwachte Resultaten'!$C$2:$BT$31,MATCH(_xlfn.XLOOKUP($D$14,$D265:$D271,$E265:$E271,,0,-1),'Verwachte Resultaten'!$B$2:$B$31,0),MATCH(_xlfn.XLOOKUP($D$14,$D265:$D271,BA264:BA270,,0,-1),'Verwachte Resultaten'!$C$1:$BT$1,0))*_xlfn.XLOOKUP($E271,$G$2:$G$6,$F$2:$F$6,,0)),_xlfn.XLOOKUP($D$14,$D265:$D271,BA265:BA271,,0,-1)&gt;(INDEX('Verwachte Resultaten'!$C$2:$BT$31,MATCH(_xlfn.XLOOKUP($D$14,$D265:$D271,$E265:$E271,,0,-1),'Verwachte Resultaten'!$B$2:$B$31,0),MATCH(_xlfn.XLOOKUP($D$14,$D265:$D271,BA264:BA270,,0,-1),'Verwachte Resultaten'!$C$1:$BT$1,0))*_xlfn.XLOOKUP($E271,$G$2:$G$6,$H$2:$H$6,,0))),$D271,""),"")</f>
        <v/>
      </c>
      <c r="BB271" s="19" t="str">
        <f>IFERROR(IF(AND(_xlfn.XLOOKUP($D$14,$D265:$D271,BB265:BB271,,0,-1)&lt;=(INDEX('Verwachte Resultaten'!$C$2:$BT$31,MATCH(_xlfn.XLOOKUP($D$14,$D265:$D271,$E265:$E271,,0,-1),'Verwachte Resultaten'!$B$2:$B$31,0),MATCH(_xlfn.XLOOKUP($D$14,$D265:$D271,BB264:BB270,,0,-1),'Verwachte Resultaten'!$C$1:$BT$1,0))*_xlfn.XLOOKUP($E271,$G$2:$G$6,$F$2:$F$6,,0)),_xlfn.XLOOKUP($D$14,$D265:$D271,BB265:BB271,,0,-1)&gt;(INDEX('Verwachte Resultaten'!$C$2:$BT$31,MATCH(_xlfn.XLOOKUP($D$14,$D265:$D271,$E265:$E271,,0,-1),'Verwachte Resultaten'!$B$2:$B$31,0),MATCH(_xlfn.XLOOKUP($D$14,$D265:$D271,BB264:BB270,,0,-1),'Verwachte Resultaten'!$C$1:$BT$1,0))*_xlfn.XLOOKUP($E271,$G$2:$G$6,$H$2:$H$6,,0))),$D271,""),"")</f>
        <v/>
      </c>
      <c r="BC271" s="19" t="str">
        <f>IFERROR(IF(AND(_xlfn.XLOOKUP($D$14,$D265:$D271,BC265:BC271,,0,-1)&lt;=(INDEX('Verwachte Resultaten'!$C$2:$BT$31,MATCH(_xlfn.XLOOKUP($D$14,$D265:$D271,$E265:$E271,,0,-1),'Verwachte Resultaten'!$B$2:$B$31,0),MATCH(_xlfn.XLOOKUP($D$14,$D265:$D271,BC264:BC270,,0,-1),'Verwachte Resultaten'!$C$1:$BT$1,0))*_xlfn.XLOOKUP($E271,$G$2:$G$6,$F$2:$F$6,,0)),_xlfn.XLOOKUP($D$14,$D265:$D271,BC265:BC271,,0,-1)&gt;(INDEX('Verwachte Resultaten'!$C$2:$BT$31,MATCH(_xlfn.XLOOKUP($D$14,$D265:$D271,$E265:$E271,,0,-1),'Verwachte Resultaten'!$B$2:$B$31,0),MATCH(_xlfn.XLOOKUP($D$14,$D265:$D271,BC264:BC270,,0,-1),'Verwachte Resultaten'!$C$1:$BT$1,0))*_xlfn.XLOOKUP($E271,$G$2:$G$6,$H$2:$H$6,,0))),$D271,""),"")</f>
        <v/>
      </c>
      <c r="BD271" s="19" t="str">
        <f>IFERROR(IF(AND(_xlfn.XLOOKUP($D$14,$D265:$D271,BD265:BD271,,0,-1)&lt;=(INDEX('Verwachte Resultaten'!$C$2:$BT$31,MATCH(_xlfn.XLOOKUP($D$14,$D265:$D271,$E265:$E271,,0,-1),'Verwachte Resultaten'!$B$2:$B$31,0),MATCH(_xlfn.XLOOKUP($D$14,$D265:$D271,BD264:BD270,,0,-1),'Verwachte Resultaten'!$C$1:$BT$1,0))*_xlfn.XLOOKUP($E271,$G$2:$G$6,$F$2:$F$6,,0)),_xlfn.XLOOKUP($D$14,$D265:$D271,BD265:BD271,,0,-1)&gt;(INDEX('Verwachte Resultaten'!$C$2:$BT$31,MATCH(_xlfn.XLOOKUP($D$14,$D265:$D271,$E265:$E271,,0,-1),'Verwachte Resultaten'!$B$2:$B$31,0),MATCH(_xlfn.XLOOKUP($D$14,$D265:$D271,BD264:BD270,,0,-1),'Verwachte Resultaten'!$C$1:$BT$1,0))*_xlfn.XLOOKUP($E271,$G$2:$G$6,$H$2:$H$6,,0))),$D271,""),"")</f>
        <v/>
      </c>
      <c r="BE271" s="19" t="str">
        <f>IFERROR(IF(AND(_xlfn.XLOOKUP($D$14,$D265:$D271,BE265:BE271,,0,-1)&lt;=(INDEX('Verwachte Resultaten'!$C$2:$BT$31,MATCH(_xlfn.XLOOKUP($D$14,$D265:$D271,$E265:$E271,,0,-1),'Verwachte Resultaten'!$B$2:$B$31,0),MATCH(_xlfn.XLOOKUP($D$14,$D265:$D271,BE264:BE270,,0,-1),'Verwachte Resultaten'!$C$1:$BT$1,0))*_xlfn.XLOOKUP($E271,$G$2:$G$6,$F$2:$F$6,,0)),_xlfn.XLOOKUP($D$14,$D265:$D271,BE265:BE271,,0,-1)&gt;(INDEX('Verwachte Resultaten'!$C$2:$BT$31,MATCH(_xlfn.XLOOKUP($D$14,$D265:$D271,$E265:$E271,,0,-1),'Verwachte Resultaten'!$B$2:$B$31,0),MATCH(_xlfn.XLOOKUP($D$14,$D265:$D271,BE264:BE270,,0,-1),'Verwachte Resultaten'!$C$1:$BT$1,0))*_xlfn.XLOOKUP($E271,$G$2:$G$6,$H$2:$H$6,,0))),$D271,""),"")</f>
        <v/>
      </c>
      <c r="BF271" s="19" t="str">
        <f>IFERROR(IF(AND(_xlfn.XLOOKUP($D$14,$D265:$D271,BF265:BF271,,0,-1)&lt;=(INDEX('Verwachte Resultaten'!$C$2:$BT$31,MATCH(_xlfn.XLOOKUP($D$14,$D265:$D271,$E265:$E271,,0,-1),'Verwachte Resultaten'!$B$2:$B$31,0),MATCH(_xlfn.XLOOKUP($D$14,$D265:$D271,BF264:BF270,,0,-1),'Verwachte Resultaten'!$C$1:$BT$1,0))*_xlfn.XLOOKUP($E271,$G$2:$G$6,$F$2:$F$6,,0)),_xlfn.XLOOKUP($D$14,$D265:$D271,BF265:BF271,,0,-1)&gt;(INDEX('Verwachte Resultaten'!$C$2:$BT$31,MATCH(_xlfn.XLOOKUP($D$14,$D265:$D271,$E265:$E271,,0,-1),'Verwachte Resultaten'!$B$2:$B$31,0),MATCH(_xlfn.XLOOKUP($D$14,$D265:$D271,BF264:BF270,,0,-1),'Verwachte Resultaten'!$C$1:$BT$1,0))*_xlfn.XLOOKUP($E271,$G$2:$G$6,$H$2:$H$6,,0))),$D271,""),"")</f>
        <v/>
      </c>
      <c r="BG271" s="19" t="str">
        <f>IFERROR(IF(AND(_xlfn.XLOOKUP($D$14,$D265:$D271,BG265:BG271,,0,-1)&lt;=(INDEX('Verwachte Resultaten'!$C$2:$BT$31,MATCH(_xlfn.XLOOKUP($D$14,$D265:$D271,$E265:$E271,,0,-1),'Verwachte Resultaten'!$B$2:$B$31,0),MATCH(_xlfn.XLOOKUP($D$14,$D265:$D271,BG264:BG270,,0,-1),'Verwachte Resultaten'!$C$1:$BT$1,0))*_xlfn.XLOOKUP($E271,$G$2:$G$6,$F$2:$F$6,,0)),_xlfn.XLOOKUP($D$14,$D265:$D271,BG265:BG271,,0,-1)&gt;(INDEX('Verwachte Resultaten'!$C$2:$BT$31,MATCH(_xlfn.XLOOKUP($D$14,$D265:$D271,$E265:$E271,,0,-1),'Verwachte Resultaten'!$B$2:$B$31,0),MATCH(_xlfn.XLOOKUP($D$14,$D265:$D271,BG264:BG270,,0,-1),'Verwachte Resultaten'!$C$1:$BT$1,0))*_xlfn.XLOOKUP($E271,$G$2:$G$6,$H$2:$H$6,,0))),$D271,""),"")</f>
        <v/>
      </c>
      <c r="BH271" s="19" t="str">
        <f>IFERROR(IF(AND(_xlfn.XLOOKUP($D$14,$D265:$D271,BH265:BH271,,0,-1)&lt;=(INDEX('Verwachte Resultaten'!$C$2:$BT$31,MATCH(_xlfn.XLOOKUP($D$14,$D265:$D271,$E265:$E271,,0,-1),'Verwachte Resultaten'!$B$2:$B$31,0),MATCH(_xlfn.XLOOKUP($D$14,$D265:$D271,BH264:BH270,,0,-1),'Verwachte Resultaten'!$C$1:$BT$1,0))*_xlfn.XLOOKUP($E271,$G$2:$G$6,$F$2:$F$6,,0)),_xlfn.XLOOKUP($D$14,$D265:$D271,BH265:BH271,,0,-1)&gt;(INDEX('Verwachte Resultaten'!$C$2:$BT$31,MATCH(_xlfn.XLOOKUP($D$14,$D265:$D271,$E265:$E271,,0,-1),'Verwachte Resultaten'!$B$2:$B$31,0),MATCH(_xlfn.XLOOKUP($D$14,$D265:$D271,BH264:BH270,,0,-1),'Verwachte Resultaten'!$C$1:$BT$1,0))*_xlfn.XLOOKUP($E271,$G$2:$G$6,$H$2:$H$6,,0))),$D271,""),"")</f>
        <v/>
      </c>
      <c r="BI271" s="19" t="str">
        <f>IFERROR(IF(AND(_xlfn.XLOOKUP($D$14,$D265:$D271,BI265:BI271,,0,-1)&lt;=(INDEX('Verwachte Resultaten'!$C$2:$BT$31,MATCH(_xlfn.XLOOKUP($D$14,$D265:$D271,$E265:$E271,,0,-1),'Verwachte Resultaten'!$B$2:$B$31,0),MATCH(_xlfn.XLOOKUP($D$14,$D265:$D271,BI264:BI270,,0,-1),'Verwachte Resultaten'!$C$1:$BT$1,0))*_xlfn.XLOOKUP($E271,$G$2:$G$6,$F$2:$F$6,,0)),_xlfn.XLOOKUP($D$14,$D265:$D271,BI265:BI271,,0,-1)&gt;(INDEX('Verwachte Resultaten'!$C$2:$BT$31,MATCH(_xlfn.XLOOKUP($D$14,$D265:$D271,$E265:$E271,,0,-1),'Verwachte Resultaten'!$B$2:$B$31,0),MATCH(_xlfn.XLOOKUP($D$14,$D265:$D271,BI264:BI270,,0,-1),'Verwachte Resultaten'!$C$1:$BT$1,0))*_xlfn.XLOOKUP($E271,$G$2:$G$6,$H$2:$H$6,,0))),$D271,""),"")</f>
        <v/>
      </c>
      <c r="BJ271" s="19" t="str">
        <f>IFERROR(IF(AND(_xlfn.XLOOKUP($D$14,$D265:$D271,BJ265:BJ271,,0,-1)&lt;=(INDEX('Verwachte Resultaten'!$C$2:$BT$31,MATCH(_xlfn.XLOOKUP($D$14,$D265:$D271,$E265:$E271,,0,-1),'Verwachte Resultaten'!$B$2:$B$31,0),MATCH(_xlfn.XLOOKUP($D$14,$D265:$D271,BJ264:BJ270,,0,-1),'Verwachte Resultaten'!$C$1:$BT$1,0))*_xlfn.XLOOKUP($E271,$G$2:$G$6,$F$2:$F$6,,0)),_xlfn.XLOOKUP($D$14,$D265:$D271,BJ265:BJ271,,0,-1)&gt;(INDEX('Verwachte Resultaten'!$C$2:$BT$31,MATCH(_xlfn.XLOOKUP($D$14,$D265:$D271,$E265:$E271,,0,-1),'Verwachte Resultaten'!$B$2:$B$31,0),MATCH(_xlfn.XLOOKUP($D$14,$D265:$D271,BJ264:BJ270,,0,-1),'Verwachte Resultaten'!$C$1:$BT$1,0))*_xlfn.XLOOKUP($E271,$G$2:$G$6,$H$2:$H$6,,0))),$D271,""),"")</f>
        <v/>
      </c>
      <c r="BK271" s="45" t="str">
        <f>IFERROR(IF(AND(_xlfn.XLOOKUP($D$14,$D265:$D271,BK265:BK271,,0,-1)&lt;=(INDEX('Verwachte Resultaten'!$C$2:$BT$31,MATCH(_xlfn.XLOOKUP($D$14,$D265:$D271,$E265:$E271,,0,-1),'Verwachte Resultaten'!$B$2:$B$31,0),MATCH(_xlfn.XLOOKUP($D$14,$D265:$D271,BK264:BK270,,0,-1),'Verwachte Resultaten'!$C$1:$BT$1,0))*_xlfn.XLOOKUP($E271,$G$2:$G$6,$F$2:$F$6,,0)),_xlfn.XLOOKUP($D$14,$D265:$D271,BK265:BK271,,0,-1)&gt;(INDEX('Verwachte Resultaten'!$C$2:$BT$31,MATCH(_xlfn.XLOOKUP($D$14,$D265:$D271,$E265:$E271,,0,-1),'Verwachte Resultaten'!$B$2:$B$31,0),MATCH(_xlfn.XLOOKUP($D$14,$D265:$D271,BK264:BK270,,0,-1),'Verwachte Resultaten'!$C$1:$BT$1,0))*_xlfn.XLOOKUP($E271,$G$2:$G$6,$H$2:$H$6,,0))),$D271,""),"")</f>
        <v/>
      </c>
    </row>
    <row r="272" spans="1:63" ht="15.75" thickBot="1">
      <c r="C272" s="23"/>
      <c r="D272" s="110"/>
      <c r="E272" s="20" t="s">
        <v>170</v>
      </c>
      <c r="F272" s="21">
        <f>SUM(F267:AZ271)</f>
        <v>0</v>
      </c>
      <c r="AZ272"/>
    </row>
    <row r="273" spans="1:63" ht="15.75" hidden="1" thickBot="1">
      <c r="C273" s="23"/>
      <c r="D273" s="110"/>
      <c r="AZ273"/>
    </row>
    <row r="274" spans="1:63" ht="15.75" hidden="1" thickBot="1">
      <c r="A274" t="s">
        <v>119</v>
      </c>
      <c r="B274" s="24">
        <f>COUNTA(F274:BK274)-COUNTIF(F274:BK274,"")</f>
        <v>0</v>
      </c>
      <c r="C274" s="23"/>
      <c r="D274" s="112" t="s">
        <v>171</v>
      </c>
      <c r="E274" s="5" t="s">
        <v>0</v>
      </c>
      <c r="F274" s="5" t="str">
        <f>IF($D274="","",IF(_xlfn.XLOOKUP($D274,Matrix!$A$10:$A$11,Matrix!B$10:B$11,"",0)="","",_xlfn.XLOOKUP($D274,Matrix!$A$10:$A$11,Matrix!B$10:B$11,"",0)))</f>
        <v/>
      </c>
      <c r="G274" s="5" t="str">
        <f>IF($D274="","",IF(_xlfn.XLOOKUP($D274,Matrix!$A$10:$A$11,Matrix!C$10:C$11,"",0)="","",_xlfn.XLOOKUP($D274,Matrix!$A$10:$A$11,Matrix!C$10:C$11,"",0)))</f>
        <v/>
      </c>
      <c r="H274" s="5" t="str">
        <f>IF($D274="","",IF(_xlfn.XLOOKUP($D274,Matrix!$A$10:$A$11,Matrix!D$10:D$11,"",0)="","",_xlfn.XLOOKUP($D274,Matrix!$A$10:$A$11,Matrix!D$10:D$11,"",0)))</f>
        <v/>
      </c>
      <c r="I274" s="5" t="str">
        <f>IF($D274="","",IF(_xlfn.XLOOKUP($D274,Matrix!$A$10:$A$11,Matrix!E$10:E$11,"",0)="","",_xlfn.XLOOKUP($D274,Matrix!$A$10:$A$11,Matrix!E$10:E$11,"",0)))</f>
        <v/>
      </c>
      <c r="J274" s="5" t="str">
        <f>IF($D274="","",IF(_xlfn.XLOOKUP($D274,Matrix!$A$10:$A$11,Matrix!F$10:F$11,"",0)="","",_xlfn.XLOOKUP($D274,Matrix!$A$10:$A$11,Matrix!F$10:F$11,"",0)))</f>
        <v/>
      </c>
      <c r="K274" s="5" t="str">
        <f>IF($D274="","",IF(_xlfn.XLOOKUP($D274,Matrix!$A$10:$A$11,Matrix!G$10:G$11,"",0)="","",_xlfn.XLOOKUP($D274,Matrix!$A$10:$A$11,Matrix!G$10:G$11,"",0)))</f>
        <v/>
      </c>
      <c r="L274" s="5" t="str">
        <f>IF($D274="","",IF(_xlfn.XLOOKUP($D274,Matrix!$A$10:$A$11,Matrix!H$10:H$11,"",0)="","",_xlfn.XLOOKUP($D274,Matrix!$A$10:$A$11,Matrix!H$10:H$11,"",0)))</f>
        <v/>
      </c>
      <c r="M274" s="5" t="str">
        <f>IF($D274="","",IF(_xlfn.XLOOKUP($D274,Matrix!$A$10:$A$11,Matrix!I$10:I$11,"",0)="","",_xlfn.XLOOKUP($D274,Matrix!$A$10:$A$11,Matrix!I$10:I$11,"",0)))</f>
        <v/>
      </c>
      <c r="N274" s="5" t="str">
        <f>IF($D274="","",IF(_xlfn.XLOOKUP($D274,Matrix!$A$10:$A$11,Matrix!J$10:J$11,"",0)="","",_xlfn.XLOOKUP($D274,Matrix!$A$10:$A$11,Matrix!J$10:J$11,"",0)))</f>
        <v/>
      </c>
      <c r="O274" s="5" t="str">
        <f>IF($D274="","",IF(_xlfn.XLOOKUP($D274,Matrix!$A$10:$A$11,Matrix!K$10:K$11,"",0)="","",_xlfn.XLOOKUP($D274,Matrix!$A$10:$A$11,Matrix!K$10:K$11,"",0)))</f>
        <v/>
      </c>
      <c r="P274" s="5" t="str">
        <f>IF($D274="","",IF(_xlfn.XLOOKUP($D274,Matrix!$A$10:$A$11,Matrix!L$10:L$11,"",0)="","",_xlfn.XLOOKUP($D274,Matrix!$A$10:$A$11,Matrix!L$10:L$11,"",0)))</f>
        <v/>
      </c>
      <c r="Q274" s="5" t="str">
        <f>IF($D274="","",IF(_xlfn.XLOOKUP($D274,Matrix!$A$10:$A$11,Matrix!M$10:M$11,"",0)="","",_xlfn.XLOOKUP($D274,Matrix!$A$10:$A$11,Matrix!M$10:M$11,"",0)))</f>
        <v/>
      </c>
      <c r="R274" s="5" t="str">
        <f>IF($D274="","",IF(_xlfn.XLOOKUP($D274,Matrix!$A$10:$A$11,Matrix!N$10:N$11,"",0)="","",_xlfn.XLOOKUP($D274,Matrix!$A$10:$A$11,Matrix!N$10:N$11,"",0)))</f>
        <v/>
      </c>
      <c r="S274" s="5" t="str">
        <f>IF($D274="","",IF(_xlfn.XLOOKUP($D274,Matrix!$A$10:$A$11,Matrix!O$10:O$11,"",0)="","",_xlfn.XLOOKUP($D274,Matrix!$A$10:$A$11,Matrix!O$10:O$11,"",0)))</f>
        <v/>
      </c>
      <c r="T274" s="5" t="str">
        <f>IF($D274="","",IF(_xlfn.XLOOKUP($D274,Matrix!$A$10:$A$11,Matrix!P$10:P$11,"",0)="","",_xlfn.XLOOKUP($D274,Matrix!$A$10:$A$11,Matrix!P$10:P$11,"",0)))</f>
        <v/>
      </c>
      <c r="U274" s="5" t="str">
        <f>IF($D274="","",IF(_xlfn.XLOOKUP($D274,Matrix!$A$10:$A$11,Matrix!Q$10:Q$11,"",0)="","",_xlfn.XLOOKUP($D274,Matrix!$A$10:$A$11,Matrix!Q$10:Q$11,"",0)))</f>
        <v/>
      </c>
      <c r="V274" s="5" t="str">
        <f>IF($D274="","",IF(_xlfn.XLOOKUP($D274,Matrix!$A$10:$A$11,Matrix!R$10:R$11,"",0)="","",_xlfn.XLOOKUP($D274,Matrix!$A$10:$A$11,Matrix!R$10:R$11,"",0)))</f>
        <v/>
      </c>
      <c r="W274" s="5" t="str">
        <f>IF($D274="","",IF(_xlfn.XLOOKUP($D274,Matrix!$A$10:$A$11,Matrix!S$10:S$11,"",0)="","",_xlfn.XLOOKUP($D274,Matrix!$A$10:$A$11,Matrix!S$10:S$11,"",0)))</f>
        <v/>
      </c>
      <c r="X274" s="5" t="str">
        <f>IF($D274="","",IF(_xlfn.XLOOKUP($D274,Matrix!$A$10:$A$11,Matrix!T$10:T$11,"",0)="","",_xlfn.XLOOKUP($D274,Matrix!$A$10:$A$11,Matrix!T$10:T$11,"",0)))</f>
        <v/>
      </c>
      <c r="Y274" s="5" t="str">
        <f>IF($D274="","",IF(_xlfn.XLOOKUP($D274,Matrix!$A$10:$A$11,Matrix!U$10:U$11,"",0)="","",_xlfn.XLOOKUP($D274,Matrix!$A$10:$A$11,Matrix!U$10:U$11,"",0)))</f>
        <v/>
      </c>
      <c r="Z274" s="5" t="str">
        <f>IF($D274="","",IF(_xlfn.XLOOKUP($D274,Matrix!$A$10:$A$11,Matrix!V$10:V$11,"",0)="","",_xlfn.XLOOKUP($D274,Matrix!$A$10:$A$11,Matrix!V$10:V$11,"",0)))</f>
        <v/>
      </c>
      <c r="AA274" s="5" t="str">
        <f>IF($D274="","",IF(_xlfn.XLOOKUP($D274,Matrix!$A$10:$A$11,Matrix!W$10:W$11,"",0)="","",_xlfn.XLOOKUP($D274,Matrix!$A$10:$A$11,Matrix!W$10:W$11,"",0)))</f>
        <v/>
      </c>
      <c r="AB274" s="5" t="str">
        <f>IF($D274="","",IF(_xlfn.XLOOKUP($D274,Matrix!$A$10:$A$11,Matrix!X$10:X$11,"",0)="","",_xlfn.XLOOKUP($D274,Matrix!$A$10:$A$11,Matrix!X$10:X$11,"",0)))</f>
        <v/>
      </c>
      <c r="AC274" s="5" t="str">
        <f>IF($D274="","",IF(_xlfn.XLOOKUP($D274,Matrix!$A$10:$A$11,Matrix!Y$10:Y$11,"",0)="","",_xlfn.XLOOKUP($D274,Matrix!$A$10:$A$11,Matrix!Y$10:Y$11,"",0)))</f>
        <v/>
      </c>
      <c r="AD274" s="5" t="str">
        <f>IF($D274="","",IF(_xlfn.XLOOKUP($D274,Matrix!$A$10:$A$11,Matrix!Z$10:Z$11,"",0)="","",_xlfn.XLOOKUP($D274,Matrix!$A$10:$A$11,Matrix!Z$10:Z$11,"",0)))</f>
        <v/>
      </c>
      <c r="AE274" s="5" t="str">
        <f>IF($D274="","",IF(_xlfn.XLOOKUP($D274,Matrix!$A$10:$A$11,Matrix!AA$10:AA$11,"",0)="","",_xlfn.XLOOKUP($D274,Matrix!$A$10:$A$11,Matrix!AA$10:AA$11,"",0)))</f>
        <v/>
      </c>
      <c r="AF274" s="5" t="str">
        <f>IF($D274="","",IF(_xlfn.XLOOKUP($D274,Matrix!$A$10:$A$11,Matrix!AB$10:AB$11,"",0)="","",_xlfn.XLOOKUP($D274,Matrix!$A$10:$A$11,Matrix!AB$10:AB$11,"",0)))</f>
        <v/>
      </c>
      <c r="AG274" s="5" t="str">
        <f>IF($D274="","",IF(_xlfn.XLOOKUP($D274,Matrix!$A$10:$A$11,Matrix!AC$10:AC$11,"",0)="","",_xlfn.XLOOKUP($D274,Matrix!$A$10:$A$11,Matrix!AC$10:AC$11,"",0)))</f>
        <v/>
      </c>
      <c r="AH274" s="5" t="str">
        <f>IF($D274="","",IF(_xlfn.XLOOKUP($D274,Matrix!$A$10:$A$11,Matrix!AD$10:AD$11,"",0)="","",_xlfn.XLOOKUP($D274,Matrix!$A$10:$A$11,Matrix!AD$10:AD$11,"",0)))</f>
        <v/>
      </c>
      <c r="AI274" s="5" t="str">
        <f>IF($D274="","",IF(_xlfn.XLOOKUP($D274,Matrix!$A$10:$A$11,Matrix!AE$10:AE$11,"",0)="","",_xlfn.XLOOKUP($D274,Matrix!$A$10:$A$11,Matrix!AE$10:AE$11,"",0)))</f>
        <v/>
      </c>
      <c r="AJ274" s="5" t="str">
        <f>IF($D274="","",IF(_xlfn.XLOOKUP($D274,Matrix!$A$10:$A$11,Matrix!AF$10:AF$11,"",0)="","",_xlfn.XLOOKUP($D274,Matrix!$A$10:$A$11,Matrix!AF$10:AF$11,"",0)))</f>
        <v/>
      </c>
      <c r="AK274" s="5" t="str">
        <f>IF($D274="","",IF(_xlfn.XLOOKUP($D274,Matrix!$A$10:$A$11,Matrix!AG$10:AG$11,"",0)="","",_xlfn.XLOOKUP($D274,Matrix!$A$10:$A$11,Matrix!AG$10:AG$11,"",0)))</f>
        <v/>
      </c>
      <c r="AL274" s="5" t="str">
        <f>IF($D274="","",IF(_xlfn.XLOOKUP($D274,Matrix!$A$10:$A$11,Matrix!AH$10:AH$11,"",0)="","",_xlfn.XLOOKUP($D274,Matrix!$A$10:$A$11,Matrix!AH$10:AH$11,"",0)))</f>
        <v/>
      </c>
      <c r="AM274" s="5" t="str">
        <f>IF($D274="","",IF(_xlfn.XLOOKUP($D274,Matrix!$A$10:$A$11,Matrix!AI$10:AI$11,"",0)="","",_xlfn.XLOOKUP($D274,Matrix!$A$10:$A$11,Matrix!AI$10:AI$11,"",0)))</f>
        <v/>
      </c>
      <c r="AN274" s="5" t="str">
        <f>IF($D274="","",IF(_xlfn.XLOOKUP($D274,Matrix!$A$10:$A$11,Matrix!AJ$10:AJ$11,"",0)="","",_xlfn.XLOOKUP($D274,Matrix!$A$10:$A$11,Matrix!AJ$10:AJ$11,"",0)))</f>
        <v/>
      </c>
      <c r="AO274" s="5" t="str">
        <f>IF($D274="","",IF(_xlfn.XLOOKUP($D274,Matrix!$A$10:$A$11,Matrix!AK$10:AK$11,"",0)="","",_xlfn.XLOOKUP($D274,Matrix!$A$10:$A$11,Matrix!AK$10:AK$11,"",0)))</f>
        <v/>
      </c>
      <c r="AP274" s="5" t="str">
        <f>IF($D274="","",IF(_xlfn.XLOOKUP($D274,Matrix!$A$10:$A$11,Matrix!AL$10:AL$11,"",0)="","",_xlfn.XLOOKUP($D274,Matrix!$A$10:$A$11,Matrix!AL$10:AL$11,"",0)))</f>
        <v/>
      </c>
      <c r="AQ274" s="5" t="str">
        <f>IF($D274="","",IF(_xlfn.XLOOKUP($D274,Matrix!$A$10:$A$11,Matrix!AM$10:AM$11,"",0)="","",_xlfn.XLOOKUP($D274,Matrix!$A$10:$A$11,Matrix!AM$10:AM$11,"",0)))</f>
        <v/>
      </c>
      <c r="AR274" s="5" t="str">
        <f>IF($D274="","",IF(_xlfn.XLOOKUP($D274,Matrix!$A$10:$A$11,Matrix!AN$10:AN$11,"",0)="","",_xlfn.XLOOKUP($D274,Matrix!$A$10:$A$11,Matrix!AN$10:AN$11,"",0)))</f>
        <v/>
      </c>
      <c r="AS274" s="5" t="str">
        <f>IF($D274="","",IF(_xlfn.XLOOKUP($D274,Matrix!$A$10:$A$11,Matrix!AO$10:AO$11,"",0)="","",_xlfn.XLOOKUP($D274,Matrix!$A$10:$A$11,Matrix!AO$10:AO$11,"",0)))</f>
        <v/>
      </c>
      <c r="AT274" s="5" t="str">
        <f>IF($D274="","",IF(_xlfn.XLOOKUP($D274,Matrix!$A$10:$A$11,Matrix!AP$10:AP$11,"",0)="","",_xlfn.XLOOKUP($D274,Matrix!$A$10:$A$11,Matrix!AP$10:AP$11,"",0)))</f>
        <v/>
      </c>
      <c r="AU274" s="5" t="str">
        <f>IF($D274="","",IF(_xlfn.XLOOKUP($D274,Matrix!$A$10:$A$11,Matrix!AQ$10:AQ$11,"",0)="","",_xlfn.XLOOKUP($D274,Matrix!$A$10:$A$11,Matrix!AQ$10:AQ$11,"",0)))</f>
        <v/>
      </c>
      <c r="AV274" s="5" t="str">
        <f>IF($D274="","",IF(_xlfn.XLOOKUP($D274,Matrix!$A$10:$A$11,Matrix!AR$10:AR$11,"",0)="","",_xlfn.XLOOKUP($D274,Matrix!$A$10:$A$11,Matrix!AR$10:AR$11,"",0)))</f>
        <v/>
      </c>
      <c r="AW274" s="5" t="str">
        <f>IF($D274="","",IF(_xlfn.XLOOKUP($D274,Matrix!$A$10:$A$11,Matrix!AS$10:AS$11,"",0)="","",_xlfn.XLOOKUP($D274,Matrix!$A$10:$A$11,Matrix!AS$10:AS$11,"",0)))</f>
        <v/>
      </c>
      <c r="AX274" s="5" t="str">
        <f>IF($D274="","",IF(_xlfn.XLOOKUP($D274,Matrix!$A$10:$A$11,Matrix!AT$10:AT$11,"",0)="","",_xlfn.XLOOKUP($D274,Matrix!$A$10:$A$11,Matrix!AT$10:AT$11,"",0)))</f>
        <v/>
      </c>
      <c r="AY274" s="5" t="str">
        <f>IF($D274="","",IF(_xlfn.XLOOKUP($D274,Matrix!$A$10:$A$11,Matrix!AU$10:AU$11,"",0)="","",_xlfn.XLOOKUP($D274,Matrix!$A$10:$A$11,Matrix!AU$10:AU$11,"",0)))</f>
        <v/>
      </c>
      <c r="AZ274" s="5" t="str">
        <f>IF($D274="","",IF(_xlfn.XLOOKUP($D274,Matrix!$A$10:$A$11,Matrix!AV$10:AV$11,"",0)="","",_xlfn.XLOOKUP($D274,Matrix!$A$10:$A$11,Matrix!AV$10:AV$11,"",0)))</f>
        <v/>
      </c>
      <c r="BA274" s="5" t="str">
        <f>IF($D274="","",IF(_xlfn.XLOOKUP($D274,Matrix!$A$10:$A$11,Matrix!AW$10:AW$11,"",0)="","",_xlfn.XLOOKUP($D274,Matrix!$A$10:$A$11,Matrix!AW$10:AW$11,"",0)))</f>
        <v/>
      </c>
      <c r="BB274" s="5" t="str">
        <f>IF($D274="","",IF(_xlfn.XLOOKUP($D274,Matrix!$A$10:$A$11,Matrix!AX$10:AX$11,"",0)="","",_xlfn.XLOOKUP($D274,Matrix!$A$10:$A$11,Matrix!AX$10:AX$11,"",0)))</f>
        <v/>
      </c>
      <c r="BC274" s="5" t="str">
        <f>IF($D274="","",IF(_xlfn.XLOOKUP($D274,Matrix!$A$10:$A$11,Matrix!AY$10:AY$11,"",0)="","",_xlfn.XLOOKUP($D274,Matrix!$A$10:$A$11,Matrix!AY$10:AY$11,"",0)))</f>
        <v/>
      </c>
      <c r="BD274" s="5" t="str">
        <f>IF($D274="","",IF(_xlfn.XLOOKUP($D274,Matrix!$A$10:$A$11,Matrix!AZ$10:AZ$11,"",0)="","",_xlfn.XLOOKUP($D274,Matrix!$A$10:$A$11,Matrix!AZ$10:AZ$11,"",0)))</f>
        <v/>
      </c>
      <c r="BE274" s="5" t="str">
        <f>IF($D274="","",IF(_xlfn.XLOOKUP($D274,Matrix!$A$10:$A$11,Matrix!BA$10:BA$11,"",0)="","",_xlfn.XLOOKUP($D274,Matrix!$A$10:$A$11,Matrix!BA$10:BA$11,"",0)))</f>
        <v/>
      </c>
      <c r="BF274" s="5" t="str">
        <f>IF($D274="","",IF(_xlfn.XLOOKUP($D274,Matrix!$A$10:$A$11,Matrix!BB$10:BB$11,"",0)="","",_xlfn.XLOOKUP($D274,Matrix!$A$10:$A$11,Matrix!BB$10:BB$11,"",0)))</f>
        <v/>
      </c>
      <c r="BG274" s="5" t="str">
        <f>IF($D274="","",IF(_xlfn.XLOOKUP($D274,Matrix!$A$10:$A$11,Matrix!BC$10:BC$11,"",0)="","",_xlfn.XLOOKUP($D274,Matrix!$A$10:$A$11,Matrix!BC$10:BC$11,"",0)))</f>
        <v/>
      </c>
      <c r="BH274" s="5" t="str">
        <f>IF($D274="","",IF(_xlfn.XLOOKUP($D274,Matrix!$A$10:$A$11,Matrix!BD$10:BD$11,"",0)="","",_xlfn.XLOOKUP($D274,Matrix!$A$10:$A$11,Matrix!BD$10:BD$11,"",0)))</f>
        <v/>
      </c>
      <c r="BI274" s="5" t="str">
        <f>IF($D274="","",IF(_xlfn.XLOOKUP($D274,Matrix!$A$10:$A$11,Matrix!BE$10:BE$11,"",0)="","",_xlfn.XLOOKUP($D274,Matrix!$A$10:$A$11,Matrix!BE$10:BE$11,"",0)))</f>
        <v/>
      </c>
      <c r="BJ274" s="5" t="str">
        <f>IF($D274="","",IF(_xlfn.XLOOKUP($D274,Matrix!$A$10:$A$11,Matrix!BF$10:BF$11,"",0)="","",_xlfn.XLOOKUP($D274,Matrix!$A$10:$A$11,Matrix!BF$10:BF$11,"",0)))</f>
        <v/>
      </c>
      <c r="BK274" s="32" t="str">
        <f>IF($D274="","",IF(_xlfn.XLOOKUP($D274,Matrix!$A$10:$A$11,Matrix!BG$10:BG$11,"",0)="","",_xlfn.XLOOKUP($D274,Matrix!$A$10:$A$11,Matrix!BG$10:BG$11,"",0)))</f>
        <v/>
      </c>
    </row>
    <row r="275" spans="1:63" ht="15.75" hidden="1" thickBot="1">
      <c r="A275" t="s">
        <v>167</v>
      </c>
      <c r="B275" s="24" t="e">
        <f>B$4/B274</f>
        <v>#DIV/0!</v>
      </c>
      <c r="C275" s="23">
        <f>_xlfn.XLOOKUP("Sample",D265:D274,C265:C274,"",0)+1</f>
        <v>30</v>
      </c>
      <c r="D275" s="108" t="s">
        <v>168</v>
      </c>
      <c r="E275" s="57" t="str">
        <f>_xlfn.XLOOKUP('4.Score &amp; Vergelijking'!C275,'1.Invul Blad'!$A$2:$A$31,'1.Invul Blad'!$B$2:$B$31,"",0)</f>
        <v>-</v>
      </c>
      <c r="F275" s="58" t="e">
        <f>IF(INDEX('1.Invul Blad'!$1:$1048576,MATCH('4.Score &amp; Vergelijking'!$E275,'1.Invul Blad'!$B:$B,0),MATCH('4.Score &amp; Vergelijking'!F274,'1.Invul Blad'!$1:$1,0))="","",INDEX('1.Invul Blad'!$1:$1048576,MATCH('4.Score &amp; Vergelijking'!$E275,'1.Invul Blad'!$B:$B,0),MATCH('4.Score &amp; Vergelijking'!F274,'1.Invul Blad'!$1:$1,0)))</f>
        <v>#N/A</v>
      </c>
      <c r="G275" s="57" t="e">
        <f>IF(INDEX('1.Invul Blad'!$1:$1048576,MATCH('4.Score &amp; Vergelijking'!$E275,'1.Invul Blad'!$B:$B,0),MATCH('4.Score &amp; Vergelijking'!G274,'1.Invul Blad'!$1:$1,0))="","",INDEX('1.Invul Blad'!$1:$1048576,MATCH('4.Score &amp; Vergelijking'!$E275,'1.Invul Blad'!$B:$B,0),MATCH('4.Score &amp; Vergelijking'!G274,'1.Invul Blad'!$1:$1,0)))</f>
        <v>#N/A</v>
      </c>
      <c r="H275" s="57" t="e">
        <f>IF(INDEX('1.Invul Blad'!$1:$1048576,MATCH('4.Score &amp; Vergelijking'!$E275,'1.Invul Blad'!$B:$B,0),MATCH('4.Score &amp; Vergelijking'!H274,'1.Invul Blad'!$1:$1,0))="","",INDEX('1.Invul Blad'!$1:$1048576,MATCH('4.Score &amp; Vergelijking'!$E275,'1.Invul Blad'!$B:$B,0),MATCH('4.Score &amp; Vergelijking'!H274,'1.Invul Blad'!$1:$1,0)))</f>
        <v>#N/A</v>
      </c>
      <c r="I275" s="57" t="e">
        <f>IF(INDEX('1.Invul Blad'!$1:$1048576,MATCH('4.Score &amp; Vergelijking'!$E275,'1.Invul Blad'!$B:$B,0),MATCH('4.Score &amp; Vergelijking'!I274,'1.Invul Blad'!$1:$1,0))="","",INDEX('1.Invul Blad'!$1:$1048576,MATCH('4.Score &amp; Vergelijking'!$E275,'1.Invul Blad'!$B:$B,0),MATCH('4.Score &amp; Vergelijking'!I274,'1.Invul Blad'!$1:$1,0)))</f>
        <v>#N/A</v>
      </c>
      <c r="J275" s="57" t="e">
        <f>IF(INDEX('1.Invul Blad'!$1:$1048576,MATCH('4.Score &amp; Vergelijking'!$E275,'1.Invul Blad'!$B:$B,0),MATCH('4.Score &amp; Vergelijking'!J274,'1.Invul Blad'!$1:$1,0))="","",INDEX('1.Invul Blad'!$1:$1048576,MATCH('4.Score &amp; Vergelijking'!$E275,'1.Invul Blad'!$B:$B,0),MATCH('4.Score &amp; Vergelijking'!J274,'1.Invul Blad'!$1:$1,0)))</f>
        <v>#N/A</v>
      </c>
      <c r="K275" s="57" t="e">
        <f>IF(INDEX('1.Invul Blad'!$1:$1048576,MATCH('4.Score &amp; Vergelijking'!$E275,'1.Invul Blad'!$B:$B,0),MATCH('4.Score &amp; Vergelijking'!K274,'1.Invul Blad'!$1:$1,0))="","",INDEX('1.Invul Blad'!$1:$1048576,MATCH('4.Score &amp; Vergelijking'!$E275,'1.Invul Blad'!$B:$B,0),MATCH('4.Score &amp; Vergelijking'!K274,'1.Invul Blad'!$1:$1,0)))</f>
        <v>#N/A</v>
      </c>
      <c r="L275" s="57" t="e">
        <f>IF(INDEX('1.Invul Blad'!$1:$1048576,MATCH('4.Score &amp; Vergelijking'!$E275,'1.Invul Blad'!$B:$B,0),MATCH('4.Score &amp; Vergelijking'!L274,'1.Invul Blad'!$1:$1,0))="","",INDEX('1.Invul Blad'!$1:$1048576,MATCH('4.Score &amp; Vergelijking'!$E275,'1.Invul Blad'!$B:$B,0),MATCH('4.Score &amp; Vergelijking'!L274,'1.Invul Blad'!$1:$1,0)))</f>
        <v>#N/A</v>
      </c>
      <c r="M275" s="57" t="e">
        <f>IF(INDEX('1.Invul Blad'!$1:$1048576,MATCH('4.Score &amp; Vergelijking'!$E275,'1.Invul Blad'!$B:$B,0),MATCH('4.Score &amp; Vergelijking'!M274,'1.Invul Blad'!$1:$1,0))="","",INDEX('1.Invul Blad'!$1:$1048576,MATCH('4.Score &amp; Vergelijking'!$E275,'1.Invul Blad'!$B:$B,0),MATCH('4.Score &amp; Vergelijking'!M274,'1.Invul Blad'!$1:$1,0)))</f>
        <v>#N/A</v>
      </c>
      <c r="N275" s="57" t="e">
        <f>IF(INDEX('1.Invul Blad'!$1:$1048576,MATCH('4.Score &amp; Vergelijking'!$E275,'1.Invul Blad'!$B:$B,0),MATCH('4.Score &amp; Vergelijking'!N274,'1.Invul Blad'!$1:$1,0))="","",INDEX('1.Invul Blad'!$1:$1048576,MATCH('4.Score &amp; Vergelijking'!$E275,'1.Invul Blad'!$B:$B,0),MATCH('4.Score &amp; Vergelijking'!N274,'1.Invul Blad'!$1:$1,0)))</f>
        <v>#N/A</v>
      </c>
      <c r="O275" s="57" t="e">
        <f>IF(INDEX('1.Invul Blad'!$1:$1048576,MATCH('4.Score &amp; Vergelijking'!$E275,'1.Invul Blad'!$B:$B,0),MATCH('4.Score &amp; Vergelijking'!O274,'1.Invul Blad'!$1:$1,0))="","",INDEX('1.Invul Blad'!$1:$1048576,MATCH('4.Score &amp; Vergelijking'!$E275,'1.Invul Blad'!$B:$B,0),MATCH('4.Score &amp; Vergelijking'!O274,'1.Invul Blad'!$1:$1,0)))</f>
        <v>#N/A</v>
      </c>
      <c r="P275" s="57" t="e">
        <f>IF(INDEX('1.Invul Blad'!$1:$1048576,MATCH('4.Score &amp; Vergelijking'!$E275,'1.Invul Blad'!$B:$B,0),MATCH('4.Score &amp; Vergelijking'!P274,'1.Invul Blad'!$1:$1,0))="","",INDEX('1.Invul Blad'!$1:$1048576,MATCH('4.Score &amp; Vergelijking'!$E275,'1.Invul Blad'!$B:$B,0),MATCH('4.Score &amp; Vergelijking'!P274,'1.Invul Blad'!$1:$1,0)))</f>
        <v>#N/A</v>
      </c>
      <c r="Q275" s="57" t="e">
        <f>IF(INDEX('1.Invul Blad'!$1:$1048576,MATCH('4.Score &amp; Vergelijking'!$E275,'1.Invul Blad'!$B:$B,0),MATCH('4.Score &amp; Vergelijking'!Q274,'1.Invul Blad'!$1:$1,0))="","",INDEX('1.Invul Blad'!$1:$1048576,MATCH('4.Score &amp; Vergelijking'!$E275,'1.Invul Blad'!$B:$B,0),MATCH('4.Score &amp; Vergelijking'!Q274,'1.Invul Blad'!$1:$1,0)))</f>
        <v>#N/A</v>
      </c>
      <c r="R275" s="57" t="e">
        <f>IF(INDEX('1.Invul Blad'!$1:$1048576,MATCH('4.Score &amp; Vergelijking'!$E275,'1.Invul Blad'!$B:$B,0),MATCH('4.Score &amp; Vergelijking'!R274,'1.Invul Blad'!$1:$1,0))="","",INDEX('1.Invul Blad'!$1:$1048576,MATCH('4.Score &amp; Vergelijking'!$E275,'1.Invul Blad'!$B:$B,0),MATCH('4.Score &amp; Vergelijking'!R274,'1.Invul Blad'!$1:$1,0)))</f>
        <v>#N/A</v>
      </c>
      <c r="S275" s="57" t="e">
        <f>IF(INDEX('1.Invul Blad'!$1:$1048576,MATCH('4.Score &amp; Vergelijking'!$E275,'1.Invul Blad'!$B:$B,0),MATCH('4.Score &amp; Vergelijking'!S274,'1.Invul Blad'!$1:$1,0))="","",INDEX('1.Invul Blad'!$1:$1048576,MATCH('4.Score &amp; Vergelijking'!$E275,'1.Invul Blad'!$B:$B,0),MATCH('4.Score &amp; Vergelijking'!S274,'1.Invul Blad'!$1:$1,0)))</f>
        <v>#N/A</v>
      </c>
      <c r="T275" s="57" t="e">
        <f>IF(INDEX('1.Invul Blad'!$1:$1048576,MATCH('4.Score &amp; Vergelijking'!$E275,'1.Invul Blad'!$B:$B,0),MATCH('4.Score &amp; Vergelijking'!T274,'1.Invul Blad'!$1:$1,0))="","",INDEX('1.Invul Blad'!$1:$1048576,MATCH('4.Score &amp; Vergelijking'!$E275,'1.Invul Blad'!$B:$B,0),MATCH('4.Score &amp; Vergelijking'!T274,'1.Invul Blad'!$1:$1,0)))</f>
        <v>#N/A</v>
      </c>
      <c r="U275" s="57" t="e">
        <f>IF(INDEX('1.Invul Blad'!$1:$1048576,MATCH('4.Score &amp; Vergelijking'!$E275,'1.Invul Blad'!$B:$B,0),MATCH('4.Score &amp; Vergelijking'!U274,'1.Invul Blad'!$1:$1,0))="","",INDEX('1.Invul Blad'!$1:$1048576,MATCH('4.Score &amp; Vergelijking'!$E275,'1.Invul Blad'!$B:$B,0),MATCH('4.Score &amp; Vergelijking'!U274,'1.Invul Blad'!$1:$1,0)))</f>
        <v>#N/A</v>
      </c>
      <c r="V275" s="57" t="e">
        <f>IF(INDEX('1.Invul Blad'!$1:$1048576,MATCH('4.Score &amp; Vergelijking'!$E275,'1.Invul Blad'!$B:$B,0),MATCH('4.Score &amp; Vergelijking'!V274,'1.Invul Blad'!$1:$1,0))="","",INDEX('1.Invul Blad'!$1:$1048576,MATCH('4.Score &amp; Vergelijking'!$E275,'1.Invul Blad'!$B:$B,0),MATCH('4.Score &amp; Vergelijking'!V274,'1.Invul Blad'!$1:$1,0)))</f>
        <v>#N/A</v>
      </c>
      <c r="W275" s="57" t="e">
        <f>IF(INDEX('1.Invul Blad'!$1:$1048576,MATCH('4.Score &amp; Vergelijking'!$E275,'1.Invul Blad'!$B:$B,0),MATCH('4.Score &amp; Vergelijking'!W274,'1.Invul Blad'!$1:$1,0))="","",INDEX('1.Invul Blad'!$1:$1048576,MATCH('4.Score &amp; Vergelijking'!$E275,'1.Invul Blad'!$B:$B,0),MATCH('4.Score &amp; Vergelijking'!W274,'1.Invul Blad'!$1:$1,0)))</f>
        <v>#N/A</v>
      </c>
      <c r="X275" s="57" t="e">
        <f>IF(INDEX('1.Invul Blad'!$1:$1048576,MATCH('4.Score &amp; Vergelijking'!$E275,'1.Invul Blad'!$B:$B,0),MATCH('4.Score &amp; Vergelijking'!X274,'1.Invul Blad'!$1:$1,0))="","",INDEX('1.Invul Blad'!$1:$1048576,MATCH('4.Score &amp; Vergelijking'!$E275,'1.Invul Blad'!$B:$B,0),MATCH('4.Score &amp; Vergelijking'!X274,'1.Invul Blad'!$1:$1,0)))</f>
        <v>#N/A</v>
      </c>
      <c r="Y275" s="57" t="e">
        <f>IF(INDEX('1.Invul Blad'!$1:$1048576,MATCH('4.Score &amp; Vergelijking'!$E275,'1.Invul Blad'!$B:$B,0),MATCH('4.Score &amp; Vergelijking'!Y274,'1.Invul Blad'!$1:$1,0))="","",INDEX('1.Invul Blad'!$1:$1048576,MATCH('4.Score &amp; Vergelijking'!$E275,'1.Invul Blad'!$B:$B,0),MATCH('4.Score &amp; Vergelijking'!Y274,'1.Invul Blad'!$1:$1,0)))</f>
        <v>#N/A</v>
      </c>
      <c r="Z275" s="57" t="e">
        <f>IF(INDEX('1.Invul Blad'!$1:$1048576,MATCH('4.Score &amp; Vergelijking'!$E275,'1.Invul Blad'!$B:$B,0),MATCH('4.Score &amp; Vergelijking'!Z274,'1.Invul Blad'!$1:$1,0))="","",INDEX('1.Invul Blad'!$1:$1048576,MATCH('4.Score &amp; Vergelijking'!$E275,'1.Invul Blad'!$B:$B,0),MATCH('4.Score &amp; Vergelijking'!Z274,'1.Invul Blad'!$1:$1,0)))</f>
        <v>#N/A</v>
      </c>
      <c r="AA275" s="57" t="e">
        <f>IF(INDEX('1.Invul Blad'!$1:$1048576,MATCH('4.Score &amp; Vergelijking'!$E275,'1.Invul Blad'!$B:$B,0),MATCH('4.Score &amp; Vergelijking'!AA274,'1.Invul Blad'!$1:$1,0))="","",INDEX('1.Invul Blad'!$1:$1048576,MATCH('4.Score &amp; Vergelijking'!$E275,'1.Invul Blad'!$B:$B,0),MATCH('4.Score &amp; Vergelijking'!AA274,'1.Invul Blad'!$1:$1,0)))</f>
        <v>#N/A</v>
      </c>
      <c r="AB275" s="57" t="e">
        <f>IF(INDEX('1.Invul Blad'!$1:$1048576,MATCH('4.Score &amp; Vergelijking'!$E275,'1.Invul Blad'!$B:$B,0),MATCH('4.Score &amp; Vergelijking'!AB274,'1.Invul Blad'!$1:$1,0))="","",INDEX('1.Invul Blad'!$1:$1048576,MATCH('4.Score &amp; Vergelijking'!$E275,'1.Invul Blad'!$B:$B,0),MATCH('4.Score &amp; Vergelijking'!AB274,'1.Invul Blad'!$1:$1,0)))</f>
        <v>#N/A</v>
      </c>
      <c r="AC275" s="57" t="e">
        <f>IF(INDEX('1.Invul Blad'!$1:$1048576,MATCH('4.Score &amp; Vergelijking'!$E275,'1.Invul Blad'!$B:$B,0),MATCH('4.Score &amp; Vergelijking'!AC274,'1.Invul Blad'!$1:$1,0))="","",INDEX('1.Invul Blad'!$1:$1048576,MATCH('4.Score &amp; Vergelijking'!$E275,'1.Invul Blad'!$B:$B,0),MATCH('4.Score &amp; Vergelijking'!AC274,'1.Invul Blad'!$1:$1,0)))</f>
        <v>#N/A</v>
      </c>
      <c r="AD275" s="57" t="e">
        <f>IF(INDEX('1.Invul Blad'!$1:$1048576,MATCH('4.Score &amp; Vergelijking'!$E275,'1.Invul Blad'!$B:$B,0),MATCH('4.Score &amp; Vergelijking'!AD274,'1.Invul Blad'!$1:$1,0))="","",INDEX('1.Invul Blad'!$1:$1048576,MATCH('4.Score &amp; Vergelijking'!$E275,'1.Invul Blad'!$B:$B,0),MATCH('4.Score &amp; Vergelijking'!AD274,'1.Invul Blad'!$1:$1,0)))</f>
        <v>#N/A</v>
      </c>
      <c r="AE275" s="57" t="e">
        <f>IF(INDEX('1.Invul Blad'!$1:$1048576,MATCH('4.Score &amp; Vergelijking'!$E275,'1.Invul Blad'!$B:$B,0),MATCH('4.Score &amp; Vergelijking'!AE274,'1.Invul Blad'!$1:$1,0))="","",INDEX('1.Invul Blad'!$1:$1048576,MATCH('4.Score &amp; Vergelijking'!$E275,'1.Invul Blad'!$B:$B,0),MATCH('4.Score &amp; Vergelijking'!AE274,'1.Invul Blad'!$1:$1,0)))</f>
        <v>#N/A</v>
      </c>
      <c r="AF275" s="57" t="e">
        <f>IF(INDEX('1.Invul Blad'!$1:$1048576,MATCH('4.Score &amp; Vergelijking'!$E275,'1.Invul Blad'!$B:$B,0),MATCH('4.Score &amp; Vergelijking'!AF274,'1.Invul Blad'!$1:$1,0))="","",INDEX('1.Invul Blad'!$1:$1048576,MATCH('4.Score &amp; Vergelijking'!$E275,'1.Invul Blad'!$B:$B,0),MATCH('4.Score &amp; Vergelijking'!AF274,'1.Invul Blad'!$1:$1,0)))</f>
        <v>#N/A</v>
      </c>
      <c r="AG275" s="57" t="e">
        <f>IF(INDEX('1.Invul Blad'!$1:$1048576,MATCH('4.Score &amp; Vergelijking'!$E275,'1.Invul Blad'!$B:$B,0),MATCH('4.Score &amp; Vergelijking'!AG274,'1.Invul Blad'!$1:$1,0))="","",INDEX('1.Invul Blad'!$1:$1048576,MATCH('4.Score &amp; Vergelijking'!$E275,'1.Invul Blad'!$B:$B,0),MATCH('4.Score &amp; Vergelijking'!AG274,'1.Invul Blad'!$1:$1,0)))</f>
        <v>#N/A</v>
      </c>
      <c r="AH275" s="57" t="e">
        <f>IF(INDEX('1.Invul Blad'!$1:$1048576,MATCH('4.Score &amp; Vergelijking'!$E275,'1.Invul Blad'!$B:$B,0),MATCH('4.Score &amp; Vergelijking'!AH274,'1.Invul Blad'!$1:$1,0))="","",INDEX('1.Invul Blad'!$1:$1048576,MATCH('4.Score &amp; Vergelijking'!$E275,'1.Invul Blad'!$B:$B,0),MATCH('4.Score &amp; Vergelijking'!AH274,'1.Invul Blad'!$1:$1,0)))</f>
        <v>#N/A</v>
      </c>
      <c r="AI275" s="57" t="e">
        <f>IF(INDEX('1.Invul Blad'!$1:$1048576,MATCH('4.Score &amp; Vergelijking'!$E275,'1.Invul Blad'!$B:$B,0),MATCH('4.Score &amp; Vergelijking'!AI274,'1.Invul Blad'!$1:$1,0))="","",INDEX('1.Invul Blad'!$1:$1048576,MATCH('4.Score &amp; Vergelijking'!$E275,'1.Invul Blad'!$B:$B,0),MATCH('4.Score &amp; Vergelijking'!AI274,'1.Invul Blad'!$1:$1,0)))</f>
        <v>#N/A</v>
      </c>
      <c r="AJ275" s="57" t="e">
        <f>IF(INDEX('1.Invul Blad'!$1:$1048576,MATCH('4.Score &amp; Vergelijking'!$E275,'1.Invul Blad'!$B:$B,0),MATCH('4.Score &amp; Vergelijking'!AJ274,'1.Invul Blad'!$1:$1,0))="","",INDEX('1.Invul Blad'!$1:$1048576,MATCH('4.Score &amp; Vergelijking'!$E275,'1.Invul Blad'!$B:$B,0),MATCH('4.Score &amp; Vergelijking'!AJ274,'1.Invul Blad'!$1:$1,0)))</f>
        <v>#N/A</v>
      </c>
      <c r="AK275" s="57" t="e">
        <f>IF(INDEX('1.Invul Blad'!$1:$1048576,MATCH('4.Score &amp; Vergelijking'!$E275,'1.Invul Blad'!$B:$B,0),MATCH('4.Score &amp; Vergelijking'!AK274,'1.Invul Blad'!$1:$1,0))="","",INDEX('1.Invul Blad'!$1:$1048576,MATCH('4.Score &amp; Vergelijking'!$E275,'1.Invul Blad'!$B:$B,0),MATCH('4.Score &amp; Vergelijking'!AK274,'1.Invul Blad'!$1:$1,0)))</f>
        <v>#N/A</v>
      </c>
      <c r="AL275" s="57" t="e">
        <f>IF(INDEX('1.Invul Blad'!$1:$1048576,MATCH('4.Score &amp; Vergelijking'!$E275,'1.Invul Blad'!$B:$B,0),MATCH('4.Score &amp; Vergelijking'!AL274,'1.Invul Blad'!$1:$1,0))="","",INDEX('1.Invul Blad'!$1:$1048576,MATCH('4.Score &amp; Vergelijking'!$E275,'1.Invul Blad'!$B:$B,0),MATCH('4.Score &amp; Vergelijking'!AL274,'1.Invul Blad'!$1:$1,0)))</f>
        <v>#N/A</v>
      </c>
      <c r="AM275" s="57" t="e">
        <f>IF(INDEX('1.Invul Blad'!$1:$1048576,MATCH('4.Score &amp; Vergelijking'!$E275,'1.Invul Blad'!$B:$B,0),MATCH('4.Score &amp; Vergelijking'!AM274,'1.Invul Blad'!$1:$1,0))="","",INDEX('1.Invul Blad'!$1:$1048576,MATCH('4.Score &amp; Vergelijking'!$E275,'1.Invul Blad'!$B:$B,0),MATCH('4.Score &amp; Vergelijking'!AM274,'1.Invul Blad'!$1:$1,0)))</f>
        <v>#N/A</v>
      </c>
      <c r="AN275" s="57" t="e">
        <f>IF(INDEX('1.Invul Blad'!$1:$1048576,MATCH('4.Score &amp; Vergelijking'!$E275,'1.Invul Blad'!$B:$B,0),MATCH('4.Score &amp; Vergelijking'!AN274,'1.Invul Blad'!$1:$1,0))="","",INDEX('1.Invul Blad'!$1:$1048576,MATCH('4.Score &amp; Vergelijking'!$E275,'1.Invul Blad'!$B:$B,0),MATCH('4.Score &amp; Vergelijking'!AN274,'1.Invul Blad'!$1:$1,0)))</f>
        <v>#N/A</v>
      </c>
      <c r="AO275" s="57" t="e">
        <f>IF(INDEX('1.Invul Blad'!$1:$1048576,MATCH('4.Score &amp; Vergelijking'!$E275,'1.Invul Blad'!$B:$B,0),MATCH('4.Score &amp; Vergelijking'!AO274,'1.Invul Blad'!$1:$1,0))="","",INDEX('1.Invul Blad'!$1:$1048576,MATCH('4.Score &amp; Vergelijking'!$E275,'1.Invul Blad'!$B:$B,0),MATCH('4.Score &amp; Vergelijking'!AO274,'1.Invul Blad'!$1:$1,0)))</f>
        <v>#N/A</v>
      </c>
      <c r="AP275" s="57" t="e">
        <f>IF(INDEX('1.Invul Blad'!$1:$1048576,MATCH('4.Score &amp; Vergelijking'!$E275,'1.Invul Blad'!$B:$B,0),MATCH('4.Score &amp; Vergelijking'!AP274,'1.Invul Blad'!$1:$1,0))="","",INDEX('1.Invul Blad'!$1:$1048576,MATCH('4.Score &amp; Vergelijking'!$E275,'1.Invul Blad'!$B:$B,0),MATCH('4.Score &amp; Vergelijking'!AP274,'1.Invul Blad'!$1:$1,0)))</f>
        <v>#N/A</v>
      </c>
      <c r="AQ275" s="57" t="e">
        <f>IF(INDEX('1.Invul Blad'!$1:$1048576,MATCH('4.Score &amp; Vergelijking'!$E275,'1.Invul Blad'!$B:$B,0),MATCH('4.Score &amp; Vergelijking'!AQ274,'1.Invul Blad'!$1:$1,0))="","",INDEX('1.Invul Blad'!$1:$1048576,MATCH('4.Score &amp; Vergelijking'!$E275,'1.Invul Blad'!$B:$B,0),MATCH('4.Score &amp; Vergelijking'!AQ274,'1.Invul Blad'!$1:$1,0)))</f>
        <v>#N/A</v>
      </c>
      <c r="AR275" s="57" t="e">
        <f>IF(INDEX('1.Invul Blad'!$1:$1048576,MATCH('4.Score &amp; Vergelijking'!$E275,'1.Invul Blad'!$B:$B,0),MATCH('4.Score &amp; Vergelijking'!AR274,'1.Invul Blad'!$1:$1,0))="","",INDEX('1.Invul Blad'!$1:$1048576,MATCH('4.Score &amp; Vergelijking'!$E275,'1.Invul Blad'!$B:$B,0),MATCH('4.Score &amp; Vergelijking'!AR274,'1.Invul Blad'!$1:$1,0)))</f>
        <v>#N/A</v>
      </c>
      <c r="AS275" s="57" t="e">
        <f>IF(INDEX('1.Invul Blad'!$1:$1048576,MATCH('4.Score &amp; Vergelijking'!$E275,'1.Invul Blad'!$B:$B,0),MATCH('4.Score &amp; Vergelijking'!AS274,'1.Invul Blad'!$1:$1,0))="","",INDEX('1.Invul Blad'!$1:$1048576,MATCH('4.Score &amp; Vergelijking'!$E275,'1.Invul Blad'!$B:$B,0),MATCH('4.Score &amp; Vergelijking'!AS274,'1.Invul Blad'!$1:$1,0)))</f>
        <v>#N/A</v>
      </c>
      <c r="AT275" s="57" t="e">
        <f>IF(INDEX('1.Invul Blad'!$1:$1048576,MATCH('4.Score &amp; Vergelijking'!$E275,'1.Invul Blad'!$B:$B,0),MATCH('4.Score &amp; Vergelijking'!AT274,'1.Invul Blad'!$1:$1,0))="","",INDEX('1.Invul Blad'!$1:$1048576,MATCH('4.Score &amp; Vergelijking'!$E275,'1.Invul Blad'!$B:$B,0),MATCH('4.Score &amp; Vergelijking'!AT274,'1.Invul Blad'!$1:$1,0)))</f>
        <v>#N/A</v>
      </c>
      <c r="AU275" s="57" t="e">
        <f>IF(INDEX('1.Invul Blad'!$1:$1048576,MATCH('4.Score &amp; Vergelijking'!$E275,'1.Invul Blad'!$B:$B,0),MATCH('4.Score &amp; Vergelijking'!AU274,'1.Invul Blad'!$1:$1,0))="","",INDEX('1.Invul Blad'!$1:$1048576,MATCH('4.Score &amp; Vergelijking'!$E275,'1.Invul Blad'!$B:$B,0),MATCH('4.Score &amp; Vergelijking'!AU274,'1.Invul Blad'!$1:$1,0)))</f>
        <v>#N/A</v>
      </c>
      <c r="AV275" s="57" t="e">
        <f>IF(INDEX('1.Invul Blad'!$1:$1048576,MATCH('4.Score &amp; Vergelijking'!$E275,'1.Invul Blad'!$B:$B,0),MATCH('4.Score &amp; Vergelijking'!AV274,'1.Invul Blad'!$1:$1,0))="","",INDEX('1.Invul Blad'!$1:$1048576,MATCH('4.Score &amp; Vergelijking'!$E275,'1.Invul Blad'!$B:$B,0),MATCH('4.Score &amp; Vergelijking'!AV274,'1.Invul Blad'!$1:$1,0)))</f>
        <v>#N/A</v>
      </c>
      <c r="AW275" s="57" t="e">
        <f>IF(INDEX('1.Invul Blad'!$1:$1048576,MATCH('4.Score &amp; Vergelijking'!$E275,'1.Invul Blad'!$B:$B,0),MATCH('4.Score &amp; Vergelijking'!AW274,'1.Invul Blad'!$1:$1,0))="","",INDEX('1.Invul Blad'!$1:$1048576,MATCH('4.Score &amp; Vergelijking'!$E275,'1.Invul Blad'!$B:$B,0),MATCH('4.Score &amp; Vergelijking'!AW274,'1.Invul Blad'!$1:$1,0)))</f>
        <v>#N/A</v>
      </c>
      <c r="AX275" s="57" t="e">
        <f>IF(INDEX('1.Invul Blad'!$1:$1048576,MATCH('4.Score &amp; Vergelijking'!$E275,'1.Invul Blad'!$B:$B,0),MATCH('4.Score &amp; Vergelijking'!AX274,'1.Invul Blad'!$1:$1,0))="","",INDEX('1.Invul Blad'!$1:$1048576,MATCH('4.Score &amp; Vergelijking'!$E275,'1.Invul Blad'!$B:$B,0),MATCH('4.Score &amp; Vergelijking'!AX274,'1.Invul Blad'!$1:$1,0)))</f>
        <v>#N/A</v>
      </c>
      <c r="AY275" s="57" t="e">
        <f>IF(INDEX('1.Invul Blad'!$1:$1048576,MATCH('4.Score &amp; Vergelijking'!$E275,'1.Invul Blad'!$B:$B,0),MATCH('4.Score &amp; Vergelijking'!AY274,'1.Invul Blad'!$1:$1,0))="","",INDEX('1.Invul Blad'!$1:$1048576,MATCH('4.Score &amp; Vergelijking'!$E275,'1.Invul Blad'!$B:$B,0),MATCH('4.Score &amp; Vergelijking'!AY274,'1.Invul Blad'!$1:$1,0)))</f>
        <v>#N/A</v>
      </c>
      <c r="AZ275" s="57" t="e">
        <f>IF(INDEX('1.Invul Blad'!$1:$1048576,MATCH('4.Score &amp; Vergelijking'!$E275,'1.Invul Blad'!$B:$B,0),MATCH('4.Score &amp; Vergelijking'!AZ274,'1.Invul Blad'!$1:$1,0))="","",INDEX('1.Invul Blad'!$1:$1048576,MATCH('4.Score &amp; Vergelijking'!$E275,'1.Invul Blad'!$B:$B,0),MATCH('4.Score &amp; Vergelijking'!AZ274,'1.Invul Blad'!$1:$1,0)))</f>
        <v>#N/A</v>
      </c>
      <c r="BA275" s="57" t="e">
        <f>IF(INDEX('1.Invul Blad'!$1:$1048576,MATCH('4.Score &amp; Vergelijking'!$E275,'1.Invul Blad'!$B:$B,0),MATCH('4.Score &amp; Vergelijking'!BA274,'1.Invul Blad'!$1:$1,0))="","",INDEX('1.Invul Blad'!$1:$1048576,MATCH('4.Score &amp; Vergelijking'!$E275,'1.Invul Blad'!$B:$B,0),MATCH('4.Score &amp; Vergelijking'!BA274,'1.Invul Blad'!$1:$1,0)))</f>
        <v>#N/A</v>
      </c>
      <c r="BB275" s="57" t="e">
        <f>IF(INDEX('1.Invul Blad'!$1:$1048576,MATCH('4.Score &amp; Vergelijking'!$E275,'1.Invul Blad'!$B:$B,0),MATCH('4.Score &amp; Vergelijking'!BB274,'1.Invul Blad'!$1:$1,0))="","",INDEX('1.Invul Blad'!$1:$1048576,MATCH('4.Score &amp; Vergelijking'!$E275,'1.Invul Blad'!$B:$B,0),MATCH('4.Score &amp; Vergelijking'!BB274,'1.Invul Blad'!$1:$1,0)))</f>
        <v>#N/A</v>
      </c>
      <c r="BC275" s="57" t="e">
        <f>IF(INDEX('1.Invul Blad'!$1:$1048576,MATCH('4.Score &amp; Vergelijking'!$E275,'1.Invul Blad'!$B:$B,0),MATCH('4.Score &amp; Vergelijking'!BC274,'1.Invul Blad'!$1:$1,0))="","",INDEX('1.Invul Blad'!$1:$1048576,MATCH('4.Score &amp; Vergelijking'!$E275,'1.Invul Blad'!$B:$B,0),MATCH('4.Score &amp; Vergelijking'!BC274,'1.Invul Blad'!$1:$1,0)))</f>
        <v>#N/A</v>
      </c>
      <c r="BD275" s="57" t="e">
        <f>IF(INDEX('1.Invul Blad'!$1:$1048576,MATCH('4.Score &amp; Vergelijking'!$E275,'1.Invul Blad'!$B:$B,0),MATCH('4.Score &amp; Vergelijking'!BD274,'1.Invul Blad'!$1:$1,0))="","",INDEX('1.Invul Blad'!$1:$1048576,MATCH('4.Score &amp; Vergelijking'!$E275,'1.Invul Blad'!$B:$B,0),MATCH('4.Score &amp; Vergelijking'!BD274,'1.Invul Blad'!$1:$1,0)))</f>
        <v>#N/A</v>
      </c>
      <c r="BE275" s="57" t="e">
        <f>IF(INDEX('1.Invul Blad'!$1:$1048576,MATCH('4.Score &amp; Vergelijking'!$E275,'1.Invul Blad'!$B:$B,0),MATCH('4.Score &amp; Vergelijking'!BE274,'1.Invul Blad'!$1:$1,0))="","",INDEX('1.Invul Blad'!$1:$1048576,MATCH('4.Score &amp; Vergelijking'!$E275,'1.Invul Blad'!$B:$B,0),MATCH('4.Score &amp; Vergelijking'!BE274,'1.Invul Blad'!$1:$1,0)))</f>
        <v>#N/A</v>
      </c>
      <c r="BF275" s="57" t="e">
        <f>IF(INDEX('1.Invul Blad'!$1:$1048576,MATCH('4.Score &amp; Vergelijking'!$E275,'1.Invul Blad'!$B:$B,0),MATCH('4.Score &amp; Vergelijking'!BF274,'1.Invul Blad'!$1:$1,0))="","",INDEX('1.Invul Blad'!$1:$1048576,MATCH('4.Score &amp; Vergelijking'!$E275,'1.Invul Blad'!$B:$B,0),MATCH('4.Score &amp; Vergelijking'!BF274,'1.Invul Blad'!$1:$1,0)))</f>
        <v>#N/A</v>
      </c>
      <c r="BG275" s="57" t="e">
        <f>IF(INDEX('1.Invul Blad'!$1:$1048576,MATCH('4.Score &amp; Vergelijking'!$E275,'1.Invul Blad'!$B:$B,0),MATCH('4.Score &amp; Vergelijking'!BG274,'1.Invul Blad'!$1:$1,0))="","",INDEX('1.Invul Blad'!$1:$1048576,MATCH('4.Score &amp; Vergelijking'!$E275,'1.Invul Blad'!$B:$B,0),MATCH('4.Score &amp; Vergelijking'!BG274,'1.Invul Blad'!$1:$1,0)))</f>
        <v>#N/A</v>
      </c>
      <c r="BH275" s="57" t="e">
        <f>IF(INDEX('1.Invul Blad'!$1:$1048576,MATCH('4.Score &amp; Vergelijking'!$E275,'1.Invul Blad'!$B:$B,0),MATCH('4.Score &amp; Vergelijking'!BH274,'1.Invul Blad'!$1:$1,0))="","",INDEX('1.Invul Blad'!$1:$1048576,MATCH('4.Score &amp; Vergelijking'!$E275,'1.Invul Blad'!$B:$B,0),MATCH('4.Score &amp; Vergelijking'!BH274,'1.Invul Blad'!$1:$1,0)))</f>
        <v>#N/A</v>
      </c>
      <c r="BI275" s="57" t="e">
        <f>IF(INDEX('1.Invul Blad'!$1:$1048576,MATCH('4.Score &amp; Vergelijking'!$E275,'1.Invul Blad'!$B:$B,0),MATCH('4.Score &amp; Vergelijking'!BI274,'1.Invul Blad'!$1:$1,0))="","",INDEX('1.Invul Blad'!$1:$1048576,MATCH('4.Score &amp; Vergelijking'!$E275,'1.Invul Blad'!$B:$B,0),MATCH('4.Score &amp; Vergelijking'!BI274,'1.Invul Blad'!$1:$1,0)))</f>
        <v>#N/A</v>
      </c>
      <c r="BJ275" s="57" t="e">
        <f>IF(INDEX('1.Invul Blad'!$1:$1048576,MATCH('4.Score &amp; Vergelijking'!$E275,'1.Invul Blad'!$B:$B,0),MATCH('4.Score &amp; Vergelijking'!BJ274,'1.Invul Blad'!$1:$1,0))="","",INDEX('1.Invul Blad'!$1:$1048576,MATCH('4.Score &amp; Vergelijking'!$E275,'1.Invul Blad'!$B:$B,0),MATCH('4.Score &amp; Vergelijking'!BJ274,'1.Invul Blad'!$1:$1,0)))</f>
        <v>#N/A</v>
      </c>
      <c r="BK275" s="59" t="e">
        <f>IF(INDEX('1.Invul Blad'!$1:$1048576,MATCH('4.Score &amp; Vergelijking'!$E275,'1.Invul Blad'!$B:$B,0),MATCH('4.Score &amp; Vergelijking'!BK274,'1.Invul Blad'!$1:$1,0))="","",INDEX('1.Invul Blad'!$1:$1048576,MATCH('4.Score &amp; Vergelijking'!$E275,'1.Invul Blad'!$B:$B,0),MATCH('4.Score &amp; Vergelijking'!BK274,'1.Invul Blad'!$1:$1,0)))</f>
        <v>#N/A</v>
      </c>
    </row>
    <row r="276" spans="1:63" hidden="1">
      <c r="C276" s="23"/>
      <c r="D276" s="109" t="str">
        <f>IFERROR($B275*$B$6,"")</f>
        <v/>
      </c>
      <c r="E276" s="10" t="s">
        <v>152</v>
      </c>
      <c r="F276" s="11" t="str">
        <f>IFERROR(IF(AND(_xlfn.XLOOKUP($D$14,$D270:$D276,F270:F276,,0,-1)&lt;(INDEX('Verwachte Resultaten'!$C$2:$BT$31,MATCH(_xlfn.XLOOKUP($D$14,$D270:$D276,$E270:$E276,,0,-1),'Verwachte Resultaten'!$B$2:$B$31,0),MATCH(_xlfn.XLOOKUP($D$14,$D270:$D276,F269:F275,,0,-1),'Verwachte Resultaten'!$C$1:$BT$1,0))*_xlfn.XLOOKUP($E276,$G$2:$G$6,$F$2:$F$6,,0)),_xlfn.XLOOKUP($D$14,$D270:$D276,F270:F276,,0,-1)&gt;=(INDEX('Verwachte Resultaten'!$C$2:$BT$31,MATCH(_xlfn.XLOOKUP($D$14,$D270:$D276,$E270:$E276,,0,-1),'Verwachte Resultaten'!$B$2:$B$31,0),MATCH(_xlfn.XLOOKUP($D$14,$D270:$D276,F269:F275,,0,-1),'Verwachte Resultaten'!$C$1:$BT$1,0))*_xlfn.XLOOKUP($E276,$G$2:$G$6,$H$2:$H$6,,0))),$D276,""),"")</f>
        <v/>
      </c>
      <c r="G276" s="12" t="str">
        <f>IFERROR(IF(AND(_xlfn.XLOOKUP($D$14,$D270:$D276,G270:G276,,0,-1)&lt;(INDEX('Verwachte Resultaten'!$C$2:$BT$31,MATCH(_xlfn.XLOOKUP($D$14,$D270:$D276,$E270:$E276,,0,-1),'Verwachte Resultaten'!$B$2:$B$31,0),MATCH(_xlfn.XLOOKUP($D$14,$D270:$D276,G269:G275,,0,-1),'Verwachte Resultaten'!$C$1:$BT$1,0))*_xlfn.XLOOKUP($E276,$G$2:$G$6,$F$2:$F$6,,0)),_xlfn.XLOOKUP($D$14,$D270:$D276,G270:G276,,0,-1)&gt;=(INDEX('Verwachte Resultaten'!$C$2:$BT$31,MATCH(_xlfn.XLOOKUP($D$14,$D270:$D276,$E270:$E276,,0,-1),'Verwachte Resultaten'!$B$2:$B$31,0),MATCH(_xlfn.XLOOKUP($D$14,$D270:$D276,G269:G275,,0,-1),'Verwachte Resultaten'!$C$1:$BT$1,0))*_xlfn.XLOOKUP($E276,$G$2:$G$6,$H$2:$H$6,,0))),$D276,""),"")</f>
        <v/>
      </c>
      <c r="H276" s="12" t="str">
        <f>IFERROR(IF(AND(_xlfn.XLOOKUP($D$14,$D270:$D276,H270:H276,,0,-1)&lt;(INDEX('Verwachte Resultaten'!$C$2:$BT$31,MATCH(_xlfn.XLOOKUP($D$14,$D270:$D276,$E270:$E276,,0,-1),'Verwachte Resultaten'!$B$2:$B$31,0),MATCH(_xlfn.XLOOKUP($D$14,$D270:$D276,H269:H275,,0,-1),'Verwachte Resultaten'!$C$1:$BT$1,0))*_xlfn.XLOOKUP($E276,$G$2:$G$6,$F$2:$F$6,,0)),_xlfn.XLOOKUP($D$14,$D270:$D276,H270:H276,,0,-1)&gt;=(INDEX('Verwachte Resultaten'!$C$2:$BT$31,MATCH(_xlfn.XLOOKUP($D$14,$D270:$D276,$E270:$E276,,0,-1),'Verwachte Resultaten'!$B$2:$B$31,0),MATCH(_xlfn.XLOOKUP($D$14,$D270:$D276,H269:H275,,0,-1),'Verwachte Resultaten'!$C$1:$BT$1,0))*_xlfn.XLOOKUP($E276,$G$2:$G$6,$H$2:$H$6,,0))),$D276,""),"")</f>
        <v/>
      </c>
      <c r="I276" s="12" t="str">
        <f>IFERROR(IF(AND(_xlfn.XLOOKUP($D$14,$D270:$D276,I270:I276,,0,-1)&lt;(INDEX('Verwachte Resultaten'!$C$2:$BT$31,MATCH(_xlfn.XLOOKUP($D$14,$D270:$D276,$E270:$E276,,0,-1),'Verwachte Resultaten'!$B$2:$B$31,0),MATCH(_xlfn.XLOOKUP($D$14,$D270:$D276,I269:I275,,0,-1),'Verwachte Resultaten'!$C$1:$BT$1,0))*_xlfn.XLOOKUP($E276,$G$2:$G$6,$F$2:$F$6,,0)),_xlfn.XLOOKUP($D$14,$D270:$D276,I270:I276,,0,-1)&gt;=(INDEX('Verwachte Resultaten'!$C$2:$BT$31,MATCH(_xlfn.XLOOKUP($D$14,$D270:$D276,$E270:$E276,,0,-1),'Verwachte Resultaten'!$B$2:$B$31,0),MATCH(_xlfn.XLOOKUP($D$14,$D270:$D276,I269:I275,,0,-1),'Verwachte Resultaten'!$C$1:$BT$1,0))*_xlfn.XLOOKUP($E276,$G$2:$G$6,$H$2:$H$6,,0))),$D276,""),"")</f>
        <v/>
      </c>
      <c r="J276" s="12" t="str">
        <f>IFERROR(IF(AND(_xlfn.XLOOKUP($D$14,$D270:$D276,J270:J276,,0,-1)&lt;(INDEX('Verwachte Resultaten'!$C$2:$BT$31,MATCH(_xlfn.XLOOKUP($D$14,$D270:$D276,$E270:$E276,,0,-1),'Verwachte Resultaten'!$B$2:$B$31,0),MATCH(_xlfn.XLOOKUP($D$14,$D270:$D276,J269:J275,,0,-1),'Verwachte Resultaten'!$C$1:$BT$1,0))*_xlfn.XLOOKUP($E276,$G$2:$G$6,$F$2:$F$6,,0)),_xlfn.XLOOKUP($D$14,$D270:$D276,J270:J276,,0,-1)&gt;=(INDEX('Verwachte Resultaten'!$C$2:$BT$31,MATCH(_xlfn.XLOOKUP($D$14,$D270:$D276,$E270:$E276,,0,-1),'Verwachte Resultaten'!$B$2:$B$31,0),MATCH(_xlfn.XLOOKUP($D$14,$D270:$D276,J269:J275,,0,-1),'Verwachte Resultaten'!$C$1:$BT$1,0))*_xlfn.XLOOKUP($E276,$G$2:$G$6,$H$2:$H$6,,0))),$D276,""),"")</f>
        <v/>
      </c>
      <c r="K276" s="12" t="str">
        <f>IFERROR(IF(AND(_xlfn.XLOOKUP($D$14,$D270:$D276,K270:K276,,0,-1)&lt;(INDEX('Verwachte Resultaten'!$C$2:$BT$31,MATCH(_xlfn.XLOOKUP($D$14,$D270:$D276,$E270:$E276,,0,-1),'Verwachte Resultaten'!$B$2:$B$31,0),MATCH(_xlfn.XLOOKUP($D$14,$D270:$D276,K269:K275,,0,-1),'Verwachte Resultaten'!$C$1:$BT$1,0))*_xlfn.XLOOKUP($E276,$G$2:$G$6,$F$2:$F$6,,0)),_xlfn.XLOOKUP($D$14,$D270:$D276,K270:K276,,0,-1)&gt;=(INDEX('Verwachte Resultaten'!$C$2:$BT$31,MATCH(_xlfn.XLOOKUP($D$14,$D270:$D276,$E270:$E276,,0,-1),'Verwachte Resultaten'!$B$2:$B$31,0),MATCH(_xlfn.XLOOKUP($D$14,$D270:$D276,K269:K275,,0,-1),'Verwachte Resultaten'!$C$1:$BT$1,0))*_xlfn.XLOOKUP($E276,$G$2:$G$6,$H$2:$H$6,,0))),$D276,""),"")</f>
        <v/>
      </c>
      <c r="L276" s="12" t="str">
        <f>IFERROR(IF(AND(_xlfn.XLOOKUP($D$14,$D270:$D276,L270:L276,,0,-1)&lt;(INDEX('Verwachte Resultaten'!$C$2:$BT$31,MATCH(_xlfn.XLOOKUP($D$14,$D270:$D276,$E270:$E276,,0,-1),'Verwachte Resultaten'!$B$2:$B$31,0),MATCH(_xlfn.XLOOKUP($D$14,$D270:$D276,L269:L275,,0,-1),'Verwachte Resultaten'!$C$1:$BT$1,0))*_xlfn.XLOOKUP($E276,$G$2:$G$6,$F$2:$F$6,,0)),_xlfn.XLOOKUP($D$14,$D270:$D276,L270:L276,,0,-1)&gt;=(INDEX('Verwachte Resultaten'!$C$2:$BT$31,MATCH(_xlfn.XLOOKUP($D$14,$D270:$D276,$E270:$E276,,0,-1),'Verwachte Resultaten'!$B$2:$B$31,0),MATCH(_xlfn.XLOOKUP($D$14,$D270:$D276,L269:L275,,0,-1),'Verwachte Resultaten'!$C$1:$BT$1,0))*_xlfn.XLOOKUP($E276,$G$2:$G$6,$H$2:$H$6,,0))),$D276,""),"")</f>
        <v/>
      </c>
      <c r="M276" s="12" t="str">
        <f>IFERROR(IF(AND(_xlfn.XLOOKUP($D$14,$D270:$D276,M270:M276,,0,-1)&lt;(INDEX('Verwachte Resultaten'!$C$2:$BT$31,MATCH(_xlfn.XLOOKUP($D$14,$D270:$D276,$E270:$E276,,0,-1),'Verwachte Resultaten'!$B$2:$B$31,0),MATCH(_xlfn.XLOOKUP($D$14,$D270:$D276,M269:M275,,0,-1),'Verwachte Resultaten'!$C$1:$BT$1,0))*_xlfn.XLOOKUP($E276,$G$2:$G$6,$F$2:$F$6,,0)),_xlfn.XLOOKUP($D$14,$D270:$D276,M270:M276,,0,-1)&gt;=(INDEX('Verwachte Resultaten'!$C$2:$BT$31,MATCH(_xlfn.XLOOKUP($D$14,$D270:$D276,$E270:$E276,,0,-1),'Verwachte Resultaten'!$B$2:$B$31,0),MATCH(_xlfn.XLOOKUP($D$14,$D270:$D276,M269:M275,,0,-1),'Verwachte Resultaten'!$C$1:$BT$1,0))*_xlfn.XLOOKUP($E276,$G$2:$G$6,$H$2:$H$6,,0))),$D276,""),"")</f>
        <v/>
      </c>
      <c r="N276" s="12" t="str">
        <f>IFERROR(IF(AND(_xlfn.XLOOKUP($D$14,$D270:$D276,N270:N276,,0,-1)&lt;(INDEX('Verwachte Resultaten'!$C$2:$BT$31,MATCH(_xlfn.XLOOKUP($D$14,$D270:$D276,$E270:$E276,,0,-1),'Verwachte Resultaten'!$B$2:$B$31,0),MATCH(_xlfn.XLOOKUP($D$14,$D270:$D276,N269:N275,,0,-1),'Verwachte Resultaten'!$C$1:$BT$1,0))*_xlfn.XLOOKUP($E276,$G$2:$G$6,$F$2:$F$6,,0)),_xlfn.XLOOKUP($D$14,$D270:$D276,N270:N276,,0,-1)&gt;=(INDEX('Verwachte Resultaten'!$C$2:$BT$31,MATCH(_xlfn.XLOOKUP($D$14,$D270:$D276,$E270:$E276,,0,-1),'Verwachte Resultaten'!$B$2:$B$31,0),MATCH(_xlfn.XLOOKUP($D$14,$D270:$D276,N269:N275,,0,-1),'Verwachte Resultaten'!$C$1:$BT$1,0))*_xlfn.XLOOKUP($E276,$G$2:$G$6,$H$2:$H$6,,0))),$D276,""),"")</f>
        <v/>
      </c>
      <c r="O276" s="12" t="str">
        <f>IFERROR(IF(AND(_xlfn.XLOOKUP($D$14,$D270:$D276,O270:O276,,0,-1)&lt;(INDEX('Verwachte Resultaten'!$C$2:$BT$31,MATCH(_xlfn.XLOOKUP($D$14,$D270:$D276,$E270:$E276,,0,-1),'Verwachte Resultaten'!$B$2:$B$31,0),MATCH(_xlfn.XLOOKUP($D$14,$D270:$D276,O269:O275,,0,-1),'Verwachte Resultaten'!$C$1:$BT$1,0))*_xlfn.XLOOKUP($E276,$G$2:$G$6,$F$2:$F$6,,0)),_xlfn.XLOOKUP($D$14,$D270:$D276,O270:O276,,0,-1)&gt;=(INDEX('Verwachte Resultaten'!$C$2:$BT$31,MATCH(_xlfn.XLOOKUP($D$14,$D270:$D276,$E270:$E276,,0,-1),'Verwachte Resultaten'!$B$2:$B$31,0),MATCH(_xlfn.XLOOKUP($D$14,$D270:$D276,O269:O275,,0,-1),'Verwachte Resultaten'!$C$1:$BT$1,0))*_xlfn.XLOOKUP($E276,$G$2:$G$6,$H$2:$H$6,,0))),$D276,""),"")</f>
        <v/>
      </c>
      <c r="P276" s="12" t="str">
        <f>IFERROR(IF(AND(_xlfn.XLOOKUP($D$14,$D270:$D276,P270:P276,,0,-1)&lt;(INDEX('Verwachte Resultaten'!$C$2:$BT$31,MATCH(_xlfn.XLOOKUP($D$14,$D270:$D276,$E270:$E276,,0,-1),'Verwachte Resultaten'!$B$2:$B$31,0),MATCH(_xlfn.XLOOKUP($D$14,$D270:$D276,P269:P275,,0,-1),'Verwachte Resultaten'!$C$1:$BT$1,0))*_xlfn.XLOOKUP($E276,$G$2:$G$6,$F$2:$F$6,,0)),_xlfn.XLOOKUP($D$14,$D270:$D276,P270:P276,,0,-1)&gt;=(INDEX('Verwachte Resultaten'!$C$2:$BT$31,MATCH(_xlfn.XLOOKUP($D$14,$D270:$D276,$E270:$E276,,0,-1),'Verwachte Resultaten'!$B$2:$B$31,0),MATCH(_xlfn.XLOOKUP($D$14,$D270:$D276,P269:P275,,0,-1),'Verwachte Resultaten'!$C$1:$BT$1,0))*_xlfn.XLOOKUP($E276,$G$2:$G$6,$H$2:$H$6,,0))),$D276,""),"")</f>
        <v/>
      </c>
      <c r="Q276" s="12" t="str">
        <f>IFERROR(IF(AND(_xlfn.XLOOKUP($D$14,$D270:$D276,Q270:Q276,,0,-1)&lt;(INDEX('Verwachte Resultaten'!$C$2:$BT$31,MATCH(_xlfn.XLOOKUP($D$14,$D270:$D276,$E270:$E276,,0,-1),'Verwachte Resultaten'!$B$2:$B$31,0),MATCH(_xlfn.XLOOKUP($D$14,$D270:$D276,Q269:Q275,,0,-1),'Verwachte Resultaten'!$C$1:$BT$1,0))*_xlfn.XLOOKUP($E276,$G$2:$G$6,$F$2:$F$6,,0)),_xlfn.XLOOKUP($D$14,$D270:$D276,Q270:Q276,,0,-1)&gt;=(INDEX('Verwachte Resultaten'!$C$2:$BT$31,MATCH(_xlfn.XLOOKUP($D$14,$D270:$D276,$E270:$E276,,0,-1),'Verwachte Resultaten'!$B$2:$B$31,0),MATCH(_xlfn.XLOOKUP($D$14,$D270:$D276,Q269:Q275,,0,-1),'Verwachte Resultaten'!$C$1:$BT$1,0))*_xlfn.XLOOKUP($E276,$G$2:$G$6,$H$2:$H$6,,0))),$D276,""),"")</f>
        <v/>
      </c>
      <c r="R276" s="12" t="str">
        <f>IFERROR(IF(AND(_xlfn.XLOOKUP($D$14,$D270:$D276,R270:R276,,0,-1)&lt;(INDEX('Verwachte Resultaten'!$C$2:$BT$31,MATCH(_xlfn.XLOOKUP($D$14,$D270:$D276,$E270:$E276,,0,-1),'Verwachte Resultaten'!$B$2:$B$31,0),MATCH(_xlfn.XLOOKUP($D$14,$D270:$D276,R269:R275,,0,-1),'Verwachte Resultaten'!$C$1:$BT$1,0))*_xlfn.XLOOKUP($E276,$G$2:$G$6,$F$2:$F$6,,0)),_xlfn.XLOOKUP($D$14,$D270:$D276,R270:R276,,0,-1)&gt;=(INDEX('Verwachte Resultaten'!$C$2:$BT$31,MATCH(_xlfn.XLOOKUP($D$14,$D270:$D276,$E270:$E276,,0,-1),'Verwachte Resultaten'!$B$2:$B$31,0),MATCH(_xlfn.XLOOKUP($D$14,$D270:$D276,R269:R275,,0,-1),'Verwachte Resultaten'!$C$1:$BT$1,0))*_xlfn.XLOOKUP($E276,$G$2:$G$6,$H$2:$H$6,,0))),$D276,""),"")</f>
        <v/>
      </c>
      <c r="S276" s="12" t="str">
        <f>IFERROR(IF(AND(_xlfn.XLOOKUP($D$14,$D270:$D276,S270:S276,,0,-1)&lt;(INDEX('Verwachte Resultaten'!$C$2:$BT$31,MATCH(_xlfn.XLOOKUP($D$14,$D270:$D276,$E270:$E276,,0,-1),'Verwachte Resultaten'!$B$2:$B$31,0),MATCH(_xlfn.XLOOKUP($D$14,$D270:$D276,S269:S275,,0,-1),'Verwachte Resultaten'!$C$1:$BT$1,0))*_xlfn.XLOOKUP($E276,$G$2:$G$6,$F$2:$F$6,,0)),_xlfn.XLOOKUP($D$14,$D270:$D276,S270:S276,,0,-1)&gt;=(INDEX('Verwachte Resultaten'!$C$2:$BT$31,MATCH(_xlfn.XLOOKUP($D$14,$D270:$D276,$E270:$E276,,0,-1),'Verwachte Resultaten'!$B$2:$B$31,0),MATCH(_xlfn.XLOOKUP($D$14,$D270:$D276,S269:S275,,0,-1),'Verwachte Resultaten'!$C$1:$BT$1,0))*_xlfn.XLOOKUP($E276,$G$2:$G$6,$H$2:$H$6,,0))),$D276,""),"")</f>
        <v/>
      </c>
      <c r="T276" s="12" t="str">
        <f>IFERROR(IF(AND(_xlfn.XLOOKUP($D$14,$D270:$D276,T270:T276,,0,-1)&lt;(INDEX('Verwachte Resultaten'!$C$2:$BT$31,MATCH(_xlfn.XLOOKUP($D$14,$D270:$D276,$E270:$E276,,0,-1),'Verwachte Resultaten'!$B$2:$B$31,0),MATCH(_xlfn.XLOOKUP($D$14,$D270:$D276,T269:T275,,0,-1),'Verwachte Resultaten'!$C$1:$BT$1,0))*_xlfn.XLOOKUP($E276,$G$2:$G$6,$F$2:$F$6,,0)),_xlfn.XLOOKUP($D$14,$D270:$D276,T270:T276,,0,-1)&gt;=(INDEX('Verwachte Resultaten'!$C$2:$BT$31,MATCH(_xlfn.XLOOKUP($D$14,$D270:$D276,$E270:$E276,,0,-1),'Verwachte Resultaten'!$B$2:$B$31,0),MATCH(_xlfn.XLOOKUP($D$14,$D270:$D276,T269:T275,,0,-1),'Verwachte Resultaten'!$C$1:$BT$1,0))*_xlfn.XLOOKUP($E276,$G$2:$G$6,$H$2:$H$6,,0))),$D276,""),"")</f>
        <v/>
      </c>
      <c r="U276" s="12" t="str">
        <f>IFERROR(IF(AND(_xlfn.XLOOKUP($D$14,$D270:$D276,U270:U276,,0,-1)&lt;(INDEX('Verwachte Resultaten'!$C$2:$BT$31,MATCH(_xlfn.XLOOKUP($D$14,$D270:$D276,$E270:$E276,,0,-1),'Verwachte Resultaten'!$B$2:$B$31,0),MATCH(_xlfn.XLOOKUP($D$14,$D270:$D276,U269:U275,,0,-1),'Verwachte Resultaten'!$C$1:$BT$1,0))*_xlfn.XLOOKUP($E276,$G$2:$G$6,$F$2:$F$6,,0)),_xlfn.XLOOKUP($D$14,$D270:$D276,U270:U276,,0,-1)&gt;=(INDEX('Verwachte Resultaten'!$C$2:$BT$31,MATCH(_xlfn.XLOOKUP($D$14,$D270:$D276,$E270:$E276,,0,-1),'Verwachte Resultaten'!$B$2:$B$31,0),MATCH(_xlfn.XLOOKUP($D$14,$D270:$D276,U269:U275,,0,-1),'Verwachte Resultaten'!$C$1:$BT$1,0))*_xlfn.XLOOKUP($E276,$G$2:$G$6,$H$2:$H$6,,0))),$D276,""),"")</f>
        <v/>
      </c>
      <c r="V276" s="12" t="str">
        <f>IFERROR(IF(AND(_xlfn.XLOOKUP($D$14,$D270:$D276,V270:V276,,0,-1)&lt;(INDEX('Verwachte Resultaten'!$C$2:$BT$31,MATCH(_xlfn.XLOOKUP($D$14,$D270:$D276,$E270:$E276,,0,-1),'Verwachte Resultaten'!$B$2:$B$31,0),MATCH(_xlfn.XLOOKUP($D$14,$D270:$D276,V269:V275,,0,-1),'Verwachte Resultaten'!$C$1:$BT$1,0))*_xlfn.XLOOKUP($E276,$G$2:$G$6,$F$2:$F$6,,0)),_xlfn.XLOOKUP($D$14,$D270:$D276,V270:V276,,0,-1)&gt;=(INDEX('Verwachte Resultaten'!$C$2:$BT$31,MATCH(_xlfn.XLOOKUP($D$14,$D270:$D276,$E270:$E276,,0,-1),'Verwachte Resultaten'!$B$2:$B$31,0),MATCH(_xlfn.XLOOKUP($D$14,$D270:$D276,V269:V275,,0,-1),'Verwachte Resultaten'!$C$1:$BT$1,0))*_xlfn.XLOOKUP($E276,$G$2:$G$6,$H$2:$H$6,,0))),$D276,""),"")</f>
        <v/>
      </c>
      <c r="W276" s="12" t="str">
        <f>IFERROR(IF(AND(_xlfn.XLOOKUP($D$14,$D270:$D276,W270:W276,,0,-1)&lt;(INDEX('Verwachte Resultaten'!$C$2:$BT$31,MATCH(_xlfn.XLOOKUP($D$14,$D270:$D276,$E270:$E276,,0,-1),'Verwachte Resultaten'!$B$2:$B$31,0),MATCH(_xlfn.XLOOKUP($D$14,$D270:$D276,W269:W275,,0,-1),'Verwachte Resultaten'!$C$1:$BT$1,0))*_xlfn.XLOOKUP($E276,$G$2:$G$6,$F$2:$F$6,,0)),_xlfn.XLOOKUP($D$14,$D270:$D276,W270:W276,,0,-1)&gt;=(INDEX('Verwachte Resultaten'!$C$2:$BT$31,MATCH(_xlfn.XLOOKUP($D$14,$D270:$D276,$E270:$E276,,0,-1),'Verwachte Resultaten'!$B$2:$B$31,0),MATCH(_xlfn.XLOOKUP($D$14,$D270:$D276,W269:W275,,0,-1),'Verwachte Resultaten'!$C$1:$BT$1,0))*_xlfn.XLOOKUP($E276,$G$2:$G$6,$H$2:$H$6,,0))),$D276,""),"")</f>
        <v/>
      </c>
      <c r="X276" s="12" t="str">
        <f>IFERROR(IF(AND(_xlfn.XLOOKUP($D$14,$D270:$D276,X270:X276,,0,-1)&lt;(INDEX('Verwachte Resultaten'!$C$2:$BT$31,MATCH(_xlfn.XLOOKUP($D$14,$D270:$D276,$E270:$E276,,0,-1),'Verwachte Resultaten'!$B$2:$B$31,0),MATCH(_xlfn.XLOOKUP($D$14,$D270:$D276,X269:X275,,0,-1),'Verwachte Resultaten'!$C$1:$BT$1,0))*_xlfn.XLOOKUP($E276,$G$2:$G$6,$F$2:$F$6,,0)),_xlfn.XLOOKUP($D$14,$D270:$D276,X270:X276,,0,-1)&gt;=(INDEX('Verwachte Resultaten'!$C$2:$BT$31,MATCH(_xlfn.XLOOKUP($D$14,$D270:$D276,$E270:$E276,,0,-1),'Verwachte Resultaten'!$B$2:$B$31,0),MATCH(_xlfn.XLOOKUP($D$14,$D270:$D276,X269:X275,,0,-1),'Verwachte Resultaten'!$C$1:$BT$1,0))*_xlfn.XLOOKUP($E276,$G$2:$G$6,$H$2:$H$6,,0))),$D276,""),"")</f>
        <v/>
      </c>
      <c r="Y276" s="12" t="str">
        <f>IFERROR(IF(AND(_xlfn.XLOOKUP($D$14,$D270:$D276,Y270:Y276,,0,-1)&lt;(INDEX('Verwachte Resultaten'!$C$2:$BT$31,MATCH(_xlfn.XLOOKUP($D$14,$D270:$D276,$E270:$E276,,0,-1),'Verwachte Resultaten'!$B$2:$B$31,0),MATCH(_xlfn.XLOOKUP($D$14,$D270:$D276,Y269:Y275,,0,-1),'Verwachte Resultaten'!$C$1:$BT$1,0))*_xlfn.XLOOKUP($E276,$G$2:$G$6,$F$2:$F$6,,0)),_xlfn.XLOOKUP($D$14,$D270:$D276,Y270:Y276,,0,-1)&gt;=(INDEX('Verwachte Resultaten'!$C$2:$BT$31,MATCH(_xlfn.XLOOKUP($D$14,$D270:$D276,$E270:$E276,,0,-1),'Verwachte Resultaten'!$B$2:$B$31,0),MATCH(_xlfn.XLOOKUP($D$14,$D270:$D276,Y269:Y275,,0,-1),'Verwachte Resultaten'!$C$1:$BT$1,0))*_xlfn.XLOOKUP($E276,$G$2:$G$6,$H$2:$H$6,,0))),$D276,""),"")</f>
        <v/>
      </c>
      <c r="Z276" s="12" t="str">
        <f>IFERROR(IF(AND(_xlfn.XLOOKUP($D$14,$D270:$D276,Z270:Z276,,0,-1)&lt;(INDEX('Verwachte Resultaten'!$C$2:$BT$31,MATCH(_xlfn.XLOOKUP($D$14,$D270:$D276,$E270:$E276,,0,-1),'Verwachte Resultaten'!$B$2:$B$31,0),MATCH(_xlfn.XLOOKUP($D$14,$D270:$D276,Z269:Z275,,0,-1),'Verwachte Resultaten'!$C$1:$BT$1,0))*_xlfn.XLOOKUP($E276,$G$2:$G$6,$F$2:$F$6,,0)),_xlfn.XLOOKUP($D$14,$D270:$D276,Z270:Z276,,0,-1)&gt;=(INDEX('Verwachte Resultaten'!$C$2:$BT$31,MATCH(_xlfn.XLOOKUP($D$14,$D270:$D276,$E270:$E276,,0,-1),'Verwachte Resultaten'!$B$2:$B$31,0),MATCH(_xlfn.XLOOKUP($D$14,$D270:$D276,Z269:Z275,,0,-1),'Verwachte Resultaten'!$C$1:$BT$1,0))*_xlfn.XLOOKUP($E276,$G$2:$G$6,$H$2:$H$6,,0))),$D276,""),"")</f>
        <v/>
      </c>
      <c r="AA276" s="12" t="str">
        <f>IFERROR(IF(AND(_xlfn.XLOOKUP($D$14,$D270:$D276,AA270:AA276,,0,-1)&lt;(INDEX('Verwachte Resultaten'!$C$2:$BT$31,MATCH(_xlfn.XLOOKUP($D$14,$D270:$D276,$E270:$E276,,0,-1),'Verwachte Resultaten'!$B$2:$B$31,0),MATCH(_xlfn.XLOOKUP($D$14,$D270:$D276,AA269:AA275,,0,-1),'Verwachte Resultaten'!$C$1:$BT$1,0))*_xlfn.XLOOKUP($E276,$G$2:$G$6,$F$2:$F$6,,0)),_xlfn.XLOOKUP($D$14,$D270:$D276,AA270:AA276,,0,-1)&gt;=(INDEX('Verwachte Resultaten'!$C$2:$BT$31,MATCH(_xlfn.XLOOKUP($D$14,$D270:$D276,$E270:$E276,,0,-1),'Verwachte Resultaten'!$B$2:$B$31,0),MATCH(_xlfn.XLOOKUP($D$14,$D270:$D276,AA269:AA275,,0,-1),'Verwachte Resultaten'!$C$1:$BT$1,0))*_xlfn.XLOOKUP($E276,$G$2:$G$6,$H$2:$H$6,,0))),$D276,""),"")</f>
        <v/>
      </c>
      <c r="AB276" s="12" t="str">
        <f>IFERROR(IF(AND(_xlfn.XLOOKUP($D$14,$D270:$D276,AB270:AB276,,0,-1)&lt;(INDEX('Verwachte Resultaten'!$C$2:$BT$31,MATCH(_xlfn.XLOOKUP($D$14,$D270:$D276,$E270:$E276,,0,-1),'Verwachte Resultaten'!$B$2:$B$31,0),MATCH(_xlfn.XLOOKUP($D$14,$D270:$D276,AB269:AB275,,0,-1),'Verwachte Resultaten'!$C$1:$BT$1,0))*_xlfn.XLOOKUP($E276,$G$2:$G$6,$F$2:$F$6,,0)),_xlfn.XLOOKUP($D$14,$D270:$D276,AB270:AB276,,0,-1)&gt;=(INDEX('Verwachte Resultaten'!$C$2:$BT$31,MATCH(_xlfn.XLOOKUP($D$14,$D270:$D276,$E270:$E276,,0,-1),'Verwachte Resultaten'!$B$2:$B$31,0),MATCH(_xlfn.XLOOKUP($D$14,$D270:$D276,AB269:AB275,,0,-1),'Verwachte Resultaten'!$C$1:$BT$1,0))*_xlfn.XLOOKUP($E276,$G$2:$G$6,$H$2:$H$6,,0))),$D276,""),"")</f>
        <v/>
      </c>
      <c r="AC276" s="12" t="str">
        <f>IFERROR(IF(AND(_xlfn.XLOOKUP($D$14,$D270:$D276,AC270:AC276,,0,-1)&lt;(INDEX('Verwachte Resultaten'!$C$2:$BT$31,MATCH(_xlfn.XLOOKUP($D$14,$D270:$D276,$E270:$E276,,0,-1),'Verwachte Resultaten'!$B$2:$B$31,0),MATCH(_xlfn.XLOOKUP($D$14,$D270:$D276,AC269:AC275,,0,-1),'Verwachte Resultaten'!$C$1:$BT$1,0))*_xlfn.XLOOKUP($E276,$G$2:$G$6,$F$2:$F$6,,0)),_xlfn.XLOOKUP($D$14,$D270:$D276,AC270:AC276,,0,-1)&gt;=(INDEX('Verwachte Resultaten'!$C$2:$BT$31,MATCH(_xlfn.XLOOKUP($D$14,$D270:$D276,$E270:$E276,,0,-1),'Verwachte Resultaten'!$B$2:$B$31,0),MATCH(_xlfn.XLOOKUP($D$14,$D270:$D276,AC269:AC275,,0,-1),'Verwachte Resultaten'!$C$1:$BT$1,0))*_xlfn.XLOOKUP($E276,$G$2:$G$6,$H$2:$H$6,,0))),$D276,""),"")</f>
        <v/>
      </c>
      <c r="AD276" s="12" t="str">
        <f>IFERROR(IF(AND(_xlfn.XLOOKUP($D$14,$D270:$D276,AD270:AD276,,0,-1)&lt;(INDEX('Verwachte Resultaten'!$C$2:$BT$31,MATCH(_xlfn.XLOOKUP($D$14,$D270:$D276,$E270:$E276,,0,-1),'Verwachte Resultaten'!$B$2:$B$31,0),MATCH(_xlfn.XLOOKUP($D$14,$D270:$D276,AD269:AD275,,0,-1),'Verwachte Resultaten'!$C$1:$BT$1,0))*_xlfn.XLOOKUP($E276,$G$2:$G$6,$F$2:$F$6,,0)),_xlfn.XLOOKUP($D$14,$D270:$D276,AD270:AD276,,0,-1)&gt;=(INDEX('Verwachte Resultaten'!$C$2:$BT$31,MATCH(_xlfn.XLOOKUP($D$14,$D270:$D276,$E270:$E276,,0,-1),'Verwachte Resultaten'!$B$2:$B$31,0),MATCH(_xlfn.XLOOKUP($D$14,$D270:$D276,AD269:AD275,,0,-1),'Verwachte Resultaten'!$C$1:$BT$1,0))*_xlfn.XLOOKUP($E276,$G$2:$G$6,$H$2:$H$6,,0))),$D276,""),"")</f>
        <v/>
      </c>
      <c r="AE276" s="12" t="str">
        <f>IFERROR(IF(AND(_xlfn.XLOOKUP($D$14,$D270:$D276,AE270:AE276,,0,-1)&lt;(INDEX('Verwachte Resultaten'!$C$2:$BT$31,MATCH(_xlfn.XLOOKUP($D$14,$D270:$D276,$E270:$E276,,0,-1),'Verwachte Resultaten'!$B$2:$B$31,0),MATCH(_xlfn.XLOOKUP($D$14,$D270:$D276,AE269:AE275,,0,-1),'Verwachte Resultaten'!$C$1:$BT$1,0))*_xlfn.XLOOKUP($E276,$G$2:$G$6,$F$2:$F$6,,0)),_xlfn.XLOOKUP($D$14,$D270:$D276,AE270:AE276,,0,-1)&gt;=(INDEX('Verwachte Resultaten'!$C$2:$BT$31,MATCH(_xlfn.XLOOKUP($D$14,$D270:$D276,$E270:$E276,,0,-1),'Verwachte Resultaten'!$B$2:$B$31,0),MATCH(_xlfn.XLOOKUP($D$14,$D270:$D276,AE269:AE275,,0,-1),'Verwachte Resultaten'!$C$1:$BT$1,0))*_xlfn.XLOOKUP($E276,$G$2:$G$6,$H$2:$H$6,,0))),$D276,""),"")</f>
        <v/>
      </c>
      <c r="AF276" s="12" t="str">
        <f>IFERROR(IF(AND(_xlfn.XLOOKUP($D$14,$D270:$D276,AF270:AF276,,0,-1)&lt;(INDEX('Verwachte Resultaten'!$C$2:$BT$31,MATCH(_xlfn.XLOOKUP($D$14,$D270:$D276,$E270:$E276,,0,-1),'Verwachte Resultaten'!$B$2:$B$31,0),MATCH(_xlfn.XLOOKUP($D$14,$D270:$D276,AF269:AF275,,0,-1),'Verwachte Resultaten'!$C$1:$BT$1,0))*_xlfn.XLOOKUP($E276,$G$2:$G$6,$F$2:$F$6,,0)),_xlfn.XLOOKUP($D$14,$D270:$D276,AF270:AF276,,0,-1)&gt;=(INDEX('Verwachte Resultaten'!$C$2:$BT$31,MATCH(_xlfn.XLOOKUP($D$14,$D270:$D276,$E270:$E276,,0,-1),'Verwachte Resultaten'!$B$2:$B$31,0),MATCH(_xlfn.XLOOKUP($D$14,$D270:$D276,AF269:AF275,,0,-1),'Verwachte Resultaten'!$C$1:$BT$1,0))*_xlfn.XLOOKUP($E276,$G$2:$G$6,$H$2:$H$6,,0))),$D276,""),"")</f>
        <v/>
      </c>
      <c r="AG276" s="12" t="str">
        <f>IFERROR(IF(AND(_xlfn.XLOOKUP($D$14,$D270:$D276,AG270:AG276,,0,-1)&lt;(INDEX('Verwachte Resultaten'!$C$2:$BT$31,MATCH(_xlfn.XLOOKUP($D$14,$D270:$D276,$E270:$E276,,0,-1),'Verwachte Resultaten'!$B$2:$B$31,0),MATCH(_xlfn.XLOOKUP($D$14,$D270:$D276,AG269:AG275,,0,-1),'Verwachte Resultaten'!$C$1:$BT$1,0))*_xlfn.XLOOKUP($E276,$G$2:$G$6,$F$2:$F$6,,0)),_xlfn.XLOOKUP($D$14,$D270:$D276,AG270:AG276,,0,-1)&gt;=(INDEX('Verwachte Resultaten'!$C$2:$BT$31,MATCH(_xlfn.XLOOKUP($D$14,$D270:$D276,$E270:$E276,,0,-1),'Verwachte Resultaten'!$B$2:$B$31,0),MATCH(_xlfn.XLOOKUP($D$14,$D270:$D276,AG269:AG275,,0,-1),'Verwachte Resultaten'!$C$1:$BT$1,0))*_xlfn.XLOOKUP($E276,$G$2:$G$6,$H$2:$H$6,,0))),$D276,""),"")</f>
        <v/>
      </c>
      <c r="AH276" s="12" t="str">
        <f>IFERROR(IF(AND(_xlfn.XLOOKUP($D$14,$D270:$D276,AH270:AH276,,0,-1)&lt;(INDEX('Verwachte Resultaten'!$C$2:$BT$31,MATCH(_xlfn.XLOOKUP($D$14,$D270:$D276,$E270:$E276,,0,-1),'Verwachte Resultaten'!$B$2:$B$31,0),MATCH(_xlfn.XLOOKUP($D$14,$D270:$D276,AH269:AH275,,0,-1),'Verwachte Resultaten'!$C$1:$BT$1,0))*_xlfn.XLOOKUP($E276,$G$2:$G$6,$F$2:$F$6,,0)),_xlfn.XLOOKUP($D$14,$D270:$D276,AH270:AH276,,0,-1)&gt;=(INDEX('Verwachte Resultaten'!$C$2:$BT$31,MATCH(_xlfn.XLOOKUP($D$14,$D270:$D276,$E270:$E276,,0,-1),'Verwachte Resultaten'!$B$2:$B$31,0),MATCH(_xlfn.XLOOKUP($D$14,$D270:$D276,AH269:AH275,,0,-1),'Verwachte Resultaten'!$C$1:$BT$1,0))*_xlfn.XLOOKUP($E276,$G$2:$G$6,$H$2:$H$6,,0))),$D276,""),"")</f>
        <v/>
      </c>
      <c r="AI276" s="12" t="str">
        <f>IFERROR(IF(AND(_xlfn.XLOOKUP($D$14,$D270:$D276,AI270:AI276,,0,-1)&lt;(INDEX('Verwachte Resultaten'!$C$2:$BT$31,MATCH(_xlfn.XLOOKUP($D$14,$D270:$D276,$E270:$E276,,0,-1),'Verwachte Resultaten'!$B$2:$B$31,0),MATCH(_xlfn.XLOOKUP($D$14,$D270:$D276,AI269:AI275,,0,-1),'Verwachte Resultaten'!$C$1:$BT$1,0))*_xlfn.XLOOKUP($E276,$G$2:$G$6,$F$2:$F$6,,0)),_xlfn.XLOOKUP($D$14,$D270:$D276,AI270:AI276,,0,-1)&gt;=(INDEX('Verwachte Resultaten'!$C$2:$BT$31,MATCH(_xlfn.XLOOKUP($D$14,$D270:$D276,$E270:$E276,,0,-1),'Verwachte Resultaten'!$B$2:$B$31,0),MATCH(_xlfn.XLOOKUP($D$14,$D270:$D276,AI269:AI275,,0,-1),'Verwachte Resultaten'!$C$1:$BT$1,0))*_xlfn.XLOOKUP($E276,$G$2:$G$6,$H$2:$H$6,,0))),$D276,""),"")</f>
        <v/>
      </c>
      <c r="AJ276" s="12" t="str">
        <f>IFERROR(IF(AND(_xlfn.XLOOKUP($D$14,$D270:$D276,AJ270:AJ276,,0,-1)&lt;(INDEX('Verwachte Resultaten'!$C$2:$BT$31,MATCH(_xlfn.XLOOKUP($D$14,$D270:$D276,$E270:$E276,,0,-1),'Verwachte Resultaten'!$B$2:$B$31,0),MATCH(_xlfn.XLOOKUP($D$14,$D270:$D276,AJ269:AJ275,,0,-1),'Verwachte Resultaten'!$C$1:$BT$1,0))*_xlfn.XLOOKUP($E276,$G$2:$G$6,$F$2:$F$6,,0)),_xlfn.XLOOKUP($D$14,$D270:$D276,AJ270:AJ276,,0,-1)&gt;=(INDEX('Verwachte Resultaten'!$C$2:$BT$31,MATCH(_xlfn.XLOOKUP($D$14,$D270:$D276,$E270:$E276,,0,-1),'Verwachte Resultaten'!$B$2:$B$31,0),MATCH(_xlfn.XLOOKUP($D$14,$D270:$D276,AJ269:AJ275,,0,-1),'Verwachte Resultaten'!$C$1:$BT$1,0))*_xlfn.XLOOKUP($E276,$G$2:$G$6,$H$2:$H$6,,0))),$D276,""),"")</f>
        <v/>
      </c>
      <c r="AK276" s="12" t="str">
        <f>IFERROR(IF(AND(_xlfn.XLOOKUP($D$14,$D270:$D276,AK270:AK276,,0,-1)&lt;(INDEX('Verwachte Resultaten'!$C$2:$BT$31,MATCH(_xlfn.XLOOKUP($D$14,$D270:$D276,$E270:$E276,,0,-1),'Verwachte Resultaten'!$B$2:$B$31,0),MATCH(_xlfn.XLOOKUP($D$14,$D270:$D276,AK269:AK275,,0,-1),'Verwachte Resultaten'!$C$1:$BT$1,0))*_xlfn.XLOOKUP($E276,$G$2:$G$6,$F$2:$F$6,,0)),_xlfn.XLOOKUP($D$14,$D270:$D276,AK270:AK276,,0,-1)&gt;=(INDEX('Verwachte Resultaten'!$C$2:$BT$31,MATCH(_xlfn.XLOOKUP($D$14,$D270:$D276,$E270:$E276,,0,-1),'Verwachte Resultaten'!$B$2:$B$31,0),MATCH(_xlfn.XLOOKUP($D$14,$D270:$D276,AK269:AK275,,0,-1),'Verwachte Resultaten'!$C$1:$BT$1,0))*_xlfn.XLOOKUP($E276,$G$2:$G$6,$H$2:$H$6,,0))),$D276,""),"")</f>
        <v/>
      </c>
      <c r="AL276" s="12" t="str">
        <f>IFERROR(IF(AND(_xlfn.XLOOKUP($D$14,$D270:$D276,AL270:AL276,,0,-1)&lt;(INDEX('Verwachte Resultaten'!$C$2:$BT$31,MATCH(_xlfn.XLOOKUP($D$14,$D270:$D276,$E270:$E276,,0,-1),'Verwachte Resultaten'!$B$2:$B$31,0),MATCH(_xlfn.XLOOKUP($D$14,$D270:$D276,AL269:AL275,,0,-1),'Verwachte Resultaten'!$C$1:$BT$1,0))*_xlfn.XLOOKUP($E276,$G$2:$G$6,$F$2:$F$6,,0)),_xlfn.XLOOKUP($D$14,$D270:$D276,AL270:AL276,,0,-1)&gt;=(INDEX('Verwachte Resultaten'!$C$2:$BT$31,MATCH(_xlfn.XLOOKUP($D$14,$D270:$D276,$E270:$E276,,0,-1),'Verwachte Resultaten'!$B$2:$B$31,0),MATCH(_xlfn.XLOOKUP($D$14,$D270:$D276,AL269:AL275,,0,-1),'Verwachte Resultaten'!$C$1:$BT$1,0))*_xlfn.XLOOKUP($E276,$G$2:$G$6,$H$2:$H$6,,0))),$D276,""),"")</f>
        <v/>
      </c>
      <c r="AM276" s="12" t="str">
        <f>IFERROR(IF(AND(_xlfn.XLOOKUP($D$14,$D270:$D276,AM270:AM276,,0,-1)&lt;(INDEX('Verwachte Resultaten'!$C$2:$BT$31,MATCH(_xlfn.XLOOKUP($D$14,$D270:$D276,$E270:$E276,,0,-1),'Verwachte Resultaten'!$B$2:$B$31,0),MATCH(_xlfn.XLOOKUP($D$14,$D270:$D276,AM269:AM275,,0,-1),'Verwachte Resultaten'!$C$1:$BT$1,0))*_xlfn.XLOOKUP($E276,$G$2:$G$6,$F$2:$F$6,,0)),_xlfn.XLOOKUP($D$14,$D270:$D276,AM270:AM276,,0,-1)&gt;=(INDEX('Verwachte Resultaten'!$C$2:$BT$31,MATCH(_xlfn.XLOOKUP($D$14,$D270:$D276,$E270:$E276,,0,-1),'Verwachte Resultaten'!$B$2:$B$31,0),MATCH(_xlfn.XLOOKUP($D$14,$D270:$D276,AM269:AM275,,0,-1),'Verwachte Resultaten'!$C$1:$BT$1,0))*_xlfn.XLOOKUP($E276,$G$2:$G$6,$H$2:$H$6,,0))),$D276,""),"")</f>
        <v/>
      </c>
      <c r="AN276" s="12" t="str">
        <f>IFERROR(IF(AND(_xlfn.XLOOKUP($D$14,$D270:$D276,AN270:AN276,,0,-1)&lt;(INDEX('Verwachte Resultaten'!$C$2:$BT$31,MATCH(_xlfn.XLOOKUP($D$14,$D270:$D276,$E270:$E276,,0,-1),'Verwachte Resultaten'!$B$2:$B$31,0),MATCH(_xlfn.XLOOKUP($D$14,$D270:$D276,AN269:AN275,,0,-1),'Verwachte Resultaten'!$C$1:$BT$1,0))*_xlfn.XLOOKUP($E276,$G$2:$G$6,$F$2:$F$6,,0)),_xlfn.XLOOKUP($D$14,$D270:$D276,AN270:AN276,,0,-1)&gt;=(INDEX('Verwachte Resultaten'!$C$2:$BT$31,MATCH(_xlfn.XLOOKUP($D$14,$D270:$D276,$E270:$E276,,0,-1),'Verwachte Resultaten'!$B$2:$B$31,0),MATCH(_xlfn.XLOOKUP($D$14,$D270:$D276,AN269:AN275,,0,-1),'Verwachte Resultaten'!$C$1:$BT$1,0))*_xlfn.XLOOKUP($E276,$G$2:$G$6,$H$2:$H$6,,0))),$D276,""),"")</f>
        <v/>
      </c>
      <c r="AO276" s="12" t="str">
        <f>IFERROR(IF(AND(_xlfn.XLOOKUP($D$14,$D270:$D276,AO270:AO276,,0,-1)&lt;(INDEX('Verwachte Resultaten'!$C$2:$BT$31,MATCH(_xlfn.XLOOKUP($D$14,$D270:$D276,$E270:$E276,,0,-1),'Verwachte Resultaten'!$B$2:$B$31,0),MATCH(_xlfn.XLOOKUP($D$14,$D270:$D276,AO269:AO275,,0,-1),'Verwachte Resultaten'!$C$1:$BT$1,0))*_xlfn.XLOOKUP($E276,$G$2:$G$6,$F$2:$F$6,,0)),_xlfn.XLOOKUP($D$14,$D270:$D276,AO270:AO276,,0,-1)&gt;=(INDEX('Verwachte Resultaten'!$C$2:$BT$31,MATCH(_xlfn.XLOOKUP($D$14,$D270:$D276,$E270:$E276,,0,-1),'Verwachte Resultaten'!$B$2:$B$31,0),MATCH(_xlfn.XLOOKUP($D$14,$D270:$D276,AO269:AO275,,0,-1),'Verwachte Resultaten'!$C$1:$BT$1,0))*_xlfn.XLOOKUP($E276,$G$2:$G$6,$H$2:$H$6,,0))),$D276,""),"")</f>
        <v/>
      </c>
      <c r="AP276" s="12" t="str">
        <f>IFERROR(IF(AND(_xlfn.XLOOKUP($D$14,$D270:$D276,AP270:AP276,,0,-1)&lt;(INDEX('Verwachte Resultaten'!$C$2:$BT$31,MATCH(_xlfn.XLOOKUP($D$14,$D270:$D276,$E270:$E276,,0,-1),'Verwachte Resultaten'!$B$2:$B$31,0),MATCH(_xlfn.XLOOKUP($D$14,$D270:$D276,AP269:AP275,,0,-1),'Verwachte Resultaten'!$C$1:$BT$1,0))*_xlfn.XLOOKUP($E276,$G$2:$G$6,$F$2:$F$6,,0)),_xlfn.XLOOKUP($D$14,$D270:$D276,AP270:AP276,,0,-1)&gt;=(INDEX('Verwachte Resultaten'!$C$2:$BT$31,MATCH(_xlfn.XLOOKUP($D$14,$D270:$D276,$E270:$E276,,0,-1),'Verwachte Resultaten'!$B$2:$B$31,0),MATCH(_xlfn.XLOOKUP($D$14,$D270:$D276,AP269:AP275,,0,-1),'Verwachte Resultaten'!$C$1:$BT$1,0))*_xlfn.XLOOKUP($E276,$G$2:$G$6,$H$2:$H$6,,0))),$D276,""),"")</f>
        <v/>
      </c>
      <c r="AQ276" s="12" t="str">
        <f>IFERROR(IF(AND(_xlfn.XLOOKUP($D$14,$D270:$D276,AQ270:AQ276,,0,-1)&lt;(INDEX('Verwachte Resultaten'!$C$2:$BT$31,MATCH(_xlfn.XLOOKUP($D$14,$D270:$D276,$E270:$E276,,0,-1),'Verwachte Resultaten'!$B$2:$B$31,0),MATCH(_xlfn.XLOOKUP($D$14,$D270:$D276,AQ269:AQ275,,0,-1),'Verwachte Resultaten'!$C$1:$BT$1,0))*_xlfn.XLOOKUP($E276,$G$2:$G$6,$F$2:$F$6,,0)),_xlfn.XLOOKUP($D$14,$D270:$D276,AQ270:AQ276,,0,-1)&gt;=(INDEX('Verwachte Resultaten'!$C$2:$BT$31,MATCH(_xlfn.XLOOKUP($D$14,$D270:$D276,$E270:$E276,,0,-1),'Verwachte Resultaten'!$B$2:$B$31,0),MATCH(_xlfn.XLOOKUP($D$14,$D270:$D276,AQ269:AQ275,,0,-1),'Verwachte Resultaten'!$C$1:$BT$1,0))*_xlfn.XLOOKUP($E276,$G$2:$G$6,$H$2:$H$6,,0))),$D276,""),"")</f>
        <v/>
      </c>
      <c r="AR276" s="12" t="str">
        <f>IFERROR(IF(AND(_xlfn.XLOOKUP($D$14,$D270:$D276,AR270:AR276,,0,-1)&lt;(INDEX('Verwachte Resultaten'!$C$2:$BT$31,MATCH(_xlfn.XLOOKUP($D$14,$D270:$D276,$E270:$E276,,0,-1),'Verwachte Resultaten'!$B$2:$B$31,0),MATCH(_xlfn.XLOOKUP($D$14,$D270:$D276,AR269:AR275,,0,-1),'Verwachte Resultaten'!$C$1:$BT$1,0))*_xlfn.XLOOKUP($E276,$G$2:$G$6,$F$2:$F$6,,0)),_xlfn.XLOOKUP($D$14,$D270:$D276,AR270:AR276,,0,-1)&gt;=(INDEX('Verwachte Resultaten'!$C$2:$BT$31,MATCH(_xlfn.XLOOKUP($D$14,$D270:$D276,$E270:$E276,,0,-1),'Verwachte Resultaten'!$B$2:$B$31,0),MATCH(_xlfn.XLOOKUP($D$14,$D270:$D276,AR269:AR275,,0,-1),'Verwachte Resultaten'!$C$1:$BT$1,0))*_xlfn.XLOOKUP($E276,$G$2:$G$6,$H$2:$H$6,,0))),$D276,""),"")</f>
        <v/>
      </c>
      <c r="AS276" s="12" t="str">
        <f>IFERROR(IF(AND(_xlfn.XLOOKUP($D$14,$D270:$D276,AS270:AS276,,0,-1)&lt;(INDEX('Verwachte Resultaten'!$C$2:$BT$31,MATCH(_xlfn.XLOOKUP($D$14,$D270:$D276,$E270:$E276,,0,-1),'Verwachte Resultaten'!$B$2:$B$31,0),MATCH(_xlfn.XLOOKUP($D$14,$D270:$D276,AS269:AS275,,0,-1),'Verwachte Resultaten'!$C$1:$BT$1,0))*_xlfn.XLOOKUP($E276,$G$2:$G$6,$F$2:$F$6,,0)),_xlfn.XLOOKUP($D$14,$D270:$D276,AS270:AS276,,0,-1)&gt;=(INDEX('Verwachte Resultaten'!$C$2:$BT$31,MATCH(_xlfn.XLOOKUP($D$14,$D270:$D276,$E270:$E276,,0,-1),'Verwachte Resultaten'!$B$2:$B$31,0),MATCH(_xlfn.XLOOKUP($D$14,$D270:$D276,AS269:AS275,,0,-1),'Verwachte Resultaten'!$C$1:$BT$1,0))*_xlfn.XLOOKUP($E276,$G$2:$G$6,$H$2:$H$6,,0))),$D276,""),"")</f>
        <v/>
      </c>
      <c r="AT276" s="12" t="str">
        <f>IFERROR(IF(AND(_xlfn.XLOOKUP($D$14,$D270:$D276,AT270:AT276,,0,-1)&lt;(INDEX('Verwachte Resultaten'!$C$2:$BT$31,MATCH(_xlfn.XLOOKUP($D$14,$D270:$D276,$E270:$E276,,0,-1),'Verwachte Resultaten'!$B$2:$B$31,0),MATCH(_xlfn.XLOOKUP($D$14,$D270:$D276,AT269:AT275,,0,-1),'Verwachte Resultaten'!$C$1:$BT$1,0))*_xlfn.XLOOKUP($E276,$G$2:$G$6,$F$2:$F$6,,0)),_xlfn.XLOOKUP($D$14,$D270:$D276,AT270:AT276,,0,-1)&gt;=(INDEX('Verwachte Resultaten'!$C$2:$BT$31,MATCH(_xlfn.XLOOKUP($D$14,$D270:$D276,$E270:$E276,,0,-1),'Verwachte Resultaten'!$B$2:$B$31,0),MATCH(_xlfn.XLOOKUP($D$14,$D270:$D276,AT269:AT275,,0,-1),'Verwachte Resultaten'!$C$1:$BT$1,0))*_xlfn.XLOOKUP($E276,$G$2:$G$6,$H$2:$H$6,,0))),$D276,""),"")</f>
        <v/>
      </c>
      <c r="AU276" s="12" t="str">
        <f>IFERROR(IF(AND(_xlfn.XLOOKUP($D$14,$D270:$D276,AU270:AU276,,0,-1)&lt;(INDEX('Verwachte Resultaten'!$C$2:$BT$31,MATCH(_xlfn.XLOOKUP($D$14,$D270:$D276,$E270:$E276,,0,-1),'Verwachte Resultaten'!$B$2:$B$31,0),MATCH(_xlfn.XLOOKUP($D$14,$D270:$D276,AU269:AU275,,0,-1),'Verwachte Resultaten'!$C$1:$BT$1,0))*_xlfn.XLOOKUP($E276,$G$2:$G$6,$F$2:$F$6,,0)),_xlfn.XLOOKUP($D$14,$D270:$D276,AU270:AU276,,0,-1)&gt;=(INDEX('Verwachte Resultaten'!$C$2:$BT$31,MATCH(_xlfn.XLOOKUP($D$14,$D270:$D276,$E270:$E276,,0,-1),'Verwachte Resultaten'!$B$2:$B$31,0),MATCH(_xlfn.XLOOKUP($D$14,$D270:$D276,AU269:AU275,,0,-1),'Verwachte Resultaten'!$C$1:$BT$1,0))*_xlfn.XLOOKUP($E276,$G$2:$G$6,$H$2:$H$6,,0))),$D276,""),"")</f>
        <v/>
      </c>
      <c r="AV276" s="12" t="str">
        <f>IFERROR(IF(AND(_xlfn.XLOOKUP($D$14,$D270:$D276,AV270:AV276,,0,-1)&lt;(INDEX('Verwachte Resultaten'!$C$2:$BT$31,MATCH(_xlfn.XLOOKUP($D$14,$D270:$D276,$E270:$E276,,0,-1),'Verwachte Resultaten'!$B$2:$B$31,0),MATCH(_xlfn.XLOOKUP($D$14,$D270:$D276,AV269:AV275,,0,-1),'Verwachte Resultaten'!$C$1:$BT$1,0))*_xlfn.XLOOKUP($E276,$G$2:$G$6,$F$2:$F$6,,0)),_xlfn.XLOOKUP($D$14,$D270:$D276,AV270:AV276,,0,-1)&gt;=(INDEX('Verwachte Resultaten'!$C$2:$BT$31,MATCH(_xlfn.XLOOKUP($D$14,$D270:$D276,$E270:$E276,,0,-1),'Verwachte Resultaten'!$B$2:$B$31,0),MATCH(_xlfn.XLOOKUP($D$14,$D270:$D276,AV269:AV275,,0,-1),'Verwachte Resultaten'!$C$1:$BT$1,0))*_xlfn.XLOOKUP($E276,$G$2:$G$6,$H$2:$H$6,,0))),$D276,""),"")</f>
        <v/>
      </c>
      <c r="AW276" s="12" t="str">
        <f>IFERROR(IF(AND(_xlfn.XLOOKUP($D$14,$D270:$D276,AW270:AW276,,0,-1)&lt;(INDEX('Verwachte Resultaten'!$C$2:$BT$31,MATCH(_xlfn.XLOOKUP($D$14,$D270:$D276,$E270:$E276,,0,-1),'Verwachte Resultaten'!$B$2:$B$31,0),MATCH(_xlfn.XLOOKUP($D$14,$D270:$D276,AW269:AW275,,0,-1),'Verwachte Resultaten'!$C$1:$BT$1,0))*_xlfn.XLOOKUP($E276,$G$2:$G$6,$F$2:$F$6,,0)),_xlfn.XLOOKUP($D$14,$D270:$D276,AW270:AW276,,0,-1)&gt;=(INDEX('Verwachte Resultaten'!$C$2:$BT$31,MATCH(_xlfn.XLOOKUP($D$14,$D270:$D276,$E270:$E276,,0,-1),'Verwachte Resultaten'!$B$2:$B$31,0),MATCH(_xlfn.XLOOKUP($D$14,$D270:$D276,AW269:AW275,,0,-1),'Verwachte Resultaten'!$C$1:$BT$1,0))*_xlfn.XLOOKUP($E276,$G$2:$G$6,$H$2:$H$6,,0))),$D276,""),"")</f>
        <v/>
      </c>
      <c r="AX276" s="12" t="str">
        <f>IFERROR(IF(AND(_xlfn.XLOOKUP($D$14,$D270:$D276,AX270:AX276,,0,-1)&lt;(INDEX('Verwachte Resultaten'!$C$2:$BT$31,MATCH(_xlfn.XLOOKUP($D$14,$D270:$D276,$E270:$E276,,0,-1),'Verwachte Resultaten'!$B$2:$B$31,0),MATCH(_xlfn.XLOOKUP($D$14,$D270:$D276,AX269:AX275,,0,-1),'Verwachte Resultaten'!$C$1:$BT$1,0))*_xlfn.XLOOKUP($E276,$G$2:$G$6,$F$2:$F$6,,0)),_xlfn.XLOOKUP($D$14,$D270:$D276,AX270:AX276,,0,-1)&gt;=(INDEX('Verwachte Resultaten'!$C$2:$BT$31,MATCH(_xlfn.XLOOKUP($D$14,$D270:$D276,$E270:$E276,,0,-1),'Verwachte Resultaten'!$B$2:$B$31,0),MATCH(_xlfn.XLOOKUP($D$14,$D270:$D276,AX269:AX275,,0,-1),'Verwachte Resultaten'!$C$1:$BT$1,0))*_xlfn.XLOOKUP($E276,$G$2:$G$6,$H$2:$H$6,,0))),$D276,""),"")</f>
        <v/>
      </c>
      <c r="AY276" s="12" t="str">
        <f>IFERROR(IF(AND(_xlfn.XLOOKUP($D$14,$D270:$D276,AY270:AY276,,0,-1)&lt;(INDEX('Verwachte Resultaten'!$C$2:$BT$31,MATCH(_xlfn.XLOOKUP($D$14,$D270:$D276,$E270:$E276,,0,-1),'Verwachte Resultaten'!$B$2:$B$31,0),MATCH(_xlfn.XLOOKUP($D$14,$D270:$D276,AY269:AY275,,0,-1),'Verwachte Resultaten'!$C$1:$BT$1,0))*_xlfn.XLOOKUP($E276,$G$2:$G$6,$F$2:$F$6,,0)),_xlfn.XLOOKUP($D$14,$D270:$D276,AY270:AY276,,0,-1)&gt;=(INDEX('Verwachte Resultaten'!$C$2:$BT$31,MATCH(_xlfn.XLOOKUP($D$14,$D270:$D276,$E270:$E276,,0,-1),'Verwachte Resultaten'!$B$2:$B$31,0),MATCH(_xlfn.XLOOKUP($D$14,$D270:$D276,AY269:AY275,,0,-1),'Verwachte Resultaten'!$C$1:$BT$1,0))*_xlfn.XLOOKUP($E276,$G$2:$G$6,$H$2:$H$6,,0))),$D276,""),"")</f>
        <v/>
      </c>
      <c r="AZ276" s="12" t="str">
        <f>IFERROR(IF(AND(_xlfn.XLOOKUP($D$14,$D270:$D276,AZ270:AZ276,,0,-1)&lt;(INDEX('Verwachte Resultaten'!$C$2:$BT$31,MATCH(_xlfn.XLOOKUP($D$14,$D270:$D276,$E270:$E276,,0,-1),'Verwachte Resultaten'!$B$2:$B$31,0),MATCH(_xlfn.XLOOKUP($D$14,$D270:$D276,AZ269:AZ275,,0,-1),'Verwachte Resultaten'!$C$1:$BT$1,0))*_xlfn.XLOOKUP($E276,$G$2:$G$6,$F$2:$F$6,,0)),_xlfn.XLOOKUP($D$14,$D270:$D276,AZ270:AZ276,,0,-1)&gt;=(INDEX('Verwachte Resultaten'!$C$2:$BT$31,MATCH(_xlfn.XLOOKUP($D$14,$D270:$D276,$E270:$E276,,0,-1),'Verwachte Resultaten'!$B$2:$B$31,0),MATCH(_xlfn.XLOOKUP($D$14,$D270:$D276,AZ269:AZ275,,0,-1),'Verwachte Resultaten'!$C$1:$BT$1,0))*_xlfn.XLOOKUP($E276,$G$2:$G$6,$H$2:$H$6,,0))),$D276,""),"")</f>
        <v/>
      </c>
      <c r="BA276" s="12" t="str">
        <f>IFERROR(IF(AND(_xlfn.XLOOKUP($D$14,$D270:$D276,BA270:BA276,,0,-1)&lt;(INDEX('Verwachte Resultaten'!$C$2:$BT$31,MATCH(_xlfn.XLOOKUP($D$14,$D270:$D276,$E270:$E276,,0,-1),'Verwachte Resultaten'!$B$2:$B$31,0),MATCH(_xlfn.XLOOKUP($D$14,$D270:$D276,BA269:BA275,,0,-1),'Verwachte Resultaten'!$C$1:$BT$1,0))*_xlfn.XLOOKUP($E276,$G$2:$G$6,$F$2:$F$6,,0)),_xlfn.XLOOKUP($D$14,$D270:$D276,BA270:BA276,,0,-1)&gt;=(INDEX('Verwachte Resultaten'!$C$2:$BT$31,MATCH(_xlfn.XLOOKUP($D$14,$D270:$D276,$E270:$E276,,0,-1),'Verwachte Resultaten'!$B$2:$B$31,0),MATCH(_xlfn.XLOOKUP($D$14,$D270:$D276,BA269:BA275,,0,-1),'Verwachte Resultaten'!$C$1:$BT$1,0))*_xlfn.XLOOKUP($E276,$G$2:$G$6,$H$2:$H$6,,0))),$D276,""),"")</f>
        <v/>
      </c>
      <c r="BB276" s="12" t="str">
        <f>IFERROR(IF(AND(_xlfn.XLOOKUP($D$14,$D270:$D276,BB270:BB276,,0,-1)&lt;(INDEX('Verwachte Resultaten'!$C$2:$BT$31,MATCH(_xlfn.XLOOKUP($D$14,$D270:$D276,$E270:$E276,,0,-1),'Verwachte Resultaten'!$B$2:$B$31,0),MATCH(_xlfn.XLOOKUP($D$14,$D270:$D276,BB269:BB275,,0,-1),'Verwachte Resultaten'!$C$1:$BT$1,0))*_xlfn.XLOOKUP($E276,$G$2:$G$6,$F$2:$F$6,,0)),_xlfn.XLOOKUP($D$14,$D270:$D276,BB270:BB276,,0,-1)&gt;=(INDEX('Verwachte Resultaten'!$C$2:$BT$31,MATCH(_xlfn.XLOOKUP($D$14,$D270:$D276,$E270:$E276,,0,-1),'Verwachte Resultaten'!$B$2:$B$31,0),MATCH(_xlfn.XLOOKUP($D$14,$D270:$D276,BB269:BB275,,0,-1),'Verwachte Resultaten'!$C$1:$BT$1,0))*_xlfn.XLOOKUP($E276,$G$2:$G$6,$H$2:$H$6,,0))),$D276,""),"")</f>
        <v/>
      </c>
      <c r="BC276" s="12" t="str">
        <f>IFERROR(IF(AND(_xlfn.XLOOKUP($D$14,$D270:$D276,BC270:BC276,,0,-1)&lt;(INDEX('Verwachte Resultaten'!$C$2:$BT$31,MATCH(_xlfn.XLOOKUP($D$14,$D270:$D276,$E270:$E276,,0,-1),'Verwachte Resultaten'!$B$2:$B$31,0),MATCH(_xlfn.XLOOKUP($D$14,$D270:$D276,BC269:BC275,,0,-1),'Verwachte Resultaten'!$C$1:$BT$1,0))*_xlfn.XLOOKUP($E276,$G$2:$G$6,$F$2:$F$6,,0)),_xlfn.XLOOKUP($D$14,$D270:$D276,BC270:BC276,,0,-1)&gt;=(INDEX('Verwachte Resultaten'!$C$2:$BT$31,MATCH(_xlfn.XLOOKUP($D$14,$D270:$D276,$E270:$E276,,0,-1),'Verwachte Resultaten'!$B$2:$B$31,0),MATCH(_xlfn.XLOOKUP($D$14,$D270:$D276,BC269:BC275,,0,-1),'Verwachte Resultaten'!$C$1:$BT$1,0))*_xlfn.XLOOKUP($E276,$G$2:$G$6,$H$2:$H$6,,0))),$D276,""),"")</f>
        <v/>
      </c>
      <c r="BD276" s="12" t="str">
        <f>IFERROR(IF(AND(_xlfn.XLOOKUP($D$14,$D270:$D276,BD270:BD276,,0,-1)&lt;(INDEX('Verwachte Resultaten'!$C$2:$BT$31,MATCH(_xlfn.XLOOKUP($D$14,$D270:$D276,$E270:$E276,,0,-1),'Verwachte Resultaten'!$B$2:$B$31,0),MATCH(_xlfn.XLOOKUP($D$14,$D270:$D276,BD269:BD275,,0,-1),'Verwachte Resultaten'!$C$1:$BT$1,0))*_xlfn.XLOOKUP($E276,$G$2:$G$6,$F$2:$F$6,,0)),_xlfn.XLOOKUP($D$14,$D270:$D276,BD270:BD276,,0,-1)&gt;=(INDEX('Verwachte Resultaten'!$C$2:$BT$31,MATCH(_xlfn.XLOOKUP($D$14,$D270:$D276,$E270:$E276,,0,-1),'Verwachte Resultaten'!$B$2:$B$31,0),MATCH(_xlfn.XLOOKUP($D$14,$D270:$D276,BD269:BD275,,0,-1),'Verwachte Resultaten'!$C$1:$BT$1,0))*_xlfn.XLOOKUP($E276,$G$2:$G$6,$H$2:$H$6,,0))),$D276,""),"")</f>
        <v/>
      </c>
      <c r="BE276" s="12" t="str">
        <f>IFERROR(IF(AND(_xlfn.XLOOKUP($D$14,$D270:$D276,BE270:BE276,,0,-1)&lt;(INDEX('Verwachte Resultaten'!$C$2:$BT$31,MATCH(_xlfn.XLOOKUP($D$14,$D270:$D276,$E270:$E276,,0,-1),'Verwachte Resultaten'!$B$2:$B$31,0),MATCH(_xlfn.XLOOKUP($D$14,$D270:$D276,BE269:BE275,,0,-1),'Verwachte Resultaten'!$C$1:$BT$1,0))*_xlfn.XLOOKUP($E276,$G$2:$G$6,$F$2:$F$6,,0)),_xlfn.XLOOKUP($D$14,$D270:$D276,BE270:BE276,,0,-1)&gt;=(INDEX('Verwachte Resultaten'!$C$2:$BT$31,MATCH(_xlfn.XLOOKUP($D$14,$D270:$D276,$E270:$E276,,0,-1),'Verwachte Resultaten'!$B$2:$B$31,0),MATCH(_xlfn.XLOOKUP($D$14,$D270:$D276,BE269:BE275,,0,-1),'Verwachte Resultaten'!$C$1:$BT$1,0))*_xlfn.XLOOKUP($E276,$G$2:$G$6,$H$2:$H$6,,0))),$D276,""),"")</f>
        <v/>
      </c>
      <c r="BF276" s="12" t="str">
        <f>IFERROR(IF(AND(_xlfn.XLOOKUP($D$14,$D270:$D276,BF270:BF276,,0,-1)&lt;(INDEX('Verwachte Resultaten'!$C$2:$BT$31,MATCH(_xlfn.XLOOKUP($D$14,$D270:$D276,$E270:$E276,,0,-1),'Verwachte Resultaten'!$B$2:$B$31,0),MATCH(_xlfn.XLOOKUP($D$14,$D270:$D276,BF269:BF275,,0,-1),'Verwachte Resultaten'!$C$1:$BT$1,0))*_xlfn.XLOOKUP($E276,$G$2:$G$6,$F$2:$F$6,,0)),_xlfn.XLOOKUP($D$14,$D270:$D276,BF270:BF276,,0,-1)&gt;=(INDEX('Verwachte Resultaten'!$C$2:$BT$31,MATCH(_xlfn.XLOOKUP($D$14,$D270:$D276,$E270:$E276,,0,-1),'Verwachte Resultaten'!$B$2:$B$31,0),MATCH(_xlfn.XLOOKUP($D$14,$D270:$D276,BF269:BF275,,0,-1),'Verwachte Resultaten'!$C$1:$BT$1,0))*_xlfn.XLOOKUP($E276,$G$2:$G$6,$H$2:$H$6,,0))),$D276,""),"")</f>
        <v/>
      </c>
      <c r="BG276" s="12" t="str">
        <f>IFERROR(IF(AND(_xlfn.XLOOKUP($D$14,$D270:$D276,BG270:BG276,,0,-1)&lt;(INDEX('Verwachte Resultaten'!$C$2:$BT$31,MATCH(_xlfn.XLOOKUP($D$14,$D270:$D276,$E270:$E276,,0,-1),'Verwachte Resultaten'!$B$2:$B$31,0),MATCH(_xlfn.XLOOKUP($D$14,$D270:$D276,BG269:BG275,,0,-1),'Verwachte Resultaten'!$C$1:$BT$1,0))*_xlfn.XLOOKUP($E276,$G$2:$G$6,$F$2:$F$6,,0)),_xlfn.XLOOKUP($D$14,$D270:$D276,BG270:BG276,,0,-1)&gt;=(INDEX('Verwachte Resultaten'!$C$2:$BT$31,MATCH(_xlfn.XLOOKUP($D$14,$D270:$D276,$E270:$E276,,0,-1),'Verwachte Resultaten'!$B$2:$B$31,0),MATCH(_xlfn.XLOOKUP($D$14,$D270:$D276,BG269:BG275,,0,-1),'Verwachte Resultaten'!$C$1:$BT$1,0))*_xlfn.XLOOKUP($E276,$G$2:$G$6,$H$2:$H$6,,0))),$D276,""),"")</f>
        <v/>
      </c>
      <c r="BH276" s="12" t="str">
        <f>IFERROR(IF(AND(_xlfn.XLOOKUP($D$14,$D270:$D276,BH270:BH276,,0,-1)&lt;(INDEX('Verwachte Resultaten'!$C$2:$BT$31,MATCH(_xlfn.XLOOKUP($D$14,$D270:$D276,$E270:$E276,,0,-1),'Verwachte Resultaten'!$B$2:$B$31,0),MATCH(_xlfn.XLOOKUP($D$14,$D270:$D276,BH269:BH275,,0,-1),'Verwachte Resultaten'!$C$1:$BT$1,0))*_xlfn.XLOOKUP($E276,$G$2:$G$6,$F$2:$F$6,,0)),_xlfn.XLOOKUP($D$14,$D270:$D276,BH270:BH276,,0,-1)&gt;=(INDEX('Verwachte Resultaten'!$C$2:$BT$31,MATCH(_xlfn.XLOOKUP($D$14,$D270:$D276,$E270:$E276,,0,-1),'Verwachte Resultaten'!$B$2:$B$31,0),MATCH(_xlfn.XLOOKUP($D$14,$D270:$D276,BH269:BH275,,0,-1),'Verwachte Resultaten'!$C$1:$BT$1,0))*_xlfn.XLOOKUP($E276,$G$2:$G$6,$H$2:$H$6,,0))),$D276,""),"")</f>
        <v/>
      </c>
      <c r="BI276" s="12" t="str">
        <f>IFERROR(IF(AND(_xlfn.XLOOKUP($D$14,$D270:$D276,BI270:BI276,,0,-1)&lt;(INDEX('Verwachte Resultaten'!$C$2:$BT$31,MATCH(_xlfn.XLOOKUP($D$14,$D270:$D276,$E270:$E276,,0,-1),'Verwachte Resultaten'!$B$2:$B$31,0),MATCH(_xlfn.XLOOKUP($D$14,$D270:$D276,BI269:BI275,,0,-1),'Verwachte Resultaten'!$C$1:$BT$1,0))*_xlfn.XLOOKUP($E276,$G$2:$G$6,$F$2:$F$6,,0)),_xlfn.XLOOKUP($D$14,$D270:$D276,BI270:BI276,,0,-1)&gt;=(INDEX('Verwachte Resultaten'!$C$2:$BT$31,MATCH(_xlfn.XLOOKUP($D$14,$D270:$D276,$E270:$E276,,0,-1),'Verwachte Resultaten'!$B$2:$B$31,0),MATCH(_xlfn.XLOOKUP($D$14,$D270:$D276,BI269:BI275,,0,-1),'Verwachte Resultaten'!$C$1:$BT$1,0))*_xlfn.XLOOKUP($E276,$G$2:$G$6,$H$2:$H$6,,0))),$D276,""),"")</f>
        <v/>
      </c>
      <c r="BJ276" s="12" t="str">
        <f>IFERROR(IF(AND(_xlfn.XLOOKUP($D$14,$D270:$D276,BJ270:BJ276,,0,-1)&lt;(INDEX('Verwachte Resultaten'!$C$2:$BT$31,MATCH(_xlfn.XLOOKUP($D$14,$D270:$D276,$E270:$E276,,0,-1),'Verwachte Resultaten'!$B$2:$B$31,0),MATCH(_xlfn.XLOOKUP($D$14,$D270:$D276,BJ269:BJ275,,0,-1),'Verwachte Resultaten'!$C$1:$BT$1,0))*_xlfn.XLOOKUP($E276,$G$2:$G$6,$F$2:$F$6,,0)),_xlfn.XLOOKUP($D$14,$D270:$D276,BJ270:BJ276,,0,-1)&gt;=(INDEX('Verwachte Resultaten'!$C$2:$BT$31,MATCH(_xlfn.XLOOKUP($D$14,$D270:$D276,$E270:$E276,,0,-1),'Verwachte Resultaten'!$B$2:$B$31,0),MATCH(_xlfn.XLOOKUP($D$14,$D270:$D276,BJ269:BJ275,,0,-1),'Verwachte Resultaten'!$C$1:$BT$1,0))*_xlfn.XLOOKUP($E276,$G$2:$G$6,$H$2:$H$6,,0))),$D276,""),"")</f>
        <v/>
      </c>
      <c r="BK276" s="39" t="str">
        <f>IFERROR(IF(AND(_xlfn.XLOOKUP($D$14,$D270:$D276,BK270:BK276,,0,-1)&lt;(INDEX('Verwachte Resultaten'!$C$2:$BT$31,MATCH(_xlfn.XLOOKUP($D$14,$D270:$D276,$E270:$E276,,0,-1),'Verwachte Resultaten'!$B$2:$B$31,0),MATCH(_xlfn.XLOOKUP($D$14,$D270:$D276,BK269:BK275,,0,-1),'Verwachte Resultaten'!$C$1:$BT$1,0))*_xlfn.XLOOKUP($E276,$G$2:$G$6,$F$2:$F$6,,0)),_xlfn.XLOOKUP($D$14,$D270:$D276,BK270:BK276,,0,-1)&gt;=(INDEX('Verwachte Resultaten'!$C$2:$BT$31,MATCH(_xlfn.XLOOKUP($D$14,$D270:$D276,$E270:$E276,,0,-1),'Verwachte Resultaten'!$B$2:$B$31,0),MATCH(_xlfn.XLOOKUP($D$14,$D270:$D276,BK269:BK275,,0,-1),'Verwachte Resultaten'!$C$1:$BT$1,0))*_xlfn.XLOOKUP($E276,$G$2:$G$6,$H$2:$H$6,,0))),$D276,""),"")</f>
        <v/>
      </c>
    </row>
    <row r="277" spans="1:63" hidden="1">
      <c r="C277" s="23"/>
      <c r="D277" s="110" t="str">
        <f>IFERROR($B275*$B$7,"")</f>
        <v/>
      </c>
      <c r="E277" s="40" t="s">
        <v>153</v>
      </c>
      <c r="F277" s="13" t="str">
        <f>IFERROR(IF(AND(_xlfn.XLOOKUP($D$14,$D271:$D277,F271:F277,,0,-1)&lt;(INDEX('Verwachte Resultaten'!$C$2:$BT$31,MATCH(_xlfn.XLOOKUP($D$14,$D271:$D277,$E271:$E277,,0,-1),'Verwachte Resultaten'!$B$2:$B$31,0),MATCH(_xlfn.XLOOKUP($D$14,$D271:$D277,F270:F276,,0,-1),'Verwachte Resultaten'!$C$1:$BT$1,0))*_xlfn.XLOOKUP($E277,$G$2:$G$6,$F$2:$F$6,,0)),_xlfn.XLOOKUP($D$14,$D271:$D277,F271:F277,,0,-1)&gt;=(INDEX('Verwachte Resultaten'!$C$2:$BT$31,MATCH(_xlfn.XLOOKUP($D$14,$D271:$D277,$E271:$E277,,0,-1),'Verwachte Resultaten'!$B$2:$B$31,0),MATCH(_xlfn.XLOOKUP($D$14,$D271:$D277,F270:F276,,0,-1),'Verwachte Resultaten'!$C$1:$BT$1,0))*_xlfn.XLOOKUP($E277,$G$2:$G$6,$H$2:$H$6,,0))),$D277,""),"")</f>
        <v/>
      </c>
      <c r="G277" s="14" t="str">
        <f>IFERROR(IF(AND(_xlfn.XLOOKUP($D$14,$D271:$D277,G271:G277,,0,-1)&lt;(INDEX('Verwachte Resultaten'!$C$2:$BT$31,MATCH(_xlfn.XLOOKUP($D$14,$D271:$D277,$E271:$E277,,0,-1),'Verwachte Resultaten'!$B$2:$B$31,0),MATCH(_xlfn.XLOOKUP($D$14,$D271:$D277,G270:G276,,0,-1),'Verwachte Resultaten'!$C$1:$BT$1,0))*_xlfn.XLOOKUP($E277,$G$2:$G$6,$F$2:$F$6,,0)),_xlfn.XLOOKUP($D$14,$D271:$D277,G271:G277,,0,-1)&gt;=(INDEX('Verwachte Resultaten'!$C$2:$BT$31,MATCH(_xlfn.XLOOKUP($D$14,$D271:$D277,$E271:$E277,,0,-1),'Verwachte Resultaten'!$B$2:$B$31,0),MATCH(_xlfn.XLOOKUP($D$14,$D271:$D277,G270:G276,,0,-1),'Verwachte Resultaten'!$C$1:$BT$1,0))*_xlfn.XLOOKUP($E277,$G$2:$G$6,$H$2:$H$6,,0))),$D277,""),"")</f>
        <v/>
      </c>
      <c r="H277" s="14" t="str">
        <f>IFERROR(IF(AND(_xlfn.XLOOKUP($D$14,$D271:$D277,H271:H277,,0,-1)&lt;(INDEX('Verwachte Resultaten'!$C$2:$BT$31,MATCH(_xlfn.XLOOKUP($D$14,$D271:$D277,$E271:$E277,,0,-1),'Verwachte Resultaten'!$B$2:$B$31,0),MATCH(_xlfn.XLOOKUP($D$14,$D271:$D277,H270:H276,,0,-1),'Verwachte Resultaten'!$C$1:$BT$1,0))*_xlfn.XLOOKUP($E277,$G$2:$G$6,$F$2:$F$6,,0)),_xlfn.XLOOKUP($D$14,$D271:$D277,H271:H277,,0,-1)&gt;=(INDEX('Verwachte Resultaten'!$C$2:$BT$31,MATCH(_xlfn.XLOOKUP($D$14,$D271:$D277,$E271:$E277,,0,-1),'Verwachte Resultaten'!$B$2:$B$31,0),MATCH(_xlfn.XLOOKUP($D$14,$D271:$D277,H270:H276,,0,-1),'Verwachte Resultaten'!$C$1:$BT$1,0))*_xlfn.XLOOKUP($E277,$G$2:$G$6,$H$2:$H$6,,0))),$D277,""),"")</f>
        <v/>
      </c>
      <c r="I277" s="14" t="str">
        <f>IFERROR(IF(AND(_xlfn.XLOOKUP($D$14,$D271:$D277,I271:I277,,0,-1)&lt;(INDEX('Verwachte Resultaten'!$C$2:$BT$31,MATCH(_xlfn.XLOOKUP($D$14,$D271:$D277,$E271:$E277,,0,-1),'Verwachte Resultaten'!$B$2:$B$31,0),MATCH(_xlfn.XLOOKUP($D$14,$D271:$D277,I270:I276,,0,-1),'Verwachte Resultaten'!$C$1:$BT$1,0))*_xlfn.XLOOKUP($E277,$G$2:$G$6,$F$2:$F$6,,0)),_xlfn.XLOOKUP($D$14,$D271:$D277,I271:I277,,0,-1)&gt;=(INDEX('Verwachte Resultaten'!$C$2:$BT$31,MATCH(_xlfn.XLOOKUP($D$14,$D271:$D277,$E271:$E277,,0,-1),'Verwachte Resultaten'!$B$2:$B$31,0),MATCH(_xlfn.XLOOKUP($D$14,$D271:$D277,I270:I276,,0,-1),'Verwachte Resultaten'!$C$1:$BT$1,0))*_xlfn.XLOOKUP($E277,$G$2:$G$6,$H$2:$H$6,,0))),$D277,""),"")</f>
        <v/>
      </c>
      <c r="J277" s="14" t="str">
        <f>IFERROR(IF(AND(_xlfn.XLOOKUP($D$14,$D271:$D277,J271:J277,,0,-1)&lt;(INDEX('Verwachte Resultaten'!$C$2:$BT$31,MATCH(_xlfn.XLOOKUP($D$14,$D271:$D277,$E271:$E277,,0,-1),'Verwachte Resultaten'!$B$2:$B$31,0),MATCH(_xlfn.XLOOKUP($D$14,$D271:$D277,J270:J276,,0,-1),'Verwachte Resultaten'!$C$1:$BT$1,0))*_xlfn.XLOOKUP($E277,$G$2:$G$6,$F$2:$F$6,,0)),_xlfn.XLOOKUP($D$14,$D271:$D277,J271:J277,,0,-1)&gt;=(INDEX('Verwachte Resultaten'!$C$2:$BT$31,MATCH(_xlfn.XLOOKUP($D$14,$D271:$D277,$E271:$E277,,0,-1),'Verwachte Resultaten'!$B$2:$B$31,0),MATCH(_xlfn.XLOOKUP($D$14,$D271:$D277,J270:J276,,0,-1),'Verwachte Resultaten'!$C$1:$BT$1,0))*_xlfn.XLOOKUP($E277,$G$2:$G$6,$H$2:$H$6,,0))),$D277,""),"")</f>
        <v/>
      </c>
      <c r="K277" s="14" t="str">
        <f>IFERROR(IF(AND(_xlfn.XLOOKUP($D$14,$D271:$D277,K271:K277,,0,-1)&lt;(INDEX('Verwachte Resultaten'!$C$2:$BT$31,MATCH(_xlfn.XLOOKUP($D$14,$D271:$D277,$E271:$E277,,0,-1),'Verwachte Resultaten'!$B$2:$B$31,0),MATCH(_xlfn.XLOOKUP($D$14,$D271:$D277,K270:K276,,0,-1),'Verwachte Resultaten'!$C$1:$BT$1,0))*_xlfn.XLOOKUP($E277,$G$2:$G$6,$F$2:$F$6,,0)),_xlfn.XLOOKUP($D$14,$D271:$D277,K271:K277,,0,-1)&gt;=(INDEX('Verwachte Resultaten'!$C$2:$BT$31,MATCH(_xlfn.XLOOKUP($D$14,$D271:$D277,$E271:$E277,,0,-1),'Verwachte Resultaten'!$B$2:$B$31,0),MATCH(_xlfn.XLOOKUP($D$14,$D271:$D277,K270:K276,,0,-1),'Verwachte Resultaten'!$C$1:$BT$1,0))*_xlfn.XLOOKUP($E277,$G$2:$G$6,$H$2:$H$6,,0))),$D277,""),"")</f>
        <v/>
      </c>
      <c r="L277" s="14" t="str">
        <f>IFERROR(IF(AND(_xlfn.XLOOKUP($D$14,$D271:$D277,L271:L277,,0,-1)&lt;(INDEX('Verwachte Resultaten'!$C$2:$BT$31,MATCH(_xlfn.XLOOKUP($D$14,$D271:$D277,$E271:$E277,,0,-1),'Verwachte Resultaten'!$B$2:$B$31,0),MATCH(_xlfn.XLOOKUP($D$14,$D271:$D277,L270:L276,,0,-1),'Verwachte Resultaten'!$C$1:$BT$1,0))*_xlfn.XLOOKUP($E277,$G$2:$G$6,$F$2:$F$6,,0)),_xlfn.XLOOKUP($D$14,$D271:$D277,L271:L277,,0,-1)&gt;=(INDEX('Verwachte Resultaten'!$C$2:$BT$31,MATCH(_xlfn.XLOOKUP($D$14,$D271:$D277,$E271:$E277,,0,-1),'Verwachte Resultaten'!$B$2:$B$31,0),MATCH(_xlfn.XLOOKUP($D$14,$D271:$D277,L270:L276,,0,-1),'Verwachte Resultaten'!$C$1:$BT$1,0))*_xlfn.XLOOKUP($E277,$G$2:$G$6,$H$2:$H$6,,0))),$D277,""),"")</f>
        <v/>
      </c>
      <c r="M277" s="14" t="str">
        <f>IFERROR(IF(AND(_xlfn.XLOOKUP($D$14,$D271:$D277,M271:M277,,0,-1)&lt;(INDEX('Verwachte Resultaten'!$C$2:$BT$31,MATCH(_xlfn.XLOOKUP($D$14,$D271:$D277,$E271:$E277,,0,-1),'Verwachte Resultaten'!$B$2:$B$31,0),MATCH(_xlfn.XLOOKUP($D$14,$D271:$D277,M270:M276,,0,-1),'Verwachte Resultaten'!$C$1:$BT$1,0))*_xlfn.XLOOKUP($E277,$G$2:$G$6,$F$2:$F$6,,0)),_xlfn.XLOOKUP($D$14,$D271:$D277,M271:M277,,0,-1)&gt;=(INDEX('Verwachte Resultaten'!$C$2:$BT$31,MATCH(_xlfn.XLOOKUP($D$14,$D271:$D277,$E271:$E277,,0,-1),'Verwachte Resultaten'!$B$2:$B$31,0),MATCH(_xlfn.XLOOKUP($D$14,$D271:$D277,M270:M276,,0,-1),'Verwachte Resultaten'!$C$1:$BT$1,0))*_xlfn.XLOOKUP($E277,$G$2:$G$6,$H$2:$H$6,,0))),$D277,""),"")</f>
        <v/>
      </c>
      <c r="N277" s="14" t="str">
        <f>IFERROR(IF(AND(_xlfn.XLOOKUP($D$14,$D271:$D277,N271:N277,,0,-1)&lt;(INDEX('Verwachte Resultaten'!$C$2:$BT$31,MATCH(_xlfn.XLOOKUP($D$14,$D271:$D277,$E271:$E277,,0,-1),'Verwachte Resultaten'!$B$2:$B$31,0),MATCH(_xlfn.XLOOKUP($D$14,$D271:$D277,N270:N276,,0,-1),'Verwachte Resultaten'!$C$1:$BT$1,0))*_xlfn.XLOOKUP($E277,$G$2:$G$6,$F$2:$F$6,,0)),_xlfn.XLOOKUP($D$14,$D271:$D277,N271:N277,,0,-1)&gt;=(INDEX('Verwachte Resultaten'!$C$2:$BT$31,MATCH(_xlfn.XLOOKUP($D$14,$D271:$D277,$E271:$E277,,0,-1),'Verwachte Resultaten'!$B$2:$B$31,0),MATCH(_xlfn.XLOOKUP($D$14,$D271:$D277,N270:N276,,0,-1),'Verwachte Resultaten'!$C$1:$BT$1,0))*_xlfn.XLOOKUP($E277,$G$2:$G$6,$H$2:$H$6,,0))),$D277,""),"")</f>
        <v/>
      </c>
      <c r="O277" s="14" t="str">
        <f>IFERROR(IF(AND(_xlfn.XLOOKUP($D$14,$D271:$D277,O271:O277,,0,-1)&lt;(INDEX('Verwachte Resultaten'!$C$2:$BT$31,MATCH(_xlfn.XLOOKUP($D$14,$D271:$D277,$E271:$E277,,0,-1),'Verwachte Resultaten'!$B$2:$B$31,0),MATCH(_xlfn.XLOOKUP($D$14,$D271:$D277,O270:O276,,0,-1),'Verwachte Resultaten'!$C$1:$BT$1,0))*_xlfn.XLOOKUP($E277,$G$2:$G$6,$F$2:$F$6,,0)),_xlfn.XLOOKUP($D$14,$D271:$D277,O271:O277,,0,-1)&gt;=(INDEX('Verwachte Resultaten'!$C$2:$BT$31,MATCH(_xlfn.XLOOKUP($D$14,$D271:$D277,$E271:$E277,,0,-1),'Verwachte Resultaten'!$B$2:$B$31,0),MATCH(_xlfn.XLOOKUP($D$14,$D271:$D277,O270:O276,,0,-1),'Verwachte Resultaten'!$C$1:$BT$1,0))*_xlfn.XLOOKUP($E277,$G$2:$G$6,$H$2:$H$6,,0))),$D277,""),"")</f>
        <v/>
      </c>
      <c r="P277" s="14" t="str">
        <f>IFERROR(IF(AND(_xlfn.XLOOKUP($D$14,$D271:$D277,P271:P277,,0,-1)&lt;(INDEX('Verwachte Resultaten'!$C$2:$BT$31,MATCH(_xlfn.XLOOKUP($D$14,$D271:$D277,$E271:$E277,,0,-1),'Verwachte Resultaten'!$B$2:$B$31,0),MATCH(_xlfn.XLOOKUP($D$14,$D271:$D277,P270:P276,,0,-1),'Verwachte Resultaten'!$C$1:$BT$1,0))*_xlfn.XLOOKUP($E277,$G$2:$G$6,$F$2:$F$6,,0)),_xlfn.XLOOKUP($D$14,$D271:$D277,P271:P277,,0,-1)&gt;=(INDEX('Verwachte Resultaten'!$C$2:$BT$31,MATCH(_xlfn.XLOOKUP($D$14,$D271:$D277,$E271:$E277,,0,-1),'Verwachte Resultaten'!$B$2:$B$31,0),MATCH(_xlfn.XLOOKUP($D$14,$D271:$D277,P270:P276,,0,-1),'Verwachte Resultaten'!$C$1:$BT$1,0))*_xlfn.XLOOKUP($E277,$G$2:$G$6,$H$2:$H$6,,0))),$D277,""),"")</f>
        <v/>
      </c>
      <c r="Q277" s="14" t="str">
        <f>IFERROR(IF(AND(_xlfn.XLOOKUP($D$14,$D271:$D277,Q271:Q277,,0,-1)&lt;(INDEX('Verwachte Resultaten'!$C$2:$BT$31,MATCH(_xlfn.XLOOKUP($D$14,$D271:$D277,$E271:$E277,,0,-1),'Verwachte Resultaten'!$B$2:$B$31,0),MATCH(_xlfn.XLOOKUP($D$14,$D271:$D277,Q270:Q276,,0,-1),'Verwachte Resultaten'!$C$1:$BT$1,0))*_xlfn.XLOOKUP($E277,$G$2:$G$6,$F$2:$F$6,,0)),_xlfn.XLOOKUP($D$14,$D271:$D277,Q271:Q277,,0,-1)&gt;=(INDEX('Verwachte Resultaten'!$C$2:$BT$31,MATCH(_xlfn.XLOOKUP($D$14,$D271:$D277,$E271:$E277,,0,-1),'Verwachte Resultaten'!$B$2:$B$31,0),MATCH(_xlfn.XLOOKUP($D$14,$D271:$D277,Q270:Q276,,0,-1),'Verwachte Resultaten'!$C$1:$BT$1,0))*_xlfn.XLOOKUP($E277,$G$2:$G$6,$H$2:$H$6,,0))),$D277,""),"")</f>
        <v/>
      </c>
      <c r="R277" s="14" t="str">
        <f>IFERROR(IF(AND(_xlfn.XLOOKUP($D$14,$D271:$D277,R271:R277,,0,-1)&lt;(INDEX('Verwachte Resultaten'!$C$2:$BT$31,MATCH(_xlfn.XLOOKUP($D$14,$D271:$D277,$E271:$E277,,0,-1),'Verwachte Resultaten'!$B$2:$B$31,0),MATCH(_xlfn.XLOOKUP($D$14,$D271:$D277,R270:R276,,0,-1),'Verwachte Resultaten'!$C$1:$BT$1,0))*_xlfn.XLOOKUP($E277,$G$2:$G$6,$F$2:$F$6,,0)),_xlfn.XLOOKUP($D$14,$D271:$D277,R271:R277,,0,-1)&gt;=(INDEX('Verwachte Resultaten'!$C$2:$BT$31,MATCH(_xlfn.XLOOKUP($D$14,$D271:$D277,$E271:$E277,,0,-1),'Verwachte Resultaten'!$B$2:$B$31,0),MATCH(_xlfn.XLOOKUP($D$14,$D271:$D277,R270:R276,,0,-1),'Verwachte Resultaten'!$C$1:$BT$1,0))*_xlfn.XLOOKUP($E277,$G$2:$G$6,$H$2:$H$6,,0))),$D277,""),"")</f>
        <v/>
      </c>
      <c r="S277" s="14" t="str">
        <f>IFERROR(IF(AND(_xlfn.XLOOKUP($D$14,$D271:$D277,S271:S277,,0,-1)&lt;(INDEX('Verwachte Resultaten'!$C$2:$BT$31,MATCH(_xlfn.XLOOKUP($D$14,$D271:$D277,$E271:$E277,,0,-1),'Verwachte Resultaten'!$B$2:$B$31,0),MATCH(_xlfn.XLOOKUP($D$14,$D271:$D277,S270:S276,,0,-1),'Verwachte Resultaten'!$C$1:$BT$1,0))*_xlfn.XLOOKUP($E277,$G$2:$G$6,$F$2:$F$6,,0)),_xlfn.XLOOKUP($D$14,$D271:$D277,S271:S277,,0,-1)&gt;=(INDEX('Verwachte Resultaten'!$C$2:$BT$31,MATCH(_xlfn.XLOOKUP($D$14,$D271:$D277,$E271:$E277,,0,-1),'Verwachte Resultaten'!$B$2:$B$31,0),MATCH(_xlfn.XLOOKUP($D$14,$D271:$D277,S270:S276,,0,-1),'Verwachte Resultaten'!$C$1:$BT$1,0))*_xlfn.XLOOKUP($E277,$G$2:$G$6,$H$2:$H$6,,0))),$D277,""),"")</f>
        <v/>
      </c>
      <c r="T277" s="14" t="str">
        <f>IFERROR(IF(AND(_xlfn.XLOOKUP($D$14,$D271:$D277,T271:T277,,0,-1)&lt;(INDEX('Verwachte Resultaten'!$C$2:$BT$31,MATCH(_xlfn.XLOOKUP($D$14,$D271:$D277,$E271:$E277,,0,-1),'Verwachte Resultaten'!$B$2:$B$31,0),MATCH(_xlfn.XLOOKUP($D$14,$D271:$D277,T270:T276,,0,-1),'Verwachte Resultaten'!$C$1:$BT$1,0))*_xlfn.XLOOKUP($E277,$G$2:$G$6,$F$2:$F$6,,0)),_xlfn.XLOOKUP($D$14,$D271:$D277,T271:T277,,0,-1)&gt;=(INDEX('Verwachte Resultaten'!$C$2:$BT$31,MATCH(_xlfn.XLOOKUP($D$14,$D271:$D277,$E271:$E277,,0,-1),'Verwachte Resultaten'!$B$2:$B$31,0),MATCH(_xlfn.XLOOKUP($D$14,$D271:$D277,T270:T276,,0,-1),'Verwachte Resultaten'!$C$1:$BT$1,0))*_xlfn.XLOOKUP($E277,$G$2:$G$6,$H$2:$H$6,,0))),$D277,""),"")</f>
        <v/>
      </c>
      <c r="U277" s="14" t="str">
        <f>IFERROR(IF(AND(_xlfn.XLOOKUP($D$14,$D271:$D277,U271:U277,,0,-1)&lt;(INDEX('Verwachte Resultaten'!$C$2:$BT$31,MATCH(_xlfn.XLOOKUP($D$14,$D271:$D277,$E271:$E277,,0,-1),'Verwachte Resultaten'!$B$2:$B$31,0),MATCH(_xlfn.XLOOKUP($D$14,$D271:$D277,U270:U276,,0,-1),'Verwachte Resultaten'!$C$1:$BT$1,0))*_xlfn.XLOOKUP($E277,$G$2:$G$6,$F$2:$F$6,,0)),_xlfn.XLOOKUP($D$14,$D271:$D277,U271:U277,,0,-1)&gt;=(INDEX('Verwachte Resultaten'!$C$2:$BT$31,MATCH(_xlfn.XLOOKUP($D$14,$D271:$D277,$E271:$E277,,0,-1),'Verwachte Resultaten'!$B$2:$B$31,0),MATCH(_xlfn.XLOOKUP($D$14,$D271:$D277,U270:U276,,0,-1),'Verwachte Resultaten'!$C$1:$BT$1,0))*_xlfn.XLOOKUP($E277,$G$2:$G$6,$H$2:$H$6,,0))),$D277,""),"")</f>
        <v/>
      </c>
      <c r="V277" s="14" t="str">
        <f>IFERROR(IF(AND(_xlfn.XLOOKUP($D$14,$D271:$D277,V271:V277,,0,-1)&lt;(INDEX('Verwachte Resultaten'!$C$2:$BT$31,MATCH(_xlfn.XLOOKUP($D$14,$D271:$D277,$E271:$E277,,0,-1),'Verwachte Resultaten'!$B$2:$B$31,0),MATCH(_xlfn.XLOOKUP($D$14,$D271:$D277,V270:V276,,0,-1),'Verwachte Resultaten'!$C$1:$BT$1,0))*_xlfn.XLOOKUP($E277,$G$2:$G$6,$F$2:$F$6,,0)),_xlfn.XLOOKUP($D$14,$D271:$D277,V271:V277,,0,-1)&gt;=(INDEX('Verwachte Resultaten'!$C$2:$BT$31,MATCH(_xlfn.XLOOKUP($D$14,$D271:$D277,$E271:$E277,,0,-1),'Verwachte Resultaten'!$B$2:$B$31,0),MATCH(_xlfn.XLOOKUP($D$14,$D271:$D277,V270:V276,,0,-1),'Verwachte Resultaten'!$C$1:$BT$1,0))*_xlfn.XLOOKUP($E277,$G$2:$G$6,$H$2:$H$6,,0))),$D277,""),"")</f>
        <v/>
      </c>
      <c r="W277" s="14" t="str">
        <f>IFERROR(IF(AND(_xlfn.XLOOKUP($D$14,$D271:$D277,W271:W277,,0,-1)&lt;(INDEX('Verwachte Resultaten'!$C$2:$BT$31,MATCH(_xlfn.XLOOKUP($D$14,$D271:$D277,$E271:$E277,,0,-1),'Verwachte Resultaten'!$B$2:$B$31,0),MATCH(_xlfn.XLOOKUP($D$14,$D271:$D277,W270:W276,,0,-1),'Verwachte Resultaten'!$C$1:$BT$1,0))*_xlfn.XLOOKUP($E277,$G$2:$G$6,$F$2:$F$6,,0)),_xlfn.XLOOKUP($D$14,$D271:$D277,W271:W277,,0,-1)&gt;=(INDEX('Verwachte Resultaten'!$C$2:$BT$31,MATCH(_xlfn.XLOOKUP($D$14,$D271:$D277,$E271:$E277,,0,-1),'Verwachte Resultaten'!$B$2:$B$31,0),MATCH(_xlfn.XLOOKUP($D$14,$D271:$D277,W270:W276,,0,-1),'Verwachte Resultaten'!$C$1:$BT$1,0))*_xlfn.XLOOKUP($E277,$G$2:$G$6,$H$2:$H$6,,0))),$D277,""),"")</f>
        <v/>
      </c>
      <c r="X277" s="14" t="str">
        <f>IFERROR(IF(AND(_xlfn.XLOOKUP($D$14,$D271:$D277,X271:X277,,0,-1)&lt;(INDEX('Verwachte Resultaten'!$C$2:$BT$31,MATCH(_xlfn.XLOOKUP($D$14,$D271:$D277,$E271:$E277,,0,-1),'Verwachte Resultaten'!$B$2:$B$31,0),MATCH(_xlfn.XLOOKUP($D$14,$D271:$D277,X270:X276,,0,-1),'Verwachte Resultaten'!$C$1:$BT$1,0))*_xlfn.XLOOKUP($E277,$G$2:$G$6,$F$2:$F$6,,0)),_xlfn.XLOOKUP($D$14,$D271:$D277,X271:X277,,0,-1)&gt;=(INDEX('Verwachte Resultaten'!$C$2:$BT$31,MATCH(_xlfn.XLOOKUP($D$14,$D271:$D277,$E271:$E277,,0,-1),'Verwachte Resultaten'!$B$2:$B$31,0),MATCH(_xlfn.XLOOKUP($D$14,$D271:$D277,X270:X276,,0,-1),'Verwachte Resultaten'!$C$1:$BT$1,0))*_xlfn.XLOOKUP($E277,$G$2:$G$6,$H$2:$H$6,,0))),$D277,""),"")</f>
        <v/>
      </c>
      <c r="Y277" s="14" t="str">
        <f>IFERROR(IF(AND(_xlfn.XLOOKUP($D$14,$D271:$D277,Y271:Y277,,0,-1)&lt;(INDEX('Verwachte Resultaten'!$C$2:$BT$31,MATCH(_xlfn.XLOOKUP($D$14,$D271:$D277,$E271:$E277,,0,-1),'Verwachte Resultaten'!$B$2:$B$31,0),MATCH(_xlfn.XLOOKUP($D$14,$D271:$D277,Y270:Y276,,0,-1),'Verwachte Resultaten'!$C$1:$BT$1,0))*_xlfn.XLOOKUP($E277,$G$2:$G$6,$F$2:$F$6,,0)),_xlfn.XLOOKUP($D$14,$D271:$D277,Y271:Y277,,0,-1)&gt;=(INDEX('Verwachte Resultaten'!$C$2:$BT$31,MATCH(_xlfn.XLOOKUP($D$14,$D271:$D277,$E271:$E277,,0,-1),'Verwachte Resultaten'!$B$2:$B$31,0),MATCH(_xlfn.XLOOKUP($D$14,$D271:$D277,Y270:Y276,,0,-1),'Verwachte Resultaten'!$C$1:$BT$1,0))*_xlfn.XLOOKUP($E277,$G$2:$G$6,$H$2:$H$6,,0))),$D277,""),"")</f>
        <v/>
      </c>
      <c r="Z277" s="14" t="str">
        <f>IFERROR(IF(AND(_xlfn.XLOOKUP($D$14,$D271:$D277,Z271:Z277,,0,-1)&lt;(INDEX('Verwachte Resultaten'!$C$2:$BT$31,MATCH(_xlfn.XLOOKUP($D$14,$D271:$D277,$E271:$E277,,0,-1),'Verwachte Resultaten'!$B$2:$B$31,0),MATCH(_xlfn.XLOOKUP($D$14,$D271:$D277,Z270:Z276,,0,-1),'Verwachte Resultaten'!$C$1:$BT$1,0))*_xlfn.XLOOKUP($E277,$G$2:$G$6,$F$2:$F$6,,0)),_xlfn.XLOOKUP($D$14,$D271:$D277,Z271:Z277,,0,-1)&gt;=(INDEX('Verwachte Resultaten'!$C$2:$BT$31,MATCH(_xlfn.XLOOKUP($D$14,$D271:$D277,$E271:$E277,,0,-1),'Verwachte Resultaten'!$B$2:$B$31,0),MATCH(_xlfn.XLOOKUP($D$14,$D271:$D277,Z270:Z276,,0,-1),'Verwachte Resultaten'!$C$1:$BT$1,0))*_xlfn.XLOOKUP($E277,$G$2:$G$6,$H$2:$H$6,,0))),$D277,""),"")</f>
        <v/>
      </c>
      <c r="AA277" s="14" t="str">
        <f>IFERROR(IF(AND(_xlfn.XLOOKUP($D$14,$D271:$D277,AA271:AA277,,0,-1)&lt;(INDEX('Verwachte Resultaten'!$C$2:$BT$31,MATCH(_xlfn.XLOOKUP($D$14,$D271:$D277,$E271:$E277,,0,-1),'Verwachte Resultaten'!$B$2:$B$31,0),MATCH(_xlfn.XLOOKUP($D$14,$D271:$D277,AA270:AA276,,0,-1),'Verwachte Resultaten'!$C$1:$BT$1,0))*_xlfn.XLOOKUP($E277,$G$2:$G$6,$F$2:$F$6,,0)),_xlfn.XLOOKUP($D$14,$D271:$D277,AA271:AA277,,0,-1)&gt;=(INDEX('Verwachte Resultaten'!$C$2:$BT$31,MATCH(_xlfn.XLOOKUP($D$14,$D271:$D277,$E271:$E277,,0,-1),'Verwachte Resultaten'!$B$2:$B$31,0),MATCH(_xlfn.XLOOKUP($D$14,$D271:$D277,AA270:AA276,,0,-1),'Verwachte Resultaten'!$C$1:$BT$1,0))*_xlfn.XLOOKUP($E277,$G$2:$G$6,$H$2:$H$6,,0))),$D277,""),"")</f>
        <v/>
      </c>
      <c r="AB277" s="14" t="str">
        <f>IFERROR(IF(AND(_xlfn.XLOOKUP($D$14,$D271:$D277,AB271:AB277,,0,-1)&lt;(INDEX('Verwachte Resultaten'!$C$2:$BT$31,MATCH(_xlfn.XLOOKUP($D$14,$D271:$D277,$E271:$E277,,0,-1),'Verwachte Resultaten'!$B$2:$B$31,0),MATCH(_xlfn.XLOOKUP($D$14,$D271:$D277,AB270:AB276,,0,-1),'Verwachte Resultaten'!$C$1:$BT$1,0))*_xlfn.XLOOKUP($E277,$G$2:$G$6,$F$2:$F$6,,0)),_xlfn.XLOOKUP($D$14,$D271:$D277,AB271:AB277,,0,-1)&gt;=(INDEX('Verwachte Resultaten'!$C$2:$BT$31,MATCH(_xlfn.XLOOKUP($D$14,$D271:$D277,$E271:$E277,,0,-1),'Verwachte Resultaten'!$B$2:$B$31,0),MATCH(_xlfn.XLOOKUP($D$14,$D271:$D277,AB270:AB276,,0,-1),'Verwachte Resultaten'!$C$1:$BT$1,0))*_xlfn.XLOOKUP($E277,$G$2:$G$6,$H$2:$H$6,,0))),$D277,""),"")</f>
        <v/>
      </c>
      <c r="AC277" s="14" t="str">
        <f>IFERROR(IF(AND(_xlfn.XLOOKUP($D$14,$D271:$D277,AC271:AC277,,0,-1)&lt;(INDEX('Verwachte Resultaten'!$C$2:$BT$31,MATCH(_xlfn.XLOOKUP($D$14,$D271:$D277,$E271:$E277,,0,-1),'Verwachte Resultaten'!$B$2:$B$31,0),MATCH(_xlfn.XLOOKUP($D$14,$D271:$D277,AC270:AC276,,0,-1),'Verwachte Resultaten'!$C$1:$BT$1,0))*_xlfn.XLOOKUP($E277,$G$2:$G$6,$F$2:$F$6,,0)),_xlfn.XLOOKUP($D$14,$D271:$D277,AC271:AC277,,0,-1)&gt;=(INDEX('Verwachte Resultaten'!$C$2:$BT$31,MATCH(_xlfn.XLOOKUP($D$14,$D271:$D277,$E271:$E277,,0,-1),'Verwachte Resultaten'!$B$2:$B$31,0),MATCH(_xlfn.XLOOKUP($D$14,$D271:$D277,AC270:AC276,,0,-1),'Verwachte Resultaten'!$C$1:$BT$1,0))*_xlfn.XLOOKUP($E277,$G$2:$G$6,$H$2:$H$6,,0))),$D277,""),"")</f>
        <v/>
      </c>
      <c r="AD277" s="14" t="str">
        <f>IFERROR(IF(AND(_xlfn.XLOOKUP($D$14,$D271:$D277,AD271:AD277,,0,-1)&lt;(INDEX('Verwachte Resultaten'!$C$2:$BT$31,MATCH(_xlfn.XLOOKUP($D$14,$D271:$D277,$E271:$E277,,0,-1),'Verwachte Resultaten'!$B$2:$B$31,0),MATCH(_xlfn.XLOOKUP($D$14,$D271:$D277,AD270:AD276,,0,-1),'Verwachte Resultaten'!$C$1:$BT$1,0))*_xlfn.XLOOKUP($E277,$G$2:$G$6,$F$2:$F$6,,0)),_xlfn.XLOOKUP($D$14,$D271:$D277,AD271:AD277,,0,-1)&gt;=(INDEX('Verwachte Resultaten'!$C$2:$BT$31,MATCH(_xlfn.XLOOKUP($D$14,$D271:$D277,$E271:$E277,,0,-1),'Verwachte Resultaten'!$B$2:$B$31,0),MATCH(_xlfn.XLOOKUP($D$14,$D271:$D277,AD270:AD276,,0,-1),'Verwachte Resultaten'!$C$1:$BT$1,0))*_xlfn.XLOOKUP($E277,$G$2:$G$6,$H$2:$H$6,,0))),$D277,""),"")</f>
        <v/>
      </c>
      <c r="AE277" s="14" t="str">
        <f>IFERROR(IF(AND(_xlfn.XLOOKUP($D$14,$D271:$D277,AE271:AE277,,0,-1)&lt;(INDEX('Verwachte Resultaten'!$C$2:$BT$31,MATCH(_xlfn.XLOOKUP($D$14,$D271:$D277,$E271:$E277,,0,-1),'Verwachte Resultaten'!$B$2:$B$31,0),MATCH(_xlfn.XLOOKUP($D$14,$D271:$D277,AE270:AE276,,0,-1),'Verwachte Resultaten'!$C$1:$BT$1,0))*_xlfn.XLOOKUP($E277,$G$2:$G$6,$F$2:$F$6,,0)),_xlfn.XLOOKUP($D$14,$D271:$D277,AE271:AE277,,0,-1)&gt;=(INDEX('Verwachte Resultaten'!$C$2:$BT$31,MATCH(_xlfn.XLOOKUP($D$14,$D271:$D277,$E271:$E277,,0,-1),'Verwachte Resultaten'!$B$2:$B$31,0),MATCH(_xlfn.XLOOKUP($D$14,$D271:$D277,AE270:AE276,,0,-1),'Verwachte Resultaten'!$C$1:$BT$1,0))*_xlfn.XLOOKUP($E277,$G$2:$G$6,$H$2:$H$6,,0))),$D277,""),"")</f>
        <v/>
      </c>
      <c r="AF277" s="14" t="str">
        <f>IFERROR(IF(AND(_xlfn.XLOOKUP($D$14,$D271:$D277,AF271:AF277,,0,-1)&lt;(INDEX('Verwachte Resultaten'!$C$2:$BT$31,MATCH(_xlfn.XLOOKUP($D$14,$D271:$D277,$E271:$E277,,0,-1),'Verwachte Resultaten'!$B$2:$B$31,0),MATCH(_xlfn.XLOOKUP($D$14,$D271:$D277,AF270:AF276,,0,-1),'Verwachte Resultaten'!$C$1:$BT$1,0))*_xlfn.XLOOKUP($E277,$G$2:$G$6,$F$2:$F$6,,0)),_xlfn.XLOOKUP($D$14,$D271:$D277,AF271:AF277,,0,-1)&gt;=(INDEX('Verwachte Resultaten'!$C$2:$BT$31,MATCH(_xlfn.XLOOKUP($D$14,$D271:$D277,$E271:$E277,,0,-1),'Verwachte Resultaten'!$B$2:$B$31,0),MATCH(_xlfn.XLOOKUP($D$14,$D271:$D277,AF270:AF276,,0,-1),'Verwachte Resultaten'!$C$1:$BT$1,0))*_xlfn.XLOOKUP($E277,$G$2:$G$6,$H$2:$H$6,,0))),$D277,""),"")</f>
        <v/>
      </c>
      <c r="AG277" s="14" t="str">
        <f>IFERROR(IF(AND(_xlfn.XLOOKUP($D$14,$D271:$D277,AG271:AG277,,0,-1)&lt;(INDEX('Verwachte Resultaten'!$C$2:$BT$31,MATCH(_xlfn.XLOOKUP($D$14,$D271:$D277,$E271:$E277,,0,-1),'Verwachte Resultaten'!$B$2:$B$31,0),MATCH(_xlfn.XLOOKUP($D$14,$D271:$D277,AG270:AG276,,0,-1),'Verwachte Resultaten'!$C$1:$BT$1,0))*_xlfn.XLOOKUP($E277,$G$2:$G$6,$F$2:$F$6,,0)),_xlfn.XLOOKUP($D$14,$D271:$D277,AG271:AG277,,0,-1)&gt;=(INDEX('Verwachte Resultaten'!$C$2:$BT$31,MATCH(_xlfn.XLOOKUP($D$14,$D271:$D277,$E271:$E277,,0,-1),'Verwachte Resultaten'!$B$2:$B$31,0),MATCH(_xlfn.XLOOKUP($D$14,$D271:$D277,AG270:AG276,,0,-1),'Verwachte Resultaten'!$C$1:$BT$1,0))*_xlfn.XLOOKUP($E277,$G$2:$G$6,$H$2:$H$6,,0))),$D277,""),"")</f>
        <v/>
      </c>
      <c r="AH277" s="14" t="str">
        <f>IFERROR(IF(AND(_xlfn.XLOOKUP($D$14,$D271:$D277,AH271:AH277,,0,-1)&lt;(INDEX('Verwachte Resultaten'!$C$2:$BT$31,MATCH(_xlfn.XLOOKUP($D$14,$D271:$D277,$E271:$E277,,0,-1),'Verwachte Resultaten'!$B$2:$B$31,0),MATCH(_xlfn.XLOOKUP($D$14,$D271:$D277,AH270:AH276,,0,-1),'Verwachte Resultaten'!$C$1:$BT$1,0))*_xlfn.XLOOKUP($E277,$G$2:$G$6,$F$2:$F$6,,0)),_xlfn.XLOOKUP($D$14,$D271:$D277,AH271:AH277,,0,-1)&gt;=(INDEX('Verwachte Resultaten'!$C$2:$BT$31,MATCH(_xlfn.XLOOKUP($D$14,$D271:$D277,$E271:$E277,,0,-1),'Verwachte Resultaten'!$B$2:$B$31,0),MATCH(_xlfn.XLOOKUP($D$14,$D271:$D277,AH270:AH276,,0,-1),'Verwachte Resultaten'!$C$1:$BT$1,0))*_xlfn.XLOOKUP($E277,$G$2:$G$6,$H$2:$H$6,,0))),$D277,""),"")</f>
        <v/>
      </c>
      <c r="AI277" s="14" t="str">
        <f>IFERROR(IF(AND(_xlfn.XLOOKUP($D$14,$D271:$D277,AI271:AI277,,0,-1)&lt;(INDEX('Verwachte Resultaten'!$C$2:$BT$31,MATCH(_xlfn.XLOOKUP($D$14,$D271:$D277,$E271:$E277,,0,-1),'Verwachte Resultaten'!$B$2:$B$31,0),MATCH(_xlfn.XLOOKUP($D$14,$D271:$D277,AI270:AI276,,0,-1),'Verwachte Resultaten'!$C$1:$BT$1,0))*_xlfn.XLOOKUP($E277,$G$2:$G$6,$F$2:$F$6,,0)),_xlfn.XLOOKUP($D$14,$D271:$D277,AI271:AI277,,0,-1)&gt;=(INDEX('Verwachte Resultaten'!$C$2:$BT$31,MATCH(_xlfn.XLOOKUP($D$14,$D271:$D277,$E271:$E277,,0,-1),'Verwachte Resultaten'!$B$2:$B$31,0),MATCH(_xlfn.XLOOKUP($D$14,$D271:$D277,AI270:AI276,,0,-1),'Verwachte Resultaten'!$C$1:$BT$1,0))*_xlfn.XLOOKUP($E277,$G$2:$G$6,$H$2:$H$6,,0))),$D277,""),"")</f>
        <v/>
      </c>
      <c r="AJ277" s="14" t="str">
        <f>IFERROR(IF(AND(_xlfn.XLOOKUP($D$14,$D271:$D277,AJ271:AJ277,,0,-1)&lt;(INDEX('Verwachte Resultaten'!$C$2:$BT$31,MATCH(_xlfn.XLOOKUP($D$14,$D271:$D277,$E271:$E277,,0,-1),'Verwachte Resultaten'!$B$2:$B$31,0),MATCH(_xlfn.XLOOKUP($D$14,$D271:$D277,AJ270:AJ276,,0,-1),'Verwachte Resultaten'!$C$1:$BT$1,0))*_xlfn.XLOOKUP($E277,$G$2:$G$6,$F$2:$F$6,,0)),_xlfn.XLOOKUP($D$14,$D271:$D277,AJ271:AJ277,,0,-1)&gt;=(INDEX('Verwachte Resultaten'!$C$2:$BT$31,MATCH(_xlfn.XLOOKUP($D$14,$D271:$D277,$E271:$E277,,0,-1),'Verwachte Resultaten'!$B$2:$B$31,0),MATCH(_xlfn.XLOOKUP($D$14,$D271:$D277,AJ270:AJ276,,0,-1),'Verwachte Resultaten'!$C$1:$BT$1,0))*_xlfn.XLOOKUP($E277,$G$2:$G$6,$H$2:$H$6,,0))),$D277,""),"")</f>
        <v/>
      </c>
      <c r="AK277" s="14" t="str">
        <f>IFERROR(IF(AND(_xlfn.XLOOKUP($D$14,$D271:$D277,AK271:AK277,,0,-1)&lt;(INDEX('Verwachte Resultaten'!$C$2:$BT$31,MATCH(_xlfn.XLOOKUP($D$14,$D271:$D277,$E271:$E277,,0,-1),'Verwachte Resultaten'!$B$2:$B$31,0),MATCH(_xlfn.XLOOKUP($D$14,$D271:$D277,AK270:AK276,,0,-1),'Verwachte Resultaten'!$C$1:$BT$1,0))*_xlfn.XLOOKUP($E277,$G$2:$G$6,$F$2:$F$6,,0)),_xlfn.XLOOKUP($D$14,$D271:$D277,AK271:AK277,,0,-1)&gt;=(INDEX('Verwachte Resultaten'!$C$2:$BT$31,MATCH(_xlfn.XLOOKUP($D$14,$D271:$D277,$E271:$E277,,0,-1),'Verwachte Resultaten'!$B$2:$B$31,0),MATCH(_xlfn.XLOOKUP($D$14,$D271:$D277,AK270:AK276,,0,-1),'Verwachte Resultaten'!$C$1:$BT$1,0))*_xlfn.XLOOKUP($E277,$G$2:$G$6,$H$2:$H$6,,0))),$D277,""),"")</f>
        <v/>
      </c>
      <c r="AL277" s="14" t="str">
        <f>IFERROR(IF(AND(_xlfn.XLOOKUP($D$14,$D271:$D277,AL271:AL277,,0,-1)&lt;(INDEX('Verwachte Resultaten'!$C$2:$BT$31,MATCH(_xlfn.XLOOKUP($D$14,$D271:$D277,$E271:$E277,,0,-1),'Verwachte Resultaten'!$B$2:$B$31,0),MATCH(_xlfn.XLOOKUP($D$14,$D271:$D277,AL270:AL276,,0,-1),'Verwachte Resultaten'!$C$1:$BT$1,0))*_xlfn.XLOOKUP($E277,$G$2:$G$6,$F$2:$F$6,,0)),_xlfn.XLOOKUP($D$14,$D271:$D277,AL271:AL277,,0,-1)&gt;=(INDEX('Verwachte Resultaten'!$C$2:$BT$31,MATCH(_xlfn.XLOOKUP($D$14,$D271:$D277,$E271:$E277,,0,-1),'Verwachte Resultaten'!$B$2:$B$31,0),MATCH(_xlfn.XLOOKUP($D$14,$D271:$D277,AL270:AL276,,0,-1),'Verwachte Resultaten'!$C$1:$BT$1,0))*_xlfn.XLOOKUP($E277,$G$2:$G$6,$H$2:$H$6,,0))),$D277,""),"")</f>
        <v/>
      </c>
      <c r="AM277" s="14" t="str">
        <f>IFERROR(IF(AND(_xlfn.XLOOKUP($D$14,$D271:$D277,AM271:AM277,,0,-1)&lt;(INDEX('Verwachte Resultaten'!$C$2:$BT$31,MATCH(_xlfn.XLOOKUP($D$14,$D271:$D277,$E271:$E277,,0,-1),'Verwachte Resultaten'!$B$2:$B$31,0),MATCH(_xlfn.XLOOKUP($D$14,$D271:$D277,AM270:AM276,,0,-1),'Verwachte Resultaten'!$C$1:$BT$1,0))*_xlfn.XLOOKUP($E277,$G$2:$G$6,$F$2:$F$6,,0)),_xlfn.XLOOKUP($D$14,$D271:$D277,AM271:AM277,,0,-1)&gt;=(INDEX('Verwachte Resultaten'!$C$2:$BT$31,MATCH(_xlfn.XLOOKUP($D$14,$D271:$D277,$E271:$E277,,0,-1),'Verwachte Resultaten'!$B$2:$B$31,0),MATCH(_xlfn.XLOOKUP($D$14,$D271:$D277,AM270:AM276,,0,-1),'Verwachte Resultaten'!$C$1:$BT$1,0))*_xlfn.XLOOKUP($E277,$G$2:$G$6,$H$2:$H$6,,0))),$D277,""),"")</f>
        <v/>
      </c>
      <c r="AN277" s="14" t="str">
        <f>IFERROR(IF(AND(_xlfn.XLOOKUP($D$14,$D271:$D277,AN271:AN277,,0,-1)&lt;(INDEX('Verwachte Resultaten'!$C$2:$BT$31,MATCH(_xlfn.XLOOKUP($D$14,$D271:$D277,$E271:$E277,,0,-1),'Verwachte Resultaten'!$B$2:$B$31,0),MATCH(_xlfn.XLOOKUP($D$14,$D271:$D277,AN270:AN276,,0,-1),'Verwachte Resultaten'!$C$1:$BT$1,0))*_xlfn.XLOOKUP($E277,$G$2:$G$6,$F$2:$F$6,,0)),_xlfn.XLOOKUP($D$14,$D271:$D277,AN271:AN277,,0,-1)&gt;=(INDEX('Verwachte Resultaten'!$C$2:$BT$31,MATCH(_xlfn.XLOOKUP($D$14,$D271:$D277,$E271:$E277,,0,-1),'Verwachte Resultaten'!$B$2:$B$31,0),MATCH(_xlfn.XLOOKUP($D$14,$D271:$D277,AN270:AN276,,0,-1),'Verwachte Resultaten'!$C$1:$BT$1,0))*_xlfn.XLOOKUP($E277,$G$2:$G$6,$H$2:$H$6,,0))),$D277,""),"")</f>
        <v/>
      </c>
      <c r="AO277" s="14" t="str">
        <f>IFERROR(IF(AND(_xlfn.XLOOKUP($D$14,$D271:$D277,AO271:AO277,,0,-1)&lt;(INDEX('Verwachte Resultaten'!$C$2:$BT$31,MATCH(_xlfn.XLOOKUP($D$14,$D271:$D277,$E271:$E277,,0,-1),'Verwachte Resultaten'!$B$2:$B$31,0),MATCH(_xlfn.XLOOKUP($D$14,$D271:$D277,AO270:AO276,,0,-1),'Verwachte Resultaten'!$C$1:$BT$1,0))*_xlfn.XLOOKUP($E277,$G$2:$G$6,$F$2:$F$6,,0)),_xlfn.XLOOKUP($D$14,$D271:$D277,AO271:AO277,,0,-1)&gt;=(INDEX('Verwachte Resultaten'!$C$2:$BT$31,MATCH(_xlfn.XLOOKUP($D$14,$D271:$D277,$E271:$E277,,0,-1),'Verwachte Resultaten'!$B$2:$B$31,0),MATCH(_xlfn.XLOOKUP($D$14,$D271:$D277,AO270:AO276,,0,-1),'Verwachte Resultaten'!$C$1:$BT$1,0))*_xlfn.XLOOKUP($E277,$G$2:$G$6,$H$2:$H$6,,0))),$D277,""),"")</f>
        <v/>
      </c>
      <c r="AP277" s="14" t="str">
        <f>IFERROR(IF(AND(_xlfn.XLOOKUP($D$14,$D271:$D277,AP271:AP277,,0,-1)&lt;(INDEX('Verwachte Resultaten'!$C$2:$BT$31,MATCH(_xlfn.XLOOKUP($D$14,$D271:$D277,$E271:$E277,,0,-1),'Verwachte Resultaten'!$B$2:$B$31,0),MATCH(_xlfn.XLOOKUP($D$14,$D271:$D277,AP270:AP276,,0,-1),'Verwachte Resultaten'!$C$1:$BT$1,0))*_xlfn.XLOOKUP($E277,$G$2:$G$6,$F$2:$F$6,,0)),_xlfn.XLOOKUP($D$14,$D271:$D277,AP271:AP277,,0,-1)&gt;=(INDEX('Verwachte Resultaten'!$C$2:$BT$31,MATCH(_xlfn.XLOOKUP($D$14,$D271:$D277,$E271:$E277,,0,-1),'Verwachte Resultaten'!$B$2:$B$31,0),MATCH(_xlfn.XLOOKUP($D$14,$D271:$D277,AP270:AP276,,0,-1),'Verwachte Resultaten'!$C$1:$BT$1,0))*_xlfn.XLOOKUP($E277,$G$2:$G$6,$H$2:$H$6,,0))),$D277,""),"")</f>
        <v/>
      </c>
      <c r="AQ277" s="14" t="str">
        <f>IFERROR(IF(AND(_xlfn.XLOOKUP($D$14,$D271:$D277,AQ271:AQ277,,0,-1)&lt;(INDEX('Verwachte Resultaten'!$C$2:$BT$31,MATCH(_xlfn.XLOOKUP($D$14,$D271:$D277,$E271:$E277,,0,-1),'Verwachte Resultaten'!$B$2:$B$31,0),MATCH(_xlfn.XLOOKUP($D$14,$D271:$D277,AQ270:AQ276,,0,-1),'Verwachte Resultaten'!$C$1:$BT$1,0))*_xlfn.XLOOKUP($E277,$G$2:$G$6,$F$2:$F$6,,0)),_xlfn.XLOOKUP($D$14,$D271:$D277,AQ271:AQ277,,0,-1)&gt;=(INDEX('Verwachte Resultaten'!$C$2:$BT$31,MATCH(_xlfn.XLOOKUP($D$14,$D271:$D277,$E271:$E277,,0,-1),'Verwachte Resultaten'!$B$2:$B$31,0),MATCH(_xlfn.XLOOKUP($D$14,$D271:$D277,AQ270:AQ276,,0,-1),'Verwachte Resultaten'!$C$1:$BT$1,0))*_xlfn.XLOOKUP($E277,$G$2:$G$6,$H$2:$H$6,,0))),$D277,""),"")</f>
        <v/>
      </c>
      <c r="AR277" s="14" t="str">
        <f>IFERROR(IF(AND(_xlfn.XLOOKUP($D$14,$D271:$D277,AR271:AR277,,0,-1)&lt;(INDEX('Verwachte Resultaten'!$C$2:$BT$31,MATCH(_xlfn.XLOOKUP($D$14,$D271:$D277,$E271:$E277,,0,-1),'Verwachte Resultaten'!$B$2:$B$31,0),MATCH(_xlfn.XLOOKUP($D$14,$D271:$D277,AR270:AR276,,0,-1),'Verwachte Resultaten'!$C$1:$BT$1,0))*_xlfn.XLOOKUP($E277,$G$2:$G$6,$F$2:$F$6,,0)),_xlfn.XLOOKUP($D$14,$D271:$D277,AR271:AR277,,0,-1)&gt;=(INDEX('Verwachte Resultaten'!$C$2:$BT$31,MATCH(_xlfn.XLOOKUP($D$14,$D271:$D277,$E271:$E277,,0,-1),'Verwachte Resultaten'!$B$2:$B$31,0),MATCH(_xlfn.XLOOKUP($D$14,$D271:$D277,AR270:AR276,,0,-1),'Verwachte Resultaten'!$C$1:$BT$1,0))*_xlfn.XLOOKUP($E277,$G$2:$G$6,$H$2:$H$6,,0))),$D277,""),"")</f>
        <v/>
      </c>
      <c r="AS277" s="14" t="str">
        <f>IFERROR(IF(AND(_xlfn.XLOOKUP($D$14,$D271:$D277,AS271:AS277,,0,-1)&lt;(INDEX('Verwachte Resultaten'!$C$2:$BT$31,MATCH(_xlfn.XLOOKUP($D$14,$D271:$D277,$E271:$E277,,0,-1),'Verwachte Resultaten'!$B$2:$B$31,0),MATCH(_xlfn.XLOOKUP($D$14,$D271:$D277,AS270:AS276,,0,-1),'Verwachte Resultaten'!$C$1:$BT$1,0))*_xlfn.XLOOKUP($E277,$G$2:$G$6,$F$2:$F$6,,0)),_xlfn.XLOOKUP($D$14,$D271:$D277,AS271:AS277,,0,-1)&gt;=(INDEX('Verwachte Resultaten'!$C$2:$BT$31,MATCH(_xlfn.XLOOKUP($D$14,$D271:$D277,$E271:$E277,,0,-1),'Verwachte Resultaten'!$B$2:$B$31,0),MATCH(_xlfn.XLOOKUP($D$14,$D271:$D277,AS270:AS276,,0,-1),'Verwachte Resultaten'!$C$1:$BT$1,0))*_xlfn.XLOOKUP($E277,$G$2:$G$6,$H$2:$H$6,,0))),$D277,""),"")</f>
        <v/>
      </c>
      <c r="AT277" s="14" t="str">
        <f>IFERROR(IF(AND(_xlfn.XLOOKUP($D$14,$D271:$D277,AT271:AT277,,0,-1)&lt;(INDEX('Verwachte Resultaten'!$C$2:$BT$31,MATCH(_xlfn.XLOOKUP($D$14,$D271:$D277,$E271:$E277,,0,-1),'Verwachte Resultaten'!$B$2:$B$31,0),MATCH(_xlfn.XLOOKUP($D$14,$D271:$D277,AT270:AT276,,0,-1),'Verwachte Resultaten'!$C$1:$BT$1,0))*_xlfn.XLOOKUP($E277,$G$2:$G$6,$F$2:$F$6,,0)),_xlfn.XLOOKUP($D$14,$D271:$D277,AT271:AT277,,0,-1)&gt;=(INDEX('Verwachte Resultaten'!$C$2:$BT$31,MATCH(_xlfn.XLOOKUP($D$14,$D271:$D277,$E271:$E277,,0,-1),'Verwachte Resultaten'!$B$2:$B$31,0),MATCH(_xlfn.XLOOKUP($D$14,$D271:$D277,AT270:AT276,,0,-1),'Verwachte Resultaten'!$C$1:$BT$1,0))*_xlfn.XLOOKUP($E277,$G$2:$G$6,$H$2:$H$6,,0))),$D277,""),"")</f>
        <v/>
      </c>
      <c r="AU277" s="14" t="str">
        <f>IFERROR(IF(AND(_xlfn.XLOOKUP($D$14,$D271:$D277,AU271:AU277,,0,-1)&lt;(INDEX('Verwachte Resultaten'!$C$2:$BT$31,MATCH(_xlfn.XLOOKUP($D$14,$D271:$D277,$E271:$E277,,0,-1),'Verwachte Resultaten'!$B$2:$B$31,0),MATCH(_xlfn.XLOOKUP($D$14,$D271:$D277,AU270:AU276,,0,-1),'Verwachte Resultaten'!$C$1:$BT$1,0))*_xlfn.XLOOKUP($E277,$G$2:$G$6,$F$2:$F$6,,0)),_xlfn.XLOOKUP($D$14,$D271:$D277,AU271:AU277,,0,-1)&gt;=(INDEX('Verwachte Resultaten'!$C$2:$BT$31,MATCH(_xlfn.XLOOKUP($D$14,$D271:$D277,$E271:$E277,,0,-1),'Verwachte Resultaten'!$B$2:$B$31,0),MATCH(_xlfn.XLOOKUP($D$14,$D271:$D277,AU270:AU276,,0,-1),'Verwachte Resultaten'!$C$1:$BT$1,0))*_xlfn.XLOOKUP($E277,$G$2:$G$6,$H$2:$H$6,,0))),$D277,""),"")</f>
        <v/>
      </c>
      <c r="AV277" s="14" t="str">
        <f>IFERROR(IF(AND(_xlfn.XLOOKUP($D$14,$D271:$D277,AV271:AV277,,0,-1)&lt;(INDEX('Verwachte Resultaten'!$C$2:$BT$31,MATCH(_xlfn.XLOOKUP($D$14,$D271:$D277,$E271:$E277,,0,-1),'Verwachte Resultaten'!$B$2:$B$31,0),MATCH(_xlfn.XLOOKUP($D$14,$D271:$D277,AV270:AV276,,0,-1),'Verwachte Resultaten'!$C$1:$BT$1,0))*_xlfn.XLOOKUP($E277,$G$2:$G$6,$F$2:$F$6,,0)),_xlfn.XLOOKUP($D$14,$D271:$D277,AV271:AV277,,0,-1)&gt;=(INDEX('Verwachte Resultaten'!$C$2:$BT$31,MATCH(_xlfn.XLOOKUP($D$14,$D271:$D277,$E271:$E277,,0,-1),'Verwachte Resultaten'!$B$2:$B$31,0),MATCH(_xlfn.XLOOKUP($D$14,$D271:$D277,AV270:AV276,,0,-1),'Verwachte Resultaten'!$C$1:$BT$1,0))*_xlfn.XLOOKUP($E277,$G$2:$G$6,$H$2:$H$6,,0))),$D277,""),"")</f>
        <v/>
      </c>
      <c r="AW277" s="14" t="str">
        <f>IFERROR(IF(AND(_xlfn.XLOOKUP($D$14,$D271:$D277,AW271:AW277,,0,-1)&lt;(INDEX('Verwachte Resultaten'!$C$2:$BT$31,MATCH(_xlfn.XLOOKUP($D$14,$D271:$D277,$E271:$E277,,0,-1),'Verwachte Resultaten'!$B$2:$B$31,0),MATCH(_xlfn.XLOOKUP($D$14,$D271:$D277,AW270:AW276,,0,-1),'Verwachte Resultaten'!$C$1:$BT$1,0))*_xlfn.XLOOKUP($E277,$G$2:$G$6,$F$2:$F$6,,0)),_xlfn.XLOOKUP($D$14,$D271:$D277,AW271:AW277,,0,-1)&gt;=(INDEX('Verwachte Resultaten'!$C$2:$BT$31,MATCH(_xlfn.XLOOKUP($D$14,$D271:$D277,$E271:$E277,,0,-1),'Verwachte Resultaten'!$B$2:$B$31,0),MATCH(_xlfn.XLOOKUP($D$14,$D271:$D277,AW270:AW276,,0,-1),'Verwachte Resultaten'!$C$1:$BT$1,0))*_xlfn.XLOOKUP($E277,$G$2:$G$6,$H$2:$H$6,,0))),$D277,""),"")</f>
        <v/>
      </c>
      <c r="AX277" s="14" t="str">
        <f>IFERROR(IF(AND(_xlfn.XLOOKUP($D$14,$D271:$D277,AX271:AX277,,0,-1)&lt;(INDEX('Verwachte Resultaten'!$C$2:$BT$31,MATCH(_xlfn.XLOOKUP($D$14,$D271:$D277,$E271:$E277,,0,-1),'Verwachte Resultaten'!$B$2:$B$31,0),MATCH(_xlfn.XLOOKUP($D$14,$D271:$D277,AX270:AX276,,0,-1),'Verwachte Resultaten'!$C$1:$BT$1,0))*_xlfn.XLOOKUP($E277,$G$2:$G$6,$F$2:$F$6,,0)),_xlfn.XLOOKUP($D$14,$D271:$D277,AX271:AX277,,0,-1)&gt;=(INDEX('Verwachte Resultaten'!$C$2:$BT$31,MATCH(_xlfn.XLOOKUP($D$14,$D271:$D277,$E271:$E277,,0,-1),'Verwachte Resultaten'!$B$2:$B$31,0),MATCH(_xlfn.XLOOKUP($D$14,$D271:$D277,AX270:AX276,,0,-1),'Verwachte Resultaten'!$C$1:$BT$1,0))*_xlfn.XLOOKUP($E277,$G$2:$G$6,$H$2:$H$6,,0))),$D277,""),"")</f>
        <v/>
      </c>
      <c r="AY277" s="14" t="str">
        <f>IFERROR(IF(AND(_xlfn.XLOOKUP($D$14,$D271:$D277,AY271:AY277,,0,-1)&lt;(INDEX('Verwachte Resultaten'!$C$2:$BT$31,MATCH(_xlfn.XLOOKUP($D$14,$D271:$D277,$E271:$E277,,0,-1),'Verwachte Resultaten'!$B$2:$B$31,0),MATCH(_xlfn.XLOOKUP($D$14,$D271:$D277,AY270:AY276,,0,-1),'Verwachte Resultaten'!$C$1:$BT$1,0))*_xlfn.XLOOKUP($E277,$G$2:$G$6,$F$2:$F$6,,0)),_xlfn.XLOOKUP($D$14,$D271:$D277,AY271:AY277,,0,-1)&gt;=(INDEX('Verwachte Resultaten'!$C$2:$BT$31,MATCH(_xlfn.XLOOKUP($D$14,$D271:$D277,$E271:$E277,,0,-1),'Verwachte Resultaten'!$B$2:$B$31,0),MATCH(_xlfn.XLOOKUP($D$14,$D271:$D277,AY270:AY276,,0,-1),'Verwachte Resultaten'!$C$1:$BT$1,0))*_xlfn.XLOOKUP($E277,$G$2:$G$6,$H$2:$H$6,,0))),$D277,""),"")</f>
        <v/>
      </c>
      <c r="AZ277" s="14" t="str">
        <f>IFERROR(IF(AND(_xlfn.XLOOKUP($D$14,$D271:$D277,AZ271:AZ277,,0,-1)&lt;(INDEX('Verwachte Resultaten'!$C$2:$BT$31,MATCH(_xlfn.XLOOKUP($D$14,$D271:$D277,$E271:$E277,,0,-1),'Verwachte Resultaten'!$B$2:$B$31,0),MATCH(_xlfn.XLOOKUP($D$14,$D271:$D277,AZ270:AZ276,,0,-1),'Verwachte Resultaten'!$C$1:$BT$1,0))*_xlfn.XLOOKUP($E277,$G$2:$G$6,$F$2:$F$6,,0)),_xlfn.XLOOKUP($D$14,$D271:$D277,AZ271:AZ277,,0,-1)&gt;=(INDEX('Verwachte Resultaten'!$C$2:$BT$31,MATCH(_xlfn.XLOOKUP($D$14,$D271:$D277,$E271:$E277,,0,-1),'Verwachte Resultaten'!$B$2:$B$31,0),MATCH(_xlfn.XLOOKUP($D$14,$D271:$D277,AZ270:AZ276,,0,-1),'Verwachte Resultaten'!$C$1:$BT$1,0))*_xlfn.XLOOKUP($E277,$G$2:$G$6,$H$2:$H$6,,0))),$D277,""),"")</f>
        <v/>
      </c>
      <c r="BA277" s="14" t="str">
        <f>IFERROR(IF(AND(_xlfn.XLOOKUP($D$14,$D271:$D277,BA271:BA277,,0,-1)&lt;(INDEX('Verwachte Resultaten'!$C$2:$BT$31,MATCH(_xlfn.XLOOKUP($D$14,$D271:$D277,$E271:$E277,,0,-1),'Verwachte Resultaten'!$B$2:$B$31,0),MATCH(_xlfn.XLOOKUP($D$14,$D271:$D277,BA270:BA276,,0,-1),'Verwachte Resultaten'!$C$1:$BT$1,0))*_xlfn.XLOOKUP($E277,$G$2:$G$6,$F$2:$F$6,,0)),_xlfn.XLOOKUP($D$14,$D271:$D277,BA271:BA277,,0,-1)&gt;=(INDEX('Verwachte Resultaten'!$C$2:$BT$31,MATCH(_xlfn.XLOOKUP($D$14,$D271:$D277,$E271:$E277,,0,-1),'Verwachte Resultaten'!$B$2:$B$31,0),MATCH(_xlfn.XLOOKUP($D$14,$D271:$D277,BA270:BA276,,0,-1),'Verwachte Resultaten'!$C$1:$BT$1,0))*_xlfn.XLOOKUP($E277,$G$2:$G$6,$H$2:$H$6,,0))),$D277,""),"")</f>
        <v/>
      </c>
      <c r="BB277" s="14" t="str">
        <f>IFERROR(IF(AND(_xlfn.XLOOKUP($D$14,$D271:$D277,BB271:BB277,,0,-1)&lt;(INDEX('Verwachte Resultaten'!$C$2:$BT$31,MATCH(_xlfn.XLOOKUP($D$14,$D271:$D277,$E271:$E277,,0,-1),'Verwachte Resultaten'!$B$2:$B$31,0),MATCH(_xlfn.XLOOKUP($D$14,$D271:$D277,BB270:BB276,,0,-1),'Verwachte Resultaten'!$C$1:$BT$1,0))*_xlfn.XLOOKUP($E277,$G$2:$G$6,$F$2:$F$6,,0)),_xlfn.XLOOKUP($D$14,$D271:$D277,BB271:BB277,,0,-1)&gt;=(INDEX('Verwachte Resultaten'!$C$2:$BT$31,MATCH(_xlfn.XLOOKUP($D$14,$D271:$D277,$E271:$E277,,0,-1),'Verwachte Resultaten'!$B$2:$B$31,0),MATCH(_xlfn.XLOOKUP($D$14,$D271:$D277,BB270:BB276,,0,-1),'Verwachte Resultaten'!$C$1:$BT$1,0))*_xlfn.XLOOKUP($E277,$G$2:$G$6,$H$2:$H$6,,0))),$D277,""),"")</f>
        <v/>
      </c>
      <c r="BC277" s="14" t="str">
        <f>IFERROR(IF(AND(_xlfn.XLOOKUP($D$14,$D271:$D277,BC271:BC277,,0,-1)&lt;(INDEX('Verwachte Resultaten'!$C$2:$BT$31,MATCH(_xlfn.XLOOKUP($D$14,$D271:$D277,$E271:$E277,,0,-1),'Verwachte Resultaten'!$B$2:$B$31,0),MATCH(_xlfn.XLOOKUP($D$14,$D271:$D277,BC270:BC276,,0,-1),'Verwachte Resultaten'!$C$1:$BT$1,0))*_xlfn.XLOOKUP($E277,$G$2:$G$6,$F$2:$F$6,,0)),_xlfn.XLOOKUP($D$14,$D271:$D277,BC271:BC277,,0,-1)&gt;=(INDEX('Verwachte Resultaten'!$C$2:$BT$31,MATCH(_xlfn.XLOOKUP($D$14,$D271:$D277,$E271:$E277,,0,-1),'Verwachte Resultaten'!$B$2:$B$31,0),MATCH(_xlfn.XLOOKUP($D$14,$D271:$D277,BC270:BC276,,0,-1),'Verwachte Resultaten'!$C$1:$BT$1,0))*_xlfn.XLOOKUP($E277,$G$2:$G$6,$H$2:$H$6,,0))),$D277,""),"")</f>
        <v/>
      </c>
      <c r="BD277" s="14" t="str">
        <f>IFERROR(IF(AND(_xlfn.XLOOKUP($D$14,$D271:$D277,BD271:BD277,,0,-1)&lt;(INDEX('Verwachte Resultaten'!$C$2:$BT$31,MATCH(_xlfn.XLOOKUP($D$14,$D271:$D277,$E271:$E277,,0,-1),'Verwachte Resultaten'!$B$2:$B$31,0),MATCH(_xlfn.XLOOKUP($D$14,$D271:$D277,BD270:BD276,,0,-1),'Verwachte Resultaten'!$C$1:$BT$1,0))*_xlfn.XLOOKUP($E277,$G$2:$G$6,$F$2:$F$6,,0)),_xlfn.XLOOKUP($D$14,$D271:$D277,BD271:BD277,,0,-1)&gt;=(INDEX('Verwachte Resultaten'!$C$2:$BT$31,MATCH(_xlfn.XLOOKUP($D$14,$D271:$D277,$E271:$E277,,0,-1),'Verwachte Resultaten'!$B$2:$B$31,0),MATCH(_xlfn.XLOOKUP($D$14,$D271:$D277,BD270:BD276,,0,-1),'Verwachte Resultaten'!$C$1:$BT$1,0))*_xlfn.XLOOKUP($E277,$G$2:$G$6,$H$2:$H$6,,0))),$D277,""),"")</f>
        <v/>
      </c>
      <c r="BE277" s="14" t="str">
        <f>IFERROR(IF(AND(_xlfn.XLOOKUP($D$14,$D271:$D277,BE271:BE277,,0,-1)&lt;(INDEX('Verwachte Resultaten'!$C$2:$BT$31,MATCH(_xlfn.XLOOKUP($D$14,$D271:$D277,$E271:$E277,,0,-1),'Verwachte Resultaten'!$B$2:$B$31,0),MATCH(_xlfn.XLOOKUP($D$14,$D271:$D277,BE270:BE276,,0,-1),'Verwachte Resultaten'!$C$1:$BT$1,0))*_xlfn.XLOOKUP($E277,$G$2:$G$6,$F$2:$F$6,,0)),_xlfn.XLOOKUP($D$14,$D271:$D277,BE271:BE277,,0,-1)&gt;=(INDEX('Verwachte Resultaten'!$C$2:$BT$31,MATCH(_xlfn.XLOOKUP($D$14,$D271:$D277,$E271:$E277,,0,-1),'Verwachte Resultaten'!$B$2:$B$31,0),MATCH(_xlfn.XLOOKUP($D$14,$D271:$D277,BE270:BE276,,0,-1),'Verwachte Resultaten'!$C$1:$BT$1,0))*_xlfn.XLOOKUP($E277,$G$2:$G$6,$H$2:$H$6,,0))),$D277,""),"")</f>
        <v/>
      </c>
      <c r="BF277" s="14" t="str">
        <f>IFERROR(IF(AND(_xlfn.XLOOKUP($D$14,$D271:$D277,BF271:BF277,,0,-1)&lt;(INDEX('Verwachte Resultaten'!$C$2:$BT$31,MATCH(_xlfn.XLOOKUP($D$14,$D271:$D277,$E271:$E277,,0,-1),'Verwachte Resultaten'!$B$2:$B$31,0),MATCH(_xlfn.XLOOKUP($D$14,$D271:$D277,BF270:BF276,,0,-1),'Verwachte Resultaten'!$C$1:$BT$1,0))*_xlfn.XLOOKUP($E277,$G$2:$G$6,$F$2:$F$6,,0)),_xlfn.XLOOKUP($D$14,$D271:$D277,BF271:BF277,,0,-1)&gt;=(INDEX('Verwachte Resultaten'!$C$2:$BT$31,MATCH(_xlfn.XLOOKUP($D$14,$D271:$D277,$E271:$E277,,0,-1),'Verwachte Resultaten'!$B$2:$B$31,0),MATCH(_xlfn.XLOOKUP($D$14,$D271:$D277,BF270:BF276,,0,-1),'Verwachte Resultaten'!$C$1:$BT$1,0))*_xlfn.XLOOKUP($E277,$G$2:$G$6,$H$2:$H$6,,0))),$D277,""),"")</f>
        <v/>
      </c>
      <c r="BG277" s="14" t="str">
        <f>IFERROR(IF(AND(_xlfn.XLOOKUP($D$14,$D271:$D277,BG271:BG277,,0,-1)&lt;(INDEX('Verwachte Resultaten'!$C$2:$BT$31,MATCH(_xlfn.XLOOKUP($D$14,$D271:$D277,$E271:$E277,,0,-1),'Verwachte Resultaten'!$B$2:$B$31,0),MATCH(_xlfn.XLOOKUP($D$14,$D271:$D277,BG270:BG276,,0,-1),'Verwachte Resultaten'!$C$1:$BT$1,0))*_xlfn.XLOOKUP($E277,$G$2:$G$6,$F$2:$F$6,,0)),_xlfn.XLOOKUP($D$14,$D271:$D277,BG271:BG277,,0,-1)&gt;=(INDEX('Verwachte Resultaten'!$C$2:$BT$31,MATCH(_xlfn.XLOOKUP($D$14,$D271:$D277,$E271:$E277,,0,-1),'Verwachte Resultaten'!$B$2:$B$31,0),MATCH(_xlfn.XLOOKUP($D$14,$D271:$D277,BG270:BG276,,0,-1),'Verwachte Resultaten'!$C$1:$BT$1,0))*_xlfn.XLOOKUP($E277,$G$2:$G$6,$H$2:$H$6,,0))),$D277,""),"")</f>
        <v/>
      </c>
      <c r="BH277" s="14" t="str">
        <f>IFERROR(IF(AND(_xlfn.XLOOKUP($D$14,$D271:$D277,BH271:BH277,,0,-1)&lt;(INDEX('Verwachte Resultaten'!$C$2:$BT$31,MATCH(_xlfn.XLOOKUP($D$14,$D271:$D277,$E271:$E277,,0,-1),'Verwachte Resultaten'!$B$2:$B$31,0),MATCH(_xlfn.XLOOKUP($D$14,$D271:$D277,BH270:BH276,,0,-1),'Verwachte Resultaten'!$C$1:$BT$1,0))*_xlfn.XLOOKUP($E277,$G$2:$G$6,$F$2:$F$6,,0)),_xlfn.XLOOKUP($D$14,$D271:$D277,BH271:BH277,,0,-1)&gt;=(INDEX('Verwachte Resultaten'!$C$2:$BT$31,MATCH(_xlfn.XLOOKUP($D$14,$D271:$D277,$E271:$E277,,0,-1),'Verwachte Resultaten'!$B$2:$B$31,0),MATCH(_xlfn.XLOOKUP($D$14,$D271:$D277,BH270:BH276,,0,-1),'Verwachte Resultaten'!$C$1:$BT$1,0))*_xlfn.XLOOKUP($E277,$G$2:$G$6,$H$2:$H$6,,0))),$D277,""),"")</f>
        <v/>
      </c>
      <c r="BI277" s="14" t="str">
        <f>IFERROR(IF(AND(_xlfn.XLOOKUP($D$14,$D271:$D277,BI271:BI277,,0,-1)&lt;(INDEX('Verwachte Resultaten'!$C$2:$BT$31,MATCH(_xlfn.XLOOKUP($D$14,$D271:$D277,$E271:$E277,,0,-1),'Verwachte Resultaten'!$B$2:$B$31,0),MATCH(_xlfn.XLOOKUP($D$14,$D271:$D277,BI270:BI276,,0,-1),'Verwachte Resultaten'!$C$1:$BT$1,0))*_xlfn.XLOOKUP($E277,$G$2:$G$6,$F$2:$F$6,,0)),_xlfn.XLOOKUP($D$14,$D271:$D277,BI271:BI277,,0,-1)&gt;=(INDEX('Verwachte Resultaten'!$C$2:$BT$31,MATCH(_xlfn.XLOOKUP($D$14,$D271:$D277,$E271:$E277,,0,-1),'Verwachte Resultaten'!$B$2:$B$31,0),MATCH(_xlfn.XLOOKUP($D$14,$D271:$D277,BI270:BI276,,0,-1),'Verwachte Resultaten'!$C$1:$BT$1,0))*_xlfn.XLOOKUP($E277,$G$2:$G$6,$H$2:$H$6,,0))),$D277,""),"")</f>
        <v/>
      </c>
      <c r="BJ277" s="14" t="str">
        <f>IFERROR(IF(AND(_xlfn.XLOOKUP($D$14,$D271:$D277,BJ271:BJ277,,0,-1)&lt;(INDEX('Verwachte Resultaten'!$C$2:$BT$31,MATCH(_xlfn.XLOOKUP($D$14,$D271:$D277,$E271:$E277,,0,-1),'Verwachte Resultaten'!$B$2:$B$31,0),MATCH(_xlfn.XLOOKUP($D$14,$D271:$D277,BJ270:BJ276,,0,-1),'Verwachte Resultaten'!$C$1:$BT$1,0))*_xlfn.XLOOKUP($E277,$G$2:$G$6,$F$2:$F$6,,0)),_xlfn.XLOOKUP($D$14,$D271:$D277,BJ271:BJ277,,0,-1)&gt;=(INDEX('Verwachte Resultaten'!$C$2:$BT$31,MATCH(_xlfn.XLOOKUP($D$14,$D271:$D277,$E271:$E277,,0,-1),'Verwachte Resultaten'!$B$2:$B$31,0),MATCH(_xlfn.XLOOKUP($D$14,$D271:$D277,BJ270:BJ276,,0,-1),'Verwachte Resultaten'!$C$1:$BT$1,0))*_xlfn.XLOOKUP($E277,$G$2:$G$6,$H$2:$H$6,,0))),$D277,""),"")</f>
        <v/>
      </c>
      <c r="BK277" s="41" t="str">
        <f>IFERROR(IF(AND(_xlfn.XLOOKUP($D$14,$D271:$D277,BK271:BK277,,0,-1)&lt;(INDEX('Verwachte Resultaten'!$C$2:$BT$31,MATCH(_xlfn.XLOOKUP($D$14,$D271:$D277,$E271:$E277,,0,-1),'Verwachte Resultaten'!$B$2:$B$31,0),MATCH(_xlfn.XLOOKUP($D$14,$D271:$D277,BK270:BK276,,0,-1),'Verwachte Resultaten'!$C$1:$BT$1,0))*_xlfn.XLOOKUP($E277,$G$2:$G$6,$F$2:$F$6,,0)),_xlfn.XLOOKUP($D$14,$D271:$D277,BK271:BK277,,0,-1)&gt;=(INDEX('Verwachte Resultaten'!$C$2:$BT$31,MATCH(_xlfn.XLOOKUP($D$14,$D271:$D277,$E271:$E277,,0,-1),'Verwachte Resultaten'!$B$2:$B$31,0),MATCH(_xlfn.XLOOKUP($D$14,$D271:$D277,BK270:BK276,,0,-1),'Verwachte Resultaten'!$C$1:$BT$1,0))*_xlfn.XLOOKUP($E277,$G$2:$G$6,$H$2:$H$6,,0))),$D277,""),"")</f>
        <v/>
      </c>
    </row>
    <row r="278" spans="1:63" hidden="1">
      <c r="C278" s="23"/>
      <c r="D278" s="110" t="str">
        <f>IFERROR($B275*$B$8,"")</f>
        <v/>
      </c>
      <c r="E278" s="42" t="s">
        <v>157</v>
      </c>
      <c r="F278" s="16" t="str">
        <f>IFERROR(IF(AND(_xlfn.XLOOKUP($D$14,$D272:$D278,F272:F278,,0,-1)&lt;=(INDEX('Verwachte Resultaten'!$C$2:$BT$31,MATCH(_xlfn.XLOOKUP($D$14,$D272:$D278,$E272:$E278,,0,-1),'Verwachte Resultaten'!$B$2:$B$31,0),MATCH(_xlfn.XLOOKUP($D$14,$D272:$D278,F271:F277,,0,-1),'Verwachte Resultaten'!$C$1:$BT$1,0))*_xlfn.XLOOKUP($E278,$G$2:$G$6,$F$2:$F$6,,0)),_xlfn.XLOOKUP($D$14,$D272:$D278,F272:F278,,0,-1)&gt;=(INDEX('Verwachte Resultaten'!$C$2:$BT$31,MATCH(_xlfn.XLOOKUP($D$14,$D272:$D278,$E272:$E278,,0,-1),'Verwachte Resultaten'!$B$2:$B$31,0),MATCH(_xlfn.XLOOKUP($D$14,$D272:$D278,F271:F277,,0,-1),'Verwachte Resultaten'!$C$1:$BT$1,0))*_xlfn.XLOOKUP($E278,$G$2:$G$6,$H$2:$H$6,,0))),$D278,""),"")</f>
        <v/>
      </c>
      <c r="G278" s="43" t="str">
        <f>IFERROR(IF(AND(_xlfn.XLOOKUP($D$14,$D272:$D278,G272:G278,,0,-1)&lt;=(INDEX('Verwachte Resultaten'!$C$2:$BT$31,MATCH(_xlfn.XLOOKUP($D$14,$D272:$D278,$E272:$E278,,0,-1),'Verwachte Resultaten'!$B$2:$B$31,0),MATCH(_xlfn.XLOOKUP($D$14,$D272:$D278,G271:G277,,0,-1),'Verwachte Resultaten'!$C$1:$BT$1,0))*_xlfn.XLOOKUP($E278,$G$2:$G$6,$F$2:$F$6,,0)),_xlfn.XLOOKUP($D$14,$D272:$D278,G272:G278,,0,-1)&gt;=(INDEX('Verwachte Resultaten'!$C$2:$BT$31,MATCH(_xlfn.XLOOKUP($D$14,$D272:$D278,$E272:$E278,,0,-1),'Verwachte Resultaten'!$B$2:$B$31,0),MATCH(_xlfn.XLOOKUP($D$14,$D272:$D278,G271:G277,,0,-1),'Verwachte Resultaten'!$C$1:$BT$1,0))*_xlfn.XLOOKUP($E278,$G$2:$G$6,$H$2:$H$6,,0))),$D278,""),"")</f>
        <v/>
      </c>
      <c r="H278" s="43" t="str">
        <f>IFERROR(IF(AND(_xlfn.XLOOKUP($D$14,$D272:$D278,H272:H278,,0,-1)&lt;=(INDEX('Verwachte Resultaten'!$C$2:$BT$31,MATCH(_xlfn.XLOOKUP($D$14,$D272:$D278,$E272:$E278,,0,-1),'Verwachte Resultaten'!$B$2:$B$31,0),MATCH(_xlfn.XLOOKUP($D$14,$D272:$D278,H271:H277,,0,-1),'Verwachte Resultaten'!$C$1:$BT$1,0))*_xlfn.XLOOKUP($E278,$G$2:$G$6,$F$2:$F$6,,0)),_xlfn.XLOOKUP($D$14,$D272:$D278,H272:H278,,0,-1)&gt;=(INDEX('Verwachte Resultaten'!$C$2:$BT$31,MATCH(_xlfn.XLOOKUP($D$14,$D272:$D278,$E272:$E278,,0,-1),'Verwachte Resultaten'!$B$2:$B$31,0),MATCH(_xlfn.XLOOKUP($D$14,$D272:$D278,H271:H277,,0,-1),'Verwachte Resultaten'!$C$1:$BT$1,0))*_xlfn.XLOOKUP($E278,$G$2:$G$6,$H$2:$H$6,,0))),$D278,""),"")</f>
        <v/>
      </c>
      <c r="I278" s="43" t="str">
        <f>IFERROR(IF(AND(_xlfn.XLOOKUP($D$14,$D272:$D278,I272:I278,,0,-1)&lt;=(INDEX('Verwachte Resultaten'!$C$2:$BT$31,MATCH(_xlfn.XLOOKUP($D$14,$D272:$D278,$E272:$E278,,0,-1),'Verwachte Resultaten'!$B$2:$B$31,0),MATCH(_xlfn.XLOOKUP($D$14,$D272:$D278,I271:I277,,0,-1),'Verwachte Resultaten'!$C$1:$BT$1,0))*_xlfn.XLOOKUP($E278,$G$2:$G$6,$F$2:$F$6,,0)),_xlfn.XLOOKUP($D$14,$D272:$D278,I272:I278,,0,-1)&gt;=(INDEX('Verwachte Resultaten'!$C$2:$BT$31,MATCH(_xlfn.XLOOKUP($D$14,$D272:$D278,$E272:$E278,,0,-1),'Verwachte Resultaten'!$B$2:$B$31,0),MATCH(_xlfn.XLOOKUP($D$14,$D272:$D278,I271:I277,,0,-1),'Verwachte Resultaten'!$C$1:$BT$1,0))*_xlfn.XLOOKUP($E278,$G$2:$G$6,$H$2:$H$6,,0))),$D278,""),"")</f>
        <v/>
      </c>
      <c r="J278" s="43" t="str">
        <f>IFERROR(IF(AND(_xlfn.XLOOKUP($D$14,$D272:$D278,J272:J278,,0,-1)&lt;=(INDEX('Verwachte Resultaten'!$C$2:$BT$31,MATCH(_xlfn.XLOOKUP($D$14,$D272:$D278,$E272:$E278,,0,-1),'Verwachte Resultaten'!$B$2:$B$31,0),MATCH(_xlfn.XLOOKUP($D$14,$D272:$D278,J271:J277,,0,-1),'Verwachte Resultaten'!$C$1:$BT$1,0))*_xlfn.XLOOKUP($E278,$G$2:$G$6,$F$2:$F$6,,0)),_xlfn.XLOOKUP($D$14,$D272:$D278,J272:J278,,0,-1)&gt;=(INDEX('Verwachte Resultaten'!$C$2:$BT$31,MATCH(_xlfn.XLOOKUP($D$14,$D272:$D278,$E272:$E278,,0,-1),'Verwachte Resultaten'!$B$2:$B$31,0),MATCH(_xlfn.XLOOKUP($D$14,$D272:$D278,J271:J277,,0,-1),'Verwachte Resultaten'!$C$1:$BT$1,0))*_xlfn.XLOOKUP($E278,$G$2:$G$6,$H$2:$H$6,,0))),$D278,""),"")</f>
        <v/>
      </c>
      <c r="K278" s="43" t="str">
        <f>IFERROR(IF(AND(_xlfn.XLOOKUP($D$14,$D272:$D278,K272:K278,,0,-1)&lt;=(INDEX('Verwachte Resultaten'!$C$2:$BT$31,MATCH(_xlfn.XLOOKUP($D$14,$D272:$D278,$E272:$E278,,0,-1),'Verwachte Resultaten'!$B$2:$B$31,0),MATCH(_xlfn.XLOOKUP($D$14,$D272:$D278,K271:K277,,0,-1),'Verwachte Resultaten'!$C$1:$BT$1,0))*_xlfn.XLOOKUP($E278,$G$2:$G$6,$F$2:$F$6,,0)),_xlfn.XLOOKUP($D$14,$D272:$D278,K272:K278,,0,-1)&gt;=(INDEX('Verwachte Resultaten'!$C$2:$BT$31,MATCH(_xlfn.XLOOKUP($D$14,$D272:$D278,$E272:$E278,,0,-1),'Verwachte Resultaten'!$B$2:$B$31,0),MATCH(_xlfn.XLOOKUP($D$14,$D272:$D278,K271:K277,,0,-1),'Verwachte Resultaten'!$C$1:$BT$1,0))*_xlfn.XLOOKUP($E278,$G$2:$G$6,$H$2:$H$6,,0))),$D278,""),"")</f>
        <v/>
      </c>
      <c r="L278" s="43" t="str">
        <f>IFERROR(IF(AND(_xlfn.XLOOKUP($D$14,$D272:$D278,L272:L278,,0,-1)&lt;=(INDEX('Verwachte Resultaten'!$C$2:$BT$31,MATCH(_xlfn.XLOOKUP($D$14,$D272:$D278,$E272:$E278,,0,-1),'Verwachte Resultaten'!$B$2:$B$31,0),MATCH(_xlfn.XLOOKUP($D$14,$D272:$D278,L271:L277,,0,-1),'Verwachte Resultaten'!$C$1:$BT$1,0))*_xlfn.XLOOKUP($E278,$G$2:$G$6,$F$2:$F$6,,0)),_xlfn.XLOOKUP($D$14,$D272:$D278,L272:L278,,0,-1)&gt;=(INDEX('Verwachte Resultaten'!$C$2:$BT$31,MATCH(_xlfn.XLOOKUP($D$14,$D272:$D278,$E272:$E278,,0,-1),'Verwachte Resultaten'!$B$2:$B$31,0),MATCH(_xlfn.XLOOKUP($D$14,$D272:$D278,L271:L277,,0,-1),'Verwachte Resultaten'!$C$1:$BT$1,0))*_xlfn.XLOOKUP($E278,$G$2:$G$6,$H$2:$H$6,,0))),$D278,""),"")</f>
        <v/>
      </c>
      <c r="M278" s="43" t="str">
        <f>IFERROR(IF(AND(_xlfn.XLOOKUP($D$14,$D272:$D278,M272:M278,,0,-1)&lt;=(INDEX('Verwachte Resultaten'!$C$2:$BT$31,MATCH(_xlfn.XLOOKUP($D$14,$D272:$D278,$E272:$E278,,0,-1),'Verwachte Resultaten'!$B$2:$B$31,0),MATCH(_xlfn.XLOOKUP($D$14,$D272:$D278,M271:M277,,0,-1),'Verwachte Resultaten'!$C$1:$BT$1,0))*_xlfn.XLOOKUP($E278,$G$2:$G$6,$F$2:$F$6,,0)),_xlfn.XLOOKUP($D$14,$D272:$D278,M272:M278,,0,-1)&gt;=(INDEX('Verwachte Resultaten'!$C$2:$BT$31,MATCH(_xlfn.XLOOKUP($D$14,$D272:$D278,$E272:$E278,,0,-1),'Verwachte Resultaten'!$B$2:$B$31,0),MATCH(_xlfn.XLOOKUP($D$14,$D272:$D278,M271:M277,,0,-1),'Verwachte Resultaten'!$C$1:$BT$1,0))*_xlfn.XLOOKUP($E278,$G$2:$G$6,$H$2:$H$6,,0))),$D278,""),"")</f>
        <v/>
      </c>
      <c r="N278" s="43" t="str">
        <f>IFERROR(IF(AND(_xlfn.XLOOKUP($D$14,$D272:$D278,N272:N278,,0,-1)&lt;=(INDEX('Verwachte Resultaten'!$C$2:$BT$31,MATCH(_xlfn.XLOOKUP($D$14,$D272:$D278,$E272:$E278,,0,-1),'Verwachte Resultaten'!$B$2:$B$31,0),MATCH(_xlfn.XLOOKUP($D$14,$D272:$D278,N271:N277,,0,-1),'Verwachte Resultaten'!$C$1:$BT$1,0))*_xlfn.XLOOKUP($E278,$G$2:$G$6,$F$2:$F$6,,0)),_xlfn.XLOOKUP($D$14,$D272:$D278,N272:N278,,0,-1)&gt;=(INDEX('Verwachte Resultaten'!$C$2:$BT$31,MATCH(_xlfn.XLOOKUP($D$14,$D272:$D278,$E272:$E278,,0,-1),'Verwachte Resultaten'!$B$2:$B$31,0),MATCH(_xlfn.XLOOKUP($D$14,$D272:$D278,N271:N277,,0,-1),'Verwachte Resultaten'!$C$1:$BT$1,0))*_xlfn.XLOOKUP($E278,$G$2:$G$6,$H$2:$H$6,,0))),$D278,""),"")</f>
        <v/>
      </c>
      <c r="O278" s="43" t="str">
        <f>IFERROR(IF(AND(_xlfn.XLOOKUP($D$14,$D272:$D278,O272:O278,,0,-1)&lt;=(INDEX('Verwachte Resultaten'!$C$2:$BT$31,MATCH(_xlfn.XLOOKUP($D$14,$D272:$D278,$E272:$E278,,0,-1),'Verwachte Resultaten'!$B$2:$B$31,0),MATCH(_xlfn.XLOOKUP($D$14,$D272:$D278,O271:O277,,0,-1),'Verwachte Resultaten'!$C$1:$BT$1,0))*_xlfn.XLOOKUP($E278,$G$2:$G$6,$F$2:$F$6,,0)),_xlfn.XLOOKUP($D$14,$D272:$D278,O272:O278,,0,-1)&gt;=(INDEX('Verwachte Resultaten'!$C$2:$BT$31,MATCH(_xlfn.XLOOKUP($D$14,$D272:$D278,$E272:$E278,,0,-1),'Verwachte Resultaten'!$B$2:$B$31,0),MATCH(_xlfn.XLOOKUP($D$14,$D272:$D278,O271:O277,,0,-1),'Verwachte Resultaten'!$C$1:$BT$1,0))*_xlfn.XLOOKUP($E278,$G$2:$G$6,$H$2:$H$6,,0))),$D278,""),"")</f>
        <v/>
      </c>
      <c r="P278" s="43" t="str">
        <f>IFERROR(IF(AND(_xlfn.XLOOKUP($D$14,$D272:$D278,P272:P278,,0,-1)&lt;=(INDEX('Verwachte Resultaten'!$C$2:$BT$31,MATCH(_xlfn.XLOOKUP($D$14,$D272:$D278,$E272:$E278,,0,-1),'Verwachte Resultaten'!$B$2:$B$31,0),MATCH(_xlfn.XLOOKUP($D$14,$D272:$D278,P271:P277,,0,-1),'Verwachte Resultaten'!$C$1:$BT$1,0))*_xlfn.XLOOKUP($E278,$G$2:$G$6,$F$2:$F$6,,0)),_xlfn.XLOOKUP($D$14,$D272:$D278,P272:P278,,0,-1)&gt;=(INDEX('Verwachte Resultaten'!$C$2:$BT$31,MATCH(_xlfn.XLOOKUP($D$14,$D272:$D278,$E272:$E278,,0,-1),'Verwachte Resultaten'!$B$2:$B$31,0),MATCH(_xlfn.XLOOKUP($D$14,$D272:$D278,P271:P277,,0,-1),'Verwachte Resultaten'!$C$1:$BT$1,0))*_xlfn.XLOOKUP($E278,$G$2:$G$6,$H$2:$H$6,,0))),$D278,""),"")</f>
        <v/>
      </c>
      <c r="Q278" s="43" t="str">
        <f>IFERROR(IF(AND(_xlfn.XLOOKUP($D$14,$D272:$D278,Q272:Q278,,0,-1)&lt;=(INDEX('Verwachte Resultaten'!$C$2:$BT$31,MATCH(_xlfn.XLOOKUP($D$14,$D272:$D278,$E272:$E278,,0,-1),'Verwachte Resultaten'!$B$2:$B$31,0),MATCH(_xlfn.XLOOKUP($D$14,$D272:$D278,Q271:Q277,,0,-1),'Verwachte Resultaten'!$C$1:$BT$1,0))*_xlfn.XLOOKUP($E278,$G$2:$G$6,$F$2:$F$6,,0)),_xlfn.XLOOKUP($D$14,$D272:$D278,Q272:Q278,,0,-1)&gt;=(INDEX('Verwachte Resultaten'!$C$2:$BT$31,MATCH(_xlfn.XLOOKUP($D$14,$D272:$D278,$E272:$E278,,0,-1),'Verwachte Resultaten'!$B$2:$B$31,0),MATCH(_xlfn.XLOOKUP($D$14,$D272:$D278,Q271:Q277,,0,-1),'Verwachte Resultaten'!$C$1:$BT$1,0))*_xlfn.XLOOKUP($E278,$G$2:$G$6,$H$2:$H$6,,0))),$D278,""),"")</f>
        <v/>
      </c>
      <c r="R278" s="43" t="str">
        <f>IFERROR(IF(AND(_xlfn.XLOOKUP($D$14,$D272:$D278,R272:R278,,0,-1)&lt;=(INDEX('Verwachte Resultaten'!$C$2:$BT$31,MATCH(_xlfn.XLOOKUP($D$14,$D272:$D278,$E272:$E278,,0,-1),'Verwachte Resultaten'!$B$2:$B$31,0),MATCH(_xlfn.XLOOKUP($D$14,$D272:$D278,R271:R277,,0,-1),'Verwachte Resultaten'!$C$1:$BT$1,0))*_xlfn.XLOOKUP($E278,$G$2:$G$6,$F$2:$F$6,,0)),_xlfn.XLOOKUP($D$14,$D272:$D278,R272:R278,,0,-1)&gt;=(INDEX('Verwachte Resultaten'!$C$2:$BT$31,MATCH(_xlfn.XLOOKUP($D$14,$D272:$D278,$E272:$E278,,0,-1),'Verwachte Resultaten'!$B$2:$B$31,0),MATCH(_xlfn.XLOOKUP($D$14,$D272:$D278,R271:R277,,0,-1),'Verwachte Resultaten'!$C$1:$BT$1,0))*_xlfn.XLOOKUP($E278,$G$2:$G$6,$H$2:$H$6,,0))),$D278,""),"")</f>
        <v/>
      </c>
      <c r="S278" s="43" t="str">
        <f>IFERROR(IF(AND(_xlfn.XLOOKUP($D$14,$D272:$D278,S272:S278,,0,-1)&lt;=(INDEX('Verwachte Resultaten'!$C$2:$BT$31,MATCH(_xlfn.XLOOKUP($D$14,$D272:$D278,$E272:$E278,,0,-1),'Verwachte Resultaten'!$B$2:$B$31,0),MATCH(_xlfn.XLOOKUP($D$14,$D272:$D278,S271:S277,,0,-1),'Verwachte Resultaten'!$C$1:$BT$1,0))*_xlfn.XLOOKUP($E278,$G$2:$G$6,$F$2:$F$6,,0)),_xlfn.XLOOKUP($D$14,$D272:$D278,S272:S278,,0,-1)&gt;=(INDEX('Verwachte Resultaten'!$C$2:$BT$31,MATCH(_xlfn.XLOOKUP($D$14,$D272:$D278,$E272:$E278,,0,-1),'Verwachte Resultaten'!$B$2:$B$31,0),MATCH(_xlfn.XLOOKUP($D$14,$D272:$D278,S271:S277,,0,-1),'Verwachte Resultaten'!$C$1:$BT$1,0))*_xlfn.XLOOKUP($E278,$G$2:$G$6,$H$2:$H$6,,0))),$D278,""),"")</f>
        <v/>
      </c>
      <c r="T278" s="43" t="str">
        <f>IFERROR(IF(AND(_xlfn.XLOOKUP($D$14,$D272:$D278,T272:T278,,0,-1)&lt;=(INDEX('Verwachte Resultaten'!$C$2:$BT$31,MATCH(_xlfn.XLOOKUP($D$14,$D272:$D278,$E272:$E278,,0,-1),'Verwachte Resultaten'!$B$2:$B$31,0),MATCH(_xlfn.XLOOKUP($D$14,$D272:$D278,T271:T277,,0,-1),'Verwachte Resultaten'!$C$1:$BT$1,0))*_xlfn.XLOOKUP($E278,$G$2:$G$6,$F$2:$F$6,,0)),_xlfn.XLOOKUP($D$14,$D272:$D278,T272:T278,,0,-1)&gt;=(INDEX('Verwachte Resultaten'!$C$2:$BT$31,MATCH(_xlfn.XLOOKUP($D$14,$D272:$D278,$E272:$E278,,0,-1),'Verwachte Resultaten'!$B$2:$B$31,0),MATCH(_xlfn.XLOOKUP($D$14,$D272:$D278,T271:T277,,0,-1),'Verwachte Resultaten'!$C$1:$BT$1,0))*_xlfn.XLOOKUP($E278,$G$2:$G$6,$H$2:$H$6,,0))),$D278,""),"")</f>
        <v/>
      </c>
      <c r="U278" s="43" t="str">
        <f>IFERROR(IF(AND(_xlfn.XLOOKUP($D$14,$D272:$D278,U272:U278,,0,-1)&lt;=(INDEX('Verwachte Resultaten'!$C$2:$BT$31,MATCH(_xlfn.XLOOKUP($D$14,$D272:$D278,$E272:$E278,,0,-1),'Verwachte Resultaten'!$B$2:$B$31,0),MATCH(_xlfn.XLOOKUP($D$14,$D272:$D278,U271:U277,,0,-1),'Verwachte Resultaten'!$C$1:$BT$1,0))*_xlfn.XLOOKUP($E278,$G$2:$G$6,$F$2:$F$6,,0)),_xlfn.XLOOKUP($D$14,$D272:$D278,U272:U278,,0,-1)&gt;=(INDEX('Verwachte Resultaten'!$C$2:$BT$31,MATCH(_xlfn.XLOOKUP($D$14,$D272:$D278,$E272:$E278,,0,-1),'Verwachte Resultaten'!$B$2:$B$31,0),MATCH(_xlfn.XLOOKUP($D$14,$D272:$D278,U271:U277,,0,-1),'Verwachte Resultaten'!$C$1:$BT$1,0))*_xlfn.XLOOKUP($E278,$G$2:$G$6,$H$2:$H$6,,0))),$D278,""),"")</f>
        <v/>
      </c>
      <c r="V278" s="43" t="str">
        <f>IFERROR(IF(AND(_xlfn.XLOOKUP($D$14,$D272:$D278,V272:V278,,0,-1)&lt;=(INDEX('Verwachte Resultaten'!$C$2:$BT$31,MATCH(_xlfn.XLOOKUP($D$14,$D272:$D278,$E272:$E278,,0,-1),'Verwachte Resultaten'!$B$2:$B$31,0),MATCH(_xlfn.XLOOKUP($D$14,$D272:$D278,V271:V277,,0,-1),'Verwachte Resultaten'!$C$1:$BT$1,0))*_xlfn.XLOOKUP($E278,$G$2:$G$6,$F$2:$F$6,,0)),_xlfn.XLOOKUP($D$14,$D272:$D278,V272:V278,,0,-1)&gt;=(INDEX('Verwachte Resultaten'!$C$2:$BT$31,MATCH(_xlfn.XLOOKUP($D$14,$D272:$D278,$E272:$E278,,0,-1),'Verwachte Resultaten'!$B$2:$B$31,0),MATCH(_xlfn.XLOOKUP($D$14,$D272:$D278,V271:V277,,0,-1),'Verwachte Resultaten'!$C$1:$BT$1,0))*_xlfn.XLOOKUP($E278,$G$2:$G$6,$H$2:$H$6,,0))),$D278,""),"")</f>
        <v/>
      </c>
      <c r="W278" s="43" t="str">
        <f>IFERROR(IF(AND(_xlfn.XLOOKUP($D$14,$D272:$D278,W272:W278,,0,-1)&lt;=(INDEX('Verwachte Resultaten'!$C$2:$BT$31,MATCH(_xlfn.XLOOKUP($D$14,$D272:$D278,$E272:$E278,,0,-1),'Verwachte Resultaten'!$B$2:$B$31,0),MATCH(_xlfn.XLOOKUP($D$14,$D272:$D278,W271:W277,,0,-1),'Verwachte Resultaten'!$C$1:$BT$1,0))*_xlfn.XLOOKUP($E278,$G$2:$G$6,$F$2:$F$6,,0)),_xlfn.XLOOKUP($D$14,$D272:$D278,W272:W278,,0,-1)&gt;=(INDEX('Verwachte Resultaten'!$C$2:$BT$31,MATCH(_xlfn.XLOOKUP($D$14,$D272:$D278,$E272:$E278,,0,-1),'Verwachte Resultaten'!$B$2:$B$31,0),MATCH(_xlfn.XLOOKUP($D$14,$D272:$D278,W271:W277,,0,-1),'Verwachte Resultaten'!$C$1:$BT$1,0))*_xlfn.XLOOKUP($E278,$G$2:$G$6,$H$2:$H$6,,0))),$D278,""),"")</f>
        <v/>
      </c>
      <c r="X278" s="43" t="str">
        <f>IFERROR(IF(AND(_xlfn.XLOOKUP($D$14,$D272:$D278,X272:X278,,0,-1)&lt;=(INDEX('Verwachte Resultaten'!$C$2:$BT$31,MATCH(_xlfn.XLOOKUP($D$14,$D272:$D278,$E272:$E278,,0,-1),'Verwachte Resultaten'!$B$2:$B$31,0),MATCH(_xlfn.XLOOKUP($D$14,$D272:$D278,X271:X277,,0,-1),'Verwachte Resultaten'!$C$1:$BT$1,0))*_xlfn.XLOOKUP($E278,$G$2:$G$6,$F$2:$F$6,,0)),_xlfn.XLOOKUP($D$14,$D272:$D278,X272:X278,,0,-1)&gt;=(INDEX('Verwachte Resultaten'!$C$2:$BT$31,MATCH(_xlfn.XLOOKUP($D$14,$D272:$D278,$E272:$E278,,0,-1),'Verwachte Resultaten'!$B$2:$B$31,0),MATCH(_xlfn.XLOOKUP($D$14,$D272:$D278,X271:X277,,0,-1),'Verwachte Resultaten'!$C$1:$BT$1,0))*_xlfn.XLOOKUP($E278,$G$2:$G$6,$H$2:$H$6,,0))),$D278,""),"")</f>
        <v/>
      </c>
      <c r="Y278" s="43" t="str">
        <f>IFERROR(IF(AND(_xlfn.XLOOKUP($D$14,$D272:$D278,Y272:Y278,,0,-1)&lt;=(INDEX('Verwachte Resultaten'!$C$2:$BT$31,MATCH(_xlfn.XLOOKUP($D$14,$D272:$D278,$E272:$E278,,0,-1),'Verwachte Resultaten'!$B$2:$B$31,0),MATCH(_xlfn.XLOOKUP($D$14,$D272:$D278,Y271:Y277,,0,-1),'Verwachte Resultaten'!$C$1:$BT$1,0))*_xlfn.XLOOKUP($E278,$G$2:$G$6,$F$2:$F$6,,0)),_xlfn.XLOOKUP($D$14,$D272:$D278,Y272:Y278,,0,-1)&gt;=(INDEX('Verwachte Resultaten'!$C$2:$BT$31,MATCH(_xlfn.XLOOKUP($D$14,$D272:$D278,$E272:$E278,,0,-1),'Verwachte Resultaten'!$B$2:$B$31,0),MATCH(_xlfn.XLOOKUP($D$14,$D272:$D278,Y271:Y277,,0,-1),'Verwachte Resultaten'!$C$1:$BT$1,0))*_xlfn.XLOOKUP($E278,$G$2:$G$6,$H$2:$H$6,,0))),$D278,""),"")</f>
        <v/>
      </c>
      <c r="Z278" s="43" t="str">
        <f>IFERROR(IF(AND(_xlfn.XLOOKUP($D$14,$D272:$D278,Z272:Z278,,0,-1)&lt;=(INDEX('Verwachte Resultaten'!$C$2:$BT$31,MATCH(_xlfn.XLOOKUP($D$14,$D272:$D278,$E272:$E278,,0,-1),'Verwachte Resultaten'!$B$2:$B$31,0),MATCH(_xlfn.XLOOKUP($D$14,$D272:$D278,Z271:Z277,,0,-1),'Verwachte Resultaten'!$C$1:$BT$1,0))*_xlfn.XLOOKUP($E278,$G$2:$G$6,$F$2:$F$6,,0)),_xlfn.XLOOKUP($D$14,$D272:$D278,Z272:Z278,,0,-1)&gt;=(INDEX('Verwachte Resultaten'!$C$2:$BT$31,MATCH(_xlfn.XLOOKUP($D$14,$D272:$D278,$E272:$E278,,0,-1),'Verwachte Resultaten'!$B$2:$B$31,0),MATCH(_xlfn.XLOOKUP($D$14,$D272:$D278,Z271:Z277,,0,-1),'Verwachte Resultaten'!$C$1:$BT$1,0))*_xlfn.XLOOKUP($E278,$G$2:$G$6,$H$2:$H$6,,0))),$D278,""),"")</f>
        <v/>
      </c>
      <c r="AA278" s="43" t="str">
        <f>IFERROR(IF(AND(_xlfn.XLOOKUP($D$14,$D272:$D278,AA272:AA278,,0,-1)&lt;=(INDEX('Verwachte Resultaten'!$C$2:$BT$31,MATCH(_xlfn.XLOOKUP($D$14,$D272:$D278,$E272:$E278,,0,-1),'Verwachte Resultaten'!$B$2:$B$31,0),MATCH(_xlfn.XLOOKUP($D$14,$D272:$D278,AA271:AA277,,0,-1),'Verwachte Resultaten'!$C$1:$BT$1,0))*_xlfn.XLOOKUP($E278,$G$2:$G$6,$F$2:$F$6,,0)),_xlfn.XLOOKUP($D$14,$D272:$D278,AA272:AA278,,0,-1)&gt;=(INDEX('Verwachte Resultaten'!$C$2:$BT$31,MATCH(_xlfn.XLOOKUP($D$14,$D272:$D278,$E272:$E278,,0,-1),'Verwachte Resultaten'!$B$2:$B$31,0),MATCH(_xlfn.XLOOKUP($D$14,$D272:$D278,AA271:AA277,,0,-1),'Verwachte Resultaten'!$C$1:$BT$1,0))*_xlfn.XLOOKUP($E278,$G$2:$G$6,$H$2:$H$6,,0))),$D278,""),"")</f>
        <v/>
      </c>
      <c r="AB278" s="43" t="str">
        <f>IFERROR(IF(AND(_xlfn.XLOOKUP($D$14,$D272:$D278,AB272:AB278,,0,-1)&lt;=(INDEX('Verwachte Resultaten'!$C$2:$BT$31,MATCH(_xlfn.XLOOKUP($D$14,$D272:$D278,$E272:$E278,,0,-1),'Verwachte Resultaten'!$B$2:$B$31,0),MATCH(_xlfn.XLOOKUP($D$14,$D272:$D278,AB271:AB277,,0,-1),'Verwachte Resultaten'!$C$1:$BT$1,0))*_xlfn.XLOOKUP($E278,$G$2:$G$6,$F$2:$F$6,,0)),_xlfn.XLOOKUP($D$14,$D272:$D278,AB272:AB278,,0,-1)&gt;=(INDEX('Verwachte Resultaten'!$C$2:$BT$31,MATCH(_xlfn.XLOOKUP($D$14,$D272:$D278,$E272:$E278,,0,-1),'Verwachte Resultaten'!$B$2:$B$31,0),MATCH(_xlfn.XLOOKUP($D$14,$D272:$D278,AB271:AB277,,0,-1),'Verwachte Resultaten'!$C$1:$BT$1,0))*_xlfn.XLOOKUP($E278,$G$2:$G$6,$H$2:$H$6,,0))),$D278,""),"")</f>
        <v/>
      </c>
      <c r="AC278" s="43" t="str">
        <f>IFERROR(IF(AND(_xlfn.XLOOKUP($D$14,$D272:$D278,AC272:AC278,,0,-1)&lt;=(INDEX('Verwachte Resultaten'!$C$2:$BT$31,MATCH(_xlfn.XLOOKUP($D$14,$D272:$D278,$E272:$E278,,0,-1),'Verwachte Resultaten'!$B$2:$B$31,0),MATCH(_xlfn.XLOOKUP($D$14,$D272:$D278,AC271:AC277,,0,-1),'Verwachte Resultaten'!$C$1:$BT$1,0))*_xlfn.XLOOKUP($E278,$G$2:$G$6,$F$2:$F$6,,0)),_xlfn.XLOOKUP($D$14,$D272:$D278,AC272:AC278,,0,-1)&gt;=(INDEX('Verwachte Resultaten'!$C$2:$BT$31,MATCH(_xlfn.XLOOKUP($D$14,$D272:$D278,$E272:$E278,,0,-1),'Verwachte Resultaten'!$B$2:$B$31,0),MATCH(_xlfn.XLOOKUP($D$14,$D272:$D278,AC271:AC277,,0,-1),'Verwachte Resultaten'!$C$1:$BT$1,0))*_xlfn.XLOOKUP($E278,$G$2:$G$6,$H$2:$H$6,,0))),$D278,""),"")</f>
        <v/>
      </c>
      <c r="AD278" s="43" t="str">
        <f>IFERROR(IF(AND(_xlfn.XLOOKUP($D$14,$D272:$D278,AD272:AD278,,0,-1)&lt;=(INDEX('Verwachte Resultaten'!$C$2:$BT$31,MATCH(_xlfn.XLOOKUP($D$14,$D272:$D278,$E272:$E278,,0,-1),'Verwachte Resultaten'!$B$2:$B$31,0),MATCH(_xlfn.XLOOKUP($D$14,$D272:$D278,AD271:AD277,,0,-1),'Verwachte Resultaten'!$C$1:$BT$1,0))*_xlfn.XLOOKUP($E278,$G$2:$G$6,$F$2:$F$6,,0)),_xlfn.XLOOKUP($D$14,$D272:$D278,AD272:AD278,,0,-1)&gt;=(INDEX('Verwachte Resultaten'!$C$2:$BT$31,MATCH(_xlfn.XLOOKUP($D$14,$D272:$D278,$E272:$E278,,0,-1),'Verwachte Resultaten'!$B$2:$B$31,0),MATCH(_xlfn.XLOOKUP($D$14,$D272:$D278,AD271:AD277,,0,-1),'Verwachte Resultaten'!$C$1:$BT$1,0))*_xlfn.XLOOKUP($E278,$G$2:$G$6,$H$2:$H$6,,0))),$D278,""),"")</f>
        <v/>
      </c>
      <c r="AE278" s="43" t="str">
        <f>IFERROR(IF(AND(_xlfn.XLOOKUP($D$14,$D272:$D278,AE272:AE278,,0,-1)&lt;=(INDEX('Verwachte Resultaten'!$C$2:$BT$31,MATCH(_xlfn.XLOOKUP($D$14,$D272:$D278,$E272:$E278,,0,-1),'Verwachte Resultaten'!$B$2:$B$31,0),MATCH(_xlfn.XLOOKUP($D$14,$D272:$D278,AE271:AE277,,0,-1),'Verwachte Resultaten'!$C$1:$BT$1,0))*_xlfn.XLOOKUP($E278,$G$2:$G$6,$F$2:$F$6,,0)),_xlfn.XLOOKUP($D$14,$D272:$D278,AE272:AE278,,0,-1)&gt;=(INDEX('Verwachte Resultaten'!$C$2:$BT$31,MATCH(_xlfn.XLOOKUP($D$14,$D272:$D278,$E272:$E278,,0,-1),'Verwachte Resultaten'!$B$2:$B$31,0),MATCH(_xlfn.XLOOKUP($D$14,$D272:$D278,AE271:AE277,,0,-1),'Verwachte Resultaten'!$C$1:$BT$1,0))*_xlfn.XLOOKUP($E278,$G$2:$G$6,$H$2:$H$6,,0))),$D278,""),"")</f>
        <v/>
      </c>
      <c r="AF278" s="43" t="str">
        <f>IFERROR(IF(AND(_xlfn.XLOOKUP($D$14,$D272:$D278,AF272:AF278,,0,-1)&lt;=(INDEX('Verwachte Resultaten'!$C$2:$BT$31,MATCH(_xlfn.XLOOKUP($D$14,$D272:$D278,$E272:$E278,,0,-1),'Verwachte Resultaten'!$B$2:$B$31,0),MATCH(_xlfn.XLOOKUP($D$14,$D272:$D278,AF271:AF277,,0,-1),'Verwachte Resultaten'!$C$1:$BT$1,0))*_xlfn.XLOOKUP($E278,$G$2:$G$6,$F$2:$F$6,,0)),_xlfn.XLOOKUP($D$14,$D272:$D278,AF272:AF278,,0,-1)&gt;=(INDEX('Verwachte Resultaten'!$C$2:$BT$31,MATCH(_xlfn.XLOOKUP($D$14,$D272:$D278,$E272:$E278,,0,-1),'Verwachte Resultaten'!$B$2:$B$31,0),MATCH(_xlfn.XLOOKUP($D$14,$D272:$D278,AF271:AF277,,0,-1),'Verwachte Resultaten'!$C$1:$BT$1,0))*_xlfn.XLOOKUP($E278,$G$2:$G$6,$H$2:$H$6,,0))),$D278,""),"")</f>
        <v/>
      </c>
      <c r="AG278" s="43" t="str">
        <f>IFERROR(IF(AND(_xlfn.XLOOKUP($D$14,$D272:$D278,AG272:AG278,,0,-1)&lt;=(INDEX('Verwachte Resultaten'!$C$2:$BT$31,MATCH(_xlfn.XLOOKUP($D$14,$D272:$D278,$E272:$E278,,0,-1),'Verwachte Resultaten'!$B$2:$B$31,0),MATCH(_xlfn.XLOOKUP($D$14,$D272:$D278,AG271:AG277,,0,-1),'Verwachte Resultaten'!$C$1:$BT$1,0))*_xlfn.XLOOKUP($E278,$G$2:$G$6,$F$2:$F$6,,0)),_xlfn.XLOOKUP($D$14,$D272:$D278,AG272:AG278,,0,-1)&gt;=(INDEX('Verwachte Resultaten'!$C$2:$BT$31,MATCH(_xlfn.XLOOKUP($D$14,$D272:$D278,$E272:$E278,,0,-1),'Verwachte Resultaten'!$B$2:$B$31,0),MATCH(_xlfn.XLOOKUP($D$14,$D272:$D278,AG271:AG277,,0,-1),'Verwachte Resultaten'!$C$1:$BT$1,0))*_xlfn.XLOOKUP($E278,$G$2:$G$6,$H$2:$H$6,,0))),$D278,""),"")</f>
        <v/>
      </c>
      <c r="AH278" s="43" t="str">
        <f>IFERROR(IF(AND(_xlfn.XLOOKUP($D$14,$D272:$D278,AH272:AH278,,0,-1)&lt;=(INDEX('Verwachte Resultaten'!$C$2:$BT$31,MATCH(_xlfn.XLOOKUP($D$14,$D272:$D278,$E272:$E278,,0,-1),'Verwachte Resultaten'!$B$2:$B$31,0),MATCH(_xlfn.XLOOKUP($D$14,$D272:$D278,AH271:AH277,,0,-1),'Verwachte Resultaten'!$C$1:$BT$1,0))*_xlfn.XLOOKUP($E278,$G$2:$G$6,$F$2:$F$6,,0)),_xlfn.XLOOKUP($D$14,$D272:$D278,AH272:AH278,,0,-1)&gt;=(INDEX('Verwachte Resultaten'!$C$2:$BT$31,MATCH(_xlfn.XLOOKUP($D$14,$D272:$D278,$E272:$E278,,0,-1),'Verwachte Resultaten'!$B$2:$B$31,0),MATCH(_xlfn.XLOOKUP($D$14,$D272:$D278,AH271:AH277,,0,-1),'Verwachte Resultaten'!$C$1:$BT$1,0))*_xlfn.XLOOKUP($E278,$G$2:$G$6,$H$2:$H$6,,0))),$D278,""),"")</f>
        <v/>
      </c>
      <c r="AI278" s="43" t="str">
        <f>IFERROR(IF(AND(_xlfn.XLOOKUP($D$14,$D272:$D278,AI272:AI278,,0,-1)&lt;=(INDEX('Verwachte Resultaten'!$C$2:$BT$31,MATCH(_xlfn.XLOOKUP($D$14,$D272:$D278,$E272:$E278,,0,-1),'Verwachte Resultaten'!$B$2:$B$31,0),MATCH(_xlfn.XLOOKUP($D$14,$D272:$D278,AI271:AI277,,0,-1),'Verwachte Resultaten'!$C$1:$BT$1,0))*_xlfn.XLOOKUP($E278,$G$2:$G$6,$F$2:$F$6,,0)),_xlfn.XLOOKUP($D$14,$D272:$D278,AI272:AI278,,0,-1)&gt;=(INDEX('Verwachte Resultaten'!$C$2:$BT$31,MATCH(_xlfn.XLOOKUP($D$14,$D272:$D278,$E272:$E278,,0,-1),'Verwachte Resultaten'!$B$2:$B$31,0),MATCH(_xlfn.XLOOKUP($D$14,$D272:$D278,AI271:AI277,,0,-1),'Verwachte Resultaten'!$C$1:$BT$1,0))*_xlfn.XLOOKUP($E278,$G$2:$G$6,$H$2:$H$6,,0))),$D278,""),"")</f>
        <v/>
      </c>
      <c r="AJ278" s="43" t="str">
        <f>IFERROR(IF(AND(_xlfn.XLOOKUP($D$14,$D272:$D278,AJ272:AJ278,,0,-1)&lt;=(INDEX('Verwachte Resultaten'!$C$2:$BT$31,MATCH(_xlfn.XLOOKUP($D$14,$D272:$D278,$E272:$E278,,0,-1),'Verwachte Resultaten'!$B$2:$B$31,0),MATCH(_xlfn.XLOOKUP($D$14,$D272:$D278,AJ271:AJ277,,0,-1),'Verwachte Resultaten'!$C$1:$BT$1,0))*_xlfn.XLOOKUP($E278,$G$2:$G$6,$F$2:$F$6,,0)),_xlfn.XLOOKUP($D$14,$D272:$D278,AJ272:AJ278,,0,-1)&gt;=(INDEX('Verwachte Resultaten'!$C$2:$BT$31,MATCH(_xlfn.XLOOKUP($D$14,$D272:$D278,$E272:$E278,,0,-1),'Verwachte Resultaten'!$B$2:$B$31,0),MATCH(_xlfn.XLOOKUP($D$14,$D272:$D278,AJ271:AJ277,,0,-1),'Verwachte Resultaten'!$C$1:$BT$1,0))*_xlfn.XLOOKUP($E278,$G$2:$G$6,$H$2:$H$6,,0))),$D278,""),"")</f>
        <v/>
      </c>
      <c r="AK278" s="43" t="str">
        <f>IFERROR(IF(AND(_xlfn.XLOOKUP($D$14,$D272:$D278,AK272:AK278,,0,-1)&lt;=(INDEX('Verwachte Resultaten'!$C$2:$BT$31,MATCH(_xlfn.XLOOKUP($D$14,$D272:$D278,$E272:$E278,,0,-1),'Verwachte Resultaten'!$B$2:$B$31,0),MATCH(_xlfn.XLOOKUP($D$14,$D272:$D278,AK271:AK277,,0,-1),'Verwachte Resultaten'!$C$1:$BT$1,0))*_xlfn.XLOOKUP($E278,$G$2:$G$6,$F$2:$F$6,,0)),_xlfn.XLOOKUP($D$14,$D272:$D278,AK272:AK278,,0,-1)&gt;=(INDEX('Verwachte Resultaten'!$C$2:$BT$31,MATCH(_xlfn.XLOOKUP($D$14,$D272:$D278,$E272:$E278,,0,-1),'Verwachte Resultaten'!$B$2:$B$31,0),MATCH(_xlfn.XLOOKUP($D$14,$D272:$D278,AK271:AK277,,0,-1),'Verwachte Resultaten'!$C$1:$BT$1,0))*_xlfn.XLOOKUP($E278,$G$2:$G$6,$H$2:$H$6,,0))),$D278,""),"")</f>
        <v/>
      </c>
      <c r="AL278" s="43" t="str">
        <f>IFERROR(IF(AND(_xlfn.XLOOKUP($D$14,$D272:$D278,AL272:AL278,,0,-1)&lt;=(INDEX('Verwachte Resultaten'!$C$2:$BT$31,MATCH(_xlfn.XLOOKUP($D$14,$D272:$D278,$E272:$E278,,0,-1),'Verwachte Resultaten'!$B$2:$B$31,0),MATCH(_xlfn.XLOOKUP($D$14,$D272:$D278,AL271:AL277,,0,-1),'Verwachte Resultaten'!$C$1:$BT$1,0))*_xlfn.XLOOKUP($E278,$G$2:$G$6,$F$2:$F$6,,0)),_xlfn.XLOOKUP($D$14,$D272:$D278,AL272:AL278,,0,-1)&gt;=(INDEX('Verwachte Resultaten'!$C$2:$BT$31,MATCH(_xlfn.XLOOKUP($D$14,$D272:$D278,$E272:$E278,,0,-1),'Verwachte Resultaten'!$B$2:$B$31,0),MATCH(_xlfn.XLOOKUP($D$14,$D272:$D278,AL271:AL277,,0,-1),'Verwachte Resultaten'!$C$1:$BT$1,0))*_xlfn.XLOOKUP($E278,$G$2:$G$6,$H$2:$H$6,,0))),$D278,""),"")</f>
        <v/>
      </c>
      <c r="AM278" s="43" t="str">
        <f>IFERROR(IF(AND(_xlfn.XLOOKUP($D$14,$D272:$D278,AM272:AM278,,0,-1)&lt;=(INDEX('Verwachte Resultaten'!$C$2:$BT$31,MATCH(_xlfn.XLOOKUP($D$14,$D272:$D278,$E272:$E278,,0,-1),'Verwachte Resultaten'!$B$2:$B$31,0),MATCH(_xlfn.XLOOKUP($D$14,$D272:$D278,AM271:AM277,,0,-1),'Verwachte Resultaten'!$C$1:$BT$1,0))*_xlfn.XLOOKUP($E278,$G$2:$G$6,$F$2:$F$6,,0)),_xlfn.XLOOKUP($D$14,$D272:$D278,AM272:AM278,,0,-1)&gt;=(INDEX('Verwachte Resultaten'!$C$2:$BT$31,MATCH(_xlfn.XLOOKUP($D$14,$D272:$D278,$E272:$E278,,0,-1),'Verwachte Resultaten'!$B$2:$B$31,0),MATCH(_xlfn.XLOOKUP($D$14,$D272:$D278,AM271:AM277,,0,-1),'Verwachte Resultaten'!$C$1:$BT$1,0))*_xlfn.XLOOKUP($E278,$G$2:$G$6,$H$2:$H$6,,0))),$D278,""),"")</f>
        <v/>
      </c>
      <c r="AN278" s="43" t="str">
        <f>IFERROR(IF(AND(_xlfn.XLOOKUP($D$14,$D272:$D278,AN272:AN278,,0,-1)&lt;=(INDEX('Verwachte Resultaten'!$C$2:$BT$31,MATCH(_xlfn.XLOOKUP($D$14,$D272:$D278,$E272:$E278,,0,-1),'Verwachte Resultaten'!$B$2:$B$31,0),MATCH(_xlfn.XLOOKUP($D$14,$D272:$D278,AN271:AN277,,0,-1),'Verwachte Resultaten'!$C$1:$BT$1,0))*_xlfn.XLOOKUP($E278,$G$2:$G$6,$F$2:$F$6,,0)),_xlfn.XLOOKUP($D$14,$D272:$D278,AN272:AN278,,0,-1)&gt;=(INDEX('Verwachte Resultaten'!$C$2:$BT$31,MATCH(_xlfn.XLOOKUP($D$14,$D272:$D278,$E272:$E278,,0,-1),'Verwachte Resultaten'!$B$2:$B$31,0),MATCH(_xlfn.XLOOKUP($D$14,$D272:$D278,AN271:AN277,,0,-1),'Verwachte Resultaten'!$C$1:$BT$1,0))*_xlfn.XLOOKUP($E278,$G$2:$G$6,$H$2:$H$6,,0))),$D278,""),"")</f>
        <v/>
      </c>
      <c r="AO278" s="43" t="str">
        <f>IFERROR(IF(AND(_xlfn.XLOOKUP($D$14,$D272:$D278,AO272:AO278,,0,-1)&lt;=(INDEX('Verwachte Resultaten'!$C$2:$BT$31,MATCH(_xlfn.XLOOKUP($D$14,$D272:$D278,$E272:$E278,,0,-1),'Verwachte Resultaten'!$B$2:$B$31,0),MATCH(_xlfn.XLOOKUP($D$14,$D272:$D278,AO271:AO277,,0,-1),'Verwachte Resultaten'!$C$1:$BT$1,0))*_xlfn.XLOOKUP($E278,$G$2:$G$6,$F$2:$F$6,,0)),_xlfn.XLOOKUP($D$14,$D272:$D278,AO272:AO278,,0,-1)&gt;=(INDEX('Verwachte Resultaten'!$C$2:$BT$31,MATCH(_xlfn.XLOOKUP($D$14,$D272:$D278,$E272:$E278,,0,-1),'Verwachte Resultaten'!$B$2:$B$31,0),MATCH(_xlfn.XLOOKUP($D$14,$D272:$D278,AO271:AO277,,0,-1),'Verwachte Resultaten'!$C$1:$BT$1,0))*_xlfn.XLOOKUP($E278,$G$2:$G$6,$H$2:$H$6,,0))),$D278,""),"")</f>
        <v/>
      </c>
      <c r="AP278" s="43" t="str">
        <f>IFERROR(IF(AND(_xlfn.XLOOKUP($D$14,$D272:$D278,AP272:AP278,,0,-1)&lt;=(INDEX('Verwachte Resultaten'!$C$2:$BT$31,MATCH(_xlfn.XLOOKUP($D$14,$D272:$D278,$E272:$E278,,0,-1),'Verwachte Resultaten'!$B$2:$B$31,0),MATCH(_xlfn.XLOOKUP($D$14,$D272:$D278,AP271:AP277,,0,-1),'Verwachte Resultaten'!$C$1:$BT$1,0))*_xlfn.XLOOKUP($E278,$G$2:$G$6,$F$2:$F$6,,0)),_xlfn.XLOOKUP($D$14,$D272:$D278,AP272:AP278,,0,-1)&gt;=(INDEX('Verwachte Resultaten'!$C$2:$BT$31,MATCH(_xlfn.XLOOKUP($D$14,$D272:$D278,$E272:$E278,,0,-1),'Verwachte Resultaten'!$B$2:$B$31,0),MATCH(_xlfn.XLOOKUP($D$14,$D272:$D278,AP271:AP277,,0,-1),'Verwachte Resultaten'!$C$1:$BT$1,0))*_xlfn.XLOOKUP($E278,$G$2:$G$6,$H$2:$H$6,,0))),$D278,""),"")</f>
        <v/>
      </c>
      <c r="AQ278" s="43" t="str">
        <f>IFERROR(IF(AND(_xlfn.XLOOKUP($D$14,$D272:$D278,AQ272:AQ278,,0,-1)&lt;=(INDEX('Verwachte Resultaten'!$C$2:$BT$31,MATCH(_xlfn.XLOOKUP($D$14,$D272:$D278,$E272:$E278,,0,-1),'Verwachte Resultaten'!$B$2:$B$31,0),MATCH(_xlfn.XLOOKUP($D$14,$D272:$D278,AQ271:AQ277,,0,-1),'Verwachte Resultaten'!$C$1:$BT$1,0))*_xlfn.XLOOKUP($E278,$G$2:$G$6,$F$2:$F$6,,0)),_xlfn.XLOOKUP($D$14,$D272:$D278,AQ272:AQ278,,0,-1)&gt;=(INDEX('Verwachte Resultaten'!$C$2:$BT$31,MATCH(_xlfn.XLOOKUP($D$14,$D272:$D278,$E272:$E278,,0,-1),'Verwachte Resultaten'!$B$2:$B$31,0),MATCH(_xlfn.XLOOKUP($D$14,$D272:$D278,AQ271:AQ277,,0,-1),'Verwachte Resultaten'!$C$1:$BT$1,0))*_xlfn.XLOOKUP($E278,$G$2:$G$6,$H$2:$H$6,,0))),$D278,""),"")</f>
        <v/>
      </c>
      <c r="AR278" s="43" t="str">
        <f>IFERROR(IF(AND(_xlfn.XLOOKUP($D$14,$D272:$D278,AR272:AR278,,0,-1)&lt;=(INDEX('Verwachte Resultaten'!$C$2:$BT$31,MATCH(_xlfn.XLOOKUP($D$14,$D272:$D278,$E272:$E278,,0,-1),'Verwachte Resultaten'!$B$2:$B$31,0),MATCH(_xlfn.XLOOKUP($D$14,$D272:$D278,AR271:AR277,,0,-1),'Verwachte Resultaten'!$C$1:$BT$1,0))*_xlfn.XLOOKUP($E278,$G$2:$G$6,$F$2:$F$6,,0)),_xlfn.XLOOKUP($D$14,$D272:$D278,AR272:AR278,,0,-1)&gt;=(INDEX('Verwachte Resultaten'!$C$2:$BT$31,MATCH(_xlfn.XLOOKUP($D$14,$D272:$D278,$E272:$E278,,0,-1),'Verwachte Resultaten'!$B$2:$B$31,0),MATCH(_xlfn.XLOOKUP($D$14,$D272:$D278,AR271:AR277,,0,-1),'Verwachte Resultaten'!$C$1:$BT$1,0))*_xlfn.XLOOKUP($E278,$G$2:$G$6,$H$2:$H$6,,0))),$D278,""),"")</f>
        <v/>
      </c>
      <c r="AS278" s="43" t="str">
        <f>IFERROR(IF(AND(_xlfn.XLOOKUP($D$14,$D272:$D278,AS272:AS278,,0,-1)&lt;=(INDEX('Verwachte Resultaten'!$C$2:$BT$31,MATCH(_xlfn.XLOOKUP($D$14,$D272:$D278,$E272:$E278,,0,-1),'Verwachte Resultaten'!$B$2:$B$31,0),MATCH(_xlfn.XLOOKUP($D$14,$D272:$D278,AS271:AS277,,0,-1),'Verwachte Resultaten'!$C$1:$BT$1,0))*_xlfn.XLOOKUP($E278,$G$2:$G$6,$F$2:$F$6,,0)),_xlfn.XLOOKUP($D$14,$D272:$D278,AS272:AS278,,0,-1)&gt;=(INDEX('Verwachte Resultaten'!$C$2:$BT$31,MATCH(_xlfn.XLOOKUP($D$14,$D272:$D278,$E272:$E278,,0,-1),'Verwachte Resultaten'!$B$2:$B$31,0),MATCH(_xlfn.XLOOKUP($D$14,$D272:$D278,AS271:AS277,,0,-1),'Verwachte Resultaten'!$C$1:$BT$1,0))*_xlfn.XLOOKUP($E278,$G$2:$G$6,$H$2:$H$6,,0))),$D278,""),"")</f>
        <v/>
      </c>
      <c r="AT278" s="43" t="str">
        <f>IFERROR(IF(AND(_xlfn.XLOOKUP($D$14,$D272:$D278,AT272:AT278,,0,-1)&lt;=(INDEX('Verwachte Resultaten'!$C$2:$BT$31,MATCH(_xlfn.XLOOKUP($D$14,$D272:$D278,$E272:$E278,,0,-1),'Verwachte Resultaten'!$B$2:$B$31,0),MATCH(_xlfn.XLOOKUP($D$14,$D272:$D278,AT271:AT277,,0,-1),'Verwachte Resultaten'!$C$1:$BT$1,0))*_xlfn.XLOOKUP($E278,$G$2:$G$6,$F$2:$F$6,,0)),_xlfn.XLOOKUP($D$14,$D272:$D278,AT272:AT278,,0,-1)&gt;=(INDEX('Verwachte Resultaten'!$C$2:$BT$31,MATCH(_xlfn.XLOOKUP($D$14,$D272:$D278,$E272:$E278,,0,-1),'Verwachte Resultaten'!$B$2:$B$31,0),MATCH(_xlfn.XLOOKUP($D$14,$D272:$D278,AT271:AT277,,0,-1),'Verwachte Resultaten'!$C$1:$BT$1,0))*_xlfn.XLOOKUP($E278,$G$2:$G$6,$H$2:$H$6,,0))),$D278,""),"")</f>
        <v/>
      </c>
      <c r="AU278" s="43" t="str">
        <f>IFERROR(IF(AND(_xlfn.XLOOKUP($D$14,$D272:$D278,AU272:AU278,,0,-1)&lt;=(INDEX('Verwachte Resultaten'!$C$2:$BT$31,MATCH(_xlfn.XLOOKUP($D$14,$D272:$D278,$E272:$E278,,0,-1),'Verwachte Resultaten'!$B$2:$B$31,0),MATCH(_xlfn.XLOOKUP($D$14,$D272:$D278,AU271:AU277,,0,-1),'Verwachte Resultaten'!$C$1:$BT$1,0))*_xlfn.XLOOKUP($E278,$G$2:$G$6,$F$2:$F$6,,0)),_xlfn.XLOOKUP($D$14,$D272:$D278,AU272:AU278,,0,-1)&gt;=(INDEX('Verwachte Resultaten'!$C$2:$BT$31,MATCH(_xlfn.XLOOKUP($D$14,$D272:$D278,$E272:$E278,,0,-1),'Verwachte Resultaten'!$B$2:$B$31,0),MATCH(_xlfn.XLOOKUP($D$14,$D272:$D278,AU271:AU277,,0,-1),'Verwachte Resultaten'!$C$1:$BT$1,0))*_xlfn.XLOOKUP($E278,$G$2:$G$6,$H$2:$H$6,,0))),$D278,""),"")</f>
        <v/>
      </c>
      <c r="AV278" s="43" t="str">
        <f>IFERROR(IF(AND(_xlfn.XLOOKUP($D$14,$D272:$D278,AV272:AV278,,0,-1)&lt;=(INDEX('Verwachte Resultaten'!$C$2:$BT$31,MATCH(_xlfn.XLOOKUP($D$14,$D272:$D278,$E272:$E278,,0,-1),'Verwachte Resultaten'!$B$2:$B$31,0),MATCH(_xlfn.XLOOKUP($D$14,$D272:$D278,AV271:AV277,,0,-1),'Verwachte Resultaten'!$C$1:$BT$1,0))*_xlfn.XLOOKUP($E278,$G$2:$G$6,$F$2:$F$6,,0)),_xlfn.XLOOKUP($D$14,$D272:$D278,AV272:AV278,,0,-1)&gt;=(INDEX('Verwachte Resultaten'!$C$2:$BT$31,MATCH(_xlfn.XLOOKUP($D$14,$D272:$D278,$E272:$E278,,0,-1),'Verwachte Resultaten'!$B$2:$B$31,0),MATCH(_xlfn.XLOOKUP($D$14,$D272:$D278,AV271:AV277,,0,-1),'Verwachte Resultaten'!$C$1:$BT$1,0))*_xlfn.XLOOKUP($E278,$G$2:$G$6,$H$2:$H$6,,0))),$D278,""),"")</f>
        <v/>
      </c>
      <c r="AW278" s="43" t="str">
        <f>IFERROR(IF(AND(_xlfn.XLOOKUP($D$14,$D272:$D278,AW272:AW278,,0,-1)&lt;=(INDEX('Verwachte Resultaten'!$C$2:$BT$31,MATCH(_xlfn.XLOOKUP($D$14,$D272:$D278,$E272:$E278,,0,-1),'Verwachte Resultaten'!$B$2:$B$31,0),MATCH(_xlfn.XLOOKUP($D$14,$D272:$D278,AW271:AW277,,0,-1),'Verwachte Resultaten'!$C$1:$BT$1,0))*_xlfn.XLOOKUP($E278,$G$2:$G$6,$F$2:$F$6,,0)),_xlfn.XLOOKUP($D$14,$D272:$D278,AW272:AW278,,0,-1)&gt;=(INDEX('Verwachte Resultaten'!$C$2:$BT$31,MATCH(_xlfn.XLOOKUP($D$14,$D272:$D278,$E272:$E278,,0,-1),'Verwachte Resultaten'!$B$2:$B$31,0),MATCH(_xlfn.XLOOKUP($D$14,$D272:$D278,AW271:AW277,,0,-1),'Verwachte Resultaten'!$C$1:$BT$1,0))*_xlfn.XLOOKUP($E278,$G$2:$G$6,$H$2:$H$6,,0))),$D278,""),"")</f>
        <v/>
      </c>
      <c r="AX278" s="43" t="str">
        <f>IFERROR(IF(AND(_xlfn.XLOOKUP($D$14,$D272:$D278,AX272:AX278,,0,-1)&lt;=(INDEX('Verwachte Resultaten'!$C$2:$BT$31,MATCH(_xlfn.XLOOKUP($D$14,$D272:$D278,$E272:$E278,,0,-1),'Verwachte Resultaten'!$B$2:$B$31,0),MATCH(_xlfn.XLOOKUP($D$14,$D272:$D278,AX271:AX277,,0,-1),'Verwachte Resultaten'!$C$1:$BT$1,0))*_xlfn.XLOOKUP($E278,$G$2:$G$6,$F$2:$F$6,,0)),_xlfn.XLOOKUP($D$14,$D272:$D278,AX272:AX278,,0,-1)&gt;=(INDEX('Verwachte Resultaten'!$C$2:$BT$31,MATCH(_xlfn.XLOOKUP($D$14,$D272:$D278,$E272:$E278,,0,-1),'Verwachte Resultaten'!$B$2:$B$31,0),MATCH(_xlfn.XLOOKUP($D$14,$D272:$D278,AX271:AX277,,0,-1),'Verwachte Resultaten'!$C$1:$BT$1,0))*_xlfn.XLOOKUP($E278,$G$2:$G$6,$H$2:$H$6,,0))),$D278,""),"")</f>
        <v/>
      </c>
      <c r="AY278" s="43" t="str">
        <f>IFERROR(IF(AND(_xlfn.XLOOKUP($D$14,$D272:$D278,AY272:AY278,,0,-1)&lt;=(INDEX('Verwachte Resultaten'!$C$2:$BT$31,MATCH(_xlfn.XLOOKUP($D$14,$D272:$D278,$E272:$E278,,0,-1),'Verwachte Resultaten'!$B$2:$B$31,0),MATCH(_xlfn.XLOOKUP($D$14,$D272:$D278,AY271:AY277,,0,-1),'Verwachte Resultaten'!$C$1:$BT$1,0))*_xlfn.XLOOKUP($E278,$G$2:$G$6,$F$2:$F$6,,0)),_xlfn.XLOOKUP($D$14,$D272:$D278,AY272:AY278,,0,-1)&gt;=(INDEX('Verwachte Resultaten'!$C$2:$BT$31,MATCH(_xlfn.XLOOKUP($D$14,$D272:$D278,$E272:$E278,,0,-1),'Verwachte Resultaten'!$B$2:$B$31,0),MATCH(_xlfn.XLOOKUP($D$14,$D272:$D278,AY271:AY277,,0,-1),'Verwachte Resultaten'!$C$1:$BT$1,0))*_xlfn.XLOOKUP($E278,$G$2:$G$6,$H$2:$H$6,,0))),$D278,""),"")</f>
        <v/>
      </c>
      <c r="AZ278" s="43" t="str">
        <f>IFERROR(IF(AND(_xlfn.XLOOKUP($D$14,$D272:$D278,AZ272:AZ278,,0,-1)&lt;=(INDEX('Verwachte Resultaten'!$C$2:$BT$31,MATCH(_xlfn.XLOOKUP($D$14,$D272:$D278,$E272:$E278,,0,-1),'Verwachte Resultaten'!$B$2:$B$31,0),MATCH(_xlfn.XLOOKUP($D$14,$D272:$D278,AZ271:AZ277,,0,-1),'Verwachte Resultaten'!$C$1:$BT$1,0))*_xlfn.XLOOKUP($E278,$G$2:$G$6,$F$2:$F$6,,0)),_xlfn.XLOOKUP($D$14,$D272:$D278,AZ272:AZ278,,0,-1)&gt;=(INDEX('Verwachte Resultaten'!$C$2:$BT$31,MATCH(_xlfn.XLOOKUP($D$14,$D272:$D278,$E272:$E278,,0,-1),'Verwachte Resultaten'!$B$2:$B$31,0),MATCH(_xlfn.XLOOKUP($D$14,$D272:$D278,AZ271:AZ277,,0,-1),'Verwachte Resultaten'!$C$1:$BT$1,0))*_xlfn.XLOOKUP($E278,$G$2:$G$6,$H$2:$H$6,,0))),$D278,""),"")</f>
        <v/>
      </c>
      <c r="BA278" s="43" t="str">
        <f>IFERROR(IF(AND(_xlfn.XLOOKUP($D$14,$D272:$D278,BA272:BA278,,0,-1)&lt;=(INDEX('Verwachte Resultaten'!$C$2:$BT$31,MATCH(_xlfn.XLOOKUP($D$14,$D272:$D278,$E272:$E278,,0,-1),'Verwachte Resultaten'!$B$2:$B$31,0),MATCH(_xlfn.XLOOKUP($D$14,$D272:$D278,BA271:BA277,,0,-1),'Verwachte Resultaten'!$C$1:$BT$1,0))*_xlfn.XLOOKUP($E278,$G$2:$G$6,$F$2:$F$6,,0)),_xlfn.XLOOKUP($D$14,$D272:$D278,BA272:BA278,,0,-1)&gt;=(INDEX('Verwachte Resultaten'!$C$2:$BT$31,MATCH(_xlfn.XLOOKUP($D$14,$D272:$D278,$E272:$E278,,0,-1),'Verwachte Resultaten'!$B$2:$B$31,0),MATCH(_xlfn.XLOOKUP($D$14,$D272:$D278,BA271:BA277,,0,-1),'Verwachte Resultaten'!$C$1:$BT$1,0))*_xlfn.XLOOKUP($E278,$G$2:$G$6,$H$2:$H$6,,0))),$D278,""),"")</f>
        <v/>
      </c>
      <c r="BB278" s="43" t="str">
        <f>IFERROR(IF(AND(_xlfn.XLOOKUP($D$14,$D272:$D278,BB272:BB278,,0,-1)&lt;=(INDEX('Verwachte Resultaten'!$C$2:$BT$31,MATCH(_xlfn.XLOOKUP($D$14,$D272:$D278,$E272:$E278,,0,-1),'Verwachte Resultaten'!$B$2:$B$31,0),MATCH(_xlfn.XLOOKUP($D$14,$D272:$D278,BB271:BB277,,0,-1),'Verwachte Resultaten'!$C$1:$BT$1,0))*_xlfn.XLOOKUP($E278,$G$2:$G$6,$F$2:$F$6,,0)),_xlfn.XLOOKUP($D$14,$D272:$D278,BB272:BB278,,0,-1)&gt;=(INDEX('Verwachte Resultaten'!$C$2:$BT$31,MATCH(_xlfn.XLOOKUP($D$14,$D272:$D278,$E272:$E278,,0,-1),'Verwachte Resultaten'!$B$2:$B$31,0),MATCH(_xlfn.XLOOKUP($D$14,$D272:$D278,BB271:BB277,,0,-1),'Verwachte Resultaten'!$C$1:$BT$1,0))*_xlfn.XLOOKUP($E278,$G$2:$G$6,$H$2:$H$6,,0))),$D278,""),"")</f>
        <v/>
      </c>
      <c r="BC278" s="43" t="str">
        <f>IFERROR(IF(AND(_xlfn.XLOOKUP($D$14,$D272:$D278,BC272:BC278,,0,-1)&lt;=(INDEX('Verwachte Resultaten'!$C$2:$BT$31,MATCH(_xlfn.XLOOKUP($D$14,$D272:$D278,$E272:$E278,,0,-1),'Verwachte Resultaten'!$B$2:$B$31,0),MATCH(_xlfn.XLOOKUP($D$14,$D272:$D278,BC271:BC277,,0,-1),'Verwachte Resultaten'!$C$1:$BT$1,0))*_xlfn.XLOOKUP($E278,$G$2:$G$6,$F$2:$F$6,,0)),_xlfn.XLOOKUP($D$14,$D272:$D278,BC272:BC278,,0,-1)&gt;=(INDEX('Verwachte Resultaten'!$C$2:$BT$31,MATCH(_xlfn.XLOOKUP($D$14,$D272:$D278,$E272:$E278,,0,-1),'Verwachte Resultaten'!$B$2:$B$31,0),MATCH(_xlfn.XLOOKUP($D$14,$D272:$D278,BC271:BC277,,0,-1),'Verwachte Resultaten'!$C$1:$BT$1,0))*_xlfn.XLOOKUP($E278,$G$2:$G$6,$H$2:$H$6,,0))),$D278,""),"")</f>
        <v/>
      </c>
      <c r="BD278" s="43" t="str">
        <f>IFERROR(IF(AND(_xlfn.XLOOKUP($D$14,$D272:$D278,BD272:BD278,,0,-1)&lt;=(INDEX('Verwachte Resultaten'!$C$2:$BT$31,MATCH(_xlfn.XLOOKUP($D$14,$D272:$D278,$E272:$E278,,0,-1),'Verwachte Resultaten'!$B$2:$B$31,0),MATCH(_xlfn.XLOOKUP($D$14,$D272:$D278,BD271:BD277,,0,-1),'Verwachte Resultaten'!$C$1:$BT$1,0))*_xlfn.XLOOKUP($E278,$G$2:$G$6,$F$2:$F$6,,0)),_xlfn.XLOOKUP($D$14,$D272:$D278,BD272:BD278,,0,-1)&gt;=(INDEX('Verwachte Resultaten'!$C$2:$BT$31,MATCH(_xlfn.XLOOKUP($D$14,$D272:$D278,$E272:$E278,,0,-1),'Verwachte Resultaten'!$B$2:$B$31,0),MATCH(_xlfn.XLOOKUP($D$14,$D272:$D278,BD271:BD277,,0,-1),'Verwachte Resultaten'!$C$1:$BT$1,0))*_xlfn.XLOOKUP($E278,$G$2:$G$6,$H$2:$H$6,,0))),$D278,""),"")</f>
        <v/>
      </c>
      <c r="BE278" s="43" t="str">
        <f>IFERROR(IF(AND(_xlfn.XLOOKUP($D$14,$D272:$D278,BE272:BE278,,0,-1)&lt;=(INDEX('Verwachte Resultaten'!$C$2:$BT$31,MATCH(_xlfn.XLOOKUP($D$14,$D272:$D278,$E272:$E278,,0,-1),'Verwachte Resultaten'!$B$2:$B$31,0),MATCH(_xlfn.XLOOKUP($D$14,$D272:$D278,BE271:BE277,,0,-1),'Verwachte Resultaten'!$C$1:$BT$1,0))*_xlfn.XLOOKUP($E278,$G$2:$G$6,$F$2:$F$6,,0)),_xlfn.XLOOKUP($D$14,$D272:$D278,BE272:BE278,,0,-1)&gt;=(INDEX('Verwachte Resultaten'!$C$2:$BT$31,MATCH(_xlfn.XLOOKUP($D$14,$D272:$D278,$E272:$E278,,0,-1),'Verwachte Resultaten'!$B$2:$B$31,0),MATCH(_xlfn.XLOOKUP($D$14,$D272:$D278,BE271:BE277,,0,-1),'Verwachte Resultaten'!$C$1:$BT$1,0))*_xlfn.XLOOKUP($E278,$G$2:$G$6,$H$2:$H$6,,0))),$D278,""),"")</f>
        <v/>
      </c>
      <c r="BF278" s="43" t="str">
        <f>IFERROR(IF(AND(_xlfn.XLOOKUP($D$14,$D272:$D278,BF272:BF278,,0,-1)&lt;=(INDEX('Verwachte Resultaten'!$C$2:$BT$31,MATCH(_xlfn.XLOOKUP($D$14,$D272:$D278,$E272:$E278,,0,-1),'Verwachte Resultaten'!$B$2:$B$31,0),MATCH(_xlfn.XLOOKUP($D$14,$D272:$D278,BF271:BF277,,0,-1),'Verwachte Resultaten'!$C$1:$BT$1,0))*_xlfn.XLOOKUP($E278,$G$2:$G$6,$F$2:$F$6,,0)),_xlfn.XLOOKUP($D$14,$D272:$D278,BF272:BF278,,0,-1)&gt;=(INDEX('Verwachte Resultaten'!$C$2:$BT$31,MATCH(_xlfn.XLOOKUP($D$14,$D272:$D278,$E272:$E278,,0,-1),'Verwachte Resultaten'!$B$2:$B$31,0),MATCH(_xlfn.XLOOKUP($D$14,$D272:$D278,BF271:BF277,,0,-1),'Verwachte Resultaten'!$C$1:$BT$1,0))*_xlfn.XLOOKUP($E278,$G$2:$G$6,$H$2:$H$6,,0))),$D278,""),"")</f>
        <v/>
      </c>
      <c r="BG278" s="43" t="str">
        <f>IFERROR(IF(AND(_xlfn.XLOOKUP($D$14,$D272:$D278,BG272:BG278,,0,-1)&lt;=(INDEX('Verwachte Resultaten'!$C$2:$BT$31,MATCH(_xlfn.XLOOKUP($D$14,$D272:$D278,$E272:$E278,,0,-1),'Verwachte Resultaten'!$B$2:$B$31,0),MATCH(_xlfn.XLOOKUP($D$14,$D272:$D278,BG271:BG277,,0,-1),'Verwachte Resultaten'!$C$1:$BT$1,0))*_xlfn.XLOOKUP($E278,$G$2:$G$6,$F$2:$F$6,,0)),_xlfn.XLOOKUP($D$14,$D272:$D278,BG272:BG278,,0,-1)&gt;=(INDEX('Verwachte Resultaten'!$C$2:$BT$31,MATCH(_xlfn.XLOOKUP($D$14,$D272:$D278,$E272:$E278,,0,-1),'Verwachte Resultaten'!$B$2:$B$31,0),MATCH(_xlfn.XLOOKUP($D$14,$D272:$D278,BG271:BG277,,0,-1),'Verwachte Resultaten'!$C$1:$BT$1,0))*_xlfn.XLOOKUP($E278,$G$2:$G$6,$H$2:$H$6,,0))),$D278,""),"")</f>
        <v/>
      </c>
      <c r="BH278" s="43" t="str">
        <f>IFERROR(IF(AND(_xlfn.XLOOKUP($D$14,$D272:$D278,BH272:BH278,,0,-1)&lt;=(INDEX('Verwachte Resultaten'!$C$2:$BT$31,MATCH(_xlfn.XLOOKUP($D$14,$D272:$D278,$E272:$E278,,0,-1),'Verwachte Resultaten'!$B$2:$B$31,0),MATCH(_xlfn.XLOOKUP($D$14,$D272:$D278,BH271:BH277,,0,-1),'Verwachte Resultaten'!$C$1:$BT$1,0))*_xlfn.XLOOKUP($E278,$G$2:$G$6,$F$2:$F$6,,0)),_xlfn.XLOOKUP($D$14,$D272:$D278,BH272:BH278,,0,-1)&gt;=(INDEX('Verwachte Resultaten'!$C$2:$BT$31,MATCH(_xlfn.XLOOKUP($D$14,$D272:$D278,$E272:$E278,,0,-1),'Verwachte Resultaten'!$B$2:$B$31,0),MATCH(_xlfn.XLOOKUP($D$14,$D272:$D278,BH271:BH277,,0,-1),'Verwachte Resultaten'!$C$1:$BT$1,0))*_xlfn.XLOOKUP($E278,$G$2:$G$6,$H$2:$H$6,,0))),$D278,""),"")</f>
        <v/>
      </c>
      <c r="BI278" s="43" t="str">
        <f>IFERROR(IF(AND(_xlfn.XLOOKUP($D$14,$D272:$D278,BI272:BI278,,0,-1)&lt;=(INDEX('Verwachte Resultaten'!$C$2:$BT$31,MATCH(_xlfn.XLOOKUP($D$14,$D272:$D278,$E272:$E278,,0,-1),'Verwachte Resultaten'!$B$2:$B$31,0),MATCH(_xlfn.XLOOKUP($D$14,$D272:$D278,BI271:BI277,,0,-1),'Verwachte Resultaten'!$C$1:$BT$1,0))*_xlfn.XLOOKUP($E278,$G$2:$G$6,$F$2:$F$6,,0)),_xlfn.XLOOKUP($D$14,$D272:$D278,BI272:BI278,,0,-1)&gt;=(INDEX('Verwachte Resultaten'!$C$2:$BT$31,MATCH(_xlfn.XLOOKUP($D$14,$D272:$D278,$E272:$E278,,0,-1),'Verwachte Resultaten'!$B$2:$B$31,0),MATCH(_xlfn.XLOOKUP($D$14,$D272:$D278,BI271:BI277,,0,-1),'Verwachte Resultaten'!$C$1:$BT$1,0))*_xlfn.XLOOKUP($E278,$G$2:$G$6,$H$2:$H$6,,0))),$D278,""),"")</f>
        <v/>
      </c>
      <c r="BJ278" s="43" t="str">
        <f>IFERROR(IF(AND(_xlfn.XLOOKUP($D$14,$D272:$D278,BJ272:BJ278,,0,-1)&lt;=(INDEX('Verwachte Resultaten'!$C$2:$BT$31,MATCH(_xlfn.XLOOKUP($D$14,$D272:$D278,$E272:$E278,,0,-1),'Verwachte Resultaten'!$B$2:$B$31,0),MATCH(_xlfn.XLOOKUP($D$14,$D272:$D278,BJ271:BJ277,,0,-1),'Verwachte Resultaten'!$C$1:$BT$1,0))*_xlfn.XLOOKUP($E278,$G$2:$G$6,$F$2:$F$6,,0)),_xlfn.XLOOKUP($D$14,$D272:$D278,BJ272:BJ278,,0,-1)&gt;=(INDEX('Verwachte Resultaten'!$C$2:$BT$31,MATCH(_xlfn.XLOOKUP($D$14,$D272:$D278,$E272:$E278,,0,-1),'Verwachte Resultaten'!$B$2:$B$31,0),MATCH(_xlfn.XLOOKUP($D$14,$D272:$D278,BJ271:BJ277,,0,-1),'Verwachte Resultaten'!$C$1:$BT$1,0))*_xlfn.XLOOKUP($E278,$G$2:$G$6,$H$2:$H$6,,0))),$D278,""),"")</f>
        <v/>
      </c>
      <c r="BK278" s="44" t="str">
        <f>IFERROR(IF(AND(_xlfn.XLOOKUP($D$14,$D272:$D278,BK272:BK278,,0,-1)&lt;=(INDEX('Verwachte Resultaten'!$C$2:$BT$31,MATCH(_xlfn.XLOOKUP($D$14,$D272:$D278,$E272:$E278,,0,-1),'Verwachte Resultaten'!$B$2:$B$31,0),MATCH(_xlfn.XLOOKUP($D$14,$D272:$D278,BK271:BK277,,0,-1),'Verwachte Resultaten'!$C$1:$BT$1,0))*_xlfn.XLOOKUP($E278,$G$2:$G$6,$F$2:$F$6,,0)),_xlfn.XLOOKUP($D$14,$D272:$D278,BK272:BK278,,0,-1)&gt;=(INDEX('Verwachte Resultaten'!$C$2:$BT$31,MATCH(_xlfn.XLOOKUP($D$14,$D272:$D278,$E272:$E278,,0,-1),'Verwachte Resultaten'!$B$2:$B$31,0),MATCH(_xlfn.XLOOKUP($D$14,$D272:$D278,BK271:BK277,,0,-1),'Verwachte Resultaten'!$C$1:$BT$1,0))*_xlfn.XLOOKUP($E278,$G$2:$G$6,$H$2:$H$6,,0))),$D278,""),"")</f>
        <v/>
      </c>
    </row>
    <row r="279" spans="1:63" hidden="1">
      <c r="C279" s="23"/>
      <c r="D279" s="110" t="str">
        <f>IFERROR($B275*$B$7,"")</f>
        <v/>
      </c>
      <c r="E279" s="40" t="s">
        <v>159</v>
      </c>
      <c r="F279" s="13" t="str">
        <f>IFERROR(IF(AND(_xlfn.XLOOKUP($D$14,$D273:$D279,F273:F279,,0,-1)&lt;=(INDEX('Verwachte Resultaten'!$C$2:$BT$31,MATCH(_xlfn.XLOOKUP($D$14,$D273:$D279,$E273:$E279,,0,-1),'Verwachte Resultaten'!$B$2:$B$31,0),MATCH(_xlfn.XLOOKUP($D$14,$D273:$D279,F272:F278,,0,-1),'Verwachte Resultaten'!$C$1:$BT$1,0))*_xlfn.XLOOKUP($E279,$G$2:$G$6,$F$2:$F$6,,0)),_xlfn.XLOOKUP($D$14,$D273:$D279,F273:F279,,0,-1)&gt;(INDEX('Verwachte Resultaten'!$C$2:$BT$31,MATCH(_xlfn.XLOOKUP($D$14,$D273:$D279,$E273:$E279,,0,-1),'Verwachte Resultaten'!$B$2:$B$31,0),MATCH(_xlfn.XLOOKUP($D$14,$D273:$D279,F272:F278,,0,-1),'Verwachte Resultaten'!$C$1:$BT$1,0))*_xlfn.XLOOKUP($E279,$G$2:$G$6,$H$2:$H$6,,0))),$D279,""),"")</f>
        <v/>
      </c>
      <c r="G279" s="14" t="str">
        <f>IFERROR(IF(AND(_xlfn.XLOOKUP($D$14,$D273:$D279,G273:G279,,0,-1)&lt;=(INDEX('Verwachte Resultaten'!$C$2:$BT$31,MATCH(_xlfn.XLOOKUP($D$14,$D273:$D279,$E273:$E279,,0,-1),'Verwachte Resultaten'!$B$2:$B$31,0),MATCH(_xlfn.XLOOKUP($D$14,$D273:$D279,G272:G278,,0,-1),'Verwachte Resultaten'!$C$1:$BT$1,0))*_xlfn.XLOOKUP($E279,$G$2:$G$6,$F$2:$F$6,,0)),_xlfn.XLOOKUP($D$14,$D273:$D279,G273:G279,,0,-1)&gt;(INDEX('Verwachte Resultaten'!$C$2:$BT$31,MATCH(_xlfn.XLOOKUP($D$14,$D273:$D279,$E273:$E279,,0,-1),'Verwachte Resultaten'!$B$2:$B$31,0),MATCH(_xlfn.XLOOKUP($D$14,$D273:$D279,G272:G278,,0,-1),'Verwachte Resultaten'!$C$1:$BT$1,0))*_xlfn.XLOOKUP($E279,$G$2:$G$6,$H$2:$H$6,,0))),$D279,""),"")</f>
        <v/>
      </c>
      <c r="H279" s="14" t="str">
        <f>IFERROR(IF(AND(_xlfn.XLOOKUP($D$14,$D273:$D279,H273:H279,,0,-1)&lt;=(INDEX('Verwachte Resultaten'!$C$2:$BT$31,MATCH(_xlfn.XLOOKUP($D$14,$D273:$D279,$E273:$E279,,0,-1),'Verwachte Resultaten'!$B$2:$B$31,0),MATCH(_xlfn.XLOOKUP($D$14,$D273:$D279,H272:H278,,0,-1),'Verwachte Resultaten'!$C$1:$BT$1,0))*_xlfn.XLOOKUP($E279,$G$2:$G$6,$F$2:$F$6,,0)),_xlfn.XLOOKUP($D$14,$D273:$D279,H273:H279,,0,-1)&gt;(INDEX('Verwachte Resultaten'!$C$2:$BT$31,MATCH(_xlfn.XLOOKUP($D$14,$D273:$D279,$E273:$E279,,0,-1),'Verwachte Resultaten'!$B$2:$B$31,0),MATCH(_xlfn.XLOOKUP($D$14,$D273:$D279,H272:H278,,0,-1),'Verwachte Resultaten'!$C$1:$BT$1,0))*_xlfn.XLOOKUP($E279,$G$2:$G$6,$H$2:$H$6,,0))),$D279,""),"")</f>
        <v/>
      </c>
      <c r="I279" s="14" t="str">
        <f>IFERROR(IF(AND(_xlfn.XLOOKUP($D$14,$D273:$D279,I273:I279,,0,-1)&lt;=(INDEX('Verwachte Resultaten'!$C$2:$BT$31,MATCH(_xlfn.XLOOKUP($D$14,$D273:$D279,$E273:$E279,,0,-1),'Verwachte Resultaten'!$B$2:$B$31,0),MATCH(_xlfn.XLOOKUP($D$14,$D273:$D279,I272:I278,,0,-1),'Verwachte Resultaten'!$C$1:$BT$1,0))*_xlfn.XLOOKUP($E279,$G$2:$G$6,$F$2:$F$6,,0)),_xlfn.XLOOKUP($D$14,$D273:$D279,I273:I279,,0,-1)&gt;(INDEX('Verwachte Resultaten'!$C$2:$BT$31,MATCH(_xlfn.XLOOKUP($D$14,$D273:$D279,$E273:$E279,,0,-1),'Verwachte Resultaten'!$B$2:$B$31,0),MATCH(_xlfn.XLOOKUP($D$14,$D273:$D279,I272:I278,,0,-1),'Verwachte Resultaten'!$C$1:$BT$1,0))*_xlfn.XLOOKUP($E279,$G$2:$G$6,$H$2:$H$6,,0))),$D279,""),"")</f>
        <v/>
      </c>
      <c r="J279" s="14" t="str">
        <f>IFERROR(IF(AND(_xlfn.XLOOKUP($D$14,$D273:$D279,J273:J279,,0,-1)&lt;=(INDEX('Verwachte Resultaten'!$C$2:$BT$31,MATCH(_xlfn.XLOOKUP($D$14,$D273:$D279,$E273:$E279,,0,-1),'Verwachte Resultaten'!$B$2:$B$31,0),MATCH(_xlfn.XLOOKUP($D$14,$D273:$D279,J272:J278,,0,-1),'Verwachte Resultaten'!$C$1:$BT$1,0))*_xlfn.XLOOKUP($E279,$G$2:$G$6,$F$2:$F$6,,0)),_xlfn.XLOOKUP($D$14,$D273:$D279,J273:J279,,0,-1)&gt;(INDEX('Verwachte Resultaten'!$C$2:$BT$31,MATCH(_xlfn.XLOOKUP($D$14,$D273:$D279,$E273:$E279,,0,-1),'Verwachte Resultaten'!$B$2:$B$31,0),MATCH(_xlfn.XLOOKUP($D$14,$D273:$D279,J272:J278,,0,-1),'Verwachte Resultaten'!$C$1:$BT$1,0))*_xlfn.XLOOKUP($E279,$G$2:$G$6,$H$2:$H$6,,0))),$D279,""),"")</f>
        <v/>
      </c>
      <c r="K279" s="14" t="str">
        <f>IFERROR(IF(AND(_xlfn.XLOOKUP($D$14,$D273:$D279,K273:K279,,0,-1)&lt;=(INDEX('Verwachte Resultaten'!$C$2:$BT$31,MATCH(_xlfn.XLOOKUP($D$14,$D273:$D279,$E273:$E279,,0,-1),'Verwachte Resultaten'!$B$2:$B$31,0),MATCH(_xlfn.XLOOKUP($D$14,$D273:$D279,K272:K278,,0,-1),'Verwachte Resultaten'!$C$1:$BT$1,0))*_xlfn.XLOOKUP($E279,$G$2:$G$6,$F$2:$F$6,,0)),_xlfn.XLOOKUP($D$14,$D273:$D279,K273:K279,,0,-1)&gt;(INDEX('Verwachte Resultaten'!$C$2:$BT$31,MATCH(_xlfn.XLOOKUP($D$14,$D273:$D279,$E273:$E279,,0,-1),'Verwachte Resultaten'!$B$2:$B$31,0),MATCH(_xlfn.XLOOKUP($D$14,$D273:$D279,K272:K278,,0,-1),'Verwachte Resultaten'!$C$1:$BT$1,0))*_xlfn.XLOOKUP($E279,$G$2:$G$6,$H$2:$H$6,,0))),$D279,""),"")</f>
        <v/>
      </c>
      <c r="L279" s="14" t="str">
        <f>IFERROR(IF(AND(_xlfn.XLOOKUP($D$14,$D273:$D279,L273:L279,,0,-1)&lt;=(INDEX('Verwachte Resultaten'!$C$2:$BT$31,MATCH(_xlfn.XLOOKUP($D$14,$D273:$D279,$E273:$E279,,0,-1),'Verwachte Resultaten'!$B$2:$B$31,0),MATCH(_xlfn.XLOOKUP($D$14,$D273:$D279,L272:L278,,0,-1),'Verwachte Resultaten'!$C$1:$BT$1,0))*_xlfn.XLOOKUP($E279,$G$2:$G$6,$F$2:$F$6,,0)),_xlfn.XLOOKUP($D$14,$D273:$D279,L273:L279,,0,-1)&gt;(INDEX('Verwachte Resultaten'!$C$2:$BT$31,MATCH(_xlfn.XLOOKUP($D$14,$D273:$D279,$E273:$E279,,0,-1),'Verwachte Resultaten'!$B$2:$B$31,0),MATCH(_xlfn.XLOOKUP($D$14,$D273:$D279,L272:L278,,0,-1),'Verwachte Resultaten'!$C$1:$BT$1,0))*_xlfn.XLOOKUP($E279,$G$2:$G$6,$H$2:$H$6,,0))),$D279,""),"")</f>
        <v/>
      </c>
      <c r="M279" s="14" t="str">
        <f>IFERROR(IF(AND(_xlfn.XLOOKUP($D$14,$D273:$D279,M273:M279,,0,-1)&lt;=(INDEX('Verwachte Resultaten'!$C$2:$BT$31,MATCH(_xlfn.XLOOKUP($D$14,$D273:$D279,$E273:$E279,,0,-1),'Verwachte Resultaten'!$B$2:$B$31,0),MATCH(_xlfn.XLOOKUP($D$14,$D273:$D279,M272:M278,,0,-1),'Verwachte Resultaten'!$C$1:$BT$1,0))*_xlfn.XLOOKUP($E279,$G$2:$G$6,$F$2:$F$6,,0)),_xlfn.XLOOKUP($D$14,$D273:$D279,M273:M279,,0,-1)&gt;(INDEX('Verwachte Resultaten'!$C$2:$BT$31,MATCH(_xlfn.XLOOKUP($D$14,$D273:$D279,$E273:$E279,,0,-1),'Verwachte Resultaten'!$B$2:$B$31,0),MATCH(_xlfn.XLOOKUP($D$14,$D273:$D279,M272:M278,,0,-1),'Verwachte Resultaten'!$C$1:$BT$1,0))*_xlfn.XLOOKUP($E279,$G$2:$G$6,$H$2:$H$6,,0))),$D279,""),"")</f>
        <v/>
      </c>
      <c r="N279" s="14" t="str">
        <f>IFERROR(IF(AND(_xlfn.XLOOKUP($D$14,$D273:$D279,N273:N279,,0,-1)&lt;=(INDEX('Verwachte Resultaten'!$C$2:$BT$31,MATCH(_xlfn.XLOOKUP($D$14,$D273:$D279,$E273:$E279,,0,-1),'Verwachte Resultaten'!$B$2:$B$31,0),MATCH(_xlfn.XLOOKUP($D$14,$D273:$D279,N272:N278,,0,-1),'Verwachte Resultaten'!$C$1:$BT$1,0))*_xlfn.XLOOKUP($E279,$G$2:$G$6,$F$2:$F$6,,0)),_xlfn.XLOOKUP($D$14,$D273:$D279,N273:N279,,0,-1)&gt;(INDEX('Verwachte Resultaten'!$C$2:$BT$31,MATCH(_xlfn.XLOOKUP($D$14,$D273:$D279,$E273:$E279,,0,-1),'Verwachte Resultaten'!$B$2:$B$31,0),MATCH(_xlfn.XLOOKUP($D$14,$D273:$D279,N272:N278,,0,-1),'Verwachte Resultaten'!$C$1:$BT$1,0))*_xlfn.XLOOKUP($E279,$G$2:$G$6,$H$2:$H$6,,0))),$D279,""),"")</f>
        <v/>
      </c>
      <c r="O279" s="14" t="str">
        <f>IFERROR(IF(AND(_xlfn.XLOOKUP($D$14,$D273:$D279,O273:O279,,0,-1)&lt;=(INDEX('Verwachte Resultaten'!$C$2:$BT$31,MATCH(_xlfn.XLOOKUP($D$14,$D273:$D279,$E273:$E279,,0,-1),'Verwachte Resultaten'!$B$2:$B$31,0),MATCH(_xlfn.XLOOKUP($D$14,$D273:$D279,O272:O278,,0,-1),'Verwachte Resultaten'!$C$1:$BT$1,0))*_xlfn.XLOOKUP($E279,$G$2:$G$6,$F$2:$F$6,,0)),_xlfn.XLOOKUP($D$14,$D273:$D279,O273:O279,,0,-1)&gt;(INDEX('Verwachte Resultaten'!$C$2:$BT$31,MATCH(_xlfn.XLOOKUP($D$14,$D273:$D279,$E273:$E279,,0,-1),'Verwachte Resultaten'!$B$2:$B$31,0),MATCH(_xlfn.XLOOKUP($D$14,$D273:$D279,O272:O278,,0,-1),'Verwachte Resultaten'!$C$1:$BT$1,0))*_xlfn.XLOOKUP($E279,$G$2:$G$6,$H$2:$H$6,,0))),$D279,""),"")</f>
        <v/>
      </c>
      <c r="P279" s="14" t="str">
        <f>IFERROR(IF(AND(_xlfn.XLOOKUP($D$14,$D273:$D279,P273:P279,,0,-1)&lt;=(INDEX('Verwachte Resultaten'!$C$2:$BT$31,MATCH(_xlfn.XLOOKUP($D$14,$D273:$D279,$E273:$E279,,0,-1),'Verwachte Resultaten'!$B$2:$B$31,0),MATCH(_xlfn.XLOOKUP($D$14,$D273:$D279,P272:P278,,0,-1),'Verwachte Resultaten'!$C$1:$BT$1,0))*_xlfn.XLOOKUP($E279,$G$2:$G$6,$F$2:$F$6,,0)),_xlfn.XLOOKUP($D$14,$D273:$D279,P273:P279,,0,-1)&gt;(INDEX('Verwachte Resultaten'!$C$2:$BT$31,MATCH(_xlfn.XLOOKUP($D$14,$D273:$D279,$E273:$E279,,0,-1),'Verwachte Resultaten'!$B$2:$B$31,0),MATCH(_xlfn.XLOOKUP($D$14,$D273:$D279,P272:P278,,0,-1),'Verwachte Resultaten'!$C$1:$BT$1,0))*_xlfn.XLOOKUP($E279,$G$2:$G$6,$H$2:$H$6,,0))),$D279,""),"")</f>
        <v/>
      </c>
      <c r="Q279" s="14" t="str">
        <f>IFERROR(IF(AND(_xlfn.XLOOKUP($D$14,$D273:$D279,Q273:Q279,,0,-1)&lt;=(INDEX('Verwachte Resultaten'!$C$2:$BT$31,MATCH(_xlfn.XLOOKUP($D$14,$D273:$D279,$E273:$E279,,0,-1),'Verwachte Resultaten'!$B$2:$B$31,0),MATCH(_xlfn.XLOOKUP($D$14,$D273:$D279,Q272:Q278,,0,-1),'Verwachte Resultaten'!$C$1:$BT$1,0))*_xlfn.XLOOKUP($E279,$G$2:$G$6,$F$2:$F$6,,0)),_xlfn.XLOOKUP($D$14,$D273:$D279,Q273:Q279,,0,-1)&gt;(INDEX('Verwachte Resultaten'!$C$2:$BT$31,MATCH(_xlfn.XLOOKUP($D$14,$D273:$D279,$E273:$E279,,0,-1),'Verwachte Resultaten'!$B$2:$B$31,0),MATCH(_xlfn.XLOOKUP($D$14,$D273:$D279,Q272:Q278,,0,-1),'Verwachte Resultaten'!$C$1:$BT$1,0))*_xlfn.XLOOKUP($E279,$G$2:$G$6,$H$2:$H$6,,0))),$D279,""),"")</f>
        <v/>
      </c>
      <c r="R279" s="14" t="str">
        <f>IFERROR(IF(AND(_xlfn.XLOOKUP($D$14,$D273:$D279,R273:R279,,0,-1)&lt;=(INDEX('Verwachte Resultaten'!$C$2:$BT$31,MATCH(_xlfn.XLOOKUP($D$14,$D273:$D279,$E273:$E279,,0,-1),'Verwachte Resultaten'!$B$2:$B$31,0),MATCH(_xlfn.XLOOKUP($D$14,$D273:$D279,R272:R278,,0,-1),'Verwachte Resultaten'!$C$1:$BT$1,0))*_xlfn.XLOOKUP($E279,$G$2:$G$6,$F$2:$F$6,,0)),_xlfn.XLOOKUP($D$14,$D273:$D279,R273:R279,,0,-1)&gt;(INDEX('Verwachte Resultaten'!$C$2:$BT$31,MATCH(_xlfn.XLOOKUP($D$14,$D273:$D279,$E273:$E279,,0,-1),'Verwachte Resultaten'!$B$2:$B$31,0),MATCH(_xlfn.XLOOKUP($D$14,$D273:$D279,R272:R278,,0,-1),'Verwachte Resultaten'!$C$1:$BT$1,0))*_xlfn.XLOOKUP($E279,$G$2:$G$6,$H$2:$H$6,,0))),$D279,""),"")</f>
        <v/>
      </c>
      <c r="S279" s="14" t="str">
        <f>IFERROR(IF(AND(_xlfn.XLOOKUP($D$14,$D273:$D279,S273:S279,,0,-1)&lt;=(INDEX('Verwachte Resultaten'!$C$2:$BT$31,MATCH(_xlfn.XLOOKUP($D$14,$D273:$D279,$E273:$E279,,0,-1),'Verwachte Resultaten'!$B$2:$B$31,0),MATCH(_xlfn.XLOOKUP($D$14,$D273:$D279,S272:S278,,0,-1),'Verwachte Resultaten'!$C$1:$BT$1,0))*_xlfn.XLOOKUP($E279,$G$2:$G$6,$F$2:$F$6,,0)),_xlfn.XLOOKUP($D$14,$D273:$D279,S273:S279,,0,-1)&gt;(INDEX('Verwachte Resultaten'!$C$2:$BT$31,MATCH(_xlfn.XLOOKUP($D$14,$D273:$D279,$E273:$E279,,0,-1),'Verwachte Resultaten'!$B$2:$B$31,0),MATCH(_xlfn.XLOOKUP($D$14,$D273:$D279,S272:S278,,0,-1),'Verwachte Resultaten'!$C$1:$BT$1,0))*_xlfn.XLOOKUP($E279,$G$2:$G$6,$H$2:$H$6,,0))),$D279,""),"")</f>
        <v/>
      </c>
      <c r="T279" s="14" t="str">
        <f>IFERROR(IF(AND(_xlfn.XLOOKUP($D$14,$D273:$D279,T273:T279,,0,-1)&lt;=(INDEX('Verwachte Resultaten'!$C$2:$BT$31,MATCH(_xlfn.XLOOKUP($D$14,$D273:$D279,$E273:$E279,,0,-1),'Verwachte Resultaten'!$B$2:$B$31,0),MATCH(_xlfn.XLOOKUP($D$14,$D273:$D279,T272:T278,,0,-1),'Verwachte Resultaten'!$C$1:$BT$1,0))*_xlfn.XLOOKUP($E279,$G$2:$G$6,$F$2:$F$6,,0)),_xlfn.XLOOKUP($D$14,$D273:$D279,T273:T279,,0,-1)&gt;(INDEX('Verwachte Resultaten'!$C$2:$BT$31,MATCH(_xlfn.XLOOKUP($D$14,$D273:$D279,$E273:$E279,,0,-1),'Verwachte Resultaten'!$B$2:$B$31,0),MATCH(_xlfn.XLOOKUP($D$14,$D273:$D279,T272:T278,,0,-1),'Verwachte Resultaten'!$C$1:$BT$1,0))*_xlfn.XLOOKUP($E279,$G$2:$G$6,$H$2:$H$6,,0))),$D279,""),"")</f>
        <v/>
      </c>
      <c r="U279" s="14" t="str">
        <f>IFERROR(IF(AND(_xlfn.XLOOKUP($D$14,$D273:$D279,U273:U279,,0,-1)&lt;=(INDEX('Verwachte Resultaten'!$C$2:$BT$31,MATCH(_xlfn.XLOOKUP($D$14,$D273:$D279,$E273:$E279,,0,-1),'Verwachte Resultaten'!$B$2:$B$31,0),MATCH(_xlfn.XLOOKUP($D$14,$D273:$D279,U272:U278,,0,-1),'Verwachte Resultaten'!$C$1:$BT$1,0))*_xlfn.XLOOKUP($E279,$G$2:$G$6,$F$2:$F$6,,0)),_xlfn.XLOOKUP($D$14,$D273:$D279,U273:U279,,0,-1)&gt;(INDEX('Verwachte Resultaten'!$C$2:$BT$31,MATCH(_xlfn.XLOOKUP($D$14,$D273:$D279,$E273:$E279,,0,-1),'Verwachte Resultaten'!$B$2:$B$31,0),MATCH(_xlfn.XLOOKUP($D$14,$D273:$D279,U272:U278,,0,-1),'Verwachte Resultaten'!$C$1:$BT$1,0))*_xlfn.XLOOKUP($E279,$G$2:$G$6,$H$2:$H$6,,0))),$D279,""),"")</f>
        <v/>
      </c>
      <c r="V279" s="14" t="str">
        <f>IFERROR(IF(AND(_xlfn.XLOOKUP($D$14,$D273:$D279,V273:V279,,0,-1)&lt;=(INDEX('Verwachte Resultaten'!$C$2:$BT$31,MATCH(_xlfn.XLOOKUP($D$14,$D273:$D279,$E273:$E279,,0,-1),'Verwachte Resultaten'!$B$2:$B$31,0),MATCH(_xlfn.XLOOKUP($D$14,$D273:$D279,V272:V278,,0,-1),'Verwachte Resultaten'!$C$1:$BT$1,0))*_xlfn.XLOOKUP($E279,$G$2:$G$6,$F$2:$F$6,,0)),_xlfn.XLOOKUP($D$14,$D273:$D279,V273:V279,,0,-1)&gt;(INDEX('Verwachte Resultaten'!$C$2:$BT$31,MATCH(_xlfn.XLOOKUP($D$14,$D273:$D279,$E273:$E279,,0,-1),'Verwachte Resultaten'!$B$2:$B$31,0),MATCH(_xlfn.XLOOKUP($D$14,$D273:$D279,V272:V278,,0,-1),'Verwachte Resultaten'!$C$1:$BT$1,0))*_xlfn.XLOOKUP($E279,$G$2:$G$6,$H$2:$H$6,,0))),$D279,""),"")</f>
        <v/>
      </c>
      <c r="W279" s="14" t="str">
        <f>IFERROR(IF(AND(_xlfn.XLOOKUP($D$14,$D273:$D279,W273:W279,,0,-1)&lt;=(INDEX('Verwachte Resultaten'!$C$2:$BT$31,MATCH(_xlfn.XLOOKUP($D$14,$D273:$D279,$E273:$E279,,0,-1),'Verwachte Resultaten'!$B$2:$B$31,0),MATCH(_xlfn.XLOOKUP($D$14,$D273:$D279,W272:W278,,0,-1),'Verwachte Resultaten'!$C$1:$BT$1,0))*_xlfn.XLOOKUP($E279,$G$2:$G$6,$F$2:$F$6,,0)),_xlfn.XLOOKUP($D$14,$D273:$D279,W273:W279,,0,-1)&gt;(INDEX('Verwachte Resultaten'!$C$2:$BT$31,MATCH(_xlfn.XLOOKUP($D$14,$D273:$D279,$E273:$E279,,0,-1),'Verwachte Resultaten'!$B$2:$B$31,0),MATCH(_xlfn.XLOOKUP($D$14,$D273:$D279,W272:W278,,0,-1),'Verwachte Resultaten'!$C$1:$BT$1,0))*_xlfn.XLOOKUP($E279,$G$2:$G$6,$H$2:$H$6,,0))),$D279,""),"")</f>
        <v/>
      </c>
      <c r="X279" s="14" t="str">
        <f>IFERROR(IF(AND(_xlfn.XLOOKUP($D$14,$D273:$D279,X273:X279,,0,-1)&lt;=(INDEX('Verwachte Resultaten'!$C$2:$BT$31,MATCH(_xlfn.XLOOKUP($D$14,$D273:$D279,$E273:$E279,,0,-1),'Verwachte Resultaten'!$B$2:$B$31,0),MATCH(_xlfn.XLOOKUP($D$14,$D273:$D279,X272:X278,,0,-1),'Verwachte Resultaten'!$C$1:$BT$1,0))*_xlfn.XLOOKUP($E279,$G$2:$G$6,$F$2:$F$6,,0)),_xlfn.XLOOKUP($D$14,$D273:$D279,X273:X279,,0,-1)&gt;(INDEX('Verwachte Resultaten'!$C$2:$BT$31,MATCH(_xlfn.XLOOKUP($D$14,$D273:$D279,$E273:$E279,,0,-1),'Verwachte Resultaten'!$B$2:$B$31,0),MATCH(_xlfn.XLOOKUP($D$14,$D273:$D279,X272:X278,,0,-1),'Verwachte Resultaten'!$C$1:$BT$1,0))*_xlfn.XLOOKUP($E279,$G$2:$G$6,$H$2:$H$6,,0))),$D279,""),"")</f>
        <v/>
      </c>
      <c r="Y279" s="14" t="str">
        <f>IFERROR(IF(AND(_xlfn.XLOOKUP($D$14,$D273:$D279,Y273:Y279,,0,-1)&lt;=(INDEX('Verwachte Resultaten'!$C$2:$BT$31,MATCH(_xlfn.XLOOKUP($D$14,$D273:$D279,$E273:$E279,,0,-1),'Verwachte Resultaten'!$B$2:$B$31,0),MATCH(_xlfn.XLOOKUP($D$14,$D273:$D279,Y272:Y278,,0,-1),'Verwachte Resultaten'!$C$1:$BT$1,0))*_xlfn.XLOOKUP($E279,$G$2:$G$6,$F$2:$F$6,,0)),_xlfn.XLOOKUP($D$14,$D273:$D279,Y273:Y279,,0,-1)&gt;(INDEX('Verwachte Resultaten'!$C$2:$BT$31,MATCH(_xlfn.XLOOKUP($D$14,$D273:$D279,$E273:$E279,,0,-1),'Verwachte Resultaten'!$B$2:$B$31,0),MATCH(_xlfn.XLOOKUP($D$14,$D273:$D279,Y272:Y278,,0,-1),'Verwachte Resultaten'!$C$1:$BT$1,0))*_xlfn.XLOOKUP($E279,$G$2:$G$6,$H$2:$H$6,,0))),$D279,""),"")</f>
        <v/>
      </c>
      <c r="Z279" s="14" t="str">
        <f>IFERROR(IF(AND(_xlfn.XLOOKUP($D$14,$D273:$D279,Z273:Z279,,0,-1)&lt;=(INDEX('Verwachte Resultaten'!$C$2:$BT$31,MATCH(_xlfn.XLOOKUP($D$14,$D273:$D279,$E273:$E279,,0,-1),'Verwachte Resultaten'!$B$2:$B$31,0),MATCH(_xlfn.XLOOKUP($D$14,$D273:$D279,Z272:Z278,,0,-1),'Verwachte Resultaten'!$C$1:$BT$1,0))*_xlfn.XLOOKUP($E279,$G$2:$G$6,$F$2:$F$6,,0)),_xlfn.XLOOKUP($D$14,$D273:$D279,Z273:Z279,,0,-1)&gt;(INDEX('Verwachte Resultaten'!$C$2:$BT$31,MATCH(_xlfn.XLOOKUP($D$14,$D273:$D279,$E273:$E279,,0,-1),'Verwachte Resultaten'!$B$2:$B$31,0),MATCH(_xlfn.XLOOKUP($D$14,$D273:$D279,Z272:Z278,,0,-1),'Verwachte Resultaten'!$C$1:$BT$1,0))*_xlfn.XLOOKUP($E279,$G$2:$G$6,$H$2:$H$6,,0))),$D279,""),"")</f>
        <v/>
      </c>
      <c r="AA279" s="14" t="str">
        <f>IFERROR(IF(AND(_xlfn.XLOOKUP($D$14,$D273:$D279,AA273:AA279,,0,-1)&lt;=(INDEX('Verwachte Resultaten'!$C$2:$BT$31,MATCH(_xlfn.XLOOKUP($D$14,$D273:$D279,$E273:$E279,,0,-1),'Verwachte Resultaten'!$B$2:$B$31,0),MATCH(_xlfn.XLOOKUP($D$14,$D273:$D279,AA272:AA278,,0,-1),'Verwachte Resultaten'!$C$1:$BT$1,0))*_xlfn.XLOOKUP($E279,$G$2:$G$6,$F$2:$F$6,,0)),_xlfn.XLOOKUP($D$14,$D273:$D279,AA273:AA279,,0,-1)&gt;(INDEX('Verwachte Resultaten'!$C$2:$BT$31,MATCH(_xlfn.XLOOKUP($D$14,$D273:$D279,$E273:$E279,,0,-1),'Verwachte Resultaten'!$B$2:$B$31,0),MATCH(_xlfn.XLOOKUP($D$14,$D273:$D279,AA272:AA278,,0,-1),'Verwachte Resultaten'!$C$1:$BT$1,0))*_xlfn.XLOOKUP($E279,$G$2:$G$6,$H$2:$H$6,,0))),$D279,""),"")</f>
        <v/>
      </c>
      <c r="AB279" s="14" t="str">
        <f>IFERROR(IF(AND(_xlfn.XLOOKUP($D$14,$D273:$D279,AB273:AB279,,0,-1)&lt;=(INDEX('Verwachte Resultaten'!$C$2:$BT$31,MATCH(_xlfn.XLOOKUP($D$14,$D273:$D279,$E273:$E279,,0,-1),'Verwachte Resultaten'!$B$2:$B$31,0),MATCH(_xlfn.XLOOKUP($D$14,$D273:$D279,AB272:AB278,,0,-1),'Verwachte Resultaten'!$C$1:$BT$1,0))*_xlfn.XLOOKUP($E279,$G$2:$G$6,$F$2:$F$6,,0)),_xlfn.XLOOKUP($D$14,$D273:$D279,AB273:AB279,,0,-1)&gt;(INDEX('Verwachte Resultaten'!$C$2:$BT$31,MATCH(_xlfn.XLOOKUP($D$14,$D273:$D279,$E273:$E279,,0,-1),'Verwachte Resultaten'!$B$2:$B$31,0),MATCH(_xlfn.XLOOKUP($D$14,$D273:$D279,AB272:AB278,,0,-1),'Verwachte Resultaten'!$C$1:$BT$1,0))*_xlfn.XLOOKUP($E279,$G$2:$G$6,$H$2:$H$6,,0))),$D279,""),"")</f>
        <v/>
      </c>
      <c r="AC279" s="14" t="str">
        <f>IFERROR(IF(AND(_xlfn.XLOOKUP($D$14,$D273:$D279,AC273:AC279,,0,-1)&lt;=(INDEX('Verwachte Resultaten'!$C$2:$BT$31,MATCH(_xlfn.XLOOKUP($D$14,$D273:$D279,$E273:$E279,,0,-1),'Verwachte Resultaten'!$B$2:$B$31,0),MATCH(_xlfn.XLOOKUP($D$14,$D273:$D279,AC272:AC278,,0,-1),'Verwachte Resultaten'!$C$1:$BT$1,0))*_xlfn.XLOOKUP($E279,$G$2:$G$6,$F$2:$F$6,,0)),_xlfn.XLOOKUP($D$14,$D273:$D279,AC273:AC279,,0,-1)&gt;(INDEX('Verwachte Resultaten'!$C$2:$BT$31,MATCH(_xlfn.XLOOKUP($D$14,$D273:$D279,$E273:$E279,,0,-1),'Verwachte Resultaten'!$B$2:$B$31,0),MATCH(_xlfn.XLOOKUP($D$14,$D273:$D279,AC272:AC278,,0,-1),'Verwachte Resultaten'!$C$1:$BT$1,0))*_xlfn.XLOOKUP($E279,$G$2:$G$6,$H$2:$H$6,,0))),$D279,""),"")</f>
        <v/>
      </c>
      <c r="AD279" s="14" t="str">
        <f>IFERROR(IF(AND(_xlfn.XLOOKUP($D$14,$D273:$D279,AD273:AD279,,0,-1)&lt;=(INDEX('Verwachte Resultaten'!$C$2:$BT$31,MATCH(_xlfn.XLOOKUP($D$14,$D273:$D279,$E273:$E279,,0,-1),'Verwachte Resultaten'!$B$2:$B$31,0),MATCH(_xlfn.XLOOKUP($D$14,$D273:$D279,AD272:AD278,,0,-1),'Verwachte Resultaten'!$C$1:$BT$1,0))*_xlfn.XLOOKUP($E279,$G$2:$G$6,$F$2:$F$6,,0)),_xlfn.XLOOKUP($D$14,$D273:$D279,AD273:AD279,,0,-1)&gt;(INDEX('Verwachte Resultaten'!$C$2:$BT$31,MATCH(_xlfn.XLOOKUP($D$14,$D273:$D279,$E273:$E279,,0,-1),'Verwachte Resultaten'!$B$2:$B$31,0),MATCH(_xlfn.XLOOKUP($D$14,$D273:$D279,AD272:AD278,,0,-1),'Verwachte Resultaten'!$C$1:$BT$1,0))*_xlfn.XLOOKUP($E279,$G$2:$G$6,$H$2:$H$6,,0))),$D279,""),"")</f>
        <v/>
      </c>
      <c r="AE279" s="14" t="str">
        <f>IFERROR(IF(AND(_xlfn.XLOOKUP($D$14,$D273:$D279,AE273:AE279,,0,-1)&lt;=(INDEX('Verwachte Resultaten'!$C$2:$BT$31,MATCH(_xlfn.XLOOKUP($D$14,$D273:$D279,$E273:$E279,,0,-1),'Verwachte Resultaten'!$B$2:$B$31,0),MATCH(_xlfn.XLOOKUP($D$14,$D273:$D279,AE272:AE278,,0,-1),'Verwachte Resultaten'!$C$1:$BT$1,0))*_xlfn.XLOOKUP($E279,$G$2:$G$6,$F$2:$F$6,,0)),_xlfn.XLOOKUP($D$14,$D273:$D279,AE273:AE279,,0,-1)&gt;(INDEX('Verwachte Resultaten'!$C$2:$BT$31,MATCH(_xlfn.XLOOKUP($D$14,$D273:$D279,$E273:$E279,,0,-1),'Verwachte Resultaten'!$B$2:$B$31,0),MATCH(_xlfn.XLOOKUP($D$14,$D273:$D279,AE272:AE278,,0,-1),'Verwachte Resultaten'!$C$1:$BT$1,0))*_xlfn.XLOOKUP($E279,$G$2:$G$6,$H$2:$H$6,,0))),$D279,""),"")</f>
        <v/>
      </c>
      <c r="AF279" s="14" t="str">
        <f>IFERROR(IF(AND(_xlfn.XLOOKUP($D$14,$D273:$D279,AF273:AF279,,0,-1)&lt;=(INDEX('Verwachte Resultaten'!$C$2:$BT$31,MATCH(_xlfn.XLOOKUP($D$14,$D273:$D279,$E273:$E279,,0,-1),'Verwachte Resultaten'!$B$2:$B$31,0),MATCH(_xlfn.XLOOKUP($D$14,$D273:$D279,AF272:AF278,,0,-1),'Verwachte Resultaten'!$C$1:$BT$1,0))*_xlfn.XLOOKUP($E279,$G$2:$G$6,$F$2:$F$6,,0)),_xlfn.XLOOKUP($D$14,$D273:$D279,AF273:AF279,,0,-1)&gt;(INDEX('Verwachte Resultaten'!$C$2:$BT$31,MATCH(_xlfn.XLOOKUP($D$14,$D273:$D279,$E273:$E279,,0,-1),'Verwachte Resultaten'!$B$2:$B$31,0),MATCH(_xlfn.XLOOKUP($D$14,$D273:$D279,AF272:AF278,,0,-1),'Verwachte Resultaten'!$C$1:$BT$1,0))*_xlfn.XLOOKUP($E279,$G$2:$G$6,$H$2:$H$6,,0))),$D279,""),"")</f>
        <v/>
      </c>
      <c r="AG279" s="14" t="str">
        <f>IFERROR(IF(AND(_xlfn.XLOOKUP($D$14,$D273:$D279,AG273:AG279,,0,-1)&lt;=(INDEX('Verwachte Resultaten'!$C$2:$BT$31,MATCH(_xlfn.XLOOKUP($D$14,$D273:$D279,$E273:$E279,,0,-1),'Verwachte Resultaten'!$B$2:$B$31,0),MATCH(_xlfn.XLOOKUP($D$14,$D273:$D279,AG272:AG278,,0,-1),'Verwachte Resultaten'!$C$1:$BT$1,0))*_xlfn.XLOOKUP($E279,$G$2:$G$6,$F$2:$F$6,,0)),_xlfn.XLOOKUP($D$14,$D273:$D279,AG273:AG279,,0,-1)&gt;(INDEX('Verwachte Resultaten'!$C$2:$BT$31,MATCH(_xlfn.XLOOKUP($D$14,$D273:$D279,$E273:$E279,,0,-1),'Verwachte Resultaten'!$B$2:$B$31,0),MATCH(_xlfn.XLOOKUP($D$14,$D273:$D279,AG272:AG278,,0,-1),'Verwachte Resultaten'!$C$1:$BT$1,0))*_xlfn.XLOOKUP($E279,$G$2:$G$6,$H$2:$H$6,,0))),$D279,""),"")</f>
        <v/>
      </c>
      <c r="AH279" s="14" t="str">
        <f>IFERROR(IF(AND(_xlfn.XLOOKUP($D$14,$D273:$D279,AH273:AH279,,0,-1)&lt;=(INDEX('Verwachte Resultaten'!$C$2:$BT$31,MATCH(_xlfn.XLOOKUP($D$14,$D273:$D279,$E273:$E279,,0,-1),'Verwachte Resultaten'!$B$2:$B$31,0),MATCH(_xlfn.XLOOKUP($D$14,$D273:$D279,AH272:AH278,,0,-1),'Verwachte Resultaten'!$C$1:$BT$1,0))*_xlfn.XLOOKUP($E279,$G$2:$G$6,$F$2:$F$6,,0)),_xlfn.XLOOKUP($D$14,$D273:$D279,AH273:AH279,,0,-1)&gt;(INDEX('Verwachte Resultaten'!$C$2:$BT$31,MATCH(_xlfn.XLOOKUP($D$14,$D273:$D279,$E273:$E279,,0,-1),'Verwachte Resultaten'!$B$2:$B$31,0),MATCH(_xlfn.XLOOKUP($D$14,$D273:$D279,AH272:AH278,,0,-1),'Verwachte Resultaten'!$C$1:$BT$1,0))*_xlfn.XLOOKUP($E279,$G$2:$G$6,$H$2:$H$6,,0))),$D279,""),"")</f>
        <v/>
      </c>
      <c r="AI279" s="14" t="str">
        <f>IFERROR(IF(AND(_xlfn.XLOOKUP($D$14,$D273:$D279,AI273:AI279,,0,-1)&lt;=(INDEX('Verwachte Resultaten'!$C$2:$BT$31,MATCH(_xlfn.XLOOKUP($D$14,$D273:$D279,$E273:$E279,,0,-1),'Verwachte Resultaten'!$B$2:$B$31,0),MATCH(_xlfn.XLOOKUP($D$14,$D273:$D279,AI272:AI278,,0,-1),'Verwachte Resultaten'!$C$1:$BT$1,0))*_xlfn.XLOOKUP($E279,$G$2:$G$6,$F$2:$F$6,,0)),_xlfn.XLOOKUP($D$14,$D273:$D279,AI273:AI279,,0,-1)&gt;(INDEX('Verwachte Resultaten'!$C$2:$BT$31,MATCH(_xlfn.XLOOKUP($D$14,$D273:$D279,$E273:$E279,,0,-1),'Verwachte Resultaten'!$B$2:$B$31,0),MATCH(_xlfn.XLOOKUP($D$14,$D273:$D279,AI272:AI278,,0,-1),'Verwachte Resultaten'!$C$1:$BT$1,0))*_xlfn.XLOOKUP($E279,$G$2:$G$6,$H$2:$H$6,,0))),$D279,""),"")</f>
        <v/>
      </c>
      <c r="AJ279" s="14" t="str">
        <f>IFERROR(IF(AND(_xlfn.XLOOKUP($D$14,$D273:$D279,AJ273:AJ279,,0,-1)&lt;=(INDEX('Verwachte Resultaten'!$C$2:$BT$31,MATCH(_xlfn.XLOOKUP($D$14,$D273:$D279,$E273:$E279,,0,-1),'Verwachte Resultaten'!$B$2:$B$31,0),MATCH(_xlfn.XLOOKUP($D$14,$D273:$D279,AJ272:AJ278,,0,-1),'Verwachte Resultaten'!$C$1:$BT$1,0))*_xlfn.XLOOKUP($E279,$G$2:$G$6,$F$2:$F$6,,0)),_xlfn.XLOOKUP($D$14,$D273:$D279,AJ273:AJ279,,0,-1)&gt;(INDEX('Verwachte Resultaten'!$C$2:$BT$31,MATCH(_xlfn.XLOOKUP($D$14,$D273:$D279,$E273:$E279,,0,-1),'Verwachte Resultaten'!$B$2:$B$31,0),MATCH(_xlfn.XLOOKUP($D$14,$D273:$D279,AJ272:AJ278,,0,-1),'Verwachte Resultaten'!$C$1:$BT$1,0))*_xlfn.XLOOKUP($E279,$G$2:$G$6,$H$2:$H$6,,0))),$D279,""),"")</f>
        <v/>
      </c>
      <c r="AK279" s="14" t="str">
        <f>IFERROR(IF(AND(_xlfn.XLOOKUP($D$14,$D273:$D279,AK273:AK279,,0,-1)&lt;=(INDEX('Verwachte Resultaten'!$C$2:$BT$31,MATCH(_xlfn.XLOOKUP($D$14,$D273:$D279,$E273:$E279,,0,-1),'Verwachte Resultaten'!$B$2:$B$31,0),MATCH(_xlfn.XLOOKUP($D$14,$D273:$D279,AK272:AK278,,0,-1),'Verwachte Resultaten'!$C$1:$BT$1,0))*_xlfn.XLOOKUP($E279,$G$2:$G$6,$F$2:$F$6,,0)),_xlfn.XLOOKUP($D$14,$D273:$D279,AK273:AK279,,0,-1)&gt;(INDEX('Verwachte Resultaten'!$C$2:$BT$31,MATCH(_xlfn.XLOOKUP($D$14,$D273:$D279,$E273:$E279,,0,-1),'Verwachte Resultaten'!$B$2:$B$31,0),MATCH(_xlfn.XLOOKUP($D$14,$D273:$D279,AK272:AK278,,0,-1),'Verwachte Resultaten'!$C$1:$BT$1,0))*_xlfn.XLOOKUP($E279,$G$2:$G$6,$H$2:$H$6,,0))),$D279,""),"")</f>
        <v/>
      </c>
      <c r="AL279" s="14" t="str">
        <f>IFERROR(IF(AND(_xlfn.XLOOKUP($D$14,$D273:$D279,AL273:AL279,,0,-1)&lt;=(INDEX('Verwachte Resultaten'!$C$2:$BT$31,MATCH(_xlfn.XLOOKUP($D$14,$D273:$D279,$E273:$E279,,0,-1),'Verwachte Resultaten'!$B$2:$B$31,0),MATCH(_xlfn.XLOOKUP($D$14,$D273:$D279,AL272:AL278,,0,-1),'Verwachte Resultaten'!$C$1:$BT$1,0))*_xlfn.XLOOKUP($E279,$G$2:$G$6,$F$2:$F$6,,0)),_xlfn.XLOOKUP($D$14,$D273:$D279,AL273:AL279,,0,-1)&gt;(INDEX('Verwachte Resultaten'!$C$2:$BT$31,MATCH(_xlfn.XLOOKUP($D$14,$D273:$D279,$E273:$E279,,0,-1),'Verwachte Resultaten'!$B$2:$B$31,0),MATCH(_xlfn.XLOOKUP($D$14,$D273:$D279,AL272:AL278,,0,-1),'Verwachte Resultaten'!$C$1:$BT$1,0))*_xlfn.XLOOKUP($E279,$G$2:$G$6,$H$2:$H$6,,0))),$D279,""),"")</f>
        <v/>
      </c>
      <c r="AM279" s="14" t="str">
        <f>IFERROR(IF(AND(_xlfn.XLOOKUP($D$14,$D273:$D279,AM273:AM279,,0,-1)&lt;=(INDEX('Verwachte Resultaten'!$C$2:$BT$31,MATCH(_xlfn.XLOOKUP($D$14,$D273:$D279,$E273:$E279,,0,-1),'Verwachte Resultaten'!$B$2:$B$31,0),MATCH(_xlfn.XLOOKUP($D$14,$D273:$D279,AM272:AM278,,0,-1),'Verwachte Resultaten'!$C$1:$BT$1,0))*_xlfn.XLOOKUP($E279,$G$2:$G$6,$F$2:$F$6,,0)),_xlfn.XLOOKUP($D$14,$D273:$D279,AM273:AM279,,0,-1)&gt;(INDEX('Verwachte Resultaten'!$C$2:$BT$31,MATCH(_xlfn.XLOOKUP($D$14,$D273:$D279,$E273:$E279,,0,-1),'Verwachte Resultaten'!$B$2:$B$31,0),MATCH(_xlfn.XLOOKUP($D$14,$D273:$D279,AM272:AM278,,0,-1),'Verwachte Resultaten'!$C$1:$BT$1,0))*_xlfn.XLOOKUP($E279,$G$2:$G$6,$H$2:$H$6,,0))),$D279,""),"")</f>
        <v/>
      </c>
      <c r="AN279" s="14" t="str">
        <f>IFERROR(IF(AND(_xlfn.XLOOKUP($D$14,$D273:$D279,AN273:AN279,,0,-1)&lt;=(INDEX('Verwachte Resultaten'!$C$2:$BT$31,MATCH(_xlfn.XLOOKUP($D$14,$D273:$D279,$E273:$E279,,0,-1),'Verwachte Resultaten'!$B$2:$B$31,0),MATCH(_xlfn.XLOOKUP($D$14,$D273:$D279,AN272:AN278,,0,-1),'Verwachte Resultaten'!$C$1:$BT$1,0))*_xlfn.XLOOKUP($E279,$G$2:$G$6,$F$2:$F$6,,0)),_xlfn.XLOOKUP($D$14,$D273:$D279,AN273:AN279,,0,-1)&gt;(INDEX('Verwachte Resultaten'!$C$2:$BT$31,MATCH(_xlfn.XLOOKUP($D$14,$D273:$D279,$E273:$E279,,0,-1),'Verwachte Resultaten'!$B$2:$B$31,0),MATCH(_xlfn.XLOOKUP($D$14,$D273:$D279,AN272:AN278,,0,-1),'Verwachte Resultaten'!$C$1:$BT$1,0))*_xlfn.XLOOKUP($E279,$G$2:$G$6,$H$2:$H$6,,0))),$D279,""),"")</f>
        <v/>
      </c>
      <c r="AO279" s="14" t="str">
        <f>IFERROR(IF(AND(_xlfn.XLOOKUP($D$14,$D273:$D279,AO273:AO279,,0,-1)&lt;=(INDEX('Verwachte Resultaten'!$C$2:$BT$31,MATCH(_xlfn.XLOOKUP($D$14,$D273:$D279,$E273:$E279,,0,-1),'Verwachte Resultaten'!$B$2:$B$31,0),MATCH(_xlfn.XLOOKUP($D$14,$D273:$D279,AO272:AO278,,0,-1),'Verwachte Resultaten'!$C$1:$BT$1,0))*_xlfn.XLOOKUP($E279,$G$2:$G$6,$F$2:$F$6,,0)),_xlfn.XLOOKUP($D$14,$D273:$D279,AO273:AO279,,0,-1)&gt;(INDEX('Verwachte Resultaten'!$C$2:$BT$31,MATCH(_xlfn.XLOOKUP($D$14,$D273:$D279,$E273:$E279,,0,-1),'Verwachte Resultaten'!$B$2:$B$31,0),MATCH(_xlfn.XLOOKUP($D$14,$D273:$D279,AO272:AO278,,0,-1),'Verwachte Resultaten'!$C$1:$BT$1,0))*_xlfn.XLOOKUP($E279,$G$2:$G$6,$H$2:$H$6,,0))),$D279,""),"")</f>
        <v/>
      </c>
      <c r="AP279" s="14" t="str">
        <f>IFERROR(IF(AND(_xlfn.XLOOKUP($D$14,$D273:$D279,AP273:AP279,,0,-1)&lt;=(INDEX('Verwachte Resultaten'!$C$2:$BT$31,MATCH(_xlfn.XLOOKUP($D$14,$D273:$D279,$E273:$E279,,0,-1),'Verwachte Resultaten'!$B$2:$B$31,0),MATCH(_xlfn.XLOOKUP($D$14,$D273:$D279,AP272:AP278,,0,-1),'Verwachte Resultaten'!$C$1:$BT$1,0))*_xlfn.XLOOKUP($E279,$G$2:$G$6,$F$2:$F$6,,0)),_xlfn.XLOOKUP($D$14,$D273:$D279,AP273:AP279,,0,-1)&gt;(INDEX('Verwachte Resultaten'!$C$2:$BT$31,MATCH(_xlfn.XLOOKUP($D$14,$D273:$D279,$E273:$E279,,0,-1),'Verwachte Resultaten'!$B$2:$B$31,0),MATCH(_xlfn.XLOOKUP($D$14,$D273:$D279,AP272:AP278,,0,-1),'Verwachte Resultaten'!$C$1:$BT$1,0))*_xlfn.XLOOKUP($E279,$G$2:$G$6,$H$2:$H$6,,0))),$D279,""),"")</f>
        <v/>
      </c>
      <c r="AQ279" s="14" t="str">
        <f>IFERROR(IF(AND(_xlfn.XLOOKUP($D$14,$D273:$D279,AQ273:AQ279,,0,-1)&lt;=(INDEX('Verwachte Resultaten'!$C$2:$BT$31,MATCH(_xlfn.XLOOKUP($D$14,$D273:$D279,$E273:$E279,,0,-1),'Verwachte Resultaten'!$B$2:$B$31,0),MATCH(_xlfn.XLOOKUP($D$14,$D273:$D279,AQ272:AQ278,,0,-1),'Verwachte Resultaten'!$C$1:$BT$1,0))*_xlfn.XLOOKUP($E279,$G$2:$G$6,$F$2:$F$6,,0)),_xlfn.XLOOKUP($D$14,$D273:$D279,AQ273:AQ279,,0,-1)&gt;(INDEX('Verwachte Resultaten'!$C$2:$BT$31,MATCH(_xlfn.XLOOKUP($D$14,$D273:$D279,$E273:$E279,,0,-1),'Verwachte Resultaten'!$B$2:$B$31,0),MATCH(_xlfn.XLOOKUP($D$14,$D273:$D279,AQ272:AQ278,,0,-1),'Verwachte Resultaten'!$C$1:$BT$1,0))*_xlfn.XLOOKUP($E279,$G$2:$G$6,$H$2:$H$6,,0))),$D279,""),"")</f>
        <v/>
      </c>
      <c r="AR279" s="14" t="str">
        <f>IFERROR(IF(AND(_xlfn.XLOOKUP($D$14,$D273:$D279,AR273:AR279,,0,-1)&lt;=(INDEX('Verwachte Resultaten'!$C$2:$BT$31,MATCH(_xlfn.XLOOKUP($D$14,$D273:$D279,$E273:$E279,,0,-1),'Verwachte Resultaten'!$B$2:$B$31,0),MATCH(_xlfn.XLOOKUP($D$14,$D273:$D279,AR272:AR278,,0,-1),'Verwachte Resultaten'!$C$1:$BT$1,0))*_xlfn.XLOOKUP($E279,$G$2:$G$6,$F$2:$F$6,,0)),_xlfn.XLOOKUP($D$14,$D273:$D279,AR273:AR279,,0,-1)&gt;(INDEX('Verwachte Resultaten'!$C$2:$BT$31,MATCH(_xlfn.XLOOKUP($D$14,$D273:$D279,$E273:$E279,,0,-1),'Verwachte Resultaten'!$B$2:$B$31,0),MATCH(_xlfn.XLOOKUP($D$14,$D273:$D279,AR272:AR278,,0,-1),'Verwachte Resultaten'!$C$1:$BT$1,0))*_xlfn.XLOOKUP($E279,$G$2:$G$6,$H$2:$H$6,,0))),$D279,""),"")</f>
        <v/>
      </c>
      <c r="AS279" s="14" t="str">
        <f>IFERROR(IF(AND(_xlfn.XLOOKUP($D$14,$D273:$D279,AS273:AS279,,0,-1)&lt;=(INDEX('Verwachte Resultaten'!$C$2:$BT$31,MATCH(_xlfn.XLOOKUP($D$14,$D273:$D279,$E273:$E279,,0,-1),'Verwachte Resultaten'!$B$2:$B$31,0),MATCH(_xlfn.XLOOKUP($D$14,$D273:$D279,AS272:AS278,,0,-1),'Verwachte Resultaten'!$C$1:$BT$1,0))*_xlfn.XLOOKUP($E279,$G$2:$G$6,$F$2:$F$6,,0)),_xlfn.XLOOKUP($D$14,$D273:$D279,AS273:AS279,,0,-1)&gt;(INDEX('Verwachte Resultaten'!$C$2:$BT$31,MATCH(_xlfn.XLOOKUP($D$14,$D273:$D279,$E273:$E279,,0,-1),'Verwachte Resultaten'!$B$2:$B$31,0),MATCH(_xlfn.XLOOKUP($D$14,$D273:$D279,AS272:AS278,,0,-1),'Verwachte Resultaten'!$C$1:$BT$1,0))*_xlfn.XLOOKUP($E279,$G$2:$G$6,$H$2:$H$6,,0))),$D279,""),"")</f>
        <v/>
      </c>
      <c r="AT279" s="14" t="str">
        <f>IFERROR(IF(AND(_xlfn.XLOOKUP($D$14,$D273:$D279,AT273:AT279,,0,-1)&lt;=(INDEX('Verwachte Resultaten'!$C$2:$BT$31,MATCH(_xlfn.XLOOKUP($D$14,$D273:$D279,$E273:$E279,,0,-1),'Verwachte Resultaten'!$B$2:$B$31,0),MATCH(_xlfn.XLOOKUP($D$14,$D273:$D279,AT272:AT278,,0,-1),'Verwachte Resultaten'!$C$1:$BT$1,0))*_xlfn.XLOOKUP($E279,$G$2:$G$6,$F$2:$F$6,,0)),_xlfn.XLOOKUP($D$14,$D273:$D279,AT273:AT279,,0,-1)&gt;(INDEX('Verwachte Resultaten'!$C$2:$BT$31,MATCH(_xlfn.XLOOKUP($D$14,$D273:$D279,$E273:$E279,,0,-1),'Verwachte Resultaten'!$B$2:$B$31,0),MATCH(_xlfn.XLOOKUP($D$14,$D273:$D279,AT272:AT278,,0,-1),'Verwachte Resultaten'!$C$1:$BT$1,0))*_xlfn.XLOOKUP($E279,$G$2:$G$6,$H$2:$H$6,,0))),$D279,""),"")</f>
        <v/>
      </c>
      <c r="AU279" s="14" t="str">
        <f>IFERROR(IF(AND(_xlfn.XLOOKUP($D$14,$D273:$D279,AU273:AU279,,0,-1)&lt;=(INDEX('Verwachte Resultaten'!$C$2:$BT$31,MATCH(_xlfn.XLOOKUP($D$14,$D273:$D279,$E273:$E279,,0,-1),'Verwachte Resultaten'!$B$2:$B$31,0),MATCH(_xlfn.XLOOKUP($D$14,$D273:$D279,AU272:AU278,,0,-1),'Verwachte Resultaten'!$C$1:$BT$1,0))*_xlfn.XLOOKUP($E279,$G$2:$G$6,$F$2:$F$6,,0)),_xlfn.XLOOKUP($D$14,$D273:$D279,AU273:AU279,,0,-1)&gt;(INDEX('Verwachte Resultaten'!$C$2:$BT$31,MATCH(_xlfn.XLOOKUP($D$14,$D273:$D279,$E273:$E279,,0,-1),'Verwachte Resultaten'!$B$2:$B$31,0),MATCH(_xlfn.XLOOKUP($D$14,$D273:$D279,AU272:AU278,,0,-1),'Verwachte Resultaten'!$C$1:$BT$1,0))*_xlfn.XLOOKUP($E279,$G$2:$G$6,$H$2:$H$6,,0))),$D279,""),"")</f>
        <v/>
      </c>
      <c r="AV279" s="14" t="str">
        <f>IFERROR(IF(AND(_xlfn.XLOOKUP($D$14,$D273:$D279,AV273:AV279,,0,-1)&lt;=(INDEX('Verwachte Resultaten'!$C$2:$BT$31,MATCH(_xlfn.XLOOKUP($D$14,$D273:$D279,$E273:$E279,,0,-1),'Verwachte Resultaten'!$B$2:$B$31,0),MATCH(_xlfn.XLOOKUP($D$14,$D273:$D279,AV272:AV278,,0,-1),'Verwachte Resultaten'!$C$1:$BT$1,0))*_xlfn.XLOOKUP($E279,$G$2:$G$6,$F$2:$F$6,,0)),_xlfn.XLOOKUP($D$14,$D273:$D279,AV273:AV279,,0,-1)&gt;(INDEX('Verwachte Resultaten'!$C$2:$BT$31,MATCH(_xlfn.XLOOKUP($D$14,$D273:$D279,$E273:$E279,,0,-1),'Verwachte Resultaten'!$B$2:$B$31,0),MATCH(_xlfn.XLOOKUP($D$14,$D273:$D279,AV272:AV278,,0,-1),'Verwachte Resultaten'!$C$1:$BT$1,0))*_xlfn.XLOOKUP($E279,$G$2:$G$6,$H$2:$H$6,,0))),$D279,""),"")</f>
        <v/>
      </c>
      <c r="AW279" s="14" t="str">
        <f>IFERROR(IF(AND(_xlfn.XLOOKUP($D$14,$D273:$D279,AW273:AW279,,0,-1)&lt;=(INDEX('Verwachte Resultaten'!$C$2:$BT$31,MATCH(_xlfn.XLOOKUP($D$14,$D273:$D279,$E273:$E279,,0,-1),'Verwachte Resultaten'!$B$2:$B$31,0),MATCH(_xlfn.XLOOKUP($D$14,$D273:$D279,AW272:AW278,,0,-1),'Verwachte Resultaten'!$C$1:$BT$1,0))*_xlfn.XLOOKUP($E279,$G$2:$G$6,$F$2:$F$6,,0)),_xlfn.XLOOKUP($D$14,$D273:$D279,AW273:AW279,,0,-1)&gt;(INDEX('Verwachte Resultaten'!$C$2:$BT$31,MATCH(_xlfn.XLOOKUP($D$14,$D273:$D279,$E273:$E279,,0,-1),'Verwachte Resultaten'!$B$2:$B$31,0),MATCH(_xlfn.XLOOKUP($D$14,$D273:$D279,AW272:AW278,,0,-1),'Verwachte Resultaten'!$C$1:$BT$1,0))*_xlfn.XLOOKUP($E279,$G$2:$G$6,$H$2:$H$6,,0))),$D279,""),"")</f>
        <v/>
      </c>
      <c r="AX279" s="14" t="str">
        <f>IFERROR(IF(AND(_xlfn.XLOOKUP($D$14,$D273:$D279,AX273:AX279,,0,-1)&lt;=(INDEX('Verwachte Resultaten'!$C$2:$BT$31,MATCH(_xlfn.XLOOKUP($D$14,$D273:$D279,$E273:$E279,,0,-1),'Verwachte Resultaten'!$B$2:$B$31,0),MATCH(_xlfn.XLOOKUP($D$14,$D273:$D279,AX272:AX278,,0,-1),'Verwachte Resultaten'!$C$1:$BT$1,0))*_xlfn.XLOOKUP($E279,$G$2:$G$6,$F$2:$F$6,,0)),_xlfn.XLOOKUP($D$14,$D273:$D279,AX273:AX279,,0,-1)&gt;(INDEX('Verwachte Resultaten'!$C$2:$BT$31,MATCH(_xlfn.XLOOKUP($D$14,$D273:$D279,$E273:$E279,,0,-1),'Verwachte Resultaten'!$B$2:$B$31,0),MATCH(_xlfn.XLOOKUP($D$14,$D273:$D279,AX272:AX278,,0,-1),'Verwachte Resultaten'!$C$1:$BT$1,0))*_xlfn.XLOOKUP($E279,$G$2:$G$6,$H$2:$H$6,,0))),$D279,""),"")</f>
        <v/>
      </c>
      <c r="AY279" s="14" t="str">
        <f>IFERROR(IF(AND(_xlfn.XLOOKUP($D$14,$D273:$D279,AY273:AY279,,0,-1)&lt;=(INDEX('Verwachte Resultaten'!$C$2:$BT$31,MATCH(_xlfn.XLOOKUP($D$14,$D273:$D279,$E273:$E279,,0,-1),'Verwachte Resultaten'!$B$2:$B$31,0),MATCH(_xlfn.XLOOKUP($D$14,$D273:$D279,AY272:AY278,,0,-1),'Verwachte Resultaten'!$C$1:$BT$1,0))*_xlfn.XLOOKUP($E279,$G$2:$G$6,$F$2:$F$6,,0)),_xlfn.XLOOKUP($D$14,$D273:$D279,AY273:AY279,,0,-1)&gt;(INDEX('Verwachte Resultaten'!$C$2:$BT$31,MATCH(_xlfn.XLOOKUP($D$14,$D273:$D279,$E273:$E279,,0,-1),'Verwachte Resultaten'!$B$2:$B$31,0),MATCH(_xlfn.XLOOKUP($D$14,$D273:$D279,AY272:AY278,,0,-1),'Verwachte Resultaten'!$C$1:$BT$1,0))*_xlfn.XLOOKUP($E279,$G$2:$G$6,$H$2:$H$6,,0))),$D279,""),"")</f>
        <v/>
      </c>
      <c r="AZ279" s="14" t="str">
        <f>IFERROR(IF(AND(_xlfn.XLOOKUP($D$14,$D273:$D279,AZ273:AZ279,,0,-1)&lt;=(INDEX('Verwachte Resultaten'!$C$2:$BT$31,MATCH(_xlfn.XLOOKUP($D$14,$D273:$D279,$E273:$E279,,0,-1),'Verwachte Resultaten'!$B$2:$B$31,0),MATCH(_xlfn.XLOOKUP($D$14,$D273:$D279,AZ272:AZ278,,0,-1),'Verwachte Resultaten'!$C$1:$BT$1,0))*_xlfn.XLOOKUP($E279,$G$2:$G$6,$F$2:$F$6,,0)),_xlfn.XLOOKUP($D$14,$D273:$D279,AZ273:AZ279,,0,-1)&gt;(INDEX('Verwachte Resultaten'!$C$2:$BT$31,MATCH(_xlfn.XLOOKUP($D$14,$D273:$D279,$E273:$E279,,0,-1),'Verwachte Resultaten'!$B$2:$B$31,0),MATCH(_xlfn.XLOOKUP($D$14,$D273:$D279,AZ272:AZ278,,0,-1),'Verwachte Resultaten'!$C$1:$BT$1,0))*_xlfn.XLOOKUP($E279,$G$2:$G$6,$H$2:$H$6,,0))),$D279,""),"")</f>
        <v/>
      </c>
      <c r="BA279" s="14" t="str">
        <f>IFERROR(IF(AND(_xlfn.XLOOKUP($D$14,$D273:$D279,BA273:BA279,,0,-1)&lt;=(INDEX('Verwachte Resultaten'!$C$2:$BT$31,MATCH(_xlfn.XLOOKUP($D$14,$D273:$D279,$E273:$E279,,0,-1),'Verwachte Resultaten'!$B$2:$B$31,0),MATCH(_xlfn.XLOOKUP($D$14,$D273:$D279,BA272:BA278,,0,-1),'Verwachte Resultaten'!$C$1:$BT$1,0))*_xlfn.XLOOKUP($E279,$G$2:$G$6,$F$2:$F$6,,0)),_xlfn.XLOOKUP($D$14,$D273:$D279,BA273:BA279,,0,-1)&gt;(INDEX('Verwachte Resultaten'!$C$2:$BT$31,MATCH(_xlfn.XLOOKUP($D$14,$D273:$D279,$E273:$E279,,0,-1),'Verwachte Resultaten'!$B$2:$B$31,0),MATCH(_xlfn.XLOOKUP($D$14,$D273:$D279,BA272:BA278,,0,-1),'Verwachte Resultaten'!$C$1:$BT$1,0))*_xlfn.XLOOKUP($E279,$G$2:$G$6,$H$2:$H$6,,0))),$D279,""),"")</f>
        <v/>
      </c>
      <c r="BB279" s="14" t="str">
        <f>IFERROR(IF(AND(_xlfn.XLOOKUP($D$14,$D273:$D279,BB273:BB279,,0,-1)&lt;=(INDEX('Verwachte Resultaten'!$C$2:$BT$31,MATCH(_xlfn.XLOOKUP($D$14,$D273:$D279,$E273:$E279,,0,-1),'Verwachte Resultaten'!$B$2:$B$31,0),MATCH(_xlfn.XLOOKUP($D$14,$D273:$D279,BB272:BB278,,0,-1),'Verwachte Resultaten'!$C$1:$BT$1,0))*_xlfn.XLOOKUP($E279,$G$2:$G$6,$F$2:$F$6,,0)),_xlfn.XLOOKUP($D$14,$D273:$D279,BB273:BB279,,0,-1)&gt;(INDEX('Verwachte Resultaten'!$C$2:$BT$31,MATCH(_xlfn.XLOOKUP($D$14,$D273:$D279,$E273:$E279,,0,-1),'Verwachte Resultaten'!$B$2:$B$31,0),MATCH(_xlfn.XLOOKUP($D$14,$D273:$D279,BB272:BB278,,0,-1),'Verwachte Resultaten'!$C$1:$BT$1,0))*_xlfn.XLOOKUP($E279,$G$2:$G$6,$H$2:$H$6,,0))),$D279,""),"")</f>
        <v/>
      </c>
      <c r="BC279" s="14" t="str">
        <f>IFERROR(IF(AND(_xlfn.XLOOKUP($D$14,$D273:$D279,BC273:BC279,,0,-1)&lt;=(INDEX('Verwachte Resultaten'!$C$2:$BT$31,MATCH(_xlfn.XLOOKUP($D$14,$D273:$D279,$E273:$E279,,0,-1),'Verwachte Resultaten'!$B$2:$B$31,0),MATCH(_xlfn.XLOOKUP($D$14,$D273:$D279,BC272:BC278,,0,-1),'Verwachte Resultaten'!$C$1:$BT$1,0))*_xlfn.XLOOKUP($E279,$G$2:$G$6,$F$2:$F$6,,0)),_xlfn.XLOOKUP($D$14,$D273:$D279,BC273:BC279,,0,-1)&gt;(INDEX('Verwachte Resultaten'!$C$2:$BT$31,MATCH(_xlfn.XLOOKUP($D$14,$D273:$D279,$E273:$E279,,0,-1),'Verwachte Resultaten'!$B$2:$B$31,0),MATCH(_xlfn.XLOOKUP($D$14,$D273:$D279,BC272:BC278,,0,-1),'Verwachte Resultaten'!$C$1:$BT$1,0))*_xlfn.XLOOKUP($E279,$G$2:$G$6,$H$2:$H$6,,0))),$D279,""),"")</f>
        <v/>
      </c>
      <c r="BD279" s="14" t="str">
        <f>IFERROR(IF(AND(_xlfn.XLOOKUP($D$14,$D273:$D279,BD273:BD279,,0,-1)&lt;=(INDEX('Verwachte Resultaten'!$C$2:$BT$31,MATCH(_xlfn.XLOOKUP($D$14,$D273:$D279,$E273:$E279,,0,-1),'Verwachte Resultaten'!$B$2:$B$31,0),MATCH(_xlfn.XLOOKUP($D$14,$D273:$D279,BD272:BD278,,0,-1),'Verwachte Resultaten'!$C$1:$BT$1,0))*_xlfn.XLOOKUP($E279,$G$2:$G$6,$F$2:$F$6,,0)),_xlfn.XLOOKUP($D$14,$D273:$D279,BD273:BD279,,0,-1)&gt;(INDEX('Verwachte Resultaten'!$C$2:$BT$31,MATCH(_xlfn.XLOOKUP($D$14,$D273:$D279,$E273:$E279,,0,-1),'Verwachte Resultaten'!$B$2:$B$31,0),MATCH(_xlfn.XLOOKUP($D$14,$D273:$D279,BD272:BD278,,0,-1),'Verwachte Resultaten'!$C$1:$BT$1,0))*_xlfn.XLOOKUP($E279,$G$2:$G$6,$H$2:$H$6,,0))),$D279,""),"")</f>
        <v/>
      </c>
      <c r="BE279" s="14" t="str">
        <f>IFERROR(IF(AND(_xlfn.XLOOKUP($D$14,$D273:$D279,BE273:BE279,,0,-1)&lt;=(INDEX('Verwachte Resultaten'!$C$2:$BT$31,MATCH(_xlfn.XLOOKUP($D$14,$D273:$D279,$E273:$E279,,0,-1),'Verwachte Resultaten'!$B$2:$B$31,0),MATCH(_xlfn.XLOOKUP($D$14,$D273:$D279,BE272:BE278,,0,-1),'Verwachte Resultaten'!$C$1:$BT$1,0))*_xlfn.XLOOKUP($E279,$G$2:$G$6,$F$2:$F$6,,0)),_xlfn.XLOOKUP($D$14,$D273:$D279,BE273:BE279,,0,-1)&gt;(INDEX('Verwachte Resultaten'!$C$2:$BT$31,MATCH(_xlfn.XLOOKUP($D$14,$D273:$D279,$E273:$E279,,0,-1),'Verwachte Resultaten'!$B$2:$B$31,0),MATCH(_xlfn.XLOOKUP($D$14,$D273:$D279,BE272:BE278,,0,-1),'Verwachte Resultaten'!$C$1:$BT$1,0))*_xlfn.XLOOKUP($E279,$G$2:$G$6,$H$2:$H$6,,0))),$D279,""),"")</f>
        <v/>
      </c>
      <c r="BF279" s="14" t="str">
        <f>IFERROR(IF(AND(_xlfn.XLOOKUP($D$14,$D273:$D279,BF273:BF279,,0,-1)&lt;=(INDEX('Verwachte Resultaten'!$C$2:$BT$31,MATCH(_xlfn.XLOOKUP($D$14,$D273:$D279,$E273:$E279,,0,-1),'Verwachte Resultaten'!$B$2:$B$31,0),MATCH(_xlfn.XLOOKUP($D$14,$D273:$D279,BF272:BF278,,0,-1),'Verwachte Resultaten'!$C$1:$BT$1,0))*_xlfn.XLOOKUP($E279,$G$2:$G$6,$F$2:$F$6,,0)),_xlfn.XLOOKUP($D$14,$D273:$D279,BF273:BF279,,0,-1)&gt;(INDEX('Verwachte Resultaten'!$C$2:$BT$31,MATCH(_xlfn.XLOOKUP($D$14,$D273:$D279,$E273:$E279,,0,-1),'Verwachte Resultaten'!$B$2:$B$31,0),MATCH(_xlfn.XLOOKUP($D$14,$D273:$D279,BF272:BF278,,0,-1),'Verwachte Resultaten'!$C$1:$BT$1,0))*_xlfn.XLOOKUP($E279,$G$2:$G$6,$H$2:$H$6,,0))),$D279,""),"")</f>
        <v/>
      </c>
      <c r="BG279" s="14" t="str">
        <f>IFERROR(IF(AND(_xlfn.XLOOKUP($D$14,$D273:$D279,BG273:BG279,,0,-1)&lt;=(INDEX('Verwachte Resultaten'!$C$2:$BT$31,MATCH(_xlfn.XLOOKUP($D$14,$D273:$D279,$E273:$E279,,0,-1),'Verwachte Resultaten'!$B$2:$B$31,0),MATCH(_xlfn.XLOOKUP($D$14,$D273:$D279,BG272:BG278,,0,-1),'Verwachte Resultaten'!$C$1:$BT$1,0))*_xlfn.XLOOKUP($E279,$G$2:$G$6,$F$2:$F$6,,0)),_xlfn.XLOOKUP($D$14,$D273:$D279,BG273:BG279,,0,-1)&gt;(INDEX('Verwachte Resultaten'!$C$2:$BT$31,MATCH(_xlfn.XLOOKUP($D$14,$D273:$D279,$E273:$E279,,0,-1),'Verwachte Resultaten'!$B$2:$B$31,0),MATCH(_xlfn.XLOOKUP($D$14,$D273:$D279,BG272:BG278,,0,-1),'Verwachte Resultaten'!$C$1:$BT$1,0))*_xlfn.XLOOKUP($E279,$G$2:$G$6,$H$2:$H$6,,0))),$D279,""),"")</f>
        <v/>
      </c>
      <c r="BH279" s="14" t="str">
        <f>IFERROR(IF(AND(_xlfn.XLOOKUP($D$14,$D273:$D279,BH273:BH279,,0,-1)&lt;=(INDEX('Verwachte Resultaten'!$C$2:$BT$31,MATCH(_xlfn.XLOOKUP($D$14,$D273:$D279,$E273:$E279,,0,-1),'Verwachte Resultaten'!$B$2:$B$31,0),MATCH(_xlfn.XLOOKUP($D$14,$D273:$D279,BH272:BH278,,0,-1),'Verwachte Resultaten'!$C$1:$BT$1,0))*_xlfn.XLOOKUP($E279,$G$2:$G$6,$F$2:$F$6,,0)),_xlfn.XLOOKUP($D$14,$D273:$D279,BH273:BH279,,0,-1)&gt;(INDEX('Verwachte Resultaten'!$C$2:$BT$31,MATCH(_xlfn.XLOOKUP($D$14,$D273:$D279,$E273:$E279,,0,-1),'Verwachte Resultaten'!$B$2:$B$31,0),MATCH(_xlfn.XLOOKUP($D$14,$D273:$D279,BH272:BH278,,0,-1),'Verwachte Resultaten'!$C$1:$BT$1,0))*_xlfn.XLOOKUP($E279,$G$2:$G$6,$H$2:$H$6,,0))),$D279,""),"")</f>
        <v/>
      </c>
      <c r="BI279" s="14" t="str">
        <f>IFERROR(IF(AND(_xlfn.XLOOKUP($D$14,$D273:$D279,BI273:BI279,,0,-1)&lt;=(INDEX('Verwachte Resultaten'!$C$2:$BT$31,MATCH(_xlfn.XLOOKUP($D$14,$D273:$D279,$E273:$E279,,0,-1),'Verwachte Resultaten'!$B$2:$B$31,0),MATCH(_xlfn.XLOOKUP($D$14,$D273:$D279,BI272:BI278,,0,-1),'Verwachte Resultaten'!$C$1:$BT$1,0))*_xlfn.XLOOKUP($E279,$G$2:$G$6,$F$2:$F$6,,0)),_xlfn.XLOOKUP($D$14,$D273:$D279,BI273:BI279,,0,-1)&gt;(INDEX('Verwachte Resultaten'!$C$2:$BT$31,MATCH(_xlfn.XLOOKUP($D$14,$D273:$D279,$E273:$E279,,0,-1),'Verwachte Resultaten'!$B$2:$B$31,0),MATCH(_xlfn.XLOOKUP($D$14,$D273:$D279,BI272:BI278,,0,-1),'Verwachte Resultaten'!$C$1:$BT$1,0))*_xlfn.XLOOKUP($E279,$G$2:$G$6,$H$2:$H$6,,0))),$D279,""),"")</f>
        <v/>
      </c>
      <c r="BJ279" s="14" t="str">
        <f>IFERROR(IF(AND(_xlfn.XLOOKUP($D$14,$D273:$D279,BJ273:BJ279,,0,-1)&lt;=(INDEX('Verwachte Resultaten'!$C$2:$BT$31,MATCH(_xlfn.XLOOKUP($D$14,$D273:$D279,$E273:$E279,,0,-1),'Verwachte Resultaten'!$B$2:$B$31,0),MATCH(_xlfn.XLOOKUP($D$14,$D273:$D279,BJ272:BJ278,,0,-1),'Verwachte Resultaten'!$C$1:$BT$1,0))*_xlfn.XLOOKUP($E279,$G$2:$G$6,$F$2:$F$6,,0)),_xlfn.XLOOKUP($D$14,$D273:$D279,BJ273:BJ279,,0,-1)&gt;(INDEX('Verwachte Resultaten'!$C$2:$BT$31,MATCH(_xlfn.XLOOKUP($D$14,$D273:$D279,$E273:$E279,,0,-1),'Verwachte Resultaten'!$B$2:$B$31,0),MATCH(_xlfn.XLOOKUP($D$14,$D273:$D279,BJ272:BJ278,,0,-1),'Verwachte Resultaten'!$C$1:$BT$1,0))*_xlfn.XLOOKUP($E279,$G$2:$G$6,$H$2:$H$6,,0))),$D279,""),"")</f>
        <v/>
      </c>
      <c r="BK279" s="41" t="str">
        <f>IFERROR(IF(AND(_xlfn.XLOOKUP($D$14,$D273:$D279,BK273:BK279,,0,-1)&lt;=(INDEX('Verwachte Resultaten'!$C$2:$BT$31,MATCH(_xlfn.XLOOKUP($D$14,$D273:$D279,$E273:$E279,,0,-1),'Verwachte Resultaten'!$B$2:$B$31,0),MATCH(_xlfn.XLOOKUP($D$14,$D273:$D279,BK272:BK278,,0,-1),'Verwachte Resultaten'!$C$1:$BT$1,0))*_xlfn.XLOOKUP($E279,$G$2:$G$6,$F$2:$F$6,,0)),_xlfn.XLOOKUP($D$14,$D273:$D279,BK273:BK279,,0,-1)&gt;(INDEX('Verwachte Resultaten'!$C$2:$BT$31,MATCH(_xlfn.XLOOKUP($D$14,$D273:$D279,$E273:$E279,,0,-1),'Verwachte Resultaten'!$B$2:$B$31,0),MATCH(_xlfn.XLOOKUP($D$14,$D273:$D279,BK272:BK278,,0,-1),'Verwachte Resultaten'!$C$1:$BT$1,0))*_xlfn.XLOOKUP($E279,$G$2:$G$6,$H$2:$H$6,,0))),$D279,""),"")</f>
        <v/>
      </c>
    </row>
    <row r="280" spans="1:63" ht="15.75" hidden="1" thickBot="1">
      <c r="C280" s="23"/>
      <c r="D280" s="111" t="str">
        <f>IFERROR($B275*$B$6,"")</f>
        <v/>
      </c>
      <c r="E280" s="17" t="s">
        <v>162</v>
      </c>
      <c r="F280" s="18" t="str">
        <f>IFERROR(IF(AND(_xlfn.XLOOKUP($D$14,$D274:$D280,F274:F280,,0,-1)&lt;=(INDEX('Verwachte Resultaten'!$C$2:$BT$31,MATCH(_xlfn.XLOOKUP($D$14,$D274:$D280,$E274:$E280,,0,-1),'Verwachte Resultaten'!$B$2:$B$31,0),MATCH(_xlfn.XLOOKUP($D$14,$D274:$D280,F273:F279,,0,-1),'Verwachte Resultaten'!$C$1:$BT$1,0))*_xlfn.XLOOKUP($E280,$G$2:$G$6,$F$2:$F$6,,0)),_xlfn.XLOOKUP($D$14,$D274:$D280,F274:F280,,0,-1)&gt;(INDEX('Verwachte Resultaten'!$C$2:$BT$31,MATCH(_xlfn.XLOOKUP($D$14,$D274:$D280,$E274:$E280,,0,-1),'Verwachte Resultaten'!$B$2:$B$31,0),MATCH(_xlfn.XLOOKUP($D$14,$D274:$D280,F273:F279,,0,-1),'Verwachte Resultaten'!$C$1:$BT$1,0))*_xlfn.XLOOKUP($E280,$G$2:$G$6,$H$2:$H$6,,0))),$D280,""),"")</f>
        <v/>
      </c>
      <c r="G280" s="19" t="str">
        <f>IFERROR(IF(AND(_xlfn.XLOOKUP($D$14,$D274:$D280,G274:G280,,0,-1)&lt;=(INDEX('Verwachte Resultaten'!$C$2:$BT$31,MATCH(_xlfn.XLOOKUP($D$14,$D274:$D280,$E274:$E280,,0,-1),'Verwachte Resultaten'!$B$2:$B$31,0),MATCH(_xlfn.XLOOKUP($D$14,$D274:$D280,G273:G279,,0,-1),'Verwachte Resultaten'!$C$1:$BT$1,0))*_xlfn.XLOOKUP($E280,$G$2:$G$6,$F$2:$F$6,,0)),_xlfn.XLOOKUP($D$14,$D274:$D280,G274:G280,,0,-1)&gt;(INDEX('Verwachte Resultaten'!$C$2:$BT$31,MATCH(_xlfn.XLOOKUP($D$14,$D274:$D280,$E274:$E280,,0,-1),'Verwachte Resultaten'!$B$2:$B$31,0),MATCH(_xlfn.XLOOKUP($D$14,$D274:$D280,G273:G279,,0,-1),'Verwachte Resultaten'!$C$1:$BT$1,0))*_xlfn.XLOOKUP($E280,$G$2:$G$6,$H$2:$H$6,,0))),$D280,""),"")</f>
        <v/>
      </c>
      <c r="H280" s="19" t="str">
        <f>IFERROR(IF(AND(_xlfn.XLOOKUP($D$14,$D274:$D280,H274:H280,,0,-1)&lt;=(INDEX('Verwachte Resultaten'!$C$2:$BT$31,MATCH(_xlfn.XLOOKUP($D$14,$D274:$D280,$E274:$E280,,0,-1),'Verwachte Resultaten'!$B$2:$B$31,0),MATCH(_xlfn.XLOOKUP($D$14,$D274:$D280,H273:H279,,0,-1),'Verwachte Resultaten'!$C$1:$BT$1,0))*_xlfn.XLOOKUP($E280,$G$2:$G$6,$F$2:$F$6,,0)),_xlfn.XLOOKUP($D$14,$D274:$D280,H274:H280,,0,-1)&gt;(INDEX('Verwachte Resultaten'!$C$2:$BT$31,MATCH(_xlfn.XLOOKUP($D$14,$D274:$D280,$E274:$E280,,0,-1),'Verwachte Resultaten'!$B$2:$B$31,0),MATCH(_xlfn.XLOOKUP($D$14,$D274:$D280,H273:H279,,0,-1),'Verwachte Resultaten'!$C$1:$BT$1,0))*_xlfn.XLOOKUP($E280,$G$2:$G$6,$H$2:$H$6,,0))),$D280,""),"")</f>
        <v/>
      </c>
      <c r="I280" s="19" t="str">
        <f>IFERROR(IF(AND(_xlfn.XLOOKUP($D$14,$D274:$D280,I274:I280,,0,-1)&lt;=(INDEX('Verwachte Resultaten'!$C$2:$BT$31,MATCH(_xlfn.XLOOKUP($D$14,$D274:$D280,$E274:$E280,,0,-1),'Verwachte Resultaten'!$B$2:$B$31,0),MATCH(_xlfn.XLOOKUP($D$14,$D274:$D280,I273:I279,,0,-1),'Verwachte Resultaten'!$C$1:$BT$1,0))*_xlfn.XLOOKUP($E280,$G$2:$G$6,$F$2:$F$6,,0)),_xlfn.XLOOKUP($D$14,$D274:$D280,I274:I280,,0,-1)&gt;(INDEX('Verwachte Resultaten'!$C$2:$BT$31,MATCH(_xlfn.XLOOKUP($D$14,$D274:$D280,$E274:$E280,,0,-1),'Verwachte Resultaten'!$B$2:$B$31,0),MATCH(_xlfn.XLOOKUP($D$14,$D274:$D280,I273:I279,,0,-1),'Verwachte Resultaten'!$C$1:$BT$1,0))*_xlfn.XLOOKUP($E280,$G$2:$G$6,$H$2:$H$6,,0))),$D280,""),"")</f>
        <v/>
      </c>
      <c r="J280" s="19" t="str">
        <f>IFERROR(IF(AND(_xlfn.XLOOKUP($D$14,$D274:$D280,J274:J280,,0,-1)&lt;=(INDEX('Verwachte Resultaten'!$C$2:$BT$31,MATCH(_xlfn.XLOOKUP($D$14,$D274:$D280,$E274:$E280,,0,-1),'Verwachte Resultaten'!$B$2:$B$31,0),MATCH(_xlfn.XLOOKUP($D$14,$D274:$D280,J273:J279,,0,-1),'Verwachte Resultaten'!$C$1:$BT$1,0))*_xlfn.XLOOKUP($E280,$G$2:$G$6,$F$2:$F$6,,0)),_xlfn.XLOOKUP($D$14,$D274:$D280,J274:J280,,0,-1)&gt;(INDEX('Verwachte Resultaten'!$C$2:$BT$31,MATCH(_xlfn.XLOOKUP($D$14,$D274:$D280,$E274:$E280,,0,-1),'Verwachte Resultaten'!$B$2:$B$31,0),MATCH(_xlfn.XLOOKUP($D$14,$D274:$D280,J273:J279,,0,-1),'Verwachte Resultaten'!$C$1:$BT$1,0))*_xlfn.XLOOKUP($E280,$G$2:$G$6,$H$2:$H$6,,0))),$D280,""),"")</f>
        <v/>
      </c>
      <c r="K280" s="19" t="str">
        <f>IFERROR(IF(AND(_xlfn.XLOOKUP($D$14,$D274:$D280,K274:K280,,0,-1)&lt;=(INDEX('Verwachte Resultaten'!$C$2:$BT$31,MATCH(_xlfn.XLOOKUP($D$14,$D274:$D280,$E274:$E280,,0,-1),'Verwachte Resultaten'!$B$2:$B$31,0),MATCH(_xlfn.XLOOKUP($D$14,$D274:$D280,K273:K279,,0,-1),'Verwachte Resultaten'!$C$1:$BT$1,0))*_xlfn.XLOOKUP($E280,$G$2:$G$6,$F$2:$F$6,,0)),_xlfn.XLOOKUP($D$14,$D274:$D280,K274:K280,,0,-1)&gt;(INDEX('Verwachte Resultaten'!$C$2:$BT$31,MATCH(_xlfn.XLOOKUP($D$14,$D274:$D280,$E274:$E280,,0,-1),'Verwachte Resultaten'!$B$2:$B$31,0),MATCH(_xlfn.XLOOKUP($D$14,$D274:$D280,K273:K279,,0,-1),'Verwachte Resultaten'!$C$1:$BT$1,0))*_xlfn.XLOOKUP($E280,$G$2:$G$6,$H$2:$H$6,,0))),$D280,""),"")</f>
        <v/>
      </c>
      <c r="L280" s="19" t="str">
        <f>IFERROR(IF(AND(_xlfn.XLOOKUP($D$14,$D274:$D280,L274:L280,,0,-1)&lt;=(INDEX('Verwachte Resultaten'!$C$2:$BT$31,MATCH(_xlfn.XLOOKUP($D$14,$D274:$D280,$E274:$E280,,0,-1),'Verwachte Resultaten'!$B$2:$B$31,0),MATCH(_xlfn.XLOOKUP($D$14,$D274:$D280,L273:L279,,0,-1),'Verwachte Resultaten'!$C$1:$BT$1,0))*_xlfn.XLOOKUP($E280,$G$2:$G$6,$F$2:$F$6,,0)),_xlfn.XLOOKUP($D$14,$D274:$D280,L274:L280,,0,-1)&gt;(INDEX('Verwachte Resultaten'!$C$2:$BT$31,MATCH(_xlfn.XLOOKUP($D$14,$D274:$D280,$E274:$E280,,0,-1),'Verwachte Resultaten'!$B$2:$B$31,0),MATCH(_xlfn.XLOOKUP($D$14,$D274:$D280,L273:L279,,0,-1),'Verwachte Resultaten'!$C$1:$BT$1,0))*_xlfn.XLOOKUP($E280,$G$2:$G$6,$H$2:$H$6,,0))),$D280,""),"")</f>
        <v/>
      </c>
      <c r="M280" s="19" t="str">
        <f>IFERROR(IF(AND(_xlfn.XLOOKUP($D$14,$D274:$D280,M274:M280,,0,-1)&lt;=(INDEX('Verwachte Resultaten'!$C$2:$BT$31,MATCH(_xlfn.XLOOKUP($D$14,$D274:$D280,$E274:$E280,,0,-1),'Verwachte Resultaten'!$B$2:$B$31,0),MATCH(_xlfn.XLOOKUP($D$14,$D274:$D280,M273:M279,,0,-1),'Verwachte Resultaten'!$C$1:$BT$1,0))*_xlfn.XLOOKUP($E280,$G$2:$G$6,$F$2:$F$6,,0)),_xlfn.XLOOKUP($D$14,$D274:$D280,M274:M280,,0,-1)&gt;(INDEX('Verwachte Resultaten'!$C$2:$BT$31,MATCH(_xlfn.XLOOKUP($D$14,$D274:$D280,$E274:$E280,,0,-1),'Verwachte Resultaten'!$B$2:$B$31,0),MATCH(_xlfn.XLOOKUP($D$14,$D274:$D280,M273:M279,,0,-1),'Verwachte Resultaten'!$C$1:$BT$1,0))*_xlfn.XLOOKUP($E280,$G$2:$G$6,$H$2:$H$6,,0))),$D280,""),"")</f>
        <v/>
      </c>
      <c r="N280" s="19" t="str">
        <f>IFERROR(IF(AND(_xlfn.XLOOKUP($D$14,$D274:$D280,N274:N280,,0,-1)&lt;=(INDEX('Verwachte Resultaten'!$C$2:$BT$31,MATCH(_xlfn.XLOOKUP($D$14,$D274:$D280,$E274:$E280,,0,-1),'Verwachte Resultaten'!$B$2:$B$31,0),MATCH(_xlfn.XLOOKUP($D$14,$D274:$D280,N273:N279,,0,-1),'Verwachte Resultaten'!$C$1:$BT$1,0))*_xlfn.XLOOKUP($E280,$G$2:$G$6,$F$2:$F$6,,0)),_xlfn.XLOOKUP($D$14,$D274:$D280,N274:N280,,0,-1)&gt;(INDEX('Verwachte Resultaten'!$C$2:$BT$31,MATCH(_xlfn.XLOOKUP($D$14,$D274:$D280,$E274:$E280,,0,-1),'Verwachte Resultaten'!$B$2:$B$31,0),MATCH(_xlfn.XLOOKUP($D$14,$D274:$D280,N273:N279,,0,-1),'Verwachte Resultaten'!$C$1:$BT$1,0))*_xlfn.XLOOKUP($E280,$G$2:$G$6,$H$2:$H$6,,0))),$D280,""),"")</f>
        <v/>
      </c>
      <c r="O280" s="19" t="str">
        <f>IFERROR(IF(AND(_xlfn.XLOOKUP($D$14,$D274:$D280,O274:O280,,0,-1)&lt;=(INDEX('Verwachte Resultaten'!$C$2:$BT$31,MATCH(_xlfn.XLOOKUP($D$14,$D274:$D280,$E274:$E280,,0,-1),'Verwachte Resultaten'!$B$2:$B$31,0),MATCH(_xlfn.XLOOKUP($D$14,$D274:$D280,O273:O279,,0,-1),'Verwachte Resultaten'!$C$1:$BT$1,0))*_xlfn.XLOOKUP($E280,$G$2:$G$6,$F$2:$F$6,,0)),_xlfn.XLOOKUP($D$14,$D274:$D280,O274:O280,,0,-1)&gt;(INDEX('Verwachte Resultaten'!$C$2:$BT$31,MATCH(_xlfn.XLOOKUP($D$14,$D274:$D280,$E274:$E280,,0,-1),'Verwachte Resultaten'!$B$2:$B$31,0),MATCH(_xlfn.XLOOKUP($D$14,$D274:$D280,O273:O279,,0,-1),'Verwachte Resultaten'!$C$1:$BT$1,0))*_xlfn.XLOOKUP($E280,$G$2:$G$6,$H$2:$H$6,,0))),$D280,""),"")</f>
        <v/>
      </c>
      <c r="P280" s="19" t="str">
        <f>IFERROR(IF(AND(_xlfn.XLOOKUP($D$14,$D274:$D280,P274:P280,,0,-1)&lt;=(INDEX('Verwachte Resultaten'!$C$2:$BT$31,MATCH(_xlfn.XLOOKUP($D$14,$D274:$D280,$E274:$E280,,0,-1),'Verwachte Resultaten'!$B$2:$B$31,0),MATCH(_xlfn.XLOOKUP($D$14,$D274:$D280,P273:P279,,0,-1),'Verwachte Resultaten'!$C$1:$BT$1,0))*_xlfn.XLOOKUP($E280,$G$2:$G$6,$F$2:$F$6,,0)),_xlfn.XLOOKUP($D$14,$D274:$D280,P274:P280,,0,-1)&gt;(INDEX('Verwachte Resultaten'!$C$2:$BT$31,MATCH(_xlfn.XLOOKUP($D$14,$D274:$D280,$E274:$E280,,0,-1),'Verwachte Resultaten'!$B$2:$B$31,0),MATCH(_xlfn.XLOOKUP($D$14,$D274:$D280,P273:P279,,0,-1),'Verwachte Resultaten'!$C$1:$BT$1,0))*_xlfn.XLOOKUP($E280,$G$2:$G$6,$H$2:$H$6,,0))),$D280,""),"")</f>
        <v/>
      </c>
      <c r="Q280" s="19" t="str">
        <f>IFERROR(IF(AND(_xlfn.XLOOKUP($D$14,$D274:$D280,Q274:Q280,,0,-1)&lt;=(INDEX('Verwachte Resultaten'!$C$2:$BT$31,MATCH(_xlfn.XLOOKUP($D$14,$D274:$D280,$E274:$E280,,0,-1),'Verwachte Resultaten'!$B$2:$B$31,0),MATCH(_xlfn.XLOOKUP($D$14,$D274:$D280,Q273:Q279,,0,-1),'Verwachte Resultaten'!$C$1:$BT$1,0))*_xlfn.XLOOKUP($E280,$G$2:$G$6,$F$2:$F$6,,0)),_xlfn.XLOOKUP($D$14,$D274:$D280,Q274:Q280,,0,-1)&gt;(INDEX('Verwachte Resultaten'!$C$2:$BT$31,MATCH(_xlfn.XLOOKUP($D$14,$D274:$D280,$E274:$E280,,0,-1),'Verwachte Resultaten'!$B$2:$B$31,0),MATCH(_xlfn.XLOOKUP($D$14,$D274:$D280,Q273:Q279,,0,-1),'Verwachte Resultaten'!$C$1:$BT$1,0))*_xlfn.XLOOKUP($E280,$G$2:$G$6,$H$2:$H$6,,0))),$D280,""),"")</f>
        <v/>
      </c>
      <c r="R280" s="19" t="str">
        <f>IFERROR(IF(AND(_xlfn.XLOOKUP($D$14,$D274:$D280,R274:R280,,0,-1)&lt;=(INDEX('Verwachte Resultaten'!$C$2:$BT$31,MATCH(_xlfn.XLOOKUP($D$14,$D274:$D280,$E274:$E280,,0,-1),'Verwachte Resultaten'!$B$2:$B$31,0),MATCH(_xlfn.XLOOKUP($D$14,$D274:$D280,R273:R279,,0,-1),'Verwachte Resultaten'!$C$1:$BT$1,0))*_xlfn.XLOOKUP($E280,$G$2:$G$6,$F$2:$F$6,,0)),_xlfn.XLOOKUP($D$14,$D274:$D280,R274:R280,,0,-1)&gt;(INDEX('Verwachte Resultaten'!$C$2:$BT$31,MATCH(_xlfn.XLOOKUP($D$14,$D274:$D280,$E274:$E280,,0,-1),'Verwachte Resultaten'!$B$2:$B$31,0),MATCH(_xlfn.XLOOKUP($D$14,$D274:$D280,R273:R279,,0,-1),'Verwachte Resultaten'!$C$1:$BT$1,0))*_xlfn.XLOOKUP($E280,$G$2:$G$6,$H$2:$H$6,,0))),$D280,""),"")</f>
        <v/>
      </c>
      <c r="S280" s="19" t="str">
        <f>IFERROR(IF(AND(_xlfn.XLOOKUP($D$14,$D274:$D280,S274:S280,,0,-1)&lt;=(INDEX('Verwachte Resultaten'!$C$2:$BT$31,MATCH(_xlfn.XLOOKUP($D$14,$D274:$D280,$E274:$E280,,0,-1),'Verwachte Resultaten'!$B$2:$B$31,0),MATCH(_xlfn.XLOOKUP($D$14,$D274:$D280,S273:S279,,0,-1),'Verwachte Resultaten'!$C$1:$BT$1,0))*_xlfn.XLOOKUP($E280,$G$2:$G$6,$F$2:$F$6,,0)),_xlfn.XLOOKUP($D$14,$D274:$D280,S274:S280,,0,-1)&gt;(INDEX('Verwachte Resultaten'!$C$2:$BT$31,MATCH(_xlfn.XLOOKUP($D$14,$D274:$D280,$E274:$E280,,0,-1),'Verwachte Resultaten'!$B$2:$B$31,0),MATCH(_xlfn.XLOOKUP($D$14,$D274:$D280,S273:S279,,0,-1),'Verwachte Resultaten'!$C$1:$BT$1,0))*_xlfn.XLOOKUP($E280,$G$2:$G$6,$H$2:$H$6,,0))),$D280,""),"")</f>
        <v/>
      </c>
      <c r="T280" s="19" t="str">
        <f>IFERROR(IF(AND(_xlfn.XLOOKUP($D$14,$D274:$D280,T274:T280,,0,-1)&lt;=(INDEX('Verwachte Resultaten'!$C$2:$BT$31,MATCH(_xlfn.XLOOKUP($D$14,$D274:$D280,$E274:$E280,,0,-1),'Verwachte Resultaten'!$B$2:$B$31,0),MATCH(_xlfn.XLOOKUP($D$14,$D274:$D280,T273:T279,,0,-1),'Verwachte Resultaten'!$C$1:$BT$1,0))*_xlfn.XLOOKUP($E280,$G$2:$G$6,$F$2:$F$6,,0)),_xlfn.XLOOKUP($D$14,$D274:$D280,T274:T280,,0,-1)&gt;(INDEX('Verwachte Resultaten'!$C$2:$BT$31,MATCH(_xlfn.XLOOKUP($D$14,$D274:$D280,$E274:$E280,,0,-1),'Verwachte Resultaten'!$B$2:$B$31,0),MATCH(_xlfn.XLOOKUP($D$14,$D274:$D280,T273:T279,,0,-1),'Verwachte Resultaten'!$C$1:$BT$1,0))*_xlfn.XLOOKUP($E280,$G$2:$G$6,$H$2:$H$6,,0))),$D280,""),"")</f>
        <v/>
      </c>
      <c r="U280" s="19" t="str">
        <f>IFERROR(IF(AND(_xlfn.XLOOKUP($D$14,$D274:$D280,U274:U280,,0,-1)&lt;=(INDEX('Verwachte Resultaten'!$C$2:$BT$31,MATCH(_xlfn.XLOOKUP($D$14,$D274:$D280,$E274:$E280,,0,-1),'Verwachte Resultaten'!$B$2:$B$31,0),MATCH(_xlfn.XLOOKUP($D$14,$D274:$D280,U273:U279,,0,-1),'Verwachte Resultaten'!$C$1:$BT$1,0))*_xlfn.XLOOKUP($E280,$G$2:$G$6,$F$2:$F$6,,0)),_xlfn.XLOOKUP($D$14,$D274:$D280,U274:U280,,0,-1)&gt;(INDEX('Verwachte Resultaten'!$C$2:$BT$31,MATCH(_xlfn.XLOOKUP($D$14,$D274:$D280,$E274:$E280,,0,-1),'Verwachte Resultaten'!$B$2:$B$31,0),MATCH(_xlfn.XLOOKUP($D$14,$D274:$D280,U273:U279,,0,-1),'Verwachte Resultaten'!$C$1:$BT$1,0))*_xlfn.XLOOKUP($E280,$G$2:$G$6,$H$2:$H$6,,0))),$D280,""),"")</f>
        <v/>
      </c>
      <c r="V280" s="19" t="str">
        <f>IFERROR(IF(AND(_xlfn.XLOOKUP($D$14,$D274:$D280,V274:V280,,0,-1)&lt;=(INDEX('Verwachte Resultaten'!$C$2:$BT$31,MATCH(_xlfn.XLOOKUP($D$14,$D274:$D280,$E274:$E280,,0,-1),'Verwachte Resultaten'!$B$2:$B$31,0),MATCH(_xlfn.XLOOKUP($D$14,$D274:$D280,V273:V279,,0,-1),'Verwachte Resultaten'!$C$1:$BT$1,0))*_xlfn.XLOOKUP($E280,$G$2:$G$6,$F$2:$F$6,,0)),_xlfn.XLOOKUP($D$14,$D274:$D280,V274:V280,,0,-1)&gt;(INDEX('Verwachte Resultaten'!$C$2:$BT$31,MATCH(_xlfn.XLOOKUP($D$14,$D274:$D280,$E274:$E280,,0,-1),'Verwachte Resultaten'!$B$2:$B$31,0),MATCH(_xlfn.XLOOKUP($D$14,$D274:$D280,V273:V279,,0,-1),'Verwachte Resultaten'!$C$1:$BT$1,0))*_xlfn.XLOOKUP($E280,$G$2:$G$6,$H$2:$H$6,,0))),$D280,""),"")</f>
        <v/>
      </c>
      <c r="W280" s="19" t="str">
        <f>IFERROR(IF(AND(_xlfn.XLOOKUP($D$14,$D274:$D280,W274:W280,,0,-1)&lt;=(INDEX('Verwachte Resultaten'!$C$2:$BT$31,MATCH(_xlfn.XLOOKUP($D$14,$D274:$D280,$E274:$E280,,0,-1),'Verwachte Resultaten'!$B$2:$B$31,0),MATCH(_xlfn.XLOOKUP($D$14,$D274:$D280,W273:W279,,0,-1),'Verwachte Resultaten'!$C$1:$BT$1,0))*_xlfn.XLOOKUP($E280,$G$2:$G$6,$F$2:$F$6,,0)),_xlfn.XLOOKUP($D$14,$D274:$D280,W274:W280,,0,-1)&gt;(INDEX('Verwachte Resultaten'!$C$2:$BT$31,MATCH(_xlfn.XLOOKUP($D$14,$D274:$D280,$E274:$E280,,0,-1),'Verwachte Resultaten'!$B$2:$B$31,0),MATCH(_xlfn.XLOOKUP($D$14,$D274:$D280,W273:W279,,0,-1),'Verwachte Resultaten'!$C$1:$BT$1,0))*_xlfn.XLOOKUP($E280,$G$2:$G$6,$H$2:$H$6,,0))),$D280,""),"")</f>
        <v/>
      </c>
      <c r="X280" s="19" t="str">
        <f>IFERROR(IF(AND(_xlfn.XLOOKUP($D$14,$D274:$D280,X274:X280,,0,-1)&lt;=(INDEX('Verwachte Resultaten'!$C$2:$BT$31,MATCH(_xlfn.XLOOKUP($D$14,$D274:$D280,$E274:$E280,,0,-1),'Verwachte Resultaten'!$B$2:$B$31,0),MATCH(_xlfn.XLOOKUP($D$14,$D274:$D280,X273:X279,,0,-1),'Verwachte Resultaten'!$C$1:$BT$1,0))*_xlfn.XLOOKUP($E280,$G$2:$G$6,$F$2:$F$6,,0)),_xlfn.XLOOKUP($D$14,$D274:$D280,X274:X280,,0,-1)&gt;(INDEX('Verwachte Resultaten'!$C$2:$BT$31,MATCH(_xlfn.XLOOKUP($D$14,$D274:$D280,$E274:$E280,,0,-1),'Verwachte Resultaten'!$B$2:$B$31,0),MATCH(_xlfn.XLOOKUP($D$14,$D274:$D280,X273:X279,,0,-1),'Verwachte Resultaten'!$C$1:$BT$1,0))*_xlfn.XLOOKUP($E280,$G$2:$G$6,$H$2:$H$6,,0))),$D280,""),"")</f>
        <v/>
      </c>
      <c r="Y280" s="19" t="str">
        <f>IFERROR(IF(AND(_xlfn.XLOOKUP($D$14,$D274:$D280,Y274:Y280,,0,-1)&lt;=(INDEX('Verwachte Resultaten'!$C$2:$BT$31,MATCH(_xlfn.XLOOKUP($D$14,$D274:$D280,$E274:$E280,,0,-1),'Verwachte Resultaten'!$B$2:$B$31,0),MATCH(_xlfn.XLOOKUP($D$14,$D274:$D280,Y273:Y279,,0,-1),'Verwachte Resultaten'!$C$1:$BT$1,0))*_xlfn.XLOOKUP($E280,$G$2:$G$6,$F$2:$F$6,,0)),_xlfn.XLOOKUP($D$14,$D274:$D280,Y274:Y280,,0,-1)&gt;(INDEX('Verwachte Resultaten'!$C$2:$BT$31,MATCH(_xlfn.XLOOKUP($D$14,$D274:$D280,$E274:$E280,,0,-1),'Verwachte Resultaten'!$B$2:$B$31,0),MATCH(_xlfn.XLOOKUP($D$14,$D274:$D280,Y273:Y279,,0,-1),'Verwachte Resultaten'!$C$1:$BT$1,0))*_xlfn.XLOOKUP($E280,$G$2:$G$6,$H$2:$H$6,,0))),$D280,""),"")</f>
        <v/>
      </c>
      <c r="Z280" s="19" t="str">
        <f>IFERROR(IF(AND(_xlfn.XLOOKUP($D$14,$D274:$D280,Z274:Z280,,0,-1)&lt;=(INDEX('Verwachte Resultaten'!$C$2:$BT$31,MATCH(_xlfn.XLOOKUP($D$14,$D274:$D280,$E274:$E280,,0,-1),'Verwachte Resultaten'!$B$2:$B$31,0),MATCH(_xlfn.XLOOKUP($D$14,$D274:$D280,Z273:Z279,,0,-1),'Verwachte Resultaten'!$C$1:$BT$1,0))*_xlfn.XLOOKUP($E280,$G$2:$G$6,$F$2:$F$6,,0)),_xlfn.XLOOKUP($D$14,$D274:$D280,Z274:Z280,,0,-1)&gt;(INDEX('Verwachte Resultaten'!$C$2:$BT$31,MATCH(_xlfn.XLOOKUP($D$14,$D274:$D280,$E274:$E280,,0,-1),'Verwachte Resultaten'!$B$2:$B$31,0),MATCH(_xlfn.XLOOKUP($D$14,$D274:$D280,Z273:Z279,,0,-1),'Verwachte Resultaten'!$C$1:$BT$1,0))*_xlfn.XLOOKUP($E280,$G$2:$G$6,$H$2:$H$6,,0))),$D280,""),"")</f>
        <v/>
      </c>
      <c r="AA280" s="19" t="str">
        <f>IFERROR(IF(AND(_xlfn.XLOOKUP($D$14,$D274:$D280,AA274:AA280,,0,-1)&lt;=(INDEX('Verwachte Resultaten'!$C$2:$BT$31,MATCH(_xlfn.XLOOKUP($D$14,$D274:$D280,$E274:$E280,,0,-1),'Verwachte Resultaten'!$B$2:$B$31,0),MATCH(_xlfn.XLOOKUP($D$14,$D274:$D280,AA273:AA279,,0,-1),'Verwachte Resultaten'!$C$1:$BT$1,0))*_xlfn.XLOOKUP($E280,$G$2:$G$6,$F$2:$F$6,,0)),_xlfn.XLOOKUP($D$14,$D274:$D280,AA274:AA280,,0,-1)&gt;(INDEX('Verwachte Resultaten'!$C$2:$BT$31,MATCH(_xlfn.XLOOKUP($D$14,$D274:$D280,$E274:$E280,,0,-1),'Verwachte Resultaten'!$B$2:$B$31,0),MATCH(_xlfn.XLOOKUP($D$14,$D274:$D280,AA273:AA279,,0,-1),'Verwachte Resultaten'!$C$1:$BT$1,0))*_xlfn.XLOOKUP($E280,$G$2:$G$6,$H$2:$H$6,,0))),$D280,""),"")</f>
        <v/>
      </c>
      <c r="AB280" s="19" t="str">
        <f>IFERROR(IF(AND(_xlfn.XLOOKUP($D$14,$D274:$D280,AB274:AB280,,0,-1)&lt;=(INDEX('Verwachte Resultaten'!$C$2:$BT$31,MATCH(_xlfn.XLOOKUP($D$14,$D274:$D280,$E274:$E280,,0,-1),'Verwachte Resultaten'!$B$2:$B$31,0),MATCH(_xlfn.XLOOKUP($D$14,$D274:$D280,AB273:AB279,,0,-1),'Verwachte Resultaten'!$C$1:$BT$1,0))*_xlfn.XLOOKUP($E280,$G$2:$G$6,$F$2:$F$6,,0)),_xlfn.XLOOKUP($D$14,$D274:$D280,AB274:AB280,,0,-1)&gt;(INDEX('Verwachte Resultaten'!$C$2:$BT$31,MATCH(_xlfn.XLOOKUP($D$14,$D274:$D280,$E274:$E280,,0,-1),'Verwachte Resultaten'!$B$2:$B$31,0),MATCH(_xlfn.XLOOKUP($D$14,$D274:$D280,AB273:AB279,,0,-1),'Verwachte Resultaten'!$C$1:$BT$1,0))*_xlfn.XLOOKUP($E280,$G$2:$G$6,$H$2:$H$6,,0))),$D280,""),"")</f>
        <v/>
      </c>
      <c r="AC280" s="19" t="str">
        <f>IFERROR(IF(AND(_xlfn.XLOOKUP($D$14,$D274:$D280,AC274:AC280,,0,-1)&lt;=(INDEX('Verwachte Resultaten'!$C$2:$BT$31,MATCH(_xlfn.XLOOKUP($D$14,$D274:$D280,$E274:$E280,,0,-1),'Verwachte Resultaten'!$B$2:$B$31,0),MATCH(_xlfn.XLOOKUP($D$14,$D274:$D280,AC273:AC279,,0,-1),'Verwachte Resultaten'!$C$1:$BT$1,0))*_xlfn.XLOOKUP($E280,$G$2:$G$6,$F$2:$F$6,,0)),_xlfn.XLOOKUP($D$14,$D274:$D280,AC274:AC280,,0,-1)&gt;(INDEX('Verwachte Resultaten'!$C$2:$BT$31,MATCH(_xlfn.XLOOKUP($D$14,$D274:$D280,$E274:$E280,,0,-1),'Verwachte Resultaten'!$B$2:$B$31,0),MATCH(_xlfn.XLOOKUP($D$14,$D274:$D280,AC273:AC279,,0,-1),'Verwachte Resultaten'!$C$1:$BT$1,0))*_xlfn.XLOOKUP($E280,$G$2:$G$6,$H$2:$H$6,,0))),$D280,""),"")</f>
        <v/>
      </c>
      <c r="AD280" s="19" t="str">
        <f>IFERROR(IF(AND(_xlfn.XLOOKUP($D$14,$D274:$D280,AD274:AD280,,0,-1)&lt;=(INDEX('Verwachte Resultaten'!$C$2:$BT$31,MATCH(_xlfn.XLOOKUP($D$14,$D274:$D280,$E274:$E280,,0,-1),'Verwachte Resultaten'!$B$2:$B$31,0),MATCH(_xlfn.XLOOKUP($D$14,$D274:$D280,AD273:AD279,,0,-1),'Verwachte Resultaten'!$C$1:$BT$1,0))*_xlfn.XLOOKUP($E280,$G$2:$G$6,$F$2:$F$6,,0)),_xlfn.XLOOKUP($D$14,$D274:$D280,AD274:AD280,,0,-1)&gt;(INDEX('Verwachte Resultaten'!$C$2:$BT$31,MATCH(_xlfn.XLOOKUP($D$14,$D274:$D280,$E274:$E280,,0,-1),'Verwachte Resultaten'!$B$2:$B$31,0),MATCH(_xlfn.XLOOKUP($D$14,$D274:$D280,AD273:AD279,,0,-1),'Verwachte Resultaten'!$C$1:$BT$1,0))*_xlfn.XLOOKUP($E280,$G$2:$G$6,$H$2:$H$6,,0))),$D280,""),"")</f>
        <v/>
      </c>
      <c r="AE280" s="19" t="str">
        <f>IFERROR(IF(AND(_xlfn.XLOOKUP($D$14,$D274:$D280,AE274:AE280,,0,-1)&lt;=(INDEX('Verwachte Resultaten'!$C$2:$BT$31,MATCH(_xlfn.XLOOKUP($D$14,$D274:$D280,$E274:$E280,,0,-1),'Verwachte Resultaten'!$B$2:$B$31,0),MATCH(_xlfn.XLOOKUP($D$14,$D274:$D280,AE273:AE279,,0,-1),'Verwachte Resultaten'!$C$1:$BT$1,0))*_xlfn.XLOOKUP($E280,$G$2:$G$6,$F$2:$F$6,,0)),_xlfn.XLOOKUP($D$14,$D274:$D280,AE274:AE280,,0,-1)&gt;(INDEX('Verwachte Resultaten'!$C$2:$BT$31,MATCH(_xlfn.XLOOKUP($D$14,$D274:$D280,$E274:$E280,,0,-1),'Verwachte Resultaten'!$B$2:$B$31,0),MATCH(_xlfn.XLOOKUP($D$14,$D274:$D280,AE273:AE279,,0,-1),'Verwachte Resultaten'!$C$1:$BT$1,0))*_xlfn.XLOOKUP($E280,$G$2:$G$6,$H$2:$H$6,,0))),$D280,""),"")</f>
        <v/>
      </c>
      <c r="AF280" s="19" t="str">
        <f>IFERROR(IF(AND(_xlfn.XLOOKUP($D$14,$D274:$D280,AF274:AF280,,0,-1)&lt;=(INDEX('Verwachte Resultaten'!$C$2:$BT$31,MATCH(_xlfn.XLOOKUP($D$14,$D274:$D280,$E274:$E280,,0,-1),'Verwachte Resultaten'!$B$2:$B$31,0),MATCH(_xlfn.XLOOKUP($D$14,$D274:$D280,AF273:AF279,,0,-1),'Verwachte Resultaten'!$C$1:$BT$1,0))*_xlfn.XLOOKUP($E280,$G$2:$G$6,$F$2:$F$6,,0)),_xlfn.XLOOKUP($D$14,$D274:$D280,AF274:AF280,,0,-1)&gt;(INDEX('Verwachte Resultaten'!$C$2:$BT$31,MATCH(_xlfn.XLOOKUP($D$14,$D274:$D280,$E274:$E280,,0,-1),'Verwachte Resultaten'!$B$2:$B$31,0),MATCH(_xlfn.XLOOKUP($D$14,$D274:$D280,AF273:AF279,,0,-1),'Verwachte Resultaten'!$C$1:$BT$1,0))*_xlfn.XLOOKUP($E280,$G$2:$G$6,$H$2:$H$6,,0))),$D280,""),"")</f>
        <v/>
      </c>
      <c r="AG280" s="19" t="str">
        <f>IFERROR(IF(AND(_xlfn.XLOOKUP($D$14,$D274:$D280,AG274:AG280,,0,-1)&lt;=(INDEX('Verwachte Resultaten'!$C$2:$BT$31,MATCH(_xlfn.XLOOKUP($D$14,$D274:$D280,$E274:$E280,,0,-1),'Verwachte Resultaten'!$B$2:$B$31,0),MATCH(_xlfn.XLOOKUP($D$14,$D274:$D280,AG273:AG279,,0,-1),'Verwachte Resultaten'!$C$1:$BT$1,0))*_xlfn.XLOOKUP($E280,$G$2:$G$6,$F$2:$F$6,,0)),_xlfn.XLOOKUP($D$14,$D274:$D280,AG274:AG280,,0,-1)&gt;(INDEX('Verwachte Resultaten'!$C$2:$BT$31,MATCH(_xlfn.XLOOKUP($D$14,$D274:$D280,$E274:$E280,,0,-1),'Verwachte Resultaten'!$B$2:$B$31,0),MATCH(_xlfn.XLOOKUP($D$14,$D274:$D280,AG273:AG279,,0,-1),'Verwachte Resultaten'!$C$1:$BT$1,0))*_xlfn.XLOOKUP($E280,$G$2:$G$6,$H$2:$H$6,,0))),$D280,""),"")</f>
        <v/>
      </c>
      <c r="AH280" s="19" t="str">
        <f>IFERROR(IF(AND(_xlfn.XLOOKUP($D$14,$D274:$D280,AH274:AH280,,0,-1)&lt;=(INDEX('Verwachte Resultaten'!$C$2:$BT$31,MATCH(_xlfn.XLOOKUP($D$14,$D274:$D280,$E274:$E280,,0,-1),'Verwachte Resultaten'!$B$2:$B$31,0),MATCH(_xlfn.XLOOKUP($D$14,$D274:$D280,AH273:AH279,,0,-1),'Verwachte Resultaten'!$C$1:$BT$1,0))*_xlfn.XLOOKUP($E280,$G$2:$G$6,$F$2:$F$6,,0)),_xlfn.XLOOKUP($D$14,$D274:$D280,AH274:AH280,,0,-1)&gt;(INDEX('Verwachte Resultaten'!$C$2:$BT$31,MATCH(_xlfn.XLOOKUP($D$14,$D274:$D280,$E274:$E280,,0,-1),'Verwachte Resultaten'!$B$2:$B$31,0),MATCH(_xlfn.XLOOKUP($D$14,$D274:$D280,AH273:AH279,,0,-1),'Verwachte Resultaten'!$C$1:$BT$1,0))*_xlfn.XLOOKUP($E280,$G$2:$G$6,$H$2:$H$6,,0))),$D280,""),"")</f>
        <v/>
      </c>
      <c r="AI280" s="19" t="str">
        <f>IFERROR(IF(AND(_xlfn.XLOOKUP($D$14,$D274:$D280,AI274:AI280,,0,-1)&lt;=(INDEX('Verwachte Resultaten'!$C$2:$BT$31,MATCH(_xlfn.XLOOKUP($D$14,$D274:$D280,$E274:$E280,,0,-1),'Verwachte Resultaten'!$B$2:$B$31,0),MATCH(_xlfn.XLOOKUP($D$14,$D274:$D280,AI273:AI279,,0,-1),'Verwachte Resultaten'!$C$1:$BT$1,0))*_xlfn.XLOOKUP($E280,$G$2:$G$6,$F$2:$F$6,,0)),_xlfn.XLOOKUP($D$14,$D274:$D280,AI274:AI280,,0,-1)&gt;(INDEX('Verwachte Resultaten'!$C$2:$BT$31,MATCH(_xlfn.XLOOKUP($D$14,$D274:$D280,$E274:$E280,,0,-1),'Verwachte Resultaten'!$B$2:$B$31,0),MATCH(_xlfn.XLOOKUP($D$14,$D274:$D280,AI273:AI279,,0,-1),'Verwachte Resultaten'!$C$1:$BT$1,0))*_xlfn.XLOOKUP($E280,$G$2:$G$6,$H$2:$H$6,,0))),$D280,""),"")</f>
        <v/>
      </c>
      <c r="AJ280" s="19" t="str">
        <f>IFERROR(IF(AND(_xlfn.XLOOKUP($D$14,$D274:$D280,AJ274:AJ280,,0,-1)&lt;=(INDEX('Verwachte Resultaten'!$C$2:$BT$31,MATCH(_xlfn.XLOOKUP($D$14,$D274:$D280,$E274:$E280,,0,-1),'Verwachte Resultaten'!$B$2:$B$31,0),MATCH(_xlfn.XLOOKUP($D$14,$D274:$D280,AJ273:AJ279,,0,-1),'Verwachte Resultaten'!$C$1:$BT$1,0))*_xlfn.XLOOKUP($E280,$G$2:$G$6,$F$2:$F$6,,0)),_xlfn.XLOOKUP($D$14,$D274:$D280,AJ274:AJ280,,0,-1)&gt;(INDEX('Verwachte Resultaten'!$C$2:$BT$31,MATCH(_xlfn.XLOOKUP($D$14,$D274:$D280,$E274:$E280,,0,-1),'Verwachte Resultaten'!$B$2:$B$31,0),MATCH(_xlfn.XLOOKUP($D$14,$D274:$D280,AJ273:AJ279,,0,-1),'Verwachte Resultaten'!$C$1:$BT$1,0))*_xlfn.XLOOKUP($E280,$G$2:$G$6,$H$2:$H$6,,0))),$D280,""),"")</f>
        <v/>
      </c>
      <c r="AK280" s="19" t="str">
        <f>IFERROR(IF(AND(_xlfn.XLOOKUP($D$14,$D274:$D280,AK274:AK280,,0,-1)&lt;=(INDEX('Verwachte Resultaten'!$C$2:$BT$31,MATCH(_xlfn.XLOOKUP($D$14,$D274:$D280,$E274:$E280,,0,-1),'Verwachte Resultaten'!$B$2:$B$31,0),MATCH(_xlfn.XLOOKUP($D$14,$D274:$D280,AK273:AK279,,0,-1),'Verwachte Resultaten'!$C$1:$BT$1,0))*_xlfn.XLOOKUP($E280,$G$2:$G$6,$F$2:$F$6,,0)),_xlfn.XLOOKUP($D$14,$D274:$D280,AK274:AK280,,0,-1)&gt;(INDEX('Verwachte Resultaten'!$C$2:$BT$31,MATCH(_xlfn.XLOOKUP($D$14,$D274:$D280,$E274:$E280,,0,-1),'Verwachte Resultaten'!$B$2:$B$31,0),MATCH(_xlfn.XLOOKUP($D$14,$D274:$D280,AK273:AK279,,0,-1),'Verwachte Resultaten'!$C$1:$BT$1,0))*_xlfn.XLOOKUP($E280,$G$2:$G$6,$H$2:$H$6,,0))),$D280,""),"")</f>
        <v/>
      </c>
      <c r="AL280" s="19" t="str">
        <f>IFERROR(IF(AND(_xlfn.XLOOKUP($D$14,$D274:$D280,AL274:AL280,,0,-1)&lt;=(INDEX('Verwachte Resultaten'!$C$2:$BT$31,MATCH(_xlfn.XLOOKUP($D$14,$D274:$D280,$E274:$E280,,0,-1),'Verwachte Resultaten'!$B$2:$B$31,0),MATCH(_xlfn.XLOOKUP($D$14,$D274:$D280,AL273:AL279,,0,-1),'Verwachte Resultaten'!$C$1:$BT$1,0))*_xlfn.XLOOKUP($E280,$G$2:$G$6,$F$2:$F$6,,0)),_xlfn.XLOOKUP($D$14,$D274:$D280,AL274:AL280,,0,-1)&gt;(INDEX('Verwachte Resultaten'!$C$2:$BT$31,MATCH(_xlfn.XLOOKUP($D$14,$D274:$D280,$E274:$E280,,0,-1),'Verwachte Resultaten'!$B$2:$B$31,0),MATCH(_xlfn.XLOOKUP($D$14,$D274:$D280,AL273:AL279,,0,-1),'Verwachte Resultaten'!$C$1:$BT$1,0))*_xlfn.XLOOKUP($E280,$G$2:$G$6,$H$2:$H$6,,0))),$D280,""),"")</f>
        <v/>
      </c>
      <c r="AM280" s="19" t="str">
        <f>IFERROR(IF(AND(_xlfn.XLOOKUP($D$14,$D274:$D280,AM274:AM280,,0,-1)&lt;=(INDEX('Verwachte Resultaten'!$C$2:$BT$31,MATCH(_xlfn.XLOOKUP($D$14,$D274:$D280,$E274:$E280,,0,-1),'Verwachte Resultaten'!$B$2:$B$31,0),MATCH(_xlfn.XLOOKUP($D$14,$D274:$D280,AM273:AM279,,0,-1),'Verwachte Resultaten'!$C$1:$BT$1,0))*_xlfn.XLOOKUP($E280,$G$2:$G$6,$F$2:$F$6,,0)),_xlfn.XLOOKUP($D$14,$D274:$D280,AM274:AM280,,0,-1)&gt;(INDEX('Verwachte Resultaten'!$C$2:$BT$31,MATCH(_xlfn.XLOOKUP($D$14,$D274:$D280,$E274:$E280,,0,-1),'Verwachte Resultaten'!$B$2:$B$31,0),MATCH(_xlfn.XLOOKUP($D$14,$D274:$D280,AM273:AM279,,0,-1),'Verwachte Resultaten'!$C$1:$BT$1,0))*_xlfn.XLOOKUP($E280,$G$2:$G$6,$H$2:$H$6,,0))),$D280,""),"")</f>
        <v/>
      </c>
      <c r="AN280" s="19" t="str">
        <f>IFERROR(IF(AND(_xlfn.XLOOKUP($D$14,$D274:$D280,AN274:AN280,,0,-1)&lt;=(INDEX('Verwachte Resultaten'!$C$2:$BT$31,MATCH(_xlfn.XLOOKUP($D$14,$D274:$D280,$E274:$E280,,0,-1),'Verwachte Resultaten'!$B$2:$B$31,0),MATCH(_xlfn.XLOOKUP($D$14,$D274:$D280,AN273:AN279,,0,-1),'Verwachte Resultaten'!$C$1:$BT$1,0))*_xlfn.XLOOKUP($E280,$G$2:$G$6,$F$2:$F$6,,0)),_xlfn.XLOOKUP($D$14,$D274:$D280,AN274:AN280,,0,-1)&gt;(INDEX('Verwachte Resultaten'!$C$2:$BT$31,MATCH(_xlfn.XLOOKUP($D$14,$D274:$D280,$E274:$E280,,0,-1),'Verwachte Resultaten'!$B$2:$B$31,0),MATCH(_xlfn.XLOOKUP($D$14,$D274:$D280,AN273:AN279,,0,-1),'Verwachte Resultaten'!$C$1:$BT$1,0))*_xlfn.XLOOKUP($E280,$G$2:$G$6,$H$2:$H$6,,0))),$D280,""),"")</f>
        <v/>
      </c>
      <c r="AO280" s="19" t="str">
        <f>IFERROR(IF(AND(_xlfn.XLOOKUP($D$14,$D274:$D280,AO274:AO280,,0,-1)&lt;=(INDEX('Verwachte Resultaten'!$C$2:$BT$31,MATCH(_xlfn.XLOOKUP($D$14,$D274:$D280,$E274:$E280,,0,-1),'Verwachte Resultaten'!$B$2:$B$31,0),MATCH(_xlfn.XLOOKUP($D$14,$D274:$D280,AO273:AO279,,0,-1),'Verwachte Resultaten'!$C$1:$BT$1,0))*_xlfn.XLOOKUP($E280,$G$2:$G$6,$F$2:$F$6,,0)),_xlfn.XLOOKUP($D$14,$D274:$D280,AO274:AO280,,0,-1)&gt;(INDEX('Verwachte Resultaten'!$C$2:$BT$31,MATCH(_xlfn.XLOOKUP($D$14,$D274:$D280,$E274:$E280,,0,-1),'Verwachte Resultaten'!$B$2:$B$31,0),MATCH(_xlfn.XLOOKUP($D$14,$D274:$D280,AO273:AO279,,0,-1),'Verwachte Resultaten'!$C$1:$BT$1,0))*_xlfn.XLOOKUP($E280,$G$2:$G$6,$H$2:$H$6,,0))),$D280,""),"")</f>
        <v/>
      </c>
      <c r="AP280" s="19" t="str">
        <f>IFERROR(IF(AND(_xlfn.XLOOKUP($D$14,$D274:$D280,AP274:AP280,,0,-1)&lt;=(INDEX('Verwachte Resultaten'!$C$2:$BT$31,MATCH(_xlfn.XLOOKUP($D$14,$D274:$D280,$E274:$E280,,0,-1),'Verwachte Resultaten'!$B$2:$B$31,0),MATCH(_xlfn.XLOOKUP($D$14,$D274:$D280,AP273:AP279,,0,-1),'Verwachte Resultaten'!$C$1:$BT$1,0))*_xlfn.XLOOKUP($E280,$G$2:$G$6,$F$2:$F$6,,0)),_xlfn.XLOOKUP($D$14,$D274:$D280,AP274:AP280,,0,-1)&gt;(INDEX('Verwachte Resultaten'!$C$2:$BT$31,MATCH(_xlfn.XLOOKUP($D$14,$D274:$D280,$E274:$E280,,0,-1),'Verwachte Resultaten'!$B$2:$B$31,0),MATCH(_xlfn.XLOOKUP($D$14,$D274:$D280,AP273:AP279,,0,-1),'Verwachte Resultaten'!$C$1:$BT$1,0))*_xlfn.XLOOKUP($E280,$G$2:$G$6,$H$2:$H$6,,0))),$D280,""),"")</f>
        <v/>
      </c>
      <c r="AQ280" s="19" t="str">
        <f>IFERROR(IF(AND(_xlfn.XLOOKUP($D$14,$D274:$D280,AQ274:AQ280,,0,-1)&lt;=(INDEX('Verwachte Resultaten'!$C$2:$BT$31,MATCH(_xlfn.XLOOKUP($D$14,$D274:$D280,$E274:$E280,,0,-1),'Verwachte Resultaten'!$B$2:$B$31,0),MATCH(_xlfn.XLOOKUP($D$14,$D274:$D280,AQ273:AQ279,,0,-1),'Verwachte Resultaten'!$C$1:$BT$1,0))*_xlfn.XLOOKUP($E280,$G$2:$G$6,$F$2:$F$6,,0)),_xlfn.XLOOKUP($D$14,$D274:$D280,AQ274:AQ280,,0,-1)&gt;(INDEX('Verwachte Resultaten'!$C$2:$BT$31,MATCH(_xlfn.XLOOKUP($D$14,$D274:$D280,$E274:$E280,,0,-1),'Verwachte Resultaten'!$B$2:$B$31,0),MATCH(_xlfn.XLOOKUP($D$14,$D274:$D280,AQ273:AQ279,,0,-1),'Verwachte Resultaten'!$C$1:$BT$1,0))*_xlfn.XLOOKUP($E280,$G$2:$G$6,$H$2:$H$6,,0))),$D280,""),"")</f>
        <v/>
      </c>
      <c r="AR280" s="19" t="str">
        <f>IFERROR(IF(AND(_xlfn.XLOOKUP($D$14,$D274:$D280,AR274:AR280,,0,-1)&lt;=(INDEX('Verwachte Resultaten'!$C$2:$BT$31,MATCH(_xlfn.XLOOKUP($D$14,$D274:$D280,$E274:$E280,,0,-1),'Verwachte Resultaten'!$B$2:$B$31,0),MATCH(_xlfn.XLOOKUP($D$14,$D274:$D280,AR273:AR279,,0,-1),'Verwachte Resultaten'!$C$1:$BT$1,0))*_xlfn.XLOOKUP($E280,$G$2:$G$6,$F$2:$F$6,,0)),_xlfn.XLOOKUP($D$14,$D274:$D280,AR274:AR280,,0,-1)&gt;(INDEX('Verwachte Resultaten'!$C$2:$BT$31,MATCH(_xlfn.XLOOKUP($D$14,$D274:$D280,$E274:$E280,,0,-1),'Verwachte Resultaten'!$B$2:$B$31,0),MATCH(_xlfn.XLOOKUP($D$14,$D274:$D280,AR273:AR279,,0,-1),'Verwachte Resultaten'!$C$1:$BT$1,0))*_xlfn.XLOOKUP($E280,$G$2:$G$6,$H$2:$H$6,,0))),$D280,""),"")</f>
        <v/>
      </c>
      <c r="AS280" s="19" t="str">
        <f>IFERROR(IF(AND(_xlfn.XLOOKUP($D$14,$D274:$D280,AS274:AS280,,0,-1)&lt;=(INDEX('Verwachte Resultaten'!$C$2:$BT$31,MATCH(_xlfn.XLOOKUP($D$14,$D274:$D280,$E274:$E280,,0,-1),'Verwachte Resultaten'!$B$2:$B$31,0),MATCH(_xlfn.XLOOKUP($D$14,$D274:$D280,AS273:AS279,,0,-1),'Verwachte Resultaten'!$C$1:$BT$1,0))*_xlfn.XLOOKUP($E280,$G$2:$G$6,$F$2:$F$6,,0)),_xlfn.XLOOKUP($D$14,$D274:$D280,AS274:AS280,,0,-1)&gt;(INDEX('Verwachte Resultaten'!$C$2:$BT$31,MATCH(_xlfn.XLOOKUP($D$14,$D274:$D280,$E274:$E280,,0,-1),'Verwachte Resultaten'!$B$2:$B$31,0),MATCH(_xlfn.XLOOKUP($D$14,$D274:$D280,AS273:AS279,,0,-1),'Verwachte Resultaten'!$C$1:$BT$1,0))*_xlfn.XLOOKUP($E280,$G$2:$G$6,$H$2:$H$6,,0))),$D280,""),"")</f>
        <v/>
      </c>
      <c r="AT280" s="19" t="str">
        <f>IFERROR(IF(AND(_xlfn.XLOOKUP($D$14,$D274:$D280,AT274:AT280,,0,-1)&lt;=(INDEX('Verwachte Resultaten'!$C$2:$BT$31,MATCH(_xlfn.XLOOKUP($D$14,$D274:$D280,$E274:$E280,,0,-1),'Verwachte Resultaten'!$B$2:$B$31,0),MATCH(_xlfn.XLOOKUP($D$14,$D274:$D280,AT273:AT279,,0,-1),'Verwachte Resultaten'!$C$1:$BT$1,0))*_xlfn.XLOOKUP($E280,$G$2:$G$6,$F$2:$F$6,,0)),_xlfn.XLOOKUP($D$14,$D274:$D280,AT274:AT280,,0,-1)&gt;(INDEX('Verwachte Resultaten'!$C$2:$BT$31,MATCH(_xlfn.XLOOKUP($D$14,$D274:$D280,$E274:$E280,,0,-1),'Verwachte Resultaten'!$B$2:$B$31,0),MATCH(_xlfn.XLOOKUP($D$14,$D274:$D280,AT273:AT279,,0,-1),'Verwachte Resultaten'!$C$1:$BT$1,0))*_xlfn.XLOOKUP($E280,$G$2:$G$6,$H$2:$H$6,,0))),$D280,""),"")</f>
        <v/>
      </c>
      <c r="AU280" s="19" t="str">
        <f>IFERROR(IF(AND(_xlfn.XLOOKUP($D$14,$D274:$D280,AU274:AU280,,0,-1)&lt;=(INDEX('Verwachte Resultaten'!$C$2:$BT$31,MATCH(_xlfn.XLOOKUP($D$14,$D274:$D280,$E274:$E280,,0,-1),'Verwachte Resultaten'!$B$2:$B$31,0),MATCH(_xlfn.XLOOKUP($D$14,$D274:$D280,AU273:AU279,,0,-1),'Verwachte Resultaten'!$C$1:$BT$1,0))*_xlfn.XLOOKUP($E280,$G$2:$G$6,$F$2:$F$6,,0)),_xlfn.XLOOKUP($D$14,$D274:$D280,AU274:AU280,,0,-1)&gt;(INDEX('Verwachte Resultaten'!$C$2:$BT$31,MATCH(_xlfn.XLOOKUP($D$14,$D274:$D280,$E274:$E280,,0,-1),'Verwachte Resultaten'!$B$2:$B$31,0),MATCH(_xlfn.XLOOKUP($D$14,$D274:$D280,AU273:AU279,,0,-1),'Verwachte Resultaten'!$C$1:$BT$1,0))*_xlfn.XLOOKUP($E280,$G$2:$G$6,$H$2:$H$6,,0))),$D280,""),"")</f>
        <v/>
      </c>
      <c r="AV280" s="19" t="str">
        <f>IFERROR(IF(AND(_xlfn.XLOOKUP($D$14,$D274:$D280,AV274:AV280,,0,-1)&lt;=(INDEX('Verwachte Resultaten'!$C$2:$BT$31,MATCH(_xlfn.XLOOKUP($D$14,$D274:$D280,$E274:$E280,,0,-1),'Verwachte Resultaten'!$B$2:$B$31,0),MATCH(_xlfn.XLOOKUP($D$14,$D274:$D280,AV273:AV279,,0,-1),'Verwachte Resultaten'!$C$1:$BT$1,0))*_xlfn.XLOOKUP($E280,$G$2:$G$6,$F$2:$F$6,,0)),_xlfn.XLOOKUP($D$14,$D274:$D280,AV274:AV280,,0,-1)&gt;(INDEX('Verwachte Resultaten'!$C$2:$BT$31,MATCH(_xlfn.XLOOKUP($D$14,$D274:$D280,$E274:$E280,,0,-1),'Verwachte Resultaten'!$B$2:$B$31,0),MATCH(_xlfn.XLOOKUP($D$14,$D274:$D280,AV273:AV279,,0,-1),'Verwachte Resultaten'!$C$1:$BT$1,0))*_xlfn.XLOOKUP($E280,$G$2:$G$6,$H$2:$H$6,,0))),$D280,""),"")</f>
        <v/>
      </c>
      <c r="AW280" s="19" t="str">
        <f>IFERROR(IF(AND(_xlfn.XLOOKUP($D$14,$D274:$D280,AW274:AW280,,0,-1)&lt;=(INDEX('Verwachte Resultaten'!$C$2:$BT$31,MATCH(_xlfn.XLOOKUP($D$14,$D274:$D280,$E274:$E280,,0,-1),'Verwachte Resultaten'!$B$2:$B$31,0),MATCH(_xlfn.XLOOKUP($D$14,$D274:$D280,AW273:AW279,,0,-1),'Verwachte Resultaten'!$C$1:$BT$1,0))*_xlfn.XLOOKUP($E280,$G$2:$G$6,$F$2:$F$6,,0)),_xlfn.XLOOKUP($D$14,$D274:$D280,AW274:AW280,,0,-1)&gt;(INDEX('Verwachte Resultaten'!$C$2:$BT$31,MATCH(_xlfn.XLOOKUP($D$14,$D274:$D280,$E274:$E280,,0,-1),'Verwachte Resultaten'!$B$2:$B$31,0),MATCH(_xlfn.XLOOKUP($D$14,$D274:$D280,AW273:AW279,,0,-1),'Verwachte Resultaten'!$C$1:$BT$1,0))*_xlfn.XLOOKUP($E280,$G$2:$G$6,$H$2:$H$6,,0))),$D280,""),"")</f>
        <v/>
      </c>
      <c r="AX280" s="19" t="str">
        <f>IFERROR(IF(AND(_xlfn.XLOOKUP($D$14,$D274:$D280,AX274:AX280,,0,-1)&lt;=(INDEX('Verwachte Resultaten'!$C$2:$BT$31,MATCH(_xlfn.XLOOKUP($D$14,$D274:$D280,$E274:$E280,,0,-1),'Verwachte Resultaten'!$B$2:$B$31,0),MATCH(_xlfn.XLOOKUP($D$14,$D274:$D280,AX273:AX279,,0,-1),'Verwachte Resultaten'!$C$1:$BT$1,0))*_xlfn.XLOOKUP($E280,$G$2:$G$6,$F$2:$F$6,,0)),_xlfn.XLOOKUP($D$14,$D274:$D280,AX274:AX280,,0,-1)&gt;(INDEX('Verwachte Resultaten'!$C$2:$BT$31,MATCH(_xlfn.XLOOKUP($D$14,$D274:$D280,$E274:$E280,,0,-1),'Verwachte Resultaten'!$B$2:$B$31,0),MATCH(_xlfn.XLOOKUP($D$14,$D274:$D280,AX273:AX279,,0,-1),'Verwachte Resultaten'!$C$1:$BT$1,0))*_xlfn.XLOOKUP($E280,$G$2:$G$6,$H$2:$H$6,,0))),$D280,""),"")</f>
        <v/>
      </c>
      <c r="AY280" s="19" t="str">
        <f>IFERROR(IF(AND(_xlfn.XLOOKUP($D$14,$D274:$D280,AY274:AY280,,0,-1)&lt;=(INDEX('Verwachte Resultaten'!$C$2:$BT$31,MATCH(_xlfn.XLOOKUP($D$14,$D274:$D280,$E274:$E280,,0,-1),'Verwachte Resultaten'!$B$2:$B$31,0),MATCH(_xlfn.XLOOKUP($D$14,$D274:$D280,AY273:AY279,,0,-1),'Verwachte Resultaten'!$C$1:$BT$1,0))*_xlfn.XLOOKUP($E280,$G$2:$G$6,$F$2:$F$6,,0)),_xlfn.XLOOKUP($D$14,$D274:$D280,AY274:AY280,,0,-1)&gt;(INDEX('Verwachte Resultaten'!$C$2:$BT$31,MATCH(_xlfn.XLOOKUP($D$14,$D274:$D280,$E274:$E280,,0,-1),'Verwachte Resultaten'!$B$2:$B$31,0),MATCH(_xlfn.XLOOKUP($D$14,$D274:$D280,AY273:AY279,,0,-1),'Verwachte Resultaten'!$C$1:$BT$1,0))*_xlfn.XLOOKUP($E280,$G$2:$G$6,$H$2:$H$6,,0))),$D280,""),"")</f>
        <v/>
      </c>
      <c r="AZ280" s="19" t="str">
        <f>IFERROR(IF(AND(_xlfn.XLOOKUP($D$14,$D274:$D280,AZ274:AZ280,,0,-1)&lt;=(INDEX('Verwachte Resultaten'!$C$2:$BT$31,MATCH(_xlfn.XLOOKUP($D$14,$D274:$D280,$E274:$E280,,0,-1),'Verwachte Resultaten'!$B$2:$B$31,0),MATCH(_xlfn.XLOOKUP($D$14,$D274:$D280,AZ273:AZ279,,0,-1),'Verwachte Resultaten'!$C$1:$BT$1,0))*_xlfn.XLOOKUP($E280,$G$2:$G$6,$F$2:$F$6,,0)),_xlfn.XLOOKUP($D$14,$D274:$D280,AZ274:AZ280,,0,-1)&gt;(INDEX('Verwachte Resultaten'!$C$2:$BT$31,MATCH(_xlfn.XLOOKUP($D$14,$D274:$D280,$E274:$E280,,0,-1),'Verwachte Resultaten'!$B$2:$B$31,0),MATCH(_xlfn.XLOOKUP($D$14,$D274:$D280,AZ273:AZ279,,0,-1),'Verwachte Resultaten'!$C$1:$BT$1,0))*_xlfn.XLOOKUP($E280,$G$2:$G$6,$H$2:$H$6,,0))),$D280,""),"")</f>
        <v/>
      </c>
      <c r="BA280" s="19" t="str">
        <f>IFERROR(IF(AND(_xlfn.XLOOKUP($D$14,$D274:$D280,BA274:BA280,,0,-1)&lt;=(INDEX('Verwachte Resultaten'!$C$2:$BT$31,MATCH(_xlfn.XLOOKUP($D$14,$D274:$D280,$E274:$E280,,0,-1),'Verwachte Resultaten'!$B$2:$B$31,0),MATCH(_xlfn.XLOOKUP($D$14,$D274:$D280,BA273:BA279,,0,-1),'Verwachte Resultaten'!$C$1:$BT$1,0))*_xlfn.XLOOKUP($E280,$G$2:$G$6,$F$2:$F$6,,0)),_xlfn.XLOOKUP($D$14,$D274:$D280,BA274:BA280,,0,-1)&gt;(INDEX('Verwachte Resultaten'!$C$2:$BT$31,MATCH(_xlfn.XLOOKUP($D$14,$D274:$D280,$E274:$E280,,0,-1),'Verwachte Resultaten'!$B$2:$B$31,0),MATCH(_xlfn.XLOOKUP($D$14,$D274:$D280,BA273:BA279,,0,-1),'Verwachte Resultaten'!$C$1:$BT$1,0))*_xlfn.XLOOKUP($E280,$G$2:$G$6,$H$2:$H$6,,0))),$D280,""),"")</f>
        <v/>
      </c>
      <c r="BB280" s="19" t="str">
        <f>IFERROR(IF(AND(_xlfn.XLOOKUP($D$14,$D274:$D280,BB274:BB280,,0,-1)&lt;=(INDEX('Verwachte Resultaten'!$C$2:$BT$31,MATCH(_xlfn.XLOOKUP($D$14,$D274:$D280,$E274:$E280,,0,-1),'Verwachte Resultaten'!$B$2:$B$31,0),MATCH(_xlfn.XLOOKUP($D$14,$D274:$D280,BB273:BB279,,0,-1),'Verwachte Resultaten'!$C$1:$BT$1,0))*_xlfn.XLOOKUP($E280,$G$2:$G$6,$F$2:$F$6,,0)),_xlfn.XLOOKUP($D$14,$D274:$D280,BB274:BB280,,0,-1)&gt;(INDEX('Verwachte Resultaten'!$C$2:$BT$31,MATCH(_xlfn.XLOOKUP($D$14,$D274:$D280,$E274:$E280,,0,-1),'Verwachte Resultaten'!$B$2:$B$31,0),MATCH(_xlfn.XLOOKUP($D$14,$D274:$D280,BB273:BB279,,0,-1),'Verwachte Resultaten'!$C$1:$BT$1,0))*_xlfn.XLOOKUP($E280,$G$2:$G$6,$H$2:$H$6,,0))),$D280,""),"")</f>
        <v/>
      </c>
      <c r="BC280" s="19" t="str">
        <f>IFERROR(IF(AND(_xlfn.XLOOKUP($D$14,$D274:$D280,BC274:BC280,,0,-1)&lt;=(INDEX('Verwachte Resultaten'!$C$2:$BT$31,MATCH(_xlfn.XLOOKUP($D$14,$D274:$D280,$E274:$E280,,0,-1),'Verwachte Resultaten'!$B$2:$B$31,0),MATCH(_xlfn.XLOOKUP($D$14,$D274:$D280,BC273:BC279,,0,-1),'Verwachte Resultaten'!$C$1:$BT$1,0))*_xlfn.XLOOKUP($E280,$G$2:$G$6,$F$2:$F$6,,0)),_xlfn.XLOOKUP($D$14,$D274:$D280,BC274:BC280,,0,-1)&gt;(INDEX('Verwachte Resultaten'!$C$2:$BT$31,MATCH(_xlfn.XLOOKUP($D$14,$D274:$D280,$E274:$E280,,0,-1),'Verwachte Resultaten'!$B$2:$B$31,0),MATCH(_xlfn.XLOOKUP($D$14,$D274:$D280,BC273:BC279,,0,-1),'Verwachte Resultaten'!$C$1:$BT$1,0))*_xlfn.XLOOKUP($E280,$G$2:$G$6,$H$2:$H$6,,0))),$D280,""),"")</f>
        <v/>
      </c>
      <c r="BD280" s="19" t="str">
        <f>IFERROR(IF(AND(_xlfn.XLOOKUP($D$14,$D274:$D280,BD274:BD280,,0,-1)&lt;=(INDEX('Verwachte Resultaten'!$C$2:$BT$31,MATCH(_xlfn.XLOOKUP($D$14,$D274:$D280,$E274:$E280,,0,-1),'Verwachte Resultaten'!$B$2:$B$31,0),MATCH(_xlfn.XLOOKUP($D$14,$D274:$D280,BD273:BD279,,0,-1),'Verwachte Resultaten'!$C$1:$BT$1,0))*_xlfn.XLOOKUP($E280,$G$2:$G$6,$F$2:$F$6,,0)),_xlfn.XLOOKUP($D$14,$D274:$D280,BD274:BD280,,0,-1)&gt;(INDEX('Verwachte Resultaten'!$C$2:$BT$31,MATCH(_xlfn.XLOOKUP($D$14,$D274:$D280,$E274:$E280,,0,-1),'Verwachte Resultaten'!$B$2:$B$31,0),MATCH(_xlfn.XLOOKUP($D$14,$D274:$D280,BD273:BD279,,0,-1),'Verwachte Resultaten'!$C$1:$BT$1,0))*_xlfn.XLOOKUP($E280,$G$2:$G$6,$H$2:$H$6,,0))),$D280,""),"")</f>
        <v/>
      </c>
      <c r="BE280" s="19" t="str">
        <f>IFERROR(IF(AND(_xlfn.XLOOKUP($D$14,$D274:$D280,BE274:BE280,,0,-1)&lt;=(INDEX('Verwachte Resultaten'!$C$2:$BT$31,MATCH(_xlfn.XLOOKUP($D$14,$D274:$D280,$E274:$E280,,0,-1),'Verwachte Resultaten'!$B$2:$B$31,0),MATCH(_xlfn.XLOOKUP($D$14,$D274:$D280,BE273:BE279,,0,-1),'Verwachte Resultaten'!$C$1:$BT$1,0))*_xlfn.XLOOKUP($E280,$G$2:$G$6,$F$2:$F$6,,0)),_xlfn.XLOOKUP($D$14,$D274:$D280,BE274:BE280,,0,-1)&gt;(INDEX('Verwachte Resultaten'!$C$2:$BT$31,MATCH(_xlfn.XLOOKUP($D$14,$D274:$D280,$E274:$E280,,0,-1),'Verwachte Resultaten'!$B$2:$B$31,0),MATCH(_xlfn.XLOOKUP($D$14,$D274:$D280,BE273:BE279,,0,-1),'Verwachte Resultaten'!$C$1:$BT$1,0))*_xlfn.XLOOKUP($E280,$G$2:$G$6,$H$2:$H$6,,0))),$D280,""),"")</f>
        <v/>
      </c>
      <c r="BF280" s="19" t="str">
        <f>IFERROR(IF(AND(_xlfn.XLOOKUP($D$14,$D274:$D280,BF274:BF280,,0,-1)&lt;=(INDEX('Verwachte Resultaten'!$C$2:$BT$31,MATCH(_xlfn.XLOOKUP($D$14,$D274:$D280,$E274:$E280,,0,-1),'Verwachte Resultaten'!$B$2:$B$31,0),MATCH(_xlfn.XLOOKUP($D$14,$D274:$D280,BF273:BF279,,0,-1),'Verwachte Resultaten'!$C$1:$BT$1,0))*_xlfn.XLOOKUP($E280,$G$2:$G$6,$F$2:$F$6,,0)),_xlfn.XLOOKUP($D$14,$D274:$D280,BF274:BF280,,0,-1)&gt;(INDEX('Verwachte Resultaten'!$C$2:$BT$31,MATCH(_xlfn.XLOOKUP($D$14,$D274:$D280,$E274:$E280,,0,-1),'Verwachte Resultaten'!$B$2:$B$31,0),MATCH(_xlfn.XLOOKUP($D$14,$D274:$D280,BF273:BF279,,0,-1),'Verwachte Resultaten'!$C$1:$BT$1,0))*_xlfn.XLOOKUP($E280,$G$2:$G$6,$H$2:$H$6,,0))),$D280,""),"")</f>
        <v/>
      </c>
      <c r="BG280" s="19" t="str">
        <f>IFERROR(IF(AND(_xlfn.XLOOKUP($D$14,$D274:$D280,BG274:BG280,,0,-1)&lt;=(INDEX('Verwachte Resultaten'!$C$2:$BT$31,MATCH(_xlfn.XLOOKUP($D$14,$D274:$D280,$E274:$E280,,0,-1),'Verwachte Resultaten'!$B$2:$B$31,0),MATCH(_xlfn.XLOOKUP($D$14,$D274:$D280,BG273:BG279,,0,-1),'Verwachte Resultaten'!$C$1:$BT$1,0))*_xlfn.XLOOKUP($E280,$G$2:$G$6,$F$2:$F$6,,0)),_xlfn.XLOOKUP($D$14,$D274:$D280,BG274:BG280,,0,-1)&gt;(INDEX('Verwachte Resultaten'!$C$2:$BT$31,MATCH(_xlfn.XLOOKUP($D$14,$D274:$D280,$E274:$E280,,0,-1),'Verwachte Resultaten'!$B$2:$B$31,0),MATCH(_xlfn.XLOOKUP($D$14,$D274:$D280,BG273:BG279,,0,-1),'Verwachte Resultaten'!$C$1:$BT$1,0))*_xlfn.XLOOKUP($E280,$G$2:$G$6,$H$2:$H$6,,0))),$D280,""),"")</f>
        <v/>
      </c>
      <c r="BH280" s="19" t="str">
        <f>IFERROR(IF(AND(_xlfn.XLOOKUP($D$14,$D274:$D280,BH274:BH280,,0,-1)&lt;=(INDEX('Verwachte Resultaten'!$C$2:$BT$31,MATCH(_xlfn.XLOOKUP($D$14,$D274:$D280,$E274:$E280,,0,-1),'Verwachte Resultaten'!$B$2:$B$31,0),MATCH(_xlfn.XLOOKUP($D$14,$D274:$D280,BH273:BH279,,0,-1),'Verwachte Resultaten'!$C$1:$BT$1,0))*_xlfn.XLOOKUP($E280,$G$2:$G$6,$F$2:$F$6,,0)),_xlfn.XLOOKUP($D$14,$D274:$D280,BH274:BH280,,0,-1)&gt;(INDEX('Verwachte Resultaten'!$C$2:$BT$31,MATCH(_xlfn.XLOOKUP($D$14,$D274:$D280,$E274:$E280,,0,-1),'Verwachte Resultaten'!$B$2:$B$31,0),MATCH(_xlfn.XLOOKUP($D$14,$D274:$D280,BH273:BH279,,0,-1),'Verwachte Resultaten'!$C$1:$BT$1,0))*_xlfn.XLOOKUP($E280,$G$2:$G$6,$H$2:$H$6,,0))),$D280,""),"")</f>
        <v/>
      </c>
      <c r="BI280" s="19" t="str">
        <f>IFERROR(IF(AND(_xlfn.XLOOKUP($D$14,$D274:$D280,BI274:BI280,,0,-1)&lt;=(INDEX('Verwachte Resultaten'!$C$2:$BT$31,MATCH(_xlfn.XLOOKUP($D$14,$D274:$D280,$E274:$E280,,0,-1),'Verwachte Resultaten'!$B$2:$B$31,0),MATCH(_xlfn.XLOOKUP($D$14,$D274:$D280,BI273:BI279,,0,-1),'Verwachte Resultaten'!$C$1:$BT$1,0))*_xlfn.XLOOKUP($E280,$G$2:$G$6,$F$2:$F$6,,0)),_xlfn.XLOOKUP($D$14,$D274:$D280,BI274:BI280,,0,-1)&gt;(INDEX('Verwachte Resultaten'!$C$2:$BT$31,MATCH(_xlfn.XLOOKUP($D$14,$D274:$D280,$E274:$E280,,0,-1),'Verwachte Resultaten'!$B$2:$B$31,0),MATCH(_xlfn.XLOOKUP($D$14,$D274:$D280,BI273:BI279,,0,-1),'Verwachte Resultaten'!$C$1:$BT$1,0))*_xlfn.XLOOKUP($E280,$G$2:$G$6,$H$2:$H$6,,0))),$D280,""),"")</f>
        <v/>
      </c>
      <c r="BJ280" s="19" t="str">
        <f>IFERROR(IF(AND(_xlfn.XLOOKUP($D$14,$D274:$D280,BJ274:BJ280,,0,-1)&lt;=(INDEX('Verwachte Resultaten'!$C$2:$BT$31,MATCH(_xlfn.XLOOKUP($D$14,$D274:$D280,$E274:$E280,,0,-1),'Verwachte Resultaten'!$B$2:$B$31,0),MATCH(_xlfn.XLOOKUP($D$14,$D274:$D280,BJ273:BJ279,,0,-1),'Verwachte Resultaten'!$C$1:$BT$1,0))*_xlfn.XLOOKUP($E280,$G$2:$G$6,$F$2:$F$6,,0)),_xlfn.XLOOKUP($D$14,$D274:$D280,BJ274:BJ280,,0,-1)&gt;(INDEX('Verwachte Resultaten'!$C$2:$BT$31,MATCH(_xlfn.XLOOKUP($D$14,$D274:$D280,$E274:$E280,,0,-1),'Verwachte Resultaten'!$B$2:$B$31,0),MATCH(_xlfn.XLOOKUP($D$14,$D274:$D280,BJ273:BJ279,,0,-1),'Verwachte Resultaten'!$C$1:$BT$1,0))*_xlfn.XLOOKUP($E280,$G$2:$G$6,$H$2:$H$6,,0))),$D280,""),"")</f>
        <v/>
      </c>
      <c r="BK280" s="45" t="str">
        <f>IFERROR(IF(AND(_xlfn.XLOOKUP($D$14,$D274:$D280,BK274:BK280,,0,-1)&lt;=(INDEX('Verwachte Resultaten'!$C$2:$BT$31,MATCH(_xlfn.XLOOKUP($D$14,$D274:$D280,$E274:$E280,,0,-1),'Verwachte Resultaten'!$B$2:$B$31,0),MATCH(_xlfn.XLOOKUP($D$14,$D274:$D280,BK273:BK279,,0,-1),'Verwachte Resultaten'!$C$1:$BT$1,0))*_xlfn.XLOOKUP($E280,$G$2:$G$6,$F$2:$F$6,,0)),_xlfn.XLOOKUP($D$14,$D274:$D280,BK274:BK280,,0,-1)&gt;(INDEX('Verwachte Resultaten'!$C$2:$BT$31,MATCH(_xlfn.XLOOKUP($D$14,$D274:$D280,$E274:$E280,,0,-1),'Verwachte Resultaten'!$B$2:$B$31,0),MATCH(_xlfn.XLOOKUP($D$14,$D274:$D280,BK273:BK279,,0,-1),'Verwachte Resultaten'!$C$1:$BT$1,0))*_xlfn.XLOOKUP($E280,$G$2:$G$6,$H$2:$H$6,,0))),$D280,""),"")</f>
        <v/>
      </c>
    </row>
    <row r="281" spans="1:63" ht="15.75" hidden="1" thickBot="1">
      <c r="C281" s="23"/>
      <c r="D281" s="110"/>
      <c r="E281" s="20" t="s">
        <v>170</v>
      </c>
      <c r="F281" s="21">
        <f>SUM(F276:AZ280)</f>
        <v>0</v>
      </c>
      <c r="AZ281"/>
    </row>
    <row r="282" spans="1:63" hidden="1">
      <c r="C282" s="23"/>
      <c r="D282" s="110"/>
      <c r="AZ282"/>
    </row>
  </sheetData>
  <mergeCells count="3">
    <mergeCell ref="A1:C1"/>
    <mergeCell ref="F1:H1"/>
    <mergeCell ref="J1:L1"/>
  </mergeCells>
  <conditionalFormatting sqref="F14:BK14 F23:BK23 F32:BK32 F41:BK41 F50:BK50 F59:BK59 F68:BK68 F77:BK77 F86:BK86 F95:BK95 F104:BK104 F113:BK113 F122:BK122 F131:BK131 F140:BK140 F149:BK149 F158:BK158 F167:BK167 F176:BK176 F185:BK185 F194:BK194 F203:BK203 F212:BK212 F221:BK221 F230:BK230 F239:BK239 F248:BK248 F257:BK257 F266:BK266 F275:BK275">
    <cfRule type="expression" dxfId="3" priority="1">
      <formula>IF($B13=0,FALSE,IF(SUM(F15:F19)=0,TRUE,FALSE))</formula>
    </cfRule>
  </conditionalFormatting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CF92B3A-A7BA-4A28-8BF2-DBD4B432CD81}">
          <x14:formula1>
            <xm:f>Matrix!$A$9:$A$24</xm:f>
          </x14:formula1>
          <xm:sqref>D13 D256 D49 D157 D130 D274 D76 D22 D202 D184 D58 D193 D85 D40 D67 D31 D112 D94 D103 D121 D166 D139 D148 D211 D175 D220 D247 D229 D238 D265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5C003B-3B23-45A7-BDE0-ECE428C2DA7F}">
  <dimension ref="A1:BT71"/>
  <sheetViews>
    <sheetView workbookViewId="0">
      <pane xSplit="2" ySplit="1" topLeftCell="C2" activePane="bottomRight" state="frozen"/>
      <selection pane="bottomRight" activeCell="C37" sqref="C37"/>
      <selection pane="bottomLeft" activeCell="A2" sqref="A2"/>
      <selection pane="topRight" activeCell="C1" sqref="C1"/>
    </sheetView>
  </sheetViews>
  <sheetFormatPr defaultRowHeight="15"/>
  <cols>
    <col min="3" max="71" width="15.7109375" customWidth="1"/>
    <col min="72" max="72" width="15.7109375" style="6" customWidth="1"/>
  </cols>
  <sheetData>
    <row r="1" spans="1:72" ht="15.75" thickBot="1">
      <c r="B1" t="s">
        <v>0</v>
      </c>
      <c r="C1" s="4" t="str">
        <f>IF(Matrix!B5="","",Matrix!B5)</f>
        <v>7Li (STD) ppb</v>
      </c>
      <c r="D1" t="str">
        <f>IF(Matrix!C5="","",Matrix!C5)</f>
        <v>9Be (STD) ppb</v>
      </c>
      <c r="E1" t="str">
        <f>IF(Matrix!D5="","",Matrix!D5)</f>
        <v>10B (STD) ppb</v>
      </c>
      <c r="F1" t="str">
        <f>IF(Matrix!E5="","",Matrix!E5)</f>
        <v>23Na (KED) ppm</v>
      </c>
      <c r="G1" t="str">
        <f>IF(Matrix!F5="","",Matrix!F5)</f>
        <v>23Na (STD) ppm</v>
      </c>
      <c r="H1" t="str">
        <f>IF(Matrix!G5="","",Matrix!G5)</f>
        <v>24Mg (STD) ppm</v>
      </c>
      <c r="I1" t="str">
        <f>IF(Matrix!H5="","",Matrix!H5)</f>
        <v>27Al (STD) ppb</v>
      </c>
      <c r="J1" t="str">
        <f>IF(Matrix!I5="","",Matrix!I5)</f>
        <v>27Al (KED) ppm</v>
      </c>
      <c r="K1" t="str">
        <f>IF(Matrix!J5="","",Matrix!J5)</f>
        <v>31P (STD) ppm</v>
      </c>
      <c r="L1" t="str">
        <f>IF(Matrix!K5="","",Matrix!K5)</f>
        <v>34S (KED) ppm</v>
      </c>
      <c r="M1" t="str">
        <f>IF(Matrix!L5="","",Matrix!L5)</f>
        <v>39K (STD) ppm</v>
      </c>
      <c r="N1" t="str">
        <f>IF(Matrix!M5="","",Matrix!M5)</f>
        <v>43Ca (STD) ppm</v>
      </c>
      <c r="O1" t="str">
        <f>IF(Matrix!N5="","",Matrix!N5)</f>
        <v>44Ca (STD) ppm</v>
      </c>
      <c r="P1" t="str">
        <f>IF(Matrix!O5="","",Matrix!O5)</f>
        <v>51V (KED) ppb</v>
      </c>
      <c r="Q1" t="str">
        <f>IF(Matrix!P5="","",Matrix!P5)</f>
        <v>52Cr (KED) ppb</v>
      </c>
      <c r="R1" t="str">
        <f>IF(Matrix!Q5="","",Matrix!Q5)</f>
        <v>53Cr (KED) ppb</v>
      </c>
      <c r="S1" t="str">
        <f>IF(Matrix!R5="","",Matrix!R5)</f>
        <v>54Fe (KED) ppm</v>
      </c>
      <c r="T1" t="str">
        <f>IF(Matrix!S5="","",Matrix!S5)</f>
        <v>55Mn (KED) ppb</v>
      </c>
      <c r="U1" t="str">
        <f>IF(Matrix!T5="","",Matrix!T5)</f>
        <v>56Fe (KED) ppm</v>
      </c>
      <c r="V1" t="str">
        <f>IF(Matrix!U5="","",Matrix!U5)</f>
        <v>59Co (KED) ppb</v>
      </c>
      <c r="W1" t="str">
        <f>IF(Matrix!V5="","",Matrix!V5)</f>
        <v>60Ni (KED) ppb</v>
      </c>
      <c r="X1" t="str">
        <f>IF(Matrix!W5="","",Matrix!W5)</f>
        <v>63Cu (KED) ppb</v>
      </c>
      <c r="Y1" t="str">
        <f>IF(Matrix!X5="","",Matrix!X5)</f>
        <v>64Zn (KED) ppb</v>
      </c>
      <c r="Z1" t="str">
        <f>IF(Matrix!Y5="","",Matrix!Y5)</f>
        <v>65Cu (KED) ppb</v>
      </c>
      <c r="AA1" t="str">
        <f>IF(Matrix!Z5="","",Matrix!Z5)</f>
        <v>66Zn (KED) ppb</v>
      </c>
      <c r="AB1" t="str">
        <f>IF(Matrix!AA5="","",Matrix!AA5)</f>
        <v>75As (KED) ppb</v>
      </c>
      <c r="AC1" t="str">
        <f>IF(Matrix!AB5="","",Matrix!AB5)</f>
        <v>78Se (KED) ppb</v>
      </c>
      <c r="AD1" t="str">
        <f>IF(Matrix!AC5="","",Matrix!AC5)</f>
        <v>82Se (STD) ppb</v>
      </c>
      <c r="AE1" t="str">
        <f>IF(Matrix!AD5="","",Matrix!AD5)</f>
        <v>88Sr (KED) ppb</v>
      </c>
      <c r="AF1" t="str">
        <f>IF(Matrix!AE5="","",Matrix!AE5)</f>
        <v>89Y (KED) ppb</v>
      </c>
      <c r="AG1" t="str">
        <f>IF(Matrix!AF5="","",Matrix!AF5)</f>
        <v>95Mo (KED) ppb</v>
      </c>
      <c r="AH1" t="str">
        <f>IF(Matrix!AG5="","",Matrix!AG5)</f>
        <v>98Mo (KED) ppb</v>
      </c>
      <c r="AI1" t="str">
        <f>IF(Matrix!AH5="","",Matrix!AH5)</f>
        <v>107Ag (KED) ppb</v>
      </c>
      <c r="AJ1" t="str">
        <f>IF(Matrix!AI5="","",Matrix!AI5)</f>
        <v>111Cd (KED) ppb</v>
      </c>
      <c r="AK1" t="str">
        <f>IF(Matrix!AJ5="","",Matrix!AJ5)</f>
        <v>114Cd (KED) ppb</v>
      </c>
      <c r="AL1" t="str">
        <f>IF(Matrix!AK5="","",Matrix!AK5)</f>
        <v>118Sn (KED) ppb</v>
      </c>
      <c r="AM1" t="str">
        <f>IF(Matrix!AL5="","",Matrix!AL5)</f>
        <v>120Sn (KED) ppb</v>
      </c>
      <c r="AN1" t="str">
        <f>IF(Matrix!AM5="","",Matrix!AM5)</f>
        <v>121Sb (KED) ppb</v>
      </c>
      <c r="AO1" t="str">
        <f>IF(Matrix!AN5="","",Matrix!AN5)</f>
        <v>123Sb (KED) ppb</v>
      </c>
      <c r="AP1" t="str">
        <f>IF(Matrix!AO5="","",Matrix!AO5)</f>
        <v>126Te (KED) ppb</v>
      </c>
      <c r="AQ1" t="str">
        <f>IF(Matrix!AP5="","",Matrix!AP5)</f>
        <v>137Ba (KED) ppb</v>
      </c>
      <c r="AR1" t="str">
        <f>IF(Matrix!AQ5="","",Matrix!AQ5)</f>
        <v>138Ba (KED) ppb</v>
      </c>
      <c r="AS1" t="str">
        <f>IF(Matrix!AR5="","",Matrix!AR5)</f>
        <v>195Pt (KED) ppb</v>
      </c>
      <c r="AT1" t="str">
        <f>IF(Matrix!AS5="","",Matrix!AS5)</f>
        <v>197Au (KED) ppb</v>
      </c>
      <c r="AU1" t="str">
        <f>IF(Matrix!AT5="","",Matrix!AT5)</f>
        <v>200Hg (KED) ppb</v>
      </c>
      <c r="AV1" t="str">
        <f>IF(Matrix!AU5="","",Matrix!AU5)</f>
        <v>201Hg (KED) ppb</v>
      </c>
      <c r="AW1" t="str">
        <f>IF(Matrix!AV5="","",Matrix!AV5)</f>
        <v>202Hg (KED) ppb</v>
      </c>
      <c r="AX1" s="3" t="str">
        <f>IF(Matrix!AW5="","",Matrix!AW5)</f>
        <v>205Tl (KED) ppb</v>
      </c>
      <c r="AY1" t="str">
        <f>IF(Matrix!AX5="","",Matrix!AX5)</f>
        <v>206Pb (KED) ppb</v>
      </c>
      <c r="AZ1" t="str">
        <f>IF(Matrix!AY5="","",Matrix!AY5)</f>
        <v>207Pb (KED) ppb</v>
      </c>
      <c r="BA1" t="str">
        <f>IF(Matrix!AZ5="","",Matrix!AZ5)</f>
        <v>208Pb (KED) ppb</v>
      </c>
      <c r="BB1" t="str">
        <f>IF(Matrix!BA5="","",Matrix!BA5)</f>
        <v>209Bi (KED) ppb</v>
      </c>
      <c r="BC1" t="str">
        <f>IF(Matrix!BB5="","",Matrix!BB5)</f>
        <v>232Th (KED) ppb</v>
      </c>
      <c r="BD1" t="str">
        <f>IF(Matrix!BC5="","",Matrix!BC5)</f>
        <v>238U (KED) ppb</v>
      </c>
      <c r="BE1" t="str">
        <f>IF(Matrix!BD5="","",Matrix!BD5)</f>
        <v>43Ca ppm</v>
      </c>
      <c r="BF1" t="str">
        <f>IF(Matrix!BE5="","",Matrix!BE5)</f>
        <v>44Ca ppm</v>
      </c>
      <c r="BG1" t="str">
        <f>IF(Matrix!BF5="","",Matrix!BF5)</f>
        <v>64Zn ppb</v>
      </c>
      <c r="BH1" t="str">
        <f>IF(Matrix!BG5="","",Matrix!BG5)</f>
        <v>66Zn ppb</v>
      </c>
      <c r="BI1" t="str">
        <f>IF(Matrix!BH5="","",Matrix!BH5)</f>
        <v>88Sr ppb</v>
      </c>
      <c r="BJ1" t="str">
        <f>IF(Matrix!BI5="","",Matrix!BI5)</f>
        <v>95Mo ppb</v>
      </c>
      <c r="BK1" t="str">
        <f>IF(Matrix!BJ5="","",Matrix!BJ5)</f>
        <v>98Mo ppb</v>
      </c>
      <c r="BL1" t="str">
        <f>IF(Matrix!BK5="","",Matrix!BK5)</f>
        <v>111Cd ppb</v>
      </c>
      <c r="BM1" t="str">
        <f>IF(Matrix!BL5="","",Matrix!BL5)</f>
        <v>114Cd ppb</v>
      </c>
      <c r="BN1" t="str">
        <f>IF(Matrix!BM5="","",Matrix!BM5)</f>
        <v>118Sn ppb</v>
      </c>
      <c r="BO1" t="str">
        <f>IF(Matrix!BN5="","",Matrix!BN5)</f>
        <v>120Sn ppb</v>
      </c>
      <c r="BP1" t="str">
        <f>IF(Matrix!BO5="","",Matrix!BO5)</f>
        <v>137Ba ppb</v>
      </c>
      <c r="BQ1" t="str">
        <f>IF(Matrix!BP5="","",Matrix!BP5)</f>
        <v>138Ba ppb</v>
      </c>
      <c r="BR1" t="str">
        <f>IF(Matrix!BQ5="","",Matrix!BQ5)</f>
        <v>200Hg ppb</v>
      </c>
      <c r="BS1" t="str">
        <f>IF(Matrix!BR5="","",Matrix!BR5)</f>
        <v>201Hg ppb</v>
      </c>
      <c r="BT1" s="6" t="str">
        <f>IF(Matrix!BS5="","",Matrix!BS5)</f>
        <v>202Hg ppb</v>
      </c>
    </row>
    <row r="2" spans="1:72" s="2" customFormat="1">
      <c r="A2" s="8">
        <v>1</v>
      </c>
      <c r="B2" s="28" t="s">
        <v>1</v>
      </c>
      <c r="C2" s="86"/>
      <c r="BT2" s="87"/>
    </row>
    <row r="3" spans="1:72">
      <c r="A3" s="9">
        <f t="shared" ref="A3:A31" si="0">A2+1</f>
        <v>2</v>
      </c>
      <c r="B3" s="26" t="s">
        <v>2</v>
      </c>
      <c r="C3" s="1"/>
    </row>
    <row r="4" spans="1:72">
      <c r="A4" s="9">
        <f t="shared" si="0"/>
        <v>3</v>
      </c>
      <c r="B4" s="26" t="s">
        <v>3</v>
      </c>
      <c r="C4" s="1"/>
    </row>
    <row r="5" spans="1:72">
      <c r="A5" s="9">
        <f t="shared" si="0"/>
        <v>4</v>
      </c>
      <c r="B5" s="26" t="s">
        <v>4</v>
      </c>
    </row>
    <row r="6" spans="1:72" s="126" customFormat="1">
      <c r="A6" s="9">
        <f t="shared" si="0"/>
        <v>5</v>
      </c>
      <c r="B6" s="26" t="s">
        <v>5</v>
      </c>
      <c r="C6" s="126" t="str">
        <f>IF('1.Invul Blad'!C5="","",'1.Invul Blad'!C5)</f>
        <v/>
      </c>
      <c r="D6" s="126" t="str">
        <f>IF('1.Invul Blad'!D5="","",'1.Invul Blad'!D5)</f>
        <v/>
      </c>
      <c r="E6" s="126" t="str">
        <f>IF('1.Invul Blad'!E5="","",'1.Invul Blad'!E5)</f>
        <v/>
      </c>
      <c r="F6" s="126" t="str">
        <f>IF('1.Invul Blad'!F5="","",'1.Invul Blad'!F5)</f>
        <v/>
      </c>
      <c r="G6" s="126" t="str">
        <f>IF('1.Invul Blad'!G5="","",'1.Invul Blad'!G5)</f>
        <v/>
      </c>
      <c r="H6" s="126" t="str">
        <f>IF('1.Invul Blad'!H5="","",'1.Invul Blad'!H5)</f>
        <v/>
      </c>
      <c r="I6" s="126" t="str">
        <f>IF('1.Invul Blad'!I5="","",'1.Invul Blad'!I5)</f>
        <v/>
      </c>
      <c r="J6" s="126" t="str">
        <f>IF('1.Invul Blad'!J5="","",'1.Invul Blad'!J5)</f>
        <v/>
      </c>
      <c r="K6" s="126" t="str">
        <f>IF('1.Invul Blad'!K5="","",'1.Invul Blad'!K5)</f>
        <v/>
      </c>
      <c r="L6" s="126" t="str">
        <f>IF('1.Invul Blad'!L5="","",'1.Invul Blad'!L5)</f>
        <v/>
      </c>
      <c r="M6" s="126" t="str">
        <f>IF('1.Invul Blad'!M5="","",'1.Invul Blad'!M5)</f>
        <v/>
      </c>
      <c r="N6" s="126" t="str">
        <f>IF('1.Invul Blad'!N5="","",'1.Invul Blad'!N5)</f>
        <v/>
      </c>
      <c r="O6" s="126" t="str">
        <f>IF('1.Invul Blad'!O5="","",'1.Invul Blad'!O5)</f>
        <v/>
      </c>
      <c r="P6" s="126" t="str">
        <f>IF('1.Invul Blad'!P5="","",'1.Invul Blad'!P5)</f>
        <v/>
      </c>
      <c r="Q6" s="126" t="str">
        <f>IF('1.Invul Blad'!Q5="","",'1.Invul Blad'!Q5)</f>
        <v/>
      </c>
      <c r="R6" s="126" t="str">
        <f>IF('1.Invul Blad'!R5="","",'1.Invul Blad'!R5)</f>
        <v/>
      </c>
      <c r="S6" s="126" t="str">
        <f>IF('1.Invul Blad'!S5="","",'1.Invul Blad'!S5)</f>
        <v/>
      </c>
      <c r="T6" s="126" t="str">
        <f>IF('1.Invul Blad'!T5="","",'1.Invul Blad'!T5)</f>
        <v/>
      </c>
      <c r="U6" s="126" t="str">
        <f>IF('1.Invul Blad'!U5="","",'1.Invul Blad'!U5)</f>
        <v/>
      </c>
      <c r="V6" s="126" t="str">
        <f>IF('1.Invul Blad'!V5="","",'1.Invul Blad'!V5)</f>
        <v/>
      </c>
      <c r="W6" s="126" t="str">
        <f>IF('1.Invul Blad'!W5="","",'1.Invul Blad'!W5)</f>
        <v/>
      </c>
      <c r="X6" s="126" t="str">
        <f>IF('1.Invul Blad'!X5="","",'1.Invul Blad'!X5)</f>
        <v/>
      </c>
      <c r="Y6" s="126" t="str">
        <f>IF('1.Invul Blad'!Y5="","",'1.Invul Blad'!Y5)</f>
        <v/>
      </c>
      <c r="Z6" s="126" t="str">
        <f>IF('1.Invul Blad'!Z5="","",'1.Invul Blad'!Z5)</f>
        <v/>
      </c>
      <c r="AA6" s="126" t="str">
        <f>IF('1.Invul Blad'!AA5="","",'1.Invul Blad'!AA5)</f>
        <v/>
      </c>
      <c r="AB6" s="126" t="str">
        <f>IF('1.Invul Blad'!AB5="","",'1.Invul Blad'!AB5)</f>
        <v/>
      </c>
      <c r="AC6" s="126" t="str">
        <f>IF('1.Invul Blad'!AC5="","",'1.Invul Blad'!AC5)</f>
        <v/>
      </c>
      <c r="AD6" s="126" t="str">
        <f>IF('1.Invul Blad'!AD5="","",'1.Invul Blad'!AD5)</f>
        <v/>
      </c>
      <c r="AE6" s="126" t="str">
        <f>IF('1.Invul Blad'!AE5="","",'1.Invul Blad'!AE5)</f>
        <v/>
      </c>
      <c r="AF6" s="126" t="str">
        <f>IF('1.Invul Blad'!AF5="","",'1.Invul Blad'!AF5)</f>
        <v/>
      </c>
      <c r="AG6" s="126" t="str">
        <f>IF('1.Invul Blad'!AG5="","",'1.Invul Blad'!AG5)</f>
        <v/>
      </c>
      <c r="AH6" s="126" t="str">
        <f>IF('1.Invul Blad'!AH5="","",'1.Invul Blad'!AH5)</f>
        <v/>
      </c>
      <c r="AI6" s="126" t="str">
        <f>IF('1.Invul Blad'!AI5="","",'1.Invul Blad'!AI5)</f>
        <v/>
      </c>
      <c r="AJ6" s="126" t="str">
        <f>IF('1.Invul Blad'!AJ5="","",'1.Invul Blad'!AJ5)</f>
        <v/>
      </c>
      <c r="AK6" s="126" t="str">
        <f>IF('1.Invul Blad'!AK5="","",'1.Invul Blad'!AK5)</f>
        <v/>
      </c>
      <c r="AL6" s="126" t="str">
        <f>IF('1.Invul Blad'!AL5="","",'1.Invul Blad'!AL5)</f>
        <v/>
      </c>
      <c r="AM6" s="126" t="str">
        <f>IF('1.Invul Blad'!AM5="","",'1.Invul Blad'!AM5)</f>
        <v/>
      </c>
      <c r="AN6" s="126" t="str">
        <f>IF('1.Invul Blad'!AN5="","",'1.Invul Blad'!AN5)</f>
        <v/>
      </c>
      <c r="AO6" s="126" t="str">
        <f>IF('1.Invul Blad'!AO5="","",'1.Invul Blad'!AO5)</f>
        <v/>
      </c>
      <c r="AP6" s="126" t="str">
        <f>IF('1.Invul Blad'!AP5="","",'1.Invul Blad'!AP5)</f>
        <v/>
      </c>
      <c r="AQ6" s="126" t="str">
        <f>IF('1.Invul Blad'!AQ5="","",'1.Invul Blad'!AQ5)</f>
        <v/>
      </c>
      <c r="AR6" s="126" t="str">
        <f>IF('1.Invul Blad'!AR5="","",'1.Invul Blad'!AR5)</f>
        <v/>
      </c>
      <c r="AS6" s="126" t="str">
        <f>IF('1.Invul Blad'!AS5="","",'1.Invul Blad'!AS5)</f>
        <v/>
      </c>
      <c r="AT6" s="126" t="str">
        <f>IF('1.Invul Blad'!AT5="","",'1.Invul Blad'!AT5)</f>
        <v/>
      </c>
      <c r="AU6" s="126" t="str">
        <f>IF('1.Invul Blad'!AU5="","",'1.Invul Blad'!AU5)</f>
        <v/>
      </c>
      <c r="AV6" s="126" t="str">
        <f>IF('1.Invul Blad'!AV5="","",'1.Invul Blad'!AV5)</f>
        <v/>
      </c>
      <c r="AW6" s="126" t="str">
        <f>IF('1.Invul Blad'!AW5="","",'1.Invul Blad'!AW5)</f>
        <v/>
      </c>
      <c r="AX6" s="126" t="str">
        <f>IF('1.Invul Blad'!AX5="","",'1.Invul Blad'!AX5)</f>
        <v/>
      </c>
      <c r="AY6" s="126" t="str">
        <f>IF('1.Invul Blad'!AY5="","",'1.Invul Blad'!AY5)</f>
        <v/>
      </c>
      <c r="AZ6" s="126" t="str">
        <f>IF('1.Invul Blad'!AZ5="","",'1.Invul Blad'!AZ5)</f>
        <v/>
      </c>
      <c r="BA6" s="126" t="str">
        <f>IF('1.Invul Blad'!BA5="","",'1.Invul Blad'!BA5)</f>
        <v/>
      </c>
      <c r="BB6" s="126" t="str">
        <f>IF('1.Invul Blad'!BB5="","",'1.Invul Blad'!BB5)</f>
        <v/>
      </c>
      <c r="BC6" s="126" t="str">
        <f>IF('1.Invul Blad'!BC5="","",'1.Invul Blad'!BC5)</f>
        <v/>
      </c>
      <c r="BD6" s="126" t="str">
        <f>IF('1.Invul Blad'!BD5="","",'1.Invul Blad'!BD5)</f>
        <v/>
      </c>
      <c r="BE6" s="126" t="str">
        <f>IF('1.Invul Blad'!BE5="","",'1.Invul Blad'!BE5)</f>
        <v/>
      </c>
      <c r="BF6" s="126" t="str">
        <f>IF('1.Invul Blad'!BF5="","",'1.Invul Blad'!BF5)</f>
        <v/>
      </c>
      <c r="BG6" s="126" t="str">
        <f>IF('1.Invul Blad'!BG5="","",'1.Invul Blad'!BG5)</f>
        <v/>
      </c>
      <c r="BH6" s="126" t="str">
        <f>IF('1.Invul Blad'!BH5="","",'1.Invul Blad'!BH5)</f>
        <v/>
      </c>
      <c r="BI6" s="126" t="str">
        <f>IF('1.Invul Blad'!BI5="","",'1.Invul Blad'!BI5)</f>
        <v/>
      </c>
      <c r="BJ6" s="126" t="str">
        <f>IF('1.Invul Blad'!BJ5="","",'1.Invul Blad'!BJ5)</f>
        <v/>
      </c>
      <c r="BK6" s="126" t="str">
        <f>IF('1.Invul Blad'!BK5="","",'1.Invul Blad'!BK5)</f>
        <v/>
      </c>
      <c r="BL6" s="126" t="str">
        <f>IF('1.Invul Blad'!BL5="","",'1.Invul Blad'!BL5)</f>
        <v/>
      </c>
      <c r="BM6" s="126" t="str">
        <f>IF('1.Invul Blad'!BM5="","",'1.Invul Blad'!BM5)</f>
        <v/>
      </c>
      <c r="BN6" s="126" t="str">
        <f>IF('1.Invul Blad'!BN5="","",'1.Invul Blad'!BN5)</f>
        <v/>
      </c>
      <c r="BO6" s="126" t="str">
        <f>IF('1.Invul Blad'!BO5="","",'1.Invul Blad'!BO5)</f>
        <v/>
      </c>
      <c r="BP6" s="126" t="str">
        <f>IF('1.Invul Blad'!BP5="","",'1.Invul Blad'!BP5)</f>
        <v/>
      </c>
      <c r="BQ6" s="126" t="str">
        <f>IF('1.Invul Blad'!BQ5="","",'1.Invul Blad'!BQ5)</f>
        <v/>
      </c>
      <c r="BR6" s="126" t="str">
        <f>IF('1.Invul Blad'!BR5="","",'1.Invul Blad'!BR5)</f>
        <v/>
      </c>
      <c r="BS6" s="126" t="str">
        <f>IF('1.Invul Blad'!BS5="","",'1.Invul Blad'!BS5)</f>
        <v/>
      </c>
      <c r="BT6" s="126" t="str">
        <f>IF('1.Invul Blad'!BT5="","",'1.Invul Blad'!BT5)</f>
        <v/>
      </c>
    </row>
    <row r="7" spans="1:72">
      <c r="A7" s="9">
        <f t="shared" si="0"/>
        <v>6</v>
      </c>
      <c r="B7" s="26" t="s">
        <v>6</v>
      </c>
    </row>
    <row r="8" spans="1:72">
      <c r="A8" s="9">
        <f t="shared" si="0"/>
        <v>7</v>
      </c>
      <c r="B8" s="26" t="s">
        <v>7</v>
      </c>
    </row>
    <row r="9" spans="1:72">
      <c r="A9" s="9">
        <f t="shared" si="0"/>
        <v>8</v>
      </c>
      <c r="B9" s="26" t="s">
        <v>8</v>
      </c>
    </row>
    <row r="10" spans="1:72">
      <c r="A10" s="9">
        <f t="shared" si="0"/>
        <v>9</v>
      </c>
      <c r="B10" s="26" t="s">
        <v>9</v>
      </c>
    </row>
    <row r="11" spans="1:72">
      <c r="A11" s="9">
        <f t="shared" si="0"/>
        <v>10</v>
      </c>
      <c r="B11" s="26" t="s">
        <v>10</v>
      </c>
      <c r="C11" s="1"/>
    </row>
    <row r="12" spans="1:72">
      <c r="A12" s="9">
        <f t="shared" si="0"/>
        <v>11</v>
      </c>
      <c r="B12" s="26" t="s">
        <v>11</v>
      </c>
      <c r="C12" s="1"/>
    </row>
    <row r="13" spans="1:72">
      <c r="A13" s="9">
        <f t="shared" si="0"/>
        <v>12</v>
      </c>
      <c r="B13" s="26" t="s">
        <v>12</v>
      </c>
      <c r="C13" s="1"/>
    </row>
    <row r="14" spans="1:72">
      <c r="A14" s="9">
        <f t="shared" si="0"/>
        <v>13</v>
      </c>
      <c r="B14" s="26" t="s">
        <v>13</v>
      </c>
      <c r="C14" s="1"/>
    </row>
    <row r="15" spans="1:72">
      <c r="A15" s="9">
        <f t="shared" si="0"/>
        <v>14</v>
      </c>
      <c r="B15" s="26" t="s">
        <v>14</v>
      </c>
      <c r="C15" s="1"/>
    </row>
    <row r="16" spans="1:72">
      <c r="A16" s="9">
        <f t="shared" si="0"/>
        <v>15</v>
      </c>
      <c r="B16" s="26" t="s">
        <v>15</v>
      </c>
      <c r="C16" s="1"/>
    </row>
    <row r="17" spans="1:72">
      <c r="A17" s="9">
        <f t="shared" si="0"/>
        <v>16</v>
      </c>
      <c r="B17" s="26" t="s">
        <v>16</v>
      </c>
      <c r="C17" s="1"/>
    </row>
    <row r="18" spans="1:72" s="126" customFormat="1">
      <c r="A18" s="9">
        <f t="shared" si="0"/>
        <v>17</v>
      </c>
      <c r="B18" s="26" t="s">
        <v>17</v>
      </c>
      <c r="C18" s="126" t="str">
        <f>IF('1.Invul Blad'!C19="","",'1.Invul Blad'!C19)</f>
        <v/>
      </c>
      <c r="D18" s="126" t="str">
        <f>IF('1.Invul Blad'!D19="","",'1.Invul Blad'!D19)</f>
        <v/>
      </c>
      <c r="E18" s="126" t="str">
        <f>IF('1.Invul Blad'!E19="","",'1.Invul Blad'!E19)</f>
        <v/>
      </c>
      <c r="F18" s="126" t="str">
        <f>IF('1.Invul Blad'!F19="","",'1.Invul Blad'!F19)</f>
        <v/>
      </c>
      <c r="G18" s="126" t="str">
        <f>IF('1.Invul Blad'!G19="","",'1.Invul Blad'!G19)</f>
        <v/>
      </c>
      <c r="H18" s="126" t="str">
        <f>IF('1.Invul Blad'!H19="","",'1.Invul Blad'!H19)</f>
        <v/>
      </c>
      <c r="I18" s="126" t="str">
        <f>IF('1.Invul Blad'!I19="","",'1.Invul Blad'!I19)</f>
        <v/>
      </c>
      <c r="J18" s="126" t="str">
        <f>IF('1.Invul Blad'!J19="","",'1.Invul Blad'!J19)</f>
        <v/>
      </c>
      <c r="K18" s="126" t="str">
        <f>IF('1.Invul Blad'!K19="","",'1.Invul Blad'!K19)</f>
        <v/>
      </c>
      <c r="L18" s="126" t="str">
        <f>IF('1.Invul Blad'!L19="","",'1.Invul Blad'!L19)</f>
        <v/>
      </c>
      <c r="M18" s="126" t="str">
        <f>IF('1.Invul Blad'!M19="","",'1.Invul Blad'!M19)</f>
        <v/>
      </c>
      <c r="N18" s="126" t="str">
        <f>IF('1.Invul Blad'!N19="","",'1.Invul Blad'!N19)</f>
        <v/>
      </c>
      <c r="O18" s="126" t="str">
        <f>IF('1.Invul Blad'!O19="","",'1.Invul Blad'!O19)</f>
        <v/>
      </c>
      <c r="P18" s="126" t="str">
        <f>IF('1.Invul Blad'!P19="","",'1.Invul Blad'!P19)</f>
        <v/>
      </c>
      <c r="Q18" s="126" t="str">
        <f>IF('1.Invul Blad'!Q19="","",'1.Invul Blad'!Q19)</f>
        <v/>
      </c>
      <c r="R18" s="126" t="str">
        <f>IF('1.Invul Blad'!R19="","",'1.Invul Blad'!R19)</f>
        <v/>
      </c>
      <c r="S18" s="126" t="str">
        <f>IF('1.Invul Blad'!S19="","",'1.Invul Blad'!S19)</f>
        <v/>
      </c>
      <c r="T18" s="126" t="str">
        <f>IF('1.Invul Blad'!T19="","",'1.Invul Blad'!T19)</f>
        <v/>
      </c>
      <c r="U18" s="126" t="str">
        <f>IF('1.Invul Blad'!U19="","",'1.Invul Blad'!U19)</f>
        <v/>
      </c>
      <c r="V18" s="126" t="str">
        <f>IF('1.Invul Blad'!V19="","",'1.Invul Blad'!V19)</f>
        <v/>
      </c>
      <c r="W18" s="126" t="str">
        <f>IF('1.Invul Blad'!W19="","",'1.Invul Blad'!W19)</f>
        <v/>
      </c>
      <c r="X18" s="126" t="str">
        <f>IF('1.Invul Blad'!X19="","",'1.Invul Blad'!X19)</f>
        <v/>
      </c>
      <c r="Y18" s="126" t="str">
        <f>IF('1.Invul Blad'!Y19="","",'1.Invul Blad'!Y19)</f>
        <v/>
      </c>
      <c r="Z18" s="126" t="str">
        <f>IF('1.Invul Blad'!Z19="","",'1.Invul Blad'!Z19)</f>
        <v/>
      </c>
      <c r="AA18" s="126" t="str">
        <f>IF('1.Invul Blad'!AA19="","",'1.Invul Blad'!AA19)</f>
        <v/>
      </c>
      <c r="AB18" s="126" t="str">
        <f>IF('1.Invul Blad'!AB19="","",'1.Invul Blad'!AB19)</f>
        <v/>
      </c>
      <c r="AC18" s="126" t="str">
        <f>IF('1.Invul Blad'!AC19="","",'1.Invul Blad'!AC19)</f>
        <v/>
      </c>
      <c r="AD18" s="126" t="str">
        <f>IF('1.Invul Blad'!AD19="","",'1.Invul Blad'!AD19)</f>
        <v/>
      </c>
      <c r="AE18" s="126" t="str">
        <f>IF('1.Invul Blad'!AE19="","",'1.Invul Blad'!AE19)</f>
        <v/>
      </c>
      <c r="AF18" s="126" t="str">
        <f>IF('1.Invul Blad'!AF19="","",'1.Invul Blad'!AF19)</f>
        <v/>
      </c>
      <c r="AG18" s="126" t="str">
        <f>IF('1.Invul Blad'!AG19="","",'1.Invul Blad'!AG19)</f>
        <v/>
      </c>
      <c r="AH18" s="126" t="str">
        <f>IF('1.Invul Blad'!AH19="","",'1.Invul Blad'!AH19)</f>
        <v/>
      </c>
      <c r="AI18" s="126" t="str">
        <f>IF('1.Invul Blad'!AI19="","",'1.Invul Blad'!AI19)</f>
        <v/>
      </c>
      <c r="AJ18" s="126" t="str">
        <f>IF('1.Invul Blad'!AJ19="","",'1.Invul Blad'!AJ19)</f>
        <v/>
      </c>
      <c r="AK18" s="126" t="str">
        <f>IF('1.Invul Blad'!AK19="","",'1.Invul Blad'!AK19)</f>
        <v/>
      </c>
      <c r="AL18" s="126" t="str">
        <f>IF('1.Invul Blad'!AL19="","",'1.Invul Blad'!AL19)</f>
        <v/>
      </c>
      <c r="AM18" s="126" t="str">
        <f>IF('1.Invul Blad'!AM19="","",'1.Invul Blad'!AM19)</f>
        <v/>
      </c>
      <c r="AN18" s="126" t="str">
        <f>IF('1.Invul Blad'!AN19="","",'1.Invul Blad'!AN19)</f>
        <v/>
      </c>
      <c r="AO18" s="126" t="str">
        <f>IF('1.Invul Blad'!AO19="","",'1.Invul Blad'!AO19)</f>
        <v/>
      </c>
      <c r="AP18" s="126" t="str">
        <f>IF('1.Invul Blad'!AP19="","",'1.Invul Blad'!AP19)</f>
        <v/>
      </c>
      <c r="AQ18" s="126" t="str">
        <f>IF('1.Invul Blad'!AQ19="","",'1.Invul Blad'!AQ19)</f>
        <v/>
      </c>
      <c r="AR18" s="126" t="str">
        <f>IF('1.Invul Blad'!AR19="","",'1.Invul Blad'!AR19)</f>
        <v/>
      </c>
      <c r="AS18" s="126" t="str">
        <f>IF('1.Invul Blad'!AS19="","",'1.Invul Blad'!AS19)</f>
        <v/>
      </c>
      <c r="AT18" s="126" t="str">
        <f>IF('1.Invul Blad'!AT19="","",'1.Invul Blad'!AT19)</f>
        <v/>
      </c>
      <c r="AU18" s="126" t="str">
        <f>IF('1.Invul Blad'!AU19="","",'1.Invul Blad'!AU19)</f>
        <v/>
      </c>
      <c r="AV18" s="126" t="str">
        <f>IF('1.Invul Blad'!AV19="","",'1.Invul Blad'!AV19)</f>
        <v/>
      </c>
      <c r="AW18" s="126" t="str">
        <f>IF('1.Invul Blad'!AW19="","",'1.Invul Blad'!AW19)</f>
        <v/>
      </c>
      <c r="AX18" s="126" t="str">
        <f>IF('1.Invul Blad'!AX19="","",'1.Invul Blad'!AX19)</f>
        <v/>
      </c>
      <c r="AY18" s="126" t="str">
        <f>IF('1.Invul Blad'!AY19="","",'1.Invul Blad'!AY19)</f>
        <v/>
      </c>
      <c r="AZ18" s="126" t="str">
        <f>IF('1.Invul Blad'!AZ19="","",'1.Invul Blad'!AZ19)</f>
        <v/>
      </c>
      <c r="BA18" s="126" t="str">
        <f>IF('1.Invul Blad'!BA19="","",'1.Invul Blad'!BA19)</f>
        <v/>
      </c>
      <c r="BB18" s="126" t="str">
        <f>IF('1.Invul Blad'!BB19="","",'1.Invul Blad'!BB19)</f>
        <v/>
      </c>
      <c r="BC18" s="126" t="str">
        <f>IF('1.Invul Blad'!BC19="","",'1.Invul Blad'!BC19)</f>
        <v/>
      </c>
      <c r="BD18" s="126" t="str">
        <f>IF('1.Invul Blad'!BD19="","",'1.Invul Blad'!BD19)</f>
        <v/>
      </c>
      <c r="BE18" s="126" t="str">
        <f>IF('1.Invul Blad'!BE19="","",'1.Invul Blad'!BE19)</f>
        <v/>
      </c>
      <c r="BF18" s="126" t="str">
        <f>IF('1.Invul Blad'!BF19="","",'1.Invul Blad'!BF19)</f>
        <v/>
      </c>
      <c r="BG18" s="126" t="str">
        <f>IF('1.Invul Blad'!BG19="","",'1.Invul Blad'!BG19)</f>
        <v/>
      </c>
      <c r="BH18" s="126" t="str">
        <f>IF('1.Invul Blad'!BH19="","",'1.Invul Blad'!BH19)</f>
        <v/>
      </c>
      <c r="BI18" s="126" t="str">
        <f>IF('1.Invul Blad'!BI19="","",'1.Invul Blad'!BI19)</f>
        <v/>
      </c>
      <c r="BJ18" s="126" t="str">
        <f>IF('1.Invul Blad'!BJ19="","",'1.Invul Blad'!BJ19)</f>
        <v/>
      </c>
      <c r="BK18" s="126" t="str">
        <f>IF('1.Invul Blad'!BK19="","",'1.Invul Blad'!BK19)</f>
        <v/>
      </c>
      <c r="BL18" s="126" t="str">
        <f>IF('1.Invul Blad'!BL19="","",'1.Invul Blad'!BL19)</f>
        <v/>
      </c>
      <c r="BM18" s="126" t="str">
        <f>IF('1.Invul Blad'!BM19="","",'1.Invul Blad'!BM19)</f>
        <v/>
      </c>
      <c r="BN18" s="126" t="str">
        <f>IF('1.Invul Blad'!BN19="","",'1.Invul Blad'!BN19)</f>
        <v/>
      </c>
      <c r="BO18" s="126" t="str">
        <f>IF('1.Invul Blad'!BO19="","",'1.Invul Blad'!BO19)</f>
        <v/>
      </c>
      <c r="BP18" s="126" t="str">
        <f>IF('1.Invul Blad'!BP19="","",'1.Invul Blad'!BP19)</f>
        <v/>
      </c>
      <c r="BQ18" s="126" t="str">
        <f>IF('1.Invul Blad'!BQ19="","",'1.Invul Blad'!BQ19)</f>
        <v/>
      </c>
      <c r="BR18" s="126" t="str">
        <f>IF('1.Invul Blad'!BR19="","",'1.Invul Blad'!BR19)</f>
        <v/>
      </c>
      <c r="BS18" s="126" t="str">
        <f>IF('1.Invul Blad'!BS19="","",'1.Invul Blad'!BS19)</f>
        <v/>
      </c>
      <c r="BT18" s="126" t="str">
        <f>IF('1.Invul Blad'!BT19="","",'1.Invul Blad'!BT19)</f>
        <v/>
      </c>
    </row>
    <row r="19" spans="1:72">
      <c r="A19" s="9">
        <f t="shared" si="0"/>
        <v>18</v>
      </c>
      <c r="B19" s="26" t="s">
        <v>18</v>
      </c>
      <c r="C19" s="1"/>
    </row>
    <row r="20" spans="1:72">
      <c r="A20" s="9">
        <f t="shared" si="0"/>
        <v>19</v>
      </c>
      <c r="B20" s="26" t="s">
        <v>19</v>
      </c>
      <c r="C20" s="126" t="str">
        <f>IFERROR((INDEX($C$39:$BT$69,MATCH($B20,$B$39:$B$69,0),MATCH(C$1,$C$38:$BT$38,0))*50)/(_xlfn.XLOOKUP($B20,$B$39:$B$69,$B$41:$B$71,0,0)*(_xlfn.XLOOKUP($B20,$B$39:$B$69,$B$40:$B$70,0,0)))*_xlfn.XLOOKUP(C$1,$38:$38,$37:$37,-1,0),"")</f>
        <v/>
      </c>
      <c r="D20" s="126" t="str">
        <f t="shared" ref="D20:S30" si="1">IFERROR((INDEX($C$39:$BT$69,MATCH($B20,$B$39:$B$69,0),MATCH(D$1,$C$38:$BT$38,0))*50)/(_xlfn.XLOOKUP($B20,$B$39:$B$69,$B$41:$B$71,0,0)*(_xlfn.XLOOKUP($B20,$B$39:$B$69,$B$40:$B$70,0,0)))*_xlfn.XLOOKUP(D$1,$38:$38,$37:$37,-1,0),"")</f>
        <v/>
      </c>
      <c r="E20" s="126" t="str">
        <f t="shared" si="1"/>
        <v/>
      </c>
      <c r="F20" s="126" t="str">
        <f t="shared" si="1"/>
        <v/>
      </c>
      <c r="G20" s="126" t="str">
        <f t="shared" si="1"/>
        <v/>
      </c>
      <c r="H20" s="126" t="str">
        <f t="shared" si="1"/>
        <v/>
      </c>
      <c r="I20" s="126" t="str">
        <f t="shared" si="1"/>
        <v/>
      </c>
      <c r="J20" s="126" t="str">
        <f t="shared" si="1"/>
        <v/>
      </c>
      <c r="K20" s="126" t="str">
        <f t="shared" si="1"/>
        <v/>
      </c>
      <c r="L20" s="126" t="str">
        <f t="shared" si="1"/>
        <v/>
      </c>
      <c r="M20" s="126" t="str">
        <f t="shared" si="1"/>
        <v/>
      </c>
      <c r="N20" s="126" t="str">
        <f t="shared" si="1"/>
        <v/>
      </c>
      <c r="O20" s="126" t="str">
        <f t="shared" si="1"/>
        <v/>
      </c>
      <c r="P20" s="126" t="str">
        <f t="shared" si="1"/>
        <v/>
      </c>
      <c r="Q20" s="126" t="str">
        <f t="shared" si="1"/>
        <v/>
      </c>
      <c r="R20" s="126" t="str">
        <f t="shared" si="1"/>
        <v/>
      </c>
      <c r="S20" s="126" t="str">
        <f t="shared" si="1"/>
        <v/>
      </c>
      <c r="T20" s="126" t="str">
        <f t="shared" ref="T20:AI30" si="2">IFERROR((INDEX($C$39:$BT$69,MATCH($B20,$B$39:$B$69,0),MATCH(T$1,$C$38:$BT$38,0))*50)/(_xlfn.XLOOKUP($B20,$B$39:$B$69,$B$41:$B$71,0,0)*(_xlfn.XLOOKUP($B20,$B$39:$B$69,$B$40:$B$70,0,0)))*_xlfn.XLOOKUP(T$1,$38:$38,$37:$37,-1,0),"")</f>
        <v/>
      </c>
      <c r="U20" s="126" t="str">
        <f t="shared" si="2"/>
        <v/>
      </c>
      <c r="V20" s="126" t="str">
        <f t="shared" si="2"/>
        <v/>
      </c>
      <c r="W20" s="126" t="str">
        <f t="shared" si="2"/>
        <v/>
      </c>
      <c r="X20" s="126" t="str">
        <f t="shared" si="2"/>
        <v/>
      </c>
      <c r="Y20" s="126" t="str">
        <f t="shared" si="2"/>
        <v/>
      </c>
      <c r="Z20" s="126" t="str">
        <f t="shared" si="2"/>
        <v/>
      </c>
      <c r="AA20" s="126" t="str">
        <f t="shared" si="2"/>
        <v/>
      </c>
      <c r="AB20" s="126" t="str">
        <f t="shared" si="2"/>
        <v/>
      </c>
      <c r="AC20" s="126" t="str">
        <f t="shared" si="2"/>
        <v/>
      </c>
      <c r="AD20" s="126" t="str">
        <f t="shared" si="2"/>
        <v/>
      </c>
      <c r="AE20" s="126" t="str">
        <f t="shared" si="2"/>
        <v/>
      </c>
      <c r="AF20" s="126" t="str">
        <f t="shared" si="2"/>
        <v/>
      </c>
      <c r="AG20" s="126" t="str">
        <f t="shared" si="2"/>
        <v/>
      </c>
      <c r="AH20" s="126" t="str">
        <f t="shared" si="2"/>
        <v/>
      </c>
      <c r="AI20" s="126" t="str">
        <f t="shared" si="2"/>
        <v/>
      </c>
      <c r="AJ20" s="126" t="str">
        <f t="shared" ref="AJ20:AY30" si="3">IFERROR((INDEX($C$39:$BT$69,MATCH($B20,$B$39:$B$69,0),MATCH(AJ$1,$C$38:$BT$38,0))*50)/(_xlfn.XLOOKUP($B20,$B$39:$B$69,$B$41:$B$71,0,0)*(_xlfn.XLOOKUP($B20,$B$39:$B$69,$B$40:$B$70,0,0)))*_xlfn.XLOOKUP(AJ$1,$38:$38,$37:$37,-1,0),"")</f>
        <v/>
      </c>
      <c r="AK20" s="126" t="str">
        <f t="shared" si="3"/>
        <v/>
      </c>
      <c r="AL20" s="126" t="str">
        <f t="shared" si="3"/>
        <v/>
      </c>
      <c r="AM20" s="126" t="str">
        <f t="shared" si="3"/>
        <v/>
      </c>
      <c r="AN20" s="126" t="str">
        <f t="shared" si="3"/>
        <v/>
      </c>
      <c r="AO20" s="126" t="str">
        <f t="shared" si="3"/>
        <v/>
      </c>
      <c r="AP20" s="126" t="str">
        <f t="shared" si="3"/>
        <v/>
      </c>
      <c r="AQ20" s="126" t="str">
        <f t="shared" si="3"/>
        <v/>
      </c>
      <c r="AR20" s="126" t="str">
        <f t="shared" si="3"/>
        <v/>
      </c>
      <c r="AS20" s="126" t="str">
        <f t="shared" si="3"/>
        <v/>
      </c>
      <c r="AT20" s="126" t="str">
        <f t="shared" si="3"/>
        <v/>
      </c>
      <c r="AU20" s="126" t="str">
        <f t="shared" si="3"/>
        <v/>
      </c>
      <c r="AV20" s="126" t="str">
        <f t="shared" si="3"/>
        <v/>
      </c>
      <c r="AW20" s="126" t="str">
        <f t="shared" si="3"/>
        <v/>
      </c>
      <c r="AX20" s="126" t="str">
        <f t="shared" si="3"/>
        <v/>
      </c>
      <c r="AY20" s="126" t="str">
        <f t="shared" si="3"/>
        <v/>
      </c>
      <c r="AZ20" s="126" t="str">
        <f t="shared" ref="AZ20:BO30" si="4">IFERROR((INDEX($C$39:$BT$69,MATCH($B20,$B$39:$B$69,0),MATCH(AZ$1,$C$38:$BT$38,0))*50)/(_xlfn.XLOOKUP($B20,$B$39:$B$69,$B$41:$B$71,0,0)*(_xlfn.XLOOKUP($B20,$B$39:$B$69,$B$40:$B$70,0,0)))*_xlfn.XLOOKUP(AZ$1,$38:$38,$37:$37,-1,0),"")</f>
        <v/>
      </c>
      <c r="BA20" s="126" t="str">
        <f t="shared" si="4"/>
        <v/>
      </c>
      <c r="BB20" s="126" t="str">
        <f t="shared" si="4"/>
        <v/>
      </c>
      <c r="BC20" s="126" t="str">
        <f t="shared" si="4"/>
        <v/>
      </c>
      <c r="BD20" s="126" t="str">
        <f t="shared" si="4"/>
        <v/>
      </c>
      <c r="BE20" s="126" t="str">
        <f t="shared" si="4"/>
        <v/>
      </c>
      <c r="BF20" s="126" t="str">
        <f t="shared" si="4"/>
        <v/>
      </c>
      <c r="BG20" s="126" t="str">
        <f t="shared" si="4"/>
        <v/>
      </c>
      <c r="BH20" s="126" t="str">
        <f t="shared" si="4"/>
        <v/>
      </c>
      <c r="BI20" s="126" t="str">
        <f t="shared" si="4"/>
        <v/>
      </c>
      <c r="BJ20" s="126" t="str">
        <f t="shared" si="4"/>
        <v/>
      </c>
      <c r="BK20" s="126" t="str">
        <f t="shared" si="4"/>
        <v/>
      </c>
      <c r="BL20" s="126" t="str">
        <f t="shared" si="4"/>
        <v/>
      </c>
      <c r="BM20" s="126" t="str">
        <f t="shared" si="4"/>
        <v/>
      </c>
      <c r="BN20" s="126" t="str">
        <f t="shared" si="4"/>
        <v/>
      </c>
      <c r="BO20" s="126" t="str">
        <f t="shared" si="4"/>
        <v/>
      </c>
      <c r="BP20" s="126" t="str">
        <f t="shared" ref="BP20:BT30" si="5">IFERROR((INDEX($C$39:$BT$69,MATCH($B20,$B$39:$B$69,0),MATCH(BP$1,$C$38:$BT$38,0))*50)/(_xlfn.XLOOKUP($B20,$B$39:$B$69,$B$41:$B$71,0,0)*(_xlfn.XLOOKUP($B20,$B$39:$B$69,$B$40:$B$70,0,0)))*_xlfn.XLOOKUP(BP$1,$38:$38,$37:$37,-1,0),"")</f>
        <v/>
      </c>
      <c r="BQ20" s="126" t="str">
        <f t="shared" si="5"/>
        <v/>
      </c>
      <c r="BR20" s="126" t="str">
        <f t="shared" si="5"/>
        <v/>
      </c>
      <c r="BS20" s="126" t="str">
        <f t="shared" si="5"/>
        <v/>
      </c>
      <c r="BT20" s="126" t="str">
        <f t="shared" si="5"/>
        <v/>
      </c>
    </row>
    <row r="21" spans="1:72">
      <c r="A21" s="9">
        <f t="shared" si="0"/>
        <v>20</v>
      </c>
      <c r="B21" s="26" t="s">
        <v>20</v>
      </c>
      <c r="C21" s="126" t="str">
        <f t="shared" ref="C21:C30" si="6">IFERROR((INDEX($C$39:$BT$69,MATCH($B21,$B$39:$B$69,0),MATCH(C$1,$C$38:$BT$38,0))*50)/(_xlfn.XLOOKUP($B21,$B$39:$B$69,$B$41:$B$71,0,0)*(_xlfn.XLOOKUP($B21,$B$39:$B$69,$B$40:$B$70,0,0)))*_xlfn.XLOOKUP(C$1,$38:$38,$37:$37,-1,0),"")</f>
        <v/>
      </c>
      <c r="D21" s="126" t="str">
        <f t="shared" si="1"/>
        <v/>
      </c>
      <c r="E21" s="126" t="str">
        <f t="shared" si="1"/>
        <v/>
      </c>
      <c r="F21" s="126" t="str">
        <f t="shared" si="1"/>
        <v/>
      </c>
      <c r="G21" s="126" t="str">
        <f t="shared" si="1"/>
        <v/>
      </c>
      <c r="H21" s="126" t="str">
        <f t="shared" si="1"/>
        <v/>
      </c>
      <c r="I21" s="126" t="str">
        <f t="shared" si="1"/>
        <v/>
      </c>
      <c r="J21" s="126" t="str">
        <f t="shared" si="1"/>
        <v/>
      </c>
      <c r="K21" s="126" t="str">
        <f t="shared" si="1"/>
        <v/>
      </c>
      <c r="L21" s="126" t="str">
        <f t="shared" si="1"/>
        <v/>
      </c>
      <c r="M21" s="126" t="str">
        <f t="shared" si="1"/>
        <v/>
      </c>
      <c r="N21" s="126" t="str">
        <f t="shared" si="1"/>
        <v/>
      </c>
      <c r="O21" s="126" t="str">
        <f t="shared" si="1"/>
        <v/>
      </c>
      <c r="P21" s="126" t="str">
        <f t="shared" si="1"/>
        <v/>
      </c>
      <c r="Q21" s="126" t="str">
        <f t="shared" si="1"/>
        <v/>
      </c>
      <c r="R21" s="126" t="str">
        <f t="shared" si="1"/>
        <v/>
      </c>
      <c r="S21" s="126" t="str">
        <f t="shared" si="1"/>
        <v/>
      </c>
      <c r="T21" s="126" t="str">
        <f t="shared" si="2"/>
        <v/>
      </c>
      <c r="U21" s="126" t="str">
        <f t="shared" si="2"/>
        <v/>
      </c>
      <c r="V21" s="126" t="str">
        <f t="shared" si="2"/>
        <v/>
      </c>
      <c r="W21" s="126" t="str">
        <f t="shared" si="2"/>
        <v/>
      </c>
      <c r="X21" s="126" t="str">
        <f t="shared" si="2"/>
        <v/>
      </c>
      <c r="Y21" s="126" t="str">
        <f t="shared" si="2"/>
        <v/>
      </c>
      <c r="Z21" s="126" t="str">
        <f t="shared" si="2"/>
        <v/>
      </c>
      <c r="AA21" s="126" t="str">
        <f t="shared" si="2"/>
        <v/>
      </c>
      <c r="AB21" s="126" t="str">
        <f t="shared" si="2"/>
        <v/>
      </c>
      <c r="AC21" s="126" t="str">
        <f t="shared" si="2"/>
        <v/>
      </c>
      <c r="AD21" s="126" t="str">
        <f t="shared" si="2"/>
        <v/>
      </c>
      <c r="AE21" s="126" t="str">
        <f t="shared" si="2"/>
        <v/>
      </c>
      <c r="AF21" s="126" t="str">
        <f t="shared" si="2"/>
        <v/>
      </c>
      <c r="AG21" s="126" t="str">
        <f t="shared" si="2"/>
        <v/>
      </c>
      <c r="AH21" s="126" t="str">
        <f t="shared" si="2"/>
        <v/>
      </c>
      <c r="AI21" s="126" t="str">
        <f t="shared" si="2"/>
        <v/>
      </c>
      <c r="AJ21" s="126" t="str">
        <f t="shared" si="3"/>
        <v/>
      </c>
      <c r="AK21" s="126" t="str">
        <f t="shared" si="3"/>
        <v/>
      </c>
      <c r="AL21" s="126" t="str">
        <f t="shared" si="3"/>
        <v/>
      </c>
      <c r="AM21" s="126" t="str">
        <f t="shared" si="3"/>
        <v/>
      </c>
      <c r="AN21" s="126" t="str">
        <f t="shared" si="3"/>
        <v/>
      </c>
      <c r="AO21" s="126" t="str">
        <f t="shared" si="3"/>
        <v/>
      </c>
      <c r="AP21" s="126" t="str">
        <f t="shared" si="3"/>
        <v/>
      </c>
      <c r="AQ21" s="126" t="str">
        <f t="shared" si="3"/>
        <v/>
      </c>
      <c r="AR21" s="126" t="str">
        <f t="shared" si="3"/>
        <v/>
      </c>
      <c r="AS21" s="126" t="str">
        <f t="shared" si="3"/>
        <v/>
      </c>
      <c r="AT21" s="126" t="str">
        <f t="shared" si="3"/>
        <v/>
      </c>
      <c r="AU21" s="126" t="str">
        <f t="shared" si="3"/>
        <v/>
      </c>
      <c r="AV21" s="126" t="str">
        <f t="shared" si="3"/>
        <v/>
      </c>
      <c r="AW21" s="126" t="str">
        <f t="shared" si="3"/>
        <v/>
      </c>
      <c r="AX21" s="126" t="str">
        <f t="shared" si="3"/>
        <v/>
      </c>
      <c r="AY21" s="126" t="str">
        <f t="shared" si="3"/>
        <v/>
      </c>
      <c r="AZ21" s="126" t="str">
        <f t="shared" si="4"/>
        <v/>
      </c>
      <c r="BA21" s="126" t="str">
        <f t="shared" si="4"/>
        <v/>
      </c>
      <c r="BB21" s="126" t="str">
        <f t="shared" si="4"/>
        <v/>
      </c>
      <c r="BC21" s="126" t="str">
        <f t="shared" si="4"/>
        <v/>
      </c>
      <c r="BD21" s="126" t="str">
        <f t="shared" si="4"/>
        <v/>
      </c>
      <c r="BE21" s="126" t="str">
        <f t="shared" si="4"/>
        <v/>
      </c>
      <c r="BF21" s="126" t="str">
        <f t="shared" si="4"/>
        <v/>
      </c>
      <c r="BG21" s="126" t="str">
        <f t="shared" si="4"/>
        <v/>
      </c>
      <c r="BH21" s="126" t="str">
        <f t="shared" si="4"/>
        <v/>
      </c>
      <c r="BI21" s="126" t="str">
        <f t="shared" si="4"/>
        <v/>
      </c>
      <c r="BJ21" s="126" t="str">
        <f t="shared" si="4"/>
        <v/>
      </c>
      <c r="BK21" s="126" t="str">
        <f t="shared" si="4"/>
        <v/>
      </c>
      <c r="BL21" s="126" t="str">
        <f t="shared" si="4"/>
        <v/>
      </c>
      <c r="BM21" s="126" t="str">
        <f t="shared" si="4"/>
        <v/>
      </c>
      <c r="BN21" s="126" t="str">
        <f t="shared" si="4"/>
        <v/>
      </c>
      <c r="BO21" s="126" t="str">
        <f t="shared" si="4"/>
        <v/>
      </c>
      <c r="BP21" s="126" t="str">
        <f t="shared" si="5"/>
        <v/>
      </c>
      <c r="BQ21" s="126" t="str">
        <f t="shared" si="5"/>
        <v/>
      </c>
      <c r="BR21" s="126" t="str">
        <f t="shared" si="5"/>
        <v/>
      </c>
      <c r="BS21" s="126" t="str">
        <f t="shared" si="5"/>
        <v/>
      </c>
      <c r="BT21" s="126" t="str">
        <f t="shared" si="5"/>
        <v/>
      </c>
    </row>
    <row r="22" spans="1:72">
      <c r="A22" s="9">
        <f t="shared" si="0"/>
        <v>21</v>
      </c>
      <c r="B22" s="26" t="s">
        <v>21</v>
      </c>
      <c r="C22" s="126" t="str">
        <f t="shared" si="6"/>
        <v/>
      </c>
      <c r="D22" s="126" t="str">
        <f t="shared" si="1"/>
        <v/>
      </c>
      <c r="E22" s="126" t="str">
        <f t="shared" si="1"/>
        <v/>
      </c>
      <c r="F22" s="126" t="str">
        <f t="shared" si="1"/>
        <v/>
      </c>
      <c r="G22" s="126" t="str">
        <f t="shared" si="1"/>
        <v/>
      </c>
      <c r="H22" s="126" t="str">
        <f t="shared" si="1"/>
        <v/>
      </c>
      <c r="I22" s="126" t="str">
        <f t="shared" si="1"/>
        <v/>
      </c>
      <c r="J22" s="126" t="str">
        <f t="shared" si="1"/>
        <v/>
      </c>
      <c r="K22" s="126" t="str">
        <f t="shared" si="1"/>
        <v/>
      </c>
      <c r="L22" s="126" t="str">
        <f t="shared" si="1"/>
        <v/>
      </c>
      <c r="M22" s="126" t="str">
        <f t="shared" si="1"/>
        <v/>
      </c>
      <c r="N22" s="126" t="str">
        <f t="shared" si="1"/>
        <v/>
      </c>
      <c r="O22" s="126" t="str">
        <f t="shared" si="1"/>
        <v/>
      </c>
      <c r="P22" s="126" t="str">
        <f t="shared" si="1"/>
        <v/>
      </c>
      <c r="Q22" s="126" t="str">
        <f t="shared" si="1"/>
        <v/>
      </c>
      <c r="R22" s="126" t="str">
        <f t="shared" si="1"/>
        <v/>
      </c>
      <c r="S22" s="126" t="str">
        <f t="shared" si="1"/>
        <v/>
      </c>
      <c r="T22" s="126" t="str">
        <f t="shared" si="2"/>
        <v/>
      </c>
      <c r="U22" s="126" t="str">
        <f t="shared" si="2"/>
        <v/>
      </c>
      <c r="V22" s="126" t="str">
        <f t="shared" si="2"/>
        <v/>
      </c>
      <c r="W22" s="126" t="str">
        <f t="shared" si="2"/>
        <v/>
      </c>
      <c r="X22" s="126" t="str">
        <f t="shared" si="2"/>
        <v/>
      </c>
      <c r="Y22" s="126" t="str">
        <f t="shared" si="2"/>
        <v/>
      </c>
      <c r="Z22" s="126" t="str">
        <f t="shared" si="2"/>
        <v/>
      </c>
      <c r="AA22" s="126" t="str">
        <f t="shared" si="2"/>
        <v/>
      </c>
      <c r="AB22" s="126" t="str">
        <f t="shared" si="2"/>
        <v/>
      </c>
      <c r="AC22" s="126" t="str">
        <f t="shared" si="2"/>
        <v/>
      </c>
      <c r="AD22" s="126" t="str">
        <f t="shared" si="2"/>
        <v/>
      </c>
      <c r="AE22" s="126" t="str">
        <f t="shared" si="2"/>
        <v/>
      </c>
      <c r="AF22" s="126" t="str">
        <f t="shared" si="2"/>
        <v/>
      </c>
      <c r="AG22" s="126" t="str">
        <f t="shared" si="2"/>
        <v/>
      </c>
      <c r="AH22" s="126" t="str">
        <f t="shared" si="2"/>
        <v/>
      </c>
      <c r="AI22" s="126" t="str">
        <f t="shared" si="2"/>
        <v/>
      </c>
      <c r="AJ22" s="126" t="str">
        <f t="shared" si="3"/>
        <v/>
      </c>
      <c r="AK22" s="126" t="str">
        <f t="shared" si="3"/>
        <v/>
      </c>
      <c r="AL22" s="126" t="str">
        <f t="shared" si="3"/>
        <v/>
      </c>
      <c r="AM22" s="126" t="str">
        <f t="shared" si="3"/>
        <v/>
      </c>
      <c r="AN22" s="126" t="str">
        <f t="shared" si="3"/>
        <v/>
      </c>
      <c r="AO22" s="126" t="str">
        <f t="shared" si="3"/>
        <v/>
      </c>
      <c r="AP22" s="126" t="str">
        <f t="shared" si="3"/>
        <v/>
      </c>
      <c r="AQ22" s="126" t="str">
        <f t="shared" si="3"/>
        <v/>
      </c>
      <c r="AR22" s="126" t="str">
        <f t="shared" si="3"/>
        <v/>
      </c>
      <c r="AS22" s="126" t="str">
        <f t="shared" si="3"/>
        <v/>
      </c>
      <c r="AT22" s="126" t="str">
        <f t="shared" si="3"/>
        <v/>
      </c>
      <c r="AU22" s="126" t="str">
        <f t="shared" si="3"/>
        <v/>
      </c>
      <c r="AV22" s="126" t="str">
        <f t="shared" si="3"/>
        <v/>
      </c>
      <c r="AW22" s="126" t="str">
        <f t="shared" si="3"/>
        <v/>
      </c>
      <c r="AX22" s="126" t="str">
        <f t="shared" si="3"/>
        <v/>
      </c>
      <c r="AY22" s="126" t="str">
        <f t="shared" si="3"/>
        <v/>
      </c>
      <c r="AZ22" s="126" t="str">
        <f t="shared" si="4"/>
        <v/>
      </c>
      <c r="BA22" s="126" t="str">
        <f t="shared" si="4"/>
        <v/>
      </c>
      <c r="BB22" s="126" t="str">
        <f t="shared" si="4"/>
        <v/>
      </c>
      <c r="BC22" s="126" t="str">
        <f t="shared" si="4"/>
        <v/>
      </c>
      <c r="BD22" s="126" t="str">
        <f t="shared" si="4"/>
        <v/>
      </c>
      <c r="BE22" s="126" t="str">
        <f t="shared" si="4"/>
        <v/>
      </c>
      <c r="BF22" s="126" t="str">
        <f t="shared" si="4"/>
        <v/>
      </c>
      <c r="BG22" s="126" t="str">
        <f t="shared" si="4"/>
        <v/>
      </c>
      <c r="BH22" s="126" t="str">
        <f t="shared" si="4"/>
        <v/>
      </c>
      <c r="BI22" s="126" t="str">
        <f t="shared" si="4"/>
        <v/>
      </c>
      <c r="BJ22" s="126" t="str">
        <f t="shared" si="4"/>
        <v/>
      </c>
      <c r="BK22" s="126" t="str">
        <f t="shared" si="4"/>
        <v/>
      </c>
      <c r="BL22" s="126" t="str">
        <f t="shared" si="4"/>
        <v/>
      </c>
      <c r="BM22" s="126" t="str">
        <f t="shared" si="4"/>
        <v/>
      </c>
      <c r="BN22" s="126" t="str">
        <f t="shared" si="4"/>
        <v/>
      </c>
      <c r="BO22" s="126" t="str">
        <f t="shared" si="4"/>
        <v/>
      </c>
      <c r="BP22" s="126" t="str">
        <f t="shared" si="5"/>
        <v/>
      </c>
      <c r="BQ22" s="126" t="str">
        <f t="shared" si="5"/>
        <v/>
      </c>
      <c r="BR22" s="126" t="str">
        <f t="shared" si="5"/>
        <v/>
      </c>
      <c r="BS22" s="126" t="str">
        <f t="shared" si="5"/>
        <v/>
      </c>
      <c r="BT22" s="126" t="str">
        <f t="shared" si="5"/>
        <v/>
      </c>
    </row>
    <row r="23" spans="1:72">
      <c r="A23" s="9">
        <f t="shared" si="0"/>
        <v>22</v>
      </c>
      <c r="B23" s="26" t="s">
        <v>22</v>
      </c>
      <c r="C23" s="126" t="str">
        <f t="shared" si="6"/>
        <v/>
      </c>
      <c r="D23" s="126" t="str">
        <f t="shared" si="1"/>
        <v/>
      </c>
      <c r="E23" s="126" t="str">
        <f t="shared" si="1"/>
        <v/>
      </c>
      <c r="F23" s="126" t="str">
        <f t="shared" si="1"/>
        <v/>
      </c>
      <c r="G23" s="126" t="str">
        <f t="shared" si="1"/>
        <v/>
      </c>
      <c r="H23" s="126" t="str">
        <f t="shared" si="1"/>
        <v/>
      </c>
      <c r="I23" s="126" t="str">
        <f t="shared" si="1"/>
        <v/>
      </c>
      <c r="J23" s="126" t="str">
        <f t="shared" si="1"/>
        <v/>
      </c>
      <c r="K23" s="126" t="str">
        <f t="shared" si="1"/>
        <v/>
      </c>
      <c r="L23" s="126" t="str">
        <f t="shared" si="1"/>
        <v/>
      </c>
      <c r="M23" s="126" t="str">
        <f t="shared" si="1"/>
        <v/>
      </c>
      <c r="N23" s="126" t="str">
        <f t="shared" si="1"/>
        <v/>
      </c>
      <c r="O23" s="126" t="str">
        <f t="shared" si="1"/>
        <v/>
      </c>
      <c r="P23" s="126" t="str">
        <f t="shared" si="1"/>
        <v/>
      </c>
      <c r="Q23" s="126" t="str">
        <f t="shared" si="1"/>
        <v/>
      </c>
      <c r="R23" s="126" t="str">
        <f t="shared" si="1"/>
        <v/>
      </c>
      <c r="S23" s="126" t="str">
        <f t="shared" si="1"/>
        <v/>
      </c>
      <c r="T23" s="126" t="str">
        <f t="shared" si="2"/>
        <v/>
      </c>
      <c r="U23" s="126" t="str">
        <f t="shared" si="2"/>
        <v/>
      </c>
      <c r="V23" s="126" t="str">
        <f t="shared" si="2"/>
        <v/>
      </c>
      <c r="W23" s="126" t="str">
        <f t="shared" si="2"/>
        <v/>
      </c>
      <c r="X23" s="126" t="str">
        <f t="shared" si="2"/>
        <v/>
      </c>
      <c r="Y23" s="126" t="str">
        <f t="shared" si="2"/>
        <v/>
      </c>
      <c r="Z23" s="126" t="str">
        <f t="shared" si="2"/>
        <v/>
      </c>
      <c r="AA23" s="126" t="str">
        <f t="shared" si="2"/>
        <v/>
      </c>
      <c r="AB23" s="126" t="str">
        <f t="shared" si="2"/>
        <v/>
      </c>
      <c r="AC23" s="126" t="str">
        <f t="shared" si="2"/>
        <v/>
      </c>
      <c r="AD23" s="126" t="str">
        <f t="shared" si="2"/>
        <v/>
      </c>
      <c r="AE23" s="126" t="str">
        <f t="shared" si="2"/>
        <v/>
      </c>
      <c r="AF23" s="126" t="str">
        <f t="shared" si="2"/>
        <v/>
      </c>
      <c r="AG23" s="126" t="str">
        <f t="shared" si="2"/>
        <v/>
      </c>
      <c r="AH23" s="126" t="str">
        <f t="shared" si="2"/>
        <v/>
      </c>
      <c r="AI23" s="126" t="str">
        <f t="shared" si="2"/>
        <v/>
      </c>
      <c r="AJ23" s="126" t="str">
        <f t="shared" si="3"/>
        <v/>
      </c>
      <c r="AK23" s="126" t="str">
        <f t="shared" si="3"/>
        <v/>
      </c>
      <c r="AL23" s="126" t="str">
        <f t="shared" si="3"/>
        <v/>
      </c>
      <c r="AM23" s="126" t="str">
        <f t="shared" si="3"/>
        <v/>
      </c>
      <c r="AN23" s="126" t="str">
        <f t="shared" si="3"/>
        <v/>
      </c>
      <c r="AO23" s="126" t="str">
        <f t="shared" si="3"/>
        <v/>
      </c>
      <c r="AP23" s="126" t="str">
        <f t="shared" si="3"/>
        <v/>
      </c>
      <c r="AQ23" s="126" t="str">
        <f t="shared" si="3"/>
        <v/>
      </c>
      <c r="AR23" s="126" t="str">
        <f t="shared" si="3"/>
        <v/>
      </c>
      <c r="AS23" s="126" t="str">
        <f t="shared" si="3"/>
        <v/>
      </c>
      <c r="AT23" s="126" t="str">
        <f t="shared" si="3"/>
        <v/>
      </c>
      <c r="AU23" s="126" t="str">
        <f t="shared" si="3"/>
        <v/>
      </c>
      <c r="AV23" s="126" t="str">
        <f t="shared" si="3"/>
        <v/>
      </c>
      <c r="AW23" s="126" t="str">
        <f t="shared" si="3"/>
        <v/>
      </c>
      <c r="AX23" s="126" t="str">
        <f t="shared" si="3"/>
        <v/>
      </c>
      <c r="AY23" s="126" t="str">
        <f t="shared" si="3"/>
        <v/>
      </c>
      <c r="AZ23" s="126" t="str">
        <f t="shared" si="4"/>
        <v/>
      </c>
      <c r="BA23" s="126" t="str">
        <f t="shared" si="4"/>
        <v/>
      </c>
      <c r="BB23" s="126" t="str">
        <f t="shared" si="4"/>
        <v/>
      </c>
      <c r="BC23" s="126" t="str">
        <f t="shared" si="4"/>
        <v/>
      </c>
      <c r="BD23" s="126" t="str">
        <f t="shared" si="4"/>
        <v/>
      </c>
      <c r="BE23" s="126" t="str">
        <f t="shared" si="4"/>
        <v/>
      </c>
      <c r="BF23" s="126" t="str">
        <f t="shared" si="4"/>
        <v/>
      </c>
      <c r="BG23" s="126" t="str">
        <f t="shared" si="4"/>
        <v/>
      </c>
      <c r="BH23" s="126" t="str">
        <f t="shared" si="4"/>
        <v/>
      </c>
      <c r="BI23" s="126" t="str">
        <f t="shared" si="4"/>
        <v/>
      </c>
      <c r="BJ23" s="126" t="str">
        <f t="shared" si="4"/>
        <v/>
      </c>
      <c r="BK23" s="126" t="str">
        <f t="shared" si="4"/>
        <v/>
      </c>
      <c r="BL23" s="126" t="str">
        <f t="shared" si="4"/>
        <v/>
      </c>
      <c r="BM23" s="126" t="str">
        <f t="shared" si="4"/>
        <v/>
      </c>
      <c r="BN23" s="126" t="str">
        <f t="shared" si="4"/>
        <v/>
      </c>
      <c r="BO23" s="126" t="str">
        <f t="shared" si="4"/>
        <v/>
      </c>
      <c r="BP23" s="126" t="str">
        <f t="shared" si="5"/>
        <v/>
      </c>
      <c r="BQ23" s="126" t="str">
        <f t="shared" si="5"/>
        <v/>
      </c>
      <c r="BR23" s="126" t="str">
        <f t="shared" si="5"/>
        <v/>
      </c>
      <c r="BS23" s="126" t="str">
        <f t="shared" si="5"/>
        <v/>
      </c>
      <c r="BT23" s="126" t="str">
        <f t="shared" si="5"/>
        <v/>
      </c>
    </row>
    <row r="24" spans="1:72">
      <c r="A24" s="9">
        <f t="shared" si="0"/>
        <v>23</v>
      </c>
      <c r="B24" s="26" t="s">
        <v>23</v>
      </c>
      <c r="C24" s="126" t="str">
        <f t="shared" si="6"/>
        <v/>
      </c>
      <c r="D24" s="126" t="str">
        <f t="shared" si="1"/>
        <v/>
      </c>
      <c r="E24" s="126" t="str">
        <f t="shared" si="1"/>
        <v/>
      </c>
      <c r="F24" s="126" t="str">
        <f t="shared" si="1"/>
        <v/>
      </c>
      <c r="G24" s="126" t="str">
        <f t="shared" si="1"/>
        <v/>
      </c>
      <c r="H24" s="126" t="str">
        <f t="shared" si="1"/>
        <v/>
      </c>
      <c r="I24" s="126" t="str">
        <f t="shared" si="1"/>
        <v/>
      </c>
      <c r="J24" s="126" t="str">
        <f t="shared" si="1"/>
        <v/>
      </c>
      <c r="K24" s="126" t="str">
        <f t="shared" si="1"/>
        <v/>
      </c>
      <c r="L24" s="126" t="str">
        <f t="shared" si="1"/>
        <v/>
      </c>
      <c r="M24" s="126" t="str">
        <f t="shared" si="1"/>
        <v/>
      </c>
      <c r="N24" s="126" t="str">
        <f t="shared" si="1"/>
        <v/>
      </c>
      <c r="O24" s="126" t="str">
        <f t="shared" si="1"/>
        <v/>
      </c>
      <c r="P24" s="126" t="str">
        <f t="shared" si="1"/>
        <v/>
      </c>
      <c r="Q24" s="126" t="str">
        <f t="shared" si="1"/>
        <v/>
      </c>
      <c r="R24" s="126" t="str">
        <f t="shared" si="1"/>
        <v/>
      </c>
      <c r="S24" s="126" t="str">
        <f t="shared" si="1"/>
        <v/>
      </c>
      <c r="T24" s="126" t="str">
        <f t="shared" si="2"/>
        <v/>
      </c>
      <c r="U24" s="126" t="str">
        <f t="shared" si="2"/>
        <v/>
      </c>
      <c r="V24" s="126" t="str">
        <f t="shared" si="2"/>
        <v/>
      </c>
      <c r="W24" s="126" t="str">
        <f t="shared" si="2"/>
        <v/>
      </c>
      <c r="X24" s="126" t="str">
        <f t="shared" si="2"/>
        <v/>
      </c>
      <c r="Y24" s="126" t="str">
        <f t="shared" si="2"/>
        <v/>
      </c>
      <c r="Z24" s="126" t="str">
        <f t="shared" si="2"/>
        <v/>
      </c>
      <c r="AA24" s="126" t="str">
        <f t="shared" si="2"/>
        <v/>
      </c>
      <c r="AB24" s="126" t="str">
        <f t="shared" si="2"/>
        <v/>
      </c>
      <c r="AC24" s="126" t="str">
        <f t="shared" si="2"/>
        <v/>
      </c>
      <c r="AD24" s="126" t="str">
        <f t="shared" si="2"/>
        <v/>
      </c>
      <c r="AE24" s="126" t="str">
        <f t="shared" si="2"/>
        <v/>
      </c>
      <c r="AF24" s="126" t="str">
        <f t="shared" si="2"/>
        <v/>
      </c>
      <c r="AG24" s="126" t="str">
        <f t="shared" si="2"/>
        <v/>
      </c>
      <c r="AH24" s="126" t="str">
        <f t="shared" si="2"/>
        <v/>
      </c>
      <c r="AI24" s="126" t="str">
        <f t="shared" si="2"/>
        <v/>
      </c>
      <c r="AJ24" s="126" t="str">
        <f t="shared" si="3"/>
        <v/>
      </c>
      <c r="AK24" s="126" t="str">
        <f t="shared" si="3"/>
        <v/>
      </c>
      <c r="AL24" s="126" t="str">
        <f t="shared" si="3"/>
        <v/>
      </c>
      <c r="AM24" s="126" t="str">
        <f t="shared" si="3"/>
        <v/>
      </c>
      <c r="AN24" s="126" t="str">
        <f t="shared" si="3"/>
        <v/>
      </c>
      <c r="AO24" s="126" t="str">
        <f t="shared" si="3"/>
        <v/>
      </c>
      <c r="AP24" s="126" t="str">
        <f t="shared" si="3"/>
        <v/>
      </c>
      <c r="AQ24" s="126" t="str">
        <f t="shared" si="3"/>
        <v/>
      </c>
      <c r="AR24" s="126" t="str">
        <f t="shared" si="3"/>
        <v/>
      </c>
      <c r="AS24" s="126" t="str">
        <f t="shared" si="3"/>
        <v/>
      </c>
      <c r="AT24" s="126" t="str">
        <f t="shared" si="3"/>
        <v/>
      </c>
      <c r="AU24" s="126" t="str">
        <f t="shared" si="3"/>
        <v/>
      </c>
      <c r="AV24" s="126" t="str">
        <f t="shared" si="3"/>
        <v/>
      </c>
      <c r="AW24" s="126" t="str">
        <f t="shared" si="3"/>
        <v/>
      </c>
      <c r="AX24" s="126" t="str">
        <f t="shared" si="3"/>
        <v/>
      </c>
      <c r="AY24" s="126" t="str">
        <f t="shared" si="3"/>
        <v/>
      </c>
      <c r="AZ24" s="126" t="str">
        <f t="shared" si="4"/>
        <v/>
      </c>
      <c r="BA24" s="126" t="str">
        <f t="shared" si="4"/>
        <v/>
      </c>
      <c r="BB24" s="126" t="str">
        <f t="shared" si="4"/>
        <v/>
      </c>
      <c r="BC24" s="126" t="str">
        <f t="shared" si="4"/>
        <v/>
      </c>
      <c r="BD24" s="126" t="str">
        <f t="shared" si="4"/>
        <v/>
      </c>
      <c r="BE24" s="126" t="str">
        <f t="shared" si="4"/>
        <v/>
      </c>
      <c r="BF24" s="126" t="str">
        <f t="shared" si="4"/>
        <v/>
      </c>
      <c r="BG24" s="126" t="str">
        <f t="shared" si="4"/>
        <v/>
      </c>
      <c r="BH24" s="126" t="str">
        <f t="shared" si="4"/>
        <v/>
      </c>
      <c r="BI24" s="126" t="str">
        <f t="shared" si="4"/>
        <v/>
      </c>
      <c r="BJ24" s="126" t="str">
        <f t="shared" si="4"/>
        <v/>
      </c>
      <c r="BK24" s="126" t="str">
        <f t="shared" si="4"/>
        <v/>
      </c>
      <c r="BL24" s="126" t="str">
        <f t="shared" si="4"/>
        <v/>
      </c>
      <c r="BM24" s="126" t="str">
        <f t="shared" si="4"/>
        <v/>
      </c>
      <c r="BN24" s="126" t="str">
        <f t="shared" si="4"/>
        <v/>
      </c>
      <c r="BO24" s="126" t="str">
        <f t="shared" si="4"/>
        <v/>
      </c>
      <c r="BP24" s="126" t="str">
        <f t="shared" si="5"/>
        <v/>
      </c>
      <c r="BQ24" s="126" t="str">
        <f t="shared" si="5"/>
        <v/>
      </c>
      <c r="BR24" s="126" t="str">
        <f t="shared" si="5"/>
        <v/>
      </c>
      <c r="BS24" s="126" t="str">
        <f t="shared" si="5"/>
        <v/>
      </c>
      <c r="BT24" s="126" t="str">
        <f t="shared" si="5"/>
        <v/>
      </c>
    </row>
    <row r="25" spans="1:72">
      <c r="A25" s="9">
        <f t="shared" si="0"/>
        <v>24</v>
      </c>
      <c r="B25" s="26" t="s">
        <v>24</v>
      </c>
      <c r="C25" s="126" t="str">
        <f t="shared" si="6"/>
        <v/>
      </c>
      <c r="D25" s="126" t="str">
        <f t="shared" si="1"/>
        <v/>
      </c>
      <c r="E25" s="126" t="str">
        <f t="shared" si="1"/>
        <v/>
      </c>
      <c r="F25" s="126" t="str">
        <f t="shared" si="1"/>
        <v/>
      </c>
      <c r="G25" s="126" t="str">
        <f t="shared" si="1"/>
        <v/>
      </c>
      <c r="H25" s="126" t="str">
        <f t="shared" si="1"/>
        <v/>
      </c>
      <c r="I25" s="126" t="str">
        <f t="shared" si="1"/>
        <v/>
      </c>
      <c r="J25" s="126" t="str">
        <f t="shared" si="1"/>
        <v/>
      </c>
      <c r="K25" s="126" t="str">
        <f t="shared" si="1"/>
        <v/>
      </c>
      <c r="L25" s="126" t="str">
        <f t="shared" si="1"/>
        <v/>
      </c>
      <c r="M25" s="126" t="str">
        <f t="shared" si="1"/>
        <v/>
      </c>
      <c r="N25" s="126" t="str">
        <f t="shared" si="1"/>
        <v/>
      </c>
      <c r="O25" s="126" t="str">
        <f t="shared" si="1"/>
        <v/>
      </c>
      <c r="P25" s="126" t="str">
        <f t="shared" si="1"/>
        <v/>
      </c>
      <c r="Q25" s="126" t="str">
        <f t="shared" si="1"/>
        <v/>
      </c>
      <c r="R25" s="126" t="str">
        <f t="shared" si="1"/>
        <v/>
      </c>
      <c r="S25" s="126" t="str">
        <f t="shared" si="1"/>
        <v/>
      </c>
      <c r="T25" s="126" t="str">
        <f t="shared" si="2"/>
        <v/>
      </c>
      <c r="U25" s="126" t="str">
        <f t="shared" si="2"/>
        <v/>
      </c>
      <c r="V25" s="126" t="str">
        <f t="shared" si="2"/>
        <v/>
      </c>
      <c r="W25" s="126" t="str">
        <f t="shared" si="2"/>
        <v/>
      </c>
      <c r="X25" s="126" t="str">
        <f t="shared" si="2"/>
        <v/>
      </c>
      <c r="Y25" s="126" t="str">
        <f t="shared" si="2"/>
        <v/>
      </c>
      <c r="Z25" s="126" t="str">
        <f t="shared" si="2"/>
        <v/>
      </c>
      <c r="AA25" s="126" t="str">
        <f t="shared" si="2"/>
        <v/>
      </c>
      <c r="AB25" s="126" t="str">
        <f t="shared" si="2"/>
        <v/>
      </c>
      <c r="AC25" s="126" t="str">
        <f t="shared" si="2"/>
        <v/>
      </c>
      <c r="AD25" s="126" t="str">
        <f t="shared" si="2"/>
        <v/>
      </c>
      <c r="AE25" s="126" t="str">
        <f t="shared" si="2"/>
        <v/>
      </c>
      <c r="AF25" s="126" t="str">
        <f t="shared" si="2"/>
        <v/>
      </c>
      <c r="AG25" s="126" t="str">
        <f t="shared" si="2"/>
        <v/>
      </c>
      <c r="AH25" s="126" t="str">
        <f t="shared" si="2"/>
        <v/>
      </c>
      <c r="AI25" s="126" t="str">
        <f t="shared" si="2"/>
        <v/>
      </c>
      <c r="AJ25" s="126" t="str">
        <f t="shared" si="3"/>
        <v/>
      </c>
      <c r="AK25" s="126" t="str">
        <f t="shared" si="3"/>
        <v/>
      </c>
      <c r="AL25" s="126" t="str">
        <f t="shared" si="3"/>
        <v/>
      </c>
      <c r="AM25" s="126" t="str">
        <f t="shared" si="3"/>
        <v/>
      </c>
      <c r="AN25" s="126" t="str">
        <f t="shared" si="3"/>
        <v/>
      </c>
      <c r="AO25" s="126" t="str">
        <f t="shared" si="3"/>
        <v/>
      </c>
      <c r="AP25" s="126" t="str">
        <f t="shared" si="3"/>
        <v/>
      </c>
      <c r="AQ25" s="126" t="str">
        <f t="shared" si="3"/>
        <v/>
      </c>
      <c r="AR25" s="126" t="str">
        <f t="shared" si="3"/>
        <v/>
      </c>
      <c r="AS25" s="126" t="str">
        <f t="shared" si="3"/>
        <v/>
      </c>
      <c r="AT25" s="126" t="str">
        <f t="shared" si="3"/>
        <v/>
      </c>
      <c r="AU25" s="126" t="str">
        <f t="shared" si="3"/>
        <v/>
      </c>
      <c r="AV25" s="126" t="str">
        <f t="shared" si="3"/>
        <v/>
      </c>
      <c r="AW25" s="126" t="str">
        <f t="shared" si="3"/>
        <v/>
      </c>
      <c r="AX25" s="126" t="str">
        <f t="shared" si="3"/>
        <v/>
      </c>
      <c r="AY25" s="126" t="str">
        <f t="shared" si="3"/>
        <v/>
      </c>
      <c r="AZ25" s="126" t="str">
        <f t="shared" si="4"/>
        <v/>
      </c>
      <c r="BA25" s="126" t="str">
        <f t="shared" si="4"/>
        <v/>
      </c>
      <c r="BB25" s="126" t="str">
        <f t="shared" si="4"/>
        <v/>
      </c>
      <c r="BC25" s="126" t="str">
        <f t="shared" si="4"/>
        <v/>
      </c>
      <c r="BD25" s="126" t="str">
        <f t="shared" si="4"/>
        <v/>
      </c>
      <c r="BE25" s="126" t="str">
        <f t="shared" si="4"/>
        <v/>
      </c>
      <c r="BF25" s="126" t="str">
        <f t="shared" si="4"/>
        <v/>
      </c>
      <c r="BG25" s="126" t="str">
        <f t="shared" si="4"/>
        <v/>
      </c>
      <c r="BH25" s="126" t="str">
        <f t="shared" si="4"/>
        <v/>
      </c>
      <c r="BI25" s="126" t="str">
        <f t="shared" si="4"/>
        <v/>
      </c>
      <c r="BJ25" s="126" t="str">
        <f t="shared" si="4"/>
        <v/>
      </c>
      <c r="BK25" s="126" t="str">
        <f t="shared" si="4"/>
        <v/>
      </c>
      <c r="BL25" s="126" t="str">
        <f t="shared" si="4"/>
        <v/>
      </c>
      <c r="BM25" s="126" t="str">
        <f t="shared" si="4"/>
        <v/>
      </c>
      <c r="BN25" s="126" t="str">
        <f t="shared" si="4"/>
        <v/>
      </c>
      <c r="BO25" s="126" t="str">
        <f t="shared" si="4"/>
        <v/>
      </c>
      <c r="BP25" s="126" t="str">
        <f t="shared" si="5"/>
        <v/>
      </c>
      <c r="BQ25" s="126" t="str">
        <f t="shared" si="5"/>
        <v/>
      </c>
      <c r="BR25" s="126" t="str">
        <f t="shared" si="5"/>
        <v/>
      </c>
      <c r="BS25" s="126" t="str">
        <f t="shared" si="5"/>
        <v/>
      </c>
      <c r="BT25" s="126" t="str">
        <f t="shared" si="5"/>
        <v/>
      </c>
    </row>
    <row r="26" spans="1:72">
      <c r="A26" s="9">
        <f t="shared" si="0"/>
        <v>25</v>
      </c>
      <c r="B26" s="26" t="s">
        <v>25</v>
      </c>
      <c r="C26" s="126" t="str">
        <f t="shared" si="6"/>
        <v/>
      </c>
      <c r="D26" s="126" t="str">
        <f t="shared" si="1"/>
        <v/>
      </c>
      <c r="E26" s="126" t="str">
        <f t="shared" si="1"/>
        <v/>
      </c>
      <c r="F26" s="126" t="str">
        <f t="shared" si="1"/>
        <v/>
      </c>
      <c r="G26" s="126" t="str">
        <f t="shared" si="1"/>
        <v/>
      </c>
      <c r="H26" s="126" t="str">
        <f t="shared" si="1"/>
        <v/>
      </c>
      <c r="I26" s="126" t="str">
        <f t="shared" si="1"/>
        <v/>
      </c>
      <c r="J26" s="126" t="str">
        <f t="shared" si="1"/>
        <v/>
      </c>
      <c r="K26" s="126" t="str">
        <f t="shared" si="1"/>
        <v/>
      </c>
      <c r="L26" s="126" t="str">
        <f t="shared" si="1"/>
        <v/>
      </c>
      <c r="M26" s="126" t="str">
        <f t="shared" si="1"/>
        <v/>
      </c>
      <c r="N26" s="126" t="str">
        <f t="shared" si="1"/>
        <v/>
      </c>
      <c r="O26" s="126" t="str">
        <f t="shared" si="1"/>
        <v/>
      </c>
      <c r="P26" s="126" t="str">
        <f t="shared" si="1"/>
        <v/>
      </c>
      <c r="Q26" s="126" t="str">
        <f t="shared" si="1"/>
        <v/>
      </c>
      <c r="R26" s="126" t="str">
        <f t="shared" si="1"/>
        <v/>
      </c>
      <c r="S26" s="126" t="str">
        <f t="shared" si="1"/>
        <v/>
      </c>
      <c r="T26" s="126" t="str">
        <f t="shared" si="2"/>
        <v/>
      </c>
      <c r="U26" s="126" t="str">
        <f t="shared" si="2"/>
        <v/>
      </c>
      <c r="V26" s="126" t="str">
        <f t="shared" si="2"/>
        <v/>
      </c>
      <c r="W26" s="126" t="str">
        <f t="shared" si="2"/>
        <v/>
      </c>
      <c r="X26" s="126" t="str">
        <f t="shared" si="2"/>
        <v/>
      </c>
      <c r="Y26" s="126" t="str">
        <f t="shared" si="2"/>
        <v/>
      </c>
      <c r="Z26" s="126" t="str">
        <f t="shared" si="2"/>
        <v/>
      </c>
      <c r="AA26" s="126" t="str">
        <f t="shared" si="2"/>
        <v/>
      </c>
      <c r="AB26" s="126" t="str">
        <f t="shared" si="2"/>
        <v/>
      </c>
      <c r="AC26" s="126" t="str">
        <f t="shared" si="2"/>
        <v/>
      </c>
      <c r="AD26" s="126" t="str">
        <f t="shared" si="2"/>
        <v/>
      </c>
      <c r="AE26" s="126" t="str">
        <f t="shared" si="2"/>
        <v/>
      </c>
      <c r="AF26" s="126" t="str">
        <f t="shared" si="2"/>
        <v/>
      </c>
      <c r="AG26" s="126" t="str">
        <f t="shared" si="2"/>
        <v/>
      </c>
      <c r="AH26" s="126" t="str">
        <f t="shared" si="2"/>
        <v/>
      </c>
      <c r="AI26" s="126" t="str">
        <f t="shared" si="2"/>
        <v/>
      </c>
      <c r="AJ26" s="126" t="str">
        <f t="shared" si="3"/>
        <v/>
      </c>
      <c r="AK26" s="126" t="str">
        <f t="shared" si="3"/>
        <v/>
      </c>
      <c r="AL26" s="126" t="str">
        <f t="shared" si="3"/>
        <v/>
      </c>
      <c r="AM26" s="126" t="str">
        <f t="shared" si="3"/>
        <v/>
      </c>
      <c r="AN26" s="126" t="str">
        <f t="shared" si="3"/>
        <v/>
      </c>
      <c r="AO26" s="126" t="str">
        <f t="shared" si="3"/>
        <v/>
      </c>
      <c r="AP26" s="126" t="str">
        <f t="shared" si="3"/>
        <v/>
      </c>
      <c r="AQ26" s="126" t="str">
        <f t="shared" si="3"/>
        <v/>
      </c>
      <c r="AR26" s="126" t="str">
        <f t="shared" si="3"/>
        <v/>
      </c>
      <c r="AS26" s="126" t="str">
        <f t="shared" si="3"/>
        <v/>
      </c>
      <c r="AT26" s="126" t="str">
        <f t="shared" si="3"/>
        <v/>
      </c>
      <c r="AU26" s="126" t="str">
        <f t="shared" si="3"/>
        <v/>
      </c>
      <c r="AV26" s="126" t="str">
        <f t="shared" si="3"/>
        <v/>
      </c>
      <c r="AW26" s="126" t="str">
        <f t="shared" si="3"/>
        <v/>
      </c>
      <c r="AX26" s="126" t="str">
        <f t="shared" si="3"/>
        <v/>
      </c>
      <c r="AY26" s="126" t="str">
        <f t="shared" si="3"/>
        <v/>
      </c>
      <c r="AZ26" s="126" t="str">
        <f t="shared" si="4"/>
        <v/>
      </c>
      <c r="BA26" s="126" t="str">
        <f t="shared" si="4"/>
        <v/>
      </c>
      <c r="BB26" s="126" t="str">
        <f t="shared" si="4"/>
        <v/>
      </c>
      <c r="BC26" s="126" t="str">
        <f t="shared" si="4"/>
        <v/>
      </c>
      <c r="BD26" s="126" t="str">
        <f t="shared" si="4"/>
        <v/>
      </c>
      <c r="BE26" s="126" t="str">
        <f t="shared" si="4"/>
        <v/>
      </c>
      <c r="BF26" s="126" t="str">
        <f t="shared" si="4"/>
        <v/>
      </c>
      <c r="BG26" s="126" t="str">
        <f t="shared" si="4"/>
        <v/>
      </c>
      <c r="BH26" s="126" t="str">
        <f t="shared" si="4"/>
        <v/>
      </c>
      <c r="BI26" s="126" t="str">
        <f t="shared" si="4"/>
        <v/>
      </c>
      <c r="BJ26" s="126" t="str">
        <f t="shared" si="4"/>
        <v/>
      </c>
      <c r="BK26" s="126" t="str">
        <f t="shared" si="4"/>
        <v/>
      </c>
      <c r="BL26" s="126" t="str">
        <f t="shared" si="4"/>
        <v/>
      </c>
      <c r="BM26" s="126" t="str">
        <f t="shared" si="4"/>
        <v/>
      </c>
      <c r="BN26" s="126" t="str">
        <f t="shared" si="4"/>
        <v/>
      </c>
      <c r="BO26" s="126" t="str">
        <f t="shared" si="4"/>
        <v/>
      </c>
      <c r="BP26" s="126" t="str">
        <f t="shared" si="5"/>
        <v/>
      </c>
      <c r="BQ26" s="126" t="str">
        <f t="shared" si="5"/>
        <v/>
      </c>
      <c r="BR26" s="126" t="str">
        <f t="shared" si="5"/>
        <v/>
      </c>
      <c r="BS26" s="126" t="str">
        <f t="shared" si="5"/>
        <v/>
      </c>
      <c r="BT26" s="126" t="str">
        <f t="shared" si="5"/>
        <v/>
      </c>
    </row>
    <row r="27" spans="1:72">
      <c r="A27" s="9">
        <f t="shared" si="0"/>
        <v>26</v>
      </c>
      <c r="B27" s="26" t="s">
        <v>26</v>
      </c>
      <c r="C27" s="126" t="str">
        <f t="shared" si="6"/>
        <v/>
      </c>
      <c r="D27" s="126" t="str">
        <f t="shared" si="1"/>
        <v/>
      </c>
      <c r="E27" s="126" t="str">
        <f t="shared" si="1"/>
        <v/>
      </c>
      <c r="F27" s="126" t="str">
        <f t="shared" si="1"/>
        <v/>
      </c>
      <c r="G27" s="126" t="str">
        <f t="shared" si="1"/>
        <v/>
      </c>
      <c r="H27" s="126" t="str">
        <f t="shared" si="1"/>
        <v/>
      </c>
      <c r="I27" s="126" t="str">
        <f t="shared" si="1"/>
        <v/>
      </c>
      <c r="J27" s="126" t="str">
        <f t="shared" si="1"/>
        <v/>
      </c>
      <c r="K27" s="126" t="str">
        <f t="shared" si="1"/>
        <v/>
      </c>
      <c r="L27" s="126" t="str">
        <f t="shared" si="1"/>
        <v/>
      </c>
      <c r="M27" s="126" t="str">
        <f t="shared" si="1"/>
        <v/>
      </c>
      <c r="N27" s="126" t="str">
        <f t="shared" si="1"/>
        <v/>
      </c>
      <c r="O27" s="126" t="str">
        <f t="shared" si="1"/>
        <v/>
      </c>
      <c r="P27" s="126" t="str">
        <f t="shared" si="1"/>
        <v/>
      </c>
      <c r="Q27" s="126" t="str">
        <f t="shared" si="1"/>
        <v/>
      </c>
      <c r="R27" s="126" t="str">
        <f t="shared" si="1"/>
        <v/>
      </c>
      <c r="S27" s="126" t="str">
        <f t="shared" si="1"/>
        <v/>
      </c>
      <c r="T27" s="126" t="str">
        <f t="shared" si="2"/>
        <v/>
      </c>
      <c r="U27" s="126" t="str">
        <f t="shared" si="2"/>
        <v/>
      </c>
      <c r="V27" s="126" t="str">
        <f t="shared" si="2"/>
        <v/>
      </c>
      <c r="W27" s="126" t="str">
        <f t="shared" si="2"/>
        <v/>
      </c>
      <c r="X27" s="126" t="str">
        <f t="shared" si="2"/>
        <v/>
      </c>
      <c r="Y27" s="126" t="str">
        <f t="shared" si="2"/>
        <v/>
      </c>
      <c r="Z27" s="126" t="str">
        <f t="shared" si="2"/>
        <v/>
      </c>
      <c r="AA27" s="126" t="str">
        <f t="shared" si="2"/>
        <v/>
      </c>
      <c r="AB27" s="126" t="str">
        <f t="shared" si="2"/>
        <v/>
      </c>
      <c r="AC27" s="126" t="str">
        <f t="shared" si="2"/>
        <v/>
      </c>
      <c r="AD27" s="126" t="str">
        <f t="shared" si="2"/>
        <v/>
      </c>
      <c r="AE27" s="126" t="str">
        <f t="shared" si="2"/>
        <v/>
      </c>
      <c r="AF27" s="126" t="str">
        <f t="shared" si="2"/>
        <v/>
      </c>
      <c r="AG27" s="126" t="str">
        <f t="shared" si="2"/>
        <v/>
      </c>
      <c r="AH27" s="126" t="str">
        <f t="shared" si="2"/>
        <v/>
      </c>
      <c r="AI27" s="126" t="str">
        <f t="shared" si="2"/>
        <v/>
      </c>
      <c r="AJ27" s="126" t="str">
        <f t="shared" si="3"/>
        <v/>
      </c>
      <c r="AK27" s="126" t="str">
        <f t="shared" si="3"/>
        <v/>
      </c>
      <c r="AL27" s="126" t="str">
        <f t="shared" si="3"/>
        <v/>
      </c>
      <c r="AM27" s="126" t="str">
        <f t="shared" si="3"/>
        <v/>
      </c>
      <c r="AN27" s="126" t="str">
        <f t="shared" si="3"/>
        <v/>
      </c>
      <c r="AO27" s="126" t="str">
        <f t="shared" si="3"/>
        <v/>
      </c>
      <c r="AP27" s="126" t="str">
        <f t="shared" si="3"/>
        <v/>
      </c>
      <c r="AQ27" s="126" t="str">
        <f t="shared" si="3"/>
        <v/>
      </c>
      <c r="AR27" s="126" t="str">
        <f t="shared" si="3"/>
        <v/>
      </c>
      <c r="AS27" s="126" t="str">
        <f t="shared" si="3"/>
        <v/>
      </c>
      <c r="AT27" s="126" t="str">
        <f t="shared" si="3"/>
        <v/>
      </c>
      <c r="AU27" s="126" t="str">
        <f t="shared" si="3"/>
        <v/>
      </c>
      <c r="AV27" s="126" t="str">
        <f t="shared" si="3"/>
        <v/>
      </c>
      <c r="AW27" s="126" t="str">
        <f t="shared" si="3"/>
        <v/>
      </c>
      <c r="AX27" s="126" t="str">
        <f t="shared" si="3"/>
        <v/>
      </c>
      <c r="AY27" s="126" t="str">
        <f t="shared" si="3"/>
        <v/>
      </c>
      <c r="AZ27" s="126" t="str">
        <f t="shared" si="4"/>
        <v/>
      </c>
      <c r="BA27" s="126" t="str">
        <f t="shared" si="4"/>
        <v/>
      </c>
      <c r="BB27" s="126" t="str">
        <f t="shared" si="4"/>
        <v/>
      </c>
      <c r="BC27" s="126" t="str">
        <f t="shared" si="4"/>
        <v/>
      </c>
      <c r="BD27" s="126" t="str">
        <f t="shared" si="4"/>
        <v/>
      </c>
      <c r="BE27" s="126" t="str">
        <f t="shared" si="4"/>
        <v/>
      </c>
      <c r="BF27" s="126" t="str">
        <f t="shared" si="4"/>
        <v/>
      </c>
      <c r="BG27" s="126" t="str">
        <f t="shared" si="4"/>
        <v/>
      </c>
      <c r="BH27" s="126" t="str">
        <f t="shared" si="4"/>
        <v/>
      </c>
      <c r="BI27" s="126" t="str">
        <f t="shared" si="4"/>
        <v/>
      </c>
      <c r="BJ27" s="126" t="str">
        <f t="shared" si="4"/>
        <v/>
      </c>
      <c r="BK27" s="126" t="str">
        <f t="shared" si="4"/>
        <v/>
      </c>
      <c r="BL27" s="126" t="str">
        <f t="shared" si="4"/>
        <v/>
      </c>
      <c r="BM27" s="126" t="str">
        <f t="shared" si="4"/>
        <v/>
      </c>
      <c r="BN27" s="126" t="str">
        <f t="shared" si="4"/>
        <v/>
      </c>
      <c r="BO27" s="126" t="str">
        <f t="shared" si="4"/>
        <v/>
      </c>
      <c r="BP27" s="126" t="str">
        <f t="shared" si="5"/>
        <v/>
      </c>
      <c r="BQ27" s="126" t="str">
        <f t="shared" si="5"/>
        <v/>
      </c>
      <c r="BR27" s="126" t="str">
        <f t="shared" si="5"/>
        <v/>
      </c>
      <c r="BS27" s="126" t="str">
        <f t="shared" si="5"/>
        <v/>
      </c>
      <c r="BT27" s="126" t="str">
        <f t="shared" si="5"/>
        <v/>
      </c>
    </row>
    <row r="28" spans="1:72">
      <c r="A28" s="9">
        <f t="shared" si="0"/>
        <v>27</v>
      </c>
      <c r="B28" s="26" t="s">
        <v>27</v>
      </c>
      <c r="C28" s="126" t="str">
        <f t="shared" si="6"/>
        <v/>
      </c>
      <c r="D28" s="126" t="str">
        <f t="shared" si="1"/>
        <v/>
      </c>
      <c r="E28" s="126" t="str">
        <f t="shared" si="1"/>
        <v/>
      </c>
      <c r="F28" s="126" t="str">
        <f t="shared" si="1"/>
        <v/>
      </c>
      <c r="G28" s="126" t="str">
        <f t="shared" si="1"/>
        <v/>
      </c>
      <c r="H28" s="126" t="str">
        <f t="shared" si="1"/>
        <v/>
      </c>
      <c r="I28" s="126" t="str">
        <f t="shared" si="1"/>
        <v/>
      </c>
      <c r="J28" s="126" t="str">
        <f t="shared" si="1"/>
        <v/>
      </c>
      <c r="K28" s="126" t="str">
        <f t="shared" si="1"/>
        <v/>
      </c>
      <c r="L28" s="126" t="str">
        <f t="shared" si="1"/>
        <v/>
      </c>
      <c r="M28" s="126" t="str">
        <f t="shared" si="1"/>
        <v/>
      </c>
      <c r="N28" s="126" t="str">
        <f t="shared" si="1"/>
        <v/>
      </c>
      <c r="O28" s="126" t="str">
        <f t="shared" si="1"/>
        <v/>
      </c>
      <c r="P28" s="126" t="str">
        <f t="shared" si="1"/>
        <v/>
      </c>
      <c r="Q28" s="126" t="str">
        <f t="shared" si="1"/>
        <v/>
      </c>
      <c r="R28" s="126" t="str">
        <f t="shared" si="1"/>
        <v/>
      </c>
      <c r="S28" s="126" t="str">
        <f t="shared" si="1"/>
        <v/>
      </c>
      <c r="T28" s="126" t="str">
        <f t="shared" si="2"/>
        <v/>
      </c>
      <c r="U28" s="126" t="str">
        <f t="shared" si="2"/>
        <v/>
      </c>
      <c r="V28" s="126" t="str">
        <f t="shared" si="2"/>
        <v/>
      </c>
      <c r="W28" s="126" t="str">
        <f t="shared" si="2"/>
        <v/>
      </c>
      <c r="X28" s="126" t="str">
        <f t="shared" si="2"/>
        <v/>
      </c>
      <c r="Y28" s="126" t="str">
        <f t="shared" si="2"/>
        <v/>
      </c>
      <c r="Z28" s="126" t="str">
        <f t="shared" si="2"/>
        <v/>
      </c>
      <c r="AA28" s="126" t="str">
        <f t="shared" si="2"/>
        <v/>
      </c>
      <c r="AB28" s="126" t="str">
        <f t="shared" si="2"/>
        <v/>
      </c>
      <c r="AC28" s="126" t="str">
        <f t="shared" si="2"/>
        <v/>
      </c>
      <c r="AD28" s="126" t="str">
        <f t="shared" si="2"/>
        <v/>
      </c>
      <c r="AE28" s="126" t="str">
        <f t="shared" si="2"/>
        <v/>
      </c>
      <c r="AF28" s="126" t="str">
        <f t="shared" si="2"/>
        <v/>
      </c>
      <c r="AG28" s="126" t="str">
        <f t="shared" si="2"/>
        <v/>
      </c>
      <c r="AH28" s="126" t="str">
        <f t="shared" si="2"/>
        <v/>
      </c>
      <c r="AI28" s="126" t="str">
        <f t="shared" si="2"/>
        <v/>
      </c>
      <c r="AJ28" s="126" t="str">
        <f t="shared" si="3"/>
        <v/>
      </c>
      <c r="AK28" s="126" t="str">
        <f t="shared" si="3"/>
        <v/>
      </c>
      <c r="AL28" s="126" t="str">
        <f t="shared" si="3"/>
        <v/>
      </c>
      <c r="AM28" s="126" t="str">
        <f t="shared" si="3"/>
        <v/>
      </c>
      <c r="AN28" s="126" t="str">
        <f t="shared" si="3"/>
        <v/>
      </c>
      <c r="AO28" s="126" t="str">
        <f t="shared" si="3"/>
        <v/>
      </c>
      <c r="AP28" s="126" t="str">
        <f t="shared" si="3"/>
        <v/>
      </c>
      <c r="AQ28" s="126" t="str">
        <f t="shared" si="3"/>
        <v/>
      </c>
      <c r="AR28" s="126" t="str">
        <f t="shared" si="3"/>
        <v/>
      </c>
      <c r="AS28" s="126" t="str">
        <f t="shared" si="3"/>
        <v/>
      </c>
      <c r="AT28" s="126" t="str">
        <f t="shared" si="3"/>
        <v/>
      </c>
      <c r="AU28" s="126" t="str">
        <f t="shared" si="3"/>
        <v/>
      </c>
      <c r="AV28" s="126" t="str">
        <f t="shared" si="3"/>
        <v/>
      </c>
      <c r="AW28" s="126" t="str">
        <f t="shared" si="3"/>
        <v/>
      </c>
      <c r="AX28" s="126" t="str">
        <f t="shared" si="3"/>
        <v/>
      </c>
      <c r="AY28" s="126" t="str">
        <f t="shared" si="3"/>
        <v/>
      </c>
      <c r="AZ28" s="126" t="str">
        <f t="shared" si="4"/>
        <v/>
      </c>
      <c r="BA28" s="126" t="str">
        <f t="shared" si="4"/>
        <v/>
      </c>
      <c r="BB28" s="126" t="str">
        <f t="shared" si="4"/>
        <v/>
      </c>
      <c r="BC28" s="126" t="str">
        <f t="shared" si="4"/>
        <v/>
      </c>
      <c r="BD28" s="126" t="str">
        <f t="shared" si="4"/>
        <v/>
      </c>
      <c r="BE28" s="126" t="str">
        <f t="shared" si="4"/>
        <v/>
      </c>
      <c r="BF28" s="126" t="str">
        <f t="shared" si="4"/>
        <v/>
      </c>
      <c r="BG28" s="126" t="str">
        <f t="shared" si="4"/>
        <v/>
      </c>
      <c r="BH28" s="126" t="str">
        <f t="shared" si="4"/>
        <v/>
      </c>
      <c r="BI28" s="126" t="str">
        <f t="shared" si="4"/>
        <v/>
      </c>
      <c r="BJ28" s="126" t="str">
        <f t="shared" si="4"/>
        <v/>
      </c>
      <c r="BK28" s="126" t="str">
        <f t="shared" si="4"/>
        <v/>
      </c>
      <c r="BL28" s="126" t="str">
        <f t="shared" si="4"/>
        <v/>
      </c>
      <c r="BM28" s="126" t="str">
        <f t="shared" si="4"/>
        <v/>
      </c>
      <c r="BN28" s="126" t="str">
        <f t="shared" si="4"/>
        <v/>
      </c>
      <c r="BO28" s="126" t="str">
        <f t="shared" si="4"/>
        <v/>
      </c>
      <c r="BP28" s="126" t="str">
        <f t="shared" si="5"/>
        <v/>
      </c>
      <c r="BQ28" s="126" t="str">
        <f t="shared" si="5"/>
        <v/>
      </c>
      <c r="BR28" s="126" t="str">
        <f t="shared" si="5"/>
        <v/>
      </c>
      <c r="BS28" s="126" t="str">
        <f t="shared" si="5"/>
        <v/>
      </c>
      <c r="BT28" s="126" t="str">
        <f t="shared" si="5"/>
        <v/>
      </c>
    </row>
    <row r="29" spans="1:72">
      <c r="A29" s="9">
        <f t="shared" si="0"/>
        <v>28</v>
      </c>
      <c r="B29" s="26" t="s">
        <v>28</v>
      </c>
      <c r="C29" s="126" t="str">
        <f t="shared" si="6"/>
        <v/>
      </c>
      <c r="D29" s="126" t="str">
        <f t="shared" si="1"/>
        <v/>
      </c>
      <c r="E29" s="126" t="str">
        <f t="shared" si="1"/>
        <v/>
      </c>
      <c r="F29" s="126" t="str">
        <f t="shared" si="1"/>
        <v/>
      </c>
      <c r="G29" s="126" t="str">
        <f t="shared" si="1"/>
        <v/>
      </c>
      <c r="H29" s="126" t="str">
        <f t="shared" si="1"/>
        <v/>
      </c>
      <c r="I29" s="126" t="str">
        <f t="shared" si="1"/>
        <v/>
      </c>
      <c r="J29" s="126" t="str">
        <f t="shared" si="1"/>
        <v/>
      </c>
      <c r="K29" s="126" t="str">
        <f t="shared" si="1"/>
        <v/>
      </c>
      <c r="L29" s="126" t="str">
        <f t="shared" si="1"/>
        <v/>
      </c>
      <c r="M29" s="126" t="str">
        <f t="shared" si="1"/>
        <v/>
      </c>
      <c r="N29" s="126" t="str">
        <f t="shared" si="1"/>
        <v/>
      </c>
      <c r="O29" s="126" t="str">
        <f t="shared" si="1"/>
        <v/>
      </c>
      <c r="P29" s="126" t="str">
        <f t="shared" si="1"/>
        <v/>
      </c>
      <c r="Q29" s="126" t="str">
        <f t="shared" si="1"/>
        <v/>
      </c>
      <c r="R29" s="126" t="str">
        <f t="shared" si="1"/>
        <v/>
      </c>
      <c r="S29" s="126" t="str">
        <f t="shared" si="1"/>
        <v/>
      </c>
      <c r="T29" s="126" t="str">
        <f t="shared" si="2"/>
        <v/>
      </c>
      <c r="U29" s="126" t="str">
        <f t="shared" si="2"/>
        <v/>
      </c>
      <c r="V29" s="126" t="str">
        <f t="shared" si="2"/>
        <v/>
      </c>
      <c r="W29" s="126" t="str">
        <f t="shared" si="2"/>
        <v/>
      </c>
      <c r="X29" s="126" t="str">
        <f t="shared" si="2"/>
        <v/>
      </c>
      <c r="Y29" s="126" t="str">
        <f t="shared" si="2"/>
        <v/>
      </c>
      <c r="Z29" s="126" t="str">
        <f t="shared" si="2"/>
        <v/>
      </c>
      <c r="AA29" s="126" t="str">
        <f t="shared" si="2"/>
        <v/>
      </c>
      <c r="AB29" s="126" t="str">
        <f t="shared" si="2"/>
        <v/>
      </c>
      <c r="AC29" s="126" t="str">
        <f t="shared" si="2"/>
        <v/>
      </c>
      <c r="AD29" s="126" t="str">
        <f t="shared" si="2"/>
        <v/>
      </c>
      <c r="AE29" s="126" t="str">
        <f t="shared" si="2"/>
        <v/>
      </c>
      <c r="AF29" s="126" t="str">
        <f t="shared" si="2"/>
        <v/>
      </c>
      <c r="AG29" s="126" t="str">
        <f t="shared" si="2"/>
        <v/>
      </c>
      <c r="AH29" s="126" t="str">
        <f t="shared" si="2"/>
        <v/>
      </c>
      <c r="AI29" s="126" t="str">
        <f t="shared" si="2"/>
        <v/>
      </c>
      <c r="AJ29" s="126" t="str">
        <f t="shared" si="3"/>
        <v/>
      </c>
      <c r="AK29" s="126" t="str">
        <f t="shared" si="3"/>
        <v/>
      </c>
      <c r="AL29" s="126" t="str">
        <f t="shared" si="3"/>
        <v/>
      </c>
      <c r="AM29" s="126" t="str">
        <f t="shared" si="3"/>
        <v/>
      </c>
      <c r="AN29" s="126" t="str">
        <f t="shared" si="3"/>
        <v/>
      </c>
      <c r="AO29" s="126" t="str">
        <f t="shared" si="3"/>
        <v/>
      </c>
      <c r="AP29" s="126" t="str">
        <f t="shared" si="3"/>
        <v/>
      </c>
      <c r="AQ29" s="126" t="str">
        <f t="shared" si="3"/>
        <v/>
      </c>
      <c r="AR29" s="126" t="str">
        <f t="shared" si="3"/>
        <v/>
      </c>
      <c r="AS29" s="126" t="str">
        <f t="shared" si="3"/>
        <v/>
      </c>
      <c r="AT29" s="126" t="str">
        <f t="shared" si="3"/>
        <v/>
      </c>
      <c r="AU29" s="126" t="str">
        <f t="shared" si="3"/>
        <v/>
      </c>
      <c r="AV29" s="126" t="str">
        <f t="shared" si="3"/>
        <v/>
      </c>
      <c r="AW29" s="126" t="str">
        <f t="shared" si="3"/>
        <v/>
      </c>
      <c r="AX29" s="126" t="str">
        <f t="shared" si="3"/>
        <v/>
      </c>
      <c r="AY29" s="126" t="str">
        <f t="shared" si="3"/>
        <v/>
      </c>
      <c r="AZ29" s="126" t="str">
        <f t="shared" si="4"/>
        <v/>
      </c>
      <c r="BA29" s="126" t="str">
        <f t="shared" si="4"/>
        <v/>
      </c>
      <c r="BB29" s="126" t="str">
        <f t="shared" si="4"/>
        <v/>
      </c>
      <c r="BC29" s="126" t="str">
        <f t="shared" si="4"/>
        <v/>
      </c>
      <c r="BD29" s="126" t="str">
        <f t="shared" si="4"/>
        <v/>
      </c>
      <c r="BE29" s="126" t="str">
        <f t="shared" si="4"/>
        <v/>
      </c>
      <c r="BF29" s="126" t="str">
        <f t="shared" si="4"/>
        <v/>
      </c>
      <c r="BG29" s="126" t="str">
        <f t="shared" si="4"/>
        <v/>
      </c>
      <c r="BH29" s="126" t="str">
        <f t="shared" si="4"/>
        <v/>
      </c>
      <c r="BI29" s="126" t="str">
        <f t="shared" si="4"/>
        <v/>
      </c>
      <c r="BJ29" s="126" t="str">
        <f t="shared" si="4"/>
        <v/>
      </c>
      <c r="BK29" s="126" t="str">
        <f t="shared" si="4"/>
        <v/>
      </c>
      <c r="BL29" s="126" t="str">
        <f t="shared" si="4"/>
        <v/>
      </c>
      <c r="BM29" s="126" t="str">
        <f t="shared" si="4"/>
        <v/>
      </c>
      <c r="BN29" s="126" t="str">
        <f t="shared" si="4"/>
        <v/>
      </c>
      <c r="BO29" s="126" t="str">
        <f t="shared" si="4"/>
        <v/>
      </c>
      <c r="BP29" s="126" t="str">
        <f t="shared" si="5"/>
        <v/>
      </c>
      <c r="BQ29" s="126" t="str">
        <f t="shared" si="5"/>
        <v/>
      </c>
      <c r="BR29" s="126" t="str">
        <f t="shared" si="5"/>
        <v/>
      </c>
      <c r="BS29" s="126" t="str">
        <f t="shared" si="5"/>
        <v/>
      </c>
      <c r="BT29" s="126" t="str">
        <f t="shared" si="5"/>
        <v/>
      </c>
    </row>
    <row r="30" spans="1:72" s="3" customFormat="1" ht="15.75" thickBot="1">
      <c r="A30" s="31">
        <f t="shared" si="0"/>
        <v>29</v>
      </c>
      <c r="B30" s="29" t="s">
        <v>29</v>
      </c>
      <c r="C30" s="127" t="str">
        <f t="shared" si="6"/>
        <v/>
      </c>
      <c r="D30" s="127" t="str">
        <f t="shared" si="1"/>
        <v/>
      </c>
      <c r="E30" s="127" t="str">
        <f t="shared" si="1"/>
        <v/>
      </c>
      <c r="F30" s="127" t="str">
        <f t="shared" si="1"/>
        <v/>
      </c>
      <c r="G30" s="127" t="str">
        <f t="shared" si="1"/>
        <v/>
      </c>
      <c r="H30" s="127" t="str">
        <f t="shared" si="1"/>
        <v/>
      </c>
      <c r="I30" s="127" t="str">
        <f t="shared" si="1"/>
        <v/>
      </c>
      <c r="J30" s="127" t="str">
        <f t="shared" si="1"/>
        <v/>
      </c>
      <c r="K30" s="127" t="str">
        <f t="shared" si="1"/>
        <v/>
      </c>
      <c r="L30" s="127" t="str">
        <f t="shared" si="1"/>
        <v/>
      </c>
      <c r="M30" s="127" t="str">
        <f t="shared" si="1"/>
        <v/>
      </c>
      <c r="N30" s="127" t="str">
        <f t="shared" si="1"/>
        <v/>
      </c>
      <c r="O30" s="127" t="str">
        <f t="shared" si="1"/>
        <v/>
      </c>
      <c r="P30" s="127" t="str">
        <f t="shared" si="1"/>
        <v/>
      </c>
      <c r="Q30" s="127" t="str">
        <f t="shared" si="1"/>
        <v/>
      </c>
      <c r="R30" s="127" t="str">
        <f t="shared" si="1"/>
        <v/>
      </c>
      <c r="S30" s="127" t="str">
        <f t="shared" si="1"/>
        <v/>
      </c>
      <c r="T30" s="127" t="str">
        <f t="shared" si="2"/>
        <v/>
      </c>
      <c r="U30" s="127" t="str">
        <f t="shared" si="2"/>
        <v/>
      </c>
      <c r="V30" s="127" t="str">
        <f t="shared" si="2"/>
        <v/>
      </c>
      <c r="W30" s="127" t="str">
        <f t="shared" si="2"/>
        <v/>
      </c>
      <c r="X30" s="127" t="str">
        <f t="shared" si="2"/>
        <v/>
      </c>
      <c r="Y30" s="127" t="str">
        <f t="shared" si="2"/>
        <v/>
      </c>
      <c r="Z30" s="127" t="str">
        <f t="shared" si="2"/>
        <v/>
      </c>
      <c r="AA30" s="127" t="str">
        <f t="shared" si="2"/>
        <v/>
      </c>
      <c r="AB30" s="127" t="str">
        <f t="shared" si="2"/>
        <v/>
      </c>
      <c r="AC30" s="127" t="str">
        <f t="shared" si="2"/>
        <v/>
      </c>
      <c r="AD30" s="127" t="str">
        <f t="shared" si="2"/>
        <v/>
      </c>
      <c r="AE30" s="127" t="str">
        <f t="shared" si="2"/>
        <v/>
      </c>
      <c r="AF30" s="127" t="str">
        <f t="shared" si="2"/>
        <v/>
      </c>
      <c r="AG30" s="127" t="str">
        <f t="shared" si="2"/>
        <v/>
      </c>
      <c r="AH30" s="127" t="str">
        <f t="shared" si="2"/>
        <v/>
      </c>
      <c r="AI30" s="127" t="str">
        <f t="shared" si="2"/>
        <v/>
      </c>
      <c r="AJ30" s="127" t="str">
        <f t="shared" si="3"/>
        <v/>
      </c>
      <c r="AK30" s="127" t="str">
        <f t="shared" si="3"/>
        <v/>
      </c>
      <c r="AL30" s="127" t="str">
        <f t="shared" si="3"/>
        <v/>
      </c>
      <c r="AM30" s="127" t="str">
        <f t="shared" si="3"/>
        <v/>
      </c>
      <c r="AN30" s="127" t="str">
        <f t="shared" si="3"/>
        <v/>
      </c>
      <c r="AO30" s="127" t="str">
        <f t="shared" si="3"/>
        <v/>
      </c>
      <c r="AP30" s="127" t="str">
        <f t="shared" si="3"/>
        <v/>
      </c>
      <c r="AQ30" s="127" t="str">
        <f t="shared" si="3"/>
        <v/>
      </c>
      <c r="AR30" s="127" t="str">
        <f t="shared" si="3"/>
        <v/>
      </c>
      <c r="AS30" s="127" t="str">
        <f t="shared" si="3"/>
        <v/>
      </c>
      <c r="AT30" s="127" t="str">
        <f t="shared" si="3"/>
        <v/>
      </c>
      <c r="AU30" s="127" t="str">
        <f t="shared" si="3"/>
        <v/>
      </c>
      <c r="AV30" s="127" t="str">
        <f t="shared" si="3"/>
        <v/>
      </c>
      <c r="AW30" s="127" t="str">
        <f t="shared" si="3"/>
        <v/>
      </c>
      <c r="AX30" s="127" t="str">
        <f t="shared" si="3"/>
        <v/>
      </c>
      <c r="AY30" s="127" t="str">
        <f t="shared" si="3"/>
        <v/>
      </c>
      <c r="AZ30" s="127" t="str">
        <f t="shared" si="4"/>
        <v/>
      </c>
      <c r="BA30" s="127" t="str">
        <f t="shared" si="4"/>
        <v/>
      </c>
      <c r="BB30" s="127" t="str">
        <f t="shared" si="4"/>
        <v/>
      </c>
      <c r="BC30" s="127" t="str">
        <f t="shared" si="4"/>
        <v/>
      </c>
      <c r="BD30" s="127" t="str">
        <f t="shared" si="4"/>
        <v/>
      </c>
      <c r="BE30" s="127" t="str">
        <f t="shared" si="4"/>
        <v/>
      </c>
      <c r="BF30" s="127" t="str">
        <f t="shared" si="4"/>
        <v/>
      </c>
      <c r="BG30" s="127" t="str">
        <f t="shared" si="4"/>
        <v/>
      </c>
      <c r="BH30" s="127" t="str">
        <f t="shared" si="4"/>
        <v/>
      </c>
      <c r="BI30" s="127" t="str">
        <f t="shared" si="4"/>
        <v/>
      </c>
      <c r="BJ30" s="127" t="str">
        <f t="shared" si="4"/>
        <v/>
      </c>
      <c r="BK30" s="127" t="str">
        <f t="shared" si="4"/>
        <v/>
      </c>
      <c r="BL30" s="127" t="str">
        <f t="shared" si="4"/>
        <v/>
      </c>
      <c r="BM30" s="127" t="str">
        <f t="shared" si="4"/>
        <v/>
      </c>
      <c r="BN30" s="127" t="str">
        <f t="shared" si="4"/>
        <v/>
      </c>
      <c r="BO30" s="127" t="str">
        <f t="shared" si="4"/>
        <v/>
      </c>
      <c r="BP30" s="127" t="str">
        <f t="shared" si="5"/>
        <v/>
      </c>
      <c r="BQ30" s="127" t="str">
        <f t="shared" si="5"/>
        <v/>
      </c>
      <c r="BR30" s="127" t="str">
        <f t="shared" si="5"/>
        <v/>
      </c>
      <c r="BS30" s="127" t="str">
        <f t="shared" si="5"/>
        <v/>
      </c>
      <c r="BT30" s="127" t="str">
        <f t="shared" si="5"/>
        <v/>
      </c>
    </row>
    <row r="31" spans="1:72" s="3" customFormat="1" ht="15.75" hidden="1" thickBot="1">
      <c r="A31" s="31">
        <f t="shared" si="0"/>
        <v>30</v>
      </c>
      <c r="B31" s="29"/>
      <c r="C31" s="4"/>
      <c r="BT31" s="7"/>
    </row>
    <row r="37" spans="1:44">
      <c r="C37" s="123">
        <v>1000</v>
      </c>
      <c r="D37" s="123">
        <v>1000</v>
      </c>
      <c r="E37" s="123">
        <v>1000</v>
      </c>
      <c r="F37" s="123">
        <v>1</v>
      </c>
      <c r="G37" s="123">
        <v>1000</v>
      </c>
      <c r="H37" s="123">
        <v>1000</v>
      </c>
      <c r="I37" s="123">
        <v>1000</v>
      </c>
      <c r="J37" s="124">
        <v>1</v>
      </c>
      <c r="K37" s="124">
        <v>1</v>
      </c>
      <c r="L37" s="125">
        <v>1</v>
      </c>
      <c r="M37" s="125">
        <v>1</v>
      </c>
      <c r="N37" s="125">
        <v>1</v>
      </c>
      <c r="O37" s="125">
        <v>1</v>
      </c>
      <c r="P37" s="125">
        <v>1</v>
      </c>
      <c r="Q37" s="125">
        <v>1</v>
      </c>
      <c r="R37" s="125">
        <v>1</v>
      </c>
      <c r="S37" s="125">
        <v>1</v>
      </c>
      <c r="T37" s="125">
        <v>1</v>
      </c>
      <c r="U37" s="125">
        <v>1</v>
      </c>
      <c r="V37" s="125">
        <v>1</v>
      </c>
      <c r="W37" s="124">
        <v>1</v>
      </c>
      <c r="X37" s="124">
        <v>1</v>
      </c>
      <c r="Y37" s="125">
        <v>1</v>
      </c>
      <c r="Z37" s="125">
        <v>1</v>
      </c>
      <c r="AA37" s="125">
        <v>1</v>
      </c>
      <c r="AB37" s="125">
        <v>1</v>
      </c>
      <c r="AC37" s="125">
        <v>1</v>
      </c>
      <c r="AD37">
        <v>1</v>
      </c>
      <c r="AE37">
        <v>1</v>
      </c>
      <c r="AF37">
        <v>1</v>
      </c>
      <c r="AG37">
        <v>1</v>
      </c>
      <c r="AH37">
        <v>1</v>
      </c>
      <c r="AI37">
        <v>1</v>
      </c>
      <c r="AJ37">
        <v>1</v>
      </c>
      <c r="AK37">
        <v>1</v>
      </c>
      <c r="AL37">
        <v>1</v>
      </c>
      <c r="AM37">
        <v>1</v>
      </c>
      <c r="AN37">
        <v>1</v>
      </c>
      <c r="AO37">
        <v>1</v>
      </c>
      <c r="AP37">
        <v>1</v>
      </c>
      <c r="AQ37">
        <v>1</v>
      </c>
      <c r="AR37">
        <v>1</v>
      </c>
    </row>
    <row r="38" spans="1:44" ht="15.75" thickBot="1">
      <c r="C38" t="s">
        <v>31</v>
      </c>
      <c r="D38" t="s">
        <v>32</v>
      </c>
      <c r="E38" t="s">
        <v>33</v>
      </c>
      <c r="F38" t="s">
        <v>34</v>
      </c>
      <c r="G38" t="s">
        <v>35</v>
      </c>
      <c r="H38" t="s">
        <v>36</v>
      </c>
      <c r="I38" t="s">
        <v>37</v>
      </c>
      <c r="J38" t="s">
        <v>38</v>
      </c>
      <c r="K38" t="s">
        <v>39</v>
      </c>
      <c r="L38" t="s">
        <v>40</v>
      </c>
      <c r="M38" t="s">
        <v>41</v>
      </c>
      <c r="N38" t="s">
        <v>42</v>
      </c>
      <c r="O38" t="s">
        <v>43</v>
      </c>
      <c r="P38" t="s">
        <v>44</v>
      </c>
      <c r="Q38" t="s">
        <v>45</v>
      </c>
      <c r="R38" t="s">
        <v>46</v>
      </c>
      <c r="S38" t="s">
        <v>47</v>
      </c>
      <c r="T38" t="s">
        <v>48</v>
      </c>
      <c r="U38" t="s">
        <v>49</v>
      </c>
      <c r="V38" t="s">
        <v>50</v>
      </c>
      <c r="W38" t="s">
        <v>51</v>
      </c>
      <c r="X38" t="s">
        <v>52</v>
      </c>
      <c r="Y38" t="s">
        <v>53</v>
      </c>
      <c r="Z38" t="s">
        <v>54</v>
      </c>
      <c r="AA38" t="s">
        <v>55</v>
      </c>
      <c r="AB38" t="s">
        <v>56</v>
      </c>
      <c r="AC38" t="s">
        <v>57</v>
      </c>
      <c r="AD38" t="s">
        <v>58</v>
      </c>
      <c r="AE38" t="s">
        <v>59</v>
      </c>
      <c r="AF38" t="s">
        <v>60</v>
      </c>
      <c r="AG38" t="s">
        <v>61</v>
      </c>
      <c r="AH38" t="s">
        <v>62</v>
      </c>
      <c r="AI38" t="s">
        <v>63</v>
      </c>
      <c r="AJ38" t="s">
        <v>64</v>
      </c>
      <c r="AK38" t="s">
        <v>65</v>
      </c>
      <c r="AL38" t="s">
        <v>66</v>
      </c>
      <c r="AM38" t="s">
        <v>67</v>
      </c>
      <c r="AN38" t="s">
        <v>68</v>
      </c>
      <c r="AO38" t="s">
        <v>69</v>
      </c>
      <c r="AP38" t="s">
        <v>70</v>
      </c>
      <c r="AQ38" t="s">
        <v>71</v>
      </c>
      <c r="AR38" t="s">
        <v>72</v>
      </c>
    </row>
    <row r="39" spans="1:44">
      <c r="A39" s="8">
        <f>A20</f>
        <v>19</v>
      </c>
      <c r="B39" s="12" t="str">
        <f>B20</f>
        <v>BS-01</v>
      </c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</row>
    <row r="40" spans="1:44">
      <c r="A40" s="9" t="s">
        <v>73</v>
      </c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</row>
    <row r="41" spans="1:44">
      <c r="A41" s="9" t="s">
        <v>74</v>
      </c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</row>
    <row r="42" spans="1:44">
      <c r="A42" s="9">
        <f>A21</f>
        <v>20</v>
      </c>
      <c r="B42" s="30" t="str">
        <f>B21</f>
        <v>BS-02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</row>
    <row r="43" spans="1:44">
      <c r="A43" s="9" t="s">
        <v>73</v>
      </c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</row>
    <row r="44" spans="1:44">
      <c r="A44" s="9" t="s">
        <v>74</v>
      </c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</row>
    <row r="45" spans="1:44">
      <c r="A45" s="9">
        <f>A22</f>
        <v>21</v>
      </c>
      <c r="B45" s="30" t="str">
        <f>B22</f>
        <v>BS-BL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</row>
    <row r="46" spans="1:44">
      <c r="A46" s="9" t="s">
        <v>73</v>
      </c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</row>
    <row r="47" spans="1:44">
      <c r="A47" s="9" t="s">
        <v>74</v>
      </c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0"/>
      <c r="AQ47" s="30"/>
      <c r="AR47" s="30"/>
    </row>
    <row r="48" spans="1:44">
      <c r="A48" s="9">
        <f>A23</f>
        <v>22</v>
      </c>
      <c r="B48" s="30" t="str">
        <f>B23</f>
        <v>BS-03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0"/>
      <c r="AQ48" s="30"/>
      <c r="AR48" s="30"/>
    </row>
    <row r="49" spans="1:44">
      <c r="A49" s="9" t="s">
        <v>73</v>
      </c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</row>
    <row r="50" spans="1:44">
      <c r="A50" s="9" t="s">
        <v>74</v>
      </c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</row>
    <row r="51" spans="1:44">
      <c r="A51" s="9">
        <f>A24</f>
        <v>23</v>
      </c>
      <c r="B51" s="30" t="str">
        <f>B24</f>
        <v>BS-04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</row>
    <row r="52" spans="1:44">
      <c r="A52" s="9" t="s">
        <v>73</v>
      </c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  <c r="AR52" s="30"/>
    </row>
    <row r="53" spans="1:44">
      <c r="A53" s="9" t="s">
        <v>74</v>
      </c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</row>
    <row r="54" spans="1:44">
      <c r="A54" s="9">
        <f>A25</f>
        <v>24</v>
      </c>
      <c r="B54" s="30" t="str">
        <f>B25</f>
        <v>BS-05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</row>
    <row r="55" spans="1:44">
      <c r="A55" s="9" t="s">
        <v>73</v>
      </c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30"/>
      <c r="AR55" s="30"/>
    </row>
    <row r="56" spans="1:44">
      <c r="A56" s="9" t="s">
        <v>74</v>
      </c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</row>
    <row r="57" spans="1:44">
      <c r="A57" s="9">
        <f>A26</f>
        <v>25</v>
      </c>
      <c r="B57" s="30" t="str">
        <f>B26</f>
        <v>BS-06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0"/>
      <c r="AQ57" s="30"/>
      <c r="AR57" s="30"/>
    </row>
    <row r="58" spans="1:44">
      <c r="A58" s="9" t="s">
        <v>73</v>
      </c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30"/>
      <c r="AR58" s="30"/>
    </row>
    <row r="59" spans="1:44">
      <c r="A59" s="9" t="s">
        <v>74</v>
      </c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30"/>
      <c r="AR59" s="30"/>
    </row>
    <row r="60" spans="1:44">
      <c r="A60" s="9">
        <f>A27</f>
        <v>26</v>
      </c>
      <c r="B60" s="30" t="str">
        <f>B27</f>
        <v>BS-07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</row>
    <row r="61" spans="1:44">
      <c r="A61" s="9" t="s">
        <v>73</v>
      </c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  <c r="AR61" s="30"/>
    </row>
    <row r="62" spans="1:44">
      <c r="A62" s="9" t="s">
        <v>74</v>
      </c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0"/>
      <c r="AF62" s="30"/>
      <c r="AG62" s="30"/>
      <c r="AH62" s="30"/>
      <c r="AI62" s="30"/>
      <c r="AJ62" s="30"/>
      <c r="AK62" s="30"/>
      <c r="AL62" s="30"/>
      <c r="AM62" s="30"/>
      <c r="AN62" s="30"/>
      <c r="AO62" s="30"/>
      <c r="AP62" s="30"/>
      <c r="AQ62" s="30"/>
      <c r="AR62" s="30"/>
    </row>
    <row r="63" spans="1:44">
      <c r="A63" s="9">
        <f>A28</f>
        <v>27</v>
      </c>
      <c r="B63" s="30" t="str">
        <f>B28</f>
        <v>BS-08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  <c r="AR63" s="30"/>
    </row>
    <row r="64" spans="1:44">
      <c r="A64" s="9" t="s">
        <v>73</v>
      </c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  <c r="AF64" s="30"/>
      <c r="AG64" s="30"/>
      <c r="AH64" s="30"/>
      <c r="AI64" s="30"/>
      <c r="AJ64" s="30"/>
      <c r="AK64" s="30"/>
      <c r="AL64" s="30"/>
      <c r="AM64" s="30"/>
      <c r="AN64" s="30"/>
      <c r="AO64" s="30"/>
      <c r="AP64" s="30"/>
      <c r="AQ64" s="30"/>
      <c r="AR64" s="30"/>
    </row>
    <row r="65" spans="1:72">
      <c r="A65" s="9" t="s">
        <v>74</v>
      </c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  <c r="AF65" s="30"/>
      <c r="AG65" s="30"/>
      <c r="AH65" s="30"/>
      <c r="AI65" s="30"/>
      <c r="AJ65" s="30"/>
      <c r="AK65" s="30"/>
      <c r="AL65" s="30"/>
      <c r="AM65" s="30"/>
      <c r="AN65" s="30"/>
      <c r="AO65" s="30"/>
      <c r="AP65" s="30"/>
      <c r="AQ65" s="30"/>
      <c r="AR65" s="30"/>
    </row>
    <row r="66" spans="1:72">
      <c r="A66" s="9">
        <f>A29</f>
        <v>28</v>
      </c>
      <c r="B66" s="30" t="str">
        <f>B29</f>
        <v>BS-09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0"/>
      <c r="AB66" s="30"/>
      <c r="AC66" s="30"/>
      <c r="AD66" s="30"/>
      <c r="AE66" s="30"/>
      <c r="AF66" s="30"/>
      <c r="AG66" s="30"/>
      <c r="AH66" s="30"/>
      <c r="AI66" s="30"/>
      <c r="AJ66" s="30"/>
      <c r="AK66" s="30"/>
      <c r="AL66" s="30"/>
      <c r="AM66" s="30"/>
      <c r="AN66" s="30"/>
      <c r="AO66" s="30"/>
      <c r="AP66" s="30"/>
      <c r="AQ66" s="30"/>
      <c r="AR66" s="30"/>
    </row>
    <row r="67" spans="1:72">
      <c r="A67" s="9" t="s">
        <v>73</v>
      </c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0"/>
      <c r="AD67" s="30"/>
      <c r="AE67" s="30"/>
      <c r="AF67" s="30"/>
      <c r="AG67" s="30"/>
      <c r="AH67" s="30"/>
      <c r="AI67" s="30"/>
      <c r="AJ67" s="30"/>
      <c r="AK67" s="30"/>
      <c r="AL67" s="30"/>
      <c r="AM67" s="30"/>
      <c r="AN67" s="30"/>
      <c r="AO67" s="30"/>
      <c r="AP67" s="30"/>
      <c r="AQ67" s="30"/>
      <c r="AR67" s="30"/>
    </row>
    <row r="68" spans="1:72">
      <c r="A68" s="9" t="s">
        <v>74</v>
      </c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/>
      <c r="AC68" s="30"/>
      <c r="AD68" s="30"/>
      <c r="AE68" s="30"/>
      <c r="AF68" s="30"/>
      <c r="AG68" s="30"/>
      <c r="AH68" s="30"/>
      <c r="AI68" s="30"/>
      <c r="AJ68" s="30"/>
      <c r="AK68" s="30"/>
      <c r="AL68" s="30"/>
      <c r="AM68" s="30"/>
      <c r="AN68" s="30"/>
      <c r="AO68" s="30"/>
      <c r="AP68" s="30"/>
      <c r="AQ68" s="30"/>
      <c r="AR68" s="30"/>
    </row>
    <row r="69" spans="1:72">
      <c r="A69" s="9">
        <f>A30</f>
        <v>29</v>
      </c>
      <c r="B69" s="30" t="str">
        <f>B30</f>
        <v>BS-10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  <c r="AB69" s="30"/>
      <c r="AC69" s="30"/>
      <c r="AD69" s="30"/>
      <c r="AE69" s="30"/>
      <c r="AF69" s="30"/>
      <c r="AG69" s="30"/>
      <c r="AH69" s="30"/>
      <c r="AI69" s="30"/>
      <c r="AJ69" s="30"/>
      <c r="AK69" s="30"/>
      <c r="AL69" s="30"/>
      <c r="AM69" s="30"/>
      <c r="AN69" s="30"/>
      <c r="AO69" s="30"/>
      <c r="AP69" s="30"/>
      <c r="AQ69" s="30"/>
      <c r="AR69" s="30"/>
      <c r="AS69" s="30"/>
      <c r="AT69" s="30"/>
      <c r="AU69" s="30"/>
      <c r="AV69" s="30"/>
      <c r="AW69" s="30"/>
      <c r="AX69" s="30"/>
      <c r="AY69" s="30"/>
      <c r="AZ69" s="30"/>
      <c r="BA69" s="30"/>
      <c r="BB69" s="30"/>
      <c r="BC69" s="30"/>
      <c r="BD69" s="30"/>
      <c r="BE69" s="30"/>
      <c r="BF69" s="30"/>
      <c r="BG69" s="30"/>
      <c r="BH69" s="30"/>
      <c r="BI69" s="30"/>
      <c r="BJ69" s="30"/>
      <c r="BK69" s="30"/>
      <c r="BL69" s="30"/>
      <c r="BM69" s="30"/>
      <c r="BN69" s="30"/>
      <c r="BO69" s="30"/>
      <c r="BP69" s="30"/>
      <c r="BQ69" s="30"/>
      <c r="BR69" s="30"/>
      <c r="BS69" s="30"/>
      <c r="BT69" s="30"/>
    </row>
    <row r="70" spans="1:72">
      <c r="A70" s="9" t="s">
        <v>73</v>
      </c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  <c r="AG70" s="30"/>
      <c r="AH70" s="30"/>
      <c r="AI70" s="30"/>
      <c r="AJ70" s="30"/>
      <c r="AK70" s="30"/>
      <c r="AL70" s="30"/>
      <c r="AM70" s="30"/>
      <c r="AN70" s="30"/>
      <c r="AO70" s="30"/>
      <c r="AP70" s="30"/>
      <c r="AQ70" s="30"/>
      <c r="AR70" s="30"/>
      <c r="AS70" s="30"/>
      <c r="AT70" s="30"/>
      <c r="AU70" s="30"/>
      <c r="AV70" s="30"/>
      <c r="AW70" s="30"/>
      <c r="AX70" s="30"/>
      <c r="AY70" s="30"/>
      <c r="AZ70" s="30"/>
      <c r="BA70" s="30"/>
      <c r="BB70" s="30"/>
      <c r="BC70" s="30"/>
      <c r="BD70" s="30"/>
      <c r="BE70" s="30"/>
      <c r="BF70" s="30"/>
      <c r="BG70" s="30"/>
      <c r="BH70" s="30"/>
      <c r="BI70" s="30"/>
      <c r="BJ70" s="30"/>
      <c r="BK70" s="30"/>
      <c r="BL70" s="30"/>
      <c r="BM70" s="30"/>
      <c r="BN70" s="30"/>
      <c r="BO70" s="30"/>
      <c r="BP70" s="30"/>
      <c r="BQ70" s="30"/>
      <c r="BR70" s="30"/>
      <c r="BS70" s="30"/>
      <c r="BT70" s="30"/>
    </row>
    <row r="71" spans="1:72" ht="15.75" thickBot="1">
      <c r="A71" s="31" t="s">
        <v>74</v>
      </c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  <c r="BN71" s="19"/>
      <c r="BO71" s="19"/>
      <c r="BP71" s="19"/>
      <c r="BQ71" s="19"/>
      <c r="BR71" s="19"/>
      <c r="BS71" s="19"/>
      <c r="BT71" s="19"/>
    </row>
  </sheetData>
  <sheetProtection algorithmName="SHA-512" hashValue="XuPGDRShmFZx+He0FtA9gWUReE/YTovQOCrCOjsrrauAyblhZNobaINTBaYuGSpWmFK57XVK6PRddBGUZ1E4Xg==" saltValue="0XpsBhMuTC3SpjotwVzqXg==" spinCount="100000" sheet="1" objects="1" scenarios="1"/>
  <protectedRanges>
    <protectedRange sqref="A31:XFD31 A2:A30 C2:XFD30" name="Bereik1"/>
    <protectedRange sqref="B20:B30" name="Bereik1_1"/>
  </protectedRanges>
  <conditionalFormatting sqref="B39:B71">
    <cfRule type="expression" dxfId="2" priority="1">
      <formula>OR($A39="Inweeg",$A39="DS")</formula>
    </cfRule>
  </conditionalFormatting>
  <conditionalFormatting sqref="C39:AR39 C42:AR42 C45:AR45 C48:AR48 C51:AR51 C54:AR54 C57:AR57 C60:AR60 C63:AR63 C66:AR66 C69:BT69">
    <cfRule type="expression" dxfId="1" priority="8">
      <formula>OR(#REF!="Inweeg",#REF!="DS")</formula>
    </cfRule>
  </conditionalFormatting>
  <conditionalFormatting sqref="C40:AR41 C43:AR44 C46:AR47 C49:AR50 C52:AR53 C55:AR56 C58:AR59 C61:AR62 C64:AR65 C67:AR68 C70:BT71">
    <cfRule type="expression" dxfId="0" priority="3">
      <formula>OR($A40="Inweeg",$A40="DS")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7043D5-B5F0-4D35-9EA2-099034D74822}">
  <dimension ref="A1:BS12"/>
  <sheetViews>
    <sheetView workbookViewId="0">
      <selection activeCell="B11" sqref="B11:AQ11"/>
    </sheetView>
  </sheetViews>
  <sheetFormatPr defaultRowHeight="15"/>
  <cols>
    <col min="1" max="1" width="29.140625" bestFit="1" customWidth="1"/>
    <col min="2" max="2" width="10.5703125" bestFit="1" customWidth="1"/>
  </cols>
  <sheetData>
    <row r="1" spans="1:71">
      <c r="A1" t="s">
        <v>172</v>
      </c>
      <c r="B1" t="s">
        <v>173</v>
      </c>
      <c r="C1" t="s">
        <v>174</v>
      </c>
      <c r="D1" t="s">
        <v>175</v>
      </c>
      <c r="E1" t="s">
        <v>176</v>
      </c>
      <c r="F1" t="s">
        <v>177</v>
      </c>
      <c r="G1" t="s">
        <v>178</v>
      </c>
      <c r="H1" t="s">
        <v>179</v>
      </c>
      <c r="I1" t="s">
        <v>180</v>
      </c>
      <c r="J1" t="s">
        <v>181</v>
      </c>
      <c r="K1" t="s">
        <v>182</v>
      </c>
      <c r="L1" t="s">
        <v>183</v>
      </c>
      <c r="M1" t="s">
        <v>184</v>
      </c>
      <c r="N1" t="s">
        <v>185</v>
      </c>
      <c r="O1" t="s">
        <v>186</v>
      </c>
      <c r="P1" t="s">
        <v>187</v>
      </c>
      <c r="Q1" t="s">
        <v>188</v>
      </c>
      <c r="R1" t="s">
        <v>189</v>
      </c>
      <c r="S1" t="s">
        <v>190</v>
      </c>
      <c r="T1" t="s">
        <v>191</v>
      </c>
      <c r="U1" t="s">
        <v>192</v>
      </c>
      <c r="V1" t="s">
        <v>193</v>
      </c>
      <c r="W1" t="s">
        <v>194</v>
      </c>
      <c r="X1" t="s">
        <v>195</v>
      </c>
      <c r="Y1" t="s">
        <v>196</v>
      </c>
      <c r="Z1" t="s">
        <v>197</v>
      </c>
      <c r="AA1" t="s">
        <v>198</v>
      </c>
      <c r="AB1" t="s">
        <v>199</v>
      </c>
      <c r="AC1" t="s">
        <v>200</v>
      </c>
      <c r="AD1" t="s">
        <v>201</v>
      </c>
      <c r="AE1" t="s">
        <v>202</v>
      </c>
      <c r="AF1" t="s">
        <v>203</v>
      </c>
      <c r="AG1" t="s">
        <v>204</v>
      </c>
      <c r="AH1" t="s">
        <v>205</v>
      </c>
      <c r="AI1" t="s">
        <v>206</v>
      </c>
      <c r="AJ1" t="s">
        <v>207</v>
      </c>
      <c r="AK1" t="s">
        <v>208</v>
      </c>
      <c r="AL1" t="s">
        <v>209</v>
      </c>
      <c r="AM1" t="s">
        <v>210</v>
      </c>
      <c r="AN1" t="s">
        <v>211</v>
      </c>
      <c r="AO1" t="s">
        <v>212</v>
      </c>
      <c r="AP1" t="s">
        <v>213</v>
      </c>
      <c r="AQ1" t="s">
        <v>214</v>
      </c>
      <c r="AR1" t="s">
        <v>215</v>
      </c>
      <c r="AS1" t="s">
        <v>216</v>
      </c>
      <c r="AT1" t="s">
        <v>217</v>
      </c>
      <c r="AU1" t="s">
        <v>218</v>
      </c>
      <c r="AV1" t="s">
        <v>219</v>
      </c>
      <c r="AW1" t="s">
        <v>220</v>
      </c>
      <c r="AX1" t="s">
        <v>221</v>
      </c>
      <c r="AY1" t="s">
        <v>222</v>
      </c>
      <c r="AZ1" t="s">
        <v>223</v>
      </c>
      <c r="BA1" t="s">
        <v>224</v>
      </c>
      <c r="BB1" t="s">
        <v>225</v>
      </c>
      <c r="BC1" t="s">
        <v>226</v>
      </c>
    </row>
    <row r="2" spans="1:71">
      <c r="A2" t="s">
        <v>227</v>
      </c>
      <c r="B2" t="s">
        <v>228</v>
      </c>
      <c r="C2" t="s">
        <v>228</v>
      </c>
      <c r="D2" t="s">
        <v>228</v>
      </c>
      <c r="E2" t="s">
        <v>229</v>
      </c>
      <c r="F2" t="s">
        <v>229</v>
      </c>
      <c r="G2" t="s">
        <v>229</v>
      </c>
      <c r="H2" t="s">
        <v>228</v>
      </c>
      <c r="I2" t="s">
        <v>229</v>
      </c>
      <c r="J2" t="s">
        <v>229</v>
      </c>
      <c r="K2" t="s">
        <v>229</v>
      </c>
      <c r="L2" t="s">
        <v>229</v>
      </c>
      <c r="M2" t="s">
        <v>229</v>
      </c>
      <c r="N2" t="s">
        <v>229</v>
      </c>
      <c r="O2" t="s">
        <v>228</v>
      </c>
      <c r="P2" t="s">
        <v>228</v>
      </c>
      <c r="Q2" t="s">
        <v>228</v>
      </c>
      <c r="R2" t="s">
        <v>229</v>
      </c>
      <c r="S2" t="s">
        <v>228</v>
      </c>
      <c r="T2" t="s">
        <v>229</v>
      </c>
      <c r="U2" t="s">
        <v>228</v>
      </c>
      <c r="V2" t="s">
        <v>228</v>
      </c>
      <c r="W2" t="s">
        <v>228</v>
      </c>
      <c r="X2" t="s">
        <v>228</v>
      </c>
      <c r="Y2" t="s">
        <v>228</v>
      </c>
      <c r="Z2" t="s">
        <v>228</v>
      </c>
      <c r="AA2" t="s">
        <v>228</v>
      </c>
      <c r="AB2" t="s">
        <v>228</v>
      </c>
      <c r="AC2" t="s">
        <v>228</v>
      </c>
      <c r="AD2" t="s">
        <v>228</v>
      </c>
      <c r="AE2" t="s">
        <v>228</v>
      </c>
      <c r="AF2" t="s">
        <v>228</v>
      </c>
      <c r="AG2" t="s">
        <v>228</v>
      </c>
      <c r="AH2" t="s">
        <v>228</v>
      </c>
      <c r="AI2" t="s">
        <v>228</v>
      </c>
      <c r="AJ2" t="s">
        <v>228</v>
      </c>
      <c r="AK2" t="s">
        <v>228</v>
      </c>
      <c r="AL2" t="s">
        <v>228</v>
      </c>
      <c r="AM2" t="s">
        <v>228</v>
      </c>
      <c r="AN2" t="s">
        <v>228</v>
      </c>
      <c r="AO2" t="s">
        <v>228</v>
      </c>
      <c r="AP2" t="s">
        <v>228</v>
      </c>
      <c r="AQ2" t="s">
        <v>228</v>
      </c>
      <c r="AR2" t="s">
        <v>228</v>
      </c>
      <c r="AS2" t="s">
        <v>228</v>
      </c>
      <c r="AT2" t="s">
        <v>228</v>
      </c>
      <c r="AU2" t="s">
        <v>228</v>
      </c>
      <c r="AV2" t="s">
        <v>228</v>
      </c>
      <c r="AW2" t="s">
        <v>228</v>
      </c>
      <c r="AX2" t="s">
        <v>228</v>
      </c>
      <c r="AY2" t="s">
        <v>228</v>
      </c>
      <c r="AZ2" t="s">
        <v>228</v>
      </c>
      <c r="BA2" t="s">
        <v>228</v>
      </c>
      <c r="BB2" t="s">
        <v>228</v>
      </c>
      <c r="BC2" t="s">
        <v>228</v>
      </c>
    </row>
    <row r="3" spans="1:71">
      <c r="A3" t="s">
        <v>230</v>
      </c>
      <c r="B3" s="14" t="s">
        <v>173</v>
      </c>
      <c r="C3" s="14" t="s">
        <v>174</v>
      </c>
      <c r="D3" s="14" t="s">
        <v>175</v>
      </c>
      <c r="E3" s="14" t="s">
        <v>176</v>
      </c>
      <c r="G3" t="s">
        <v>178</v>
      </c>
      <c r="H3" s="14" t="s">
        <v>179</v>
      </c>
      <c r="L3" t="s">
        <v>183</v>
      </c>
      <c r="M3" s="14" t="s">
        <v>184</v>
      </c>
      <c r="O3" t="s">
        <v>186</v>
      </c>
      <c r="P3" t="s">
        <v>187</v>
      </c>
      <c r="R3" t="s">
        <v>189</v>
      </c>
      <c r="S3" t="s">
        <v>190</v>
      </c>
      <c r="T3" t="s">
        <v>191</v>
      </c>
      <c r="U3" t="s">
        <v>192</v>
      </c>
      <c r="V3" t="s">
        <v>193</v>
      </c>
      <c r="W3" t="s">
        <v>194</v>
      </c>
      <c r="X3" t="s">
        <v>195</v>
      </c>
      <c r="Y3" t="s">
        <v>196</v>
      </c>
      <c r="Z3" t="s">
        <v>197</v>
      </c>
      <c r="AA3" t="s">
        <v>198</v>
      </c>
      <c r="AB3" s="14" t="s">
        <v>199</v>
      </c>
      <c r="AD3" s="14" t="s">
        <v>201</v>
      </c>
      <c r="AE3" s="14" t="s">
        <v>202</v>
      </c>
      <c r="AG3" t="s">
        <v>204</v>
      </c>
      <c r="AH3" t="s">
        <v>205</v>
      </c>
      <c r="AI3" t="s">
        <v>206</v>
      </c>
      <c r="AJ3" t="s">
        <v>207</v>
      </c>
      <c r="AK3" t="s">
        <v>208</v>
      </c>
      <c r="AM3" t="s">
        <v>210</v>
      </c>
      <c r="AO3" s="14" t="s">
        <v>212</v>
      </c>
      <c r="AQ3" t="s">
        <v>214</v>
      </c>
      <c r="AT3" t="s">
        <v>217</v>
      </c>
      <c r="AU3" t="s">
        <v>218</v>
      </c>
      <c r="AV3" t="s">
        <v>219</v>
      </c>
      <c r="AW3" t="s">
        <v>220</v>
      </c>
      <c r="AZ3" t="s">
        <v>223</v>
      </c>
      <c r="BA3" s="14" t="s">
        <v>224</v>
      </c>
      <c r="BB3" s="14" t="s">
        <v>225</v>
      </c>
      <c r="BC3" t="s">
        <v>226</v>
      </c>
    </row>
    <row r="4" spans="1:71">
      <c r="A4" t="s">
        <v>231</v>
      </c>
      <c r="F4" s="14" t="s">
        <v>177</v>
      </c>
      <c r="G4" t="s">
        <v>178</v>
      </c>
      <c r="I4" s="14" t="s">
        <v>180</v>
      </c>
      <c r="J4" s="14" t="s">
        <v>181</v>
      </c>
      <c r="K4" s="14" t="s">
        <v>182</v>
      </c>
      <c r="L4" t="s">
        <v>183</v>
      </c>
      <c r="N4" s="14" t="s">
        <v>185</v>
      </c>
      <c r="O4" t="s">
        <v>186</v>
      </c>
      <c r="P4" t="s">
        <v>187</v>
      </c>
      <c r="Q4" s="14" t="s">
        <v>188</v>
      </c>
      <c r="R4" t="s">
        <v>189</v>
      </c>
      <c r="S4" t="s">
        <v>190</v>
      </c>
      <c r="T4" t="s">
        <v>191</v>
      </c>
      <c r="U4" t="s">
        <v>192</v>
      </c>
      <c r="V4" t="s">
        <v>193</v>
      </c>
      <c r="W4" t="s">
        <v>194</v>
      </c>
      <c r="X4" t="s">
        <v>195</v>
      </c>
      <c r="Y4" t="s">
        <v>196</v>
      </c>
      <c r="Z4" t="s">
        <v>197</v>
      </c>
      <c r="AA4" t="s">
        <v>198</v>
      </c>
      <c r="AC4" s="14" t="s">
        <v>200</v>
      </c>
      <c r="AF4" s="14" t="s">
        <v>203</v>
      </c>
      <c r="AG4" t="s">
        <v>204</v>
      </c>
      <c r="AH4" t="s">
        <v>205</v>
      </c>
      <c r="AI4" t="s">
        <v>206</v>
      </c>
      <c r="AJ4" t="s">
        <v>207</v>
      </c>
      <c r="AK4" t="s">
        <v>208</v>
      </c>
      <c r="AL4" s="14" t="s">
        <v>209</v>
      </c>
      <c r="AM4" t="s">
        <v>210</v>
      </c>
      <c r="AN4" s="14" t="s">
        <v>211</v>
      </c>
      <c r="AP4" s="14" t="s">
        <v>213</v>
      </c>
      <c r="AQ4" t="s">
        <v>214</v>
      </c>
      <c r="AR4" s="14" t="s">
        <v>215</v>
      </c>
      <c r="AS4" s="14" t="s">
        <v>216</v>
      </c>
      <c r="AT4" t="s">
        <v>217</v>
      </c>
      <c r="AU4" t="s">
        <v>218</v>
      </c>
      <c r="AV4" t="s">
        <v>219</v>
      </c>
      <c r="AW4" t="s">
        <v>220</v>
      </c>
      <c r="AX4" s="14" t="s">
        <v>221</v>
      </c>
      <c r="AY4" s="14" t="s">
        <v>222</v>
      </c>
      <c r="AZ4" t="s">
        <v>223</v>
      </c>
      <c r="BC4" t="s">
        <v>226</v>
      </c>
    </row>
    <row r="5" spans="1:71">
      <c r="A5" t="s">
        <v>232</v>
      </c>
      <c r="B5" t="str">
        <f t="shared" ref="B5:AG5" si="0">_xlfn.TEXTJOIN(" ",FALSE,B1:B2)</f>
        <v>7Li (STD) ppb</v>
      </c>
      <c r="C5" t="str">
        <f t="shared" si="0"/>
        <v>9Be (STD) ppb</v>
      </c>
      <c r="D5" t="str">
        <f t="shared" si="0"/>
        <v>10B (STD) ppb</v>
      </c>
      <c r="E5" t="str">
        <f t="shared" si="0"/>
        <v>23Na (KED) ppm</v>
      </c>
      <c r="F5" t="str">
        <f t="shared" si="0"/>
        <v>23Na (STD) ppm</v>
      </c>
      <c r="G5" t="str">
        <f t="shared" si="0"/>
        <v>24Mg (STD) ppm</v>
      </c>
      <c r="H5" t="str">
        <f t="shared" si="0"/>
        <v>27Al (STD) ppb</v>
      </c>
      <c r="I5" t="str">
        <f t="shared" si="0"/>
        <v>27Al (KED) ppm</v>
      </c>
      <c r="J5" t="str">
        <f t="shared" si="0"/>
        <v>31P (STD) ppm</v>
      </c>
      <c r="K5" t="str">
        <f t="shared" si="0"/>
        <v>34S (KED) ppm</v>
      </c>
      <c r="L5" t="str">
        <f t="shared" si="0"/>
        <v>39K (STD) ppm</v>
      </c>
      <c r="M5" t="str">
        <f t="shared" si="0"/>
        <v>43Ca (STD) ppm</v>
      </c>
      <c r="N5" t="str">
        <f t="shared" si="0"/>
        <v>44Ca (STD) ppm</v>
      </c>
      <c r="O5" t="str">
        <f t="shared" si="0"/>
        <v>51V (KED) ppb</v>
      </c>
      <c r="P5" t="str">
        <f t="shared" si="0"/>
        <v>52Cr (KED) ppb</v>
      </c>
      <c r="Q5" t="str">
        <f t="shared" si="0"/>
        <v>53Cr (KED) ppb</v>
      </c>
      <c r="R5" t="str">
        <f t="shared" si="0"/>
        <v>54Fe (KED) ppm</v>
      </c>
      <c r="S5" t="str">
        <f t="shared" si="0"/>
        <v>55Mn (KED) ppb</v>
      </c>
      <c r="T5" t="str">
        <f t="shared" si="0"/>
        <v>56Fe (KED) ppm</v>
      </c>
      <c r="U5" t="str">
        <f t="shared" si="0"/>
        <v>59Co (KED) ppb</v>
      </c>
      <c r="V5" t="str">
        <f t="shared" si="0"/>
        <v>60Ni (KED) ppb</v>
      </c>
      <c r="W5" t="str">
        <f t="shared" si="0"/>
        <v>63Cu (KED) ppb</v>
      </c>
      <c r="X5" t="str">
        <f t="shared" si="0"/>
        <v>64Zn (KED) ppb</v>
      </c>
      <c r="Y5" t="str">
        <f t="shared" si="0"/>
        <v>65Cu (KED) ppb</v>
      </c>
      <c r="Z5" t="str">
        <f t="shared" si="0"/>
        <v>66Zn (KED) ppb</v>
      </c>
      <c r="AA5" t="str">
        <f t="shared" si="0"/>
        <v>75As (KED) ppb</v>
      </c>
      <c r="AB5" t="str">
        <f t="shared" si="0"/>
        <v>78Se (KED) ppb</v>
      </c>
      <c r="AC5" t="str">
        <f t="shared" si="0"/>
        <v>82Se (STD) ppb</v>
      </c>
      <c r="AD5" t="str">
        <f t="shared" si="0"/>
        <v>88Sr (KED) ppb</v>
      </c>
      <c r="AE5" t="str">
        <f t="shared" si="0"/>
        <v>89Y (KED) ppb</v>
      </c>
      <c r="AF5" t="str">
        <f t="shared" si="0"/>
        <v>95Mo (KED) ppb</v>
      </c>
      <c r="AG5" t="str">
        <f t="shared" si="0"/>
        <v>98Mo (KED) ppb</v>
      </c>
      <c r="AH5" t="str">
        <f t="shared" ref="AH5:BC5" si="1">_xlfn.TEXTJOIN(" ",FALSE,AH1:AH2)</f>
        <v>107Ag (KED) ppb</v>
      </c>
      <c r="AI5" t="str">
        <f t="shared" si="1"/>
        <v>111Cd (KED) ppb</v>
      </c>
      <c r="AJ5" t="str">
        <f t="shared" si="1"/>
        <v>114Cd (KED) ppb</v>
      </c>
      <c r="AK5" t="str">
        <f t="shared" si="1"/>
        <v>118Sn (KED) ppb</v>
      </c>
      <c r="AL5" t="str">
        <f t="shared" si="1"/>
        <v>120Sn (KED) ppb</v>
      </c>
      <c r="AM5" t="str">
        <f t="shared" si="1"/>
        <v>121Sb (KED) ppb</v>
      </c>
      <c r="AN5" t="str">
        <f t="shared" si="1"/>
        <v>123Sb (KED) ppb</v>
      </c>
      <c r="AO5" t="str">
        <f t="shared" si="1"/>
        <v>126Te (KED) ppb</v>
      </c>
      <c r="AP5" t="str">
        <f t="shared" si="1"/>
        <v>137Ba (KED) ppb</v>
      </c>
      <c r="AQ5" t="str">
        <f t="shared" si="1"/>
        <v>138Ba (KED) ppb</v>
      </c>
      <c r="AR5" t="str">
        <f t="shared" si="1"/>
        <v>195Pt (KED) ppb</v>
      </c>
      <c r="AS5" t="str">
        <f t="shared" si="1"/>
        <v>197Au (KED) ppb</v>
      </c>
      <c r="AT5" t="str">
        <f t="shared" si="1"/>
        <v>200Hg (KED) ppb</v>
      </c>
      <c r="AU5" t="str">
        <f t="shared" si="1"/>
        <v>201Hg (KED) ppb</v>
      </c>
      <c r="AV5" t="str">
        <f t="shared" si="1"/>
        <v>202Hg (KED) ppb</v>
      </c>
      <c r="AW5" t="str">
        <f t="shared" si="1"/>
        <v>205Tl (KED) ppb</v>
      </c>
      <c r="AX5" t="str">
        <f t="shared" si="1"/>
        <v>206Pb (KED) ppb</v>
      </c>
      <c r="AY5" t="str">
        <f t="shared" si="1"/>
        <v>207Pb (KED) ppb</v>
      </c>
      <c r="AZ5" t="str">
        <f t="shared" si="1"/>
        <v>208Pb (KED) ppb</v>
      </c>
      <c r="BA5" t="str">
        <f t="shared" si="1"/>
        <v>209Bi (KED) ppb</v>
      </c>
      <c r="BB5" t="str">
        <f t="shared" si="1"/>
        <v>232Th (KED) ppb</v>
      </c>
      <c r="BC5" t="str">
        <f t="shared" si="1"/>
        <v>238U (KED) ppb</v>
      </c>
      <c r="BD5" t="s">
        <v>133</v>
      </c>
      <c r="BE5" t="s">
        <v>134</v>
      </c>
      <c r="BF5" t="s">
        <v>135</v>
      </c>
      <c r="BG5" t="s">
        <v>136</v>
      </c>
      <c r="BH5" t="s">
        <v>137</v>
      </c>
      <c r="BI5" t="s">
        <v>138</v>
      </c>
      <c r="BJ5" t="s">
        <v>139</v>
      </c>
      <c r="BK5" t="s">
        <v>140</v>
      </c>
      <c r="BL5" t="s">
        <v>141</v>
      </c>
      <c r="BM5" t="s">
        <v>142</v>
      </c>
      <c r="BN5" t="s">
        <v>143</v>
      </c>
      <c r="BO5" t="s">
        <v>144</v>
      </c>
      <c r="BP5" t="s">
        <v>145</v>
      </c>
      <c r="BQ5" t="s">
        <v>146</v>
      </c>
      <c r="BR5" t="s">
        <v>147</v>
      </c>
      <c r="BS5" t="s">
        <v>148</v>
      </c>
    </row>
    <row r="6" spans="1:71">
      <c r="A6" t="s">
        <v>233</v>
      </c>
      <c r="B6" t="str">
        <f>IF(B3="","",B5)</f>
        <v>7Li (STD) ppb</v>
      </c>
      <c r="C6" t="str">
        <f t="shared" ref="C6:BC6" si="2">IF(C3="","",C5)</f>
        <v>9Be (STD) ppb</v>
      </c>
      <c r="D6" t="str">
        <f t="shared" si="2"/>
        <v>10B (STD) ppb</v>
      </c>
      <c r="E6" t="str">
        <f t="shared" si="2"/>
        <v>23Na (KED) ppm</v>
      </c>
      <c r="F6" t="str">
        <f t="shared" si="2"/>
        <v/>
      </c>
      <c r="G6" t="str">
        <f t="shared" si="2"/>
        <v>24Mg (STD) ppm</v>
      </c>
      <c r="H6" t="str">
        <f t="shared" si="2"/>
        <v>27Al (STD) ppb</v>
      </c>
      <c r="I6" t="str">
        <f t="shared" si="2"/>
        <v/>
      </c>
      <c r="J6" t="str">
        <f t="shared" si="2"/>
        <v/>
      </c>
      <c r="K6" t="str">
        <f t="shared" si="2"/>
        <v/>
      </c>
      <c r="L6" t="str">
        <f t="shared" si="2"/>
        <v>39K (STD) ppm</v>
      </c>
      <c r="M6" t="str">
        <f t="shared" si="2"/>
        <v>43Ca (STD) ppm</v>
      </c>
      <c r="N6" t="str">
        <f t="shared" si="2"/>
        <v/>
      </c>
      <c r="O6" t="str">
        <f t="shared" si="2"/>
        <v>51V (KED) ppb</v>
      </c>
      <c r="P6" t="str">
        <f t="shared" si="2"/>
        <v>52Cr (KED) ppb</v>
      </c>
      <c r="Q6" t="str">
        <f t="shared" si="2"/>
        <v/>
      </c>
      <c r="R6" t="str">
        <f t="shared" si="2"/>
        <v>54Fe (KED) ppm</v>
      </c>
      <c r="S6" t="str">
        <f t="shared" si="2"/>
        <v>55Mn (KED) ppb</v>
      </c>
      <c r="T6" t="str">
        <f t="shared" si="2"/>
        <v>56Fe (KED) ppm</v>
      </c>
      <c r="U6" t="str">
        <f t="shared" si="2"/>
        <v>59Co (KED) ppb</v>
      </c>
      <c r="V6" t="str">
        <f t="shared" si="2"/>
        <v>60Ni (KED) ppb</v>
      </c>
      <c r="W6" t="str">
        <f t="shared" si="2"/>
        <v>63Cu (KED) ppb</v>
      </c>
      <c r="X6" t="str">
        <f t="shared" si="2"/>
        <v>64Zn (KED) ppb</v>
      </c>
      <c r="Y6" t="str">
        <f t="shared" si="2"/>
        <v>65Cu (KED) ppb</v>
      </c>
      <c r="Z6" t="str">
        <f t="shared" si="2"/>
        <v>66Zn (KED) ppb</v>
      </c>
      <c r="AA6" t="str">
        <f t="shared" si="2"/>
        <v>75As (KED) ppb</v>
      </c>
      <c r="AB6" t="str">
        <f t="shared" si="2"/>
        <v>78Se (KED) ppb</v>
      </c>
      <c r="AC6" t="str">
        <f t="shared" si="2"/>
        <v/>
      </c>
      <c r="AD6" t="str">
        <f t="shared" si="2"/>
        <v>88Sr (KED) ppb</v>
      </c>
      <c r="AE6" t="str">
        <f t="shared" si="2"/>
        <v>89Y (KED) ppb</v>
      </c>
      <c r="AF6" t="str">
        <f t="shared" si="2"/>
        <v/>
      </c>
      <c r="AG6" t="str">
        <f t="shared" si="2"/>
        <v>98Mo (KED) ppb</v>
      </c>
      <c r="AH6" t="str">
        <f t="shared" si="2"/>
        <v>107Ag (KED) ppb</v>
      </c>
      <c r="AI6" t="str">
        <f t="shared" si="2"/>
        <v>111Cd (KED) ppb</v>
      </c>
      <c r="AJ6" t="str">
        <f t="shared" si="2"/>
        <v>114Cd (KED) ppb</v>
      </c>
      <c r="AK6" t="str">
        <f t="shared" si="2"/>
        <v>118Sn (KED) ppb</v>
      </c>
      <c r="AL6" t="str">
        <f t="shared" si="2"/>
        <v/>
      </c>
      <c r="AM6" t="str">
        <f t="shared" si="2"/>
        <v>121Sb (KED) ppb</v>
      </c>
      <c r="AN6" t="str">
        <f t="shared" si="2"/>
        <v/>
      </c>
      <c r="AO6" t="str">
        <f t="shared" si="2"/>
        <v>126Te (KED) ppb</v>
      </c>
      <c r="AP6" t="str">
        <f t="shared" si="2"/>
        <v/>
      </c>
      <c r="AQ6" t="str">
        <f t="shared" si="2"/>
        <v>138Ba (KED) ppb</v>
      </c>
      <c r="AR6" t="str">
        <f t="shared" si="2"/>
        <v/>
      </c>
      <c r="AS6" t="str">
        <f t="shared" si="2"/>
        <v/>
      </c>
      <c r="AT6" t="str">
        <f t="shared" si="2"/>
        <v>200Hg (KED) ppb</v>
      </c>
      <c r="AU6" t="str">
        <f t="shared" si="2"/>
        <v>201Hg (KED) ppb</v>
      </c>
      <c r="AV6" t="str">
        <f t="shared" si="2"/>
        <v>202Hg (KED) ppb</v>
      </c>
      <c r="AW6" t="str">
        <f t="shared" si="2"/>
        <v>205Tl (KED) ppb</v>
      </c>
      <c r="AX6" t="str">
        <f t="shared" si="2"/>
        <v/>
      </c>
      <c r="AY6" t="str">
        <f t="shared" si="2"/>
        <v/>
      </c>
      <c r="AZ6" t="str">
        <f t="shared" si="2"/>
        <v>208Pb (KED) ppb</v>
      </c>
      <c r="BA6" t="str">
        <f t="shared" si="2"/>
        <v>209Bi (KED) ppb</v>
      </c>
      <c r="BB6" t="str">
        <f t="shared" si="2"/>
        <v>232Th (KED) ppb</v>
      </c>
      <c r="BC6" t="str">
        <f t="shared" si="2"/>
        <v>238U (KED) ppb</v>
      </c>
    </row>
    <row r="7" spans="1:71">
      <c r="A7" t="s">
        <v>234</v>
      </c>
      <c r="B7" t="str">
        <f>IF(B4="","",B5)</f>
        <v/>
      </c>
      <c r="C7" t="str">
        <f t="shared" ref="C7:BC7" si="3">IF(C4="","",C5)</f>
        <v/>
      </c>
      <c r="D7" t="str">
        <f t="shared" si="3"/>
        <v/>
      </c>
      <c r="E7" t="str">
        <f t="shared" si="3"/>
        <v/>
      </c>
      <c r="F7" t="str">
        <f t="shared" si="3"/>
        <v>23Na (STD) ppm</v>
      </c>
      <c r="G7" t="str">
        <f t="shared" si="3"/>
        <v>24Mg (STD) ppm</v>
      </c>
      <c r="H7" t="str">
        <f t="shared" si="3"/>
        <v/>
      </c>
      <c r="I7" t="str">
        <f t="shared" si="3"/>
        <v>27Al (KED) ppm</v>
      </c>
      <c r="J7" t="str">
        <f t="shared" si="3"/>
        <v>31P (STD) ppm</v>
      </c>
      <c r="K7" t="str">
        <f t="shared" si="3"/>
        <v>34S (KED) ppm</v>
      </c>
      <c r="L7" t="str">
        <f t="shared" si="3"/>
        <v>39K (STD) ppm</v>
      </c>
      <c r="M7" t="str">
        <f t="shared" si="3"/>
        <v/>
      </c>
      <c r="N7" t="str">
        <f t="shared" si="3"/>
        <v>44Ca (STD) ppm</v>
      </c>
      <c r="O7" t="str">
        <f t="shared" si="3"/>
        <v>51V (KED) ppb</v>
      </c>
      <c r="P7" t="str">
        <f t="shared" si="3"/>
        <v>52Cr (KED) ppb</v>
      </c>
      <c r="Q7" t="str">
        <f t="shared" si="3"/>
        <v>53Cr (KED) ppb</v>
      </c>
      <c r="R7" t="str">
        <f t="shared" si="3"/>
        <v>54Fe (KED) ppm</v>
      </c>
      <c r="S7" t="str">
        <f t="shared" si="3"/>
        <v>55Mn (KED) ppb</v>
      </c>
      <c r="T7" t="str">
        <f t="shared" si="3"/>
        <v>56Fe (KED) ppm</v>
      </c>
      <c r="U7" t="str">
        <f t="shared" si="3"/>
        <v>59Co (KED) ppb</v>
      </c>
      <c r="V7" t="str">
        <f t="shared" si="3"/>
        <v>60Ni (KED) ppb</v>
      </c>
      <c r="W7" t="str">
        <f t="shared" si="3"/>
        <v>63Cu (KED) ppb</v>
      </c>
      <c r="X7" t="str">
        <f t="shared" si="3"/>
        <v>64Zn (KED) ppb</v>
      </c>
      <c r="Y7" t="str">
        <f t="shared" si="3"/>
        <v>65Cu (KED) ppb</v>
      </c>
      <c r="Z7" t="str">
        <f t="shared" si="3"/>
        <v>66Zn (KED) ppb</v>
      </c>
      <c r="AA7" t="str">
        <f t="shared" si="3"/>
        <v>75As (KED) ppb</v>
      </c>
      <c r="AB7" t="str">
        <f t="shared" si="3"/>
        <v/>
      </c>
      <c r="AC7" t="str">
        <f t="shared" si="3"/>
        <v>82Se (STD) ppb</v>
      </c>
      <c r="AD7" t="str">
        <f t="shared" si="3"/>
        <v/>
      </c>
      <c r="AE7" t="str">
        <f t="shared" si="3"/>
        <v/>
      </c>
      <c r="AF7" t="str">
        <f t="shared" si="3"/>
        <v>95Mo (KED) ppb</v>
      </c>
      <c r="AG7" t="str">
        <f t="shared" si="3"/>
        <v>98Mo (KED) ppb</v>
      </c>
      <c r="AH7" t="str">
        <f t="shared" si="3"/>
        <v>107Ag (KED) ppb</v>
      </c>
      <c r="AI7" t="str">
        <f t="shared" si="3"/>
        <v>111Cd (KED) ppb</v>
      </c>
      <c r="AJ7" t="str">
        <f t="shared" si="3"/>
        <v>114Cd (KED) ppb</v>
      </c>
      <c r="AK7" t="str">
        <f t="shared" si="3"/>
        <v>118Sn (KED) ppb</v>
      </c>
      <c r="AL7" t="str">
        <f t="shared" si="3"/>
        <v>120Sn (KED) ppb</v>
      </c>
      <c r="AM7" t="str">
        <f t="shared" si="3"/>
        <v>121Sb (KED) ppb</v>
      </c>
      <c r="AN7" t="str">
        <f t="shared" si="3"/>
        <v>123Sb (KED) ppb</v>
      </c>
      <c r="AO7" t="str">
        <f t="shared" si="3"/>
        <v/>
      </c>
      <c r="AP7" t="str">
        <f t="shared" si="3"/>
        <v>137Ba (KED) ppb</v>
      </c>
      <c r="AQ7" t="str">
        <f t="shared" si="3"/>
        <v>138Ba (KED) ppb</v>
      </c>
      <c r="AR7" t="str">
        <f t="shared" si="3"/>
        <v>195Pt (KED) ppb</v>
      </c>
      <c r="AS7" t="str">
        <f t="shared" si="3"/>
        <v>197Au (KED) ppb</v>
      </c>
      <c r="AT7" t="str">
        <f t="shared" si="3"/>
        <v>200Hg (KED) ppb</v>
      </c>
      <c r="AU7" t="str">
        <f t="shared" si="3"/>
        <v>201Hg (KED) ppb</v>
      </c>
      <c r="AV7" t="str">
        <f t="shared" si="3"/>
        <v>202Hg (KED) ppb</v>
      </c>
      <c r="AW7" t="str">
        <f t="shared" si="3"/>
        <v>205Tl (KED) ppb</v>
      </c>
      <c r="AX7" t="str">
        <f t="shared" si="3"/>
        <v>206Pb (KED) ppb</v>
      </c>
      <c r="AY7" t="str">
        <f t="shared" si="3"/>
        <v>207Pb (KED) ppb</v>
      </c>
      <c r="AZ7" t="str">
        <f t="shared" si="3"/>
        <v>208Pb (KED) ppb</v>
      </c>
      <c r="BA7" t="str">
        <f t="shared" si="3"/>
        <v/>
      </c>
      <c r="BB7" t="str">
        <f t="shared" si="3"/>
        <v/>
      </c>
      <c r="BC7" t="str">
        <f t="shared" si="3"/>
        <v>238U (KED) ppb</v>
      </c>
    </row>
    <row r="8" spans="1:71">
      <c r="B8" t="str">
        <f>_xlfn.TEXTBEFORE(B1," ")</f>
        <v>7Li</v>
      </c>
      <c r="C8" t="str">
        <f t="shared" ref="C8:BC8" si="4">_xlfn.TEXTBEFORE(C1," ")</f>
        <v>9Be</v>
      </c>
      <c r="D8" t="str">
        <f t="shared" si="4"/>
        <v>10B</v>
      </c>
      <c r="E8" t="str">
        <f t="shared" si="4"/>
        <v>23Na</v>
      </c>
      <c r="F8" t="str">
        <f t="shared" si="4"/>
        <v>23Na</v>
      </c>
      <c r="G8" t="str">
        <f t="shared" si="4"/>
        <v>24Mg</v>
      </c>
      <c r="H8" t="str">
        <f t="shared" si="4"/>
        <v>27Al</v>
      </c>
      <c r="I8" t="str">
        <f t="shared" si="4"/>
        <v>27Al</v>
      </c>
      <c r="J8" t="str">
        <f t="shared" si="4"/>
        <v>31P</v>
      </c>
      <c r="K8" t="str">
        <f t="shared" si="4"/>
        <v>34S</v>
      </c>
      <c r="L8" t="str">
        <f t="shared" si="4"/>
        <v>39K</v>
      </c>
      <c r="M8" t="str">
        <f t="shared" si="4"/>
        <v>43Ca</v>
      </c>
      <c r="N8" t="str">
        <f t="shared" si="4"/>
        <v>44Ca</v>
      </c>
      <c r="O8" t="str">
        <f t="shared" si="4"/>
        <v>51V</v>
      </c>
      <c r="P8" t="str">
        <f t="shared" si="4"/>
        <v>52Cr</v>
      </c>
      <c r="Q8" t="str">
        <f t="shared" si="4"/>
        <v>53Cr</v>
      </c>
      <c r="R8" t="str">
        <f t="shared" si="4"/>
        <v>54Fe</v>
      </c>
      <c r="S8" t="str">
        <f t="shared" si="4"/>
        <v>55Mn</v>
      </c>
      <c r="T8" t="str">
        <f t="shared" si="4"/>
        <v>56Fe</v>
      </c>
      <c r="U8" t="str">
        <f t="shared" si="4"/>
        <v>59Co</v>
      </c>
      <c r="V8" t="str">
        <f t="shared" si="4"/>
        <v>60Ni</v>
      </c>
      <c r="W8" t="str">
        <f t="shared" si="4"/>
        <v>63Cu</v>
      </c>
      <c r="X8" t="str">
        <f t="shared" si="4"/>
        <v>64Zn</v>
      </c>
      <c r="Y8" t="str">
        <f t="shared" si="4"/>
        <v>65Cu</v>
      </c>
      <c r="Z8" t="str">
        <f t="shared" si="4"/>
        <v>66Zn</v>
      </c>
      <c r="AA8" t="str">
        <f t="shared" si="4"/>
        <v>75As</v>
      </c>
      <c r="AB8" t="str">
        <f t="shared" si="4"/>
        <v>78Se</v>
      </c>
      <c r="AC8" t="str">
        <f t="shared" si="4"/>
        <v>82Se</v>
      </c>
      <c r="AD8" t="str">
        <f t="shared" si="4"/>
        <v>88Sr</v>
      </c>
      <c r="AE8" t="str">
        <f t="shared" si="4"/>
        <v>89Y</v>
      </c>
      <c r="AF8" t="str">
        <f t="shared" si="4"/>
        <v>95Mo</v>
      </c>
      <c r="AG8" t="str">
        <f t="shared" si="4"/>
        <v>98Mo</v>
      </c>
      <c r="AH8" t="str">
        <f t="shared" si="4"/>
        <v>107Ag</v>
      </c>
      <c r="AI8" t="str">
        <f t="shared" si="4"/>
        <v>111Cd</v>
      </c>
      <c r="AJ8" t="str">
        <f t="shared" si="4"/>
        <v>114Cd</v>
      </c>
      <c r="AK8" t="str">
        <f t="shared" si="4"/>
        <v>118Sn</v>
      </c>
      <c r="AL8" t="str">
        <f t="shared" si="4"/>
        <v>120Sn</v>
      </c>
      <c r="AM8" t="str">
        <f t="shared" si="4"/>
        <v>121Sb</v>
      </c>
      <c r="AN8" t="str">
        <f t="shared" si="4"/>
        <v>123Sb</v>
      </c>
      <c r="AO8" t="str">
        <f t="shared" si="4"/>
        <v>126Te</v>
      </c>
      <c r="AP8" t="str">
        <f t="shared" si="4"/>
        <v>137Ba</v>
      </c>
      <c r="AQ8" t="str">
        <f t="shared" si="4"/>
        <v>138Ba</v>
      </c>
      <c r="AR8" t="str">
        <f t="shared" si="4"/>
        <v>195Pt</v>
      </c>
      <c r="AS8" t="str">
        <f t="shared" si="4"/>
        <v>197Au</v>
      </c>
      <c r="AT8" t="str">
        <f t="shared" si="4"/>
        <v>200Hg</v>
      </c>
      <c r="AU8" t="str">
        <f t="shared" si="4"/>
        <v>201Hg</v>
      </c>
      <c r="AV8" t="str">
        <f t="shared" si="4"/>
        <v>202Hg</v>
      </c>
      <c r="AW8" t="str">
        <f t="shared" si="4"/>
        <v>205Tl</v>
      </c>
      <c r="AX8" t="str">
        <f t="shared" si="4"/>
        <v>206Pb</v>
      </c>
      <c r="AY8" t="str">
        <f t="shared" si="4"/>
        <v>207Pb</v>
      </c>
      <c r="AZ8" t="str">
        <f t="shared" si="4"/>
        <v>208Pb</v>
      </c>
      <c r="BA8" t="str">
        <f t="shared" si="4"/>
        <v>209Bi</v>
      </c>
      <c r="BB8" t="str">
        <f t="shared" si="4"/>
        <v>232Th</v>
      </c>
      <c r="BC8" t="str">
        <f t="shared" si="4"/>
        <v>238U</v>
      </c>
    </row>
    <row r="9" spans="1:71">
      <c r="A9" t="s">
        <v>171</v>
      </c>
    </row>
    <row r="10" spans="1:71">
      <c r="A10" t="s">
        <v>235</v>
      </c>
      <c r="B10" t="str" cm="1">
        <f t="array" ref="B10:AN10">_xlfn._xlws.FILTER(B6:BC6,B6:BC6&lt;&gt;"")</f>
        <v>7Li (STD) ppb</v>
      </c>
      <c r="C10" t="str">
        <v>9Be (STD) ppb</v>
      </c>
      <c r="D10" t="str">
        <v>10B (STD) ppb</v>
      </c>
      <c r="E10" t="str">
        <v>23Na (KED) ppm</v>
      </c>
      <c r="F10" t="str">
        <v>24Mg (STD) ppm</v>
      </c>
      <c r="G10" t="str">
        <v>27Al (STD) ppb</v>
      </c>
      <c r="H10" t="str">
        <v>39K (STD) ppm</v>
      </c>
      <c r="I10" t="str">
        <v>43Ca (STD) ppm</v>
      </c>
      <c r="J10" t="str">
        <v>51V (KED) ppb</v>
      </c>
      <c r="K10" t="str">
        <v>52Cr (KED) ppb</v>
      </c>
      <c r="L10" t="str">
        <v>54Fe (KED) ppm</v>
      </c>
      <c r="M10" t="str">
        <v>55Mn (KED) ppb</v>
      </c>
      <c r="N10" t="str">
        <v>56Fe (KED) ppm</v>
      </c>
      <c r="O10" t="str">
        <v>59Co (KED) ppb</v>
      </c>
      <c r="P10" t="str">
        <v>60Ni (KED) ppb</v>
      </c>
      <c r="Q10" t="str">
        <v>63Cu (KED) ppb</v>
      </c>
      <c r="R10" t="str">
        <v>64Zn (KED) ppb</v>
      </c>
      <c r="S10" t="str">
        <v>65Cu (KED) ppb</v>
      </c>
      <c r="T10" t="str">
        <v>66Zn (KED) ppb</v>
      </c>
      <c r="U10" t="str">
        <v>75As (KED) ppb</v>
      </c>
      <c r="V10" t="str">
        <v>78Se (KED) ppb</v>
      </c>
      <c r="W10" t="str">
        <v>88Sr (KED) ppb</v>
      </c>
      <c r="X10" t="str">
        <v>89Y (KED) ppb</v>
      </c>
      <c r="Y10" t="str">
        <v>98Mo (KED) ppb</v>
      </c>
      <c r="Z10" t="str">
        <v>107Ag (KED) ppb</v>
      </c>
      <c r="AA10" t="str">
        <v>111Cd (KED) ppb</v>
      </c>
      <c r="AB10" t="str">
        <v>114Cd (KED) ppb</v>
      </c>
      <c r="AC10" t="str">
        <v>118Sn (KED) ppb</v>
      </c>
      <c r="AD10" t="str">
        <v>121Sb (KED) ppb</v>
      </c>
      <c r="AE10" t="str">
        <v>126Te (KED) ppb</v>
      </c>
      <c r="AF10" t="str">
        <v>138Ba (KED) ppb</v>
      </c>
      <c r="AG10" t="str">
        <v>200Hg (KED) ppb</v>
      </c>
      <c r="AH10" t="str">
        <v>201Hg (KED) ppb</v>
      </c>
      <c r="AI10" t="str">
        <v>202Hg (KED) ppb</v>
      </c>
      <c r="AJ10" t="str">
        <v>205Tl (KED) ppb</v>
      </c>
      <c r="AK10" t="str">
        <v>208Pb (KED) ppb</v>
      </c>
      <c r="AL10" t="str">
        <v>209Bi (KED) ppb</v>
      </c>
      <c r="AM10" t="str">
        <v>232Th (KED) ppb</v>
      </c>
      <c r="AN10" t="str">
        <v>238U (KED) ppb</v>
      </c>
    </row>
    <row r="11" spans="1:71">
      <c r="A11" t="s">
        <v>236</v>
      </c>
      <c r="B11" t="str" cm="1">
        <f t="array" ref="B11:AQ11">_xlfn._xlws.FILTER(B7:BC7,B7:BC7&lt;&gt;"")</f>
        <v>23Na (STD) ppm</v>
      </c>
      <c r="C11" t="str">
        <v>24Mg (STD) ppm</v>
      </c>
      <c r="D11" t="str">
        <v>27Al (KED) ppm</v>
      </c>
      <c r="E11" t="str">
        <v>31P (STD) ppm</v>
      </c>
      <c r="F11" t="str">
        <v>34S (KED) ppm</v>
      </c>
      <c r="G11" t="str">
        <v>39K (STD) ppm</v>
      </c>
      <c r="H11" t="str">
        <v>44Ca (STD) ppm</v>
      </c>
      <c r="I11" t="str">
        <v>51V (KED) ppb</v>
      </c>
      <c r="J11" t="str">
        <v>52Cr (KED) ppb</v>
      </c>
      <c r="K11" t="str">
        <v>53Cr (KED) ppb</v>
      </c>
      <c r="L11" t="str">
        <v>54Fe (KED) ppm</v>
      </c>
      <c r="M11" t="str">
        <v>55Mn (KED) ppb</v>
      </c>
      <c r="N11" t="str">
        <v>56Fe (KED) ppm</v>
      </c>
      <c r="O11" t="str">
        <v>59Co (KED) ppb</v>
      </c>
      <c r="P11" t="str">
        <v>60Ni (KED) ppb</v>
      </c>
      <c r="Q11" t="str">
        <v>63Cu (KED) ppb</v>
      </c>
      <c r="R11" t="str">
        <v>64Zn (KED) ppb</v>
      </c>
      <c r="S11" t="str">
        <v>65Cu (KED) ppb</v>
      </c>
      <c r="T11" t="str">
        <v>66Zn (KED) ppb</v>
      </c>
      <c r="U11" t="str">
        <v>75As (KED) ppb</v>
      </c>
      <c r="V11" t="str">
        <v>82Se (STD) ppb</v>
      </c>
      <c r="W11" t="str">
        <v>95Mo (KED) ppb</v>
      </c>
      <c r="X11" t="str">
        <v>98Mo (KED) ppb</v>
      </c>
      <c r="Y11" t="str">
        <v>107Ag (KED) ppb</v>
      </c>
      <c r="Z11" t="str">
        <v>111Cd (KED) ppb</v>
      </c>
      <c r="AA11" t="str">
        <v>114Cd (KED) ppb</v>
      </c>
      <c r="AB11" t="str">
        <v>118Sn (KED) ppb</v>
      </c>
      <c r="AC11" t="str">
        <v>120Sn (KED) ppb</v>
      </c>
      <c r="AD11" t="str">
        <v>121Sb (KED) ppb</v>
      </c>
      <c r="AE11" t="str">
        <v>123Sb (KED) ppb</v>
      </c>
      <c r="AF11" t="str">
        <v>137Ba (KED) ppb</v>
      </c>
      <c r="AG11" t="str">
        <v>138Ba (KED) ppb</v>
      </c>
      <c r="AH11" t="str">
        <v>195Pt (KED) ppb</v>
      </c>
      <c r="AI11" t="str">
        <v>197Au (KED) ppb</v>
      </c>
      <c r="AJ11" t="str">
        <v>200Hg (KED) ppb</v>
      </c>
      <c r="AK11" t="str">
        <v>201Hg (KED) ppb</v>
      </c>
      <c r="AL11" t="str">
        <v>202Hg (KED) ppb</v>
      </c>
      <c r="AM11" t="str">
        <v>205Tl (KED) ppb</v>
      </c>
      <c r="AN11" t="str">
        <v>206Pb (KED) ppb</v>
      </c>
      <c r="AO11" t="str">
        <v>207Pb (KED) ppb</v>
      </c>
      <c r="AP11" t="str">
        <v>208Pb (KED) ppb</v>
      </c>
      <c r="AQ11" t="str">
        <v>238U (KED) ppb</v>
      </c>
    </row>
    <row r="12" spans="1:71">
      <c r="A12" t="s">
        <v>237</v>
      </c>
      <c r="B12" t="s">
        <v>133</v>
      </c>
      <c r="C12" t="s">
        <v>134</v>
      </c>
      <c r="D12" t="s">
        <v>135</v>
      </c>
      <c r="E12" t="s">
        <v>136</v>
      </c>
      <c r="F12" t="s">
        <v>137</v>
      </c>
      <c r="G12" t="s">
        <v>138</v>
      </c>
      <c r="H12" t="s">
        <v>139</v>
      </c>
      <c r="I12" t="s">
        <v>140</v>
      </c>
      <c r="J12" t="s">
        <v>141</v>
      </c>
      <c r="K12" t="s">
        <v>142</v>
      </c>
      <c r="L12" t="s">
        <v>143</v>
      </c>
      <c r="M12" s="14" t="s">
        <v>144</v>
      </c>
      <c r="N12" s="14" t="s">
        <v>145</v>
      </c>
      <c r="O12" t="s">
        <v>146</v>
      </c>
      <c r="P12" t="s">
        <v>147</v>
      </c>
      <c r="Q12" t="s">
        <v>148</v>
      </c>
    </row>
  </sheetData>
  <sheetProtection algorithmName="SHA-512" hashValue="j+eLHBVOmAK/CG9I//KQgq45AohyUPZf8gCmZMyJQ12vkmZVcXqoNX4n38fgORSo84sYAv+FDzCi7Ld1ZO+Tfg==" saltValue="lieWPrPo+GI7IuOiIiiK2Q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8b1467e-ecb0-49a0-a65f-72fd1f17049e">
      <Terms xmlns="http://schemas.microsoft.com/office/infopath/2007/PartnerControls"/>
    </lcf76f155ced4ddcb4097134ff3c332f>
    <TaxCatchAll xmlns="e988a8b9-8e08-42a7-9102-88eed3ad629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FE67ED8825A8D45B713442962C53167" ma:contentTypeVersion="12" ma:contentTypeDescription="Een nieuw document maken." ma:contentTypeScope="" ma:versionID="f2a0ab88773c17ad672240b0bfab32fe">
  <xsd:schema xmlns:xsd="http://www.w3.org/2001/XMLSchema" xmlns:xs="http://www.w3.org/2001/XMLSchema" xmlns:p="http://schemas.microsoft.com/office/2006/metadata/properties" xmlns:ns2="e8b1467e-ecb0-49a0-a65f-72fd1f17049e" xmlns:ns3="e988a8b9-8e08-42a7-9102-88eed3ad629a" targetNamespace="http://schemas.microsoft.com/office/2006/metadata/properties" ma:root="true" ma:fieldsID="610a201ebb84c6033a2c52d41adc4a47" ns2:_="" ns3:_="">
    <xsd:import namespace="e8b1467e-ecb0-49a0-a65f-72fd1f17049e"/>
    <xsd:import namespace="e988a8b9-8e08-42a7-9102-88eed3ad629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b1467e-ecb0-49a0-a65f-72fd1f1704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Afbeeldingtags" ma:readOnly="false" ma:fieldId="{5cf76f15-5ced-4ddc-b409-7134ff3c332f}" ma:taxonomyMulti="true" ma:sspId="c99a4f02-befe-4bbe-adfb-7eec4be8d64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88a8b9-8e08-42a7-9102-88eed3ad629a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ae039ee6-2a98-4b6d-9c5c-d9ffa1f934ca}" ma:internalName="TaxCatchAll" ma:showField="CatchAllData" ma:web="e988a8b9-8e08-42a7-9102-88eed3ad62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70D3126-81A1-4EFA-9F1E-9DE258F867ED}"/>
</file>

<file path=customXml/itemProps2.xml><?xml version="1.0" encoding="utf-8"?>
<ds:datastoreItem xmlns:ds="http://schemas.openxmlformats.org/officeDocument/2006/customXml" ds:itemID="{A8F7133B-E688-4050-A6A5-CC16AD93FFA4}"/>
</file>

<file path=customXml/itemProps3.xml><?xml version="1.0" encoding="utf-8"?>
<ds:datastoreItem xmlns:ds="http://schemas.openxmlformats.org/officeDocument/2006/customXml" ds:itemID="{C47CAA59-C3D8-455F-8262-ACC00CC3B69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Tycho Bergh</dc:creator>
  <cp:keywords/>
  <dc:description/>
  <cp:lastModifiedBy>Tycho Bergh</cp:lastModifiedBy>
  <cp:revision/>
  <dcterms:created xsi:type="dcterms:W3CDTF">2015-06-05T18:17:20Z</dcterms:created>
  <dcterms:modified xsi:type="dcterms:W3CDTF">2026-03-05T08:25:19Z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0x0101007FE67ED8825A8D45B713442962C53167</vt:lpwstr>
  </property>
</Properties>
</file>