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gemeenteassen.sharepoint.com/sites/TeamInkoop/Shared Documents/Aanbestedingen Victor/27925-2025 Planm- en contractonderh liftinst overig/Aanbestedingsdocumenten/Perceel 2 Hellingbanen/"/>
    </mc:Choice>
  </mc:AlternateContent>
  <xr:revisionPtr revIDLastSave="67" documentId="8_{3C69B75A-9970-4957-A392-A90635EE31F7}" xr6:coauthVersionLast="47" xr6:coauthVersionMax="47" xr10:uidLastSave="{A24B9BDC-983F-4D0B-B0BF-11F2E0C0602A}"/>
  <bookViews>
    <workbookView xWindow="-120" yWindow="-120" windowWidth="29040" windowHeight="15720" tabRatio="671" xr2:uid="{00000000-000D-0000-FFFF-FFFF00000000}"/>
  </bookViews>
  <sheets>
    <sheet name="Prijzenblad Onderhoud" sheetId="1" r:id="rId1"/>
    <sheet name="Verrekenprijzen" sheetId="6" r:id="rId2"/>
  </sheets>
  <externalReferences>
    <externalReference r:id="rId3"/>
  </externalReferences>
  <definedNames>
    <definedName name="_xlnm._FilterDatabase" localSheetId="0" hidden="1">'Prijzenblad Onderhoud'!$A$6:$AL$8</definedName>
    <definedName name="Adres">'[1]10.1 Installatie overzicht'!$E$4:$E$4</definedName>
    <definedName name="_xlnm.Print_Area" localSheetId="0">'Prijzenblad Onderhoud'!$A$1:$AK$8</definedName>
    <definedName name="_xlnm.Print_Titles" localSheetId="0">'Prijzenblad Onderhoud'!$1:$6</definedName>
    <definedName name="_xlnm.Print_Titles" localSheetId="1">Verrekenprijzen!$1:$1</definedName>
    <definedName name="Amperes">#REF!</definedName>
    <definedName name="Urgentie">'[1]4.2 Responstijden'!$B$18:$B$21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C4" i="1" l="1"/>
  <c r="A1" i="6" l="1"/>
  <c r="AK7" i="1"/>
  <c r="AK8" i="1"/>
  <c r="AG5" i="1"/>
  <c r="G3" i="1"/>
  <c r="AC8" i="1"/>
  <c r="AC7" i="1"/>
  <c r="AI5" i="1"/>
  <c r="AH5" i="1"/>
  <c r="AF5" i="1"/>
  <c r="AE5" i="1"/>
  <c r="AD5" i="1"/>
  <c r="AC5" i="1" l="1"/>
  <c r="AK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admin-automat</author>
  </authors>
  <commentList>
    <comment ref="S4" authorId="0" shapeId="0" xr:uid="{00000000-0006-0000-0000-000001000000}">
      <text>
        <r>
          <rPr>
            <sz val="8"/>
            <color indexed="81"/>
            <rFont val="Tahoma"/>
            <family val="2"/>
          </rPr>
          <t>tractie, hydraulisch, etc./frequentieregeling, softstarter, etc.</t>
        </r>
      </text>
    </comment>
  </commentList>
</comments>
</file>

<file path=xl/sharedStrings.xml><?xml version="1.0" encoding="utf-8"?>
<sst xmlns="http://schemas.openxmlformats.org/spreadsheetml/2006/main" count="146" uniqueCount="102">
  <si>
    <t>Referentie</t>
  </si>
  <si>
    <t>Complex</t>
  </si>
  <si>
    <t>Keuring</t>
  </si>
  <si>
    <t>Componenten</t>
  </si>
  <si>
    <t>Prestatie</t>
  </si>
  <si>
    <t>Inschrijving: Prijzen en Uren</t>
  </si>
  <si>
    <t>Complexnummer</t>
  </si>
  <si>
    <t>Naam complex</t>
  </si>
  <si>
    <t>Soort complex</t>
  </si>
  <si>
    <t>Kenmerk</t>
  </si>
  <si>
    <t>Adres</t>
  </si>
  <si>
    <t>Plaats</t>
  </si>
  <si>
    <t>Fabrikaatnummer installatie</t>
  </si>
  <si>
    <t>Type installatie</t>
  </si>
  <si>
    <t>Huidige ohbedrijf</t>
  </si>
  <si>
    <t>Installatienr huidige ohbedrijf</t>
  </si>
  <si>
    <t xml:space="preserve">Fabrikaat </t>
  </si>
  <si>
    <t>Bouwjaar installatie</t>
  </si>
  <si>
    <t xml:space="preserve">Aantal stopplaatsen </t>
  </si>
  <si>
    <t xml:space="preserve">Hefvermogen (kg) </t>
  </si>
  <si>
    <t>Snelheid (m/s)</t>
  </si>
  <si>
    <t>Keuringsnorm</t>
  </si>
  <si>
    <t>Keurende instantie</t>
  </si>
  <si>
    <t>Nr keurende instantie</t>
  </si>
  <si>
    <t>Soort installatie/aandrijving</t>
  </si>
  <si>
    <t xml:space="preserve">Type en soort besturing </t>
  </si>
  <si>
    <t>Bouwjaar besturing</t>
  </si>
  <si>
    <t>Type en soort schachtdeur</t>
  </si>
  <si>
    <t>Aantal schachtdeuren</t>
  </si>
  <si>
    <t>Aantal cabinedeuren</t>
  </si>
  <si>
    <t>Spreek-/luisterverbinding</t>
  </si>
  <si>
    <t>Minimaal conditieniveau 
volgens NEN 2767</t>
  </si>
  <si>
    <t>Aantal technische storingen
recent per jaar</t>
  </si>
  <si>
    <t>Maximaal aantal toegestane 
technische storingen per jaar</t>
  </si>
  <si>
    <t>Kosten onderhoud per jaar, 
inclusief reiskosten, exclusief btw</t>
  </si>
  <si>
    <t>Tijdbesteding per 
onderhoudsbeurt (uur)</t>
  </si>
  <si>
    <t>Contractprijs onderhoud: 
totale kosten onderhoud per jaar</t>
  </si>
  <si>
    <t>Preventief onderhoud: onderhoudsbeurten (€) inclusief reinigen, exclusief kosten voor extra of aanvullende service (ook wel 24-uursservice genoemd)</t>
  </si>
  <si>
    <t>Correctief onderhoud:eigen risico (€)</t>
  </si>
  <si>
    <t>Kosten spreek-/luisterverbinding (€)</t>
  </si>
  <si>
    <t>kosten voor extra of aanvullende service (ook wel 24-uursservice genoemd) (€)</t>
  </si>
  <si>
    <t>Aantal onderhoudsbeurten</t>
  </si>
  <si>
    <t>Totaal uren
preventief onderhoud</t>
  </si>
  <si>
    <t>Specificatie diensten</t>
  </si>
  <si>
    <t>Tarief (€)</t>
  </si>
  <si>
    <t>Uurtarief</t>
  </si>
  <si>
    <t>Kantooruren
(8:00 – 17:00)</t>
  </si>
  <si>
    <t>Buiten kantooruren
(17:00 - 8:00)</t>
  </si>
  <si>
    <t>Zon- en feestdagen</t>
  </si>
  <si>
    <t>Reisuuur</t>
  </si>
  <si>
    <t>Kilometertarief</t>
  </si>
  <si>
    <t>Voorrijtarief</t>
  </si>
  <si>
    <t>Assistentie keuring</t>
  </si>
  <si>
    <t>Kantooruren</t>
  </si>
  <si>
    <t>Inkoop materialen</t>
  </si>
  <si>
    <t>Opslag/winst percentage</t>
  </si>
  <si>
    <t>€ 0 t/m € 500</t>
  </si>
  <si>
    <t>€ 500 t/m € 2.500</t>
  </si>
  <si>
    <t>€ 2.500 t/m € 3.500</t>
  </si>
  <si>
    <t>€ 3.500 en hoger</t>
  </si>
  <si>
    <t>Specificatie materialen</t>
  </si>
  <si>
    <t>Uitgangspunten:
- afwijking max. 10%
- o.b.v. stuksprijzen</t>
  </si>
  <si>
    <t>Component</t>
  </si>
  <si>
    <t>Specificatie</t>
  </si>
  <si>
    <t>Prijs materialen (€)</t>
  </si>
  <si>
    <t>Prijs installeren en evt. keuring (€)</t>
  </si>
  <si>
    <t>Levertijd 
(aantal weken)</t>
  </si>
  <si>
    <t>Vervangen hoofdstroom relais</t>
  </si>
  <si>
    <t>max 4 stuks</t>
  </si>
  <si>
    <t>Telemecanique, Siemens of gelijkwaardig</t>
  </si>
  <si>
    <t>Kone</t>
  </si>
  <si>
    <t>Assen</t>
  </si>
  <si>
    <t>Liftinstituut</t>
  </si>
  <si>
    <t>Noorderpoort 1</t>
  </si>
  <si>
    <t>Winkelcentrum</t>
  </si>
  <si>
    <t>Hellingbaan opgaand</t>
  </si>
  <si>
    <t>Hellingbaan</t>
  </si>
  <si>
    <t>NEN EN 115</t>
  </si>
  <si>
    <t>8411008A</t>
  </si>
  <si>
    <t>Winkelcentrum Kloosterveste</t>
  </si>
  <si>
    <t>n.v.t</t>
  </si>
  <si>
    <t>n.v.t.</t>
  </si>
  <si>
    <t>?</t>
  </si>
  <si>
    <t>Assistentie keuringen of veiligheidscheck(€)</t>
  </si>
  <si>
    <t>Referentie:</t>
  </si>
  <si>
    <t>Contract onderhoud Hellingbanen</t>
  </si>
  <si>
    <t>Tredenketting</t>
  </si>
  <si>
    <t>Tredenrollen</t>
  </si>
  <si>
    <t>Aandrijving reviseren</t>
  </si>
  <si>
    <t>Aandrijving vervangen</t>
  </si>
  <si>
    <t>Aandrijfketting</t>
  </si>
  <si>
    <t>Machineolie</t>
  </si>
  <si>
    <t>Remspoel</t>
  </si>
  <si>
    <t>Remvoering</t>
  </si>
  <si>
    <t>Leuningbanden</t>
  </si>
  <si>
    <t>Leuningbandgeleidingen</t>
  </si>
  <si>
    <t>Leuningbandomlooprollen (omvoerbochten)</t>
  </si>
  <si>
    <t>leuningbandaandrijving</t>
  </si>
  <si>
    <t>leuningband draag- stuur en geleidingsrollen en inwendige geleidingen</t>
  </si>
  <si>
    <t>Besturing</t>
  </si>
  <si>
    <t>Frequentieregelng</t>
  </si>
  <si>
    <t>Verlichting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</si>
</sst>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"/>
    <numFmt numFmtId="165" formatCode="&quot;€&quot;\ #,##0.00_-"/>
    <numFmt numFmtId="166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8"/>
      <color indexed="8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9"/>
      <color indexed="9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8"/>
      <name val="Calibri"/>
      <family val="2"/>
      <scheme val="minor"/>
    </font>
    <font>
      <b/>
      <sz val="14"/>
      <name val="Tahoma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Tahoma"/>
      <family val="2"/>
    </font>
    <font>
      <b/>
      <sz val="12"/>
      <color rgb="FFFF0000"/>
      <name val="Tahoma"/>
      <family val="2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136">
    <xf numFmtId="0" fontId="0" fillId="0" borderId="0" xfId="0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1" xfId="2" applyFont="1" applyFill="1" applyBorder="1"/>
    <xf numFmtId="0" fontId="7" fillId="2" borderId="1" xfId="2" applyFont="1" applyFill="1" applyBorder="1" applyAlignment="1">
      <alignment horizontal="center"/>
    </xf>
    <xf numFmtId="0" fontId="7" fillId="2" borderId="2" xfId="2" applyFont="1" applyFill="1" applyBorder="1"/>
    <xf numFmtId="0" fontId="10" fillId="0" borderId="0" xfId="0" applyFont="1"/>
    <xf numFmtId="0" fontId="8" fillId="0" borderId="3" xfId="0" applyFont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 vertical="center"/>
    </xf>
    <xf numFmtId="0" fontId="7" fillId="2" borderId="4" xfId="2" applyFont="1" applyFill="1" applyBorder="1"/>
    <xf numFmtId="0" fontId="7" fillId="2" borderId="4" xfId="2" applyFont="1" applyFill="1" applyBorder="1" applyAlignment="1">
      <alignment horizontal="center"/>
    </xf>
    <xf numFmtId="0" fontId="7" fillId="2" borderId="5" xfId="2" applyFont="1" applyFill="1" applyBorder="1"/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2" fillId="0" borderId="23" xfId="2" applyFont="1" applyBorder="1" applyAlignment="1">
      <alignment vertical="top" wrapText="1"/>
    </xf>
    <xf numFmtId="164" fontId="7" fillId="0" borderId="16" xfId="2" applyNumberFormat="1" applyFont="1" applyBorder="1" applyAlignment="1">
      <alignment wrapText="1"/>
    </xf>
    <xf numFmtId="164" fontId="7" fillId="0" borderId="21" xfId="2" applyNumberFormat="1" applyFont="1" applyBorder="1" applyAlignment="1" applyProtection="1">
      <alignment vertical="top" wrapText="1"/>
      <protection locked="0"/>
    </xf>
    <xf numFmtId="164" fontId="7" fillId="0" borderId="22" xfId="2" applyNumberFormat="1" applyFont="1" applyBorder="1" applyAlignment="1" applyProtection="1">
      <alignment vertical="top" wrapText="1"/>
      <protection locked="0"/>
    </xf>
    <xf numFmtId="164" fontId="7" fillId="0" borderId="26" xfId="2" applyNumberFormat="1" applyFont="1" applyBorder="1" applyAlignment="1" applyProtection="1">
      <alignment vertical="top" wrapText="1"/>
      <protection locked="0"/>
    </xf>
    <xf numFmtId="164" fontId="7" fillId="0" borderId="23" xfId="2" applyNumberFormat="1" applyFont="1" applyBorder="1" applyProtection="1">
      <protection locked="0"/>
    </xf>
    <xf numFmtId="0" fontId="12" fillId="0" borderId="15" xfId="0" applyFont="1" applyBorder="1" applyAlignment="1">
      <alignment horizontal="center"/>
    </xf>
    <xf numFmtId="0" fontId="12" fillId="0" borderId="22" xfId="2" applyFont="1" applyBorder="1" applyAlignment="1" applyProtection="1">
      <alignment vertical="top" wrapText="1"/>
      <protection locked="0"/>
    </xf>
    <xf numFmtId="0" fontId="1" fillId="0" borderId="0" xfId="0" applyFont="1"/>
    <xf numFmtId="0" fontId="3" fillId="0" borderId="27" xfId="2" applyFont="1" applyBorder="1" applyAlignment="1">
      <alignment horizontal="left" vertical="top"/>
    </xf>
    <xf numFmtId="0" fontId="3" fillId="0" borderId="16" xfId="2" applyFont="1" applyBorder="1" applyAlignment="1">
      <alignment horizontal="left" vertical="top"/>
    </xf>
    <xf numFmtId="165" fontId="3" fillId="0" borderId="16" xfId="2" applyNumberFormat="1" applyFont="1" applyBorder="1" applyAlignment="1" applyProtection="1">
      <alignment horizontal="left" vertical="top"/>
      <protection locked="0"/>
    </xf>
    <xf numFmtId="0" fontId="3" fillId="0" borderId="28" xfId="2" applyFont="1" applyBorder="1" applyAlignment="1">
      <alignment horizontal="left" vertical="top"/>
    </xf>
    <xf numFmtId="0" fontId="3" fillId="0" borderId="29" xfId="2" applyFont="1" applyBorder="1" applyAlignment="1">
      <alignment horizontal="left" vertical="top"/>
    </xf>
    <xf numFmtId="0" fontId="3" fillId="0" borderId="30" xfId="2" applyFont="1" applyBorder="1" applyAlignment="1">
      <alignment horizontal="left" vertical="top"/>
    </xf>
    <xf numFmtId="0" fontId="3" fillId="0" borderId="31" xfId="2" applyFont="1" applyBorder="1" applyAlignment="1">
      <alignment horizontal="left" vertical="top"/>
    </xf>
    <xf numFmtId="0" fontId="3" fillId="0" borderId="32" xfId="2" applyFont="1" applyBorder="1" applyAlignment="1">
      <alignment horizontal="left" vertical="top"/>
    </xf>
    <xf numFmtId="165" fontId="3" fillId="0" borderId="32" xfId="2" applyNumberFormat="1" applyFont="1" applyBorder="1" applyAlignment="1" applyProtection="1">
      <alignment horizontal="left" vertical="top"/>
      <protection locked="0"/>
    </xf>
    <xf numFmtId="0" fontId="3" fillId="0" borderId="34" xfId="2" applyFont="1" applyBorder="1" applyAlignment="1">
      <alignment horizontal="left" vertical="top"/>
    </xf>
    <xf numFmtId="9" fontId="3" fillId="0" borderId="34" xfId="2" applyNumberFormat="1" applyFont="1" applyBorder="1" applyAlignment="1" applyProtection="1">
      <alignment horizontal="left" vertical="top"/>
      <protection locked="0"/>
    </xf>
    <xf numFmtId="0" fontId="3" fillId="0" borderId="20" xfId="2" applyFont="1" applyBorder="1" applyAlignment="1">
      <alignment horizontal="left" vertical="top"/>
    </xf>
    <xf numFmtId="9" fontId="3" fillId="0" borderId="20" xfId="2" applyNumberFormat="1" applyFont="1" applyBorder="1" applyAlignment="1" applyProtection="1">
      <alignment horizontal="left" vertical="top"/>
      <protection locked="0"/>
    </xf>
    <xf numFmtId="0" fontId="3" fillId="0" borderId="35" xfId="2" applyFont="1" applyBorder="1" applyAlignment="1">
      <alignment horizontal="left" vertical="top"/>
    </xf>
    <xf numFmtId="9" fontId="3" fillId="0" borderId="35" xfId="2" applyNumberFormat="1" applyFont="1" applyBorder="1" applyAlignment="1" applyProtection="1">
      <alignment horizontal="left" vertical="top"/>
      <protection locked="0"/>
    </xf>
    <xf numFmtId="0" fontId="7" fillId="0" borderId="41" xfId="2" applyFont="1" applyBorder="1" applyAlignment="1">
      <alignment vertical="top"/>
    </xf>
    <xf numFmtId="166" fontId="3" fillId="0" borderId="29" xfId="2" applyNumberFormat="1" applyFont="1" applyBorder="1" applyAlignment="1" applyProtection="1">
      <alignment horizontal="left" vertical="top"/>
      <protection locked="0"/>
    </xf>
    <xf numFmtId="166" fontId="3" fillId="0" borderId="24" xfId="2" applyNumberFormat="1" applyFont="1" applyBorder="1" applyAlignment="1" applyProtection="1">
      <alignment horizontal="left" vertical="top"/>
      <protection locked="0"/>
    </xf>
    <xf numFmtId="0" fontId="3" fillId="0" borderId="25" xfId="2" applyFont="1" applyBorder="1" applyAlignment="1" applyProtection="1">
      <alignment horizontal="left" vertical="top"/>
      <protection locked="0"/>
    </xf>
    <xf numFmtId="166" fontId="3" fillId="0" borderId="30" xfId="2" applyNumberFormat="1" applyFont="1" applyBorder="1" applyAlignment="1" applyProtection="1">
      <alignment horizontal="left" vertical="top"/>
      <protection locked="0"/>
    </xf>
    <xf numFmtId="166" fontId="3" fillId="0" borderId="22" xfId="2" applyNumberFormat="1" applyFont="1" applyBorder="1" applyAlignment="1" applyProtection="1">
      <alignment horizontal="left" vertical="top"/>
      <protection locked="0"/>
    </xf>
    <xf numFmtId="0" fontId="3" fillId="0" borderId="23" xfId="2" applyFont="1" applyBorder="1" applyAlignment="1" applyProtection="1">
      <alignment horizontal="left" vertical="top"/>
      <protection locked="0"/>
    </xf>
    <xf numFmtId="166" fontId="3" fillId="0" borderId="27" xfId="2" applyNumberFormat="1" applyFont="1" applyBorder="1" applyAlignment="1" applyProtection="1">
      <alignment horizontal="left" vertical="top"/>
      <protection locked="0"/>
    </xf>
    <xf numFmtId="166" fontId="3" fillId="0" borderId="39" xfId="2" applyNumberFormat="1" applyFont="1" applyBorder="1" applyAlignment="1" applyProtection="1">
      <alignment horizontal="left" vertical="top"/>
      <protection locked="0"/>
    </xf>
    <xf numFmtId="0" fontId="3" fillId="0" borderId="40" xfId="2" applyFont="1" applyBorder="1" applyAlignment="1" applyProtection="1">
      <alignment horizontal="left" vertical="top"/>
      <protection locked="0"/>
    </xf>
    <xf numFmtId="0" fontId="7" fillId="0" borderId="42" xfId="2" applyFont="1" applyBorder="1" applyAlignment="1">
      <alignment vertical="top"/>
    </xf>
    <xf numFmtId="166" fontId="3" fillId="0" borderId="31" xfId="2" applyNumberFormat="1" applyFont="1" applyBorder="1" applyAlignment="1" applyProtection="1">
      <alignment horizontal="left" vertical="top"/>
      <protection locked="0"/>
    </xf>
    <xf numFmtId="166" fontId="3" fillId="0" borderId="36" xfId="2" applyNumberFormat="1" applyFont="1" applyBorder="1" applyAlignment="1" applyProtection="1">
      <alignment horizontal="left" vertical="top"/>
      <protection locked="0"/>
    </xf>
    <xf numFmtId="0" fontId="3" fillId="0" borderId="37" xfId="2" applyFont="1" applyBorder="1" applyAlignment="1" applyProtection="1">
      <alignment horizontal="left" vertical="top"/>
      <protection locked="0"/>
    </xf>
    <xf numFmtId="0" fontId="3" fillId="0" borderId="43" xfId="2" applyFont="1" applyBorder="1" applyAlignment="1">
      <alignment horizontal="left" vertical="top"/>
    </xf>
    <xf numFmtId="9" fontId="3" fillId="0" borderId="43" xfId="2" applyNumberFormat="1" applyFont="1" applyBorder="1" applyAlignment="1" applyProtection="1">
      <alignment horizontal="left" vertical="top"/>
      <protection locked="0"/>
    </xf>
    <xf numFmtId="0" fontId="14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6" fillId="0" borderId="0" xfId="0" applyFont="1"/>
    <xf numFmtId="0" fontId="7" fillId="0" borderId="5" xfId="2" applyFont="1" applyBorder="1" applyAlignment="1">
      <alignment vertical="top"/>
    </xf>
    <xf numFmtId="0" fontId="7" fillId="0" borderId="38" xfId="2" applyFont="1" applyBorder="1" applyAlignment="1">
      <alignment vertical="top"/>
    </xf>
    <xf numFmtId="44" fontId="2" fillId="4" borderId="9" xfId="1" applyFont="1" applyFill="1" applyBorder="1" applyAlignment="1">
      <alignment horizontal="left" vertical="center"/>
    </xf>
    <xf numFmtId="44" fontId="2" fillId="4" borderId="10" xfId="1" applyFont="1" applyFill="1" applyBorder="1" applyAlignment="1">
      <alignment horizontal="left" vertical="center"/>
    </xf>
    <xf numFmtId="44" fontId="2" fillId="4" borderId="11" xfId="1" applyFont="1" applyFill="1" applyBorder="1" applyAlignment="1">
      <alignment horizontal="left" vertical="center"/>
    </xf>
    <xf numFmtId="44" fontId="2" fillId="4" borderId="17" xfId="1" applyFont="1" applyFill="1" applyBorder="1" applyAlignment="1">
      <alignment horizontal="left" vertical="top"/>
    </xf>
    <xf numFmtId="44" fontId="2" fillId="4" borderId="15" xfId="1" applyFont="1" applyFill="1" applyBorder="1" applyAlignment="1">
      <alignment horizontal="left" vertical="top"/>
    </xf>
    <xf numFmtId="44" fontId="2" fillId="4" borderId="16" xfId="1" applyFont="1" applyFill="1" applyBorder="1" applyAlignment="1">
      <alignment horizontal="left" vertical="top"/>
    </xf>
    <xf numFmtId="44" fontId="2" fillId="4" borderId="17" xfId="1" applyFont="1" applyFill="1" applyBorder="1" applyAlignment="1">
      <alignment horizontal="left" vertical="top" wrapText="1"/>
    </xf>
    <xf numFmtId="44" fontId="2" fillId="4" borderId="15" xfId="1" applyFont="1" applyFill="1" applyBorder="1" applyAlignment="1">
      <alignment horizontal="left" vertical="top" wrapText="1"/>
    </xf>
    <xf numFmtId="44" fontId="2" fillId="4" borderId="16" xfId="1" applyFont="1" applyFill="1" applyBorder="1" applyAlignment="1">
      <alignment horizontal="left" vertical="top" wrapText="1"/>
    </xf>
    <xf numFmtId="44" fontId="2" fillId="4" borderId="33" xfId="1" applyFont="1" applyFill="1" applyBorder="1" applyAlignment="1">
      <alignment horizontal="left" vertical="top"/>
    </xf>
    <xf numFmtId="44" fontId="2" fillId="4" borderId="9" xfId="1" applyFont="1" applyFill="1" applyBorder="1" applyAlignment="1">
      <alignment horizontal="left" vertical="top"/>
    </xf>
    <xf numFmtId="44" fontId="9" fillId="4" borderId="2" xfId="1" applyFont="1" applyFill="1" applyBorder="1" applyAlignment="1">
      <alignment horizontal="left" vertical="top"/>
    </xf>
    <xf numFmtId="44" fontId="2" fillId="4" borderId="2" xfId="1" applyFont="1" applyFill="1" applyBorder="1" applyAlignment="1">
      <alignment horizontal="left" vertical="top"/>
    </xf>
    <xf numFmtId="44" fontId="8" fillId="4" borderId="21" xfId="1" applyFont="1" applyFill="1" applyBorder="1" applyAlignment="1">
      <alignment horizontal="center" wrapText="1"/>
    </xf>
    <xf numFmtId="44" fontId="8" fillId="4" borderId="22" xfId="1" applyFont="1" applyFill="1" applyBorder="1" applyAlignment="1">
      <alignment horizontal="center" wrapText="1"/>
    </xf>
    <xf numFmtId="44" fontId="8" fillId="4" borderId="26" xfId="1" applyFont="1" applyFill="1" applyBorder="1" applyAlignment="1">
      <alignment horizontal="center" wrapText="1"/>
    </xf>
    <xf numFmtId="44" fontId="8" fillId="4" borderId="23" xfId="1" applyFont="1" applyFill="1" applyBorder="1" applyAlignment="1">
      <alignment horizontal="center" wrapText="1"/>
    </xf>
    <xf numFmtId="0" fontId="8" fillId="4" borderId="13" xfId="3" applyFont="1" applyFill="1" applyBorder="1" applyAlignment="1">
      <alignment horizontal="center" wrapText="1"/>
    </xf>
    <xf numFmtId="0" fontId="11" fillId="4" borderId="23" xfId="3" applyFont="1" applyFill="1" applyBorder="1" applyAlignment="1">
      <alignment horizontal="center" wrapText="1"/>
    </xf>
    <xf numFmtId="0" fontId="8" fillId="4" borderId="20" xfId="2" applyFont="1" applyFill="1" applyBorder="1" applyAlignment="1">
      <alignment horizontal="center" textRotation="90" wrapText="1"/>
    </xf>
    <xf numFmtId="0" fontId="8" fillId="4" borderId="15" xfId="2" applyFont="1" applyFill="1" applyBorder="1" applyAlignment="1">
      <alignment horizontal="center" textRotation="90" wrapText="1"/>
    </xf>
    <xf numFmtId="0" fontId="8" fillId="4" borderId="16" xfId="2" applyFont="1" applyFill="1" applyBorder="1" applyAlignment="1">
      <alignment horizontal="center" textRotation="90" wrapText="1"/>
    </xf>
    <xf numFmtId="0" fontId="11" fillId="4" borderId="15" xfId="3" applyFont="1" applyFill="1" applyBorder="1" applyAlignment="1">
      <alignment horizontal="center" textRotation="90" wrapText="1"/>
    </xf>
    <xf numFmtId="0" fontId="11" fillId="4" borderId="23" xfId="2" applyFont="1" applyFill="1" applyBorder="1" applyAlignment="1">
      <alignment horizontal="center" textRotation="90" wrapText="1"/>
    </xf>
    <xf numFmtId="0" fontId="12" fillId="0" borderId="21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44" fontId="18" fillId="3" borderId="20" xfId="2" applyNumberFormat="1" applyFont="1" applyFill="1" applyBorder="1" applyAlignment="1">
      <alignment horizontal="center" vertical="center"/>
    </xf>
    <xf numFmtId="164" fontId="8" fillId="4" borderId="20" xfId="1" applyNumberFormat="1" applyFont="1" applyFill="1" applyBorder="1" applyAlignment="1">
      <alignment horizontal="center" wrapText="1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left" wrapText="1"/>
    </xf>
    <xf numFmtId="0" fontId="8" fillId="4" borderId="12" xfId="3" applyFont="1" applyFill="1" applyBorder="1" applyAlignment="1">
      <alignment horizontal="center" textRotation="90"/>
    </xf>
    <xf numFmtId="0" fontId="8" fillId="4" borderId="18" xfId="3" applyFont="1" applyFill="1" applyBorder="1" applyAlignment="1">
      <alignment horizontal="center" textRotation="90"/>
    </xf>
    <xf numFmtId="49" fontId="8" fillId="4" borderId="13" xfId="3" applyNumberFormat="1" applyFont="1" applyFill="1" applyBorder="1" applyAlignment="1">
      <alignment horizontal="center" textRotation="90" wrapText="1"/>
    </xf>
    <xf numFmtId="49" fontId="8" fillId="4" borderId="0" xfId="3" applyNumberFormat="1" applyFont="1" applyFill="1" applyAlignment="1">
      <alignment horizontal="center" textRotation="90" wrapText="1"/>
    </xf>
    <xf numFmtId="0" fontId="8" fillId="4" borderId="13" xfId="3" applyFont="1" applyFill="1" applyBorder="1" applyAlignment="1">
      <alignment horizontal="center" textRotation="90" wrapText="1"/>
    </xf>
    <xf numFmtId="0" fontId="8" fillId="4" borderId="0" xfId="3" applyFont="1" applyFill="1" applyAlignment="1">
      <alignment horizontal="center" textRotation="90" wrapText="1"/>
    </xf>
    <xf numFmtId="0" fontId="8" fillId="4" borderId="13" xfId="3" applyFont="1" applyFill="1" applyBorder="1" applyAlignment="1">
      <alignment horizontal="center" textRotation="90"/>
    </xf>
    <xf numFmtId="0" fontId="8" fillId="4" borderId="0" xfId="3" applyFont="1" applyFill="1" applyAlignment="1">
      <alignment horizontal="center" textRotation="90"/>
    </xf>
    <xf numFmtId="0" fontId="8" fillId="4" borderId="14" xfId="3" applyFont="1" applyFill="1" applyBorder="1" applyAlignment="1">
      <alignment horizontal="center" textRotation="90"/>
    </xf>
    <xf numFmtId="0" fontId="8" fillId="4" borderId="19" xfId="3" applyFont="1" applyFill="1" applyBorder="1" applyAlignment="1">
      <alignment horizontal="center" textRotation="90"/>
    </xf>
    <xf numFmtId="0" fontId="14" fillId="0" borderId="0" xfId="0" applyFont="1" applyAlignment="1">
      <alignment horizontal="center" vertical="center"/>
    </xf>
    <xf numFmtId="0" fontId="8" fillId="4" borderId="12" xfId="3" applyFont="1" applyFill="1" applyBorder="1" applyAlignment="1">
      <alignment horizontal="center" textRotation="90" wrapText="1"/>
    </xf>
    <xf numFmtId="0" fontId="8" fillId="4" borderId="18" xfId="3" applyFont="1" applyFill="1" applyBorder="1" applyAlignment="1">
      <alignment horizontal="center" textRotation="90" wrapText="1"/>
    </xf>
    <xf numFmtId="0" fontId="8" fillId="4" borderId="6" xfId="3" applyFont="1" applyFill="1" applyBorder="1" applyAlignment="1">
      <alignment horizontal="center" wrapText="1"/>
    </xf>
    <xf numFmtId="0" fontId="8" fillId="4" borderId="7" xfId="3" applyFont="1" applyFill="1" applyBorder="1" applyAlignment="1">
      <alignment horizontal="center" wrapText="1"/>
    </xf>
    <xf numFmtId="0" fontId="8" fillId="4" borderId="8" xfId="3" applyFont="1" applyFill="1" applyBorder="1" applyAlignment="1">
      <alignment horizontal="center" wrapText="1"/>
    </xf>
    <xf numFmtId="0" fontId="8" fillId="4" borderId="14" xfId="3" applyFont="1" applyFill="1" applyBorder="1" applyAlignment="1">
      <alignment horizontal="center" textRotation="90" wrapText="1"/>
    </xf>
    <xf numFmtId="0" fontId="8" fillId="4" borderId="19" xfId="3" applyFont="1" applyFill="1" applyBorder="1" applyAlignment="1">
      <alignment horizontal="center" textRotation="90" wrapText="1"/>
    </xf>
    <xf numFmtId="0" fontId="8" fillId="4" borderId="7" xfId="3" applyFont="1" applyFill="1" applyBorder="1" applyAlignment="1">
      <alignment horizontal="center" textRotation="90"/>
    </xf>
    <xf numFmtId="0" fontId="17" fillId="3" borderId="1" xfId="0" applyFont="1" applyFill="1" applyBorder="1" applyAlignment="1">
      <alignment horizontal="center" vertical="center" wrapText="1"/>
    </xf>
    <xf numFmtId="0" fontId="8" fillId="4" borderId="15" xfId="2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/>
    </xf>
    <xf numFmtId="0" fontId="4" fillId="4" borderId="16" xfId="0" applyFont="1" applyFill="1" applyBorder="1" applyAlignment="1">
      <alignment horizontal="center" vertical="top"/>
    </xf>
    <xf numFmtId="0" fontId="11" fillId="4" borderId="15" xfId="2" applyFont="1" applyFill="1" applyBorder="1" applyAlignment="1">
      <alignment horizontal="center" vertical="top" wrapText="1"/>
    </xf>
    <xf numFmtId="0" fontId="11" fillId="4" borderId="16" xfId="2" applyFont="1" applyFill="1" applyBorder="1" applyAlignment="1">
      <alignment horizontal="center" vertical="top" wrapText="1"/>
    </xf>
    <xf numFmtId="0" fontId="8" fillId="4" borderId="39" xfId="2" applyFont="1" applyFill="1" applyBorder="1" applyAlignment="1">
      <alignment horizontal="center" textRotation="90" wrapText="1"/>
    </xf>
    <xf numFmtId="0" fontId="4" fillId="4" borderId="24" xfId="0" applyFont="1" applyFill="1" applyBorder="1" applyAlignment="1">
      <alignment textRotation="90" wrapText="1"/>
    </xf>
    <xf numFmtId="0" fontId="8" fillId="4" borderId="9" xfId="3" applyFont="1" applyFill="1" applyBorder="1" applyAlignment="1">
      <alignment horizontal="center" wrapText="1"/>
    </xf>
    <xf numFmtId="0" fontId="8" fillId="4" borderId="10" xfId="3" applyFont="1" applyFill="1" applyBorder="1" applyAlignment="1">
      <alignment horizontal="center" wrapText="1"/>
    </xf>
    <xf numFmtId="0" fontId="8" fillId="4" borderId="11" xfId="3" applyFont="1" applyFill="1" applyBorder="1" applyAlignment="1">
      <alignment horizontal="center" wrapText="1"/>
    </xf>
    <xf numFmtId="44" fontId="2" fillId="4" borderId="9" xfId="1" applyFont="1" applyFill="1" applyBorder="1" applyAlignment="1">
      <alignment horizontal="left" vertical="center" wrapText="1"/>
    </xf>
    <xf numFmtId="44" fontId="2" fillId="4" borderId="10" xfId="1" applyFont="1" applyFill="1" applyBorder="1" applyAlignment="1">
      <alignment horizontal="left" vertical="center" wrapText="1"/>
    </xf>
    <xf numFmtId="44" fontId="2" fillId="4" borderId="11" xfId="1" applyFont="1" applyFill="1" applyBorder="1" applyAlignment="1">
      <alignment horizontal="left" vertical="center" wrapText="1"/>
    </xf>
  </cellXfs>
  <cellStyles count="8">
    <cellStyle name="Standaard" xfId="0" builtinId="0"/>
    <cellStyle name="Standaard 2" xfId="2" xr:uid="{00000000-0005-0000-0000-000001000000}"/>
    <cellStyle name="Standaard 2 3" xfId="7" xr:uid="{BD34647A-EA84-41CC-BCC6-3C2EEA588940}"/>
    <cellStyle name="Standaard 2 4" xfId="6" xr:uid="{00000000-0005-0000-0000-000002000000}"/>
    <cellStyle name="Standaard 5" xfId="3" xr:uid="{00000000-0005-0000-0000-000003000000}"/>
    <cellStyle name="Standaard 7" xfId="5" xr:uid="{00000000-0005-0000-0000-000004000000}"/>
    <cellStyle name="Standaard 8" xfId="4" xr:uid="{00000000-0005-0000-0000-000005000000}"/>
    <cellStyle name="Valuta" xfId="1" builtinId="4"/>
  </cellStyles>
  <dxfs count="5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99"/>
        </patternFill>
      </fill>
    </dxf>
    <dxf>
      <fill>
        <patternFill>
          <bgColor rgb="FFFF9966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.eurlicon.nl/Documents%20and%20Settings/denniss/Local%20Settings/Temporary%20Internet%20Files/Content.Outlook/F7I1EGQH/Sjablonen/Bestekken/Lift%20-%20onderhoud/ELC%202010%200149-02%20O%20Bestanden%20bij%20Onderhoud%20bes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.1 Onderhoud"/>
      <sheetName val="8.2 Extra werk"/>
      <sheetName val="8.3 Componenten"/>
      <sheetName val="9.1 Rapportage onderhoud"/>
      <sheetName val="9.2 Rapp. sto-klacht extra"/>
      <sheetName val="4.2 Responstijden"/>
      <sheetName val="7.6 Onderhoudsfrequentie"/>
      <sheetName val="10.1 Installatie overzic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8">
          <cell r="B18" t="str">
            <v>Urgent</v>
          </cell>
        </row>
        <row r="19">
          <cell r="B19" t="str">
            <v>Hoog</v>
          </cell>
        </row>
        <row r="20">
          <cell r="B20" t="str">
            <v>Normaal</v>
          </cell>
        </row>
        <row r="21">
          <cell r="B21" t="str">
            <v>Laag</v>
          </cell>
        </row>
      </sheetData>
      <sheetData sheetId="6" refreshError="1"/>
      <sheetData sheetId="7">
        <row r="4">
          <cell r="E4" t="str">
            <v>Quellijnstraat 62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K10"/>
  <sheetViews>
    <sheetView tabSelected="1" topLeftCell="Q1" zoomScale="90" zoomScaleNormal="90" workbookViewId="0">
      <pane ySplit="6" topLeftCell="A7" activePane="bottomLeft" state="frozen"/>
      <selection pane="bottomLeft" activeCell="AE21" sqref="AE21"/>
    </sheetView>
  </sheetViews>
  <sheetFormatPr defaultColWidth="9.140625" defaultRowHeight="12.75" outlineLevelCol="1" x14ac:dyDescent="0.2"/>
  <cols>
    <col min="1" max="1" width="15.28515625" style="9" customWidth="1"/>
    <col min="2" max="2" width="26.5703125" style="9" customWidth="1" outlineLevel="1"/>
    <col min="3" max="3" width="18.5703125" style="9" customWidth="1" outlineLevel="1"/>
    <col min="4" max="4" width="30" style="9" customWidth="1" outlineLevel="1"/>
    <col min="5" max="5" width="26.85546875" style="9" customWidth="1" outlineLevel="1"/>
    <col min="6" max="6" width="8.28515625" style="9" customWidth="1" outlineLevel="1"/>
    <col min="7" max="7" width="17.85546875" style="9" customWidth="1"/>
    <col min="8" max="8" width="14.140625" style="9" customWidth="1" outlineLevel="1"/>
    <col min="9" max="9" width="9.140625" style="9" customWidth="1" outlineLevel="1"/>
    <col min="10" max="10" width="12.85546875" style="9" customWidth="1" outlineLevel="1"/>
    <col min="11" max="11" width="14.140625" style="9" customWidth="1" outlineLevel="1"/>
    <col min="12" max="12" width="9.140625" style="65" customWidth="1" outlineLevel="1"/>
    <col min="13" max="13" width="7.28515625" style="65" customWidth="1" outlineLevel="1"/>
    <col min="14" max="15" width="9.140625" style="65" customWidth="1" outlineLevel="1"/>
    <col min="16" max="16" width="15.140625" style="9" customWidth="1"/>
    <col min="17" max="17" width="11.28515625" style="9" customWidth="1"/>
    <col min="18" max="18" width="14.42578125" style="9" customWidth="1" outlineLevel="1"/>
    <col min="19" max="19" width="14.140625" style="9" customWidth="1"/>
    <col min="20" max="20" width="18.140625" style="69" customWidth="1" outlineLevel="1"/>
    <col min="21" max="21" width="9.140625" style="9" customWidth="1" outlineLevel="1"/>
    <col min="22" max="22" width="13.5703125" style="9" customWidth="1" outlineLevel="1"/>
    <col min="23" max="24" width="9.140625" style="65" customWidth="1" outlineLevel="1"/>
    <col min="25" max="25" width="9.140625" style="9" customWidth="1" outlineLevel="1"/>
    <col min="26" max="26" width="9.140625" style="65" customWidth="1"/>
    <col min="27" max="28" width="9.140625" style="65" customWidth="1" outlineLevel="1"/>
    <col min="29" max="29" width="19.42578125" style="9" customWidth="1"/>
    <col min="30" max="30" width="16.5703125" style="9" customWidth="1"/>
    <col min="31" max="34" width="16.28515625" style="9" customWidth="1" outlineLevel="1"/>
    <col min="35" max="37" width="9.140625" style="9" customWidth="1" outlineLevel="1"/>
    <col min="38" max="38" width="8.85546875" style="9" customWidth="1"/>
    <col min="39" max="16384" width="9.140625" style="9"/>
  </cols>
  <sheetData>
    <row r="1" spans="1:37" ht="36.75" customHeight="1" x14ac:dyDescent="0.25">
      <c r="A1" s="113"/>
      <c r="B1" s="113"/>
      <c r="C1" s="100" t="s">
        <v>84</v>
      </c>
      <c r="D1" s="101" t="s">
        <v>85</v>
      </c>
      <c r="E1"/>
      <c r="F1"/>
      <c r="G1"/>
      <c r="H1" s="4"/>
      <c r="I1" s="4"/>
      <c r="J1" s="5"/>
      <c r="K1" s="4"/>
      <c r="L1" s="61"/>
      <c r="M1" s="61"/>
      <c r="N1" s="61"/>
      <c r="O1" s="61"/>
      <c r="P1" s="4"/>
      <c r="Q1" s="4"/>
      <c r="R1" s="4"/>
      <c r="S1" s="4"/>
      <c r="T1" s="67"/>
      <c r="U1" s="4"/>
      <c r="V1" s="4"/>
      <c r="W1" s="61"/>
      <c r="X1" s="122"/>
      <c r="Y1" s="122"/>
      <c r="Z1" s="122"/>
      <c r="AA1" s="122"/>
      <c r="AB1" s="122"/>
      <c r="AC1" s="122"/>
      <c r="AD1" s="6"/>
      <c r="AE1" s="6"/>
      <c r="AF1" s="6"/>
      <c r="AG1" s="6"/>
      <c r="AH1" s="6"/>
      <c r="AI1" s="7"/>
      <c r="AJ1" s="7"/>
      <c r="AK1" s="8"/>
    </row>
    <row r="2" spans="1:37" ht="13.5" thickBot="1" x14ac:dyDescent="0.25">
      <c r="A2" s="10"/>
      <c r="B2" s="11"/>
      <c r="C2" s="11"/>
      <c r="D2" s="11"/>
      <c r="E2" s="11"/>
      <c r="F2" s="11"/>
      <c r="G2" s="11"/>
      <c r="H2" s="11"/>
      <c r="I2" s="11"/>
      <c r="J2" s="12"/>
      <c r="K2" s="11"/>
      <c r="L2" s="62"/>
      <c r="M2" s="62"/>
      <c r="N2" s="62"/>
      <c r="O2" s="62"/>
      <c r="P2" s="11"/>
      <c r="Q2" s="11"/>
      <c r="R2" s="11"/>
      <c r="S2" s="11"/>
      <c r="T2" s="68"/>
      <c r="U2" s="11"/>
      <c r="V2" s="11"/>
      <c r="W2" s="62"/>
      <c r="X2" s="62"/>
      <c r="Y2" s="11"/>
      <c r="Z2" s="62"/>
      <c r="AA2" s="62"/>
      <c r="AB2" s="62"/>
      <c r="AC2" s="13"/>
      <c r="AD2" s="13"/>
      <c r="AE2" s="13"/>
      <c r="AF2" s="13"/>
      <c r="AG2" s="13"/>
      <c r="AH2" s="13"/>
      <c r="AI2" s="14"/>
      <c r="AJ2" s="14"/>
      <c r="AK2" s="15"/>
    </row>
    <row r="3" spans="1:37" x14ac:dyDescent="0.2">
      <c r="A3" s="116" t="s">
        <v>1</v>
      </c>
      <c r="B3" s="117"/>
      <c r="C3" s="117"/>
      <c r="D3" s="117"/>
      <c r="E3" s="117"/>
      <c r="F3" s="118"/>
      <c r="G3" s="116" t="str">
        <f>CONCATENATE(COUNTA(F7:F8)," Installaties")</f>
        <v>2 Installaties</v>
      </c>
      <c r="H3" s="117"/>
      <c r="I3" s="117"/>
      <c r="J3" s="117"/>
      <c r="K3" s="117"/>
      <c r="L3" s="117"/>
      <c r="M3" s="117"/>
      <c r="N3" s="117"/>
      <c r="O3" s="118"/>
      <c r="P3" s="116" t="s">
        <v>2</v>
      </c>
      <c r="Q3" s="117"/>
      <c r="R3" s="118"/>
      <c r="S3" s="116" t="s">
        <v>3</v>
      </c>
      <c r="T3" s="117"/>
      <c r="U3" s="117"/>
      <c r="V3" s="117"/>
      <c r="W3" s="117"/>
      <c r="X3" s="117"/>
      <c r="Y3" s="118"/>
      <c r="Z3" s="116" t="s">
        <v>4</v>
      </c>
      <c r="AA3" s="117"/>
      <c r="AB3" s="118"/>
      <c r="AC3" s="130" t="s">
        <v>5</v>
      </c>
      <c r="AD3" s="131"/>
      <c r="AE3" s="131"/>
      <c r="AF3" s="131"/>
      <c r="AG3" s="131"/>
      <c r="AH3" s="131"/>
      <c r="AI3" s="131"/>
      <c r="AJ3" s="131"/>
      <c r="AK3" s="132"/>
    </row>
    <row r="4" spans="1:37" ht="27" customHeight="1" x14ac:dyDescent="0.2">
      <c r="A4" s="114" t="s">
        <v>6</v>
      </c>
      <c r="B4" s="107" t="s">
        <v>7</v>
      </c>
      <c r="C4" s="107" t="s">
        <v>8</v>
      </c>
      <c r="D4" s="109" t="s">
        <v>9</v>
      </c>
      <c r="E4" s="109" t="s">
        <v>10</v>
      </c>
      <c r="F4" s="111" t="s">
        <v>11</v>
      </c>
      <c r="G4" s="103" t="s">
        <v>12</v>
      </c>
      <c r="H4" s="105" t="s">
        <v>13</v>
      </c>
      <c r="I4" s="107" t="s">
        <v>14</v>
      </c>
      <c r="J4" s="109" t="s">
        <v>15</v>
      </c>
      <c r="K4" s="105" t="s">
        <v>16</v>
      </c>
      <c r="L4" s="107" t="s">
        <v>17</v>
      </c>
      <c r="M4" s="107" t="s">
        <v>18</v>
      </c>
      <c r="N4" s="107" t="s">
        <v>19</v>
      </c>
      <c r="O4" s="119" t="s">
        <v>20</v>
      </c>
      <c r="P4" s="103" t="s">
        <v>21</v>
      </c>
      <c r="Q4" s="109" t="s">
        <v>22</v>
      </c>
      <c r="R4" s="111" t="s">
        <v>23</v>
      </c>
      <c r="S4" s="114" t="s">
        <v>24</v>
      </c>
      <c r="T4" s="107" t="s">
        <v>25</v>
      </c>
      <c r="U4" s="109" t="s">
        <v>26</v>
      </c>
      <c r="V4" s="107" t="s">
        <v>27</v>
      </c>
      <c r="W4" s="107" t="s">
        <v>28</v>
      </c>
      <c r="X4" s="107" t="s">
        <v>29</v>
      </c>
      <c r="Y4" s="119" t="s">
        <v>30</v>
      </c>
      <c r="Z4" s="114" t="s">
        <v>31</v>
      </c>
      <c r="AA4" s="107" t="s">
        <v>32</v>
      </c>
      <c r="AB4" s="107" t="s">
        <v>33</v>
      </c>
      <c r="AC4" s="98">
        <f>AC5*4</f>
        <v>0</v>
      </c>
      <c r="AD4" s="123" t="s">
        <v>34</v>
      </c>
      <c r="AE4" s="123"/>
      <c r="AF4" s="124"/>
      <c r="AG4" s="124"/>
      <c r="AH4" s="125"/>
      <c r="AI4" s="126"/>
      <c r="AJ4" s="126"/>
      <c r="AK4" s="127"/>
    </row>
    <row r="5" spans="1:37" ht="25.5" customHeight="1" x14ac:dyDescent="0.2">
      <c r="A5" s="115"/>
      <c r="B5" s="108"/>
      <c r="C5" s="108"/>
      <c r="D5" s="110"/>
      <c r="E5" s="110"/>
      <c r="F5" s="112"/>
      <c r="G5" s="104"/>
      <c r="H5" s="106"/>
      <c r="I5" s="108"/>
      <c r="J5" s="110"/>
      <c r="K5" s="106"/>
      <c r="L5" s="108"/>
      <c r="M5" s="108"/>
      <c r="N5" s="108"/>
      <c r="O5" s="120"/>
      <c r="P5" s="104"/>
      <c r="Q5" s="110"/>
      <c r="R5" s="112"/>
      <c r="S5" s="115"/>
      <c r="T5" s="108"/>
      <c r="U5" s="110"/>
      <c r="V5" s="108"/>
      <c r="W5" s="108"/>
      <c r="X5" s="108"/>
      <c r="Y5" s="120"/>
      <c r="Z5" s="104"/>
      <c r="AA5" s="108"/>
      <c r="AB5" s="108"/>
      <c r="AC5" s="99">
        <f t="shared" ref="AC5:AI5" si="0">SUM(AC7:AC8)</f>
        <v>0</v>
      </c>
      <c r="AD5" s="85">
        <f t="shared" si="0"/>
        <v>0</v>
      </c>
      <c r="AE5" s="85">
        <f t="shared" si="0"/>
        <v>0</v>
      </c>
      <c r="AF5" s="86">
        <f t="shared" si="0"/>
        <v>0</v>
      </c>
      <c r="AG5" s="87">
        <f t="shared" si="0"/>
        <v>0</v>
      </c>
      <c r="AH5" s="88">
        <f t="shared" si="0"/>
        <v>0</v>
      </c>
      <c r="AI5" s="89">
        <f t="shared" si="0"/>
        <v>12</v>
      </c>
      <c r="AJ5" s="128" t="s">
        <v>35</v>
      </c>
      <c r="AK5" s="90">
        <f>SUM(AK7:AK8)</f>
        <v>0</v>
      </c>
    </row>
    <row r="6" spans="1:37" ht="137.25" customHeight="1" x14ac:dyDescent="0.2">
      <c r="A6" s="115"/>
      <c r="B6" s="108"/>
      <c r="C6" s="108"/>
      <c r="D6" s="110"/>
      <c r="E6" s="110"/>
      <c r="F6" s="112"/>
      <c r="G6" s="104"/>
      <c r="H6" s="106"/>
      <c r="I6" s="108"/>
      <c r="J6" s="110"/>
      <c r="K6" s="106"/>
      <c r="L6" s="108"/>
      <c r="M6" s="108"/>
      <c r="N6" s="108"/>
      <c r="O6" s="120"/>
      <c r="P6" s="104"/>
      <c r="Q6" s="121"/>
      <c r="R6" s="112"/>
      <c r="S6" s="115"/>
      <c r="T6" s="108"/>
      <c r="U6" s="110"/>
      <c r="V6" s="108"/>
      <c r="W6" s="108"/>
      <c r="X6" s="108"/>
      <c r="Y6" s="120"/>
      <c r="Z6" s="104"/>
      <c r="AA6" s="108"/>
      <c r="AB6" s="108"/>
      <c r="AC6" s="91" t="s">
        <v>36</v>
      </c>
      <c r="AD6" s="92" t="s">
        <v>37</v>
      </c>
      <c r="AE6" s="92" t="s">
        <v>38</v>
      </c>
      <c r="AF6" s="92" t="s">
        <v>83</v>
      </c>
      <c r="AG6" s="92" t="s">
        <v>39</v>
      </c>
      <c r="AH6" s="93" t="s">
        <v>40</v>
      </c>
      <c r="AI6" s="94" t="s">
        <v>41</v>
      </c>
      <c r="AJ6" s="129"/>
      <c r="AK6" s="95" t="s">
        <v>42</v>
      </c>
    </row>
    <row r="7" spans="1:37" x14ac:dyDescent="0.2">
      <c r="A7" s="16" t="s">
        <v>78</v>
      </c>
      <c r="B7" s="16" t="s">
        <v>79</v>
      </c>
      <c r="C7" s="16" t="s">
        <v>74</v>
      </c>
      <c r="D7" s="16" t="s">
        <v>75</v>
      </c>
      <c r="E7" s="16" t="s">
        <v>73</v>
      </c>
      <c r="F7" s="17" t="s">
        <v>71</v>
      </c>
      <c r="G7" s="18">
        <v>11126748</v>
      </c>
      <c r="H7" s="16" t="s">
        <v>76</v>
      </c>
      <c r="I7" s="16" t="s">
        <v>70</v>
      </c>
      <c r="J7" s="16">
        <v>11126748</v>
      </c>
      <c r="K7" s="16" t="s">
        <v>70</v>
      </c>
      <c r="L7" s="63">
        <v>2010</v>
      </c>
      <c r="M7" s="63">
        <v>2</v>
      </c>
      <c r="N7" s="63" t="s">
        <v>80</v>
      </c>
      <c r="O7" s="64">
        <v>0.5</v>
      </c>
      <c r="P7" s="18" t="s">
        <v>77</v>
      </c>
      <c r="Q7" s="19" t="s">
        <v>72</v>
      </c>
      <c r="R7" s="17">
        <v>100319050</v>
      </c>
      <c r="S7" s="96" t="s">
        <v>76</v>
      </c>
      <c r="T7" s="97" t="s">
        <v>70</v>
      </c>
      <c r="U7" s="97">
        <v>2010</v>
      </c>
      <c r="V7" s="16" t="s">
        <v>81</v>
      </c>
      <c r="W7" s="63" t="s">
        <v>80</v>
      </c>
      <c r="X7" s="63" t="s">
        <v>80</v>
      </c>
      <c r="Y7" s="17" t="s">
        <v>80</v>
      </c>
      <c r="Z7" s="66">
        <v>3</v>
      </c>
      <c r="AA7" s="63" t="s">
        <v>82</v>
      </c>
      <c r="AB7" s="64">
        <v>2</v>
      </c>
      <c r="AC7" s="21">
        <f t="shared" ref="AC7:AC8" si="1">SUM(AD7:AH7)</f>
        <v>0</v>
      </c>
      <c r="AD7" s="22"/>
      <c r="AE7" s="22"/>
      <c r="AF7" s="23"/>
      <c r="AG7" s="24"/>
      <c r="AH7" s="25"/>
      <c r="AI7" s="26">
        <v>6</v>
      </c>
      <c r="AJ7" s="27"/>
      <c r="AK7" s="20">
        <f t="shared" ref="AK7:AK8" si="2">AI7*AJ7</f>
        <v>0</v>
      </c>
    </row>
    <row r="8" spans="1:37" x14ac:dyDescent="0.2">
      <c r="A8" s="16" t="s">
        <v>78</v>
      </c>
      <c r="B8" s="16" t="s">
        <v>79</v>
      </c>
      <c r="C8" s="16" t="s">
        <v>74</v>
      </c>
      <c r="D8" s="16" t="s">
        <v>75</v>
      </c>
      <c r="E8" s="16" t="s">
        <v>73</v>
      </c>
      <c r="F8" s="17" t="s">
        <v>71</v>
      </c>
      <c r="G8" s="18">
        <v>11126747</v>
      </c>
      <c r="H8" s="16" t="s">
        <v>76</v>
      </c>
      <c r="I8" s="16" t="s">
        <v>70</v>
      </c>
      <c r="J8" s="16">
        <v>11126747</v>
      </c>
      <c r="K8" s="16" t="s">
        <v>70</v>
      </c>
      <c r="L8" s="63">
        <v>2010</v>
      </c>
      <c r="M8" s="63">
        <v>2</v>
      </c>
      <c r="N8" s="63" t="s">
        <v>80</v>
      </c>
      <c r="O8" s="64">
        <v>0.5</v>
      </c>
      <c r="P8" s="18" t="s">
        <v>77</v>
      </c>
      <c r="Q8" s="19" t="s">
        <v>72</v>
      </c>
      <c r="R8" s="17">
        <v>100319050</v>
      </c>
      <c r="S8" s="96" t="s">
        <v>76</v>
      </c>
      <c r="T8" s="97" t="s">
        <v>70</v>
      </c>
      <c r="U8" s="97">
        <v>2010</v>
      </c>
      <c r="V8" s="16" t="s">
        <v>81</v>
      </c>
      <c r="W8" s="63" t="s">
        <v>80</v>
      </c>
      <c r="X8" s="63" t="s">
        <v>80</v>
      </c>
      <c r="Y8" s="17" t="s">
        <v>80</v>
      </c>
      <c r="Z8" s="66">
        <v>3</v>
      </c>
      <c r="AA8" s="63" t="s">
        <v>82</v>
      </c>
      <c r="AB8" s="64">
        <v>2</v>
      </c>
      <c r="AC8" s="21">
        <f t="shared" si="1"/>
        <v>0</v>
      </c>
      <c r="AD8" s="22"/>
      <c r="AE8" s="22"/>
      <c r="AF8" s="23"/>
      <c r="AG8" s="24"/>
      <c r="AH8" s="25"/>
      <c r="AI8" s="26">
        <v>6</v>
      </c>
      <c r="AJ8" s="27"/>
      <c r="AK8" s="20">
        <f t="shared" si="2"/>
        <v>0</v>
      </c>
    </row>
    <row r="10" spans="1:37" ht="18.75" x14ac:dyDescent="0.3">
      <c r="A10" s="102"/>
      <c r="B10" s="102"/>
      <c r="C10" s="102"/>
      <c r="D10" s="102"/>
      <c r="E10" s="102"/>
      <c r="F10" s="102"/>
    </row>
  </sheetData>
  <autoFilter ref="A6:AL8" xr:uid="{00000000-0001-0000-0000-000000000000}"/>
  <sortState xmlns:xlrd2="http://schemas.microsoft.com/office/spreadsheetml/2017/richdata2" ref="A7:AL8">
    <sortCondition ref="A7:A8"/>
  </sortState>
  <mergeCells count="40">
    <mergeCell ref="X1:AC1"/>
    <mergeCell ref="AD4:AH4"/>
    <mergeCell ref="AI4:AK4"/>
    <mergeCell ref="AJ5:AJ6"/>
    <mergeCell ref="Y4:Y6"/>
    <mergeCell ref="AA4:AA6"/>
    <mergeCell ref="AB4:AB6"/>
    <mergeCell ref="AC3:AK3"/>
    <mergeCell ref="X4:X6"/>
    <mergeCell ref="S3:Y3"/>
    <mergeCell ref="Z3:AB3"/>
    <mergeCell ref="M4:M6"/>
    <mergeCell ref="N4:N6"/>
    <mergeCell ref="O4:O6"/>
    <mergeCell ref="P4:P6"/>
    <mergeCell ref="R4:R6"/>
    <mergeCell ref="Q4:Q6"/>
    <mergeCell ref="A1:B1"/>
    <mergeCell ref="Z4:Z6"/>
    <mergeCell ref="S4:S6"/>
    <mergeCell ref="T4:T6"/>
    <mergeCell ref="U4:U6"/>
    <mergeCell ref="V4:V6"/>
    <mergeCell ref="W4:W6"/>
    <mergeCell ref="K4:K6"/>
    <mergeCell ref="L4:L6"/>
    <mergeCell ref="A4:A6"/>
    <mergeCell ref="B4:B6"/>
    <mergeCell ref="C4:C6"/>
    <mergeCell ref="D4:D6"/>
    <mergeCell ref="A3:F3"/>
    <mergeCell ref="G3:O3"/>
    <mergeCell ref="P3:R3"/>
    <mergeCell ref="A10:F10"/>
    <mergeCell ref="G4:G6"/>
    <mergeCell ref="H4:H6"/>
    <mergeCell ref="I4:I6"/>
    <mergeCell ref="J4:J6"/>
    <mergeCell ref="E4:E6"/>
    <mergeCell ref="F4:F6"/>
  </mergeCells>
  <phoneticPr fontId="13" type="noConversion"/>
  <conditionalFormatting sqref="A7:AB8 AI7:AJ8">
    <cfRule type="containsBlanks" dxfId="4" priority="1">
      <formula>LEN(TRIM(A7))=0</formula>
    </cfRule>
  </conditionalFormatting>
  <conditionalFormatting sqref="AJ7:AJ8 AD7:AH8">
    <cfRule type="containsBlanks" dxfId="3" priority="3">
      <formula>LEN(TRIM(AD7))=0</formula>
    </cfRule>
  </conditionalFormatting>
  <pageMargins left="0.25" right="0.25" top="0.75" bottom="0.75" header="0.3" footer="0.3"/>
  <pageSetup scale="26" fitToHeight="0" orientation="landscape" r:id="rId1"/>
  <headerFooter>
    <oddHeader>&amp;C&amp;"Tahoma,Vet"&amp;A</oddHeader>
    <oddFooter>&amp;L&amp;"Tahoma,Standaard"&amp;9ELC.A.1&amp;C&amp;"Tahoma,Standaard"&amp;9Bestand: &amp;F&amp;R&amp;"Tahoma,Standaard"&amp;9&amp;P van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FE44E-066A-490F-9C08-4014326628CB}">
  <sheetPr>
    <tabColor rgb="FF00B0F0"/>
    <pageSetUpPr fitToPage="1"/>
  </sheetPr>
  <dimension ref="A1:F40"/>
  <sheetViews>
    <sheetView topLeftCell="A6" zoomScale="80" zoomScaleNormal="80" workbookViewId="0">
      <selection activeCell="B57" sqref="B57"/>
    </sheetView>
  </sheetViews>
  <sheetFormatPr defaultColWidth="36.42578125" defaultRowHeight="15" x14ac:dyDescent="0.25"/>
  <cols>
    <col min="1" max="1" width="63.85546875" customWidth="1"/>
    <col min="2" max="2" width="57" bestFit="1" customWidth="1"/>
    <col min="3" max="3" width="41.140625" customWidth="1"/>
    <col min="4" max="4" width="24.28515625" customWidth="1"/>
    <col min="5" max="5" width="15" bestFit="1" customWidth="1"/>
    <col min="6" max="6" width="15.85546875" bestFit="1" customWidth="1"/>
    <col min="7" max="9" width="15.28515625" bestFit="1" customWidth="1"/>
    <col min="10" max="10" width="57" bestFit="1" customWidth="1"/>
    <col min="11" max="11" width="36" bestFit="1" customWidth="1"/>
    <col min="12" max="12" width="18.42578125" bestFit="1" customWidth="1"/>
    <col min="13" max="13" width="32.5703125" bestFit="1" customWidth="1"/>
    <col min="14" max="14" width="14.28515625" bestFit="1" customWidth="1"/>
    <col min="15" max="16380" width="36.42578125" customWidth="1"/>
  </cols>
  <sheetData>
    <row r="1" spans="1:6" ht="18" x14ac:dyDescent="0.25">
      <c r="A1" s="60" t="str">
        <f>CONCATENATE("Inschrijving onderhoud: ",'Prijzenblad Onderhoud'!C1)</f>
        <v>Inschrijving onderhoud: Referentie:</v>
      </c>
      <c r="B1" s="1"/>
      <c r="C1" s="1"/>
      <c r="D1" s="2"/>
    </row>
    <row r="2" spans="1:6" ht="15.75" thickBot="1" x14ac:dyDescent="0.3">
      <c r="A2" s="3"/>
      <c r="B2" s="1"/>
      <c r="C2" s="1"/>
      <c r="D2" s="2"/>
    </row>
    <row r="3" spans="1:6" s="28" customFormat="1" ht="27" customHeight="1" x14ac:dyDescent="0.25">
      <c r="A3" s="82" t="s">
        <v>43</v>
      </c>
      <c r="B3" s="83"/>
      <c r="C3" s="84" t="s">
        <v>44</v>
      </c>
      <c r="D3" s="2"/>
    </row>
    <row r="4" spans="1:6" s="28" customFormat="1" x14ac:dyDescent="0.25">
      <c r="A4" s="29" t="s">
        <v>45</v>
      </c>
      <c r="B4" s="30" t="s">
        <v>46</v>
      </c>
      <c r="C4" s="31"/>
      <c r="D4" s="2"/>
    </row>
    <row r="5" spans="1:6" s="28" customFormat="1" x14ac:dyDescent="0.25">
      <c r="A5" s="32"/>
      <c r="B5" s="30" t="s">
        <v>47</v>
      </c>
      <c r="C5" s="31"/>
      <c r="D5" s="2"/>
    </row>
    <row r="6" spans="1:6" s="28" customFormat="1" x14ac:dyDescent="0.25">
      <c r="A6" s="33"/>
      <c r="B6" s="30" t="s">
        <v>48</v>
      </c>
      <c r="C6" s="31"/>
      <c r="D6" s="2"/>
    </row>
    <row r="7" spans="1:6" s="28" customFormat="1" x14ac:dyDescent="0.25">
      <c r="A7" s="29" t="s">
        <v>49</v>
      </c>
      <c r="B7" s="30" t="s">
        <v>46</v>
      </c>
      <c r="C7" s="31"/>
      <c r="D7" s="2"/>
    </row>
    <row r="8" spans="1:6" s="28" customFormat="1" x14ac:dyDescent="0.25">
      <c r="A8" s="32"/>
      <c r="B8" s="30" t="s">
        <v>47</v>
      </c>
      <c r="C8" s="31"/>
      <c r="D8" s="2"/>
      <c r="E8" s="2"/>
      <c r="F8" s="2"/>
    </row>
    <row r="9" spans="1:6" s="28" customFormat="1" x14ac:dyDescent="0.25">
      <c r="A9" s="33"/>
      <c r="B9" s="30" t="s">
        <v>48</v>
      </c>
      <c r="C9" s="31"/>
      <c r="D9" s="2"/>
      <c r="E9" s="2"/>
      <c r="F9" s="2"/>
    </row>
    <row r="10" spans="1:6" s="28" customFormat="1" x14ac:dyDescent="0.25">
      <c r="A10" s="34" t="s">
        <v>50</v>
      </c>
      <c r="B10" s="30"/>
      <c r="C10" s="31"/>
      <c r="D10" s="2"/>
      <c r="E10" s="2"/>
      <c r="F10" s="2"/>
    </row>
    <row r="11" spans="1:6" s="28" customFormat="1" x14ac:dyDescent="0.25">
      <c r="A11" s="34" t="s">
        <v>51</v>
      </c>
      <c r="B11" s="30"/>
      <c r="C11" s="31"/>
      <c r="D11" s="2"/>
      <c r="E11" s="2"/>
      <c r="F11" s="2"/>
    </row>
    <row r="12" spans="1:6" s="28" customFormat="1" ht="15.75" thickBot="1" x14ac:dyDescent="0.3">
      <c r="A12" s="35" t="s">
        <v>52</v>
      </c>
      <c r="B12" s="36" t="s">
        <v>53</v>
      </c>
      <c r="C12" s="37"/>
      <c r="D12" s="2"/>
      <c r="E12" s="2"/>
      <c r="F12" s="2"/>
    </row>
    <row r="13" spans="1:6" s="28" customFormat="1" x14ac:dyDescent="0.25">
      <c r="A13" s="2"/>
      <c r="B13" s="2"/>
      <c r="C13" s="2"/>
      <c r="D13" s="2"/>
      <c r="E13" s="2"/>
      <c r="F13" s="2"/>
    </row>
    <row r="14" spans="1:6" s="28" customFormat="1" ht="15.75" thickBot="1" x14ac:dyDescent="0.3"/>
    <row r="15" spans="1:6" s="28" customFormat="1" x14ac:dyDescent="0.25">
      <c r="A15" s="81" t="s">
        <v>54</v>
      </c>
      <c r="B15" s="81" t="s">
        <v>55</v>
      </c>
    </row>
    <row r="16" spans="1:6" s="28" customFormat="1" x14ac:dyDescent="0.25">
      <c r="A16" s="38" t="s">
        <v>56</v>
      </c>
      <c r="B16" s="39"/>
    </row>
    <row r="17" spans="1:6" s="28" customFormat="1" x14ac:dyDescent="0.25">
      <c r="A17" s="40" t="s">
        <v>57</v>
      </c>
      <c r="B17" s="41"/>
    </row>
    <row r="18" spans="1:6" s="28" customFormat="1" x14ac:dyDescent="0.25">
      <c r="A18" s="58" t="s">
        <v>58</v>
      </c>
      <c r="B18" s="59"/>
    </row>
    <row r="19" spans="1:6" s="28" customFormat="1" ht="15.75" thickBot="1" x14ac:dyDescent="0.3">
      <c r="A19" s="42" t="s">
        <v>59</v>
      </c>
      <c r="B19" s="43"/>
    </row>
    <row r="20" spans="1:6" s="28" customFormat="1" x14ac:dyDescent="0.25"/>
    <row r="21" spans="1:6" s="28" customFormat="1" ht="15.75" thickBot="1" x14ac:dyDescent="0.3"/>
    <row r="22" spans="1:6" ht="37.5" customHeight="1" x14ac:dyDescent="0.25">
      <c r="A22" s="72" t="s">
        <v>60</v>
      </c>
      <c r="B22" s="73"/>
      <c r="C22" s="74"/>
      <c r="D22" s="133" t="s">
        <v>61</v>
      </c>
      <c r="E22" s="134"/>
      <c r="F22" s="135"/>
    </row>
    <row r="23" spans="1:6" ht="33.75" x14ac:dyDescent="0.25">
      <c r="A23" s="75" t="s">
        <v>62</v>
      </c>
      <c r="B23" s="76" t="s">
        <v>63</v>
      </c>
      <c r="C23" s="77" t="s">
        <v>0</v>
      </c>
      <c r="D23" s="78" t="s">
        <v>64</v>
      </c>
      <c r="E23" s="79" t="s">
        <v>65</v>
      </c>
      <c r="F23" s="80" t="s">
        <v>66</v>
      </c>
    </row>
    <row r="24" spans="1:6" ht="15.75" thickBot="1" x14ac:dyDescent="0.3">
      <c r="A24" s="44" t="s">
        <v>67</v>
      </c>
      <c r="B24" s="70" t="s">
        <v>68</v>
      </c>
      <c r="C24" s="70" t="s">
        <v>69</v>
      </c>
      <c r="D24" s="45"/>
      <c r="E24" s="46"/>
      <c r="F24" s="47"/>
    </row>
    <row r="25" spans="1:6" ht="15.75" thickBot="1" x14ac:dyDescent="0.3">
      <c r="A25" s="44" t="s">
        <v>86</v>
      </c>
      <c r="B25" s="70"/>
      <c r="C25" s="70" t="s">
        <v>70</v>
      </c>
      <c r="D25" s="48"/>
      <c r="E25" s="49"/>
      <c r="F25" s="50"/>
    </row>
    <row r="26" spans="1:6" ht="15.75" thickBot="1" x14ac:dyDescent="0.3">
      <c r="A26" s="44" t="s">
        <v>87</v>
      </c>
      <c r="B26" s="70"/>
      <c r="C26" s="70" t="s">
        <v>70</v>
      </c>
      <c r="D26" s="48"/>
      <c r="E26" s="49"/>
      <c r="F26" s="50"/>
    </row>
    <row r="27" spans="1:6" ht="15.75" thickBot="1" x14ac:dyDescent="0.3">
      <c r="A27" s="44" t="s">
        <v>88</v>
      </c>
      <c r="B27" s="70"/>
      <c r="C27" s="70" t="s">
        <v>70</v>
      </c>
      <c r="D27" s="48"/>
      <c r="E27" s="49"/>
      <c r="F27" s="50"/>
    </row>
    <row r="28" spans="1:6" ht="15.75" thickBot="1" x14ac:dyDescent="0.3">
      <c r="A28" s="44" t="s">
        <v>89</v>
      </c>
      <c r="B28" s="70"/>
      <c r="C28" s="70" t="s">
        <v>70</v>
      </c>
      <c r="D28" s="48"/>
      <c r="E28" s="49"/>
      <c r="F28" s="50"/>
    </row>
    <row r="29" spans="1:6" ht="15.75" thickBot="1" x14ac:dyDescent="0.3">
      <c r="A29" s="44" t="s">
        <v>90</v>
      </c>
      <c r="B29" s="70"/>
      <c r="C29" s="70" t="s">
        <v>70</v>
      </c>
      <c r="D29" s="48"/>
      <c r="E29" s="49"/>
      <c r="F29" s="50"/>
    </row>
    <row r="30" spans="1:6" ht="15.75" thickBot="1" x14ac:dyDescent="0.3">
      <c r="A30" s="44" t="s">
        <v>91</v>
      </c>
      <c r="B30" s="70"/>
      <c r="C30" s="70" t="s">
        <v>70</v>
      </c>
      <c r="D30" s="48"/>
      <c r="E30" s="49"/>
      <c r="F30" s="50"/>
    </row>
    <row r="31" spans="1:6" ht="15.75" thickBot="1" x14ac:dyDescent="0.3">
      <c r="A31" s="44" t="s">
        <v>92</v>
      </c>
      <c r="B31" s="70"/>
      <c r="C31" s="70" t="s">
        <v>70</v>
      </c>
      <c r="D31" s="48"/>
      <c r="E31" s="49"/>
      <c r="F31" s="50"/>
    </row>
    <row r="32" spans="1:6" ht="15.75" thickBot="1" x14ac:dyDescent="0.3">
      <c r="A32" s="44" t="s">
        <v>93</v>
      </c>
      <c r="B32" s="70"/>
      <c r="C32" s="70" t="s">
        <v>70</v>
      </c>
      <c r="D32" s="48"/>
      <c r="E32" s="49"/>
      <c r="F32" s="50"/>
    </row>
    <row r="33" spans="1:6" ht="15.75" thickBot="1" x14ac:dyDescent="0.3">
      <c r="A33" s="44" t="s">
        <v>94</v>
      </c>
      <c r="B33" s="70"/>
      <c r="C33" s="70" t="s">
        <v>70</v>
      </c>
      <c r="D33" s="48"/>
      <c r="E33" s="49"/>
      <c r="F33" s="50"/>
    </row>
    <row r="34" spans="1:6" ht="15.75" thickBot="1" x14ac:dyDescent="0.3">
      <c r="A34" s="44" t="s">
        <v>95</v>
      </c>
      <c r="B34" s="70"/>
      <c r="C34" s="70" t="s">
        <v>70</v>
      </c>
      <c r="D34" s="48"/>
      <c r="E34" s="49"/>
      <c r="F34" s="50"/>
    </row>
    <row r="35" spans="1:6" ht="15.75" thickBot="1" x14ac:dyDescent="0.3">
      <c r="A35" s="44" t="s">
        <v>96</v>
      </c>
      <c r="B35" s="70"/>
      <c r="C35" s="70" t="s">
        <v>70</v>
      </c>
      <c r="D35" s="48"/>
      <c r="E35" s="49"/>
      <c r="F35" s="50"/>
    </row>
    <row r="36" spans="1:6" ht="15.75" thickBot="1" x14ac:dyDescent="0.3">
      <c r="A36" s="44" t="s">
        <v>97</v>
      </c>
      <c r="B36" s="70"/>
      <c r="C36" s="70" t="s">
        <v>70</v>
      </c>
      <c r="D36" s="48"/>
      <c r="E36" s="49"/>
      <c r="F36" s="50"/>
    </row>
    <row r="37" spans="1:6" ht="15.75" thickBot="1" x14ac:dyDescent="0.3">
      <c r="A37" s="54" t="s">
        <v>98</v>
      </c>
      <c r="B37" s="71"/>
      <c r="C37" s="70" t="s">
        <v>70</v>
      </c>
      <c r="D37" s="48"/>
      <c r="E37" s="49"/>
      <c r="F37" s="50"/>
    </row>
    <row r="38" spans="1:6" ht="15.75" thickBot="1" x14ac:dyDescent="0.3">
      <c r="A38" s="54" t="s">
        <v>99</v>
      </c>
      <c r="B38" s="71"/>
      <c r="C38" s="70" t="s">
        <v>70</v>
      </c>
      <c r="D38" s="48"/>
      <c r="E38" s="49"/>
      <c r="F38" s="50"/>
    </row>
    <row r="39" spans="1:6" ht="15.75" thickBot="1" x14ac:dyDescent="0.3">
      <c r="A39" s="54" t="s">
        <v>100</v>
      </c>
      <c r="B39" s="71"/>
      <c r="C39" s="70" t="s">
        <v>70</v>
      </c>
      <c r="D39" s="51"/>
      <c r="E39" s="52"/>
      <c r="F39" s="53"/>
    </row>
    <row r="40" spans="1:6" ht="15.75" thickBot="1" x14ac:dyDescent="0.3">
      <c r="A40" s="54" t="s">
        <v>101</v>
      </c>
      <c r="B40" s="71"/>
      <c r="C40" s="70" t="s">
        <v>70</v>
      </c>
      <c r="D40" s="55"/>
      <c r="E40" s="56"/>
      <c r="F40" s="57"/>
    </row>
  </sheetData>
  <sheetProtection selectLockedCells="1"/>
  <mergeCells count="1">
    <mergeCell ref="D22:F22"/>
  </mergeCells>
  <conditionalFormatting sqref="A24:C24">
    <cfRule type="containsBlanks" dxfId="2" priority="2">
      <formula>LEN(TRIM(A24))=0</formula>
    </cfRule>
  </conditionalFormatting>
  <conditionalFormatting sqref="B16:B19">
    <cfRule type="containsBlanks" dxfId="1" priority="1">
      <formula>LEN(TRIM(B16))=0</formula>
    </cfRule>
  </conditionalFormatting>
  <conditionalFormatting sqref="C4:C12 D24:F40">
    <cfRule type="containsBlanks" dxfId="0" priority="7">
      <formula>LEN(TRIM(C4))=0</formula>
    </cfRule>
  </conditionalFormatting>
  <pageMargins left="0.70866141732283505" right="0.70866141732283505" top="0.74803149606299202" bottom="0.74803149606299202" header="0.31496062992126" footer="0.31496062992126"/>
  <pageSetup scale="49" orientation="landscape" r:id="rId1"/>
  <headerFooter>
    <oddHeader>&amp;C&amp;"Tahoma,Vet"&amp;A</oddHeader>
    <oddFooter>&amp;C&amp;"Tahoma,Standaard"&amp;9Bestand: &amp;F&amp;R&amp;"Calibritahoma,Standaard"&amp;9&amp;P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BE29E609A8E48A738AF15D990DABE" ma:contentTypeVersion="15" ma:contentTypeDescription="Create a new document." ma:contentTypeScope="" ma:versionID="31aaf9b8b933c12dd17d6e4f681ce2ca">
  <xsd:schema xmlns:xsd="http://www.w3.org/2001/XMLSchema" xmlns:xs="http://www.w3.org/2001/XMLSchema" xmlns:p="http://schemas.microsoft.com/office/2006/metadata/properties" xmlns:ns2="a9071ef3-7415-484d-98a3-12415fb13a4c" xmlns:ns3="2ee36d35-5e7f-41d9-a7e3-3ec8c51c702c" xmlns:ns4="bf4f67b4-1ddd-48a1-b46a-0809bdd0640d" targetNamespace="http://schemas.microsoft.com/office/2006/metadata/properties" ma:root="true" ma:fieldsID="955c0c3b3990eec2f2acfa11983910b8" ns2:_="" ns3:_="" ns4:_="">
    <xsd:import namespace="a9071ef3-7415-484d-98a3-12415fb13a4c"/>
    <xsd:import namespace="2ee36d35-5e7f-41d9-a7e3-3ec8c51c702c"/>
    <xsd:import namespace="bf4f67b4-1ddd-48a1-b46a-0809bdd06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1ef3-7415-484d-98a3-12415fb13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36d35-5e7f-41d9-a7e3-3ec8c51c7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f67b4-1ddd-48a1-b46a-0809bdd0640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3eb78d-5b86-40cc-a31f-99139dc19566}" ma:internalName="TaxCatchAll" ma:showField="CatchAllData" ma:web="2ee36d35-5e7f-41d9-a7e3-3ec8c51c70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a9071ef3-7415-484d-98a3-12415fb13a4c">
      <Terms xmlns="http://schemas.microsoft.com/office/infopath/2007/PartnerControls"/>
    </lcf76f155ced4ddcb4097134ff3c332f>
    <TaxCatchAll xmlns="bf4f67b4-1ddd-48a1-b46a-0809bdd0640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A8C47D-579C-4511-95BE-483652AFA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1ef3-7415-484d-98a3-12415fb13a4c"/>
    <ds:schemaRef ds:uri="2ee36d35-5e7f-41d9-a7e3-3ec8c51c702c"/>
    <ds:schemaRef ds:uri="bf4f67b4-1ddd-48a1-b46a-0809bdd06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E24833-F581-4C6A-9EA8-4B091BF74FA3}">
  <ds:schemaRefs>
    <ds:schemaRef ds:uri="http://schemas.microsoft.com/office/2006/metadata/properties"/>
    <ds:schemaRef ds:uri="a9071ef3-7415-484d-98a3-12415fb13a4c"/>
    <ds:schemaRef ds:uri="http://schemas.microsoft.com/office/infopath/2007/PartnerControls"/>
    <ds:schemaRef ds:uri="bf4f67b4-1ddd-48a1-b46a-0809bdd0640d"/>
  </ds:schemaRefs>
</ds:datastoreItem>
</file>

<file path=customXml/itemProps3.xml><?xml version="1.0" encoding="utf-8"?>
<ds:datastoreItem xmlns:ds="http://schemas.openxmlformats.org/officeDocument/2006/customXml" ds:itemID="{FD8D2854-AE99-4033-B178-4F53C9B2010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6e1092c-5d6e-4ef0-9c02-c5b2cdf179ea}" enabled="0" method="" siteId="{b6e1092c-5d6e-4ef0-9c02-c5b2cdf179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Prijzenblad Onderhoud</vt:lpstr>
      <vt:lpstr>Verrekenprijzen</vt:lpstr>
      <vt:lpstr>'Prijzenblad Onderhoud'!Afdrukbereik</vt:lpstr>
      <vt:lpstr>'Prijzenblad Onderhoud'!Afdruktitels</vt:lpstr>
      <vt:lpstr>Verrekenprijzen!Afdruktitels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Eurlicon</dc:creator>
  <cp:keywords/>
  <dc:description/>
  <cp:lastModifiedBy>Victor Jongman</cp:lastModifiedBy>
  <cp:revision/>
  <dcterms:created xsi:type="dcterms:W3CDTF">2014-11-26T14:52:47Z</dcterms:created>
  <dcterms:modified xsi:type="dcterms:W3CDTF">2025-09-30T09:49:56Z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0x010100F30BE29E609A8E48A738AF15D990DABE</vt:lpwstr>
  </property>
  <property fmtid="{D5CDD505-2E9C-101B-9397-08002B2CF9AE}" pid="3" name="Order">
    <vt:r8>20000</vt:r8>
  </property>
  <property fmtid="{D5CDD505-2E9C-101B-9397-08002B2CF9AE}" pid="4" name="MediaServiceImageTags">
    <vt:lpwstr/>
  </property>
</Properties>
</file>