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enhunzenl.sharepoint.com/sites/AH-C-Inkoop-AanbestedingSlotenonderhoud/Gedeelde documenten/2. Concept aanbestedingdocumenten/Leidraad en Bijlagen/Bijlagen/"/>
    </mc:Choice>
  </mc:AlternateContent>
  <xr:revisionPtr revIDLastSave="13" documentId="8_{598CB204-A963-4D19-BC70-26A428485DE8}" xr6:coauthVersionLast="47" xr6:coauthVersionMax="47" xr10:uidLastSave="{DB1779AF-A71D-4951-85F3-C8BB60D646C3}"/>
  <bookViews>
    <workbookView xWindow="-38520" yWindow="-120" windowWidth="38640" windowHeight="21120" xr2:uid="{15EAB077-6349-4CBB-8B97-AE53F879511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H8" i="1" l="1"/>
  <c r="C21" i="1" s="1"/>
  <c r="E24" i="1"/>
  <c r="D24" i="1"/>
  <c r="E23" i="1"/>
  <c r="D23" i="1"/>
  <c r="E22" i="1"/>
  <c r="D22" i="1"/>
  <c r="E21" i="1"/>
  <c r="D21" i="1"/>
  <c r="C22" i="1" l="1"/>
  <c r="G22" i="1" s="1"/>
  <c r="C23" i="1"/>
  <c r="G23" i="1" s="1"/>
  <c r="C24" i="1"/>
  <c r="G24" i="1" s="1"/>
  <c r="G21" i="1"/>
  <c r="G25" i="1"/>
</calcChain>
</file>

<file path=xl/sharedStrings.xml><?xml version="1.0" encoding="utf-8"?>
<sst xmlns="http://schemas.openxmlformats.org/spreadsheetml/2006/main" count="20" uniqueCount="16">
  <si>
    <t>Rekenvoorbeeld 3</t>
  </si>
  <si>
    <t>Het betreffen hier fictieve getallen en gunningscriteria</t>
  </si>
  <si>
    <t>Beoordelingscijfer in consensus</t>
  </si>
  <si>
    <t>Gunningscriterium</t>
  </si>
  <si>
    <t>Prijs (excl. BTW) Conform Prijsinvulformulier</t>
  </si>
  <si>
    <t>Deskundigheid</t>
  </si>
  <si>
    <t>Realtime demo</t>
  </si>
  <si>
    <t>Minimum inschrijfprijs</t>
  </si>
  <si>
    <t>Inschrijver</t>
  </si>
  <si>
    <t>Behaald aantal punten in concensus</t>
  </si>
  <si>
    <t>Plan van Aanpak</t>
  </si>
  <si>
    <t>Eindscore</t>
  </si>
  <si>
    <t>Minimale inschrijfprijs</t>
  </si>
  <si>
    <t>Maximale inschrijfprijs</t>
  </si>
  <si>
    <t>Totaal aantal punten</t>
  </si>
  <si>
    <t xml:space="preserve">Bijlage 7: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</si>
</sst>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3" formatCode="_ * #,##0.00_ ;_ * \-#,##0.00_ ;_ * &quot;-&quot;??_ ;_ @_ "/>
  </numFmts>
  <fonts count="7" x14ac:knownFonts="1">
    <font>
      <sz val="11"/>
      <color theme="1"/>
      <name val="Tenorite"/>
      <family val="2"/>
    </font>
    <font>
      <sz val="11"/>
      <color theme="1"/>
      <name val="Tenorite"/>
      <family val="2"/>
    </font>
    <font>
      <b/>
      <sz val="11"/>
      <color theme="4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9" fontId="5" fillId="0" borderId="5" xfId="0" applyNumberFormat="1" applyFont="1" applyBorder="1" applyAlignment="1">
      <alignment horizontal="right" vertical="center"/>
    </xf>
    <xf numFmtId="9" fontId="5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6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6" fontId="6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0" fillId="0" borderId="9" xfId="0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0" xfId="0" applyBorder="1"/>
    <xf numFmtId="43" fontId="6" fillId="0" borderId="6" xfId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9" fontId="5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2107-0335-4FB6-A4A0-69A324C5F216}">
  <dimension ref="B1:H25"/>
  <sheetViews>
    <sheetView tabSelected="1" workbookViewId="0">
      <selection activeCell="J7" sqref="J7"/>
    </sheetView>
  </sheetViews>
  <sheetFormatPr defaultRowHeight="13.8" x14ac:dyDescent="0.25"/>
  <cols>
    <col min="2" max="2" width="10.5546875" customWidth="1"/>
    <col min="3" max="5" width="22" customWidth="1"/>
    <col min="7" max="7" width="16.6640625" customWidth="1"/>
  </cols>
  <sheetData>
    <row r="1" spans="2:8" ht="15" x14ac:dyDescent="0.25">
      <c r="B1" s="1" t="s">
        <v>15</v>
      </c>
      <c r="C1" s="1" t="s">
        <v>0</v>
      </c>
    </row>
    <row r="2" spans="2:8" ht="15" x14ac:dyDescent="0.25">
      <c r="B2" s="2"/>
      <c r="G2" s="4" t="s">
        <v>12</v>
      </c>
      <c r="H2" s="8">
        <v>75000</v>
      </c>
    </row>
    <row r="3" spans="2:8" ht="15" x14ac:dyDescent="0.25">
      <c r="B3" s="3" t="s">
        <v>1</v>
      </c>
      <c r="G3" s="4" t="s">
        <v>13</v>
      </c>
      <c r="H3" s="8">
        <v>100000</v>
      </c>
    </row>
    <row r="4" spans="2:8" ht="15" x14ac:dyDescent="0.25">
      <c r="B4" s="3"/>
    </row>
    <row r="5" spans="2:8" ht="15" x14ac:dyDescent="0.25">
      <c r="B5" s="2"/>
    </row>
    <row r="6" spans="2:8" ht="15.75" thickBot="1" x14ac:dyDescent="0.3">
      <c r="B6" s="34" t="s">
        <v>2</v>
      </c>
      <c r="C6" s="34"/>
      <c r="D6" s="34"/>
      <c r="E6" s="34"/>
    </row>
    <row r="7" spans="2:8" ht="15.75" thickBot="1" x14ac:dyDescent="0.3">
      <c r="C7" s="35" t="s">
        <v>3</v>
      </c>
      <c r="D7" s="36"/>
      <c r="E7" s="5"/>
      <c r="G7" s="4"/>
      <c r="H7" s="4"/>
    </row>
    <row r="8" spans="2:8" ht="60.75" thickBot="1" x14ac:dyDescent="0.3">
      <c r="C8" s="6" t="s">
        <v>4</v>
      </c>
      <c r="D8" s="6" t="s">
        <v>5</v>
      </c>
      <c r="E8" s="6" t="s">
        <v>6</v>
      </c>
      <c r="G8" s="7" t="s">
        <v>7</v>
      </c>
      <c r="H8" s="8">
        <f>IF(C10&lt;H2,H2,MIN(C10:C14))</f>
        <v>75000</v>
      </c>
    </row>
    <row r="9" spans="2:8" ht="15" x14ac:dyDescent="0.25">
      <c r="B9" s="9" t="s">
        <v>8</v>
      </c>
      <c r="C9" s="10">
        <v>0.4</v>
      </c>
      <c r="D9" s="10">
        <v>0.5</v>
      </c>
      <c r="E9" s="10">
        <v>0.1</v>
      </c>
      <c r="G9" s="11"/>
      <c r="H9" s="11"/>
    </row>
    <row r="10" spans="2:8" ht="15" x14ac:dyDescent="0.25">
      <c r="B10" s="12">
        <v>1</v>
      </c>
      <c r="C10" s="13">
        <v>60000</v>
      </c>
      <c r="D10" s="14">
        <v>3</v>
      </c>
      <c r="E10" s="14">
        <v>3</v>
      </c>
      <c r="G10" s="15"/>
      <c r="H10" s="15"/>
    </row>
    <row r="11" spans="2:8" ht="15" x14ac:dyDescent="0.25">
      <c r="B11" s="12">
        <v>2</v>
      </c>
      <c r="C11" s="13">
        <v>85000</v>
      </c>
      <c r="D11" s="14">
        <v>7</v>
      </c>
      <c r="E11" s="14">
        <v>7</v>
      </c>
      <c r="G11" s="15"/>
      <c r="H11" s="15"/>
    </row>
    <row r="12" spans="2:8" ht="15" x14ac:dyDescent="0.25">
      <c r="B12" s="16">
        <v>3</v>
      </c>
      <c r="C12" s="17">
        <v>100000</v>
      </c>
      <c r="D12" s="18">
        <v>8</v>
      </c>
      <c r="E12" s="18">
        <v>8</v>
      </c>
      <c r="G12" s="15"/>
      <c r="H12" s="19"/>
    </row>
    <row r="13" spans="2:8" ht="15" x14ac:dyDescent="0.25">
      <c r="B13" s="16">
        <v>4</v>
      </c>
      <c r="C13" s="17">
        <v>125000</v>
      </c>
      <c r="D13" s="18">
        <v>8</v>
      </c>
      <c r="E13" s="18">
        <v>8</v>
      </c>
      <c r="G13" s="15"/>
      <c r="H13" s="15"/>
    </row>
    <row r="14" spans="2:8" ht="15.75" thickBot="1" x14ac:dyDescent="0.3">
      <c r="B14" s="20">
        <v>5</v>
      </c>
      <c r="C14" s="21">
        <v>125100</v>
      </c>
      <c r="D14" s="22">
        <v>10</v>
      </c>
      <c r="E14" s="22">
        <v>10</v>
      </c>
      <c r="G14" s="15"/>
      <c r="H14" s="15"/>
    </row>
    <row r="17" spans="2:7" ht="15.75" thickBot="1" x14ac:dyDescent="0.3">
      <c r="B17" s="34" t="s">
        <v>9</v>
      </c>
      <c r="C17" s="34"/>
      <c r="D17" s="34"/>
      <c r="E17" s="34"/>
    </row>
    <row r="18" spans="2:7" ht="15.75" thickBot="1" x14ac:dyDescent="0.3">
      <c r="B18" s="23"/>
      <c r="C18" s="24" t="s">
        <v>3</v>
      </c>
      <c r="D18" s="25"/>
      <c r="E18" s="25"/>
      <c r="F18" s="26"/>
    </row>
    <row r="19" spans="2:7" ht="24.75" thickBot="1" x14ac:dyDescent="0.3">
      <c r="C19" s="6" t="s">
        <v>4</v>
      </c>
      <c r="D19" s="6" t="s">
        <v>10</v>
      </c>
      <c r="E19" s="6" t="s">
        <v>6</v>
      </c>
      <c r="G19" s="4" t="s">
        <v>11</v>
      </c>
    </row>
    <row r="20" spans="2:7" ht="15" x14ac:dyDescent="0.25">
      <c r="B20" s="9" t="s">
        <v>8</v>
      </c>
      <c r="C20" s="10">
        <v>0.4</v>
      </c>
      <c r="D20" s="10">
        <v>0.5</v>
      </c>
      <c r="E20" s="10">
        <v>0.1</v>
      </c>
      <c r="G20" s="31" t="s">
        <v>14</v>
      </c>
    </row>
    <row r="21" spans="2:7" ht="15" x14ac:dyDescent="0.25">
      <c r="B21" s="12">
        <v>1</v>
      </c>
      <c r="C21" s="27">
        <f>IF(C10&lt;$H$2,40,IF(C10&gt;$H$3,0,$H$8/C10*40))</f>
        <v>40</v>
      </c>
      <c r="D21" s="28">
        <f>ROUND(D10/10*$D$20*100,2)</f>
        <v>15</v>
      </c>
      <c r="E21" s="28">
        <f>ROUND(E10/10*$E$9*100,2)</f>
        <v>3</v>
      </c>
      <c r="G21" s="32">
        <f>SUM(C21:E21)</f>
        <v>58</v>
      </c>
    </row>
    <row r="22" spans="2:7" ht="15" x14ac:dyDescent="0.25">
      <c r="B22" s="12">
        <v>2</v>
      </c>
      <c r="C22" s="27">
        <f t="shared" ref="C22:C25" si="0">IF(C11&lt;$H$2,40,IF(C11&gt;$H$3,0,$H$8/C11*40))</f>
        <v>35.294117647058826</v>
      </c>
      <c r="D22" s="28">
        <f t="shared" ref="D22:D25" si="1">ROUND(D11/10*$D$20*100,2)</f>
        <v>35</v>
      </c>
      <c r="E22" s="28">
        <f t="shared" ref="E22:E24" si="2">ROUND(E11/10*$E$9*100,2)</f>
        <v>7</v>
      </c>
      <c r="G22" s="32">
        <f t="shared" ref="G22:G25" si="3">SUM(C22:E22)</f>
        <v>77.294117647058826</v>
      </c>
    </row>
    <row r="23" spans="2:7" ht="15" x14ac:dyDescent="0.25">
      <c r="B23" s="16">
        <v>3</v>
      </c>
      <c r="C23" s="27">
        <f t="shared" si="0"/>
        <v>30</v>
      </c>
      <c r="D23" s="28">
        <f t="shared" si="1"/>
        <v>40</v>
      </c>
      <c r="E23" s="28">
        <f t="shared" si="2"/>
        <v>8</v>
      </c>
      <c r="G23" s="32">
        <f t="shared" si="3"/>
        <v>78</v>
      </c>
    </row>
    <row r="24" spans="2:7" x14ac:dyDescent="0.25">
      <c r="B24" s="16">
        <v>4</v>
      </c>
      <c r="C24" s="27">
        <f t="shared" si="0"/>
        <v>0</v>
      </c>
      <c r="D24" s="28">
        <f t="shared" si="1"/>
        <v>40</v>
      </c>
      <c r="E24" s="28">
        <f t="shared" si="2"/>
        <v>8</v>
      </c>
      <c r="G24" s="32">
        <f t="shared" si="3"/>
        <v>48</v>
      </c>
    </row>
    <row r="25" spans="2:7" ht="14.4" thickBot="1" x14ac:dyDescent="0.3">
      <c r="B25" s="20">
        <v>5</v>
      </c>
      <c r="C25" s="30">
        <f t="shared" si="0"/>
        <v>0</v>
      </c>
      <c r="D25" s="29">
        <f t="shared" si="1"/>
        <v>50</v>
      </c>
      <c r="E25" s="29">
        <v>10</v>
      </c>
      <c r="G25" s="33">
        <f t="shared" si="3"/>
        <v>60</v>
      </c>
    </row>
  </sheetData>
  <mergeCells count="3">
    <mergeCell ref="B6:E6"/>
    <mergeCell ref="C7:D7"/>
    <mergeCell ref="B17:E17"/>
  </mergeCells>
  <pageMargins left="0.7" right="0.7" top="0.75" bottom="0.75" header="0.3" footer="0.3"/>
  <pageSetup orientation="portrait" r:id="rId1"/>
  <ignoredErrors>
    <ignoredError sqref="H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9572759654041828455166032279A" ma:contentTypeVersion="3" ma:contentTypeDescription="Een nieuw document maken." ma:contentTypeScope="" ma:versionID="b54d6e4cd8125ba20869d3963a1bf64f">
  <xsd:schema xmlns:xsd="http://www.w3.org/2001/XMLSchema" xmlns:xs="http://www.w3.org/2001/XMLSchema" xmlns:p="http://schemas.microsoft.com/office/2006/metadata/properties" xmlns:ns2="8b317d44-0388-4488-9d3b-13b70362bd37" targetNamespace="http://schemas.microsoft.com/office/2006/metadata/properties" ma:root="true" ma:fieldsID="f195b3e93ef156820e47b0e21f9b7306" ns2:_="">
    <xsd:import namespace="8b317d44-0388-4488-9d3b-13b70362bd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17d44-0388-4488-9d3b-13b70362b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1946C5-0CA4-4804-B3AB-9C4079EBB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17d44-0388-4488-9d3b-13b70362bd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3AC807-DF63-451E-8035-385293143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CFDCB-CA09-4B7E-9315-BFA345A93172}">
  <ds:schemaRefs>
    <ds:schemaRef ds:uri="http://schemas.microsoft.com/office/2006/metadata/properties"/>
    <ds:schemaRef ds:uri="http://schemas.microsoft.com/office/infopath/2007/PartnerControls"/>
    <ds:schemaRef ds:uri="27b7dfde-4572-4e27-97f3-3044bc20c050"/>
    <ds:schemaRef ds:uri="bd03d41d-8d13-4ffa-b705-53c7e6afa1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Koomans, Peter</dc:creator>
  <cp:lastModifiedBy>Koomans, Peter</cp:lastModifiedBy>
  <dcterms:created xsi:type="dcterms:W3CDTF">2026-01-14T10:52:47Z</dcterms:created>
  <dcterms:modified xsi:type="dcterms:W3CDTF">2026-01-16T09:29:35Z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0x010100F3F9572759654041828455166032279A</vt:lpwstr>
  </property>
</Properties>
</file>