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2 Komend\BOR Bebording\1. Specificeren\00 Aanbestedingsstukken - Publiceren\"/>
    </mc:Choice>
  </mc:AlternateContent>
  <xr:revisionPtr revIDLastSave="0" documentId="8_{FD229EB2-3320-4806-9E74-61C011B170EC}" xr6:coauthVersionLast="47" xr6:coauthVersionMax="47" xr10:uidLastSave="{00000000-0000-0000-0000-000000000000}"/>
  <bookViews>
    <workbookView xWindow="-120" yWindow="-120" windowWidth="29040" windowHeight="15840" xr2:uid="{2CAC491E-55E8-4C50-AA00-79285ECF7EBA}"/>
  </bookViews>
  <sheets>
    <sheet name="Voorblad" sheetId="3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H12" i="1"/>
  <c r="H31" i="1"/>
  <c r="I31" i="1" s="1"/>
  <c r="I12" i="1"/>
  <c r="H14" i="1"/>
  <c r="H11" i="1"/>
  <c r="H13" i="1"/>
  <c r="I14" i="1"/>
  <c r="H19" i="1"/>
  <c r="H21" i="1"/>
  <c r="H15" i="1"/>
  <c r="H26" i="1"/>
  <c r="H25" i="1"/>
  <c r="H24" i="1"/>
  <c r="H22" i="1"/>
  <c r="H20" i="1"/>
  <c r="H18" i="1"/>
  <c r="H17" i="1"/>
  <c r="H16" i="1"/>
  <c r="I11" i="1"/>
  <c r="G63" i="1"/>
  <c r="B25" i="3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55" i="1"/>
  <c r="I55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7" i="1"/>
  <c r="I37" i="1" s="1"/>
  <c r="H36" i="1"/>
  <c r="I36" i="1" s="1"/>
  <c r="H29" i="1"/>
  <c r="I29" i="1" s="1"/>
  <c r="H30" i="1"/>
  <c r="I30" i="1" s="1"/>
  <c r="H32" i="1"/>
  <c r="I32" i="1" s="1"/>
  <c r="H33" i="1"/>
  <c r="I33" i="1" s="1"/>
  <c r="H34" i="1"/>
  <c r="I34" i="1" s="1"/>
  <c r="H28" i="1"/>
  <c r="I28" i="1" s="1"/>
  <c r="I13" i="1"/>
  <c r="I15" i="1"/>
  <c r="I16" i="1"/>
  <c r="I17" i="1"/>
  <c r="I18" i="1"/>
  <c r="I19" i="1"/>
  <c r="I20" i="1"/>
  <c r="I21" i="1"/>
  <c r="I22" i="1"/>
  <c r="I24" i="1"/>
  <c r="I25" i="1"/>
  <c r="I26" i="1"/>
  <c r="E63" i="1"/>
  <c r="I63" i="1" l="1"/>
  <c r="B21" i="3" s="1"/>
</calcChain>
</file>

<file path=xl/sharedStrings.xml><?xml version="1.0" encoding="utf-8"?>
<sst xmlns="http://schemas.openxmlformats.org/spreadsheetml/2006/main" count="148" uniqueCount="103">
  <si>
    <t>&lt;VUL ALLE GELE CELLEN IN&gt;</t>
  </si>
  <si>
    <t>Artikel</t>
  </si>
  <si>
    <t>Afmeting</t>
  </si>
  <si>
    <t>Reflectie-klasse</t>
  </si>
  <si>
    <t>Fictief
Aantal</t>
  </si>
  <si>
    <t>Prijs per stuk bruto</t>
  </si>
  <si>
    <t>Totaal</t>
  </si>
  <si>
    <t>Rond</t>
  </si>
  <si>
    <t>KL3</t>
  </si>
  <si>
    <t>Vierkant</t>
  </si>
  <si>
    <t>400x400 mm</t>
  </si>
  <si>
    <t>600x600 mm</t>
  </si>
  <si>
    <t>800x800 mm</t>
  </si>
  <si>
    <t>Driehoek</t>
  </si>
  <si>
    <r>
      <t>∆</t>
    </r>
    <r>
      <rPr>
        <sz val="10"/>
        <rFont val="Trebuchet MS"/>
        <family val="2"/>
      </rPr>
      <t xml:space="preserve"> 700 mm</t>
    </r>
  </si>
  <si>
    <r>
      <t>∆</t>
    </r>
    <r>
      <rPr>
        <sz val="10"/>
        <rFont val="Trebuchet MS"/>
        <family val="2"/>
      </rPr>
      <t xml:space="preserve"> 900 mm</t>
    </r>
  </si>
  <si>
    <t>Ruit</t>
  </si>
  <si>
    <t>◇ 600 mm</t>
  </si>
  <si>
    <t>◇ 800 mm</t>
  </si>
  <si>
    <t>Achthoekig</t>
  </si>
  <si>
    <t>700 mm</t>
  </si>
  <si>
    <t>400x600 mm</t>
  </si>
  <si>
    <t>Rechthoek (zonebord)</t>
  </si>
  <si>
    <t>530x670 mm</t>
  </si>
  <si>
    <t>800x1000 mm</t>
  </si>
  <si>
    <t>G13</t>
  </si>
  <si>
    <t>600x200mm</t>
  </si>
  <si>
    <t>D02+Verkeerszuil</t>
  </si>
  <si>
    <t>standaard</t>
  </si>
  <si>
    <t>eigen ontwerp</t>
  </si>
  <si>
    <t>Straatnaamborden</t>
  </si>
  <si>
    <t>Enkelzijdig bedrukt</t>
  </si>
  <si>
    <t>Dubbelzijdig bedrukt</t>
  </si>
  <si>
    <t>Flespaal ø 76/48 - verzinkt</t>
  </si>
  <si>
    <t>2500 mm</t>
  </si>
  <si>
    <t>3000 mm</t>
  </si>
  <si>
    <t>Buispaal ø 48 - verzinkt</t>
  </si>
  <si>
    <t>2000 mm</t>
  </si>
  <si>
    <t>Buispaal ø 48 - aluminium</t>
  </si>
  <si>
    <t>Komborden/portaal</t>
  </si>
  <si>
    <t>Standaard - 1 regel</t>
  </si>
  <si>
    <t>1600 x 650 mm</t>
  </si>
  <si>
    <t>Standaard - 2 regels</t>
  </si>
  <si>
    <t>1600 x 800 mm</t>
  </si>
  <si>
    <t>Standaard - 3 regels</t>
  </si>
  <si>
    <t xml:space="preserve">1600 x 950 mm </t>
  </si>
  <si>
    <t>Standaard - 4 regels</t>
  </si>
  <si>
    <t>1600 x 1100 mm</t>
  </si>
  <si>
    <t>Standaard - 5 regels</t>
  </si>
  <si>
    <t>1600 x 1350 mm</t>
  </si>
  <si>
    <t>Verkort - 1 regel</t>
  </si>
  <si>
    <t>1100 x 650 mm</t>
  </si>
  <si>
    <t>Verkort - 2 regels</t>
  </si>
  <si>
    <t>1100 x 800 mm</t>
  </si>
  <si>
    <t>Verkort - 3 regels</t>
  </si>
  <si>
    <t>1100 x 950 mm</t>
  </si>
  <si>
    <t>Verkort - 4 regels</t>
  </si>
  <si>
    <t>1100 x 1100 mm</t>
  </si>
  <si>
    <t>Verkort - 5 regels</t>
  </si>
  <si>
    <t>1100 x 1350 mm</t>
  </si>
  <si>
    <t>Bevestigingsmaterialen</t>
  </si>
  <si>
    <t>Scharnierbeugel - enkel</t>
  </si>
  <si>
    <t>Scharnierbeugel - dubbel</t>
  </si>
  <si>
    <t>Tam-Torque HPAD3 bereik 47-110 mm</t>
  </si>
  <si>
    <t>Tam-Torque HPAD4 bereik 102-156 mm</t>
  </si>
  <si>
    <t>Hi-Torque HP3 bereik 54-105 mm</t>
  </si>
  <si>
    <t>Hi-Torque HP4 bereik 102-156 mm</t>
  </si>
  <si>
    <t>3600 mm</t>
  </si>
  <si>
    <t>ø 48 mm met steek 140 mm</t>
  </si>
  <si>
    <t>Steek 140 mm</t>
  </si>
  <si>
    <t>Kortingspercentage</t>
  </si>
  <si>
    <t>Prijs per stuk netto</t>
  </si>
  <si>
    <t>Rechthoek 2:3</t>
  </si>
  <si>
    <t>400x150 mm</t>
  </si>
  <si>
    <t>800x400 mm</t>
  </si>
  <si>
    <t>600x200 mm</t>
  </si>
  <si>
    <t>450x200 mm</t>
  </si>
  <si>
    <t>600x270 mm</t>
  </si>
  <si>
    <t>600x300 mm</t>
  </si>
  <si>
    <t>800x150 mm</t>
  </si>
  <si>
    <t>RVV-borden</t>
  </si>
  <si>
    <t>Palen</t>
  </si>
  <si>
    <t>Bandbeugel - aluminium, korte pootjes</t>
  </si>
  <si>
    <t>Bandbeugel - aluminium, verhoogde pootjes</t>
  </si>
  <si>
    <t>RVV-onderborden</t>
  </si>
  <si>
    <t>Naam onderneming</t>
  </si>
  <si>
    <t>Adres, postcode en plaats</t>
  </si>
  <si>
    <t xml:space="preserve">Kvk-nummer </t>
  </si>
  <si>
    <t>Naam</t>
  </si>
  <si>
    <t>Functie</t>
  </si>
  <si>
    <t>Datum</t>
  </si>
  <si>
    <t>Handtekening</t>
  </si>
  <si>
    <t xml:space="preserve">Bijlage 11 Prijzenblad Bebording </t>
  </si>
  <si>
    <t>verklaart/verklaren zich door ondertekening van dit prijzenblad bereid tot het leveren van de gevraagde producten voor de opgegeven prijzen, alle exclusief btw:</t>
  </si>
  <si>
    <t>Inschrijver verklaart dat deze aanbieding wordt gedaan overeenkomstig de eisen en bepalingen zoals vermeld in de offerteaanvraag Bebording en de daarbij behorende bijlagen en de eventuele nota('s) van inlichtingen.</t>
  </si>
  <si>
    <t>LET OP: Prijs heeft betrekking op hele geassembleerde portaal!</t>
  </si>
  <si>
    <t xml:space="preserve">Totale Inschrijfprijs </t>
  </si>
  <si>
    <t xml:space="preserve">Gemiddeld gewogen kortingspercentage </t>
  </si>
  <si>
    <t>Prijzenblad Bebording</t>
  </si>
  <si>
    <r>
      <rPr>
        <u/>
        <sz val="9"/>
        <color theme="1"/>
        <rFont val="Georgia"/>
        <family val="1"/>
      </rPr>
      <t xml:space="preserve">Prijzenblad - Bebording </t>
    </r>
    <r>
      <rPr>
        <sz val="9"/>
        <color theme="1"/>
        <rFont val="Georgia"/>
        <family val="1"/>
      </rPr>
      <t xml:space="preserve">
• De inschrijving is geschied overeenkomstig de bepalingen van de offerteaanvraag “Bebording" en de daarbij horende bijlagen.
• De prijzen dienen te worden uitgedrukt in Euro’s (exclusief btw), afgerond op maximaal twee decimalen achter de komma.
• Aan de aantallen in dit prijzenblad kunnen geen rechten worden ontleend.
• De opgegeven prijzen zijn ‘all-in’. Dit betekent dat eventuele bijkomende kosten, zoals bijvoorbeeld leveringskosten, in de prijzen verdisconteerd dienen te zijn. De door u aangeboden prijzen dienen inclusief overige belastingen en/of heffingen te zijn.
•  De geoffreerde prijzen zijn reëel en marktconform. Irreële prijzen kunnen door de aanbestedende dienst worden gecontroleerd/nagevraagd conform artikel 2:116 Aw 2012. De inschrijving kan ongeldig worden verklaard. Ditzelfde geldt voor inschrijvingen die door de aanbestedende dienst als manipulatief worden aangemerkt.
• Het aanbrengen van wijzigingen op het prijzenblad is niet toegestaan en leidt tot het terzijde leggen van de inschrijving. 
• Het is niet toegestaan een ander prijzenblad te gebruiken. Indien inschrijver een ander prijzenblad hanteert behoudt de aanbestedende dienst zich het recht voor de inschrijving terzijde te leggen. 
• Inschrijver dient alleen de geel gearceerde velden in te vullen. 
• Het prijzenblad dient volledig en rechtsgeldig ondertekend te worden met een natte handtekening, zie voor aanvullende informatie paragraaf 3.2 van de offerteaanvraag.
• In cel </t>
    </r>
    <r>
      <rPr>
        <sz val="9"/>
        <color rgb="FFFF0000"/>
        <rFont val="Georgia"/>
        <family val="1"/>
      </rPr>
      <t>G60</t>
    </r>
    <r>
      <rPr>
        <sz val="9"/>
        <color theme="1"/>
        <rFont val="Georgia"/>
        <family val="1"/>
      </rPr>
      <t xml:space="preserve"> op het tabblad prijzenblad staat een gemiddeld gewogen kortingspercentage. Dit kortingspercentage geldt voor alle producten die niet zijn opgenomen in het prijzenblad.</t>
    </r>
  </si>
  <si>
    <t>Ø 400 mm</t>
  </si>
  <si>
    <t>Ø 600 mm</t>
  </si>
  <si>
    <t>Ø 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</si>
</sst>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_-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color rgb="FF333745"/>
      <name val="Open Sans"/>
    </font>
    <font>
      <sz val="8"/>
      <name val="Aptos Narrow"/>
      <family val="2"/>
      <scheme val="minor"/>
    </font>
    <font>
      <sz val="9"/>
      <color theme="1"/>
      <name val="Georgia"/>
      <family val="1"/>
    </font>
    <font>
      <b/>
      <u/>
      <sz val="20"/>
      <name val="Georgia"/>
      <family val="1"/>
    </font>
    <font>
      <u/>
      <sz val="9"/>
      <color theme="1"/>
      <name val="Georgia"/>
      <family val="1"/>
    </font>
    <font>
      <sz val="9"/>
      <color rgb="FFFF0000"/>
      <name val="Georgia"/>
      <family val="1"/>
    </font>
    <font>
      <b/>
      <sz val="9"/>
      <color theme="1"/>
      <name val="Georgia"/>
      <family val="1"/>
    </font>
    <font>
      <sz val="9"/>
      <name val="Georgia"/>
      <family val="1"/>
    </font>
    <font>
      <b/>
      <sz val="10"/>
      <name val="Trebuchet MS"/>
    </font>
    <font>
      <b/>
      <sz val="16"/>
      <name val="Trebuchet MS"/>
      <family val="2"/>
    </font>
    <font>
      <sz val="11"/>
      <name val="Aptos Narrow"/>
      <family val="2"/>
      <scheme val="minor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5E6A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5" fillId="2" borderId="5" xfId="0" applyNumberFormat="1" applyFont="1" applyFill="1" applyBorder="1" applyAlignment="1" applyProtection="1">
      <alignment vertical="top" wrapText="1"/>
      <protection locked="0"/>
    </xf>
    <xf numFmtId="9" fontId="5" fillId="2" borderId="5" xfId="0" applyNumberFormat="1" applyFont="1" applyFill="1" applyBorder="1" applyAlignment="1" applyProtection="1">
      <alignment vertical="top" wrapText="1"/>
      <protection locked="0"/>
    </xf>
    <xf numFmtId="0" fontId="9" fillId="4" borderId="0" xfId="0" applyFont="1" applyFill="1"/>
    <xf numFmtId="0" fontId="10" fillId="5" borderId="0" xfId="0" applyFont="1" applyFill="1"/>
    <xf numFmtId="0" fontId="9" fillId="5" borderId="0" xfId="0" applyFont="1" applyFill="1"/>
    <xf numFmtId="0" fontId="9" fillId="0" borderId="0" xfId="0" applyFont="1"/>
    <xf numFmtId="0" fontId="13" fillId="0" borderId="12" xfId="0" applyFont="1" applyBorder="1" applyAlignment="1">
      <alignment horizontal="right"/>
    </xf>
    <xf numFmtId="0" fontId="13" fillId="5" borderId="14" xfId="0" applyFont="1" applyFill="1" applyBorder="1" applyAlignment="1" applyProtection="1">
      <alignment horizontal="left"/>
      <protection locked="0"/>
    </xf>
    <xf numFmtId="0" fontId="13" fillId="7" borderId="15" xfId="0" applyFont="1" applyFill="1" applyBorder="1" applyAlignment="1">
      <alignment horizontal="right"/>
    </xf>
    <xf numFmtId="0" fontId="13" fillId="7" borderId="17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13" fillId="0" borderId="20" xfId="0" applyFont="1" applyBorder="1" applyAlignment="1">
      <alignment horizontal="right"/>
    </xf>
    <xf numFmtId="164" fontId="5" fillId="0" borderId="5" xfId="0" applyNumberFormat="1" applyFont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center" vertical="top" wrapText="1"/>
    </xf>
    <xf numFmtId="9" fontId="6" fillId="8" borderId="6" xfId="0" applyNumberFormat="1" applyFont="1" applyFill="1" applyBorder="1" applyAlignment="1">
      <alignment horizontal="right" vertical="top" wrapText="1"/>
    </xf>
    <xf numFmtId="164" fontId="6" fillId="8" borderId="3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9" fontId="4" fillId="3" borderId="10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164" fontId="5" fillId="0" borderId="9" xfId="0" applyNumberFormat="1" applyFont="1" applyBorder="1" applyAlignment="1">
      <alignment vertical="top" wrapText="1"/>
    </xf>
    <xf numFmtId="164" fontId="6" fillId="3" borderId="3" xfId="0" applyNumberFormat="1" applyFont="1" applyFill="1" applyBorder="1" applyAlignment="1">
      <alignment vertical="top" wrapText="1"/>
    </xf>
    <xf numFmtId="9" fontId="5" fillId="0" borderId="9" xfId="0" applyNumberFormat="1" applyFont="1" applyBorder="1" applyAlignment="1">
      <alignment vertical="top" wrapText="1"/>
    </xf>
    <xf numFmtId="9" fontId="4" fillId="0" borderId="9" xfId="0" applyNumberFormat="1" applyFont="1" applyBorder="1" applyAlignment="1">
      <alignment vertical="top" wrapText="1"/>
    </xf>
    <xf numFmtId="9" fontId="4" fillId="3" borderId="9" xfId="0" applyNumberFormat="1" applyFont="1" applyFill="1" applyBorder="1" applyAlignment="1">
      <alignment wrapText="1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5" fillId="0" borderId="22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3" fillId="5" borderId="13" xfId="0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13" fillId="7" borderId="16" xfId="0" applyFont="1" applyFill="1" applyBorder="1" applyAlignment="1" applyProtection="1">
      <alignment horizontal="left"/>
      <protection locked="0"/>
    </xf>
    <xf numFmtId="0" fontId="0" fillId="7" borderId="16" xfId="0" applyFill="1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7" fillId="0" borderId="0" xfId="0" applyFont="1" applyAlignment="1">
      <alignment horizontal="left" wrapText="1"/>
    </xf>
    <xf numFmtId="0" fontId="13" fillId="0" borderId="18" xfId="0" applyFont="1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19" xfId="0" applyBorder="1" applyAlignment="1">
      <alignment vertical="top"/>
    </xf>
    <xf numFmtId="44" fontId="0" fillId="8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7" borderId="9" xfId="0" applyFont="1" applyFill="1" applyBorder="1" applyAlignment="1" applyProtection="1">
      <alignment horizontal="center"/>
      <protection locked="0"/>
    </xf>
    <xf numFmtId="0" fontId="9" fillId="7" borderId="21" xfId="0" applyFont="1" applyFill="1" applyBorder="1" applyAlignment="1" applyProtection="1">
      <alignment horizontal="center"/>
      <protection locked="0"/>
    </xf>
    <xf numFmtId="0" fontId="13" fillId="0" borderId="20" xfId="0" applyFont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0" fontId="9" fillId="7" borderId="16" xfId="0" applyFont="1" applyFill="1" applyBorder="1" applyAlignment="1" applyProtection="1">
      <alignment horizontal="center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13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14" fillId="7" borderId="9" xfId="0" applyFont="1" applyFill="1" applyBorder="1" applyAlignment="1" applyProtection="1">
      <alignment horizontal="center"/>
      <protection locked="0"/>
    </xf>
    <xf numFmtId="0" fontId="14" fillId="7" borderId="21" xfId="0" applyFont="1" applyFill="1" applyBorder="1" applyAlignment="1" applyProtection="1">
      <alignment horizontal="center"/>
      <protection locked="0"/>
    </xf>
    <xf numFmtId="9" fontId="0" fillId="6" borderId="28" xfId="0" applyNumberForma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5E6A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1716397</xdr:colOff>
      <xdr:row>4</xdr:row>
      <xdr:rowOff>34290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6340FBF-C7AE-40F4-AAA2-5B35A9A8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397" cy="7905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396240</xdr:colOff>
      <xdr:row>8</xdr:row>
      <xdr:rowOff>0</xdr:rowOff>
    </xdr:from>
    <xdr:to>
      <xdr:col>5</xdr:col>
      <xdr:colOff>415290</xdr:colOff>
      <xdr:row>10</xdr:row>
      <xdr:rowOff>147818</xdr:rowOff>
    </xdr:to>
    <xdr:pic>
      <xdr:nvPicPr>
        <xdr:cNvPr id="5" name="Afbeelding 4" descr="Home | Gemeente Emmen">
          <a:extLst>
            <a:ext uri="{FF2B5EF4-FFF2-40B4-BE49-F238E27FC236}">
              <a16:creationId xmlns:a16="http://schemas.microsoft.com/office/drawing/2014/main" id="{8C279E81-E6BE-4C41-88F7-FB4BF877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965" y="1581150"/>
          <a:ext cx="3810" cy="51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1716397</xdr:colOff>
      <xdr:row>4</xdr:row>
      <xdr:rowOff>224790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1EB932-233D-4BD4-B02B-F6A5BEF5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716397" cy="7943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FA9B-0579-451B-AEF2-E5144F8A753C}">
  <dimension ref="A6:F38"/>
  <sheetViews>
    <sheetView tabSelected="1" zoomScale="93" workbookViewId="0">
      <selection activeCell="B21" sqref="B21:D24"/>
    </sheetView>
  </sheetViews>
  <sheetFormatPr defaultRowHeight="15" x14ac:dyDescent="0.25"/>
  <cols>
    <col min="1" max="1" width="35.42578125" customWidth="1"/>
    <col min="6" max="6" width="71" customWidth="1"/>
  </cols>
  <sheetData>
    <row r="6" spans="1:6" x14ac:dyDescent="0.25">
      <c r="A6" s="3"/>
      <c r="B6" s="3"/>
      <c r="C6" s="3"/>
      <c r="D6" s="3"/>
      <c r="E6" s="3"/>
      <c r="F6" s="3"/>
    </row>
    <row r="7" spans="1:6" ht="25.5" x14ac:dyDescent="0.35">
      <c r="A7" s="4" t="s">
        <v>92</v>
      </c>
      <c r="B7" s="5"/>
      <c r="C7" s="5"/>
      <c r="D7" s="5"/>
      <c r="E7" s="5"/>
      <c r="F7" s="5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52" t="s">
        <v>99</v>
      </c>
      <c r="B9" s="52"/>
      <c r="C9" s="52"/>
      <c r="D9" s="52"/>
      <c r="E9" s="52"/>
      <c r="F9" s="52"/>
    </row>
    <row r="10" spans="1:6" x14ac:dyDescent="0.25">
      <c r="A10" s="52"/>
      <c r="B10" s="52"/>
      <c r="C10" s="52"/>
      <c r="D10" s="52"/>
      <c r="E10" s="52"/>
      <c r="F10" s="52"/>
    </row>
    <row r="11" spans="1:6" x14ac:dyDescent="0.25">
      <c r="A11" s="52"/>
      <c r="B11" s="52"/>
      <c r="C11" s="52"/>
      <c r="D11" s="52"/>
      <c r="E11" s="52"/>
      <c r="F11" s="52"/>
    </row>
    <row r="12" spans="1:6" x14ac:dyDescent="0.25">
      <c r="A12" s="52"/>
      <c r="B12" s="52"/>
      <c r="C12" s="52"/>
      <c r="D12" s="52"/>
      <c r="E12" s="52"/>
      <c r="F12" s="52"/>
    </row>
    <row r="13" spans="1:6" x14ac:dyDescent="0.25">
      <c r="A13" s="52"/>
      <c r="B13" s="52"/>
      <c r="C13" s="52"/>
      <c r="D13" s="52"/>
      <c r="E13" s="52"/>
      <c r="F13" s="52"/>
    </row>
    <row r="14" spans="1:6" x14ac:dyDescent="0.25">
      <c r="A14" s="52"/>
      <c r="B14" s="52"/>
      <c r="C14" s="52"/>
      <c r="D14" s="52"/>
      <c r="E14" s="52"/>
      <c r="F14" s="52"/>
    </row>
    <row r="15" spans="1:6" x14ac:dyDescent="0.25">
      <c r="A15" s="52"/>
      <c r="B15" s="52"/>
      <c r="C15" s="52"/>
      <c r="D15" s="52"/>
      <c r="E15" s="52"/>
      <c r="F15" s="52"/>
    </row>
    <row r="16" spans="1:6" ht="139.5" customHeight="1" thickBot="1" x14ac:dyDescent="0.3">
      <c r="A16" s="52"/>
      <c r="B16" s="52"/>
      <c r="C16" s="52"/>
      <c r="D16" s="52"/>
      <c r="E16" s="52"/>
      <c r="F16" s="52"/>
    </row>
    <row r="17" spans="1:6" x14ac:dyDescent="0.25">
      <c r="A17" s="7" t="s">
        <v>85</v>
      </c>
      <c r="B17" s="53" t="s">
        <v>86</v>
      </c>
      <c r="C17" s="54"/>
      <c r="D17" s="54"/>
      <c r="E17" s="54"/>
      <c r="F17" s="8" t="s">
        <v>87</v>
      </c>
    </row>
    <row r="18" spans="1:6" ht="51" customHeight="1" thickBot="1" x14ac:dyDescent="0.3">
      <c r="A18" s="9"/>
      <c r="B18" s="55"/>
      <c r="C18" s="56"/>
      <c r="D18" s="56"/>
      <c r="E18" s="56"/>
      <c r="F18" s="10"/>
    </row>
    <row r="19" spans="1:6" ht="49.5" customHeight="1" x14ac:dyDescent="0.25">
      <c r="A19" s="57" t="s">
        <v>93</v>
      </c>
      <c r="B19" s="58"/>
      <c r="C19" s="58"/>
      <c r="D19" s="58"/>
      <c r="E19" s="58"/>
      <c r="F19" s="58"/>
    </row>
    <row r="20" spans="1:6" ht="10.5" customHeight="1" x14ac:dyDescent="0.25"/>
    <row r="21" spans="1:6" x14ac:dyDescent="0.25">
      <c r="A21" s="59" t="s">
        <v>96</v>
      </c>
      <c r="B21" s="62">
        <f>Prijzenblad!I63</f>
        <v>0</v>
      </c>
      <c r="C21" s="63"/>
      <c r="D21" s="64"/>
    </row>
    <row r="22" spans="1:6" x14ac:dyDescent="0.25">
      <c r="A22" s="60"/>
      <c r="B22" s="65"/>
      <c r="C22" s="66"/>
      <c r="D22" s="67"/>
    </row>
    <row r="23" spans="1:6" x14ac:dyDescent="0.25">
      <c r="A23" s="60"/>
      <c r="B23" s="65"/>
      <c r="C23" s="66"/>
      <c r="D23" s="67"/>
    </row>
    <row r="24" spans="1:6" x14ac:dyDescent="0.25">
      <c r="A24" s="61"/>
      <c r="B24" s="68"/>
      <c r="C24" s="69"/>
      <c r="D24" s="70"/>
    </row>
    <row r="25" spans="1:6" x14ac:dyDescent="0.25">
      <c r="A25" s="59" t="s">
        <v>97</v>
      </c>
      <c r="B25" s="81">
        <f>Prijzenblad!G63</f>
        <v>0</v>
      </c>
      <c r="C25" s="63"/>
      <c r="D25" s="64"/>
    </row>
    <row r="26" spans="1:6" x14ac:dyDescent="0.25">
      <c r="A26" s="60"/>
      <c r="B26" s="65"/>
      <c r="C26" s="66"/>
      <c r="D26" s="67"/>
    </row>
    <row r="27" spans="1:6" x14ac:dyDescent="0.25">
      <c r="A27" s="60"/>
      <c r="B27" s="65"/>
      <c r="C27" s="66"/>
      <c r="D27" s="67"/>
    </row>
    <row r="28" spans="1:6" x14ac:dyDescent="0.25">
      <c r="A28" s="61"/>
      <c r="B28" s="68"/>
      <c r="C28" s="69"/>
      <c r="D28" s="70"/>
    </row>
    <row r="29" spans="1:6" x14ac:dyDescent="0.25">
      <c r="A29" s="11"/>
    </row>
    <row r="30" spans="1:6" ht="44.25" customHeight="1" x14ac:dyDescent="0.25">
      <c r="A30" s="57" t="s">
        <v>94</v>
      </c>
      <c r="B30" s="58"/>
      <c r="C30" s="58"/>
      <c r="D30" s="58"/>
      <c r="E30" s="58"/>
      <c r="F30" s="58"/>
    </row>
    <row r="31" spans="1:6" ht="15.75" thickBot="1" x14ac:dyDescent="0.3"/>
    <row r="32" spans="1:6" x14ac:dyDescent="0.25">
      <c r="A32" s="7" t="s">
        <v>88</v>
      </c>
      <c r="B32" s="77"/>
      <c r="C32" s="77"/>
      <c r="D32" s="77"/>
      <c r="E32" s="77"/>
      <c r="F32" s="78"/>
    </row>
    <row r="33" spans="1:6" x14ac:dyDescent="0.25">
      <c r="A33" s="12" t="s">
        <v>89</v>
      </c>
      <c r="B33" s="79"/>
      <c r="C33" s="79"/>
      <c r="D33" s="79"/>
      <c r="E33" s="79"/>
      <c r="F33" s="80"/>
    </row>
    <row r="34" spans="1:6" x14ac:dyDescent="0.25">
      <c r="A34" s="12" t="s">
        <v>90</v>
      </c>
      <c r="B34" s="71"/>
      <c r="C34" s="71"/>
      <c r="D34" s="71"/>
      <c r="E34" s="71"/>
      <c r="F34" s="72"/>
    </row>
    <row r="35" spans="1:6" x14ac:dyDescent="0.25">
      <c r="A35" s="73" t="s">
        <v>91</v>
      </c>
      <c r="B35" s="71"/>
      <c r="C35" s="71"/>
      <c r="D35" s="71"/>
      <c r="E35" s="71"/>
      <c r="F35" s="72"/>
    </row>
    <row r="36" spans="1:6" x14ac:dyDescent="0.25">
      <c r="A36" s="73"/>
      <c r="B36" s="71"/>
      <c r="C36" s="71"/>
      <c r="D36" s="71"/>
      <c r="E36" s="71"/>
      <c r="F36" s="72"/>
    </row>
    <row r="37" spans="1:6" x14ac:dyDescent="0.25">
      <c r="A37" s="73"/>
      <c r="B37" s="71"/>
      <c r="C37" s="71"/>
      <c r="D37" s="71"/>
      <c r="E37" s="71"/>
      <c r="F37" s="72"/>
    </row>
    <row r="38" spans="1:6" ht="15.75" thickBot="1" x14ac:dyDescent="0.3">
      <c r="A38" s="74"/>
      <c r="B38" s="75"/>
      <c r="C38" s="75"/>
      <c r="D38" s="75"/>
      <c r="E38" s="75"/>
      <c r="F38" s="76"/>
    </row>
  </sheetData>
  <sheetProtection algorithmName="SHA-512" hashValue="fVBbHny7zEirhy7l3ac3eQHZG9+HJR9aq/nYn1j6vzxSc+YngdJmt4qr901XRwBMY9SNWV+Q5Kpjlhs1rOABNg==" saltValue="8EKRizOeCpJIzKu0IEkDeQ==" spinCount="100000" sheet="1" objects="1" scenarios="1"/>
  <protectedRanges>
    <protectedRange sqref="A18:F18 B32:F38" name="Bereik6"/>
    <protectedRange sqref="A18:F18 B32:F38" name="Bereik4"/>
    <protectedRange sqref="A18:F18 B32:F38" name="Bereik2"/>
    <protectedRange sqref="B32:F38" name="Bereik1"/>
    <protectedRange sqref="B32:F38" name="Bereik3"/>
    <protectedRange sqref="A18:F18 B32:F38" name="Bereik5"/>
  </protectedRanges>
  <mergeCells count="14">
    <mergeCell ref="A25:A28"/>
    <mergeCell ref="B34:F34"/>
    <mergeCell ref="A35:A38"/>
    <mergeCell ref="B35:F38"/>
    <mergeCell ref="A30:F30"/>
    <mergeCell ref="B32:F32"/>
    <mergeCell ref="B33:F33"/>
    <mergeCell ref="B25:D28"/>
    <mergeCell ref="A9:F16"/>
    <mergeCell ref="B17:E17"/>
    <mergeCell ref="B18:E18"/>
    <mergeCell ref="A19:F19"/>
    <mergeCell ref="A21:A24"/>
    <mergeCell ref="B21:D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F96B-5ABC-4943-AE41-6078598B0DB1}">
  <dimension ref="A5:N72"/>
  <sheetViews>
    <sheetView topLeftCell="C1" zoomScaleNormal="100" workbookViewId="0">
      <selection activeCell="F40" sqref="F40"/>
    </sheetView>
  </sheetViews>
  <sheetFormatPr defaultRowHeight="15" x14ac:dyDescent="0.25"/>
  <cols>
    <col min="1" max="1" width="26.42578125" style="15" bestFit="1" customWidth="1"/>
    <col min="2" max="2" width="38.85546875" style="18" bestFit="1" customWidth="1"/>
    <col min="3" max="3" width="26" style="18" customWidth="1"/>
    <col min="4" max="4" width="11.42578125" style="18" customWidth="1"/>
    <col min="5" max="5" width="12.5703125" style="18" customWidth="1"/>
    <col min="6" max="6" width="21.42578125" style="18" customWidth="1"/>
    <col min="7" max="7" width="21.42578125" style="19" customWidth="1"/>
    <col min="8" max="8" width="21.42578125" style="18" customWidth="1"/>
    <col min="9" max="9" width="15.5703125" style="18" customWidth="1"/>
    <col min="10" max="13" width="8.7109375" style="18"/>
    <col min="14" max="14" width="58" style="20" bestFit="1" customWidth="1"/>
    <col min="15" max="254" width="8.7109375" style="18"/>
    <col min="255" max="255" width="15.5703125" style="18" customWidth="1"/>
    <col min="256" max="256" width="26" style="18" customWidth="1"/>
    <col min="257" max="257" width="11.42578125" style="18" customWidth="1"/>
    <col min="258" max="259" width="12.5703125" style="18" customWidth="1"/>
    <col min="260" max="264" width="21.42578125" style="18" customWidth="1"/>
    <col min="265" max="265" width="15.5703125" style="18" customWidth="1"/>
    <col min="266" max="510" width="8.7109375" style="18"/>
    <col min="511" max="511" width="15.5703125" style="18" customWidth="1"/>
    <col min="512" max="512" width="26" style="18" customWidth="1"/>
    <col min="513" max="513" width="11.42578125" style="18" customWidth="1"/>
    <col min="514" max="515" width="12.5703125" style="18" customWidth="1"/>
    <col min="516" max="520" width="21.42578125" style="18" customWidth="1"/>
    <col min="521" max="521" width="15.5703125" style="18" customWidth="1"/>
    <col min="522" max="766" width="8.7109375" style="18"/>
    <col min="767" max="767" width="15.5703125" style="18" customWidth="1"/>
    <col min="768" max="768" width="26" style="18" customWidth="1"/>
    <col min="769" max="769" width="11.42578125" style="18" customWidth="1"/>
    <col min="770" max="771" width="12.5703125" style="18" customWidth="1"/>
    <col min="772" max="776" width="21.42578125" style="18" customWidth="1"/>
    <col min="777" max="777" width="15.5703125" style="18" customWidth="1"/>
    <col min="778" max="1022" width="8.7109375" style="18"/>
    <col min="1023" max="1023" width="15.5703125" style="18" customWidth="1"/>
    <col min="1024" max="1024" width="26" style="18" customWidth="1"/>
    <col min="1025" max="1025" width="11.42578125" style="18" customWidth="1"/>
    <col min="1026" max="1027" width="12.5703125" style="18" customWidth="1"/>
    <col min="1028" max="1032" width="21.42578125" style="18" customWidth="1"/>
    <col min="1033" max="1033" width="15.5703125" style="18" customWidth="1"/>
    <col min="1034" max="1278" width="8.7109375" style="18"/>
    <col min="1279" max="1279" width="15.5703125" style="18" customWidth="1"/>
    <col min="1280" max="1280" width="26" style="18" customWidth="1"/>
    <col min="1281" max="1281" width="11.42578125" style="18" customWidth="1"/>
    <col min="1282" max="1283" width="12.5703125" style="18" customWidth="1"/>
    <col min="1284" max="1288" width="21.42578125" style="18" customWidth="1"/>
    <col min="1289" max="1289" width="15.5703125" style="18" customWidth="1"/>
    <col min="1290" max="1534" width="8.7109375" style="18"/>
    <col min="1535" max="1535" width="15.5703125" style="18" customWidth="1"/>
    <col min="1536" max="1536" width="26" style="18" customWidth="1"/>
    <col min="1537" max="1537" width="11.42578125" style="18" customWidth="1"/>
    <col min="1538" max="1539" width="12.5703125" style="18" customWidth="1"/>
    <col min="1540" max="1544" width="21.42578125" style="18" customWidth="1"/>
    <col min="1545" max="1545" width="15.5703125" style="18" customWidth="1"/>
    <col min="1546" max="1790" width="8.7109375" style="18"/>
    <col min="1791" max="1791" width="15.5703125" style="18" customWidth="1"/>
    <col min="1792" max="1792" width="26" style="18" customWidth="1"/>
    <col min="1793" max="1793" width="11.42578125" style="18" customWidth="1"/>
    <col min="1794" max="1795" width="12.5703125" style="18" customWidth="1"/>
    <col min="1796" max="1800" width="21.42578125" style="18" customWidth="1"/>
    <col min="1801" max="1801" width="15.5703125" style="18" customWidth="1"/>
    <col min="1802" max="2046" width="8.7109375" style="18"/>
    <col min="2047" max="2047" width="15.5703125" style="18" customWidth="1"/>
    <col min="2048" max="2048" width="26" style="18" customWidth="1"/>
    <col min="2049" max="2049" width="11.42578125" style="18" customWidth="1"/>
    <col min="2050" max="2051" width="12.5703125" style="18" customWidth="1"/>
    <col min="2052" max="2056" width="21.42578125" style="18" customWidth="1"/>
    <col min="2057" max="2057" width="15.5703125" style="18" customWidth="1"/>
    <col min="2058" max="2302" width="8.7109375" style="18"/>
    <col min="2303" max="2303" width="15.5703125" style="18" customWidth="1"/>
    <col min="2304" max="2304" width="26" style="18" customWidth="1"/>
    <col min="2305" max="2305" width="11.42578125" style="18" customWidth="1"/>
    <col min="2306" max="2307" width="12.5703125" style="18" customWidth="1"/>
    <col min="2308" max="2312" width="21.42578125" style="18" customWidth="1"/>
    <col min="2313" max="2313" width="15.5703125" style="18" customWidth="1"/>
    <col min="2314" max="2558" width="8.7109375" style="18"/>
    <col min="2559" max="2559" width="15.5703125" style="18" customWidth="1"/>
    <col min="2560" max="2560" width="26" style="18" customWidth="1"/>
    <col min="2561" max="2561" width="11.42578125" style="18" customWidth="1"/>
    <col min="2562" max="2563" width="12.5703125" style="18" customWidth="1"/>
    <col min="2564" max="2568" width="21.42578125" style="18" customWidth="1"/>
    <col min="2569" max="2569" width="15.5703125" style="18" customWidth="1"/>
    <col min="2570" max="2814" width="8.7109375" style="18"/>
    <col min="2815" max="2815" width="15.5703125" style="18" customWidth="1"/>
    <col min="2816" max="2816" width="26" style="18" customWidth="1"/>
    <col min="2817" max="2817" width="11.42578125" style="18" customWidth="1"/>
    <col min="2818" max="2819" width="12.5703125" style="18" customWidth="1"/>
    <col min="2820" max="2824" width="21.42578125" style="18" customWidth="1"/>
    <col min="2825" max="2825" width="15.5703125" style="18" customWidth="1"/>
    <col min="2826" max="3070" width="8.7109375" style="18"/>
    <col min="3071" max="3071" width="15.5703125" style="18" customWidth="1"/>
    <col min="3072" max="3072" width="26" style="18" customWidth="1"/>
    <col min="3073" max="3073" width="11.42578125" style="18" customWidth="1"/>
    <col min="3074" max="3075" width="12.5703125" style="18" customWidth="1"/>
    <col min="3076" max="3080" width="21.42578125" style="18" customWidth="1"/>
    <col min="3081" max="3081" width="15.5703125" style="18" customWidth="1"/>
    <col min="3082" max="3326" width="8.7109375" style="18"/>
    <col min="3327" max="3327" width="15.5703125" style="18" customWidth="1"/>
    <col min="3328" max="3328" width="26" style="18" customWidth="1"/>
    <col min="3329" max="3329" width="11.42578125" style="18" customWidth="1"/>
    <col min="3330" max="3331" width="12.5703125" style="18" customWidth="1"/>
    <col min="3332" max="3336" width="21.42578125" style="18" customWidth="1"/>
    <col min="3337" max="3337" width="15.5703125" style="18" customWidth="1"/>
    <col min="3338" max="3582" width="8.7109375" style="18"/>
    <col min="3583" max="3583" width="15.5703125" style="18" customWidth="1"/>
    <col min="3584" max="3584" width="26" style="18" customWidth="1"/>
    <col min="3585" max="3585" width="11.42578125" style="18" customWidth="1"/>
    <col min="3586" max="3587" width="12.5703125" style="18" customWidth="1"/>
    <col min="3588" max="3592" width="21.42578125" style="18" customWidth="1"/>
    <col min="3593" max="3593" width="15.5703125" style="18" customWidth="1"/>
    <col min="3594" max="3838" width="8.7109375" style="18"/>
    <col min="3839" max="3839" width="15.5703125" style="18" customWidth="1"/>
    <col min="3840" max="3840" width="26" style="18" customWidth="1"/>
    <col min="3841" max="3841" width="11.42578125" style="18" customWidth="1"/>
    <col min="3842" max="3843" width="12.5703125" style="18" customWidth="1"/>
    <col min="3844" max="3848" width="21.42578125" style="18" customWidth="1"/>
    <col min="3849" max="3849" width="15.5703125" style="18" customWidth="1"/>
    <col min="3850" max="4094" width="8.7109375" style="18"/>
    <col min="4095" max="4095" width="15.5703125" style="18" customWidth="1"/>
    <col min="4096" max="4096" width="26" style="18" customWidth="1"/>
    <col min="4097" max="4097" width="11.42578125" style="18" customWidth="1"/>
    <col min="4098" max="4099" width="12.5703125" style="18" customWidth="1"/>
    <col min="4100" max="4104" width="21.42578125" style="18" customWidth="1"/>
    <col min="4105" max="4105" width="15.5703125" style="18" customWidth="1"/>
    <col min="4106" max="4350" width="8.7109375" style="18"/>
    <col min="4351" max="4351" width="15.5703125" style="18" customWidth="1"/>
    <col min="4352" max="4352" width="26" style="18" customWidth="1"/>
    <col min="4353" max="4353" width="11.42578125" style="18" customWidth="1"/>
    <col min="4354" max="4355" width="12.5703125" style="18" customWidth="1"/>
    <col min="4356" max="4360" width="21.42578125" style="18" customWidth="1"/>
    <col min="4361" max="4361" width="15.5703125" style="18" customWidth="1"/>
    <col min="4362" max="4606" width="8.7109375" style="18"/>
    <col min="4607" max="4607" width="15.5703125" style="18" customWidth="1"/>
    <col min="4608" max="4608" width="26" style="18" customWidth="1"/>
    <col min="4609" max="4609" width="11.42578125" style="18" customWidth="1"/>
    <col min="4610" max="4611" width="12.5703125" style="18" customWidth="1"/>
    <col min="4612" max="4616" width="21.42578125" style="18" customWidth="1"/>
    <col min="4617" max="4617" width="15.5703125" style="18" customWidth="1"/>
    <col min="4618" max="4862" width="8.7109375" style="18"/>
    <col min="4863" max="4863" width="15.5703125" style="18" customWidth="1"/>
    <col min="4864" max="4864" width="26" style="18" customWidth="1"/>
    <col min="4865" max="4865" width="11.42578125" style="18" customWidth="1"/>
    <col min="4866" max="4867" width="12.5703125" style="18" customWidth="1"/>
    <col min="4868" max="4872" width="21.42578125" style="18" customWidth="1"/>
    <col min="4873" max="4873" width="15.5703125" style="18" customWidth="1"/>
    <col min="4874" max="5118" width="8.7109375" style="18"/>
    <col min="5119" max="5119" width="15.5703125" style="18" customWidth="1"/>
    <col min="5120" max="5120" width="26" style="18" customWidth="1"/>
    <col min="5121" max="5121" width="11.42578125" style="18" customWidth="1"/>
    <col min="5122" max="5123" width="12.5703125" style="18" customWidth="1"/>
    <col min="5124" max="5128" width="21.42578125" style="18" customWidth="1"/>
    <col min="5129" max="5129" width="15.5703125" style="18" customWidth="1"/>
    <col min="5130" max="5374" width="8.7109375" style="18"/>
    <col min="5375" max="5375" width="15.5703125" style="18" customWidth="1"/>
    <col min="5376" max="5376" width="26" style="18" customWidth="1"/>
    <col min="5377" max="5377" width="11.42578125" style="18" customWidth="1"/>
    <col min="5378" max="5379" width="12.5703125" style="18" customWidth="1"/>
    <col min="5380" max="5384" width="21.42578125" style="18" customWidth="1"/>
    <col min="5385" max="5385" width="15.5703125" style="18" customWidth="1"/>
    <col min="5386" max="5630" width="8.7109375" style="18"/>
    <col min="5631" max="5631" width="15.5703125" style="18" customWidth="1"/>
    <col min="5632" max="5632" width="26" style="18" customWidth="1"/>
    <col min="5633" max="5633" width="11.42578125" style="18" customWidth="1"/>
    <col min="5634" max="5635" width="12.5703125" style="18" customWidth="1"/>
    <col min="5636" max="5640" width="21.42578125" style="18" customWidth="1"/>
    <col min="5641" max="5641" width="15.5703125" style="18" customWidth="1"/>
    <col min="5642" max="5886" width="8.7109375" style="18"/>
    <col min="5887" max="5887" width="15.5703125" style="18" customWidth="1"/>
    <col min="5888" max="5888" width="26" style="18" customWidth="1"/>
    <col min="5889" max="5889" width="11.42578125" style="18" customWidth="1"/>
    <col min="5890" max="5891" width="12.5703125" style="18" customWidth="1"/>
    <col min="5892" max="5896" width="21.42578125" style="18" customWidth="1"/>
    <col min="5897" max="5897" width="15.5703125" style="18" customWidth="1"/>
    <col min="5898" max="6142" width="8.7109375" style="18"/>
    <col min="6143" max="6143" width="15.5703125" style="18" customWidth="1"/>
    <col min="6144" max="6144" width="26" style="18" customWidth="1"/>
    <col min="6145" max="6145" width="11.42578125" style="18" customWidth="1"/>
    <col min="6146" max="6147" width="12.5703125" style="18" customWidth="1"/>
    <col min="6148" max="6152" width="21.42578125" style="18" customWidth="1"/>
    <col min="6153" max="6153" width="15.5703125" style="18" customWidth="1"/>
    <col min="6154" max="6398" width="8.7109375" style="18"/>
    <col min="6399" max="6399" width="15.5703125" style="18" customWidth="1"/>
    <col min="6400" max="6400" width="26" style="18" customWidth="1"/>
    <col min="6401" max="6401" width="11.42578125" style="18" customWidth="1"/>
    <col min="6402" max="6403" width="12.5703125" style="18" customWidth="1"/>
    <col min="6404" max="6408" width="21.42578125" style="18" customWidth="1"/>
    <col min="6409" max="6409" width="15.5703125" style="18" customWidth="1"/>
    <col min="6410" max="6654" width="8.7109375" style="18"/>
    <col min="6655" max="6655" width="15.5703125" style="18" customWidth="1"/>
    <col min="6656" max="6656" width="26" style="18" customWidth="1"/>
    <col min="6657" max="6657" width="11.42578125" style="18" customWidth="1"/>
    <col min="6658" max="6659" width="12.5703125" style="18" customWidth="1"/>
    <col min="6660" max="6664" width="21.42578125" style="18" customWidth="1"/>
    <col min="6665" max="6665" width="15.5703125" style="18" customWidth="1"/>
    <col min="6666" max="6910" width="8.7109375" style="18"/>
    <col min="6911" max="6911" width="15.5703125" style="18" customWidth="1"/>
    <col min="6912" max="6912" width="26" style="18" customWidth="1"/>
    <col min="6913" max="6913" width="11.42578125" style="18" customWidth="1"/>
    <col min="6914" max="6915" width="12.5703125" style="18" customWidth="1"/>
    <col min="6916" max="6920" width="21.42578125" style="18" customWidth="1"/>
    <col min="6921" max="6921" width="15.5703125" style="18" customWidth="1"/>
    <col min="6922" max="7166" width="8.7109375" style="18"/>
    <col min="7167" max="7167" width="15.5703125" style="18" customWidth="1"/>
    <col min="7168" max="7168" width="26" style="18" customWidth="1"/>
    <col min="7169" max="7169" width="11.42578125" style="18" customWidth="1"/>
    <col min="7170" max="7171" width="12.5703125" style="18" customWidth="1"/>
    <col min="7172" max="7176" width="21.42578125" style="18" customWidth="1"/>
    <col min="7177" max="7177" width="15.5703125" style="18" customWidth="1"/>
    <col min="7178" max="7422" width="8.7109375" style="18"/>
    <col min="7423" max="7423" width="15.5703125" style="18" customWidth="1"/>
    <col min="7424" max="7424" width="26" style="18" customWidth="1"/>
    <col min="7425" max="7425" width="11.42578125" style="18" customWidth="1"/>
    <col min="7426" max="7427" width="12.5703125" style="18" customWidth="1"/>
    <col min="7428" max="7432" width="21.42578125" style="18" customWidth="1"/>
    <col min="7433" max="7433" width="15.5703125" style="18" customWidth="1"/>
    <col min="7434" max="7678" width="8.7109375" style="18"/>
    <col min="7679" max="7679" width="15.5703125" style="18" customWidth="1"/>
    <col min="7680" max="7680" width="26" style="18" customWidth="1"/>
    <col min="7681" max="7681" width="11.42578125" style="18" customWidth="1"/>
    <col min="7682" max="7683" width="12.5703125" style="18" customWidth="1"/>
    <col min="7684" max="7688" width="21.42578125" style="18" customWidth="1"/>
    <col min="7689" max="7689" width="15.5703125" style="18" customWidth="1"/>
    <col min="7690" max="7934" width="8.7109375" style="18"/>
    <col min="7935" max="7935" width="15.5703125" style="18" customWidth="1"/>
    <col min="7936" max="7936" width="26" style="18" customWidth="1"/>
    <col min="7937" max="7937" width="11.42578125" style="18" customWidth="1"/>
    <col min="7938" max="7939" width="12.5703125" style="18" customWidth="1"/>
    <col min="7940" max="7944" width="21.42578125" style="18" customWidth="1"/>
    <col min="7945" max="7945" width="15.5703125" style="18" customWidth="1"/>
    <col min="7946" max="8190" width="8.7109375" style="18"/>
    <col min="8191" max="8191" width="15.5703125" style="18" customWidth="1"/>
    <col min="8192" max="8192" width="26" style="18" customWidth="1"/>
    <col min="8193" max="8193" width="11.42578125" style="18" customWidth="1"/>
    <col min="8194" max="8195" width="12.5703125" style="18" customWidth="1"/>
    <col min="8196" max="8200" width="21.42578125" style="18" customWidth="1"/>
    <col min="8201" max="8201" width="15.5703125" style="18" customWidth="1"/>
    <col min="8202" max="8446" width="8.7109375" style="18"/>
    <col min="8447" max="8447" width="15.5703125" style="18" customWidth="1"/>
    <col min="8448" max="8448" width="26" style="18" customWidth="1"/>
    <col min="8449" max="8449" width="11.42578125" style="18" customWidth="1"/>
    <col min="8450" max="8451" width="12.5703125" style="18" customWidth="1"/>
    <col min="8452" max="8456" width="21.42578125" style="18" customWidth="1"/>
    <col min="8457" max="8457" width="15.5703125" style="18" customWidth="1"/>
    <col min="8458" max="8702" width="8.7109375" style="18"/>
    <col min="8703" max="8703" width="15.5703125" style="18" customWidth="1"/>
    <col min="8704" max="8704" width="26" style="18" customWidth="1"/>
    <col min="8705" max="8705" width="11.42578125" style="18" customWidth="1"/>
    <col min="8706" max="8707" width="12.5703125" style="18" customWidth="1"/>
    <col min="8708" max="8712" width="21.42578125" style="18" customWidth="1"/>
    <col min="8713" max="8713" width="15.5703125" style="18" customWidth="1"/>
    <col min="8714" max="8958" width="8.7109375" style="18"/>
    <col min="8959" max="8959" width="15.5703125" style="18" customWidth="1"/>
    <col min="8960" max="8960" width="26" style="18" customWidth="1"/>
    <col min="8961" max="8961" width="11.42578125" style="18" customWidth="1"/>
    <col min="8962" max="8963" width="12.5703125" style="18" customWidth="1"/>
    <col min="8964" max="8968" width="21.42578125" style="18" customWidth="1"/>
    <col min="8969" max="8969" width="15.5703125" style="18" customWidth="1"/>
    <col min="8970" max="9214" width="8.7109375" style="18"/>
    <col min="9215" max="9215" width="15.5703125" style="18" customWidth="1"/>
    <col min="9216" max="9216" width="26" style="18" customWidth="1"/>
    <col min="9217" max="9217" width="11.42578125" style="18" customWidth="1"/>
    <col min="9218" max="9219" width="12.5703125" style="18" customWidth="1"/>
    <col min="9220" max="9224" width="21.42578125" style="18" customWidth="1"/>
    <col min="9225" max="9225" width="15.5703125" style="18" customWidth="1"/>
    <col min="9226" max="9470" width="8.7109375" style="18"/>
    <col min="9471" max="9471" width="15.5703125" style="18" customWidth="1"/>
    <col min="9472" max="9472" width="26" style="18" customWidth="1"/>
    <col min="9473" max="9473" width="11.42578125" style="18" customWidth="1"/>
    <col min="9474" max="9475" width="12.5703125" style="18" customWidth="1"/>
    <col min="9476" max="9480" width="21.42578125" style="18" customWidth="1"/>
    <col min="9481" max="9481" width="15.5703125" style="18" customWidth="1"/>
    <col min="9482" max="9726" width="8.7109375" style="18"/>
    <col min="9727" max="9727" width="15.5703125" style="18" customWidth="1"/>
    <col min="9728" max="9728" width="26" style="18" customWidth="1"/>
    <col min="9729" max="9729" width="11.42578125" style="18" customWidth="1"/>
    <col min="9730" max="9731" width="12.5703125" style="18" customWidth="1"/>
    <col min="9732" max="9736" width="21.42578125" style="18" customWidth="1"/>
    <col min="9737" max="9737" width="15.5703125" style="18" customWidth="1"/>
    <col min="9738" max="9982" width="8.7109375" style="18"/>
    <col min="9983" max="9983" width="15.5703125" style="18" customWidth="1"/>
    <col min="9984" max="9984" width="26" style="18" customWidth="1"/>
    <col min="9985" max="9985" width="11.42578125" style="18" customWidth="1"/>
    <col min="9986" max="9987" width="12.5703125" style="18" customWidth="1"/>
    <col min="9988" max="9992" width="21.42578125" style="18" customWidth="1"/>
    <col min="9993" max="9993" width="15.5703125" style="18" customWidth="1"/>
    <col min="9994" max="10238" width="8.7109375" style="18"/>
    <col min="10239" max="10239" width="15.5703125" style="18" customWidth="1"/>
    <col min="10240" max="10240" width="26" style="18" customWidth="1"/>
    <col min="10241" max="10241" width="11.42578125" style="18" customWidth="1"/>
    <col min="10242" max="10243" width="12.5703125" style="18" customWidth="1"/>
    <col min="10244" max="10248" width="21.42578125" style="18" customWidth="1"/>
    <col min="10249" max="10249" width="15.5703125" style="18" customWidth="1"/>
    <col min="10250" max="10494" width="8.7109375" style="18"/>
    <col min="10495" max="10495" width="15.5703125" style="18" customWidth="1"/>
    <col min="10496" max="10496" width="26" style="18" customWidth="1"/>
    <col min="10497" max="10497" width="11.42578125" style="18" customWidth="1"/>
    <col min="10498" max="10499" width="12.5703125" style="18" customWidth="1"/>
    <col min="10500" max="10504" width="21.42578125" style="18" customWidth="1"/>
    <col min="10505" max="10505" width="15.5703125" style="18" customWidth="1"/>
    <col min="10506" max="10750" width="8.7109375" style="18"/>
    <col min="10751" max="10751" width="15.5703125" style="18" customWidth="1"/>
    <col min="10752" max="10752" width="26" style="18" customWidth="1"/>
    <col min="10753" max="10753" width="11.42578125" style="18" customWidth="1"/>
    <col min="10754" max="10755" width="12.5703125" style="18" customWidth="1"/>
    <col min="10756" max="10760" width="21.42578125" style="18" customWidth="1"/>
    <col min="10761" max="10761" width="15.5703125" style="18" customWidth="1"/>
    <col min="10762" max="11006" width="8.7109375" style="18"/>
    <col min="11007" max="11007" width="15.5703125" style="18" customWidth="1"/>
    <col min="11008" max="11008" width="26" style="18" customWidth="1"/>
    <col min="11009" max="11009" width="11.42578125" style="18" customWidth="1"/>
    <col min="11010" max="11011" width="12.5703125" style="18" customWidth="1"/>
    <col min="11012" max="11016" width="21.42578125" style="18" customWidth="1"/>
    <col min="11017" max="11017" width="15.5703125" style="18" customWidth="1"/>
    <col min="11018" max="11262" width="8.7109375" style="18"/>
    <col min="11263" max="11263" width="15.5703125" style="18" customWidth="1"/>
    <col min="11264" max="11264" width="26" style="18" customWidth="1"/>
    <col min="11265" max="11265" width="11.42578125" style="18" customWidth="1"/>
    <col min="11266" max="11267" width="12.5703125" style="18" customWidth="1"/>
    <col min="11268" max="11272" width="21.42578125" style="18" customWidth="1"/>
    <col min="11273" max="11273" width="15.5703125" style="18" customWidth="1"/>
    <col min="11274" max="11518" width="8.7109375" style="18"/>
    <col min="11519" max="11519" width="15.5703125" style="18" customWidth="1"/>
    <col min="11520" max="11520" width="26" style="18" customWidth="1"/>
    <col min="11521" max="11521" width="11.42578125" style="18" customWidth="1"/>
    <col min="11522" max="11523" width="12.5703125" style="18" customWidth="1"/>
    <col min="11524" max="11528" width="21.42578125" style="18" customWidth="1"/>
    <col min="11529" max="11529" width="15.5703125" style="18" customWidth="1"/>
    <col min="11530" max="11774" width="8.7109375" style="18"/>
    <col min="11775" max="11775" width="15.5703125" style="18" customWidth="1"/>
    <col min="11776" max="11776" width="26" style="18" customWidth="1"/>
    <col min="11777" max="11777" width="11.42578125" style="18" customWidth="1"/>
    <col min="11778" max="11779" width="12.5703125" style="18" customWidth="1"/>
    <col min="11780" max="11784" width="21.42578125" style="18" customWidth="1"/>
    <col min="11785" max="11785" width="15.5703125" style="18" customWidth="1"/>
    <col min="11786" max="12030" width="8.7109375" style="18"/>
    <col min="12031" max="12031" width="15.5703125" style="18" customWidth="1"/>
    <col min="12032" max="12032" width="26" style="18" customWidth="1"/>
    <col min="12033" max="12033" width="11.42578125" style="18" customWidth="1"/>
    <col min="12034" max="12035" width="12.5703125" style="18" customWidth="1"/>
    <col min="12036" max="12040" width="21.42578125" style="18" customWidth="1"/>
    <col min="12041" max="12041" width="15.5703125" style="18" customWidth="1"/>
    <col min="12042" max="12286" width="8.7109375" style="18"/>
    <col min="12287" max="12287" width="15.5703125" style="18" customWidth="1"/>
    <col min="12288" max="12288" width="26" style="18" customWidth="1"/>
    <col min="12289" max="12289" width="11.42578125" style="18" customWidth="1"/>
    <col min="12290" max="12291" width="12.5703125" style="18" customWidth="1"/>
    <col min="12292" max="12296" width="21.42578125" style="18" customWidth="1"/>
    <col min="12297" max="12297" width="15.5703125" style="18" customWidth="1"/>
    <col min="12298" max="12542" width="8.7109375" style="18"/>
    <col min="12543" max="12543" width="15.5703125" style="18" customWidth="1"/>
    <col min="12544" max="12544" width="26" style="18" customWidth="1"/>
    <col min="12545" max="12545" width="11.42578125" style="18" customWidth="1"/>
    <col min="12546" max="12547" width="12.5703125" style="18" customWidth="1"/>
    <col min="12548" max="12552" width="21.42578125" style="18" customWidth="1"/>
    <col min="12553" max="12553" width="15.5703125" style="18" customWidth="1"/>
    <col min="12554" max="12798" width="8.7109375" style="18"/>
    <col min="12799" max="12799" width="15.5703125" style="18" customWidth="1"/>
    <col min="12800" max="12800" width="26" style="18" customWidth="1"/>
    <col min="12801" max="12801" width="11.42578125" style="18" customWidth="1"/>
    <col min="12802" max="12803" width="12.5703125" style="18" customWidth="1"/>
    <col min="12804" max="12808" width="21.42578125" style="18" customWidth="1"/>
    <col min="12809" max="12809" width="15.5703125" style="18" customWidth="1"/>
    <col min="12810" max="13054" width="8.7109375" style="18"/>
    <col min="13055" max="13055" width="15.5703125" style="18" customWidth="1"/>
    <col min="13056" max="13056" width="26" style="18" customWidth="1"/>
    <col min="13057" max="13057" width="11.42578125" style="18" customWidth="1"/>
    <col min="13058" max="13059" width="12.5703125" style="18" customWidth="1"/>
    <col min="13060" max="13064" width="21.42578125" style="18" customWidth="1"/>
    <col min="13065" max="13065" width="15.5703125" style="18" customWidth="1"/>
    <col min="13066" max="13310" width="8.7109375" style="18"/>
    <col min="13311" max="13311" width="15.5703125" style="18" customWidth="1"/>
    <col min="13312" max="13312" width="26" style="18" customWidth="1"/>
    <col min="13313" max="13313" width="11.42578125" style="18" customWidth="1"/>
    <col min="13314" max="13315" width="12.5703125" style="18" customWidth="1"/>
    <col min="13316" max="13320" width="21.42578125" style="18" customWidth="1"/>
    <col min="13321" max="13321" width="15.5703125" style="18" customWidth="1"/>
    <col min="13322" max="13566" width="8.7109375" style="18"/>
    <col min="13567" max="13567" width="15.5703125" style="18" customWidth="1"/>
    <col min="13568" max="13568" width="26" style="18" customWidth="1"/>
    <col min="13569" max="13569" width="11.42578125" style="18" customWidth="1"/>
    <col min="13570" max="13571" width="12.5703125" style="18" customWidth="1"/>
    <col min="13572" max="13576" width="21.42578125" style="18" customWidth="1"/>
    <col min="13577" max="13577" width="15.5703125" style="18" customWidth="1"/>
    <col min="13578" max="13822" width="8.7109375" style="18"/>
    <col min="13823" max="13823" width="15.5703125" style="18" customWidth="1"/>
    <col min="13824" max="13824" width="26" style="18" customWidth="1"/>
    <col min="13825" max="13825" width="11.42578125" style="18" customWidth="1"/>
    <col min="13826" max="13827" width="12.5703125" style="18" customWidth="1"/>
    <col min="13828" max="13832" width="21.42578125" style="18" customWidth="1"/>
    <col min="13833" max="13833" width="15.5703125" style="18" customWidth="1"/>
    <col min="13834" max="14078" width="8.7109375" style="18"/>
    <col min="14079" max="14079" width="15.5703125" style="18" customWidth="1"/>
    <col min="14080" max="14080" width="26" style="18" customWidth="1"/>
    <col min="14081" max="14081" width="11.42578125" style="18" customWidth="1"/>
    <col min="14082" max="14083" width="12.5703125" style="18" customWidth="1"/>
    <col min="14084" max="14088" width="21.42578125" style="18" customWidth="1"/>
    <col min="14089" max="14089" width="15.5703125" style="18" customWidth="1"/>
    <col min="14090" max="14334" width="8.7109375" style="18"/>
    <col min="14335" max="14335" width="15.5703125" style="18" customWidth="1"/>
    <col min="14336" max="14336" width="26" style="18" customWidth="1"/>
    <col min="14337" max="14337" width="11.42578125" style="18" customWidth="1"/>
    <col min="14338" max="14339" width="12.5703125" style="18" customWidth="1"/>
    <col min="14340" max="14344" width="21.42578125" style="18" customWidth="1"/>
    <col min="14345" max="14345" width="15.5703125" style="18" customWidth="1"/>
    <col min="14346" max="14590" width="8.7109375" style="18"/>
    <col min="14591" max="14591" width="15.5703125" style="18" customWidth="1"/>
    <col min="14592" max="14592" width="26" style="18" customWidth="1"/>
    <col min="14593" max="14593" width="11.42578125" style="18" customWidth="1"/>
    <col min="14594" max="14595" width="12.5703125" style="18" customWidth="1"/>
    <col min="14596" max="14600" width="21.42578125" style="18" customWidth="1"/>
    <col min="14601" max="14601" width="15.5703125" style="18" customWidth="1"/>
    <col min="14602" max="14846" width="8.7109375" style="18"/>
    <col min="14847" max="14847" width="15.5703125" style="18" customWidth="1"/>
    <col min="14848" max="14848" width="26" style="18" customWidth="1"/>
    <col min="14849" max="14849" width="11.42578125" style="18" customWidth="1"/>
    <col min="14850" max="14851" width="12.5703125" style="18" customWidth="1"/>
    <col min="14852" max="14856" width="21.42578125" style="18" customWidth="1"/>
    <col min="14857" max="14857" width="15.5703125" style="18" customWidth="1"/>
    <col min="14858" max="15102" width="8.7109375" style="18"/>
    <col min="15103" max="15103" width="15.5703125" style="18" customWidth="1"/>
    <col min="15104" max="15104" width="26" style="18" customWidth="1"/>
    <col min="15105" max="15105" width="11.42578125" style="18" customWidth="1"/>
    <col min="15106" max="15107" width="12.5703125" style="18" customWidth="1"/>
    <col min="15108" max="15112" width="21.42578125" style="18" customWidth="1"/>
    <col min="15113" max="15113" width="15.5703125" style="18" customWidth="1"/>
    <col min="15114" max="15358" width="8.7109375" style="18"/>
    <col min="15359" max="15359" width="15.5703125" style="18" customWidth="1"/>
    <col min="15360" max="15360" width="26" style="18" customWidth="1"/>
    <col min="15361" max="15361" width="11.42578125" style="18" customWidth="1"/>
    <col min="15362" max="15363" width="12.5703125" style="18" customWidth="1"/>
    <col min="15364" max="15368" width="21.42578125" style="18" customWidth="1"/>
    <col min="15369" max="15369" width="15.5703125" style="18" customWidth="1"/>
    <col min="15370" max="15614" width="8.7109375" style="18"/>
    <col min="15615" max="15615" width="15.5703125" style="18" customWidth="1"/>
    <col min="15616" max="15616" width="26" style="18" customWidth="1"/>
    <col min="15617" max="15617" width="11.42578125" style="18" customWidth="1"/>
    <col min="15618" max="15619" width="12.5703125" style="18" customWidth="1"/>
    <col min="15620" max="15624" width="21.42578125" style="18" customWidth="1"/>
    <col min="15625" max="15625" width="15.5703125" style="18" customWidth="1"/>
    <col min="15626" max="15870" width="8.7109375" style="18"/>
    <col min="15871" max="15871" width="15.5703125" style="18" customWidth="1"/>
    <col min="15872" max="15872" width="26" style="18" customWidth="1"/>
    <col min="15873" max="15873" width="11.42578125" style="18" customWidth="1"/>
    <col min="15874" max="15875" width="12.5703125" style="18" customWidth="1"/>
    <col min="15876" max="15880" width="21.42578125" style="18" customWidth="1"/>
    <col min="15881" max="15881" width="15.5703125" style="18" customWidth="1"/>
    <col min="15882" max="16126" width="8.7109375" style="18"/>
    <col min="16127" max="16127" width="15.5703125" style="18" customWidth="1"/>
    <col min="16128" max="16128" width="26" style="18" customWidth="1"/>
    <col min="16129" max="16129" width="11.42578125" style="18" customWidth="1"/>
    <col min="16130" max="16131" width="12.5703125" style="18" customWidth="1"/>
    <col min="16132" max="16136" width="21.42578125" style="18" customWidth="1"/>
    <col min="16137" max="16137" width="15.5703125" style="18" customWidth="1"/>
    <col min="16138" max="16384" width="8.7109375" style="18"/>
  </cols>
  <sheetData>
    <row r="5" spans="1:9" ht="21" x14ac:dyDescent="0.35">
      <c r="B5" s="16" t="s">
        <v>98</v>
      </c>
      <c r="C5" s="17"/>
    </row>
    <row r="6" spans="1:9" ht="16.5" thickBot="1" x14ac:dyDescent="0.35">
      <c r="B6" s="17"/>
      <c r="C6" s="17"/>
    </row>
    <row r="7" spans="1:9" ht="16.5" thickBot="1" x14ac:dyDescent="0.35">
      <c r="B7" s="45" t="s">
        <v>0</v>
      </c>
      <c r="C7" s="46"/>
    </row>
    <row r="8" spans="1:9" ht="15.75" thickBot="1" x14ac:dyDescent="0.3"/>
    <row r="9" spans="1:9" ht="30.75" thickTop="1" x14ac:dyDescent="0.3">
      <c r="B9" s="28" t="s">
        <v>1</v>
      </c>
      <c r="C9" s="29" t="s">
        <v>2</v>
      </c>
      <c r="D9" s="29" t="s">
        <v>3</v>
      </c>
      <c r="E9" s="29" t="s">
        <v>4</v>
      </c>
      <c r="F9" s="29" t="s">
        <v>5</v>
      </c>
      <c r="G9" s="30" t="s">
        <v>70</v>
      </c>
      <c r="H9" s="29" t="s">
        <v>71</v>
      </c>
      <c r="I9" s="29" t="s">
        <v>6</v>
      </c>
    </row>
    <row r="10" spans="1:9" ht="18" customHeight="1" x14ac:dyDescent="0.3">
      <c r="A10" s="21"/>
      <c r="B10" s="31" t="s">
        <v>80</v>
      </c>
      <c r="C10" s="31"/>
      <c r="D10" s="31"/>
      <c r="E10" s="31"/>
      <c r="F10" s="31"/>
      <c r="G10" s="31"/>
      <c r="H10" s="31"/>
      <c r="I10" s="31"/>
    </row>
    <row r="11" spans="1:9" x14ac:dyDescent="0.25">
      <c r="B11" s="32" t="s">
        <v>7</v>
      </c>
      <c r="C11" s="33" t="s">
        <v>100</v>
      </c>
      <c r="D11" s="34" t="s">
        <v>8</v>
      </c>
      <c r="E11" s="27">
        <v>24</v>
      </c>
      <c r="F11" s="1">
        <v>0</v>
      </c>
      <c r="G11" s="2">
        <v>0</v>
      </c>
      <c r="H11" s="13">
        <f>F11*(1-G11)</f>
        <v>0</v>
      </c>
      <c r="I11" s="13">
        <f>E11*H11</f>
        <v>0</v>
      </c>
    </row>
    <row r="12" spans="1:9" x14ac:dyDescent="0.25">
      <c r="B12" s="32"/>
      <c r="C12" s="33" t="s">
        <v>101</v>
      </c>
      <c r="D12" s="34" t="s">
        <v>8</v>
      </c>
      <c r="E12" s="27">
        <v>360</v>
      </c>
      <c r="F12" s="1">
        <v>0</v>
      </c>
      <c r="G12" s="2">
        <v>0</v>
      </c>
      <c r="H12" s="13">
        <f>F12*(1-G12)</f>
        <v>0</v>
      </c>
      <c r="I12" s="13">
        <f t="shared" ref="I12:I25" si="0">E12*H12</f>
        <v>0</v>
      </c>
    </row>
    <row r="13" spans="1:9" x14ac:dyDescent="0.25">
      <c r="B13" s="32"/>
      <c r="C13" s="33" t="s">
        <v>102</v>
      </c>
      <c r="D13" s="34" t="s">
        <v>8</v>
      </c>
      <c r="E13" s="27">
        <v>24</v>
      </c>
      <c r="F13" s="1">
        <v>0</v>
      </c>
      <c r="G13" s="2">
        <v>0</v>
      </c>
      <c r="H13" s="13">
        <f>F13*(1-G13)</f>
        <v>0</v>
      </c>
      <c r="I13" s="13">
        <f t="shared" si="0"/>
        <v>0</v>
      </c>
    </row>
    <row r="14" spans="1:9" x14ac:dyDescent="0.25">
      <c r="B14" s="32" t="s">
        <v>9</v>
      </c>
      <c r="C14" s="33" t="s">
        <v>10</v>
      </c>
      <c r="D14" s="34" t="s">
        <v>8</v>
      </c>
      <c r="E14" s="27">
        <v>60</v>
      </c>
      <c r="F14" s="1">
        <v>0</v>
      </c>
      <c r="G14" s="2">
        <v>0</v>
      </c>
      <c r="H14" s="13">
        <f>F14*(1-G14)</f>
        <v>0</v>
      </c>
      <c r="I14" s="13">
        <f t="shared" si="0"/>
        <v>0</v>
      </c>
    </row>
    <row r="15" spans="1:9" x14ac:dyDescent="0.25">
      <c r="B15" s="32"/>
      <c r="C15" s="33" t="s">
        <v>11</v>
      </c>
      <c r="D15" s="34" t="s">
        <v>8</v>
      </c>
      <c r="E15" s="27">
        <v>60</v>
      </c>
      <c r="F15" s="1">
        <v>0</v>
      </c>
      <c r="G15" s="2">
        <v>0</v>
      </c>
      <c r="H15" s="13">
        <f>F15*(1-G15)</f>
        <v>0</v>
      </c>
      <c r="I15" s="13">
        <f t="shared" si="0"/>
        <v>0</v>
      </c>
    </row>
    <row r="16" spans="1:9" x14ac:dyDescent="0.25">
      <c r="B16" s="32"/>
      <c r="C16" s="33" t="s">
        <v>12</v>
      </c>
      <c r="D16" s="34" t="s">
        <v>8</v>
      </c>
      <c r="E16" s="27">
        <v>12</v>
      </c>
      <c r="F16" s="1">
        <v>0</v>
      </c>
      <c r="G16" s="2">
        <v>0</v>
      </c>
      <c r="H16" s="13">
        <f t="shared" ref="H16:H26" si="1">F16*(1-G16)</f>
        <v>0</v>
      </c>
      <c r="I16" s="13">
        <f t="shared" si="0"/>
        <v>0</v>
      </c>
    </row>
    <row r="17" spans="1:9" x14ac:dyDescent="0.25">
      <c r="B17" s="32" t="s">
        <v>13</v>
      </c>
      <c r="C17" s="35" t="s">
        <v>14</v>
      </c>
      <c r="D17" s="34" t="s">
        <v>8</v>
      </c>
      <c r="E17" s="27">
        <v>180</v>
      </c>
      <c r="F17" s="1">
        <v>0</v>
      </c>
      <c r="G17" s="2">
        <v>0</v>
      </c>
      <c r="H17" s="13">
        <f t="shared" si="1"/>
        <v>0</v>
      </c>
      <c r="I17" s="13">
        <f t="shared" si="0"/>
        <v>0</v>
      </c>
    </row>
    <row r="18" spans="1:9" x14ac:dyDescent="0.25">
      <c r="B18" s="32"/>
      <c r="C18" s="35" t="s">
        <v>15</v>
      </c>
      <c r="D18" s="34" t="s">
        <v>8</v>
      </c>
      <c r="E18" s="27">
        <v>48</v>
      </c>
      <c r="F18" s="1">
        <v>0</v>
      </c>
      <c r="G18" s="2">
        <v>0</v>
      </c>
      <c r="H18" s="13">
        <f t="shared" si="1"/>
        <v>0</v>
      </c>
      <c r="I18" s="13">
        <f t="shared" si="0"/>
        <v>0</v>
      </c>
    </row>
    <row r="19" spans="1:9" x14ac:dyDescent="0.25">
      <c r="B19" s="32" t="s">
        <v>16</v>
      </c>
      <c r="C19" s="35" t="s">
        <v>17</v>
      </c>
      <c r="D19" s="34" t="s">
        <v>8</v>
      </c>
      <c r="E19" s="27">
        <v>24</v>
      </c>
      <c r="F19" s="1">
        <v>0</v>
      </c>
      <c r="G19" s="2">
        <v>0</v>
      </c>
      <c r="H19" s="13">
        <f>F19*(1-G19)</f>
        <v>0</v>
      </c>
      <c r="I19" s="13">
        <f t="shared" si="0"/>
        <v>0</v>
      </c>
    </row>
    <row r="20" spans="1:9" x14ac:dyDescent="0.25">
      <c r="B20" s="32"/>
      <c r="C20" s="35" t="s">
        <v>18</v>
      </c>
      <c r="D20" s="34" t="s">
        <v>8</v>
      </c>
      <c r="E20" s="27">
        <v>12</v>
      </c>
      <c r="F20" s="1">
        <v>0</v>
      </c>
      <c r="G20" s="2">
        <v>0</v>
      </c>
      <c r="H20" s="13">
        <f t="shared" si="1"/>
        <v>0</v>
      </c>
      <c r="I20" s="13">
        <f t="shared" si="0"/>
        <v>0</v>
      </c>
    </row>
    <row r="21" spans="1:9" x14ac:dyDescent="0.25">
      <c r="B21" s="32" t="s">
        <v>19</v>
      </c>
      <c r="C21" s="35" t="s">
        <v>20</v>
      </c>
      <c r="D21" s="34" t="s">
        <v>8</v>
      </c>
      <c r="E21" s="27">
        <v>12</v>
      </c>
      <c r="F21" s="1">
        <v>0</v>
      </c>
      <c r="G21" s="2">
        <v>0</v>
      </c>
      <c r="H21" s="13">
        <f>F21*(1-G21)</f>
        <v>0</v>
      </c>
      <c r="I21" s="13">
        <f t="shared" si="0"/>
        <v>0</v>
      </c>
    </row>
    <row r="22" spans="1:9" ht="16.5" x14ac:dyDescent="0.3">
      <c r="A22" s="22"/>
      <c r="B22" s="32" t="s">
        <v>72</v>
      </c>
      <c r="C22" s="33" t="s">
        <v>21</v>
      </c>
      <c r="D22" s="34" t="s">
        <v>8</v>
      </c>
      <c r="E22" s="27">
        <v>120</v>
      </c>
      <c r="F22" s="1">
        <v>0</v>
      </c>
      <c r="G22" s="2">
        <v>0</v>
      </c>
      <c r="H22" s="13">
        <f t="shared" si="1"/>
        <v>0</v>
      </c>
      <c r="I22" s="13">
        <f t="shared" si="0"/>
        <v>0</v>
      </c>
    </row>
    <row r="23" spans="1:9" x14ac:dyDescent="0.25">
      <c r="B23" s="32" t="s">
        <v>22</v>
      </c>
      <c r="C23" s="33" t="s">
        <v>23</v>
      </c>
      <c r="D23" s="34" t="s">
        <v>8</v>
      </c>
      <c r="E23" s="27">
        <v>180</v>
      </c>
      <c r="F23" s="1">
        <v>0</v>
      </c>
      <c r="G23" s="2">
        <v>0</v>
      </c>
      <c r="H23" s="13">
        <f>F23*(1-G23)</f>
        <v>0</v>
      </c>
      <c r="I23" s="13">
        <f t="shared" si="0"/>
        <v>0</v>
      </c>
    </row>
    <row r="24" spans="1:9" x14ac:dyDescent="0.25">
      <c r="B24" s="32"/>
      <c r="C24" s="33" t="s">
        <v>24</v>
      </c>
      <c r="D24" s="34" t="s">
        <v>8</v>
      </c>
      <c r="E24" s="27">
        <v>108</v>
      </c>
      <c r="F24" s="1">
        <v>0</v>
      </c>
      <c r="G24" s="2">
        <v>0</v>
      </c>
      <c r="H24" s="13">
        <f t="shared" si="1"/>
        <v>0</v>
      </c>
      <c r="I24" s="13">
        <f t="shared" si="0"/>
        <v>0</v>
      </c>
    </row>
    <row r="25" spans="1:9" x14ac:dyDescent="0.25">
      <c r="B25" s="32" t="s">
        <v>25</v>
      </c>
      <c r="C25" s="33" t="s">
        <v>26</v>
      </c>
      <c r="D25" s="34" t="s">
        <v>8</v>
      </c>
      <c r="E25" s="27">
        <v>24</v>
      </c>
      <c r="F25" s="1">
        <v>0</v>
      </c>
      <c r="G25" s="2">
        <v>0</v>
      </c>
      <c r="H25" s="13">
        <f t="shared" si="1"/>
        <v>0</v>
      </c>
      <c r="I25" s="13">
        <f t="shared" si="0"/>
        <v>0</v>
      </c>
    </row>
    <row r="26" spans="1:9" x14ac:dyDescent="0.25">
      <c r="B26" s="32" t="s">
        <v>27</v>
      </c>
      <c r="C26" s="35"/>
      <c r="D26" s="34" t="s">
        <v>8</v>
      </c>
      <c r="E26" s="27">
        <v>24</v>
      </c>
      <c r="F26" s="1">
        <v>0</v>
      </c>
      <c r="G26" s="2">
        <v>0</v>
      </c>
      <c r="H26" s="13">
        <f t="shared" si="1"/>
        <v>0</v>
      </c>
      <c r="I26" s="13">
        <f>E26*H26</f>
        <v>0</v>
      </c>
    </row>
    <row r="27" spans="1:9" ht="15.75" x14ac:dyDescent="0.3">
      <c r="B27" s="31" t="s">
        <v>84</v>
      </c>
      <c r="C27" s="31"/>
      <c r="D27" s="31"/>
      <c r="E27" s="31"/>
      <c r="F27" s="31"/>
      <c r="G27" s="44"/>
      <c r="H27" s="39"/>
      <c r="I27" s="31"/>
    </row>
    <row r="28" spans="1:9" x14ac:dyDescent="0.25">
      <c r="B28" s="32" t="s">
        <v>28</v>
      </c>
      <c r="C28" s="33" t="s">
        <v>73</v>
      </c>
      <c r="D28" s="34" t="s">
        <v>8</v>
      </c>
      <c r="E28" s="27">
        <v>12</v>
      </c>
      <c r="F28" s="1">
        <v>0</v>
      </c>
      <c r="G28" s="2">
        <v>0</v>
      </c>
      <c r="H28" s="13">
        <f>F28*(1-G28)</f>
        <v>0</v>
      </c>
      <c r="I28" s="13">
        <f>E28*H28</f>
        <v>0</v>
      </c>
    </row>
    <row r="29" spans="1:9" x14ac:dyDescent="0.25">
      <c r="B29" s="32" t="s">
        <v>28</v>
      </c>
      <c r="C29" s="33" t="s">
        <v>74</v>
      </c>
      <c r="D29" s="34" t="s">
        <v>8</v>
      </c>
      <c r="E29" s="27">
        <v>6</v>
      </c>
      <c r="F29" s="1">
        <v>0</v>
      </c>
      <c r="G29" s="2">
        <v>0</v>
      </c>
      <c r="H29" s="13">
        <f t="shared" ref="H29:H34" si="2">F29*(1-G29)</f>
        <v>0</v>
      </c>
      <c r="I29" s="13">
        <f t="shared" ref="I29:I33" si="3">E29*H29</f>
        <v>0</v>
      </c>
    </row>
    <row r="30" spans="1:9" x14ac:dyDescent="0.25">
      <c r="B30" s="32" t="s">
        <v>28</v>
      </c>
      <c r="C30" s="33" t="s">
        <v>75</v>
      </c>
      <c r="D30" s="34" t="s">
        <v>8</v>
      </c>
      <c r="E30" s="27">
        <v>16</v>
      </c>
      <c r="F30" s="1">
        <v>0</v>
      </c>
      <c r="G30" s="2">
        <v>0</v>
      </c>
      <c r="H30" s="13">
        <f t="shared" si="2"/>
        <v>0</v>
      </c>
      <c r="I30" s="13">
        <f t="shared" si="3"/>
        <v>0</v>
      </c>
    </row>
    <row r="31" spans="1:9" x14ac:dyDescent="0.25">
      <c r="B31" s="32" t="s">
        <v>28</v>
      </c>
      <c r="C31" s="33" t="s">
        <v>76</v>
      </c>
      <c r="D31" s="34" t="s">
        <v>8</v>
      </c>
      <c r="E31" s="14">
        <v>60</v>
      </c>
      <c r="F31" s="1">
        <v>0</v>
      </c>
      <c r="G31" s="2">
        <v>0</v>
      </c>
      <c r="H31" s="13">
        <f>F31*(1-G31)</f>
        <v>0</v>
      </c>
      <c r="I31" s="13">
        <f t="shared" si="3"/>
        <v>0</v>
      </c>
    </row>
    <row r="32" spans="1:9" x14ac:dyDescent="0.25">
      <c r="B32" s="32" t="s">
        <v>28</v>
      </c>
      <c r="C32" s="33" t="s">
        <v>77</v>
      </c>
      <c r="D32" s="34" t="s">
        <v>8</v>
      </c>
      <c r="E32" s="27">
        <v>32</v>
      </c>
      <c r="F32" s="1">
        <v>0</v>
      </c>
      <c r="G32" s="2">
        <v>0</v>
      </c>
      <c r="H32" s="13">
        <f t="shared" si="2"/>
        <v>0</v>
      </c>
      <c r="I32" s="13">
        <f t="shared" si="3"/>
        <v>0</v>
      </c>
    </row>
    <row r="33" spans="2:9" x14ac:dyDescent="0.25">
      <c r="B33" s="32" t="s">
        <v>28</v>
      </c>
      <c r="C33" s="33" t="s">
        <v>78</v>
      </c>
      <c r="D33" s="34" t="s">
        <v>8</v>
      </c>
      <c r="E33" s="27">
        <v>32</v>
      </c>
      <c r="F33" s="1">
        <v>0</v>
      </c>
      <c r="G33" s="2">
        <v>0</v>
      </c>
      <c r="H33" s="13">
        <f t="shared" si="2"/>
        <v>0</v>
      </c>
      <c r="I33" s="13">
        <f t="shared" si="3"/>
        <v>0</v>
      </c>
    </row>
    <row r="34" spans="2:9" x14ac:dyDescent="0.25">
      <c r="B34" s="32" t="s">
        <v>29</v>
      </c>
      <c r="C34" s="33" t="s">
        <v>78</v>
      </c>
      <c r="D34" s="34" t="s">
        <v>8</v>
      </c>
      <c r="E34" s="27">
        <v>32</v>
      </c>
      <c r="F34" s="1">
        <v>0</v>
      </c>
      <c r="G34" s="2">
        <v>0</v>
      </c>
      <c r="H34" s="13">
        <f t="shared" si="2"/>
        <v>0</v>
      </c>
      <c r="I34" s="13">
        <f>E34*H34</f>
        <v>0</v>
      </c>
    </row>
    <row r="35" spans="2:9" x14ac:dyDescent="0.25">
      <c r="B35" s="36" t="s">
        <v>30</v>
      </c>
      <c r="C35" s="36"/>
      <c r="D35" s="36"/>
      <c r="E35" s="36"/>
      <c r="F35" s="36"/>
      <c r="G35" s="43"/>
      <c r="H35" s="36"/>
      <c r="I35" s="36"/>
    </row>
    <row r="36" spans="2:9" x14ac:dyDescent="0.25">
      <c r="B36" s="32" t="s">
        <v>31</v>
      </c>
      <c r="C36" s="33" t="s">
        <v>79</v>
      </c>
      <c r="D36" s="34" t="s">
        <v>8</v>
      </c>
      <c r="E36" s="27">
        <v>180</v>
      </c>
      <c r="F36" s="1">
        <v>0</v>
      </c>
      <c r="G36" s="2">
        <v>0</v>
      </c>
      <c r="H36" s="13">
        <f>F36*(1-G36)</f>
        <v>0</v>
      </c>
      <c r="I36" s="13">
        <f>E36*H36</f>
        <v>0</v>
      </c>
    </row>
    <row r="37" spans="2:9" x14ac:dyDescent="0.25">
      <c r="B37" s="32" t="s">
        <v>32</v>
      </c>
      <c r="C37" s="33" t="s">
        <v>79</v>
      </c>
      <c r="D37" s="34" t="s">
        <v>8</v>
      </c>
      <c r="E37" s="27">
        <v>162</v>
      </c>
      <c r="F37" s="1">
        <v>0</v>
      </c>
      <c r="G37" s="2">
        <v>0</v>
      </c>
      <c r="H37" s="13">
        <f>F37*(1-G37)</f>
        <v>0</v>
      </c>
      <c r="I37" s="13">
        <f>E37*H37</f>
        <v>0</v>
      </c>
    </row>
    <row r="38" spans="2:9" ht="15.75" customHeight="1" x14ac:dyDescent="0.25">
      <c r="B38" s="36" t="s">
        <v>81</v>
      </c>
      <c r="C38" s="36"/>
      <c r="D38" s="36"/>
      <c r="E38" s="36"/>
      <c r="F38" s="36"/>
      <c r="G38" s="43"/>
      <c r="H38" s="36"/>
      <c r="I38" s="36"/>
    </row>
    <row r="39" spans="2:9" x14ac:dyDescent="0.25">
      <c r="B39" s="32" t="s">
        <v>33</v>
      </c>
      <c r="C39" s="33" t="s">
        <v>34</v>
      </c>
      <c r="D39" s="27"/>
      <c r="E39" s="27">
        <v>225</v>
      </c>
      <c r="F39" s="1">
        <v>0</v>
      </c>
      <c r="G39" s="2">
        <v>0</v>
      </c>
      <c r="H39" s="13">
        <f>F39*(1-G39)</f>
        <v>0</v>
      </c>
      <c r="I39" s="13">
        <f>E39*H39</f>
        <v>0</v>
      </c>
    </row>
    <row r="40" spans="2:9" x14ac:dyDescent="0.25">
      <c r="B40" s="32" t="s">
        <v>33</v>
      </c>
      <c r="C40" s="33" t="s">
        <v>67</v>
      </c>
      <c r="D40" s="27"/>
      <c r="E40" s="27">
        <v>375</v>
      </c>
      <c r="F40" s="1">
        <v>0</v>
      </c>
      <c r="G40" s="2">
        <v>0</v>
      </c>
      <c r="H40" s="13">
        <f>F40*(1-G40)</f>
        <v>0</v>
      </c>
      <c r="I40" s="13">
        <f t="shared" ref="I40:I41" si="4">E40*H40</f>
        <v>0</v>
      </c>
    </row>
    <row r="41" spans="2:9" x14ac:dyDescent="0.25">
      <c r="B41" s="32" t="s">
        <v>36</v>
      </c>
      <c r="C41" s="33" t="s">
        <v>37</v>
      </c>
      <c r="D41" s="27"/>
      <c r="E41" s="27">
        <v>90</v>
      </c>
      <c r="F41" s="1">
        <v>0</v>
      </c>
      <c r="G41" s="2">
        <v>0</v>
      </c>
      <c r="H41" s="13">
        <f>F41*(1-G41)</f>
        <v>0</v>
      </c>
      <c r="I41" s="13">
        <f t="shared" si="4"/>
        <v>0</v>
      </c>
    </row>
    <row r="42" spans="2:9" x14ac:dyDescent="0.25">
      <c r="B42" s="32" t="s">
        <v>38</v>
      </c>
      <c r="C42" s="33" t="s">
        <v>35</v>
      </c>
      <c r="D42" s="27"/>
      <c r="E42" s="27">
        <v>15</v>
      </c>
      <c r="F42" s="1">
        <v>0</v>
      </c>
      <c r="G42" s="2">
        <v>0</v>
      </c>
      <c r="H42" s="13">
        <f>F42*(1-G42)</f>
        <v>0</v>
      </c>
      <c r="I42" s="13">
        <f>E42*H42</f>
        <v>0</v>
      </c>
    </row>
    <row r="43" spans="2:9" ht="28.5" customHeight="1" x14ac:dyDescent="0.25">
      <c r="B43" s="36" t="s">
        <v>39</v>
      </c>
      <c r="C43" s="49" t="s">
        <v>95</v>
      </c>
      <c r="D43" s="50"/>
      <c r="E43" s="51"/>
      <c r="F43" s="36"/>
      <c r="G43" s="43"/>
      <c r="H43" s="36"/>
      <c r="I43" s="36"/>
    </row>
    <row r="44" spans="2:9" x14ac:dyDescent="0.25">
      <c r="B44" s="32" t="s">
        <v>40</v>
      </c>
      <c r="C44" s="33" t="s">
        <v>41</v>
      </c>
      <c r="D44" s="34" t="s">
        <v>8</v>
      </c>
      <c r="E44" s="27">
        <v>21</v>
      </c>
      <c r="F44" s="1">
        <v>0</v>
      </c>
      <c r="G44" s="2">
        <v>0</v>
      </c>
      <c r="H44" s="13">
        <f>F44*(1-G44)</f>
        <v>0</v>
      </c>
      <c r="I44" s="13">
        <f>E44*H44</f>
        <v>0</v>
      </c>
    </row>
    <row r="45" spans="2:9" x14ac:dyDescent="0.25">
      <c r="B45" s="32" t="s">
        <v>42</v>
      </c>
      <c r="C45" s="33" t="s">
        <v>43</v>
      </c>
      <c r="D45" s="34" t="s">
        <v>8</v>
      </c>
      <c r="E45" s="27">
        <v>35</v>
      </c>
      <c r="F45" s="1">
        <v>0</v>
      </c>
      <c r="G45" s="2">
        <v>0</v>
      </c>
      <c r="H45" s="13">
        <f>F45*(1-G45)</f>
        <v>0</v>
      </c>
      <c r="I45" s="13">
        <f t="shared" ref="I45:I52" si="5">E45*H45</f>
        <v>0</v>
      </c>
    </row>
    <row r="46" spans="2:9" x14ac:dyDescent="0.25">
      <c r="B46" s="32" t="s">
        <v>44</v>
      </c>
      <c r="C46" s="33" t="s">
        <v>45</v>
      </c>
      <c r="D46" s="34" t="s">
        <v>8</v>
      </c>
      <c r="E46" s="27">
        <v>27</v>
      </c>
      <c r="F46" s="1">
        <v>0</v>
      </c>
      <c r="G46" s="2">
        <v>0</v>
      </c>
      <c r="H46" s="13">
        <f>F46*(1-G46)</f>
        <v>0</v>
      </c>
      <c r="I46" s="13">
        <f t="shared" si="5"/>
        <v>0</v>
      </c>
    </row>
    <row r="47" spans="2:9" x14ac:dyDescent="0.25">
      <c r="B47" s="32" t="s">
        <v>46</v>
      </c>
      <c r="C47" s="33" t="s">
        <v>47</v>
      </c>
      <c r="D47" s="34" t="s">
        <v>8</v>
      </c>
      <c r="E47" s="27">
        <v>13</v>
      </c>
      <c r="F47" s="1">
        <v>0</v>
      </c>
      <c r="G47" s="2">
        <v>0</v>
      </c>
      <c r="H47" s="13">
        <f>F47*(1-G47)</f>
        <v>0</v>
      </c>
      <c r="I47" s="13">
        <f t="shared" si="5"/>
        <v>0</v>
      </c>
    </row>
    <row r="48" spans="2:9" x14ac:dyDescent="0.25">
      <c r="B48" s="32" t="s">
        <v>48</v>
      </c>
      <c r="C48" s="33" t="s">
        <v>49</v>
      </c>
      <c r="D48" s="34" t="s">
        <v>8</v>
      </c>
      <c r="E48" s="27">
        <v>12</v>
      </c>
      <c r="F48" s="1">
        <v>0</v>
      </c>
      <c r="G48" s="2">
        <v>0</v>
      </c>
      <c r="H48" s="13">
        <f t="shared" ref="H48:H53" si="6">F48*(1-G48)</f>
        <v>0</v>
      </c>
      <c r="I48" s="13">
        <f t="shared" si="5"/>
        <v>0</v>
      </c>
    </row>
    <row r="49" spans="2:12" x14ac:dyDescent="0.25">
      <c r="B49" s="32" t="s">
        <v>50</v>
      </c>
      <c r="C49" s="33" t="s">
        <v>51</v>
      </c>
      <c r="D49" s="34" t="s">
        <v>8</v>
      </c>
      <c r="E49" s="27">
        <v>20</v>
      </c>
      <c r="F49" s="1">
        <v>0</v>
      </c>
      <c r="G49" s="2">
        <v>0</v>
      </c>
      <c r="H49" s="13">
        <f t="shared" si="6"/>
        <v>0</v>
      </c>
      <c r="I49" s="13">
        <f t="shared" si="5"/>
        <v>0</v>
      </c>
    </row>
    <row r="50" spans="2:12" x14ac:dyDescent="0.25">
      <c r="B50" s="32" t="s">
        <v>52</v>
      </c>
      <c r="C50" s="33" t="s">
        <v>53</v>
      </c>
      <c r="D50" s="34" t="s">
        <v>8</v>
      </c>
      <c r="E50" s="27">
        <v>34</v>
      </c>
      <c r="F50" s="1">
        <v>0</v>
      </c>
      <c r="G50" s="2">
        <v>0</v>
      </c>
      <c r="H50" s="13">
        <f t="shared" si="6"/>
        <v>0</v>
      </c>
      <c r="I50" s="13">
        <f t="shared" si="5"/>
        <v>0</v>
      </c>
    </row>
    <row r="51" spans="2:12" x14ac:dyDescent="0.25">
      <c r="B51" s="32" t="s">
        <v>54</v>
      </c>
      <c r="C51" s="33" t="s">
        <v>55</v>
      </c>
      <c r="D51" s="34" t="s">
        <v>8</v>
      </c>
      <c r="E51" s="27">
        <v>27</v>
      </c>
      <c r="F51" s="1">
        <v>0</v>
      </c>
      <c r="G51" s="2">
        <v>0</v>
      </c>
      <c r="H51" s="13">
        <f t="shared" si="6"/>
        <v>0</v>
      </c>
      <c r="I51" s="13">
        <f t="shared" si="5"/>
        <v>0</v>
      </c>
    </row>
    <row r="52" spans="2:12" x14ac:dyDescent="0.25">
      <c r="B52" s="32" t="s">
        <v>56</v>
      </c>
      <c r="C52" s="33" t="s">
        <v>57</v>
      </c>
      <c r="D52" s="34" t="s">
        <v>8</v>
      </c>
      <c r="E52" s="27">
        <v>12</v>
      </c>
      <c r="F52" s="1">
        <v>0</v>
      </c>
      <c r="G52" s="2">
        <v>0</v>
      </c>
      <c r="H52" s="13">
        <f t="shared" si="6"/>
        <v>0</v>
      </c>
      <c r="I52" s="13">
        <f t="shared" si="5"/>
        <v>0</v>
      </c>
    </row>
    <row r="53" spans="2:12" x14ac:dyDescent="0.25">
      <c r="B53" s="32" t="s">
        <v>58</v>
      </c>
      <c r="C53" s="33" t="s">
        <v>59</v>
      </c>
      <c r="D53" s="34" t="s">
        <v>8</v>
      </c>
      <c r="E53" s="27">
        <v>12</v>
      </c>
      <c r="F53" s="1">
        <v>0</v>
      </c>
      <c r="G53" s="2">
        <v>0</v>
      </c>
      <c r="H53" s="13">
        <f t="shared" si="6"/>
        <v>0</v>
      </c>
      <c r="I53" s="13">
        <f>E53*H53</f>
        <v>0</v>
      </c>
    </row>
    <row r="54" spans="2:12" x14ac:dyDescent="0.25">
      <c r="B54" s="36" t="s">
        <v>60</v>
      </c>
      <c r="C54" s="37"/>
      <c r="D54" s="37"/>
      <c r="E54" s="38"/>
      <c r="F54" s="40"/>
      <c r="G54" s="42"/>
      <c r="H54" s="40"/>
      <c r="I54" s="40"/>
    </row>
    <row r="55" spans="2:12" x14ac:dyDescent="0.25">
      <c r="B55" s="32" t="s">
        <v>61</v>
      </c>
      <c r="C55" s="33" t="s">
        <v>68</v>
      </c>
      <c r="D55" s="33"/>
      <c r="E55" s="27">
        <v>1200</v>
      </c>
      <c r="F55" s="1">
        <v>0</v>
      </c>
      <c r="G55" s="2">
        <v>0</v>
      </c>
      <c r="H55" s="13">
        <f>F55*(1-G55)</f>
        <v>0</v>
      </c>
      <c r="I55" s="13">
        <f>E55*H55</f>
        <v>0</v>
      </c>
    </row>
    <row r="56" spans="2:12" x14ac:dyDescent="0.25">
      <c r="B56" s="32" t="s">
        <v>62</v>
      </c>
      <c r="C56" s="33" t="s">
        <v>68</v>
      </c>
      <c r="D56" s="33"/>
      <c r="E56" s="27">
        <v>400</v>
      </c>
      <c r="F56" s="1">
        <v>0</v>
      </c>
      <c r="G56" s="2">
        <v>0</v>
      </c>
      <c r="H56" s="13">
        <f t="shared" ref="H56:H62" si="7">F56*(1-G56)</f>
        <v>0</v>
      </c>
      <c r="I56" s="13">
        <f t="shared" ref="I56:I61" si="8">E56*H56</f>
        <v>0</v>
      </c>
    </row>
    <row r="57" spans="2:12" x14ac:dyDescent="0.25">
      <c r="B57" s="32" t="s">
        <v>82</v>
      </c>
      <c r="C57" s="33" t="s">
        <v>69</v>
      </c>
      <c r="D57" s="33"/>
      <c r="E57" s="27">
        <v>800</v>
      </c>
      <c r="F57" s="1">
        <v>0</v>
      </c>
      <c r="G57" s="2">
        <v>0</v>
      </c>
      <c r="H57" s="13">
        <f t="shared" si="7"/>
        <v>0</v>
      </c>
      <c r="I57" s="13">
        <f t="shared" si="8"/>
        <v>0</v>
      </c>
    </row>
    <row r="58" spans="2:12" x14ac:dyDescent="0.25">
      <c r="B58" s="32" t="s">
        <v>83</v>
      </c>
      <c r="C58" s="33" t="s">
        <v>69</v>
      </c>
      <c r="D58" s="33"/>
      <c r="E58" s="27">
        <v>800</v>
      </c>
      <c r="F58" s="1">
        <v>0</v>
      </c>
      <c r="G58" s="2">
        <v>0</v>
      </c>
      <c r="H58" s="13">
        <f t="shared" si="7"/>
        <v>0</v>
      </c>
      <c r="I58" s="13">
        <f t="shared" si="8"/>
        <v>0</v>
      </c>
    </row>
    <row r="59" spans="2:12" x14ac:dyDescent="0.25">
      <c r="B59" s="32" t="s">
        <v>63</v>
      </c>
      <c r="C59" s="33"/>
      <c r="D59" s="33"/>
      <c r="E59" s="27">
        <v>1200</v>
      </c>
      <c r="F59" s="1">
        <v>0</v>
      </c>
      <c r="G59" s="2">
        <v>0</v>
      </c>
      <c r="H59" s="13">
        <f t="shared" si="7"/>
        <v>0</v>
      </c>
      <c r="I59" s="13">
        <f t="shared" si="8"/>
        <v>0</v>
      </c>
    </row>
    <row r="60" spans="2:12" x14ac:dyDescent="0.25">
      <c r="B60" s="32" t="s">
        <v>64</v>
      </c>
      <c r="C60" s="33"/>
      <c r="D60" s="33"/>
      <c r="E60" s="27">
        <v>1200</v>
      </c>
      <c r="F60" s="1">
        <v>0</v>
      </c>
      <c r="G60" s="2">
        <v>0</v>
      </c>
      <c r="H60" s="13">
        <f t="shared" si="7"/>
        <v>0</v>
      </c>
      <c r="I60" s="13">
        <f t="shared" si="8"/>
        <v>0</v>
      </c>
    </row>
    <row r="61" spans="2:12" x14ac:dyDescent="0.25">
      <c r="B61" s="32" t="s">
        <v>65</v>
      </c>
      <c r="C61" s="33"/>
      <c r="D61" s="33"/>
      <c r="E61" s="27">
        <v>1200</v>
      </c>
      <c r="F61" s="1">
        <v>0</v>
      </c>
      <c r="G61" s="2">
        <v>0</v>
      </c>
      <c r="H61" s="13">
        <f t="shared" si="7"/>
        <v>0</v>
      </c>
      <c r="I61" s="13">
        <f t="shared" si="8"/>
        <v>0</v>
      </c>
    </row>
    <row r="62" spans="2:12" ht="15.75" thickBot="1" x14ac:dyDescent="0.3">
      <c r="B62" s="32" t="s">
        <v>66</v>
      </c>
      <c r="C62" s="33"/>
      <c r="D62" s="33"/>
      <c r="E62" s="27">
        <v>1200</v>
      </c>
      <c r="F62" s="1">
        <v>0</v>
      </c>
      <c r="G62" s="2">
        <v>0</v>
      </c>
      <c r="H62" s="13">
        <f t="shared" si="7"/>
        <v>0</v>
      </c>
      <c r="I62" s="13">
        <f>E62*H62</f>
        <v>0</v>
      </c>
    </row>
    <row r="63" spans="2:12" ht="19.5" thickTop="1" thickBot="1" x14ac:dyDescent="0.3">
      <c r="B63" s="47" t="s">
        <v>6</v>
      </c>
      <c r="C63" s="48"/>
      <c r="D63" s="48"/>
      <c r="E63" s="24">
        <f>SUM(E11:E62)</f>
        <v>10722</v>
      </c>
      <c r="F63" s="41"/>
      <c r="G63" s="25">
        <f>SUMPRODUCT(E11:E62,G11:G62)/SUM(E11:E62)</f>
        <v>0</v>
      </c>
      <c r="H63" s="41"/>
      <c r="I63" s="26">
        <f>SUM(I11:I62)</f>
        <v>0</v>
      </c>
    </row>
    <row r="64" spans="2:12" ht="15.75" thickTop="1" x14ac:dyDescent="0.25">
      <c r="L64" s="23"/>
    </row>
    <row r="72" spans="5:5" x14ac:dyDescent="0.25">
      <c r="E72" s="19"/>
    </row>
  </sheetData>
  <sheetProtection sheet="1" objects="1" scenarios="1" selectLockedCells="1"/>
  <protectedRanges>
    <protectedRange sqref="F11:G26" name="Bereik7"/>
    <protectedRange sqref="F11:G62" name="Bereik5"/>
    <protectedRange sqref="F11:H26 F28:H37 F39:H62" name="prijzen en korting_1"/>
    <protectedRange sqref="B7:C7" name="Bereik1_1"/>
    <protectedRange sqref="F11:G62" name="Bereik3"/>
    <protectedRange sqref="F11:G62" name="Bereik4"/>
    <protectedRange sqref="F11:G62" name="Bereik6"/>
  </protectedRanges>
  <mergeCells count="3">
    <mergeCell ref="B7:C7"/>
    <mergeCell ref="B63:D63"/>
    <mergeCell ref="C43:E4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310c8f-8b57-4d5d-a86d-56052e66713b" xsi:nil="true"/>
    <lcf76f155ced4ddcb4097134ff3c332f xmlns="4c32e785-914a-4783-85ae-fc87746ba17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4716E004A084CA44E01B3380B92F6" ma:contentTypeVersion="10" ma:contentTypeDescription="Een nieuw document maken." ma:contentTypeScope="" ma:versionID="93f07d6d31548261086e83425cc331a9">
  <xsd:schema xmlns:xsd="http://www.w3.org/2001/XMLSchema" xmlns:xs="http://www.w3.org/2001/XMLSchema" xmlns:p="http://schemas.microsoft.com/office/2006/metadata/properties" xmlns:ns2="4c32e785-914a-4783-85ae-fc87746ba176" xmlns:ns3="db310c8f-8b57-4d5d-a86d-56052e66713b" targetNamespace="http://schemas.microsoft.com/office/2006/metadata/properties" ma:root="true" ma:fieldsID="be0e52a6f0277589d2b681d71df65f37" ns2:_="" ns3:_="">
    <xsd:import namespace="4c32e785-914a-4783-85ae-fc87746ba176"/>
    <xsd:import namespace="db310c8f-8b57-4d5d-a86d-56052e667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2e785-914a-4783-85ae-fc87746ba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0c8f-8b57-4d5d-a86d-56052e6671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963407-6530-4df8-9254-cd96a49ba9ce}" ma:internalName="TaxCatchAll" ma:showField="CatchAllData" ma:web="db310c8f-8b57-4d5d-a86d-56052e667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0C151-E2CF-42E0-8A1D-F162312EF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3512EC-9433-48D0-8910-BAA8AF744E90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b310c8f-8b57-4d5d-a86d-56052e66713b"/>
    <ds:schemaRef ds:uri="4c32e785-914a-4783-85ae-fc87746ba17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6300F4-69D0-4D07-933A-B8BB961D2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2e785-914a-4783-85ae-fc87746ba176"/>
    <ds:schemaRef ds:uri="db310c8f-8b57-4d5d-a86d-56052e667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van Ginkel</dc:creator>
  <cp:keywords/>
  <dc:description/>
  <cp:lastModifiedBy>Loes Tuinenga</cp:lastModifiedBy>
  <cp:revision/>
  <dcterms:created xsi:type="dcterms:W3CDTF">2025-10-14T13:48:03Z</dcterms:created>
  <dcterms:modified xsi:type="dcterms:W3CDTF">2026-03-05T09:21:29Z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2025-10-14T14:25:47Z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f6a8bcea-2edd-4c57-8228-1a4feb5a273c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0x0101009634716E004A084CA44E01B3380B92F6</vt:lpwstr>
  </property>
  <property fmtid="{D5CDD505-2E9C-101B-9397-08002B2CF9AE}" pid="11" name="MediaServiceImageTags">
    <vt:lpwstr/>
  </property>
</Properties>
</file>