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Mijn Documenten\Mijn Downloads\"/>
    </mc:Choice>
  </mc:AlternateContent>
  <xr:revisionPtr revIDLastSave="0" documentId="13_ncr:1_{F70CEB75-AF7B-4D0E-9602-EDC79B5C8EE2}" xr6:coauthVersionLast="47" xr6:coauthVersionMax="47" xr10:uidLastSave="{00000000-0000-0000-0000-000000000000}"/>
  <workbookProtection workbookAlgorithmName="SHA-512" workbookHashValue="Vx+TDlO9ieBROElVgOUkgYSLi/rrJAYCVVsPXUjxIFtC4TqYW3X7KMhXV2gDfc3BwDGgFlQFOWskL1vpo1RJgA==" workbookSaltValue="CI/F1T4lzNkgrkrTaP9nJg==" workbookSpinCount="100000" lockStructure="1"/>
  <bookViews>
    <workbookView xWindow="-108" yWindow="-108" windowWidth="23256" windowHeight="12576" tabRatio="870" xr2:uid="{069E12DE-1973-4109-A149-1F4A1BE990AB}"/>
  </bookViews>
  <sheets>
    <sheet name="Toelichting" sheetId="2" r:id="rId1"/>
    <sheet name="1. Algemeen" sheetId="1" r:id="rId2"/>
    <sheet name="2. Communicatie klant" sheetId="4" r:id="rId3"/>
    <sheet name="3. Gegevenskoppelingen" sheetId="5" r:id="rId4"/>
    <sheet name="4. Bewaken en signaleren" sheetId="6" r:id="rId5"/>
    <sheet name="5. Plannen en agenda" sheetId="7" r:id="rId6"/>
    <sheet name="6. Rapporteren en analyseren" sheetId="8" r:id="rId7"/>
    <sheet name="7. Gebruiksvriendelijkheid" sheetId="9" r:id="rId8"/>
    <sheet name="8. IB en toegang" sheetId="10" r:id="rId9"/>
    <sheet name="8a. IB en toegang aanvullingen" sheetId="11" r:id="rId10"/>
    <sheet name="9. Functioneel beheer" sheetId="12" r:id="rId11"/>
    <sheet name="10. SLA" sheetId="13" r:id="rId12"/>
    <sheet name="Scoreformulier" sheetId="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0" l="1"/>
  <c r="C15" i="3"/>
  <c r="F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F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F35" i="10"/>
  <c r="G34" i="10"/>
  <c r="G33" i="10"/>
  <c r="G31" i="10"/>
  <c r="G30" i="10"/>
  <c r="G29" i="10"/>
  <c r="G28" i="10"/>
  <c r="G27" i="10"/>
  <c r="G26" i="10"/>
  <c r="G25" i="10"/>
  <c r="G24" i="10"/>
  <c r="G23" i="10"/>
  <c r="G22" i="10"/>
  <c r="G21" i="10"/>
  <c r="G20" i="10"/>
  <c r="G19" i="10"/>
  <c r="G18" i="10"/>
  <c r="G16" i="10"/>
  <c r="G15" i="10"/>
  <c r="G14" i="10"/>
  <c r="G13" i="10"/>
  <c r="G12" i="10"/>
  <c r="G11" i="10"/>
  <c r="G10" i="10"/>
  <c r="G9" i="10"/>
  <c r="G8" i="10"/>
  <c r="G7" i="10"/>
  <c r="G6" i="10"/>
  <c r="G5" i="10"/>
  <c r="G4" i="10"/>
  <c r="G3" i="10"/>
  <c r="F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F9" i="8"/>
  <c r="G8" i="8"/>
  <c r="G7" i="8"/>
  <c r="G6" i="8"/>
  <c r="G5" i="8"/>
  <c r="G4" i="8"/>
  <c r="G3" i="8"/>
  <c r="F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 r="F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3" i="6"/>
  <c r="F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F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35" i="10" l="1"/>
  <c r="G53" i="9"/>
  <c r="G9" i="8"/>
  <c r="G58" i="7"/>
  <c r="G41" i="5"/>
  <c r="G33" i="6"/>
  <c r="G35" i="4"/>
  <c r="G30" i="13"/>
  <c r="G58" i="12"/>
  <c r="D45" i="2"/>
  <c r="E45" i="2" s="1"/>
  <c r="C14" i="3"/>
  <c r="D44" i="2" s="1"/>
  <c r="E44" i="2" s="1"/>
  <c r="C12" i="3"/>
  <c r="D42" i="2" s="1"/>
  <c r="E42" i="2" s="1"/>
  <c r="C11" i="3"/>
  <c r="D41" i="2" s="1"/>
  <c r="E41" i="2" s="1"/>
  <c r="C10" i="3"/>
  <c r="D40" i="2" s="1"/>
  <c r="E40" i="2" s="1"/>
  <c r="C9" i="3"/>
  <c r="D39" i="2" s="1"/>
  <c r="E39" i="2" s="1"/>
  <c r="C8" i="3"/>
  <c r="D38" i="2" s="1"/>
  <c r="E38" i="2" s="1"/>
  <c r="C7" i="3"/>
  <c r="D37" i="2" s="1"/>
  <c r="E37" i="2" s="1"/>
  <c r="C6" i="3"/>
  <c r="D36" i="2" s="1"/>
  <c r="E36" i="2" s="1"/>
  <c r="F21" i="1"/>
  <c r="C5" i="3" s="1"/>
  <c r="D35" i="2" s="1"/>
  <c r="E35" i="2" s="1"/>
  <c r="E46" i="2" l="1"/>
  <c r="F46" i="2" s="1"/>
  <c r="G4" i="1"/>
  <c r="G5" i="1"/>
  <c r="G6" i="1"/>
  <c r="G7" i="1"/>
  <c r="G8" i="1"/>
  <c r="G9" i="1"/>
  <c r="G10" i="1"/>
  <c r="G11" i="1"/>
  <c r="G12" i="1"/>
  <c r="G13" i="1"/>
  <c r="G14" i="1"/>
  <c r="G15" i="1"/>
  <c r="G16" i="1"/>
  <c r="G17" i="1"/>
  <c r="G18" i="1"/>
  <c r="G19" i="1"/>
  <c r="G20" i="1"/>
  <c r="G3" i="1"/>
  <c r="D8" i="3" l="1"/>
  <c r="E8" i="3" s="1"/>
  <c r="D14" i="3"/>
  <c r="E14" i="3" s="1"/>
  <c r="D9" i="3"/>
  <c r="E9" i="3" s="1"/>
  <c r="D15" i="3"/>
  <c r="E15" i="3" s="1"/>
  <c r="D10" i="3"/>
  <c r="E10" i="3" s="1"/>
  <c r="D12" i="3"/>
  <c r="E12" i="3" s="1"/>
  <c r="D7" i="3"/>
  <c r="E7" i="3" s="1"/>
  <c r="D6" i="3"/>
  <c r="E6" i="3" s="1"/>
  <c r="D11" i="3"/>
  <c r="E11" i="3" s="1"/>
  <c r="G21" i="1"/>
  <c r="D5" i="3" s="1"/>
  <c r="E5" i="3" s="1"/>
  <c r="E17" i="3" l="1"/>
  <c r="E18" i="3" s="1"/>
</calcChain>
</file>

<file path=xl/sharedStrings.xml><?xml version="1.0" encoding="utf-8"?>
<sst xmlns="http://schemas.openxmlformats.org/spreadsheetml/2006/main" count="1243" uniqueCount="796">
  <si>
    <r>
      <rPr>
        <b/>
        <sz val="12"/>
        <color theme="1"/>
        <rFont val="Univers Light"/>
        <family val="2"/>
      </rPr>
      <t>Bijlage 1 - Programma van Eisen en Wensen</t>
    </r>
    <r>
      <rPr>
        <sz val="9"/>
        <color theme="1"/>
        <rFont val="Univers Light"/>
        <family val="2"/>
      </rPr>
      <t xml:space="preserve">
Ten behoeve van de aanbesteding voor de levering, implementatie en het beheer van het DD JGZ voor GGD Groningen.</t>
    </r>
  </si>
  <si>
    <t>Voorbeeld</t>
  </si>
  <si>
    <t>Nummer</t>
  </si>
  <si>
    <t>Groep</t>
  </si>
  <si>
    <t>Omschrijving</t>
  </si>
  <si>
    <t>Eis / Wens</t>
  </si>
  <si>
    <t>Beantwoording eis</t>
  </si>
  <si>
    <t>Beantwoording wens</t>
  </si>
  <si>
    <t>Maximale score wens</t>
  </si>
  <si>
    <t>Uw score</t>
  </si>
  <si>
    <t>VB-1</t>
  </si>
  <si>
    <t>Eis</t>
  </si>
  <si>
    <t>Ja</t>
  </si>
  <si>
    <t>VB-2</t>
  </si>
  <si>
    <t>Wens</t>
  </si>
  <si>
    <t>Standaardpakket</t>
  </si>
  <si>
    <t>VB-3</t>
  </si>
  <si>
    <t>Work around</t>
  </si>
  <si>
    <t>VB-4</t>
  </si>
  <si>
    <t>Nee</t>
  </si>
  <si>
    <t>VB-5</t>
  </si>
  <si>
    <t>wens</t>
  </si>
  <si>
    <t>Maatwerk</t>
  </si>
  <si>
    <t>Beantwoording middels beoordelingskader wensen</t>
  </si>
  <si>
    <t>Antwoordoptie</t>
  </si>
  <si>
    <t>Weging</t>
  </si>
  <si>
    <t>Definitie</t>
  </si>
  <si>
    <t>De detailfunctionaliteit zoals beschreven wordt volledig door het standaardpakket DDJGZ ondersteund, zonder enige vormen van aanpassingen en maatwerk.</t>
  </si>
  <si>
    <t>De detailfunctionaliteit als beschreven worden niet volledig door het standaardpakket ondersteund, echter hetzelfde resultaat kan worden verkregen uit verschillende processen van het systeem (work around).</t>
  </si>
  <si>
    <t>De detailfunctionaliteit als beschreven wordt niet volledig ondersteund door het standaardpakket, echter door maatwerk toe te voegen kan deze ondersteuning wel worden geboden.</t>
  </si>
  <si>
    <t>Interface</t>
  </si>
  <si>
    <t>De detailfunctionaliteit als beschreven wordt niet door het standaardpakket ondersteund, maar kunnen worden verkregen door software van een derde partij middels een interface met het standaardpakket te koppelen.</t>
  </si>
  <si>
    <t>Wordt niet ondersteund</t>
  </si>
  <si>
    <t>De beschreven detailfunctionaliteit wordt op geen enkele wijze in het pakket ondersteund worden.</t>
  </si>
  <si>
    <t>Instructie berekening totale punten t.b.v. de wensen</t>
  </si>
  <si>
    <t>1. De weging behorende bij het gegeven antwoord per wens, wordt vermenigvuldigd met de te behalen punten voor de betreffende wens.</t>
  </si>
  <si>
    <t>2. Op basis hiervan komt de score per wens tot stand.</t>
  </si>
  <si>
    <t>3. Per tabblad(thema) wordt het totaal van de behaalde punten bij elkaar opgeteld.</t>
  </si>
  <si>
    <t>4. Opdrachtgever heeft een weging toegekend aan ieder tabblad, omdat het belang van de verschillende thema's verschillen.</t>
  </si>
  <si>
    <t>5. De behaalde punten voor het betreffende tabblad worden vermenigvuldigd met debijbehorende weging, zie onderstaand schema.</t>
  </si>
  <si>
    <t>6. Op basis hiervan wordt het totale punten aantal berekend.</t>
  </si>
  <si>
    <t>Weging per tabblad/thema</t>
  </si>
  <si>
    <t>Weging van het Tabblad</t>
  </si>
  <si>
    <t xml:space="preserve">Totaal te behalen punten </t>
  </si>
  <si>
    <t>Eindtotaal (weging*totaal te behalen punten)</t>
  </si>
  <si>
    <t>1. PVE algemeen</t>
  </si>
  <si>
    <t>2. Communicatie klant</t>
  </si>
  <si>
    <t>3. Gegevenskoppelingen</t>
  </si>
  <si>
    <t>4. Bewaken en signaleren</t>
  </si>
  <si>
    <t>5. Plannen en agenda</t>
  </si>
  <si>
    <t>6. Rapporteren en analyseren</t>
  </si>
  <si>
    <t>7. Gebruiksvriendelijkheid</t>
  </si>
  <si>
    <t>8. Informatiebeveiliging en toegang</t>
  </si>
  <si>
    <t>8a. Informatiebeveiliging en toegang toevoeging</t>
  </si>
  <si>
    <t>Geen score</t>
  </si>
  <si>
    <t>9. Functioneel beheer</t>
  </si>
  <si>
    <t>10. Service Level Agreement</t>
  </si>
  <si>
    <t>Totaal</t>
  </si>
  <si>
    <t>Legenda:</t>
  </si>
  <si>
    <t>Invulveld voor inschrijver</t>
  </si>
  <si>
    <t>Automatische optelling</t>
  </si>
  <si>
    <t>1. PVE ALGEMEEN</t>
  </si>
  <si>
    <t>Beantwoor-ding eis</t>
  </si>
  <si>
    <t>Beantwoor-ding wens</t>
  </si>
  <si>
    <t>ALG-1</t>
  </si>
  <si>
    <t>De applicatie ondersteunt de uitvoering van tenminste alle wettelijke gemeentelijke taken in het kader van de Jeugdgezondheidszorg ten behoeve van de doelgroep 0 jaar tot 18 jaar oa: https://www.ncj.nl/onderwerp/basispakket-jgz/</t>
  </si>
  <si>
    <t>ALG-2</t>
  </si>
  <si>
    <t>De applicatie en versie is aantoonbaar bij minimaal 4 andere GGD'n  in productie ten tijde van de inschrijving</t>
  </si>
  <si>
    <t>ALG-3</t>
  </si>
  <si>
    <t>De applicatie ondersteunt vanuit één clientkaart meerdere dossierlijnen. ( zoals bv  kinddossier, ouderdossier , volwassene, stevigouderschap) waarbij de toegang tot deze verschillende dossierlijnen apart geautoriseerd kan worden.  Een specifieke dossierlijn dient alleen inzichtelijk te zijn voor de geautoriseerde personen.</t>
  </si>
  <si>
    <t>ALG-4</t>
  </si>
  <si>
    <t>De interactie van de applicatie met de gebruiker is volledig Nederlandstalig.</t>
  </si>
  <si>
    <t>ALG-5</t>
  </si>
  <si>
    <t>De applicatie voldoet aan de actuele eisen van een goed beheerd zorgsysteem (GBZ).</t>
  </si>
  <si>
    <t>ALG-6</t>
  </si>
  <si>
    <t>De leverancier levert een gebruiksgereed, direct in productie te nemen digitaal dossier jeugdgezondheidszorg (DDJGZ) als SaaS oplossing</t>
  </si>
  <si>
    <t>ALG-7</t>
  </si>
  <si>
    <t>Het DDJGZ is een applicatie waarbij Adaptive Design is geïmplementeerd. De wens is dat ongeacht schermgrootte, verhouding en landscape/portrait-modus, het DDJGZ volledig functioneel wordt gerenderd op het scherm, waarbij het ontwerp zich aanpast afhankelijk van het type scherm.</t>
  </si>
  <si>
    <t>ALG-8</t>
  </si>
  <si>
    <t>Voor nieuwe versies van de applicatie, of wijzigingen op de configuratie van het systeem zijn geen wijzingen op de cliënt nodig. Software installaties op de werkplek en client-server zijn niet toegestaan. Dit moet centraal uitgerold worden.</t>
  </si>
  <si>
    <t>ALG-9</t>
  </si>
  <si>
    <t>De Applicatie laat toe dat meerdere databases (productie, test &amp; acceptatie, management informatie) naast elkaar operationeel zijn en dat gebruikers meerdere databases gelijktijdig kunnen gebruiken.</t>
  </si>
  <si>
    <t>ALG-10</t>
  </si>
  <si>
    <t>ALG-11</t>
  </si>
  <si>
    <t>Inschrijver verstrekt binnen 2 maanden na de overeenkomst een concept opleidingsplan. Het definitieve opleidingsplan wordt in samenspraak met opdrachtgever vastgesteld.</t>
  </si>
  <si>
    <t>ALG-12</t>
  </si>
  <si>
    <t>Inschrijver verstrekt binnen één maand na ondertekening de volledige beheerdershandleiding(en) aan opdrachtgever.</t>
  </si>
  <si>
    <t>ALG-13</t>
  </si>
  <si>
    <t xml:space="preserve">Inschrijver verstrekt binnen één maand na ondertekening een disaster/recovery plan aan opdrachtgever waarin is uitgewerkt op welke wijze de veiligheid, beschikbaarheid en integriteit van de data is gewaarborgd.  </t>
  </si>
  <si>
    <t>ALG-14</t>
  </si>
  <si>
    <t>Inschrijver verstrekt voor het einde van de livegang het volledige exitplan.</t>
  </si>
  <si>
    <t>ALG-15</t>
  </si>
  <si>
    <t>Alle data blijft te allen tijde eigendom van GGD Groningen. Leverancier is bij beëindiging van de Overeenkomst en afwikkeling van de dienstverlening verplicht alle data in gestandaardiseerde, digitaal verwerkbare formaten aan te leveren, inclusief documentatie van de structuur en deze levering tegen aanvaardbare (inspannings-) kosten uit te voeren en over te dragen aan GGD Groningen.</t>
  </si>
  <si>
    <t>ALG-16</t>
  </si>
  <si>
    <t>De Opdrachtnemer waarschuwt  en adviseert Opdrachtgever over noodzakelijke werkzaamheden en maatregelen bij uitvoering van een exit (beeindiging van de overeenkomst) die vooraf onvoorzien waren.</t>
  </si>
  <si>
    <t>ALG-17</t>
  </si>
  <si>
    <t>Opdrachtnemer zal na beeindiging van de overeenkomst alle mogelijke medewerking verlenen voor overdracht (kennis, data, documentatie, opleiding/training) aan Opdrachtgever of de nieuwe Opdrachtnemer om zodoende een exit transitie te kunnen garanderen.</t>
  </si>
  <si>
    <t>ALG-18</t>
  </si>
  <si>
    <t xml:space="preserve">Opdrachtnemer en Opdrachtgever zullen het exit plan jaarlijks evalueren op een door de opdrachtgever te bepalen juiste moment, met als doel het actueel houden en eventueel bijwerken van het exit-plan. </t>
  </si>
  <si>
    <t>2. COMMUNICATIE KLANT</t>
  </si>
  <si>
    <t>CP-1</t>
  </si>
  <si>
    <t>Het cliëntportaal is een beveiligde internet omgeving waar klanten functionaliteit uit het DDJGZ krijgen aangeboden. Het cliëntportaal maakt het voor klanten mogelijk om specifieke onderdelen van het dossier  in te zien.</t>
  </si>
  <si>
    <t>CP-2</t>
  </si>
  <si>
    <t>De klant is de persoon die op basis van toegangsprincipes  (leeftijd van de jeugdige, gezag)  toegang mag hebben</t>
  </si>
  <si>
    <t>CP-3</t>
  </si>
  <si>
    <t xml:space="preserve">de klant  die toegang heeft op het portaal kan zelf contactgegevens invoeren en wijzigen, sms en e-mail notificatie aan- en uitzetten en de huisarts wijzigen. Deze wijzigingen worden direct doorgevoerd in het kinddosier. Het JGZ team krijgt een notificatie van de wijzigingen  </t>
  </si>
  <si>
    <t>CP-4</t>
  </si>
  <si>
    <t>Periodiek ontvangt de ingelogde porttaalgebruiker een melding of de ingevoerde gegevens nog correct zijn .</t>
  </si>
  <si>
    <t>CP-5</t>
  </si>
  <si>
    <t>Cliëntportaal voldoet aan de door de overheid actuele geldende opgelegde eisen.</t>
  </si>
  <si>
    <t>CP-6</t>
  </si>
  <si>
    <t>Gebruikers van het portaal die moeite hebben met de leesbaarheid kunnen het portaal aanpassen zodat de leesbaarheid beter wordt t.a.v. het contrast</t>
  </si>
  <si>
    <t>CP-7</t>
  </si>
  <si>
    <t>Het cliëntportaal moet volgens de eigen huisstijl, o.a. het logo,  vormgeven te kunnen worden. De contactgegevens moeten vanuit de  database gevuld worden . Het wijzigen van de huisstijl  van het opgeleverde portaal maken geen onderdeel uit van meerwerkkosten</t>
  </si>
  <si>
    <t>CP-8</t>
  </si>
  <si>
    <t>Het Cliëntportaal kan minimaal onderstaande onderdelen tonen :
- Registraties, groeicurve, van wiechen, archiefstukken, afspraken, vaccinaties</t>
  </si>
  <si>
    <t>CP-9</t>
  </si>
  <si>
    <t>GGD Groningen kan bepalen welke gegevens uit het kinddossier getoond worden in het cliëntportaal.</t>
  </si>
  <si>
    <t>CP-10</t>
  </si>
  <si>
    <t>Functioneel beheer kan instellen welke gegevens uit het kinddossier getoond worden in het cliëntportaal.</t>
  </si>
  <si>
    <t>CP-11</t>
  </si>
  <si>
    <t>Het cliëntportaal ondersteunt dat de klant vragen kan stellen, dat de JGZ professional op de hoogte wordt gesteld van de vragen en dat de cliënt wordt geïnformeerd over het antwoord.</t>
  </si>
  <si>
    <t>CP-12</t>
  </si>
  <si>
    <t xml:space="preserve">Het portaal bevat functionaliteit om te registeren gedurende welke dagdelen ouders/jeugdige beschikbaar zijn voor een afspraak. Deze beschikbaarheid kan aangepast worden.  </t>
  </si>
  <si>
    <t>CP-13</t>
  </si>
  <si>
    <t>de klant kan een afspraak inzien, afzeggen, wijzigen en maken voor een contact met de JGZ via het portaal.</t>
  </si>
  <si>
    <t>CP-14</t>
  </si>
  <si>
    <t>Op basis van door functioneel beheer instelbare criteria kan zonodig geautomatiseerd een notificatie aangemaakt worden voor het JGZ team wanneer via het clientportaal een afspraak is aangemaakt, gewijzigd of afgezegd</t>
  </si>
  <si>
    <t>CP-15</t>
  </si>
  <si>
    <t>Als een klant  een afspraak heeft gewijzigd via het cliëntportaal, dan wordt een bevestiging van de nieuwe afspraak gestuurd naar de klant</t>
  </si>
  <si>
    <t>CP-16</t>
  </si>
  <si>
    <t>Het overzicht van afspraken, zowel verleden als toekomst, biedt de klant in één oogopslag inzicht in de afspraken (het kind, de datum en tijd, de locatie )</t>
  </si>
  <si>
    <t>CP-17</t>
  </si>
  <si>
    <t xml:space="preserve">De klant  kan een opmerking en/of vraag aan een geplande afspraak toevoegen voor de professional die het contact gaat uitvoeren. Het DDJGZ toont de opmerking of vraag aan de professional zowel tijdens het voorbereiden van het contact, als tijdens het contact zelf.  </t>
  </si>
  <si>
    <t>CP-18</t>
  </si>
  <si>
    <t xml:space="preserve">De toegang tot het cliëntportaal verloopt via TVS of anders DIGiD. De juiste toegangsprincipes op basis van leeftijd van de jeugdige, gezag en/of toestemming van de jeugdige zelf worden gehanteerd. </t>
  </si>
  <si>
    <t>CP-19</t>
  </si>
  <si>
    <t>de klant met meerdere personen waar ze het gezag over hebben  kunnen door éénmaal in te loggen de dossiers van alle personen waar ze voldoende rechten toe hebben, inzien. Indien klant zelf ook in zorg is bij de JGZ, dan heeft klant ook toegang tot zijn/haar eigen dossier.</t>
  </si>
  <si>
    <t>CP-20</t>
  </si>
  <si>
    <t>Het cliëntportaal is toegankelijk, bruikbaar en goed leesbaar op een, pc, tablet en telefoon van verschillende besturingssystemen (iOS en Android en Windows) en in verschillende actuele versies van de browsers (Firefox, Edge, Chrome e.d.)</t>
  </si>
  <si>
    <t>CP-21</t>
  </si>
  <si>
    <t>Het cliënten portaal biedt de mogelijkheid vragenlijsten te laten invullen door klanten, welke daarna in het DDJGZ zichtbaar zijn. Deze vragenlijsten zijn door de functioneel beheerder in te richten in het DDJGZ zelf.</t>
  </si>
  <si>
    <t>CP-22</t>
  </si>
  <si>
    <t xml:space="preserve">De klant  krijgt  automatisch een e-mail of SMS toegestuurd m.b.t. gemaakte afspraken. </t>
  </si>
  <si>
    <t>CP-23</t>
  </si>
  <si>
    <t>Functioneel beheer kan de inhoud en het moment instellen van de afspraakherinneringen</t>
  </si>
  <si>
    <t>CP-24</t>
  </si>
  <si>
    <t>Klanten kunnen in hun portaal hun toestemmingen inzien en wijzingen. Deze wijzingen worden doorvertaald in het digitaal dossier. Hierbij worden de juiste toegangsprincipes op basis van leeftijd en gezag gehanteerd</t>
  </si>
  <si>
    <t>CP-25</t>
  </si>
  <si>
    <t>Op basis van door functioneel beheer instelbare criteria kan zonodig geautomatiseerd een notificatie aangemaakt worden voor het JGZ team wanneer via het clientportaal wijzigingen t.a.v. de toestemmingen zijn gemaakt</t>
  </si>
  <si>
    <t>CP-26</t>
  </si>
  <si>
    <t>Het is mogelijk voor een klant om zelf groeigegevens in te kunnen voeren in het portaal. Indien de klant deze gegevens invoert, moet dit zichtbaar zijn in het dossier als "eigen meting"</t>
  </si>
  <si>
    <t>CP-27</t>
  </si>
  <si>
    <t xml:space="preserve">Berichten kunnen centraal (bijvoorbeeld door een planningsafdeling) en decentraal (bijvoorbeeld door een team) worden aangemaakt en verstuurd. Daar waar elektronisch verzenden niet lukt of mag moet het mogelijk zijn via papier te communiceren. </t>
  </si>
  <si>
    <t>CP-28</t>
  </si>
  <si>
    <t xml:space="preserve">Berichten kunnen in bulk en per individueel kind worden gegenereerd en uitgeprint/verstuurd. Daar waar elektronisch verzenden niet lukt of mag moet het mogelijk zijn om via papier te communiceren. </t>
  </si>
  <si>
    <t>CP-29</t>
  </si>
  <si>
    <t>Wanneer er naast het GBA adres ook een postadres is geregistreerd bij een dossier, dan wordt  dit als default correspondentieadres gebruikt bij (uitnodigings)brieven</t>
  </si>
  <si>
    <t>CP-30</t>
  </si>
  <si>
    <t>De groeicurve inclusief meetwaarden moet volledig en overzichtelijk gedownload kunnen worden vanuit het clientenportaal door de klant</t>
  </si>
  <si>
    <t>CP-31</t>
  </si>
  <si>
    <t>De grafische weergave van het van Wiechenschema is volledig en overzichtelijk uit te printen vanuit het portaal</t>
  </si>
  <si>
    <t>CP-32</t>
  </si>
  <si>
    <t xml:space="preserve">Alle aangemaakte uitnodigings- en herinneringsberichten moeten beschikbaar zijn in het ouderportaal </t>
  </si>
  <si>
    <t>3. GEGEVENSKOPPELINGEN</t>
  </si>
  <si>
    <t>KOPP-1</t>
  </si>
  <si>
    <t>Te definiëren en gedefinieerde exports en imports op de database kunnen door de leverancier worden uitgevoerd.</t>
  </si>
  <si>
    <t>KOPP-2</t>
  </si>
  <si>
    <t>Te definiëren en gedefinieerde exports en imports op de database kunnen door beheerder  worden uitgevoerd.</t>
  </si>
  <si>
    <t>KOPP-3</t>
  </si>
  <si>
    <t>Het onderhouden van bestaande koppelingen met landelijke systemen en het doorvoeren van aanpassingen om nieuwe versies hiervan te ondersteunen valt onder de verantwoordelijkheid van de leverancier en brengt geen extra kosten voor opdrachtgever met zich mee omdat deze in de geoffreerde prijs zijn inbegrepen. De volgende koppelingen vallen hieronder:
- GBA/BRP via CompeT&amp;T van XXLLNC.
- TVS (DigiD)
- LSP (RIVM, dossieroverdracht)
- CANG
- SBV-Z (BSN)
- Zorgdomein</t>
  </si>
  <si>
    <t>KOPP-4</t>
  </si>
  <si>
    <t>Koppeling met de regionale verwijsindex Zorg voor Jeugd</t>
  </si>
  <si>
    <t>KOPP-5</t>
  </si>
  <si>
    <t>Het DDJGZ is zodanig voorbereid dat ketenpartners kunnen worden aangesloten via gestandaardiseerde gegevensuitwisseling.
Zoals bijvoorbeeld:
- kraamzorg</t>
  </si>
  <si>
    <t>KOPP-6</t>
  </si>
  <si>
    <t xml:space="preserve">Het is vanuit het DDJGZ mogelijk beveiligde mail (conform NTA 7516) te versturen aan cliënten of andere personen/instanties waarvan het e-mail adres in het dossier is vastgelegd. 
 </t>
  </si>
  <si>
    <t>KOPP-7</t>
  </si>
  <si>
    <t xml:space="preserve">Het DDJGZ ondersteunt koppeling met secure e-mail via Zorgmail t.b.v. het sturen/ontvangen van brieven/ edifact  aan/van zorgverleners en t.b.v. terugkoppeling van diagnoses en behandelplannen.  </t>
  </si>
  <si>
    <t>KOPP-8</t>
  </si>
  <si>
    <t>Het DD-JGZ bevat een volledige koppeling_x000D_
met Zorgdomein. Vanuit een registratie kan verwezen worden via_x000D_
Zorgdomein; een kopie van het verwijsbericht wordt automatisch aan het_x000D_
dossier toegevoegd.</t>
  </si>
  <si>
    <t>KOPP-9</t>
  </si>
  <si>
    <t xml:space="preserve">Het pakket ondersteunt zowel uitgaande als inkomende API-koppelingen. </t>
  </si>
  <si>
    <t>KOPP-10</t>
  </si>
  <si>
    <t>Mogelijkheid om vanuit DDJGZ te kunnen declareren bij zorgverzekeraars als DBC declaratiecodes. Dit vanwege toekomstig uit te voeren taken vanuit de zorgverzekeringswet.</t>
  </si>
  <si>
    <t>KOPP-11</t>
  </si>
  <si>
    <t>Het DDJGZ biedt de mogelijkheid om stamtabellen (medewerker, school, team e.d.) initieel te vullen met behulp van een import van Excel / CSV bestanden.</t>
  </si>
  <si>
    <t>KOPP-12</t>
  </si>
  <si>
    <t>Het DDJGZ biedt de mogelijkheid om algemene leerling informatie (ten minste: naam, GBA/BSN nummer, adres, onderwijsnummer, BRIN-nummer, niveau, leerjaar, klas, ONDERWIJSLOCATIECODE) middels een koppeling/import met DUO (Dienst Uitvoering Onderwijs) te onderhouden. In de applicatie is het mogelijk om met business rules wijzigingen aan te brengen t.a.v. de verwerking op persoonsniveau</t>
  </si>
  <si>
    <t>KOPP-13</t>
  </si>
  <si>
    <t xml:space="preserve">Het DDJGZ heeft een koppeling met Zrg-AB (zorgaanbiedersadresboek)   Via het DDJGZ kan je direct zoeken in het register. Gekozen record wordt direct opgeslagen in DDJGZ. Updates in het register zijn ook zichtbaar in DDJGZ.  </t>
  </si>
  <si>
    <t>KOPP-14</t>
  </si>
  <si>
    <t xml:space="preserve">Het DDJGZ ondersteunt een API met de Profit HRM software van leverancier AFAS. om  data zoals standplaats, discipline, contract , Medewerker te kunnen doorzetten </t>
  </si>
  <si>
    <t>KOPP-15</t>
  </si>
  <si>
    <t>Het DDJGZ heeft een koppeling/exportfunctie naar Cang zodat gegevens zuigelingen die een gehoorscreening behoren te krijgen, kunnen worden verstuurd naar CANG</t>
  </si>
  <si>
    <t>KOPP-16</t>
  </si>
  <si>
    <t>Het DDJGZ kan uit het CANG gehoormetingen ontvangen met een koppeling</t>
  </si>
  <si>
    <t>KOPP-17</t>
  </si>
  <si>
    <t>Het DDJGZ ondersteunt met een API  het  adresboek van zorgmail t.b.v. het veilig kunnen mailen naar professionals</t>
  </si>
  <si>
    <t>KOPP-18</t>
  </si>
  <si>
    <t>Identificatiegegevens die via het GBA zijn binnengekomen en geïmporteerd, moeten niet wijzigbaar zijn voor gebruikers.</t>
  </si>
  <si>
    <t>KOPP-19</t>
  </si>
  <si>
    <t xml:space="preserve">Identificatiegegevens die  nu actueel zijn kunnen door daarvoor geautoriseerde gebruikers(groepen) worden gewijzigd. </t>
  </si>
  <si>
    <t>KOPP-20</t>
  </si>
  <si>
    <t xml:space="preserve">Het systeem beschikt over een GBA-importfunctie gebaseerd op de VO107, waarbij de gegevens waarvoor de organisatie is geautoriseerd, worden verwerkt. </t>
  </si>
  <si>
    <t>KOPP-21</t>
  </si>
  <si>
    <t>Vanuit het DDJGZ-systeem kunnen GBA-VO105-berichten worden aangemaakt voor het aanvragen en verwijderen van indicaties en het opvragen van persoonsgegevens.</t>
  </si>
  <si>
    <t>KOPP-22</t>
  </si>
  <si>
    <t xml:space="preserve">Verwerking van GBA berichten verloopt automatisch, niet verwerkte berichten komen in een uitvallijst.  </t>
  </si>
  <si>
    <t>KOPP-23</t>
  </si>
  <si>
    <t>Koppeling met GBA/BRP via CompeT&amp;T / XXLLNC:_x000D_
* Er moet ten behoeve van de GBA-koppeling gekoppeld kunnen worden met het systeem van Xxllnc/CompeT&amp;T, deze is gebaseerd op StUF 02.04._x000D_
* Xxllnc/CompeT&amp;T verstuurt kennisgevingen van het type Lk01._x000D_
Zij leveren de benodigde wsdl + xsd's. De leverancier hoeft alleen de operatie 'ontvangKennisgeving' te implementeren._x000D_
* Het systeem moet via een XML-koppeling het plaatsen en verwijderen van indicaties ("Afnemersindicatie webservices (XML)") indicaties kunnen plaatsen (wij gaan updates ontvangen) en intrekken (wij willen geen updates meer ontvangen).</t>
  </si>
  <si>
    <t>KOPP-24</t>
  </si>
  <si>
    <t>Het DDJGZ ondersteunt uitwisseling van dossiers en onderdelen daarvan via het LSP met andere JGZ-organisaties en het RIVM.</t>
  </si>
  <si>
    <t>KOPP-25</t>
  </si>
  <si>
    <t>Het DDJGZ heeft de mogelijkheid om in een andere applicatie  ingevulde vragenlijsten  m.b.v een API te verwerken in het dossier van de persoon,</t>
  </si>
  <si>
    <t>KOPP-26</t>
  </si>
  <si>
    <t xml:space="preserve">VVE indicaties/ aanmeldingen bij vve peuterspeelzalen kunnen via een periodieke datadump met de peutermonitor uitgewisseld. Onze gemeentes gebruiken de VVE tooling van Innovatie nul13. </t>
  </si>
  <si>
    <t>KOPP-27</t>
  </si>
  <si>
    <t xml:space="preserve">VVE indicaties/ aanmeldingen bij vve peuterspeelzalen kunnen via een wekelijkse koppeling met de peutermonitor uitgewisseld. Een aantal gemeentes gebruiken de VVE tooling van Dimensional Insight </t>
  </si>
  <si>
    <t>KOPP-28</t>
  </si>
  <si>
    <t>DDJGZ ondersteunt koppeling met de slimme richtlijnmodule van TNO zodat professionals ondersteund worden in richtlijnen gebruik</t>
  </si>
  <si>
    <t>KOPP-29</t>
  </si>
  <si>
    <t>DDJGZ ondersteunt koppeling met de eprem module van TNO zodat professionals ondersteund worden bij de groeicurve</t>
  </si>
  <si>
    <t>KOPP-30</t>
  </si>
  <si>
    <t>Het is mogelijk voor hielprikscreeners om een actuele werklijst van door hen te screenen zuigelingen,  te kunnen zien</t>
  </si>
  <si>
    <t>KOPP-31</t>
  </si>
  <si>
    <t xml:space="preserve">Het is mogelijk  om screeningsresultaten op de telefoon in te kunnen gaan invoeren, zoals de neodata app van Allegro sultum </t>
  </si>
  <si>
    <t>KOPP-32</t>
  </si>
  <si>
    <t>Nieuwe versies van de BDS  en het bijbehorende dossier overdrachtsbericht dienen op zo kort mogelijke termijn na publicatie, overeenkomstig de gemaakte afspraken in het leveranciers overleg met Nictiz te zijn doorgevoerd  in de applicatie en gecertificeerd zijn door het Nictiz</t>
  </si>
  <si>
    <t>KOPP-33</t>
  </si>
  <si>
    <t>Afspraken in de outlook-agenda zijn minimaal als bezette tijd zichtbaar in de agenda in het DDJGZ. Hierop zijn daarna ook geen afspraken te plannen.</t>
  </si>
  <si>
    <t>KOPP-34</t>
  </si>
  <si>
    <t>Roosters en andere buiten-spreekuur agenda-items vanuit het DDJGZ zijn als bezette/niet beschikbare tijd in Outlook zichtbaar</t>
  </si>
  <si>
    <t>KOPP-35</t>
  </si>
  <si>
    <t>DDJGZ voorziet in een koppeling naar het elektronisch voorschrijvingsysteem voor medicijnen EVS van leverancier Medimo</t>
  </si>
  <si>
    <t>KOPP-36</t>
  </si>
  <si>
    <t>Alle GBA-items waarvoor de JGZ geautoriseerd is, worden voor een cliënt vastgelegd of gemuteerd in het DDJGZ op basis van aangeleverde informatie uit het GBA via VO107 bestanden</t>
  </si>
  <si>
    <t>KOPP-37</t>
  </si>
  <si>
    <t>Direct na inlezen van GBA gegevens wordt er zonodig een nieuw dossier aangemaakt of gemuteerd.</t>
  </si>
  <si>
    <t>KOPP-38</t>
  </si>
  <si>
    <t>mogelijkheid tot inzage op het gezagsregister vanuit de clientkaart</t>
  </si>
  <si>
    <t>4. BEWAKEN EN SIGNALEREN</t>
  </si>
  <si>
    <t>BS-1</t>
  </si>
  <si>
    <t>Een notificatie is zichtbaar voor een gebruiker en stelt de gebruiker op de hoogte van iets dat aandacht behoeft. Het systeem bevat functionaliteit om voor de verschillende mutaties (overleden, vertrokken, verhuisd binnen/buiten regio, nieuw kind, etcetera) automatisch notificaties te genereren, welke worden weergeven in de werklijsten van de relevante teamleden.</t>
  </si>
  <si>
    <t>BS-2</t>
  </si>
  <si>
    <t xml:space="preserve">Functioneel beheerder kan zelf notificaties (zoals bij BS 1 staat beschreven) definiëren, opslaan en beschikbaar stellen voor gebruikers. </t>
  </si>
  <si>
    <t>BS-3</t>
  </si>
  <si>
    <t xml:space="preserve">Een aandachtspunt bepaalt onder welke condities een registratie-item ook getoond moet worden in het overzicht van het cliënt dossier. Het DDJGZ maakt aandachtspunten aan op basis van voor gedefinieerde regels.  </t>
  </si>
  <si>
    <t>BS-4</t>
  </si>
  <si>
    <t xml:space="preserve">Aandachtspunten kunnen handmatig worden aangemaakt o.b.v. één of meerdere bevindingen. </t>
  </si>
  <si>
    <t>BS-5</t>
  </si>
  <si>
    <t xml:space="preserve">Een gebruiker kan aandachtspunten inactief maken in een cliëntdossier. De functioneel beheerder stelt in wat als aandachtspunt gemarkeerd kan worden.  </t>
  </si>
  <si>
    <t>BS-6</t>
  </si>
  <si>
    <t xml:space="preserve">De medewerker heeft in het DDJGZ de beschikking over een helder en duidelijk overzicht van eigen acties/registraties waarmee nog iets moet gebeuren.  </t>
  </si>
  <si>
    <t>BS-7</t>
  </si>
  <si>
    <t>Zowel openstaande als historische registraties, medische voorgeschiedenis en registratie-items kunnen worden bekeken en zijn eenvoudig tijdens een contact in te zien.</t>
  </si>
  <si>
    <t>BS-8</t>
  </si>
  <si>
    <t>Vanuit agenda, werklijst en notificatielijst kan de gebruiker direct doorklikken naar het onderliggende dossier.</t>
  </si>
  <si>
    <t>BS-9</t>
  </si>
  <si>
    <t>Notificaties kunnen zowel voor een team als voor een individuele medewerker aangemaakt worden.</t>
  </si>
  <si>
    <t>BS-10</t>
  </si>
  <si>
    <t>Notificaties kunnen eenvoudig omgezet worden van individuele medewerker naar een team en vice versa.</t>
  </si>
  <si>
    <t>BS-11</t>
  </si>
  <si>
    <t>Wanneer een notificatie voor een team door een van de teamleden op afgerond is gezet, dan verdwijnt de notificatie uit de notifiatielijst van alle teamleden.</t>
  </si>
  <si>
    <t>BS-12</t>
  </si>
  <si>
    <t xml:space="preserve">Notificaties kunnen bij het openen van een specifiek scherm getoond worden, of in een overzicht verschijnen van medewerkers die een bepaalde rol vervullen t.o.v. het dossier waar de notificatie op van toepassing is. </t>
  </si>
  <si>
    <t>BS-13</t>
  </si>
  <si>
    <t>Het is mogelijk notificaties aan te maken die niet aan een medewerker of rol gekoppeld zijn. Het is mogelijk te bepalen onder welke omstandigheden (openen van een specifiek scherm of bij een bepaalde processtap) een dergelijke notificatie getoond moet worden. Het is tenminste mogelijk om dergelijke notificaties te tonen naar aanleiding van het openen van het dossier en bij het plannen van een afspraak.</t>
  </si>
  <si>
    <t>BS-14</t>
  </si>
  <si>
    <t>Als een medewerker overgaat naar een ander teamnummer  is er geen wijziging t.a.v. de cliëntgebonden notificatie(s) gekoppeld aan deze medewerker</t>
  </si>
  <si>
    <t>BS-15</t>
  </si>
  <si>
    <t>Het is mogelijk om niet meer actieve notificaties te kunnen zien</t>
  </si>
  <si>
    <t>BS-16</t>
  </si>
  <si>
    <t>Het DDJGZ biedt functioneel beheer de mogelijkheid om triggers te definiëren ten behoeve van het automatisch genereren van een notificaties</t>
  </si>
  <si>
    <t>BS-17</t>
  </si>
  <si>
    <t>Functioneel beheer kan zelf notificaties definiëren (trigger instelling, inhoud notificatie, geadresseerden), opslaan, wijzigingen, verwijderen en beschikbaar stellen voor gebruikers.</t>
  </si>
  <si>
    <t>BS-18</t>
  </si>
  <si>
    <t>Bij het wijzigen van de status van een dossier i.g.v. overlijden wordt automatisch een signalering getoond aan de professional in de actieve dossiers van cliënten waarmee een familierelatie is gelegd, bijvoorbeeld (half)broertjes en/of (half)zusjes.</t>
  </si>
  <si>
    <t>BS-19</t>
  </si>
  <si>
    <t xml:space="preserve">Het DDJGZ biedt een bewakingssysteem ten behoeve van het bewaken van de minimale leeftijd voor het toedienen van een vaccinatie en minimale intervallen tussen vaccinaties, zodat een tweede of volgende vaccinatie niet te vroeg wordt gegeven
</t>
  </si>
  <si>
    <t>BS-20</t>
  </si>
  <si>
    <t>Alle beschikbare landelijke groeicurven (Bron TNO) zijn aanwezig voor zowel jongens als meisjes. Met uitzondering van NL jongens en meisjes omtrekmaten, zithoogte en beenlengte 0-21, testis echografie en testis orchidometer</t>
  </si>
  <si>
    <t>BS-21</t>
  </si>
  <si>
    <t>Eprem (TNO) is beschikbaar)</t>
  </si>
  <si>
    <t>BS-22</t>
  </si>
  <si>
    <t xml:space="preserve">Aandachtspunten kunnen binnen de applicatie automatisch worden gegenereerd o.b.v. voorgedefinieerde regels </t>
  </si>
  <si>
    <t>BS-23</t>
  </si>
  <si>
    <t>Aandachtspunten kunnen binnen de applicatie  handmatig worden aangemaakt door de gebruikers.</t>
  </si>
  <si>
    <t>BS-24</t>
  </si>
  <si>
    <t xml:space="preserve">Op basis van een signaal vanuit de GBA koppeling wordt het overlijden van een kind automatisch in het dossier verwerkt. Deze verwerking leidt tot het automatisch annuleren van eventueel openstaande (plan)data en een blokkade ten aanzien van het plannen van nieuwe afspraken. Eveneens dient er een notificatie aangemaakt te worden. </t>
  </si>
  <si>
    <t>BS-25</t>
  </si>
  <si>
    <t>De gebruiker kan vanuit bevindingen een vervolgactie initiëren (o.a. opnieuw uitnodigen, verwijzen, consultatie/informatie opvragen, niets doen). De bevinding wordt zichtbaar gemaakt voor de gebruiker bij deze vervolgactie.</t>
  </si>
  <si>
    <t>BS-26</t>
  </si>
  <si>
    <t>Een gebruiker kan tijdens de consult registratie zelf een geselecteerd aantal registratie-items toevoegen die geen onderdeel uitmaken van de gekozen registratieset, indien hij/zij dit noodzakelijk acht. Gebruiker kan hierbij kiezen uit de registratie-items die functioneel beheer beschikbaar heeft gesteld.</t>
  </si>
  <si>
    <t>BS-27</t>
  </si>
  <si>
    <t xml:space="preserve">Bij zorg-inhoudelijke gegevens (informatie uit vragenlijsten, correspondentie etc.) die via een koppeling (clientportaal of anderszins) of handmatig aan een dossier zijn gelinkt/zijn toegevoegd, moet inzichtelijk zijn (bv via een notificatie) of deze gegevens door een medisch professional gelezen zijn. _x000D_
</t>
  </si>
  <si>
    <t>BS-28</t>
  </si>
  <si>
    <t xml:space="preserve">Bulk ‘annotatie-aantekening’  functionaliteit: het moet mogelijk zijn om voor grote groepen dossiers een bulkaantekening te maken, bijvoorbeeld indien gegevens zijn gebruikt voor wetenschappelijk onderzoek. Danwel via een selectie tool van relatie ID's of het uploaden van een bulkbestand met relatie ID's. Format aantekening: [datum] [tekst].  </t>
  </si>
  <si>
    <t>BS-29</t>
  </si>
  <si>
    <t>De historie per registratie-item dient eenvoudig geraadpleegd te kunnen worden in een overzicht</t>
  </si>
  <si>
    <t>BS-30</t>
  </si>
  <si>
    <t xml:space="preserve">DDjgz biedt een rekentool waarmee de afhankelijkheden van vaccinaties automatische worden aangepast en tot een aangepast vaccinatieschema komt. </t>
  </si>
  <si>
    <t>5. PLANNEN EN AGENDA</t>
  </si>
  <si>
    <t>PA-1</t>
  </si>
  <si>
    <t xml:space="preserve">Het DDJGZ bevat functionaliteit om contacten en andere vervolgacties in te plannen en te herplannen. Dit kan zowel in bulk als handmatig. De planning houdt hierbij rekening met beschikbaarheid van medewerkers, spreekuren, beschikbare tijd en de streefdatum van contactmomenten. </t>
  </si>
  <si>
    <t>PA-2</t>
  </si>
  <si>
    <t>De status van een activiteit is direct in de agenda of werklijst te wijzigen en conform BDS.</t>
  </si>
  <si>
    <t>PA-3</t>
  </si>
  <si>
    <t xml:space="preserve">Wanneer een afspraak wordt afgezegd, kan eenvoudig een notificatie aangemaakt worden om informatie door te geven omtrent de afzegging. </t>
  </si>
  <si>
    <t>PA-4</t>
  </si>
  <si>
    <t xml:space="preserve">Bij het afzeggen van een afspraak moet de gebruiker de keuze krijgen direct een nieuwe afspraak aan te maken.  </t>
  </si>
  <si>
    <t>PA-5</t>
  </si>
  <si>
    <t>In het dossier staat voor alle afspraken wanneer deze gepland is of was en wat de status is/was, conform BDS.</t>
  </si>
  <si>
    <t>PA-6</t>
  </si>
  <si>
    <t>Zichtbaar blijft wat de streefdatum was voor de afspraak,  als de afspraak is afgezegd.</t>
  </si>
  <si>
    <t>PA-7</t>
  </si>
  <si>
    <t>De afspraakhistorie is een onderdeel van het dossier dat overgedragen wordt bij dossieroverdracht.</t>
  </si>
  <si>
    <t>PA-8</t>
  </si>
  <si>
    <t>Bij het verplaatsen van een spreekuur van tijdstip/dag is het mogelijk alle daaraan gekoppelde afspraken automatisch af te zeggen en in bulk nieuwe afspraken aan te maken op het nieuwe tijdstip</t>
  </si>
  <si>
    <t>PA-9</t>
  </si>
  <si>
    <t>Bij het verplaatsen van een spreekuur van locatie is het mogelijk alle daaraan gekoppelde afspraken automatisch mee te verplaatsen. De cliënt wordt geïnformeerd op de door hen ingegeven wijze (digitaal/sms/papier)</t>
  </si>
  <si>
    <t>PA-10</t>
  </si>
  <si>
    <t>Bij het wijzigen van cliëntafspraken worden cliënten op de hoogte gesteld op de door hen ingegeven wijze (digitaal/sms/papier)</t>
  </si>
  <si>
    <t>PA-11</t>
  </si>
  <si>
    <t>Iedere gebruiker heeft een eigen agenda binnen het systeem. De agenda is ondersteunend aan het werkproces en geeft de gebruiker een totaal overzicht van geplande afspraken/taken met en zonder cliënten.</t>
  </si>
  <si>
    <t>PA-12</t>
  </si>
  <si>
    <t>Een gebruiker kan in het DDJGZ meerdere agenda's tegelijkertijd inzien. Typische situatie waarin hiervan gebruik gemaakt wordt, is tijdens een spreekuur op het consultatiebureau, waarbij de assistente de agenda van zowel jeugdarts als jeugdverpleegkundige tegelijk inzichtelijk wil hebben.</t>
  </si>
  <si>
    <t>PA-13</t>
  </si>
  <si>
    <t>Een gebruiker moet in het DDJGZ verschillende goed leesbare weergaves (per dag, (werk)week en maand) van de agenda kunnen tonen op het scherm.</t>
  </si>
  <si>
    <t>PA-14</t>
  </si>
  <si>
    <t xml:space="preserve">Het DDJGZ bevat functionaliteit om te registeren gedurende welke dagdelen ouders/jeugdige beschikbaar zijn voor een afspraak. Deze beschikbaarheid kan aangepast worden.  </t>
  </si>
  <si>
    <t>PA-15</t>
  </si>
  <si>
    <t>Er is binnen de applicatie overzicht van de cliënten waarvan de ouders/jeugdige hebben aangegeven niet beschikbaar te zijn op specifieke tijdsblokken en waarop wel zittingen zijn gepland door het JGZ team t.b.v. bulkplanningen</t>
  </si>
  <si>
    <t>PA-16</t>
  </si>
  <si>
    <t xml:space="preserve"> Bij het handmatig inplannen / maken van een afspraak moeten de dagdelen waarvan is aangegeven dat met ouders/jeugdige een afspraak kan worden gemaakt, worden weergegeven.  </t>
  </si>
  <si>
    <t>PA-17</t>
  </si>
  <si>
    <t xml:space="preserve">Bij het handmatig inplannen is het mogelijk om af te wijken van de door de ouders/jeugdige aangegeven tijdsvakken en toch een afspraak in te plannen op een moment dat een ouder/jeugdige heeft aangegeven niet beschikbaar te zijn.  </t>
  </si>
  <si>
    <t>PA-18</t>
  </si>
  <si>
    <t>Een planner kan een aantal spreekuren selecteren en hier automatisch in bulk passende contactmomenten uit de werkvoorraad op inplannen.</t>
  </si>
  <si>
    <t>PA-19</t>
  </si>
  <si>
    <t>Een planner kan een aantal contactmomenten selecteren en deze automatisch in bulk inplannen in passende spreekuren.</t>
  </si>
  <si>
    <t>PA-20</t>
  </si>
  <si>
    <t>Een functioneel beheerder kan per type contactmoment instellen welke bandbreedte rondom de streefdatum toegestaan is. Bij bulk-plannen houdt het systeem rekening met deze bandbreedte.</t>
  </si>
  <si>
    <t>PA-21</t>
  </si>
  <si>
    <t xml:space="preserve">Het DDJGZ biedt functionaliteit om in de agenda een tijdsblok te reserveren. Dit tijdsblok is via bulk-planning niet te vullen met afspraken, via handmatig plannen is het wel mogelijk deze reservering te vullen met een afspraak.  </t>
  </si>
  <si>
    <t>PA-22</t>
  </si>
  <si>
    <t xml:space="preserve">Bij in bulk (automatisch) inplannen  voor een bepaald contactmoment kunnen kinderen  worden geselecteerd op geboortedatum, locatie, postcode, school/klas/groep, zorgteam, streefdatum, prioriteit en/of combinaties hiervan. </t>
  </si>
  <si>
    <t>PA-23</t>
  </si>
  <si>
    <t>Een planner kan bij bulk plannen aangeven dat de contactmomenten bij geselecteerde medewerkers ingepland dienen te worden.</t>
  </si>
  <si>
    <t>PA-24</t>
  </si>
  <si>
    <t>Reeds gemaakte afspraken / afsprakenblokken moeten met een enkele handeling te wijzigen / verplaatsen zijn (bijvoorbeeld in data /professionals etc.).</t>
  </si>
  <si>
    <t>PA-25</t>
  </si>
  <si>
    <t xml:space="preserve">Bij handmatige planning kan de gebruiker afwijken van de door het systeem bepaalde streefdatum voor een contactmoment en bijbehorende bandbreedte. </t>
  </si>
  <si>
    <t>PA-26</t>
  </si>
  <si>
    <t>in de afronding van het contact met de ouder kan de arts of VPK de parameters (discipline, bijzonderheden, vaccinatie, periode) voor de nieuwe afspraak klaarzetten. de CB assistente kan vanuit daar een nieuwe afspraak maken</t>
  </si>
  <si>
    <t>PA-27</t>
  </si>
  <si>
    <t>Bij het handmatig inplannen / maken van een afspraak zijn de in het dossier voor planning relevante kenmerken zichtbaar. Dit omdat deze invloed kunnen hebben op de te maken afspraak.</t>
  </si>
  <si>
    <t>PA-28</t>
  </si>
  <si>
    <t xml:space="preserve">In het dossier is het mogelijk om spreekuren handmatig te herplannen (bijvoorbeeld naar een andere werknemer in geval van ziekte).  </t>
  </si>
  <si>
    <t>PA-29</t>
  </si>
  <si>
    <t>Wanneer het systeem een planningsvoorstel heeft gedaan, moet handmatig van alle op regels gebaseerde eigenschappen (dagdeel, duur, etcetera) kunnen worden afgeweken.</t>
  </si>
  <si>
    <t>PA-30</t>
  </si>
  <si>
    <t xml:space="preserve">De uitvoerder(s) van een spreekuur(reeks) moet(en) eenvoudig te wijzigen zijn. </t>
  </si>
  <si>
    <t>PA-31</t>
  </si>
  <si>
    <t>Een overzicht van de geplande afspraken moet per spreekuur, per JGZ-locatie / school/ per medewerker /discipline kunnen worden weergegeven. Dit dient goed zichtbaar te zijn.</t>
  </si>
  <si>
    <t>PA-32</t>
  </si>
  <si>
    <t>Het DDJGZ biedt functionaliteit aan gebruikers om overzichten te maken op basis van planningsgegevens. Het overzicht van alle kinderen voor wie geen afspraak is gepland, maar die wel een streefdatum hebben, binnen een door de gebruiker aan te geven tijdsperiode, is standaard beschikbaar.</t>
  </si>
  <si>
    <t>PA-33</t>
  </si>
  <si>
    <t>Het overzicht van de vrije plekken per spreekuur, per dag, week en maand, binnen een door te gebruiker aan te geven tijdsperiode is standaard beschikbaar voor gebruikers.</t>
  </si>
  <si>
    <t>PA-34</t>
  </si>
  <si>
    <t>Binnen deze overzichten moet kunnen worden gesorteerd, gefilterd en verfijnd o.b.v. directe en indirecte eigenschappen en/of kenmerken van een afspraak (bijv. locatie, persoon, datum, leeftijd, contactmoment, discipline, groep/klas etc.).</t>
  </si>
  <si>
    <t>PA-35</t>
  </si>
  <si>
    <t>In de applicatie kunnen individueel, voor een gedefinieerde groep en voor de gehele organisatie in bulk feestdagen, weekenden en andere tijdsblokken geblokkeerd worden voor het inplannen van roosters.</t>
  </si>
  <si>
    <t>PA-36</t>
  </si>
  <si>
    <t xml:space="preserve">Reserveringen (vakantie periodes), pauzes en vergaderingen kunnen in clusters in spreekuren worden vastgelegd en zijn daarmee geblokkeerd voor afspraken of alleen beschikbaar voor specifieke doelgroepen.  </t>
  </si>
  <si>
    <t>PA-37</t>
  </si>
  <si>
    <t>Eventuele vrije plekken binnen een spreekuur (o.a. ontstaan door geannuleerde afspraken) moeten direct weer beschikbaar zijn om opnieuw ingepland te worden, goed zichtbaar zijn voor de planner. Bij het in bulk inplannen en het doen van planningsvoorstellen neemt het systeem deze vrijgevallen plekken mee.</t>
  </si>
  <si>
    <t>PA-38</t>
  </si>
  <si>
    <t>Medewerkers kunnen (incidenteel of structureel, gepland of ad hoc) eenvoudig waarnemen / overnemen, dat wil zeggen: afspraken uit de agenda van een andere medewerker uitvoeren, waarbij de naam van de ingelogde medewerker wordt gekoppeld aan de gevoerde administratie (afspraken/registratie).</t>
  </si>
  <si>
    <t>PA-39</t>
  </si>
  <si>
    <t>Bij het maken van afspraken kunnen locaties (Waar de afspraak plaatsvindt) toegevoegd worden.</t>
  </si>
  <si>
    <t>PA-40</t>
  </si>
  <si>
    <t>Bij het invoeren van een blokkade kan de reden van blokkade meegegeven worden, zodat op een later moment inzichtelijk is wat de reden voor de blokkade is.</t>
  </si>
  <si>
    <t>PA-41</t>
  </si>
  <si>
    <t>Het is mogelijk handmatig afspraken buiten spreekuren te maken in de agenda van de medewerker.</t>
  </si>
  <si>
    <t>PA-42</t>
  </si>
  <si>
    <t>de klant kan bevestiging  van de afspraak PA 43 ontvangen per e-mail/SMS</t>
  </si>
  <si>
    <t>PA-43</t>
  </si>
  <si>
    <t>Het type contact en/of indicatie bepaalt de default duur van de afspraak. De (geplande) afspraakduur moet per contact en/of indicatie instelbaar zijn. Als default waarde kan &lt;Leeg&gt; ingesteld worden. Bij het maken van een afspraak kan handmatig afgeweken worden van de default waarde.</t>
  </si>
  <si>
    <t>PA-44</t>
  </si>
  <si>
    <t>Het is mogelijk de streefdatum en bandbreedte van een groep kinderen te selecteren en voor hen allen tegelijk:_x000D_
(1) een nieuw, extra contactmoment toe te voegen;_x000D_
(2) een contactmoment te verwijderen._x000D_
(3) een streefdatum / bandbreedte aanpassen_x000D_
Het selecteren van deze groep kinderen moet kunnen o.b.v. door de organisatie te bepalen criteria. Bijvoorbeeld omdat zij afkomstig zijn uit een bepaald gebied (d.m.v. het ingeven van een postcodereeks), een bepaald type onderwijs volgen, onderwijs volgen op een bepaalde school, soort contactmoment, leeftijd/geboortedatum, leerjaar/groep.</t>
  </si>
  <si>
    <t>PA-45</t>
  </si>
  <si>
    <t>Spreekuren kunnen op basis van autorisatie zowel centraal (bijvoorbeeld door een planner) als decentraal (bijvoorbeeld door een arts of verpleegkundige) worden gecreëerd en/of gewijzigd.</t>
  </si>
  <si>
    <t>PA-46</t>
  </si>
  <si>
    <t>Spreekuren van eenzelfde type en inhoud moeten kunnen worden aangemaakt volgens een terugkeerpatroon (bijvoorbeeld voor elke maandag zelfde soort spreekuur).  Het is mogelijk om wijzigingen voor toekomstige spreekuren door te voeren, hetzij door een aanpassing van het terugkeerpatroon, waarbij alleen de toekomstige spreekuren worden aangepast, hetzij door een wijziging in een te selecteren groep toekomstige spreekuren in bulk door te voeren. Historische spreekuren dienen hierbij niet gewijzigd te worden.</t>
  </si>
  <si>
    <t>PA-47</t>
  </si>
  <si>
    <t>Bij individueel inplannen doet het systeem voorstellen rekening houdend met de logische beperkingen. Bepaalde typen contactmoment kunnen op bepaalde spreekuren worden ingepland, afspraken moeten binnen het tijdvak van een spreekuur vallen, bandbreedte van het contactmoment waarbinnen de afspraak moet worden gepland. Bij conflicten of (on)mogelijkheden geeft het systeem een melding aan de planner.</t>
  </si>
  <si>
    <t>PA-48</t>
  </si>
  <si>
    <t>Invoer van technisch foutieve telefoonnummers en e-mail adressen moeten niet mogelijk zijn</t>
  </si>
  <si>
    <t>PA-49</t>
  </si>
  <si>
    <t xml:space="preserve">Voor kinderen die buiten het werkgebied van GGD Groningen naar school gaan en daar JGZ zorg krijgen terwijl zij gevaccineerd worden door onze JGZ moet het mogelijk zijn om deze kinderen uit te nodigen voor deze vaccinatie en deze te registeren. </t>
  </si>
  <si>
    <t>PA-50</t>
  </si>
  <si>
    <t>Voor locaties die tijdelijk gesloten zijn, kan een tijdelijke locatie worden toegevoegd met een begin- en afloopdatum. Voor dossiers die aan die tijdelijke locatie zijn gekoppeld wordt bij alle afspraken de tijdelijke locatie gebruikt. Na de afloop datum, verplicht veld. Wordt het automatisch terug gezet.</t>
  </si>
  <si>
    <t>PA-51</t>
  </si>
  <si>
    <t xml:space="preserve">Bij het plannen van afspraken kan gekozen worden voor een bepaalde vorm van het contact conform de Bds </t>
  </si>
  <si>
    <t>PA-52</t>
  </si>
  <si>
    <t>De applicatie ontvangt de digitale vaccinatie oproepen vanuit het RIVM in het dossier van de persoon</t>
  </si>
  <si>
    <t>PA-53</t>
  </si>
  <si>
    <t>De applicatie kan o.b.v. de digitale vaccinatieoproepen vanuit het RIVM-mailingen naar ouders versturen.</t>
  </si>
  <si>
    <t>PA-54</t>
  </si>
  <si>
    <t>De applicatie kan o.b.v. de digitale vaccinatieoproepen vanuit het RIVM Bulkafspraken maken.</t>
  </si>
  <si>
    <t>PA-55</t>
  </si>
  <si>
    <t xml:space="preserve">de applicatie ondersteunt het gebruik van een scanner om personen op te zoeken  tijdens de uitvoering van een groepsvaccinatie </t>
  </si>
  <si>
    <t>6. RAPPORTEREN EN ANALYSEREN</t>
  </si>
  <si>
    <t>RA-1</t>
  </si>
  <si>
    <t>De data (inhoudelijk en bedrijfsmatig) uit het DDJGZ dient ontsloten te kunnen worden naar een datawarehouse.</t>
  </si>
  <si>
    <t>RA-2</t>
  </si>
  <si>
    <t>Lokale BI tools zoals Microsoft Power BI kunnen aansluiten op een datadump van maximaal 24 uur oud.</t>
  </si>
  <si>
    <t>RA-3</t>
  </si>
  <si>
    <t>Gewenste rapportages dienen binnen het DDJGZ door Functioneel beheer van GGD Groningen zelf aangemaakt/ingericht te kunnen worden zonder dat ondersteuning van de leverancier DDJGZ benodigd is</t>
  </si>
  <si>
    <t>RA-4</t>
  </si>
  <si>
    <t>Operationele rapportages in het DDJGZ zijn (afhankelijk van door Functioneel beheer in te richten autorisatie) beschikbaar voor gebruikers</t>
  </si>
  <si>
    <t>RA-5</t>
  </si>
  <si>
    <t>Het datamodel moet gedocumenteerd en beschikbaar zijn, en wijzigingen in het datamodel worden actief gedeeld.</t>
  </si>
  <si>
    <t>RA-6</t>
  </si>
  <si>
    <t xml:space="preserve">Leverancier garandeert vertrouwelijkheid gedurende het transport van data. De data wordt uitsluitend versleuteld getransporteerd  met een versleuteling op het actuele veiligheidsniveau 'goed' volgens het NCSC. </t>
  </si>
  <si>
    <t>7. GEBRUIKSVRIENDELIJKHEID</t>
  </si>
  <si>
    <t>GBV-1</t>
  </si>
  <si>
    <t xml:space="preserve">Alle registraties kunnen gestart worden zonder dat er een afspraak gepland is voor deze specifieke registratie. </t>
  </si>
  <si>
    <t>GBV-2</t>
  </si>
  <si>
    <t xml:space="preserve">Binnen het DDJGZ is een helpfunctie met heldere uitleg over de werking van de applicatie in het Nederlands beschikbaar.  </t>
  </si>
  <si>
    <t>GBV-3</t>
  </si>
  <si>
    <t>De applicatie toont in het DDJGZ context gebonden helpinformatie.</t>
  </si>
  <si>
    <t>GBV-4</t>
  </si>
  <si>
    <t>Bij nieuwe releases is er een What's new functie, waarin de nieuwe functionaliteit stap voor stap wordt beschreven</t>
  </si>
  <si>
    <t>GBV-5</t>
  </si>
  <si>
    <t>De foutmeldingen van het DDJGZ geven een leesbare uitleg, waaruit duidelijk wordt wat de gebruiker moet doen.</t>
  </si>
  <si>
    <t>GBV-6</t>
  </si>
  <si>
    <t>Functioneel beheer kan op onderdelen van de registratie helpteksten of een help-hyperlink toevoegen.</t>
  </si>
  <si>
    <t>GBV-7</t>
  </si>
  <si>
    <t xml:space="preserve">Het gebruik van sneltoetsen/functietoetsen binnen de applicatie is mogelijk (o.a. shortcuts). Bijvoorbeeld: met TAB kun je naar het logische volgende veld. SHIFT-TAB de vorige.  </t>
  </si>
  <si>
    <t>GBV-8</t>
  </si>
  <si>
    <t xml:space="preserve">De menu opties van de applicatie zijn  altijd voor de gebruiker toegankelijk en zichtbaar, ongeacht in welk onderdeel van het menu de gebruiker zich ook bevindt._x000D_
</t>
  </si>
  <si>
    <t>GBV-9</t>
  </si>
  <si>
    <t>Het dossier maakt gebruik van hoofdcategorieën en subcategorieën om de inhoud te structureren. Hierdoor kan de gebruiker snel begrijpen waar ze zich bevinden en hoe ze naar verschillende delen van de applicatie en registraties kunnen navigeren.</t>
  </si>
  <si>
    <t>GBV-10</t>
  </si>
  <si>
    <t xml:space="preserve">Er moet eenvoudig, zonder verlies van data of de noodzaak om eerst handmatig op te slaan, tussen de verschillende schermen kunnen worden geswitcht binnen een dossier.  </t>
  </si>
  <si>
    <t>GBV-11</t>
  </si>
  <si>
    <t>Binnen het dossier moet eenvoudig (één klik en/of sneltoetscombinatie) kunnen worden teruggegaan naar een vorige weergave of scherm.</t>
  </si>
  <si>
    <t>GBV-12</t>
  </si>
  <si>
    <t xml:space="preserve">Gebruikers moeten vrij door de velden kunnen bewegen. Van de invulvolgorde tijdens een consultregistratie kan worden afgeweken. </t>
  </si>
  <si>
    <t>GBV-13</t>
  </si>
  <si>
    <t xml:space="preserve">Het DDJGZ heeft een consistente navigatiestructuur over de hele applicatie. Gebruikers moeten vergelijkbare functies op vergelijkbare plaatsen kunnen vinden.  </t>
  </si>
  <si>
    <t>GBV-14</t>
  </si>
  <si>
    <t xml:space="preserve">Binnen het DDJGZ moet met één handeling naar verschillende onderdelen van het DDJGZ kunnen worden genavigeerd (bijvoorbeeld vanuit Bulkplanning of Oproeplijst RIVM direct naar een kinddossier kunnen klikken).  </t>
  </si>
  <si>
    <t>GBV-15</t>
  </si>
  <si>
    <t xml:space="preserve">Vanuit elk tabblad (hoofdonderdeel binnen een dossier) kan direct naar een ander tabblad worden geklikt, zonder tussenstap naar bijvoorbeeld persoonsgegevens cliënt.  </t>
  </si>
  <si>
    <t>GBV-16</t>
  </si>
  <si>
    <t xml:space="preserve">Het moet mogelijk zijn om de sorteervolgorde van overzichten te wijzigen door op de labels van de kolommen te klikken (oud-nieuw/nieuw-oud). </t>
  </si>
  <si>
    <t>GBV-17</t>
  </si>
  <si>
    <t xml:space="preserve">Het geslacht van cliënten moet eenvoudig te zien zijn door icoon en kleur. </t>
  </si>
  <si>
    <t>GBV-18</t>
  </si>
  <si>
    <t>Naam (roepnaam + achternaam), leeftijds categorie,  en geslacht van kind is op de meeste schermen duidelijk zichtbaar bij het werken in een cliëntdossier.</t>
  </si>
  <si>
    <t>GBV-19</t>
  </si>
  <si>
    <t>Het dossier biedt een helder overzicht in één scherm van alle als belangrijk gekenmerkte dossieronderdelen van een kind, ook als die geregistreerd zijn op verschillende plekken van het dossier.</t>
  </si>
  <si>
    <t>GBV-20</t>
  </si>
  <si>
    <t>Dossier-onderdelen waarvoor iemand niet is geautoriseerd verschijnen ook niet in zijn of haar menu.</t>
  </si>
  <si>
    <t>GBV-21</t>
  </si>
  <si>
    <t>Ingelogde medewerker kan op een persoonlijk dashboard een overzicht raadplegen van de activiteiten / notificaties die uitgevoerd moeten worden</t>
  </si>
  <si>
    <t>GBV-22</t>
  </si>
  <si>
    <t>Het moet mogelijk zijn om een clientdossier uit een lijst te openen naast al geopende clientdossiers</t>
  </si>
  <si>
    <t>GBV-23</t>
  </si>
  <si>
    <t>Het ddjgz zorgt voor het regelmatig automatisch tussentijds opslaan van ingevoerde gegevens, zodat gegevensverlies door storing of weg navigeren voorkomen wordt. Minimaal 1 keer per 5 minuten</t>
  </si>
  <si>
    <t>GBV-24</t>
  </si>
  <si>
    <t>Meerdere gebruikers kunnen gelijktijdig hetzelfde kinddossier in het DDJGZ inzien en muteren.</t>
  </si>
  <si>
    <t>GBV-25</t>
  </si>
  <si>
    <t>Het DDJGZ staat niet toe dat meerdere medewerkers gelijktijdig hetzelfde veld kunnen muteren. De zorgprofessional krijgt een duidelijke melding wanneer deze situatie zich voordoet.</t>
  </si>
  <si>
    <t>GBV-26</t>
  </si>
  <si>
    <t xml:space="preserve">Er is functionaliteit aanwezig om registraties met een datum in het verleden toe te voegen_x000D_
</t>
  </si>
  <si>
    <t>GBV-27</t>
  </si>
  <si>
    <t>De UTF8-tekenset wordt ondersteund. Diakritische tekens worden correct weergegeven op schermen, overzichten en afdrukken.</t>
  </si>
  <si>
    <t>GBV-28</t>
  </si>
  <si>
    <t xml:space="preserve">Bij het invoeren van gegevens die niet voldoen aan de standaardformaten bij velden als lengte en gewicht en bij datumvelden krijgt de gebruiker een melding en worden de foutieve gegevens niet geregistreerd. Invoer van incomplete data (alleen jaartal of maand+ jaartal) is mogelijk._x000D_
 </t>
  </si>
  <si>
    <t>GBV-29</t>
  </si>
  <si>
    <t xml:space="preserve">Het DDJGZ biedt functionaliteit om een gebruiker te ondersteunen in het zoeken naar dossiers die moeten worden gekoppeld. Bij de koppeling moet kunnen worden vermeld welke familierelatie tussen de beide cliënten bestaat (bijvoorbeeld (half)broertjes en/of (half)zusjes).   </t>
  </si>
  <si>
    <t>GBV-30</t>
  </si>
  <si>
    <t xml:space="preserve">het is mogelijk om meerdere ingevoerde registraties te bundelen en een naam te geven  zodat inzet op één specifiek item zichtbaar is , bv bij overgewicht </t>
  </si>
  <si>
    <t>GBV-31</t>
  </si>
  <si>
    <t>het is mogelijk om een zorgplan  te maken naar aanleiding van DB 30 . Hierin kan "het verpleegplan" worden vastgelegd</t>
  </si>
  <si>
    <t>GBV-32</t>
  </si>
  <si>
    <t>Van Wiechen ontwikkelingsonderzoek (0-4,5 jaar) wordt ondersteund door een grafische weergave van het Van Wiechenschema, zoals is vastgelegd in het Van Wiechen Handboek. Items en opmerkingen uit het vorige onderzoek zijn zichtbaar in de grafische weergave op het scherm.</t>
  </si>
  <si>
    <t>GBV-33</t>
  </si>
  <si>
    <t>Bevindingen kunnen direct in de grafische weergave van het Van Wiechenschema worden ingevuld.</t>
  </si>
  <si>
    <t>GBV-34</t>
  </si>
  <si>
    <t>De leverancier ondersteunt de inrichting van het van Wiechen continu</t>
  </si>
  <si>
    <t>GBV-35</t>
  </si>
  <si>
    <t>Mogelijkheid van passende groeicurve bij specifiek kind (bijv. Prematurencurve, aangepast aan zwangerschapsduur</t>
  </si>
  <si>
    <t>GBV-36</t>
  </si>
  <si>
    <t>Het DDJGZ ondersteunt met een specifieke functie het snel zoeken van dossiers via relevante parameters en/of een combinatie van parameters. Tenminste ondersteund worden: naam, geboortedatum, BSN, JGZ locatie, status, postcode, school en schooljaar.</t>
  </si>
  <si>
    <t>GBV-37</t>
  </si>
  <si>
    <t>Het DDJGZ ondersteunt met een specifieke functie het zoeken op basis van bijvoorbeeld geboortedatum(ranges), telefoonnummer, aandacht dossiers</t>
  </si>
  <si>
    <t>GBV-38</t>
  </si>
  <si>
    <t>In de zoekfunctie (onder andere bij locatie, voornaam en geslachtsnaam) worden diakritische tekens genegeerd.</t>
  </si>
  <si>
    <t>GBV-39</t>
  </si>
  <si>
    <t xml:space="preserve">De zoekfunctie bij onder andere voornaam en geslachtsnaam zoekt automatisch ook naar namen die lijken op/klinken als de gezochte naam, maar iets anders worden geschreven. Hiervoor hoeven geen wildcards gebruikt te worden. </t>
  </si>
  <si>
    <t>GBV-40</t>
  </si>
  <si>
    <t xml:space="preserve">De zoekfunctie beschikt over de functionaliteit "automatisch aanvullen" bij tenminste locatie, school, school vestiging en acties. Automatisch aanvullen is een functie die suggesties voor de zoekterm weergeeft zodra de gebruiker begint met het typen van die zoekterm. De getoonde suggesties zijn mogelijke overeenkomende items afkomstig uit de totale verzameling aan items waarbinnen wordt gezocht.  </t>
  </si>
  <si>
    <t>GBV-41</t>
  </si>
  <si>
    <t xml:space="preserve">De getoonde velden in een scherm worden dynamisch aangepast op basis van de eerder ingevulde velden. </t>
  </si>
  <si>
    <t>GBV-42</t>
  </si>
  <si>
    <t xml:space="preserve">het is mogelijk om een set aan vragen in één keer te beantwoorden en daarna bij één van de beantwoorde  vragen in deze set een uitzondering te maken </t>
  </si>
  <si>
    <t>GBV-43</t>
  </si>
  <si>
    <t xml:space="preserve">Vanuit het DDJGZ worden automatisch gegenereerde verwijsbericht aangemaakt  met daarin: _x000D_
- Patiëntgegevens (naw+geb dat+BSN) _x000D_
- Conclusie van onderzoek waaruit de verwijzing gemaakt wordt (tekst aan te passen in brief) _x000D_
- Afhankelijk van de specifieke verwijsreden de relevante bijbehorende waarnemingen uit DD insluiten zoals Visus, Audio, Groeicurve inclusief onderliggende groeidata afhankelijk van de doorverwijzing _x000D_
- Standaardtekst per soort verwijzing met ingebouwde variabelen zoals naam patiënt: “Hierbij verwijs ik XXX door…” _x000D_
- De mogelijkheid om conditionele velden toe te passen _x000D_
- De mogelijkheid om bijlagen uit het DDJGZ aan de brief te hangen_x000D_
 </t>
  </si>
  <si>
    <t>GBV-44</t>
  </si>
  <si>
    <t xml:space="preserve">Het verwijsbericht moet nog wijzigbaar zijn voordat deze verstuurd wordt </t>
  </si>
  <si>
    <t>GBV-45</t>
  </si>
  <si>
    <t>Een verwijsbericht kan als PDF geëxporteerd worden.</t>
  </si>
  <si>
    <t>GBV-46</t>
  </si>
  <si>
    <t xml:space="preserve">Tijdens het opstellen van een (verwijs)bericht is het mogelijk informatie in het dossier op te zoeken zonder dat daarmee de reeds opgestelde berichttekst verloren gaat of eerst handmatig opgeslagen dient te worden. </t>
  </si>
  <si>
    <t>GBV-47</t>
  </si>
  <si>
    <t>De groeicurve inclusief meetwaarden moet volledig en overzichtelijk gedownload als PDF en geprint kunnen worden  door de professional</t>
  </si>
  <si>
    <t>GBV-48</t>
  </si>
  <si>
    <t xml:space="preserve">Dossier is volledig of op door gebruikers te selecteren onderdelen (o.a. per registratie) te printen (of exporteren naar PDF), bijvoorbeeld voor de overdracht ten behoeve van het opvragen van een kopie dossier. </t>
  </si>
  <si>
    <t>GBV-49</t>
  </si>
  <si>
    <t>Het van Wiechen moet volledig en overzichtelijk gedownload als PDF en geprint kunnen worden  door de professional</t>
  </si>
  <si>
    <t>GBV-50</t>
  </si>
  <si>
    <t>8. INFORMATIEBEVEILIGING EN TOEGANG</t>
  </si>
  <si>
    <t>INF-1</t>
  </si>
  <si>
    <t>Leverancier rapporteert op reguliere basis (minimaal jaarlijks) aan opdrachtgever ten aanzien van security scans, compliance scans, geïnstalleerde beveiligingsupdates, patches en veiligheidsincidenten.</t>
  </si>
  <si>
    <t>INF-2</t>
  </si>
  <si>
    <t>Er vindt minimaal eens per kwartaal security overleg plaats waarin genoemde punten uit IB eis 1 besproken worden.</t>
  </si>
  <si>
    <t>INF-3</t>
  </si>
  <si>
    <t>Leverancier informeert  de opdrachtgever onmiddellijk bij relevante kwetsbaarheden binnen de infrastuctuur van levrancier en eventuele derde partijen met een CVSS-score van 9-10 (kritiek) en vervolgens regelmatig op de voortgang tot dat de kwetsbaarheid is opgelost.</t>
  </si>
  <si>
    <t>INF-4</t>
  </si>
  <si>
    <t xml:space="preserve">Opdrachtgever heeft het recht de beveiligingsmaatregelen regulier te auditen en te keuren, eventueel door een onafhankelijke organisatie. </t>
  </si>
  <si>
    <t>INF-5</t>
  </si>
  <si>
    <t>Leverancier biedt inzicht in gebruikte technologie en architectuur bijvoorbeeld middels ontwerpdocumentatie.</t>
  </si>
  <si>
    <t>INF-6</t>
  </si>
  <si>
    <t>Leverancier en opdrachtgever stellen een verwerkersovereenkomst vast zoals opgelegd vanuit de AVG. Bij het opstellen van de verwerkersovereenkomst wordt uitgegaan van de standaard verwerkersovereenkomst van GGD Groningen</t>
  </si>
  <si>
    <t>INF-7</t>
  </si>
  <si>
    <t>Leverancier draagt waar nodig  bij aan het uitvoeren van een Data Processing Impact Assement (DPIA) voorafgaand aan de start van de verwerking van persoonsgegvens onder de dienstverlening en conform de AVG. Tevens draagt de leverancier bij aan toekomstige DPIA's geiniteerd door opdrachtgever.</t>
  </si>
  <si>
    <t>INF-8</t>
  </si>
  <si>
    <t>De applicatie biedt de mogelijkheid om fijnmazig autorisatiescheiding aan te kunnen brengen zodat opdrachtgever kan voldoen aan de principes van least privilage en need to know.</t>
  </si>
  <si>
    <t>INF-9</t>
  </si>
  <si>
    <t>Leverancier garandeert dat de data van de GGD Groningen wordt opgeslagen binnen de EU,  zoals vereist onder de AVG. Dit geldt ook in het geval van overname van uw organisatie. Huidige of toekomstige uitzonderingen onder de AVG voor opslag buiten de EU zijn uitgesloten.</t>
  </si>
  <si>
    <t>INF-10</t>
  </si>
  <si>
    <t>INF-11</t>
  </si>
  <si>
    <t>Leverancier garandeert vertrouwelijkheid gedurende het transport van data. De data wordt uitsluitend versleuteld getransporteerd  met een versleuteling op veiligheidsniveau 'goed' volgens het NCSC (actueel TLS 1.3 AES 256-bit versleuteling).</t>
  </si>
  <si>
    <t>INF-12</t>
  </si>
  <si>
    <t>De data van tenminste de productieomgeving wordt uitsluitend versleuteld opgeslagen, waarbij de sleutel gescheiden is opgeslagen van de data.</t>
  </si>
  <si>
    <t>INF-13</t>
  </si>
  <si>
    <t>INF-14</t>
  </si>
  <si>
    <t>Indien beheerders van de leverancier toegang nodig hebben tot de inhoud van dossiers, mag hier slechts gebruik gemaakt van worden na toestemming van GGD Groningen voor het afgesproken doel.</t>
  </si>
  <si>
    <t>INF-15</t>
  </si>
  <si>
    <t>Leverancier houdt een audittrail bij van iedereen die toegang heeft gekregen tot het DDJGZ. De GGD Groningen krijgt toegang tot deze audittrail ten behoeve van probleemanalyse en om te gebruiken als bewijsmateriaal bij overtreding van wet- en regelgeving.</t>
  </si>
  <si>
    <t>INF-16</t>
  </si>
  <si>
    <t>Van elke toegang/toevoeging/wijziging en verwijdering van een dossier of binnen het dossier, wordt tijdstip en gebruiker gelogd</t>
  </si>
  <si>
    <t>INF-17</t>
  </si>
  <si>
    <t xml:space="preserve">Datum van registratie en de gegevens van de ingelogde medewerker worden automatisch aan iedere registratie en registratieonderdeel toegevoegd. </t>
  </si>
  <si>
    <t>INF-18</t>
  </si>
  <si>
    <t>De loggegevens kunnen niet gewijzigd worden.</t>
  </si>
  <si>
    <t>INF-19</t>
  </si>
  <si>
    <t>Van inrichting en beheer tabellen wordt minimaal de laatste wijziging gelogd (gebruiker en tijdstip)</t>
  </si>
  <si>
    <t xml:space="preserve">Wens </t>
  </si>
  <si>
    <t>INF-20</t>
  </si>
  <si>
    <t>Logging is ingericht volgens de NEN7513.</t>
  </si>
  <si>
    <t>INF-21</t>
  </si>
  <si>
    <t xml:space="preserve">Leverancier biedt functionaliteit aan opdrachtgever zodat die kan voldoen aan het eigen logging en monitoring beleid, bijvoorbeeld rapportage over breaking the glass, toegang tot specifieke dossiers, exporteren van gegeven of toegang buiten kantooruren. </t>
  </si>
  <si>
    <t>INF-22</t>
  </si>
  <si>
    <t>Logs moeten kunnen worden verzonden naar een centrale locatie (zoals een SIEM-systeem) om analyse en alarmering mogelijk te maken. Gedetailleerde afspraken over logging en monitoring worden vastgelegd in de SLA.</t>
  </si>
  <si>
    <t>INF-23</t>
  </si>
  <si>
    <t>Toegang voor GGD Groningen medewerkers tot het DDJGZ wordt verkregen via de SingleSignOn (SSO) oplossing van GGD Groningen (M365-Entra ID).</t>
  </si>
  <si>
    <t>INF-24</t>
  </si>
  <si>
    <t>Indien in geval van tijdelijke onbeschikbaarheid van SSO, bijvoorbeeld in geval van storing, kan gebruik gemaakt worden van 'twee-factor'/ 'multi factor' authenticatie in combinatie met lokale accounts.</t>
  </si>
  <si>
    <t>INF-25</t>
  </si>
  <si>
    <t>Data wordt redundant opgeslagen, indien opslag gebeurt bij een derde partij levert de leverancier bewijs aan de opdrachtgever van redundantie. Tevens wordt de derde partij, indien van toepassing vermeld als subverwerker in de verwerkersovereenkomst. De redundantie is zodanig ingericht dat over en weer geen besmetting met malware kan plaatsvinden.</t>
  </si>
  <si>
    <t>INF-26</t>
  </si>
  <si>
    <t>De door de leverancier aangeboden oplossing ondersteunt GGD Groningen, nu en in de toekomst, in het voldoen aan alle van toepassing zijnde wetgeving. Met name beschikt het dossier standaard over functionaliteiten waarmee wordt voldaan aan de wettelijke toestemmingsvereisten en het registreren daarvan conform WGBO, AVG.</t>
  </si>
  <si>
    <t>INF-27</t>
  </si>
  <si>
    <t>Leverancier laat minimaal jaarlijks een pentest uitvoeren. Deze omvat de gehele applicatie, inclusief portaal en infrastructuur.</t>
  </si>
  <si>
    <t>INF-28</t>
  </si>
  <si>
    <t>Leverancier voldoet aan de NEN7510, ISO27001 of vergelijkbaar alternatief.</t>
  </si>
  <si>
    <t>INF-30</t>
  </si>
  <si>
    <r>
      <t xml:space="preserve">Leverancier voldoet aan de netwerkbeveiligingseisen zoals beschreven in </t>
    </r>
    <r>
      <rPr>
        <b/>
        <sz val="9"/>
        <color theme="1"/>
        <rFont val="Univers Light"/>
        <family val="2"/>
      </rPr>
      <t xml:space="preserve">tab 8a </t>
    </r>
    <r>
      <rPr>
        <sz val="9"/>
        <color theme="1"/>
        <rFont val="Univers Light"/>
        <family val="2"/>
      </rPr>
      <t>of heeft aantoonbaar gelijkwaardige maatregelen getroffen voor een voldoende netwerkbeveiliging.</t>
    </r>
  </si>
  <si>
    <t>8A. INFORMATIEBEVEILIGING EN TOEGANG AANVULLINGEN</t>
  </si>
  <si>
    <t>IBA-1</t>
  </si>
  <si>
    <t>De frontend van de webapplicatie is ondergebracht in een afzonderlijke netwerkzone (DMZ), logisch gescheiden van interne netwerken en backend-componenten.</t>
  </si>
  <si>
    <t>IBA-2</t>
  </si>
  <si>
    <t>Voor publiek ontsloten webapplicaties wordt aan de externe firewallzijde uitsluitend HTTPS-verkeer (TCP 443) toegestaan. Andere poorten worden alleen geopend indien aantoonbaar noodzakelijk en expliciet gemotiveerd.</t>
  </si>
  <si>
    <t>IBA-3</t>
  </si>
  <si>
    <t>Inkomend verkeer wordt, waar mogelijk, onderworpen aan inspectie op applicatieniveau (layer 7), bijvoorbeeld via WAF- en/of IDS/IPS-functionaliteit.</t>
  </si>
  <si>
    <t>IBA-4</t>
  </si>
  <si>
    <t>Uitgaand netwerkverkeer vanuit de DMZ is beperkt tot expliciet toegestane verbindingen die noodzakelijk zijn voor de werking van de applicatie.</t>
  </si>
  <si>
    <t>IBA-5</t>
  </si>
  <si>
    <t>Backend-systemen zijn niet direct extern bereikbaar en uitsluitend toegankelijk via gecontroleerde verbindingen.</t>
  </si>
  <si>
    <t>IBA-6</t>
  </si>
  <si>
    <t>Beheer- en administratieve toegang tot de webapplicatie en infrastructuur vindt plaats via afzonderlijke, beveiligde beheerkanalen.</t>
  </si>
  <si>
    <t>IBA-7</t>
  </si>
  <si>
    <t>In het systeem worden gegevens opgeslagen met een verschillende grondslag, waarvoor verschillende bewaartermijnen geldt. In de praktijk gaat het om:_x000D_
1. Medische dossiers (WGBO) - alle medische gegevens die aan een persoon gekoppeld zijn._x000D_
2. Loggeggevens. Daarbij gaat het om alle logbestanden/tabellen die persoonsgegevens bevatten._x000D_
Na de van toepassing zijnde bewaartermijn moeten deze gegevens/gegevensverzamelingen verwijderd kunnen worden. Voor selectie van de te verwijderen items wordt gebruik gemaakt van de landelijk vastgestelde selectielijst (https://vng.nl/sites/default/files/2020-02/selectielijst_20200214.pdf)._x000D_
Om selectie en verwijdering mogelijk te maken moet elk van deze gegevens/gegevensverzamelingen (medisch dossier, contactgegeven, logvermelding) blijvend identificeerbaar zijn, bijvoorbeeld omdat er een uniek nummer bij wordt vastgelegd, zodat deze in één keer kan worden verwijderd._x000D_
Bij elk gegeven of gegevensverzameling met een uniek nummer wordne (meta)data elementen vastgelegd conform de MDTO (Metagegevens voor duurzame toegankelijke Overheidsinformatie - https://www.nationaalarchief.nl/archiveren/mdto), Het gaat om:</t>
  </si>
  <si>
    <t>IBA-8</t>
  </si>
  <si>
    <t xml:space="preserve"> - Identificatie_x000D_
- Naam_x000D_
- Classificatie_x000D_
- Dekking in tijd_x000D_
- Taal_x000D_
- Waardering_x000D_
- Informatiecategorie_x000D_
- Archiefvormer (naam - identificatie)_x000D_
- Activiteit (naam - identificatie)_x000D_
- Beperking gebruik (type - nadere beschrijving - documentatie - termijn)._x000D_
- Afwijkingen bewaartermijn_x000D_
- Datum creatie_x000D_
- Datum ingang bewaartermijn _x000D_
De inhoud van Ingevulde (meta)data elementen kan door een daartoe geautoriseerde gebruiker van het systeem worden aangepast</t>
  </si>
  <si>
    <t>IBA-9</t>
  </si>
  <si>
    <t>De datum ingang bewaartermijn wordt automatisch aangepast zodra er een wijziging in het gegeven/de gegevensset plaatsvinden, tenzij deze wijziging administratief van aard is (bijvoorbeeld het corrigeren van een registratiefout)</t>
  </si>
  <si>
    <t>IBA-10</t>
  </si>
  <si>
    <t>Het systeem biedt daartoe geautoriseerde gebruikers de mogelijkheid om op deze lijsten bij elk item aan te geven of, om welke reden en hoe lang de bewaartermijn van een item verlengd moet worden. Daarbij is inzichtelijk welke items al beoordeeld zijn en welke niet. Items waarvan de bewaartermijn is aangepast verschijnen weer op de lijst als ze op basis van de aangepaste bewaartermijn in de selectie vallen.</t>
  </si>
  <si>
    <t>IBA-11</t>
  </si>
  <si>
    <t>Het systeem biedt de mogelijkheid om gegevens uit een gemaakte selectie te verwijderen (vernietigen/anonimiseren), hetzij één voor één, hetzij in bulk</t>
  </si>
  <si>
    <t>IBA-12</t>
  </si>
  <si>
    <t xml:space="preserve">Het systeem is in staat om tijdens/na een verwijdering een verwijderingslijst te produceren met daarop de verwijderde items, bijvoorbeeld als PDF) op basis van de MDTO-data, </t>
  </si>
  <si>
    <t>9. FUNCTIONEEL BEHEER</t>
  </si>
  <si>
    <t>FB-1</t>
  </si>
  <si>
    <t>Functioneel beheer kan in samenspraak met de leverancier de inrichting van de applicatie (processen, menu’s, autorisaties e.d.) inrichten.</t>
  </si>
  <si>
    <t>FB-2</t>
  </si>
  <si>
    <t>De verschillende registraties kunnen, zonder tussenkomst van de leverancier, zelf door functioneel beheer samengesteld / aangevuld worden.</t>
  </si>
  <si>
    <t>FB-3</t>
  </si>
  <si>
    <t>Functioneel beheer kan zelf contacten/contactmomenten definiëren voor hun eigen organisatie:  kan zelf definiëren op welke type roosters/spreekuren het contact gebruikt wordt en aan welke BDS activiteit het gekoppeld is. Hiervoor gelden geen limieten</t>
  </si>
  <si>
    <t>FB-4</t>
  </si>
  <si>
    <t xml:space="preserve">Functioneel beheer kan registratie items niet blokkerend verplicht stellen </t>
  </si>
  <si>
    <t>FB-5</t>
  </si>
  <si>
    <t>Elk registratie-item moet door Functioneel beheer kunnen worden aangemerkt als risicosignaal/aandachtspunt.</t>
  </si>
  <si>
    <t>FB-6</t>
  </si>
  <si>
    <t>De functioneel beheerder kan zelf gebruikers van de applicatie aanmaken, muteren en inactiveren.</t>
  </si>
  <si>
    <t>FB-7</t>
  </si>
  <si>
    <t>Per gebruikersprofiel (zoals, Arts, Verpleegkundige, Administratie, Co-assistent, beheerder) kunnen autorisaties worden toegekend: raadpleeg-, wijzigings- en/of verwijderrechten. Deze autorisaties moeten per gebruikersprofiel en per dossieronderdeel/functionaliteit kunnen worden toegekend.</t>
  </si>
  <si>
    <t>FB-8</t>
  </si>
  <si>
    <t>Aan één medewerker kunnen meerdere autorisatieprofielen worden gekoppeld._x000D_
Gestapelde autorisatiegroepen resulteren altijd in een optelsom van autorisaties. Dus een recht blijft een recht wanneer een andere autorisatiegroep wordt toegevoegd waarin dit recht er niet is.</t>
  </si>
  <si>
    <t>FB-9</t>
  </si>
  <si>
    <t>Een gebruiker kan gekoppeld zijn aan meerdere locaties en een locatie kan meerdere actieve gebruikers omvatten.</t>
  </si>
  <si>
    <t>FB-10</t>
  </si>
  <si>
    <t>Het DDJGZ moet beschikken over automatisch berekende velden die real-time een resultaat berekent op basis van de ingevoerde gegevens in andere velden. De minimale set betreft alle in de BDS als berekende velden gedefinieerde elementen</t>
  </si>
  <si>
    <t>FB-11</t>
  </si>
  <si>
    <t>Bij initiële invoer moet, op basis van de postcode uit het officiële GBA adres, een cliënt in het DDJGZ automatisch gekoppeld worden aan de locatie/team die de postcode bedient. Deze moet wel handmatig aangepast kunnen worden.</t>
  </si>
  <si>
    <t>FB-12</t>
  </si>
  <si>
    <t>Het is mogelijk om kinderen handmatig in het DDJGZ in te voeren (o.a. ook voor illegaal in Nederland verblijvende kinderen, asielzoekers, pleeg- en adoptiekinderen) met wijzigingen op de niet-GBA-velden.</t>
  </si>
  <si>
    <t>FB-13</t>
  </si>
  <si>
    <t xml:space="preserve">Het DDJGZ maakt gebruik van de actuele landelijke postcodetabel waarmee de geldigheid van de postcode wordt gecontroleerd en adresgegevens op basis van de postcode aangevuld worden.  </t>
  </si>
  <si>
    <t>FB-14</t>
  </si>
  <si>
    <t>Tijdens het inlezen van de GBA-gegevens vindt er een controle plaats op reeds eerder (handmatig) ingevoerde kinderen (Het DDJGZ voorkomt dat er automatisch op basis van GBA gegevens een tweede dossier wordt aangemaakt voor hetzelfde kind). Bij uitval is dit voor de functioneel beheerder zichtbaar en eventueel verder te verwerken.</t>
  </si>
  <si>
    <t>FB-15</t>
  </si>
  <si>
    <t xml:space="preserve">Functioneel beheer kan bij het inrichten van registratieformulieren voor de presentatie van items met een boolean waarde kiezen uit een radiobutton of een keuzelijstje._x000D_
  </t>
  </si>
  <si>
    <t>FB-16</t>
  </si>
  <si>
    <t>Functioneel beheer kan bij het inrichten van registratieformulieren meerdere items met dezelfde keuzelijst  eventueel in een matrixvorm presenteren. Ook moet het mogelijk zijn zelf de registratie-items en de volgorde in de registratie te bepalen.</t>
  </si>
  <si>
    <t>FB-17</t>
  </si>
  <si>
    <t>Functioneel beheer kan bij het inrichten van registratieformulieren naast BDS conforme elementen, ook niet-BDS elementen toevoegen. Niet BDS elementen hebben dezelfde inrichtingsmogelijkheden als BDS elementen.</t>
  </si>
  <si>
    <t>FB-18</t>
  </si>
  <si>
    <t xml:space="preserve">Niet BDS items (vragen en antwoorden) kunnen door de functioneel beheerder omgezet worden naar  BDS codering conform NICTIZ, wanneer deze onderdeel gaan uitmaken van een nieuwe BDS versie. Reeds geregistreerde gegevens worden na omzetting als BDS conforme gegevens meegenomen bij een Dossier Overdracht. _x000D_
</t>
  </si>
  <si>
    <t>FB-19</t>
  </si>
  <si>
    <t>Het ddjgz biedt de mogelijkheid om geautomatiseerd gegevens vanuit het volwassendossier in te lezen in het kinddossier (bijvoorbeeld datum maternale kinkhoest vaccinatie).</t>
  </si>
  <si>
    <t>FB-20</t>
  </si>
  <si>
    <t xml:space="preserve">Het dossier biedt de mogelijkheid om registratie elementen context afhankelijk te tonen. Bijvoorbeeld: elementen met betrekking tot de geslachtskenmerken van een jongen, worden niet getoond bij dossiers van vrouwelijke cliënten; wanneer het geslacht de waarde 'onbekend' of 'niet gespecificeerd' heeft, worden zowel elementen t.b.v.. de geslachtskenmerken van jongens als meisjes getoond. _x000D_
  </t>
  </si>
  <si>
    <t>FB-21</t>
  </si>
  <si>
    <t xml:space="preserve">Het dossier biedt de mogelijkheid om registratie elementen Dynamisch te tonen. bv vraag 1 met ja beantwoorden dan opent vraag 2  bij nee opent vraag 3_x000D_
  </t>
  </si>
  <si>
    <t>FB-22</t>
  </si>
  <si>
    <t xml:space="preserve">Het ddjgz biedt de mogelijkheid eenvoudig registratieonderdelen met inhoud te  kopiëren naar dossier van bijvoorbeeld broertjes/zusjes. _x000D_
  </t>
  </si>
  <si>
    <t>FB-23</t>
  </si>
  <si>
    <t>functioneel beheer kan de vragenlijsten voor het  clientenportaal zelf samenstellen en aangeven naar welke registratie-items van het dossier de ingevulde gegevens kunnen worden gekopieerd</t>
  </si>
  <si>
    <t>FB-24</t>
  </si>
  <si>
    <t xml:space="preserve">In vragenlijsten kunnen zowel BDS items almede niet BDS items worden opgenomen </t>
  </si>
  <si>
    <t>FB-25</t>
  </si>
  <si>
    <t xml:space="preserve">Functioneel beheer heeft bij de inrichting van de registraties de keuze tussen invoer van gewicht in grammen of in kilogrammen. Typisch wordt gewicht tot leeftijd 15 maanden in grammen ingevoerd, daarna in kilogrammen. Invoer in grammen dient plaats te vinden in hele grammen. Bij invoer in kg kunnen er 2 cijfers achter de komma ingevoerd worden. Het is mogelijk om als laatste cijfer achter de komma een 0 in te vullen._x000D_
 </t>
  </si>
  <si>
    <t>FB-26</t>
  </si>
  <si>
    <t xml:space="preserve">In het DDJGZ kan persoon worden vastgelegd wat de relatie is tot het kind. Dit is niet beperkt tot twee personen. </t>
  </si>
  <si>
    <t>FB-27</t>
  </si>
  <si>
    <t>Het is mogelijk om aan te geven of het een biologische relatie is en of het een gezag relatie is. Conform de BDS</t>
  </si>
  <si>
    <t>FB-28</t>
  </si>
  <si>
    <t>Er wordt een duidelijke historie bijgehouden van adresmutaties en schoolmutaties, inclusief de bron van de mutatie.</t>
  </si>
  <si>
    <t>FB-29</t>
  </si>
  <si>
    <t>Als een dossier is overgedragen aan een andere JGZ instelling is dit zichtbaar aangegeven in/op het dossier.  Gebruikers kunnen in het dossier niets meer wijzigen, maar dit nog wel inzien. Inzage wordt onverminderd gelogd.</t>
  </si>
  <si>
    <t>FB-30</t>
  </si>
  <si>
    <t xml:space="preserve">Het is mogelijk om op eenvoudige wijze twee dossiers samen te voegen zonder verlies van gegevens.  </t>
  </si>
  <si>
    <t>FB-31</t>
  </si>
  <si>
    <t xml:space="preserve">Het is mogelijk om op eenvoudige wijze twee dossiers samen te voegen zonder dubbeling van identieke gegevens.  </t>
  </si>
  <si>
    <t>FB-32</t>
  </si>
  <si>
    <t>Het is mogelijk losse dossiers te verwijderen</t>
  </si>
  <si>
    <t>FB-33</t>
  </si>
  <si>
    <t xml:space="preserve">Het DDJGZ koppelt automatisch dossiers als broer/zus van cliënten waarvan de BSN's van beide biologische ouders overeenkomen. </t>
  </si>
  <si>
    <t>FB-34</t>
  </si>
  <si>
    <t>Het maken van afspraken voor -  en de registratie van maternale vaccinaties en consulten tijdens zwangerschap dienen ondersteund te worden door de applicatie in een extra (ouder) dossierlijn gekoppeld aan de cliëntkaart</t>
  </si>
  <si>
    <t>FB-35</t>
  </si>
  <si>
    <t xml:space="preserve">Het DDJGZ ondersteunt het registreren van vaccinaties van cliënten die voor de JGZ in een andere regio vallen en niet in zorg zijn. </t>
  </si>
  <si>
    <t>FB-36</t>
  </si>
  <si>
    <t xml:space="preserve">Het DDJGZ biedt de mogelijkheid om, middels SQL of soortgelijke methode, een groep cliënten te selecteren o.b.v. alle client gerelateerde variabelen. De output van deze selectie kan een lijst van cliënten zijn waarop doorgeklikt kan worden naar de bijbehorende dossiers, waarbij steeds terugkeert kan worden naar het selectiescherm. </t>
  </si>
  <si>
    <t>FB-37</t>
  </si>
  <si>
    <t>De gezinscontext moet aangevuld kunnen worden met personen die niet op grond van GBA-gegevens aan het kind gekoppeld zijn (pleeg-, stief-, adoptiefamilie of tijdelijk verzorgers).</t>
  </si>
  <si>
    <t>FB-38</t>
  </si>
  <si>
    <t>Het is mogelijk om medewerkers toe te kennen aan functionele eenheden (teams/locaties/regio's). Wanneer een medewerker een dossier opent dat niet gekoppeld is aan een functionele eenheid waar hij/zij onderdeel van uitmaakt, moet een reden worden opgegeven waarom deze medewerker het dossier opent.</t>
  </si>
  <si>
    <t>FB-39</t>
  </si>
  <si>
    <t>Reden toegang dossier wordt pas gevraagd bij openen medische info, en/of contactinfo n.a.v. 34</t>
  </si>
  <si>
    <t>FB-40</t>
  </si>
  <si>
    <t>De applicatie biedt een oplossing voor documentcreatie: een documentgenerator. Resultaat gelijk aan brieven samenvoegen functionaliteit in tekstverwerkers, bijvoorbeeld een bulkbrief aan veel verschillende ontvangers</t>
  </si>
  <si>
    <t>FB-41</t>
  </si>
  <si>
    <t>De documentgenerator ondersteunt het gebruik bijzondere leestekens en diacrieten (UTF-8)</t>
  </si>
  <si>
    <t>FB-42</t>
  </si>
  <si>
    <t xml:space="preserve">De documentgenerator ondersteunt het gebruik van variabelen / samenvoegvelden waarbij gegevens uit de database worden opgehaald en opgenomen in het document.  </t>
  </si>
  <si>
    <t>FB-43</t>
  </si>
  <si>
    <t xml:space="preserve">In berichtsjablonen voor documenten kunnen verschillende logo's, icoontjes, correspondentieadres en handtekening van de instantie / professional waar vandaan de brief afkomstig is, worden opgenomen in combinatie met tekstenblokken die door de document generator met de correcte data gevuld wordt.  </t>
  </si>
  <si>
    <t>FB-44</t>
  </si>
  <si>
    <t>Archiefstukken van verschillend format (b.v. word, PDF, JPEG) moeten ook kunnen worden toegevoegd aan een dossier door medewerkers die niet geautoriseerd zijn om in het medisch inhoudelijke deel van het DD-JGZ te komen. Deze stukken zijn binnen bepaalde termijn nog door de betreffende medewerker nog in te zien / te wijzigen (als gevolg van bijvoorbeeld vergissing)</t>
  </si>
  <si>
    <t>FB-45</t>
  </si>
  <si>
    <t>Op de cliënt kaart is het mogelijk meerdere adressen telefoonnummers en emailadressen te noteren. De informatie die hier is vastgelegd is zichtbaar bij alle dossiers die aan deze clientkaart gekoppeld zijn. (zoals bv bij broertjes of zusjes)</t>
  </si>
  <si>
    <t>FB-46</t>
  </si>
  <si>
    <t>Per telefoonnummer en e-mail adres is het mogelijk aan te geven van wie deze is  (vader, moeder, voogd)</t>
  </si>
  <si>
    <t>FB-47</t>
  </si>
  <si>
    <t>Bij adressen die op de clientkaart worden geregistreerd, is het mogelijk om aan te geven of de gegevens afgeschermd dienen te worden (geheim adres).</t>
  </si>
  <si>
    <t>FB-48</t>
  </si>
  <si>
    <t xml:space="preserve">Een geheim adres is afgeschermd in het dossier, maar is voor de gebruiker zichtbaar te maken. </t>
  </si>
  <si>
    <t>FB-49</t>
  </si>
  <si>
    <t>Consequentie van 'geheim' is dat er geen geautomatiseerde  brieven verzonden kunnen worden</t>
  </si>
  <si>
    <t>FB-50</t>
  </si>
  <si>
    <t xml:space="preserve">Per e-mailadres en telefoonnummer kan worden aangegeven of het geheim is. _x000D_
</t>
  </si>
  <si>
    <t>FB-51</t>
  </si>
  <si>
    <t xml:space="preserve">Per telefoonnummer en emailadres kan aangegeven worden of het  voorkeursadres is voor het ontvangen van berichten. </t>
  </si>
  <si>
    <t>FB-52</t>
  </si>
  <si>
    <t xml:space="preserve">Het systeem biedt de mogelijkheid om bij het plannen/versturen van een afspraak een link toe te voegen ten behoeve van beeldbellen.  </t>
  </si>
  <si>
    <t>FB-53</t>
  </si>
  <si>
    <t xml:space="preserve">Het systeem ondersteunt de mogelijkheid om op een eenvoudige wijze vanuit het dossier gestandaardiseerde informatie te verzenden naar de klant. </t>
  </si>
  <si>
    <t>FB-54</t>
  </si>
  <si>
    <t xml:space="preserve">Personen die een actief dossier hebben kunnen vanuit het DDJGZ worden uitgenodigd voor afnemen van specifieke vragenlijsten op basis van door functioneel beheer in te stellen businessrules: school, klas, leeftijd, etc. </t>
  </si>
  <si>
    <t>FB-55</t>
  </si>
  <si>
    <t xml:space="preserve">Het is mogelijk om in bulk voor geselecteerde spreekuren uitnodiging per brieven of per e-mail te versturen.  </t>
  </si>
  <si>
    <t>10. SERVICE LEVEL AGREEMENT</t>
  </si>
  <si>
    <t>SLA-1</t>
  </si>
  <si>
    <t>Inschrijver en opdrachtgever maken op basis van de bij inschrijving aangeleverde conceptversie van het SLA (en eventueel DAP) het document binnen 2 maanden na definitieve gunning definitief.</t>
  </si>
  <si>
    <t>SLA-2</t>
  </si>
  <si>
    <t>Voor het verhelpen van storingen en het beantwoorden van technische en functionele vragen met betrekking tot het DDJGZ heeft de leverancier een Nederlands sprekende helpdesk ingericht voor de eerste en tweede lijn van de GGD die beschikbaar is tijdens kantoortijden (8.00 - 18.00 uur) op werkdagen.</t>
  </si>
  <si>
    <t>SLA-3</t>
  </si>
  <si>
    <t xml:space="preserve">Leverancier stelt naast een telefonische ingang één (1) e-mailadres of contactpunt (i.g.v. gebruik van een elektronisch systeem) beschikbaar waar alle incidenten en RFC naar toegezonden kunnen worden. </t>
  </si>
  <si>
    <t>SLA-4</t>
  </si>
  <si>
    <t>De leverancier biedt een online toegang tot haar Servicedesk voor geautoriseerde personen van de Opdrachtgever. Deze geautoriseerde personen hebben toegang tot alle specifieke informatie van de Opdrachtgever in het incidentregistratiesysteem van Opdrachtnemer.</t>
  </si>
  <si>
    <t>SLA-5</t>
  </si>
  <si>
    <t>Alle gemelde Incidenten en alle relevante activiteiten, gebeurtenissen en contactmomenten, die tijdens het afhandelen van Incidenten plaatsvinden, worden door de leverancier geregistreerd in een incidentregistratiesysteem. Het incidentsysteem moet voor opdrachtgever inzichtelijk zijn met minimaal de volgende velden: omschrijving, indiener (kan ook een andere organisatie zijn), classificatie, impact, status, datum van indienen en eventuele release waarop dit staat ingepland. Het incidentsysteem heeft een zoekfunctie en biedt inzicht in de historie.</t>
  </si>
  <si>
    <t>SLA-6</t>
  </si>
  <si>
    <t>De gebruikersorganisatie heeft te allen tijde inzicht in uitstaande incidenten en supportaanvragen.</t>
  </si>
  <si>
    <t>SLA-7</t>
  </si>
  <si>
    <t>De leverancier van het DDJGZ is aanspreekpunt voor incidenten en verantwoordelijk voor de uptime van het systeem ook als er sprake is van meerdere partijen/onderaannemers (bijvoorbeeld andere hostingpartij,  leverancier/ontwikkelaar).</t>
  </si>
  <si>
    <t>SLA-8</t>
  </si>
  <si>
    <t>De leverancier ondersteunt de volgende service support processen:_x000D_
o    Change management;_x000D_
o    Incident management;_x000D_
o    Configuratie management;_x000D_
o    Problem management;</t>
  </si>
  <si>
    <t>SLA-9</t>
  </si>
  <si>
    <t>De leverancier draagt zorg voor beschikbaarheid en toegankelijkheid van een lijst met veel gestelde vragen, de zgn. FAQ.</t>
  </si>
  <si>
    <t>SLA-10</t>
  </si>
  <si>
    <t>Er vindt meerdere malen per  jaar overleg plaats tussen de leverancier met vertegenwoordigers van de opdrachtgever. Minimaal 4 keer op operationeel, en 1 keer op  tactisch en/of strategisch niveau.</t>
  </si>
  <si>
    <t>SLA-11</t>
  </si>
  <si>
    <t>De leverancier geeft input voor de  gebruikerstests in een testomgeving in geval van updates, upgrades en patches.</t>
  </si>
  <si>
    <t>SLA-12</t>
  </si>
  <si>
    <t xml:space="preserve">Het onderhoudsvenster voor de opdrachtnemer is beschikbaar van 18.00 uur tot 8.00 uur en op vrijdag vanaf 18.00 uur. Het geplande onderhoud en geplande changes vinden plaats in dit onderhoudsvenster. </t>
  </si>
  <si>
    <t>SLA-13</t>
  </si>
  <si>
    <t>De leverancier draagt zorg voor housing en hosting van het DDJGZ en het technisch beheer van het DDJGZ en de bijbehorende infrastructuur</t>
  </si>
  <si>
    <t>SLA-14</t>
  </si>
  <si>
    <t>Gebruikers kunnen de systemen 24x7 gebruiken met een uptime van tenminste &gt;99,7% met uitzondering van gepland onderhoud.</t>
  </si>
  <si>
    <t>SLA-15</t>
  </si>
  <si>
    <t xml:space="preserve">Het systeem moet correct functioneren in de gangbare webbrowsers. In elk geval in de actuele  versies van Edge, Firefox, Chrome, Safari in versies van deze browser die niet ouder zijn dan 6 maanden._x000D_
</t>
  </si>
  <si>
    <t>SLA-16</t>
  </si>
  <si>
    <t>Opdrachtnemer maakt gebruik van het OTAP-principe, waarbij voor Opdrachtgever naast de productie-omgeving in ieder geval ook een acceptatie/testomgeving ter beschikking stelt aan opdrachtnemer. De testomgeving is een onderdeel van de oplevering bij de Go-Live en dient gedurende de volledige contractperiode inclusief eventuele verlengingen beschikbaar te blijven.</t>
  </si>
  <si>
    <t>SLA-17</t>
  </si>
  <si>
    <t>In geval van een alarm ten aanzien van de beschikbaarheid of beveiliging van het DDJGZ informeert leverancier terstond de opdrachtgever</t>
  </si>
  <si>
    <t>SLA-18</t>
  </si>
  <si>
    <t xml:space="preserve">Leverancier organiseert ten minste bij iedere grote release een gebruikersoverleg waarin de te ontwikkelen functionaliteiten worden besproken. </t>
  </si>
  <si>
    <t>SLA-19</t>
  </si>
  <si>
    <t>Bij grote wijzigingen zorgt de inschrijver voor instructie/training aan de functioneel beheerders, voordat de wijzigingen op acceptatie omgeving zijn doorgevoerd.</t>
  </si>
  <si>
    <t>SLA-20</t>
  </si>
  <si>
    <t>Leverancier stelt de opdrachtgever voorafgaand aan het doorvoeren van een ongeplande wijziging op de hoogte van de aard, omvang en inhoud van de wijziging alsmede de consequenties voor de Beschikbaarheid van het DDJGZ. Deze eis geldt ook indien het een urgente wijziging betreft om de beveiliging of integriteit van de het DDJGZ te garanderen.</t>
  </si>
  <si>
    <t>SLA-21</t>
  </si>
  <si>
    <t>Leverancier waarborgt de compatibiliteit van de door haar geleverde nieuwe versie van het DDJGZ met de ICT-Infrastructuur en gegevensbestanden van de opdrachtgever.</t>
  </si>
  <si>
    <t>SLA-22</t>
  </si>
  <si>
    <t>De leverancier garandeert dat releases en patches zonder gegevensverlies geïmplementeerd kunnen worden.</t>
  </si>
  <si>
    <t>SLA-23</t>
  </si>
  <si>
    <t xml:space="preserve">Kritische security-updates / patches op platform en applicatieniveau die merkbare gevolgen hebben (bijvoorbeeld downtime) voor de gebruikersorganisatie worden door de leverancier geïnstalleerd in afstemming met de opdrachtgever.  </t>
  </si>
  <si>
    <t>SLA-24</t>
  </si>
  <si>
    <t>Releasenotes en geactualiseerde functionele beschrijvingen zijn een week voordat de wijziging in productie gaat, beschikbaar.</t>
  </si>
  <si>
    <t>SLA-25</t>
  </si>
  <si>
    <t>Na het terugzetten van een back-up is maximaal 4 uur aan gegevens verloren.</t>
  </si>
  <si>
    <t>SLA-26</t>
  </si>
  <si>
    <t>Leverancier test jaarlijks de restore- en backup procedure en rapporteert hierover aan de Opdrachtgever.</t>
  </si>
  <si>
    <t>SLA-27</t>
  </si>
  <si>
    <t>Disaster recovery time is maximaal 4 uur.</t>
  </si>
  <si>
    <t>Onderwerp</t>
  </si>
  <si>
    <t>Weging tabblad</t>
  </si>
  <si>
    <t>Eindscore (weging*uw score)</t>
  </si>
  <si>
    <t>Totale eindscore</t>
  </si>
  <si>
    <r>
      <t xml:space="preserve">Leverancier ondersteunt informatiebeheer, archivering en vernietiging van gegevens. Dat kan door te voldoen aan de in </t>
    </r>
    <r>
      <rPr>
        <b/>
        <sz val="9"/>
        <color theme="1"/>
        <rFont val="Univers Light"/>
        <family val="2"/>
      </rPr>
      <t>tabblad 8a</t>
    </r>
    <r>
      <rPr>
        <sz val="9"/>
        <color theme="1"/>
        <rFont val="Univers Light"/>
        <family val="2"/>
      </rPr>
      <t xml:space="preserve"> genoemde punten of door de beschikbaarheid van gelijkwaardige oplossingen waarmee functioneel hetzelfde doel kan worden bereikt.</t>
    </r>
  </si>
  <si>
    <t>Beantwoording</t>
  </si>
  <si>
    <t>7. Dit totale aantal punten wordt vervolgens terug gerelateerd naar het maximaal te behalen punten voor gunningscriterium GC2. Waarbij 180 punten gelijk staat aan 100%.</t>
  </si>
  <si>
    <t>punten</t>
  </si>
  <si>
    <t>Totaal (100%)</t>
  </si>
  <si>
    <t>Dit Excel bestand bevat de eisen en wensen die door GGD Groningen worden gesteld aan het Digitaal Dossier Jeugdgezondheidszorg. Per tablad wordt een onderwerp behandeld. Per regel is bepaald of het een wens of eis betreft. Wanneer er in de regel eis staat beschreven, dient deze met ja of nee beantwoord te worden. Het antwoord nee betekent dat u niet aan de eis kunt voldoen en geldt als knock-out. Inschrijver gaat middels het doen van een inschrijving akkoord met alle gestelde eisen.
In het geval een regel een wens bevat dient u deze te beantwoorden. Beantwoording vindt plaats conform het beoodelingskader. Dit herkent u aan de oranje velden, deze moeten ingevuld worden. Indien antwoord op een wens ontbreekt of niet volstaat, wordt dit beoordeeld als "Wordt niet ondersteund" met 0 punten. Beantwoording van de regels op Tabblad 8a wordt gedaan middels "Ja, Nee of Vergelijkbaar". Deze regels zijn niet voorzien van een score.</t>
  </si>
  <si>
    <t>Uw eindscore op GC2</t>
  </si>
  <si>
    <t>De applicatie ondersteund het gespeksmodel Kijk Mij.</t>
  </si>
  <si>
    <t>Meerwerk wordt alleen vergoed na voorafgaande schriftelijke toestemming van GGD Groningen</t>
  </si>
  <si>
    <t xml:space="preserve">De testomgeving en andere niet productie omgevingen bevatten standaard geanonimiseerde of dummy data die niet herleidbaar is naar een persoon. </t>
  </si>
  <si>
    <t>INF-31</t>
  </si>
  <si>
    <t xml:space="preserve">De leverancier kan op verzoek van medewerkers die een bijdrage leveren aan het systeem een gepaste VOG overhandigen. </t>
  </si>
  <si>
    <t>INF-29b</t>
  </si>
  <si>
    <t>INF-29a</t>
  </si>
  <si>
    <t>De userinterface van het ouderportaal voor de klant voldoet aan de richtlijnen van de WCAG 2.1 niveau AA.</t>
  </si>
  <si>
    <t>De userinterface van het DDJGZ voor de GGD-gebruiker voldoet aan de richtlijnen van de WCAG 2.1 niveau AA.</t>
  </si>
  <si>
    <t>Versie 1.2
Datum: 20-04-2026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</si>
</sst>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b/>
      <sz val="12"/>
      <color theme="1"/>
      <name val="Univers Light"/>
      <family val="2"/>
    </font>
    <font>
      <b/>
      <sz val="9"/>
      <color theme="1"/>
      <name val="Univers"/>
      <family val="2"/>
    </font>
    <font>
      <sz val="9"/>
      <color theme="1"/>
      <name val="Univers Light"/>
      <family val="2"/>
    </font>
    <font>
      <b/>
      <sz val="9"/>
      <color theme="1"/>
      <name val="Univers Light"/>
      <family val="2"/>
    </font>
    <font>
      <sz val="9"/>
      <color rgb="FF000000"/>
      <name val="Univers Light"/>
      <family val="2"/>
    </font>
    <font>
      <b/>
      <sz val="9"/>
      <color rgb="FFFFFFFF"/>
      <name val="Univers Light"/>
      <family val="2"/>
    </font>
    <font>
      <sz val="9"/>
      <name val="Univers Light"/>
      <family val="2"/>
    </font>
    <font>
      <b/>
      <sz val="9"/>
      <name val="Univers Light"/>
      <family val="2"/>
    </font>
    <font>
      <b/>
      <sz val="9"/>
      <color rgb="FF000000"/>
      <name val="Univers Light"/>
      <family val="2"/>
    </font>
  </fonts>
  <fills count="7">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4"/>
        <bgColor rgb="FF000000"/>
      </patternFill>
    </fill>
    <fill>
      <patternFill patternType="solid">
        <fgColor rgb="FFFF00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4"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8" fillId="0" borderId="1" xfId="0" applyFont="1" applyBorder="1" applyAlignment="1">
      <alignment horizontal="left" vertical="center" wrapText="1"/>
    </xf>
    <xf numFmtId="9" fontId="8" fillId="0" borderId="1" xfId="0" applyNumberFormat="1" applyFont="1" applyBorder="1" applyAlignment="1">
      <alignment horizontal="left" vertical="center" wrapText="1"/>
    </xf>
    <xf numFmtId="0" fontId="9" fillId="0" borderId="2"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6" fillId="5" borderId="1" xfId="0" applyFont="1" applyFill="1" applyBorder="1" applyAlignment="1">
      <alignment horizontal="left" vertical="center"/>
    </xf>
    <xf numFmtId="0" fontId="6" fillId="0" borderId="0" xfId="0" applyFont="1"/>
    <xf numFmtId="0" fontId="6" fillId="0" borderId="0" xfId="0" applyFont="1" applyAlignment="1">
      <alignment horizontal="left"/>
    </xf>
    <xf numFmtId="0" fontId="5" fillId="0" borderId="1" xfId="0" applyFont="1" applyBorder="1" applyAlignment="1">
      <alignment vertical="center" wrapText="1"/>
    </xf>
    <xf numFmtId="0" fontId="7" fillId="4" borderId="1" xfId="0" applyFont="1" applyFill="1" applyBorder="1" applyAlignment="1">
      <alignment horizontal="left" vertical="center" wrapText="1"/>
    </xf>
    <xf numFmtId="0" fontId="5" fillId="0" borderId="0" xfId="0" applyFont="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5" fillId="3" borderId="1" xfId="0" applyFont="1" applyFill="1" applyBorder="1" applyAlignment="1">
      <alignment horizontal="left" vertical="center"/>
    </xf>
    <xf numFmtId="0" fontId="4" fillId="0" borderId="0" xfId="0" applyFont="1" applyAlignment="1">
      <alignment horizontal="left"/>
    </xf>
    <xf numFmtId="0" fontId="4" fillId="0" borderId="0" xfId="0" applyFont="1" applyAlignment="1">
      <alignment vertical="center"/>
    </xf>
    <xf numFmtId="0" fontId="5" fillId="3" borderId="1" xfId="0" applyFont="1" applyFill="1" applyBorder="1" applyAlignment="1">
      <alignment vertical="center"/>
    </xf>
    <xf numFmtId="0" fontId="4" fillId="3" borderId="1" xfId="0" applyFont="1" applyFill="1" applyBorder="1" applyAlignment="1">
      <alignment vertical="center"/>
    </xf>
    <xf numFmtId="0" fontId="10" fillId="0" borderId="1" xfId="0" applyFont="1" applyBorder="1" applyAlignment="1">
      <alignment horizontal="left" vertical="center" wrapText="1"/>
    </xf>
    <xf numFmtId="0" fontId="4" fillId="0" borderId="1" xfId="0" applyFont="1" applyBorder="1" applyAlignment="1">
      <alignment horizontal="left"/>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1" fontId="5" fillId="0" borderId="1" xfId="0" applyNumberFormat="1"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4" fillId="3" borderId="1" xfId="0"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0" xfId="0" applyFont="1" applyAlignment="1">
      <alignment horizontal="left"/>
    </xf>
    <xf numFmtId="0" fontId="5" fillId="6" borderId="1" xfId="0" applyFont="1" applyFill="1" applyBorder="1" applyAlignment="1">
      <alignment vertical="center"/>
    </xf>
    <xf numFmtId="0" fontId="4" fillId="0" borderId="0" xfId="0" applyFont="1" applyAlignment="1">
      <alignment wrapText="1"/>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4"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1" xfId="0" applyFont="1" applyBorder="1" applyAlignment="1">
      <alignment horizontal="left"/>
    </xf>
    <xf numFmtId="0" fontId="5" fillId="0" borderId="4" xfId="0" applyFont="1" applyBorder="1" applyAlignment="1">
      <alignment horizontal="right"/>
    </xf>
    <xf numFmtId="0" fontId="5" fillId="0" borderId="5" xfId="0" applyFont="1" applyBorder="1" applyAlignment="1">
      <alignment horizontal="right"/>
    </xf>
    <xf numFmtId="0" fontId="5" fillId="0" borderId="6" xfId="0" applyFont="1" applyBorder="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6" fillId="0" borderId="0" xfId="0" applyFont="1" applyAlignment="1">
      <alignment horizontal="left"/>
    </xf>
    <xf numFmtId="0" fontId="10" fillId="0" borderId="1" xfId="0" applyFont="1" applyBorder="1" applyAlignment="1">
      <alignment horizontal="left" vertical="center"/>
    </xf>
    <xf numFmtId="0" fontId="4" fillId="0" borderId="1" xfId="0" applyFont="1" applyBorder="1" applyAlignment="1">
      <alignment horizontal="left" vertical="center"/>
    </xf>
    <xf numFmtId="0" fontId="10" fillId="0" borderId="0" xfId="0" applyFont="1" applyAlignment="1">
      <alignment horizontal="left"/>
    </xf>
    <xf numFmtId="0" fontId="5" fillId="0" borderId="1" xfId="0" applyFont="1" applyBorder="1" applyAlignment="1">
      <alignment horizontal="right" vertical="center"/>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5" fillId="6" borderId="1" xfId="0" applyFont="1" applyFill="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4" fillId="0" borderId="1" xfId="0" applyFont="1" applyBorder="1" applyAlignment="1">
      <alignment horizontal="center" vertical="center"/>
    </xf>
  </cellXfs>
  <cellStyles count="1">
    <cellStyle name="Standaard"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41911</xdr:colOff>
      <xdr:row>10</xdr:row>
      <xdr:rowOff>68580</xdr:rowOff>
    </xdr:from>
    <xdr:to>
      <xdr:col>1</xdr:col>
      <xdr:colOff>358140</xdr:colOff>
      <xdr:row>13</xdr:row>
      <xdr:rowOff>120015</xdr:rowOff>
    </xdr:to>
    <xdr:sp macro="" textlink="">
      <xdr:nvSpPr>
        <xdr:cNvPr id="2" name="Lijntoelichting 1 1">
          <a:extLst>
            <a:ext uri="{FF2B5EF4-FFF2-40B4-BE49-F238E27FC236}">
              <a16:creationId xmlns:a16="http://schemas.microsoft.com/office/drawing/2014/main" id="{A9D4DCAD-890E-45A4-9C7B-8608113E0C75}"/>
            </a:ext>
          </a:extLst>
        </xdr:cNvPr>
        <xdr:cNvSpPr/>
      </xdr:nvSpPr>
      <xdr:spPr>
        <a:xfrm>
          <a:off x="41911" y="2834640"/>
          <a:ext cx="1398269" cy="508635"/>
        </a:xfrm>
        <a:prstGeom prst="borderCallout1">
          <a:avLst>
            <a:gd name="adj1" fmla="val -8836"/>
            <a:gd name="adj2" fmla="val 49027"/>
            <a:gd name="adj3" fmla="val -149386"/>
            <a:gd name="adj4" fmla="val 214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900">
              <a:latin typeface="Univers Light" panose="020B0403020202020204" pitchFamily="34" charset="0"/>
            </a:rPr>
            <a:t>Nummer van de eis,</a:t>
          </a:r>
          <a:r>
            <a:rPr lang="nl-NL" sz="900" baseline="0">
              <a:latin typeface="Univers Light" panose="020B0403020202020204" pitchFamily="34" charset="0"/>
            </a:rPr>
            <a:t> </a:t>
          </a:r>
          <a:r>
            <a:rPr lang="nl-NL" sz="900">
              <a:latin typeface="Univers Light" panose="020B0403020202020204" pitchFamily="34" charset="0"/>
            </a:rPr>
            <a:t>wens of vraag</a:t>
          </a:r>
        </a:p>
      </xdr:txBody>
    </xdr:sp>
    <xdr:clientData/>
  </xdr:twoCellAnchor>
  <xdr:twoCellAnchor>
    <xdr:from>
      <xdr:col>1</xdr:col>
      <xdr:colOff>586738</xdr:colOff>
      <xdr:row>10</xdr:row>
      <xdr:rowOff>135254</xdr:rowOff>
    </xdr:from>
    <xdr:to>
      <xdr:col>2</xdr:col>
      <xdr:colOff>388619</xdr:colOff>
      <xdr:row>14</xdr:row>
      <xdr:rowOff>137160</xdr:rowOff>
    </xdr:to>
    <xdr:sp macro="" textlink="">
      <xdr:nvSpPr>
        <xdr:cNvPr id="3" name="Lijntoelichting 1 2">
          <a:extLst>
            <a:ext uri="{FF2B5EF4-FFF2-40B4-BE49-F238E27FC236}">
              <a16:creationId xmlns:a16="http://schemas.microsoft.com/office/drawing/2014/main" id="{2168A761-0637-48C7-842B-4FF7EB32B7F3}"/>
            </a:ext>
          </a:extLst>
        </xdr:cNvPr>
        <xdr:cNvSpPr/>
      </xdr:nvSpPr>
      <xdr:spPr>
        <a:xfrm>
          <a:off x="1661158" y="3030854"/>
          <a:ext cx="876301" cy="611506"/>
        </a:xfrm>
        <a:prstGeom prst="borderCallout1">
          <a:avLst>
            <a:gd name="adj1" fmla="val 46336"/>
            <a:gd name="adj2" fmla="val -719"/>
            <a:gd name="adj3" fmla="val -180495"/>
            <a:gd name="adj4" fmla="val -182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900">
              <a:latin typeface="Univers Light" panose="020B0403020202020204" pitchFamily="34" charset="0"/>
            </a:rPr>
            <a:t>Groepering binnen aspect</a:t>
          </a:r>
        </a:p>
      </xdr:txBody>
    </xdr:sp>
    <xdr:clientData/>
  </xdr:twoCellAnchor>
  <xdr:twoCellAnchor>
    <xdr:from>
      <xdr:col>5</xdr:col>
      <xdr:colOff>847726</xdr:colOff>
      <xdr:row>11</xdr:row>
      <xdr:rowOff>19050</xdr:rowOff>
    </xdr:from>
    <xdr:to>
      <xdr:col>7</xdr:col>
      <xdr:colOff>137161</xdr:colOff>
      <xdr:row>12</xdr:row>
      <xdr:rowOff>80010</xdr:rowOff>
    </xdr:to>
    <xdr:sp macro="" textlink="">
      <xdr:nvSpPr>
        <xdr:cNvPr id="4" name="Lijntoelichting 1 4">
          <a:extLst>
            <a:ext uri="{FF2B5EF4-FFF2-40B4-BE49-F238E27FC236}">
              <a16:creationId xmlns:a16="http://schemas.microsoft.com/office/drawing/2014/main" id="{15DAAFCA-A881-48CE-8C2C-9DA2341237EE}"/>
            </a:ext>
          </a:extLst>
        </xdr:cNvPr>
        <xdr:cNvSpPr/>
      </xdr:nvSpPr>
      <xdr:spPr>
        <a:xfrm>
          <a:off x="6257926" y="3981450"/>
          <a:ext cx="1453515" cy="228600"/>
        </a:xfrm>
        <a:prstGeom prst="borderCallout1">
          <a:avLst>
            <a:gd name="adj1" fmla="val -4142"/>
            <a:gd name="adj2" fmla="val 52626"/>
            <a:gd name="adj3" fmla="val -264210"/>
            <a:gd name="adj4" fmla="val 269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900">
              <a:latin typeface="Univers Light" panose="020B0403020202020204" pitchFamily="34" charset="0"/>
            </a:rPr>
            <a:t>Gewicht van wens</a:t>
          </a:r>
        </a:p>
      </xdr:txBody>
    </xdr:sp>
    <xdr:clientData/>
  </xdr:twoCellAnchor>
  <xdr:twoCellAnchor>
    <xdr:from>
      <xdr:col>4</xdr:col>
      <xdr:colOff>108585</xdr:colOff>
      <xdr:row>11</xdr:row>
      <xdr:rowOff>43815</xdr:rowOff>
    </xdr:from>
    <xdr:to>
      <xdr:col>5</xdr:col>
      <xdr:colOff>388620</xdr:colOff>
      <xdr:row>15</xdr:row>
      <xdr:rowOff>30480</xdr:rowOff>
    </xdr:to>
    <xdr:sp macro="" textlink="">
      <xdr:nvSpPr>
        <xdr:cNvPr id="5" name="Tekstvak 4">
          <a:extLst>
            <a:ext uri="{FF2B5EF4-FFF2-40B4-BE49-F238E27FC236}">
              <a16:creationId xmlns:a16="http://schemas.microsoft.com/office/drawing/2014/main" id="{CC9FD37B-F15A-4F8C-959E-C2B066961C05}"/>
            </a:ext>
            <a:ext uri="{147F2762-F138-4A5C-976F-8EAC2B608ADB}">
              <a16:predDERef xmlns:a16="http://schemas.microsoft.com/office/drawing/2014/main" pred="{1E58FAC5-9E1C-4AD9-B88E-13E218D7F1B7}"/>
            </a:ext>
          </a:extLst>
        </xdr:cNvPr>
        <xdr:cNvSpPr txBox="1"/>
      </xdr:nvSpPr>
      <xdr:spPr>
        <a:xfrm>
          <a:off x="4406265" y="3091815"/>
          <a:ext cx="1354455" cy="596265"/>
        </a:xfrm>
        <a:prstGeom prst="rect">
          <a:avLst/>
        </a:prstGeom>
        <a:solidFill>
          <a:srgbClr val="5B9BD4"/>
        </a:solidFill>
        <a:ln w="12700" cmpd="sng">
          <a:solidFill>
            <a:srgbClr val="41719C"/>
          </a:solidFill>
          <a:prstDash val="solid"/>
        </a:ln>
        <a:effectLst/>
      </xdr:spPr>
      <xdr:style>
        <a:lnRef idx="0">
          <a:scrgbClr r="0" g="0" b="0"/>
        </a:lnRef>
        <a:fillRef idx="0">
          <a:scrgbClr r="0" g="0" b="0"/>
        </a:fillRef>
        <a:effectRef idx="0">
          <a:scrgbClr r="0" g="0" b="0"/>
        </a:effectRef>
        <a:fontRef idx="maj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j-lt"/>
              <a:ea typeface="+mj-ea"/>
              <a:cs typeface="+mj-cs"/>
            </a:defRPr>
          </a:lvl1pPr>
          <a:lvl2pPr marL="457200" indent="0">
            <a:defRPr sz="1100">
              <a:solidFill>
                <a:srgbClr val="FFFFFF"/>
              </a:solidFill>
              <a:latin typeface="+mj-lt"/>
              <a:ea typeface="+mj-ea"/>
              <a:cs typeface="+mj-cs"/>
            </a:defRPr>
          </a:lvl2pPr>
          <a:lvl3pPr marL="914400" indent="0">
            <a:defRPr sz="1100">
              <a:solidFill>
                <a:srgbClr val="FFFFFF"/>
              </a:solidFill>
              <a:latin typeface="+mj-lt"/>
              <a:ea typeface="+mj-ea"/>
              <a:cs typeface="+mj-cs"/>
            </a:defRPr>
          </a:lvl3pPr>
          <a:lvl4pPr marL="1371600" indent="0">
            <a:defRPr sz="1100">
              <a:solidFill>
                <a:srgbClr val="FFFFFF"/>
              </a:solidFill>
              <a:latin typeface="+mj-lt"/>
              <a:ea typeface="+mj-ea"/>
              <a:cs typeface="+mj-cs"/>
            </a:defRPr>
          </a:lvl4pPr>
          <a:lvl5pPr marL="1828800" indent="0">
            <a:defRPr sz="1100">
              <a:solidFill>
                <a:srgbClr val="FFFFFF"/>
              </a:solidFill>
              <a:latin typeface="+mj-lt"/>
              <a:ea typeface="+mj-ea"/>
              <a:cs typeface="+mj-cs"/>
            </a:defRPr>
          </a:lvl5pPr>
          <a:lvl6pPr marL="2286000" indent="0">
            <a:defRPr sz="1100">
              <a:solidFill>
                <a:srgbClr val="FFFFFF"/>
              </a:solidFill>
              <a:latin typeface="+mj-lt"/>
              <a:ea typeface="+mj-ea"/>
              <a:cs typeface="+mj-cs"/>
            </a:defRPr>
          </a:lvl6pPr>
          <a:lvl7pPr marL="2743200" indent="0">
            <a:defRPr sz="1100">
              <a:solidFill>
                <a:srgbClr val="FFFFFF"/>
              </a:solidFill>
              <a:latin typeface="+mj-lt"/>
              <a:ea typeface="+mj-ea"/>
              <a:cs typeface="+mj-cs"/>
            </a:defRPr>
          </a:lvl7pPr>
          <a:lvl8pPr marL="3200400" indent="0">
            <a:defRPr sz="1100">
              <a:solidFill>
                <a:srgbClr val="FFFFFF"/>
              </a:solidFill>
              <a:latin typeface="+mj-lt"/>
              <a:ea typeface="+mj-ea"/>
              <a:cs typeface="+mj-cs"/>
            </a:defRPr>
          </a:lvl8pPr>
          <a:lvl9pPr marL="3657600" indent="0">
            <a:defRPr sz="1100">
              <a:solidFill>
                <a:srgbClr val="FFFFFF"/>
              </a:solidFill>
              <a:latin typeface="+mj-lt"/>
              <a:ea typeface="+mj-ea"/>
              <a:cs typeface="+mj-cs"/>
            </a:defRPr>
          </a:lvl9pPr>
        </a:lstStyle>
        <a:p>
          <a:pPr marL="0" indent="0" algn="ctr"/>
          <a:r>
            <a:rPr lang="en-US" sz="900">
              <a:solidFill>
                <a:srgbClr val="FFFFFF"/>
              </a:solidFill>
              <a:latin typeface="Univers Light" panose="020B0403020202020204" pitchFamily="34" charset="0"/>
              <a:ea typeface="+mj-lt"/>
              <a:cs typeface="+mj-lt"/>
            </a:rPr>
            <a:t>Kunnen voldoen</a:t>
          </a:r>
          <a:r>
            <a:rPr lang="en-US" sz="900" baseline="0">
              <a:solidFill>
                <a:srgbClr val="FFFFFF"/>
              </a:solidFill>
              <a:latin typeface="Univers Light" panose="020B0403020202020204" pitchFamily="34" charset="0"/>
              <a:ea typeface="+mj-lt"/>
              <a:cs typeface="+mj-lt"/>
            </a:rPr>
            <a:t> aan de wens middels beoordelingskader (zie hieronder)</a:t>
          </a:r>
          <a:endParaRPr lang="en-US" sz="900">
            <a:solidFill>
              <a:srgbClr val="FFFFFF"/>
            </a:solidFill>
            <a:latin typeface="Univers Light" panose="020B0403020202020204" pitchFamily="34" charset="0"/>
            <a:ea typeface="+mj-lt"/>
            <a:cs typeface="+mj-lt"/>
          </a:endParaRPr>
        </a:p>
      </xdr:txBody>
    </xdr:sp>
    <xdr:clientData/>
  </xdr:twoCellAnchor>
  <xdr:twoCellAnchor>
    <xdr:from>
      <xdr:col>5</xdr:col>
      <xdr:colOff>396240</xdr:colOff>
      <xdr:row>10</xdr:row>
      <xdr:rowOff>7620</xdr:rowOff>
    </xdr:from>
    <xdr:to>
      <xdr:col>5</xdr:col>
      <xdr:colOff>533400</xdr:colOff>
      <xdr:row>11</xdr:row>
      <xdr:rowOff>106680</xdr:rowOff>
    </xdr:to>
    <xdr:cxnSp macro="">
      <xdr:nvCxnSpPr>
        <xdr:cNvPr id="7" name="Rechte verbindingslijn 6">
          <a:extLst>
            <a:ext uri="{FF2B5EF4-FFF2-40B4-BE49-F238E27FC236}">
              <a16:creationId xmlns:a16="http://schemas.microsoft.com/office/drawing/2014/main" id="{2B94483E-0E79-472C-AD69-44C411B5E5EB}"/>
            </a:ext>
          </a:extLst>
        </xdr:cNvPr>
        <xdr:cNvCxnSpPr/>
      </xdr:nvCxnSpPr>
      <xdr:spPr>
        <a:xfrm flipV="1">
          <a:off x="5768340" y="2903220"/>
          <a:ext cx="137160" cy="2514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685800</xdr:colOff>
      <xdr:row>12</xdr:row>
      <xdr:rowOff>51435</xdr:rowOff>
    </xdr:from>
    <xdr:to>
      <xdr:col>3</xdr:col>
      <xdr:colOff>563880</xdr:colOff>
      <xdr:row>15</xdr:row>
      <xdr:rowOff>17145</xdr:rowOff>
    </xdr:to>
    <xdr:sp macro="" textlink="">
      <xdr:nvSpPr>
        <xdr:cNvPr id="9" name="Tekstvak 8">
          <a:extLst>
            <a:ext uri="{FF2B5EF4-FFF2-40B4-BE49-F238E27FC236}">
              <a16:creationId xmlns:a16="http://schemas.microsoft.com/office/drawing/2014/main" id="{F9DB83C4-E0F5-4680-A75A-7785AD8E17F8}"/>
            </a:ext>
            <a:ext uri="{147F2762-F138-4A5C-976F-8EAC2B608ADB}">
              <a16:predDERef xmlns:a16="http://schemas.microsoft.com/office/drawing/2014/main" pred="{1E58FAC5-9E1C-4AD9-B88E-13E218D7F1B7}"/>
            </a:ext>
          </a:extLst>
        </xdr:cNvPr>
        <xdr:cNvSpPr txBox="1"/>
      </xdr:nvSpPr>
      <xdr:spPr>
        <a:xfrm flipH="1">
          <a:off x="2849880" y="4181475"/>
          <a:ext cx="960120" cy="468630"/>
        </a:xfrm>
        <a:prstGeom prst="rect">
          <a:avLst/>
        </a:prstGeom>
        <a:solidFill>
          <a:srgbClr val="5B9BD4"/>
        </a:solidFill>
        <a:ln w="12700" cmpd="sng">
          <a:solidFill>
            <a:srgbClr val="41719C"/>
          </a:solidFill>
          <a:prstDash val="solid"/>
        </a:ln>
        <a:effectLst/>
      </xdr:spPr>
      <xdr:style>
        <a:lnRef idx="0">
          <a:scrgbClr r="0" g="0" b="0"/>
        </a:lnRef>
        <a:fillRef idx="0">
          <a:scrgbClr r="0" g="0" b="0"/>
        </a:fillRef>
        <a:effectRef idx="0">
          <a:scrgbClr r="0" g="0" b="0"/>
        </a:effectRef>
        <a:fontRef idx="maj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j-lt"/>
              <a:ea typeface="+mj-ea"/>
              <a:cs typeface="+mj-cs"/>
            </a:defRPr>
          </a:lvl1pPr>
          <a:lvl2pPr marL="457200" indent="0">
            <a:defRPr sz="1100">
              <a:solidFill>
                <a:srgbClr val="FFFFFF"/>
              </a:solidFill>
              <a:latin typeface="+mj-lt"/>
              <a:ea typeface="+mj-ea"/>
              <a:cs typeface="+mj-cs"/>
            </a:defRPr>
          </a:lvl2pPr>
          <a:lvl3pPr marL="914400" indent="0">
            <a:defRPr sz="1100">
              <a:solidFill>
                <a:srgbClr val="FFFFFF"/>
              </a:solidFill>
              <a:latin typeface="+mj-lt"/>
              <a:ea typeface="+mj-ea"/>
              <a:cs typeface="+mj-cs"/>
            </a:defRPr>
          </a:lvl3pPr>
          <a:lvl4pPr marL="1371600" indent="0">
            <a:defRPr sz="1100">
              <a:solidFill>
                <a:srgbClr val="FFFFFF"/>
              </a:solidFill>
              <a:latin typeface="+mj-lt"/>
              <a:ea typeface="+mj-ea"/>
              <a:cs typeface="+mj-cs"/>
            </a:defRPr>
          </a:lvl4pPr>
          <a:lvl5pPr marL="1828800" indent="0">
            <a:defRPr sz="1100">
              <a:solidFill>
                <a:srgbClr val="FFFFFF"/>
              </a:solidFill>
              <a:latin typeface="+mj-lt"/>
              <a:ea typeface="+mj-ea"/>
              <a:cs typeface="+mj-cs"/>
            </a:defRPr>
          </a:lvl5pPr>
          <a:lvl6pPr marL="2286000" indent="0">
            <a:defRPr sz="1100">
              <a:solidFill>
                <a:srgbClr val="FFFFFF"/>
              </a:solidFill>
              <a:latin typeface="+mj-lt"/>
              <a:ea typeface="+mj-ea"/>
              <a:cs typeface="+mj-cs"/>
            </a:defRPr>
          </a:lvl6pPr>
          <a:lvl7pPr marL="2743200" indent="0">
            <a:defRPr sz="1100">
              <a:solidFill>
                <a:srgbClr val="FFFFFF"/>
              </a:solidFill>
              <a:latin typeface="+mj-lt"/>
              <a:ea typeface="+mj-ea"/>
              <a:cs typeface="+mj-cs"/>
            </a:defRPr>
          </a:lvl7pPr>
          <a:lvl8pPr marL="3200400" indent="0">
            <a:defRPr sz="1100">
              <a:solidFill>
                <a:srgbClr val="FFFFFF"/>
              </a:solidFill>
              <a:latin typeface="+mj-lt"/>
              <a:ea typeface="+mj-ea"/>
              <a:cs typeface="+mj-cs"/>
            </a:defRPr>
          </a:lvl8pPr>
          <a:lvl9pPr marL="3657600" indent="0">
            <a:defRPr sz="1100">
              <a:solidFill>
                <a:srgbClr val="FFFFFF"/>
              </a:solidFill>
              <a:latin typeface="+mj-lt"/>
              <a:ea typeface="+mj-ea"/>
              <a:cs typeface="+mj-cs"/>
            </a:defRPr>
          </a:lvl9pPr>
        </a:lstStyle>
        <a:p>
          <a:pPr marL="0" indent="0" algn="ctr"/>
          <a:r>
            <a:rPr lang="en-US" sz="900">
              <a:solidFill>
                <a:srgbClr val="FFFFFF"/>
              </a:solidFill>
              <a:latin typeface="Univers Light" panose="020B0403020202020204" pitchFamily="34" charset="0"/>
              <a:ea typeface="+mj-lt"/>
              <a:cs typeface="+mj-lt"/>
            </a:rPr>
            <a:t>Omschrijving eis/wens</a:t>
          </a:r>
        </a:p>
      </xdr:txBody>
    </xdr:sp>
    <xdr:clientData/>
  </xdr:twoCellAnchor>
  <xdr:twoCellAnchor>
    <xdr:from>
      <xdr:col>2</xdr:col>
      <xdr:colOff>708660</xdr:colOff>
      <xdr:row>9</xdr:row>
      <xdr:rowOff>137160</xdr:rowOff>
    </xdr:from>
    <xdr:to>
      <xdr:col>3</xdr:col>
      <xdr:colOff>230505</xdr:colOff>
      <xdr:row>12</xdr:row>
      <xdr:rowOff>59055</xdr:rowOff>
    </xdr:to>
    <xdr:cxnSp macro="">
      <xdr:nvCxnSpPr>
        <xdr:cNvPr id="10" name="Rechte verbindingslijn 9">
          <a:extLst>
            <a:ext uri="{FF2B5EF4-FFF2-40B4-BE49-F238E27FC236}">
              <a16:creationId xmlns:a16="http://schemas.microsoft.com/office/drawing/2014/main" id="{276F7992-4DB6-4816-822A-7C843B2363B5}"/>
            </a:ext>
          </a:extLst>
        </xdr:cNvPr>
        <xdr:cNvCxnSpPr/>
      </xdr:nvCxnSpPr>
      <xdr:spPr>
        <a:xfrm flipH="1" flipV="1">
          <a:off x="2872740" y="3764280"/>
          <a:ext cx="603885" cy="4248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34FF-7761-4C7B-8F93-40E9BE0B3201}">
  <dimension ref="A1:I50"/>
  <sheetViews>
    <sheetView tabSelected="1" workbookViewId="0">
      <selection sqref="A1:G1"/>
    </sheetView>
  </sheetViews>
  <sheetFormatPr defaultColWidth="8.88671875" defaultRowHeight="12" x14ac:dyDescent="0.25"/>
  <cols>
    <col min="1" max="8" width="15.6640625" style="1" customWidth="1"/>
    <col min="9" max="16384" width="8.88671875" style="1"/>
  </cols>
  <sheetData>
    <row r="1" spans="1:9" ht="30" customHeight="1" x14ac:dyDescent="0.25">
      <c r="A1" s="57" t="s">
        <v>0</v>
      </c>
      <c r="B1" s="57"/>
      <c r="C1" s="57"/>
      <c r="D1" s="57"/>
      <c r="E1" s="57"/>
      <c r="F1" s="57"/>
      <c r="G1" s="57"/>
      <c r="H1" s="57" t="s">
        <v>795</v>
      </c>
      <c r="I1" s="57"/>
    </row>
    <row r="2" spans="1:9" x14ac:dyDescent="0.25">
      <c r="A2" s="58"/>
      <c r="B2" s="58"/>
      <c r="C2" s="58"/>
      <c r="D2" s="58"/>
      <c r="E2" s="58"/>
      <c r="F2" s="58"/>
      <c r="G2" s="58"/>
      <c r="H2" s="58"/>
      <c r="I2" s="58"/>
    </row>
    <row r="3" spans="1:9" ht="90" customHeight="1" x14ac:dyDescent="0.25">
      <c r="A3" s="49" t="s">
        <v>784</v>
      </c>
      <c r="B3" s="49"/>
      <c r="C3" s="49"/>
      <c r="D3" s="49"/>
      <c r="E3" s="49"/>
      <c r="F3" s="49"/>
      <c r="G3" s="49"/>
      <c r="H3" s="49"/>
      <c r="I3" s="49"/>
    </row>
    <row r="4" spans="1:9" x14ac:dyDescent="0.25">
      <c r="A4" s="10" t="s">
        <v>1</v>
      </c>
      <c r="B4" s="11"/>
      <c r="C4" s="11"/>
      <c r="D4" s="11"/>
      <c r="E4" s="11"/>
      <c r="F4" s="11"/>
      <c r="G4" s="11"/>
      <c r="H4" s="12"/>
    </row>
    <row r="5" spans="1:9" ht="24" x14ac:dyDescent="0.25">
      <c r="A5" s="7" t="s">
        <v>2</v>
      </c>
      <c r="B5" s="7" t="s">
        <v>3</v>
      </c>
      <c r="C5" s="2" t="s">
        <v>4</v>
      </c>
      <c r="D5" s="7" t="s">
        <v>5</v>
      </c>
      <c r="E5" s="2" t="s">
        <v>6</v>
      </c>
      <c r="F5" s="2" t="s">
        <v>7</v>
      </c>
      <c r="G5" s="2" t="s">
        <v>8</v>
      </c>
      <c r="H5" s="2" t="s">
        <v>9</v>
      </c>
    </row>
    <row r="6" spans="1:9" x14ac:dyDescent="0.25">
      <c r="A6" s="3" t="s">
        <v>10</v>
      </c>
      <c r="B6" s="3"/>
      <c r="C6" s="3" t="s">
        <v>1</v>
      </c>
      <c r="D6" s="13" t="s">
        <v>11</v>
      </c>
      <c r="E6" s="13" t="s">
        <v>12</v>
      </c>
      <c r="F6" s="3"/>
      <c r="G6" s="14"/>
      <c r="H6" s="15"/>
    </row>
    <row r="7" spans="1:9" x14ac:dyDescent="0.25">
      <c r="A7" s="3" t="s">
        <v>13</v>
      </c>
      <c r="B7" s="3"/>
      <c r="C7" s="3" t="s">
        <v>1</v>
      </c>
      <c r="D7" s="13" t="s">
        <v>14</v>
      </c>
      <c r="E7" s="13"/>
      <c r="F7" s="15" t="s">
        <v>15</v>
      </c>
      <c r="G7" s="13">
        <v>2</v>
      </c>
      <c r="H7" s="15">
        <v>2</v>
      </c>
    </row>
    <row r="8" spans="1:9" x14ac:dyDescent="0.25">
      <c r="A8" s="3" t="s">
        <v>16</v>
      </c>
      <c r="B8" s="3"/>
      <c r="C8" s="3" t="s">
        <v>1</v>
      </c>
      <c r="D8" s="3" t="s">
        <v>14</v>
      </c>
      <c r="E8" s="3"/>
      <c r="F8" s="15" t="s">
        <v>17</v>
      </c>
      <c r="G8" s="3">
        <v>3</v>
      </c>
      <c r="H8" s="15">
        <v>1.8</v>
      </c>
    </row>
    <row r="9" spans="1:9" x14ac:dyDescent="0.25">
      <c r="A9" s="3" t="s">
        <v>18</v>
      </c>
      <c r="B9" s="3"/>
      <c r="C9" s="3" t="s">
        <v>1</v>
      </c>
      <c r="D9" s="13" t="s">
        <v>11</v>
      </c>
      <c r="E9" s="16" t="s">
        <v>19</v>
      </c>
      <c r="F9" s="13"/>
      <c r="G9" s="13"/>
      <c r="H9" s="15"/>
    </row>
    <row r="10" spans="1:9" x14ac:dyDescent="0.25">
      <c r="A10" s="3" t="s">
        <v>20</v>
      </c>
      <c r="B10" s="3"/>
      <c r="C10" s="3" t="s">
        <v>1</v>
      </c>
      <c r="D10" s="13" t="s">
        <v>21</v>
      </c>
      <c r="E10" s="13"/>
      <c r="F10" s="15" t="s">
        <v>22</v>
      </c>
      <c r="G10" s="13">
        <v>3</v>
      </c>
      <c r="H10" s="15">
        <v>0.6</v>
      </c>
    </row>
    <row r="13" spans="1:9" x14ac:dyDescent="0.25">
      <c r="A13" s="17"/>
      <c r="H13" s="17"/>
    </row>
    <row r="14" spans="1:9" x14ac:dyDescent="0.25">
      <c r="A14" s="17"/>
      <c r="H14" s="17"/>
    </row>
    <row r="15" spans="1:9" x14ac:dyDescent="0.25">
      <c r="A15" s="17"/>
      <c r="H15" s="17"/>
    </row>
    <row r="16" spans="1:9" x14ac:dyDescent="0.25">
      <c r="A16" s="17"/>
      <c r="H16" s="17"/>
    </row>
    <row r="17" spans="1:9" s="25" customFormat="1" ht="13.2" customHeight="1" x14ac:dyDescent="0.25">
      <c r="A17" s="59" t="s">
        <v>23</v>
      </c>
      <c r="B17" s="59"/>
      <c r="C17" s="59"/>
      <c r="D17" s="59"/>
      <c r="E17" s="59"/>
      <c r="F17" s="59"/>
      <c r="G17" s="59"/>
      <c r="H17" s="59"/>
      <c r="I17" s="59"/>
    </row>
    <row r="18" spans="1:9" s="25" customFormat="1" x14ac:dyDescent="0.25">
      <c r="A18" s="20" t="s">
        <v>24</v>
      </c>
      <c r="B18" s="20" t="s">
        <v>25</v>
      </c>
      <c r="C18" s="60" t="s">
        <v>26</v>
      </c>
      <c r="D18" s="60"/>
      <c r="E18" s="60"/>
      <c r="F18" s="60"/>
      <c r="G18" s="60"/>
      <c r="H18" s="60"/>
      <c r="I18" s="60"/>
    </row>
    <row r="19" spans="1:9" s="25" customFormat="1" ht="25.2" customHeight="1" x14ac:dyDescent="0.25">
      <c r="A19" s="8" t="s">
        <v>15</v>
      </c>
      <c r="B19" s="9">
        <v>1</v>
      </c>
      <c r="C19" s="61" t="s">
        <v>27</v>
      </c>
      <c r="D19" s="61"/>
      <c r="E19" s="61"/>
      <c r="F19" s="61"/>
      <c r="G19" s="61"/>
      <c r="H19" s="61"/>
      <c r="I19" s="61"/>
    </row>
    <row r="20" spans="1:9" s="25" customFormat="1" ht="25.2" customHeight="1" x14ac:dyDescent="0.25">
      <c r="A20" s="8" t="s">
        <v>17</v>
      </c>
      <c r="B20" s="9">
        <v>0.6</v>
      </c>
      <c r="C20" s="61" t="s">
        <v>28</v>
      </c>
      <c r="D20" s="61"/>
      <c r="E20" s="61"/>
      <c r="F20" s="61"/>
      <c r="G20" s="61"/>
      <c r="H20" s="61"/>
      <c r="I20" s="61"/>
    </row>
    <row r="21" spans="1:9" s="25" customFormat="1" ht="25.2" customHeight="1" x14ac:dyDescent="0.25">
      <c r="A21" s="8" t="s">
        <v>22</v>
      </c>
      <c r="B21" s="9">
        <v>0.2</v>
      </c>
      <c r="C21" s="61" t="s">
        <v>29</v>
      </c>
      <c r="D21" s="61"/>
      <c r="E21" s="61"/>
      <c r="F21" s="61"/>
      <c r="G21" s="61"/>
      <c r="H21" s="61"/>
      <c r="I21" s="61"/>
    </row>
    <row r="22" spans="1:9" s="25" customFormat="1" ht="25.2" customHeight="1" x14ac:dyDescent="0.25">
      <c r="A22" s="8" t="s">
        <v>30</v>
      </c>
      <c r="B22" s="9">
        <v>0.1</v>
      </c>
      <c r="C22" s="61" t="s">
        <v>31</v>
      </c>
      <c r="D22" s="61"/>
      <c r="E22" s="61"/>
      <c r="F22" s="61"/>
      <c r="G22" s="61"/>
      <c r="H22" s="61"/>
      <c r="I22" s="61"/>
    </row>
    <row r="23" spans="1:9" s="25" customFormat="1" ht="25.2" customHeight="1" x14ac:dyDescent="0.25">
      <c r="A23" s="8" t="s">
        <v>32</v>
      </c>
      <c r="B23" s="9">
        <v>0</v>
      </c>
      <c r="C23" s="61" t="s">
        <v>33</v>
      </c>
      <c r="D23" s="61"/>
      <c r="E23" s="61"/>
      <c r="F23" s="61"/>
      <c r="G23" s="61"/>
      <c r="H23" s="61"/>
      <c r="I23" s="61"/>
    </row>
    <row r="24" spans="1:9" s="25" customFormat="1" ht="15" customHeight="1" x14ac:dyDescent="0.25">
      <c r="A24" s="18"/>
      <c r="H24" s="18"/>
    </row>
    <row r="25" spans="1:9" s="25" customFormat="1" ht="15" customHeight="1" x14ac:dyDescent="0.25">
      <c r="A25" s="65" t="s">
        <v>34</v>
      </c>
      <c r="B25" s="65"/>
      <c r="C25" s="65"/>
      <c r="D25" s="65"/>
      <c r="E25" s="65"/>
      <c r="F25" s="65"/>
      <c r="H25" s="18"/>
    </row>
    <row r="26" spans="1:9" s="25" customFormat="1" ht="15" customHeight="1" x14ac:dyDescent="0.25">
      <c r="A26" s="62" t="s">
        <v>35</v>
      </c>
      <c r="B26" s="62"/>
      <c r="C26" s="62"/>
      <c r="D26" s="62"/>
      <c r="E26" s="62"/>
      <c r="F26" s="62"/>
      <c r="G26" s="62"/>
      <c r="H26" s="62"/>
      <c r="I26" s="62"/>
    </row>
    <row r="27" spans="1:9" s="25" customFormat="1" ht="15" customHeight="1" x14ac:dyDescent="0.25">
      <c r="A27" s="62" t="s">
        <v>36</v>
      </c>
      <c r="B27" s="62"/>
      <c r="C27" s="62"/>
      <c r="D27" s="62"/>
      <c r="E27" s="62"/>
      <c r="F27" s="62"/>
      <c r="G27" s="62"/>
      <c r="H27" s="62"/>
      <c r="I27" s="62"/>
    </row>
    <row r="28" spans="1:9" s="25" customFormat="1" ht="15" customHeight="1" x14ac:dyDescent="0.25">
      <c r="A28" s="62" t="s">
        <v>37</v>
      </c>
      <c r="B28" s="62"/>
      <c r="C28" s="62"/>
      <c r="D28" s="62"/>
      <c r="E28" s="62"/>
      <c r="F28" s="62"/>
      <c r="G28" s="62"/>
      <c r="H28" s="62"/>
      <c r="I28" s="62"/>
    </row>
    <row r="29" spans="1:9" s="25" customFormat="1" ht="15" customHeight="1" x14ac:dyDescent="0.25">
      <c r="A29" s="62" t="s">
        <v>38</v>
      </c>
      <c r="B29" s="62"/>
      <c r="C29" s="62"/>
      <c r="D29" s="62"/>
      <c r="E29" s="62"/>
      <c r="F29" s="62"/>
      <c r="G29" s="62"/>
      <c r="H29" s="62"/>
      <c r="I29" s="62"/>
    </row>
    <row r="30" spans="1:9" s="25" customFormat="1" ht="15" customHeight="1" x14ac:dyDescent="0.25">
      <c r="A30" s="62" t="s">
        <v>39</v>
      </c>
      <c r="B30" s="62"/>
      <c r="C30" s="62"/>
      <c r="D30" s="62"/>
      <c r="E30" s="62"/>
      <c r="F30" s="62"/>
      <c r="G30" s="62"/>
      <c r="H30" s="62"/>
      <c r="I30" s="62"/>
    </row>
    <row r="31" spans="1:9" s="25" customFormat="1" ht="15" customHeight="1" x14ac:dyDescent="0.25">
      <c r="A31" s="62" t="s">
        <v>40</v>
      </c>
      <c r="B31" s="62"/>
      <c r="C31" s="62"/>
      <c r="D31" s="62"/>
      <c r="E31" s="62"/>
      <c r="F31" s="62"/>
      <c r="G31" s="62"/>
      <c r="H31" s="62"/>
      <c r="I31" s="62"/>
    </row>
    <row r="32" spans="1:9" s="25" customFormat="1" ht="15" customHeight="1" x14ac:dyDescent="0.25">
      <c r="A32" s="62" t="s">
        <v>781</v>
      </c>
      <c r="B32" s="62"/>
      <c r="C32" s="62"/>
      <c r="D32" s="62"/>
      <c r="E32" s="62"/>
      <c r="F32" s="62"/>
      <c r="G32" s="62"/>
      <c r="H32" s="62"/>
      <c r="I32" s="62"/>
    </row>
    <row r="33" spans="1:8" ht="15" customHeight="1" x14ac:dyDescent="0.25">
      <c r="A33" s="17"/>
      <c r="H33" s="17"/>
    </row>
    <row r="34" spans="1:8" s="25" customFormat="1" ht="45" customHeight="1" x14ac:dyDescent="0.25">
      <c r="A34" s="63" t="s">
        <v>41</v>
      </c>
      <c r="B34" s="63"/>
      <c r="C34" s="29" t="s">
        <v>42</v>
      </c>
      <c r="D34" s="4" t="s">
        <v>43</v>
      </c>
      <c r="E34" s="4" t="s">
        <v>44</v>
      </c>
      <c r="H34" s="18"/>
    </row>
    <row r="35" spans="1:8" s="25" customFormat="1" ht="15" customHeight="1" x14ac:dyDescent="0.25">
      <c r="A35" s="64" t="s">
        <v>45</v>
      </c>
      <c r="B35" s="64"/>
      <c r="C35" s="30">
        <v>2</v>
      </c>
      <c r="D35" s="3">
        <f>Scoreformulier!C5</f>
        <v>16</v>
      </c>
      <c r="E35" s="30">
        <f>C35*D35</f>
        <v>32</v>
      </c>
      <c r="H35" s="18"/>
    </row>
    <row r="36" spans="1:8" s="25" customFormat="1" ht="15" customHeight="1" x14ac:dyDescent="0.25">
      <c r="A36" s="64" t="s">
        <v>46</v>
      </c>
      <c r="B36" s="64"/>
      <c r="C36" s="30">
        <v>10</v>
      </c>
      <c r="D36" s="3">
        <f>Scoreformulier!C6</f>
        <v>53</v>
      </c>
      <c r="E36" s="30">
        <f t="shared" ref="E36:E45" si="0">C36*D36</f>
        <v>530</v>
      </c>
      <c r="H36" s="18"/>
    </row>
    <row r="37" spans="1:8" s="25" customFormat="1" ht="15" customHeight="1" x14ac:dyDescent="0.25">
      <c r="A37" s="64" t="s">
        <v>47</v>
      </c>
      <c r="B37" s="64"/>
      <c r="C37" s="30">
        <v>10</v>
      </c>
      <c r="D37" s="3">
        <f>Scoreformulier!C7</f>
        <v>43</v>
      </c>
      <c r="E37" s="30">
        <f t="shared" si="0"/>
        <v>430</v>
      </c>
      <c r="H37" s="18"/>
    </row>
    <row r="38" spans="1:8" s="25" customFormat="1" ht="15" customHeight="1" x14ac:dyDescent="0.25">
      <c r="A38" s="64" t="s">
        <v>48</v>
      </c>
      <c r="B38" s="64"/>
      <c r="C38" s="30">
        <v>6</v>
      </c>
      <c r="D38" s="3">
        <f>Scoreformulier!C8</f>
        <v>35</v>
      </c>
      <c r="E38" s="30">
        <f t="shared" si="0"/>
        <v>210</v>
      </c>
      <c r="H38" s="18"/>
    </row>
    <row r="39" spans="1:8" s="25" customFormat="1" ht="15" customHeight="1" x14ac:dyDescent="0.25">
      <c r="A39" s="64" t="s">
        <v>49</v>
      </c>
      <c r="B39" s="64"/>
      <c r="C39" s="30">
        <v>10</v>
      </c>
      <c r="D39" s="3">
        <f>Scoreformulier!C9</f>
        <v>69</v>
      </c>
      <c r="E39" s="30">
        <f t="shared" si="0"/>
        <v>690</v>
      </c>
      <c r="H39" s="18"/>
    </row>
    <row r="40" spans="1:8" s="25" customFormat="1" ht="15" customHeight="1" x14ac:dyDescent="0.25">
      <c r="A40" s="64" t="s">
        <v>50</v>
      </c>
      <c r="B40" s="64"/>
      <c r="C40" s="30">
        <v>6</v>
      </c>
      <c r="D40" s="3">
        <f>Scoreformulier!C10</f>
        <v>9</v>
      </c>
      <c r="E40" s="30">
        <f t="shared" si="0"/>
        <v>54</v>
      </c>
      <c r="H40" s="18"/>
    </row>
    <row r="41" spans="1:8" s="25" customFormat="1" ht="15" customHeight="1" x14ac:dyDescent="0.25">
      <c r="A41" s="64" t="s">
        <v>51</v>
      </c>
      <c r="B41" s="64"/>
      <c r="C41" s="30">
        <v>10</v>
      </c>
      <c r="D41" s="3">
        <f>Scoreformulier!C11</f>
        <v>64</v>
      </c>
      <c r="E41" s="30">
        <f t="shared" si="0"/>
        <v>640</v>
      </c>
      <c r="H41" s="18"/>
    </row>
    <row r="42" spans="1:8" s="25" customFormat="1" ht="15" customHeight="1" x14ac:dyDescent="0.25">
      <c r="A42" s="64" t="s">
        <v>52</v>
      </c>
      <c r="B42" s="64"/>
      <c r="C42" s="30">
        <v>6</v>
      </c>
      <c r="D42" s="3">
        <f>Scoreformulier!C12</f>
        <v>21</v>
      </c>
      <c r="E42" s="30">
        <f>C42*D42</f>
        <v>126</v>
      </c>
      <c r="H42" s="18"/>
    </row>
    <row r="43" spans="1:8" s="25" customFormat="1" ht="30" customHeight="1" x14ac:dyDescent="0.25">
      <c r="A43" s="49" t="s">
        <v>53</v>
      </c>
      <c r="B43" s="49"/>
      <c r="C43" s="50" t="s">
        <v>54</v>
      </c>
      <c r="D43" s="51"/>
      <c r="E43" s="52"/>
      <c r="H43" s="18"/>
    </row>
    <row r="44" spans="1:8" s="25" customFormat="1" ht="15" customHeight="1" x14ac:dyDescent="0.25">
      <c r="A44" s="53" t="s">
        <v>55</v>
      </c>
      <c r="B44" s="53"/>
      <c r="C44" s="30">
        <v>6</v>
      </c>
      <c r="D44" s="30">
        <f>Scoreformulier!C14</f>
        <v>83</v>
      </c>
      <c r="E44" s="30">
        <f t="shared" si="0"/>
        <v>498</v>
      </c>
      <c r="H44" s="18"/>
    </row>
    <row r="45" spans="1:8" s="25" customFormat="1" ht="15" customHeight="1" x14ac:dyDescent="0.25">
      <c r="A45" s="53" t="s">
        <v>56</v>
      </c>
      <c r="B45" s="53"/>
      <c r="C45" s="30">
        <v>2</v>
      </c>
      <c r="D45" s="30">
        <f>Scoreformulier!C15</f>
        <v>44</v>
      </c>
      <c r="E45" s="30">
        <f t="shared" si="0"/>
        <v>88</v>
      </c>
      <c r="H45" s="18"/>
    </row>
    <row r="46" spans="1:8" s="25" customFormat="1" ht="15" customHeight="1" x14ac:dyDescent="0.25">
      <c r="A46" s="54" t="s">
        <v>783</v>
      </c>
      <c r="B46" s="55"/>
      <c r="C46" s="55"/>
      <c r="D46" s="56"/>
      <c r="E46" s="41">
        <f>SUM(E35:E45)</f>
        <v>3298</v>
      </c>
      <c r="F46" s="35">
        <f xml:space="preserve"> E46/3298*180</f>
        <v>180</v>
      </c>
      <c r="G46" s="41" t="s">
        <v>782</v>
      </c>
      <c r="H46" s="42"/>
    </row>
    <row r="47" spans="1:8" ht="15" customHeight="1" x14ac:dyDescent="0.25"/>
    <row r="48" spans="1:8" ht="15" customHeight="1" x14ac:dyDescent="0.25">
      <c r="A48" s="46" t="s">
        <v>58</v>
      </c>
      <c r="B48" s="46"/>
    </row>
    <row r="49" spans="1:2" ht="15" customHeight="1" x14ac:dyDescent="0.25">
      <c r="A49" s="47" t="s">
        <v>59</v>
      </c>
      <c r="B49" s="47"/>
    </row>
    <row r="50" spans="1:2" ht="15" customHeight="1" x14ac:dyDescent="0.25">
      <c r="A50" s="48" t="s">
        <v>60</v>
      </c>
      <c r="B50" s="48"/>
    </row>
  </sheetData>
  <sheetProtection algorithmName="SHA-512" hashValue="AU2arpgugAXahu3EEwFgbbfGABmBblHSzkGFYZZ/QFiBoALmYkLCEGi9Dy5yBSuPgIgHljLNumAgyqHmhqi+iQ==" saltValue="4DfFaKZ+872Vv6k4+v0bWg==" spinCount="100000" sheet="1" objects="1" scenarios="1"/>
  <mergeCells count="36">
    <mergeCell ref="A34:B34"/>
    <mergeCell ref="A35:B35"/>
    <mergeCell ref="A36:B36"/>
    <mergeCell ref="A25:F25"/>
    <mergeCell ref="A44:B44"/>
    <mergeCell ref="A31:I31"/>
    <mergeCell ref="A32:I32"/>
    <mergeCell ref="A37:B37"/>
    <mergeCell ref="A38:B38"/>
    <mergeCell ref="A39:B39"/>
    <mergeCell ref="A40:B40"/>
    <mergeCell ref="A41:B41"/>
    <mergeCell ref="A42:B42"/>
    <mergeCell ref="C19:I19"/>
    <mergeCell ref="C20:I20"/>
    <mergeCell ref="C21:I21"/>
    <mergeCell ref="C22:I22"/>
    <mergeCell ref="A30:I30"/>
    <mergeCell ref="C23:I23"/>
    <mergeCell ref="A26:I26"/>
    <mergeCell ref="A27:I27"/>
    <mergeCell ref="A28:I28"/>
    <mergeCell ref="A29:I29"/>
    <mergeCell ref="A1:G1"/>
    <mergeCell ref="A3:I3"/>
    <mergeCell ref="A2:I2"/>
    <mergeCell ref="A17:I17"/>
    <mergeCell ref="C18:I18"/>
    <mergeCell ref="H1:I1"/>
    <mergeCell ref="A48:B48"/>
    <mergeCell ref="A49:B49"/>
    <mergeCell ref="A50:B50"/>
    <mergeCell ref="A43:B43"/>
    <mergeCell ref="C43:E43"/>
    <mergeCell ref="A45:B45"/>
    <mergeCell ref="A46:D46"/>
  </mergeCells>
  <phoneticPr fontId="1" type="noConversion"/>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8DB6-AE06-4708-8F5C-85C3A1FBCF72}">
  <dimension ref="A1:C14"/>
  <sheetViews>
    <sheetView workbookViewId="0">
      <selection sqref="A1:G1"/>
    </sheetView>
  </sheetViews>
  <sheetFormatPr defaultColWidth="8.88671875" defaultRowHeight="12" x14ac:dyDescent="0.25"/>
  <cols>
    <col min="1" max="1" width="10.6640625" style="44" customWidth="1"/>
    <col min="2" max="2" width="125.6640625" style="44" customWidth="1"/>
    <col min="3" max="3" width="15.6640625" style="44" customWidth="1"/>
    <col min="4" max="16384" width="8.88671875" style="44"/>
  </cols>
  <sheetData>
    <row r="1" spans="1:3" ht="15" customHeight="1" x14ac:dyDescent="0.25">
      <c r="A1" s="67" t="s">
        <v>584</v>
      </c>
      <c r="B1" s="67"/>
      <c r="C1" s="67"/>
    </row>
    <row r="2" spans="1:3" ht="30" customHeight="1" x14ac:dyDescent="0.25">
      <c r="A2" s="40" t="s">
        <v>2</v>
      </c>
      <c r="B2" s="40" t="s">
        <v>4</v>
      </c>
      <c r="C2" s="40" t="s">
        <v>780</v>
      </c>
    </row>
    <row r="3" spans="1:3" x14ac:dyDescent="0.25">
      <c r="A3" s="37" t="s">
        <v>585</v>
      </c>
      <c r="B3" s="37" t="s">
        <v>586</v>
      </c>
      <c r="C3" s="34"/>
    </row>
    <row r="4" spans="1:3" ht="24" x14ac:dyDescent="0.25">
      <c r="A4" s="37" t="s">
        <v>587</v>
      </c>
      <c r="B4" s="37" t="s">
        <v>588</v>
      </c>
      <c r="C4" s="34"/>
    </row>
    <row r="5" spans="1:3" x14ac:dyDescent="0.25">
      <c r="A5" s="37" t="s">
        <v>589</v>
      </c>
      <c r="B5" s="37" t="s">
        <v>590</v>
      </c>
      <c r="C5" s="34"/>
    </row>
    <row r="6" spans="1:3" x14ac:dyDescent="0.25">
      <c r="A6" s="37" t="s">
        <v>591</v>
      </c>
      <c r="B6" s="37" t="s">
        <v>592</v>
      </c>
      <c r="C6" s="34"/>
    </row>
    <row r="7" spans="1:3" x14ac:dyDescent="0.25">
      <c r="A7" s="37" t="s">
        <v>593</v>
      </c>
      <c r="B7" s="37" t="s">
        <v>594</v>
      </c>
      <c r="C7" s="34"/>
    </row>
    <row r="8" spans="1:3" x14ac:dyDescent="0.25">
      <c r="A8" s="37" t="s">
        <v>595</v>
      </c>
      <c r="B8" s="37" t="s">
        <v>596</v>
      </c>
      <c r="C8" s="34"/>
    </row>
    <row r="9" spans="1:3" ht="108" x14ac:dyDescent="0.25">
      <c r="A9" s="37" t="s">
        <v>597</v>
      </c>
      <c r="B9" s="37" t="s">
        <v>598</v>
      </c>
      <c r="C9" s="34"/>
    </row>
    <row r="10" spans="1:3" ht="168" x14ac:dyDescent="0.25">
      <c r="A10" s="37" t="s">
        <v>599</v>
      </c>
      <c r="B10" s="37" t="s">
        <v>600</v>
      </c>
      <c r="C10" s="34"/>
    </row>
    <row r="11" spans="1:3" ht="24" x14ac:dyDescent="0.25">
      <c r="A11" s="37" t="s">
        <v>601</v>
      </c>
      <c r="B11" s="37" t="s">
        <v>602</v>
      </c>
      <c r="C11" s="34"/>
    </row>
    <row r="12" spans="1:3" ht="36" x14ac:dyDescent="0.25">
      <c r="A12" s="37" t="s">
        <v>603</v>
      </c>
      <c r="B12" s="37" t="s">
        <v>604</v>
      </c>
      <c r="C12" s="34"/>
    </row>
    <row r="13" spans="1:3" x14ac:dyDescent="0.25">
      <c r="A13" s="37" t="s">
        <v>605</v>
      </c>
      <c r="B13" s="37" t="s">
        <v>606</v>
      </c>
      <c r="C13" s="34"/>
    </row>
    <row r="14" spans="1:3" ht="24" x14ac:dyDescent="0.25">
      <c r="A14" s="37" t="s">
        <v>607</v>
      </c>
      <c r="B14" s="37" t="s">
        <v>608</v>
      </c>
      <c r="C14" s="34"/>
    </row>
  </sheetData>
  <sheetProtection algorithmName="SHA-512" hashValue="IGqH/dPLCvGgFaZOrcCgZYVw5L9R+Z9NHOncS8OPzBsP0+h0qPdDhJDMMhzU7voNNT1L5Ik1H/5ozvRTpIl20A==" saltValue="pLg+BCqh+LCF7g05uAtH6Q==" spinCount="100000" sheet="1" objects="1" scenarios="1"/>
  <protectedRanges>
    <protectedRange sqref="C3:C14" name="Bereik1"/>
  </protectedRanges>
  <mergeCells count="1">
    <mergeCell ref="A1:C1"/>
  </mergeCells>
  <conditionalFormatting sqref="C3:C14">
    <cfRule type="expression" dxfId="2" priority="1">
      <formula>C3="Nee"</formula>
    </cfRule>
  </conditionalFormatting>
  <dataValidations count="1">
    <dataValidation type="list" allowBlank="1" showInputMessage="1" showErrorMessage="1" sqref="C3:C14" xr:uid="{8BE46F81-8136-4A5F-A717-BCF70954C003}">
      <formula1>"Ja, Nee, Vergelijkbaar"</formula1>
    </dataValidation>
  </dataValidations>
  <pageMargins left="0.25" right="0.25"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CC02-8374-4CD7-A5D8-F9C7C75260DF}">
  <dimension ref="A1:G58"/>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609</v>
      </c>
      <c r="B1" s="67"/>
      <c r="C1" s="67"/>
      <c r="D1" s="67"/>
      <c r="E1" s="67"/>
      <c r="F1" s="67"/>
      <c r="G1" s="67"/>
    </row>
    <row r="2" spans="1:7" ht="30" customHeight="1" x14ac:dyDescent="0.25">
      <c r="A2" s="40" t="s">
        <v>2</v>
      </c>
      <c r="B2" s="40" t="s">
        <v>4</v>
      </c>
      <c r="C2" s="40" t="s">
        <v>5</v>
      </c>
      <c r="D2" s="40" t="s">
        <v>62</v>
      </c>
      <c r="E2" s="40" t="s">
        <v>63</v>
      </c>
      <c r="F2" s="40" t="s">
        <v>8</v>
      </c>
      <c r="G2" s="40" t="s">
        <v>9</v>
      </c>
    </row>
    <row r="3" spans="1:7" x14ac:dyDescent="0.25">
      <c r="A3" s="37" t="s">
        <v>610</v>
      </c>
      <c r="B3" s="37" t="s">
        <v>611</v>
      </c>
      <c r="C3" s="37" t="s">
        <v>11</v>
      </c>
      <c r="D3" s="34"/>
      <c r="E3" s="37"/>
      <c r="F3" s="37"/>
      <c r="G3" s="37" t="str">
        <f t="shared" ref="G3:G34" si="0">IF(E3="Ja",F3*100%,
IF(E3="Nee",0,
IF(E3="Standaard pakket",F3*100%,
IF(E3="Work around",F3*60%,
IF(E3="Maatwerk",F3*20%,
IF(E3="Interface",F3*10%,
IF(E3="Wordt niet ondersteund",0,
"")))))))</f>
        <v/>
      </c>
    </row>
    <row r="4" spans="1:7" x14ac:dyDescent="0.25">
      <c r="A4" s="37" t="s">
        <v>612</v>
      </c>
      <c r="B4" s="37" t="s">
        <v>613</v>
      </c>
      <c r="C4" s="37" t="s">
        <v>11</v>
      </c>
      <c r="D4" s="34"/>
      <c r="E4" s="37"/>
      <c r="F4" s="37"/>
      <c r="G4" s="37" t="str">
        <f t="shared" si="0"/>
        <v/>
      </c>
    </row>
    <row r="5" spans="1:7" ht="24" x14ac:dyDescent="0.25">
      <c r="A5" s="37" t="s">
        <v>614</v>
      </c>
      <c r="B5" s="37" t="s">
        <v>615</v>
      </c>
      <c r="C5" s="37" t="s">
        <v>14</v>
      </c>
      <c r="D5" s="37"/>
      <c r="E5" s="34"/>
      <c r="F5" s="37">
        <v>3</v>
      </c>
      <c r="G5" s="31" t="str">
        <f t="shared" si="0"/>
        <v/>
      </c>
    </row>
    <row r="6" spans="1:7" x14ac:dyDescent="0.25">
      <c r="A6" s="37" t="s">
        <v>616</v>
      </c>
      <c r="B6" s="37" t="s">
        <v>617</v>
      </c>
      <c r="C6" s="37" t="s">
        <v>14</v>
      </c>
      <c r="D6" s="37"/>
      <c r="E6" s="34"/>
      <c r="F6" s="37">
        <v>2</v>
      </c>
      <c r="G6" s="31" t="str">
        <f t="shared" si="0"/>
        <v/>
      </c>
    </row>
    <row r="7" spans="1:7" x14ac:dyDescent="0.25">
      <c r="A7" s="37" t="s">
        <v>618</v>
      </c>
      <c r="B7" s="37" t="s">
        <v>619</v>
      </c>
      <c r="C7" s="37" t="s">
        <v>14</v>
      </c>
      <c r="D7" s="37"/>
      <c r="E7" s="34"/>
      <c r="F7" s="37">
        <v>2</v>
      </c>
      <c r="G7" s="31" t="str">
        <f t="shared" si="0"/>
        <v/>
      </c>
    </row>
    <row r="8" spans="1:7" x14ac:dyDescent="0.25">
      <c r="A8" s="37" t="s">
        <v>620</v>
      </c>
      <c r="B8" s="37" t="s">
        <v>621</v>
      </c>
      <c r="C8" s="37" t="s">
        <v>11</v>
      </c>
      <c r="D8" s="34"/>
      <c r="E8" s="37"/>
      <c r="F8" s="37"/>
      <c r="G8" s="37" t="str">
        <f t="shared" si="0"/>
        <v/>
      </c>
    </row>
    <row r="9" spans="1:7" ht="24" x14ac:dyDescent="0.25">
      <c r="A9" s="37" t="s">
        <v>622</v>
      </c>
      <c r="B9" s="37" t="s">
        <v>623</v>
      </c>
      <c r="C9" s="37" t="s">
        <v>11</v>
      </c>
      <c r="D9" s="34"/>
      <c r="E9" s="37"/>
      <c r="F9" s="37"/>
      <c r="G9" s="37" t="str">
        <f t="shared" si="0"/>
        <v/>
      </c>
    </row>
    <row r="10" spans="1:7" ht="36" x14ac:dyDescent="0.25">
      <c r="A10" s="37" t="s">
        <v>624</v>
      </c>
      <c r="B10" s="37" t="s">
        <v>625</v>
      </c>
      <c r="C10" s="37" t="s">
        <v>11</v>
      </c>
      <c r="D10" s="34"/>
      <c r="E10" s="37"/>
      <c r="F10" s="37"/>
      <c r="G10" s="37" t="str">
        <f t="shared" si="0"/>
        <v/>
      </c>
    </row>
    <row r="11" spans="1:7" x14ac:dyDescent="0.25">
      <c r="A11" s="37" t="s">
        <v>626</v>
      </c>
      <c r="B11" s="37" t="s">
        <v>627</v>
      </c>
      <c r="C11" s="37" t="s">
        <v>11</v>
      </c>
      <c r="D11" s="34"/>
      <c r="E11" s="37"/>
      <c r="F11" s="37"/>
      <c r="G11" s="37" t="str">
        <f t="shared" si="0"/>
        <v/>
      </c>
    </row>
    <row r="12" spans="1:7" ht="24" x14ac:dyDescent="0.25">
      <c r="A12" s="37" t="s">
        <v>628</v>
      </c>
      <c r="B12" s="37" t="s">
        <v>629</v>
      </c>
      <c r="C12" s="37" t="s">
        <v>14</v>
      </c>
      <c r="D12" s="37"/>
      <c r="E12" s="34"/>
      <c r="F12" s="37">
        <v>3</v>
      </c>
      <c r="G12" s="31" t="str">
        <f t="shared" si="0"/>
        <v/>
      </c>
    </row>
    <row r="13" spans="1:7" ht="24" x14ac:dyDescent="0.25">
      <c r="A13" s="37" t="s">
        <v>630</v>
      </c>
      <c r="B13" s="37" t="s">
        <v>631</v>
      </c>
      <c r="C13" s="37" t="s">
        <v>14</v>
      </c>
      <c r="D13" s="37"/>
      <c r="E13" s="34"/>
      <c r="F13" s="37">
        <v>3</v>
      </c>
      <c r="G13" s="31" t="str">
        <f t="shared" si="0"/>
        <v/>
      </c>
    </row>
    <row r="14" spans="1:7" ht="24" x14ac:dyDescent="0.25">
      <c r="A14" s="37" t="s">
        <v>632</v>
      </c>
      <c r="B14" s="37" t="s">
        <v>633</v>
      </c>
      <c r="C14" s="37" t="s">
        <v>11</v>
      </c>
      <c r="D14" s="34"/>
      <c r="E14" s="37"/>
      <c r="F14" s="37"/>
      <c r="G14" s="37" t="str">
        <f t="shared" si="0"/>
        <v/>
      </c>
    </row>
    <row r="15" spans="1:7" ht="24" x14ac:dyDescent="0.25">
      <c r="A15" s="37" t="s">
        <v>634</v>
      </c>
      <c r="B15" s="37" t="s">
        <v>635</v>
      </c>
      <c r="C15" s="37" t="s">
        <v>14</v>
      </c>
      <c r="D15" s="37"/>
      <c r="E15" s="34"/>
      <c r="F15" s="37">
        <v>3</v>
      </c>
      <c r="G15" s="31" t="str">
        <f t="shared" si="0"/>
        <v/>
      </c>
    </row>
    <row r="16" spans="1:7" ht="36" x14ac:dyDescent="0.25">
      <c r="A16" s="37" t="s">
        <v>636</v>
      </c>
      <c r="B16" s="37" t="s">
        <v>637</v>
      </c>
      <c r="C16" s="37" t="s">
        <v>11</v>
      </c>
      <c r="D16" s="34"/>
      <c r="E16" s="37"/>
      <c r="F16" s="37"/>
      <c r="G16" s="37" t="str">
        <f t="shared" si="0"/>
        <v/>
      </c>
    </row>
    <row r="17" spans="1:7" ht="36" x14ac:dyDescent="0.25">
      <c r="A17" s="37" t="s">
        <v>638</v>
      </c>
      <c r="B17" s="37" t="s">
        <v>639</v>
      </c>
      <c r="C17" s="37" t="s">
        <v>14</v>
      </c>
      <c r="D17" s="37"/>
      <c r="E17" s="34"/>
      <c r="F17" s="37">
        <v>2</v>
      </c>
      <c r="G17" s="31" t="str">
        <f t="shared" si="0"/>
        <v/>
      </c>
    </row>
    <row r="18" spans="1:7" ht="24" x14ac:dyDescent="0.25">
      <c r="A18" s="37" t="s">
        <v>640</v>
      </c>
      <c r="B18" s="37" t="s">
        <v>641</v>
      </c>
      <c r="C18" s="37" t="s">
        <v>14</v>
      </c>
      <c r="D18" s="37"/>
      <c r="E18" s="34"/>
      <c r="F18" s="37">
        <v>2</v>
      </c>
      <c r="G18" s="31" t="str">
        <f t="shared" si="0"/>
        <v/>
      </c>
    </row>
    <row r="19" spans="1:7" ht="24" x14ac:dyDescent="0.25">
      <c r="A19" s="37" t="s">
        <v>642</v>
      </c>
      <c r="B19" s="37" t="s">
        <v>643</v>
      </c>
      <c r="C19" s="37" t="s">
        <v>11</v>
      </c>
      <c r="D19" s="34"/>
      <c r="E19" s="37"/>
      <c r="F19" s="37"/>
      <c r="G19" s="37" t="str">
        <f t="shared" si="0"/>
        <v/>
      </c>
    </row>
    <row r="20" spans="1:7" ht="36" x14ac:dyDescent="0.25">
      <c r="A20" s="37" t="s">
        <v>644</v>
      </c>
      <c r="B20" s="37" t="s">
        <v>645</v>
      </c>
      <c r="C20" s="37" t="s">
        <v>14</v>
      </c>
      <c r="D20" s="37"/>
      <c r="E20" s="34"/>
      <c r="F20" s="37">
        <v>3</v>
      </c>
      <c r="G20" s="31" t="str">
        <f t="shared" si="0"/>
        <v/>
      </c>
    </row>
    <row r="21" spans="1:7" ht="24" x14ac:dyDescent="0.25">
      <c r="A21" s="37" t="s">
        <v>646</v>
      </c>
      <c r="B21" s="37" t="s">
        <v>647</v>
      </c>
      <c r="C21" s="37" t="s">
        <v>14</v>
      </c>
      <c r="D21" s="37"/>
      <c r="E21" s="34"/>
      <c r="F21" s="37">
        <v>3</v>
      </c>
      <c r="G21" s="31" t="str">
        <f t="shared" si="0"/>
        <v/>
      </c>
    </row>
    <row r="22" spans="1:7" ht="48" x14ac:dyDescent="0.25">
      <c r="A22" s="37" t="s">
        <v>648</v>
      </c>
      <c r="B22" s="37" t="s">
        <v>649</v>
      </c>
      <c r="C22" s="37" t="s">
        <v>14</v>
      </c>
      <c r="D22" s="37"/>
      <c r="E22" s="34"/>
      <c r="F22" s="37">
        <v>3</v>
      </c>
      <c r="G22" s="31" t="str">
        <f t="shared" si="0"/>
        <v/>
      </c>
    </row>
    <row r="23" spans="1:7" ht="24" x14ac:dyDescent="0.25">
      <c r="A23" s="37" t="s">
        <v>650</v>
      </c>
      <c r="B23" s="37" t="s">
        <v>651</v>
      </c>
      <c r="C23" s="37" t="s">
        <v>14</v>
      </c>
      <c r="D23" s="37"/>
      <c r="E23" s="34"/>
      <c r="F23" s="37">
        <v>3</v>
      </c>
      <c r="G23" s="31" t="str">
        <f t="shared" si="0"/>
        <v/>
      </c>
    </row>
    <row r="24" spans="1:7" ht="24" x14ac:dyDescent="0.25">
      <c r="A24" s="37" t="s">
        <v>652</v>
      </c>
      <c r="B24" s="37" t="s">
        <v>653</v>
      </c>
      <c r="C24" s="37" t="s">
        <v>14</v>
      </c>
      <c r="D24" s="37"/>
      <c r="E24" s="34"/>
      <c r="F24" s="37">
        <v>2</v>
      </c>
      <c r="G24" s="31" t="str">
        <f t="shared" si="0"/>
        <v/>
      </c>
    </row>
    <row r="25" spans="1:7" ht="24" x14ac:dyDescent="0.25">
      <c r="A25" s="37" t="s">
        <v>654</v>
      </c>
      <c r="B25" s="37" t="s">
        <v>655</v>
      </c>
      <c r="C25" s="37" t="s">
        <v>14</v>
      </c>
      <c r="D25" s="37"/>
      <c r="E25" s="34"/>
      <c r="F25" s="37">
        <v>3</v>
      </c>
      <c r="G25" s="31" t="str">
        <f t="shared" si="0"/>
        <v/>
      </c>
    </row>
    <row r="26" spans="1:7" x14ac:dyDescent="0.25">
      <c r="A26" s="37" t="s">
        <v>656</v>
      </c>
      <c r="B26" s="37" t="s">
        <v>657</v>
      </c>
      <c r="C26" s="37" t="s">
        <v>14</v>
      </c>
      <c r="D26" s="37"/>
      <c r="E26" s="34"/>
      <c r="F26" s="37">
        <v>3</v>
      </c>
      <c r="G26" s="31" t="str">
        <f t="shared" si="0"/>
        <v/>
      </c>
    </row>
    <row r="27" spans="1:7" ht="48" x14ac:dyDescent="0.25">
      <c r="A27" s="37" t="s">
        <v>658</v>
      </c>
      <c r="B27" s="37" t="s">
        <v>659</v>
      </c>
      <c r="C27" s="37" t="s">
        <v>14</v>
      </c>
      <c r="D27" s="37"/>
      <c r="E27" s="34"/>
      <c r="F27" s="37">
        <v>3</v>
      </c>
      <c r="G27" s="31" t="str">
        <f t="shared" si="0"/>
        <v/>
      </c>
    </row>
    <row r="28" spans="1:7" x14ac:dyDescent="0.25">
      <c r="A28" s="37" t="s">
        <v>660</v>
      </c>
      <c r="B28" s="37" t="s">
        <v>661</v>
      </c>
      <c r="C28" s="37" t="s">
        <v>11</v>
      </c>
      <c r="D28" s="34"/>
      <c r="E28" s="37"/>
      <c r="F28" s="37"/>
      <c r="G28" s="37" t="str">
        <f t="shared" si="0"/>
        <v/>
      </c>
    </row>
    <row r="29" spans="1:7" x14ac:dyDescent="0.25">
      <c r="A29" s="37" t="s">
        <v>662</v>
      </c>
      <c r="B29" s="37" t="s">
        <v>663</v>
      </c>
      <c r="C29" s="37" t="s">
        <v>11</v>
      </c>
      <c r="D29" s="34"/>
      <c r="E29" s="37"/>
      <c r="F29" s="37"/>
      <c r="G29" s="37" t="str">
        <f t="shared" si="0"/>
        <v/>
      </c>
    </row>
    <row r="30" spans="1:7" x14ac:dyDescent="0.25">
      <c r="A30" s="37" t="s">
        <v>664</v>
      </c>
      <c r="B30" s="37" t="s">
        <v>665</v>
      </c>
      <c r="C30" s="37" t="s">
        <v>14</v>
      </c>
      <c r="D30" s="37"/>
      <c r="E30" s="34"/>
      <c r="F30" s="37">
        <v>3</v>
      </c>
      <c r="G30" s="31" t="str">
        <f t="shared" si="0"/>
        <v/>
      </c>
    </row>
    <row r="31" spans="1:7" ht="24" x14ac:dyDescent="0.25">
      <c r="A31" s="37" t="s">
        <v>666</v>
      </c>
      <c r="B31" s="37" t="s">
        <v>667</v>
      </c>
      <c r="C31" s="37" t="s">
        <v>14</v>
      </c>
      <c r="D31" s="37"/>
      <c r="E31" s="34"/>
      <c r="F31" s="37">
        <v>3</v>
      </c>
      <c r="G31" s="31" t="str">
        <f t="shared" si="0"/>
        <v/>
      </c>
    </row>
    <row r="32" spans="1:7" x14ac:dyDescent="0.25">
      <c r="A32" s="37" t="s">
        <v>668</v>
      </c>
      <c r="B32" s="37" t="s">
        <v>669</v>
      </c>
      <c r="C32" s="37" t="s">
        <v>14</v>
      </c>
      <c r="D32" s="37"/>
      <c r="E32" s="34"/>
      <c r="F32" s="37">
        <v>3</v>
      </c>
      <c r="G32" s="31" t="str">
        <f t="shared" si="0"/>
        <v/>
      </c>
    </row>
    <row r="33" spans="1:7" x14ac:dyDescent="0.25">
      <c r="A33" s="37" t="s">
        <v>670</v>
      </c>
      <c r="B33" s="37" t="s">
        <v>671</v>
      </c>
      <c r="C33" s="37" t="s">
        <v>14</v>
      </c>
      <c r="D33" s="37"/>
      <c r="E33" s="34"/>
      <c r="F33" s="37">
        <v>1</v>
      </c>
      <c r="G33" s="31" t="str">
        <f t="shared" si="0"/>
        <v/>
      </c>
    </row>
    <row r="34" spans="1:7" x14ac:dyDescent="0.25">
      <c r="A34" s="37" t="s">
        <v>672</v>
      </c>
      <c r="B34" s="37" t="s">
        <v>673</v>
      </c>
      <c r="C34" s="37" t="s">
        <v>11</v>
      </c>
      <c r="D34" s="34"/>
      <c r="E34" s="37"/>
      <c r="F34" s="37"/>
      <c r="G34" s="37" t="str">
        <f t="shared" si="0"/>
        <v/>
      </c>
    </row>
    <row r="35" spans="1:7" x14ac:dyDescent="0.25">
      <c r="A35" s="37" t="s">
        <v>674</v>
      </c>
      <c r="B35" s="37" t="s">
        <v>675</v>
      </c>
      <c r="C35" s="37" t="s">
        <v>14</v>
      </c>
      <c r="D35" s="37"/>
      <c r="E35" s="34"/>
      <c r="F35" s="37">
        <v>3</v>
      </c>
      <c r="G35" s="31" t="str">
        <f t="shared" ref="G35:G57" si="1">IF(E35="Ja",F35*100%,
IF(E35="Nee",0,
IF(E35="Standaard pakket",F35*100%,
IF(E35="Work around",F35*60%,
IF(E35="Maatwerk",F35*20%,
IF(E35="Interface",F35*10%,
IF(E35="Wordt niet ondersteund",0,
"")))))))</f>
        <v/>
      </c>
    </row>
    <row r="36" spans="1:7" ht="24" x14ac:dyDescent="0.25">
      <c r="A36" s="37" t="s">
        <v>676</v>
      </c>
      <c r="B36" s="37" t="s">
        <v>677</v>
      </c>
      <c r="C36" s="37" t="s">
        <v>11</v>
      </c>
      <c r="D36" s="34"/>
      <c r="E36" s="37"/>
      <c r="F36" s="37"/>
      <c r="G36" s="37" t="str">
        <f t="shared" si="1"/>
        <v/>
      </c>
    </row>
    <row r="37" spans="1:7" x14ac:dyDescent="0.25">
      <c r="A37" s="37" t="s">
        <v>678</v>
      </c>
      <c r="B37" s="37" t="s">
        <v>679</v>
      </c>
      <c r="C37" s="37" t="s">
        <v>11</v>
      </c>
      <c r="D37" s="34"/>
      <c r="E37" s="37"/>
      <c r="F37" s="37"/>
      <c r="G37" s="37" t="str">
        <f t="shared" si="1"/>
        <v/>
      </c>
    </row>
    <row r="38" spans="1:7" ht="36" x14ac:dyDescent="0.25">
      <c r="A38" s="37" t="s">
        <v>680</v>
      </c>
      <c r="B38" s="37" t="s">
        <v>681</v>
      </c>
      <c r="C38" s="37" t="s">
        <v>14</v>
      </c>
      <c r="D38" s="37"/>
      <c r="E38" s="34"/>
      <c r="F38" s="37">
        <v>2</v>
      </c>
      <c r="G38" s="31" t="str">
        <f t="shared" si="1"/>
        <v/>
      </c>
    </row>
    <row r="39" spans="1:7" ht="24" x14ac:dyDescent="0.25">
      <c r="A39" s="37" t="s">
        <v>682</v>
      </c>
      <c r="B39" s="37" t="s">
        <v>683</v>
      </c>
      <c r="C39" s="37" t="s">
        <v>14</v>
      </c>
      <c r="D39" s="37"/>
      <c r="E39" s="34"/>
      <c r="F39" s="37">
        <v>3</v>
      </c>
      <c r="G39" s="31" t="str">
        <f t="shared" si="1"/>
        <v/>
      </c>
    </row>
    <row r="40" spans="1:7" ht="24" x14ac:dyDescent="0.25">
      <c r="A40" s="37" t="s">
        <v>684</v>
      </c>
      <c r="B40" s="37" t="s">
        <v>685</v>
      </c>
      <c r="C40" s="37" t="s">
        <v>11</v>
      </c>
      <c r="D40" s="34"/>
      <c r="E40" s="37"/>
      <c r="F40" s="37"/>
      <c r="G40" s="37" t="str">
        <f t="shared" si="1"/>
        <v/>
      </c>
    </row>
    <row r="41" spans="1:7" x14ac:dyDescent="0.25">
      <c r="A41" s="37" t="s">
        <v>686</v>
      </c>
      <c r="B41" s="37" t="s">
        <v>687</v>
      </c>
      <c r="C41" s="37" t="s">
        <v>14</v>
      </c>
      <c r="D41" s="37"/>
      <c r="E41" s="34"/>
      <c r="F41" s="37">
        <v>3</v>
      </c>
      <c r="G41" s="31" t="str">
        <f t="shared" si="1"/>
        <v/>
      </c>
    </row>
    <row r="42" spans="1:7" ht="24" x14ac:dyDescent="0.25">
      <c r="A42" s="37" t="s">
        <v>688</v>
      </c>
      <c r="B42" s="37" t="s">
        <v>689</v>
      </c>
      <c r="C42" s="37" t="s">
        <v>11</v>
      </c>
      <c r="D42" s="34"/>
      <c r="E42" s="37"/>
      <c r="F42" s="37"/>
      <c r="G42" s="37" t="str">
        <f t="shared" si="1"/>
        <v/>
      </c>
    </row>
    <row r="43" spans="1:7" x14ac:dyDescent="0.25">
      <c r="A43" s="37" t="s">
        <v>690</v>
      </c>
      <c r="B43" s="37" t="s">
        <v>691</v>
      </c>
      <c r="C43" s="37" t="s">
        <v>11</v>
      </c>
      <c r="D43" s="34"/>
      <c r="E43" s="37"/>
      <c r="F43" s="37"/>
      <c r="G43" s="37" t="str">
        <f t="shared" si="1"/>
        <v/>
      </c>
    </row>
    <row r="44" spans="1:7" ht="24" x14ac:dyDescent="0.25">
      <c r="A44" s="37" t="s">
        <v>692</v>
      </c>
      <c r="B44" s="37" t="s">
        <v>693</v>
      </c>
      <c r="C44" s="37" t="s">
        <v>11</v>
      </c>
      <c r="D44" s="34"/>
      <c r="E44" s="37"/>
      <c r="F44" s="37"/>
      <c r="G44" s="37" t="str">
        <f t="shared" si="1"/>
        <v/>
      </c>
    </row>
    <row r="45" spans="1:7" ht="24" x14ac:dyDescent="0.25">
      <c r="A45" s="37" t="s">
        <v>694</v>
      </c>
      <c r="B45" s="37" t="s">
        <v>695</v>
      </c>
      <c r="C45" s="37" t="s">
        <v>14</v>
      </c>
      <c r="D45" s="37"/>
      <c r="E45" s="34"/>
      <c r="F45" s="37">
        <v>3</v>
      </c>
      <c r="G45" s="31" t="str">
        <f t="shared" si="1"/>
        <v/>
      </c>
    </row>
    <row r="46" spans="1:7" ht="36" x14ac:dyDescent="0.25">
      <c r="A46" s="37" t="s">
        <v>696</v>
      </c>
      <c r="B46" s="37" t="s">
        <v>697</v>
      </c>
      <c r="C46" s="37" t="s">
        <v>14</v>
      </c>
      <c r="D46" s="37"/>
      <c r="E46" s="34"/>
      <c r="F46" s="37">
        <v>3</v>
      </c>
      <c r="G46" s="31" t="str">
        <f t="shared" si="1"/>
        <v/>
      </c>
    </row>
    <row r="47" spans="1:7" ht="24" x14ac:dyDescent="0.25">
      <c r="A47" s="37" t="s">
        <v>698</v>
      </c>
      <c r="B47" s="37" t="s">
        <v>699</v>
      </c>
      <c r="C47" s="37" t="s">
        <v>11</v>
      </c>
      <c r="D47" s="34"/>
      <c r="E47" s="37"/>
      <c r="F47" s="37"/>
      <c r="G47" s="37" t="str">
        <f t="shared" si="1"/>
        <v/>
      </c>
    </row>
    <row r="48" spans="1:7" x14ac:dyDescent="0.25">
      <c r="A48" s="37" t="s">
        <v>700</v>
      </c>
      <c r="B48" s="37" t="s">
        <v>701</v>
      </c>
      <c r="C48" s="37" t="s">
        <v>11</v>
      </c>
      <c r="D48" s="34"/>
      <c r="E48" s="37"/>
      <c r="F48" s="37"/>
      <c r="G48" s="37" t="str">
        <f t="shared" si="1"/>
        <v/>
      </c>
    </row>
    <row r="49" spans="1:7" x14ac:dyDescent="0.25">
      <c r="A49" s="37" t="s">
        <v>702</v>
      </c>
      <c r="B49" s="37" t="s">
        <v>703</v>
      </c>
      <c r="C49" s="37" t="s">
        <v>11</v>
      </c>
      <c r="D49" s="34"/>
      <c r="E49" s="37"/>
      <c r="F49" s="37"/>
      <c r="G49" s="37" t="str">
        <f t="shared" si="1"/>
        <v/>
      </c>
    </row>
    <row r="50" spans="1:7" x14ac:dyDescent="0.25">
      <c r="A50" s="37" t="s">
        <v>704</v>
      </c>
      <c r="B50" s="37" t="s">
        <v>705</v>
      </c>
      <c r="C50" s="37" t="s">
        <v>14</v>
      </c>
      <c r="D50" s="37"/>
      <c r="E50" s="34"/>
      <c r="F50" s="37">
        <v>3</v>
      </c>
      <c r="G50" s="31" t="str">
        <f t="shared" si="1"/>
        <v/>
      </c>
    </row>
    <row r="51" spans="1:7" x14ac:dyDescent="0.25">
      <c r="A51" s="37" t="s">
        <v>706</v>
      </c>
      <c r="B51" s="37" t="s">
        <v>707</v>
      </c>
      <c r="C51" s="37" t="s">
        <v>14</v>
      </c>
      <c r="D51" s="37"/>
      <c r="E51" s="34"/>
      <c r="F51" s="37">
        <v>3</v>
      </c>
      <c r="G51" s="31" t="str">
        <f t="shared" si="1"/>
        <v/>
      </c>
    </row>
    <row r="52" spans="1:7" ht="24" x14ac:dyDescent="0.25">
      <c r="A52" s="37" t="s">
        <v>708</v>
      </c>
      <c r="B52" s="37" t="s">
        <v>709</v>
      </c>
      <c r="C52" s="37" t="s">
        <v>11</v>
      </c>
      <c r="D52" s="34"/>
      <c r="E52" s="37"/>
      <c r="F52" s="37"/>
      <c r="G52" s="37" t="str">
        <f t="shared" si="1"/>
        <v/>
      </c>
    </row>
    <row r="53" spans="1:7" x14ac:dyDescent="0.25">
      <c r="A53" s="37" t="s">
        <v>710</v>
      </c>
      <c r="B53" s="37" t="s">
        <v>711</v>
      </c>
      <c r="C53" s="37" t="s">
        <v>14</v>
      </c>
      <c r="D53" s="37"/>
      <c r="E53" s="34"/>
      <c r="F53" s="37">
        <v>2</v>
      </c>
      <c r="G53" s="31" t="str">
        <f t="shared" si="1"/>
        <v/>
      </c>
    </row>
    <row r="54" spans="1:7" x14ac:dyDescent="0.25">
      <c r="A54" s="37" t="s">
        <v>712</v>
      </c>
      <c r="B54" s="37" t="s">
        <v>713</v>
      </c>
      <c r="C54" s="37" t="s">
        <v>14</v>
      </c>
      <c r="D54" s="37"/>
      <c r="E54" s="34"/>
      <c r="F54" s="37">
        <v>1</v>
      </c>
      <c r="G54" s="31" t="str">
        <f t="shared" si="1"/>
        <v/>
      </c>
    </row>
    <row r="55" spans="1:7" x14ac:dyDescent="0.25">
      <c r="A55" s="37" t="s">
        <v>714</v>
      </c>
      <c r="B55" s="37" t="s">
        <v>715</v>
      </c>
      <c r="C55" s="37" t="s">
        <v>14</v>
      </c>
      <c r="D55" s="37"/>
      <c r="E55" s="34"/>
      <c r="F55" s="37">
        <v>1</v>
      </c>
      <c r="G55" s="31" t="str">
        <f t="shared" si="1"/>
        <v/>
      </c>
    </row>
    <row r="56" spans="1:7" ht="24" x14ac:dyDescent="0.25">
      <c r="A56" s="37" t="s">
        <v>716</v>
      </c>
      <c r="B56" s="37" t="s">
        <v>717</v>
      </c>
      <c r="C56" s="37" t="s">
        <v>11</v>
      </c>
      <c r="D56" s="34"/>
      <c r="E56" s="37"/>
      <c r="F56" s="37"/>
      <c r="G56" s="37" t="str">
        <f t="shared" si="1"/>
        <v/>
      </c>
    </row>
    <row r="57" spans="1:7" x14ac:dyDescent="0.25">
      <c r="A57" s="37" t="s">
        <v>718</v>
      </c>
      <c r="B57" s="37" t="s">
        <v>719</v>
      </c>
      <c r="C57" s="37" t="s">
        <v>14</v>
      </c>
      <c r="D57" s="37"/>
      <c r="E57" s="34"/>
      <c r="F57" s="37">
        <v>3</v>
      </c>
      <c r="G57" s="37" t="str">
        <f t="shared" si="1"/>
        <v/>
      </c>
    </row>
    <row r="58" spans="1:7" x14ac:dyDescent="0.25">
      <c r="A58" s="68" t="s">
        <v>57</v>
      </c>
      <c r="B58" s="68"/>
      <c r="C58" s="68"/>
      <c r="D58" s="68"/>
      <c r="E58" s="68"/>
      <c r="F58" s="40">
        <f>SUM(F3:F57)</f>
        <v>83</v>
      </c>
      <c r="G58" s="32">
        <f>SUM(G3:G57)</f>
        <v>0</v>
      </c>
    </row>
  </sheetData>
  <sheetProtection algorithmName="SHA-512" hashValue="7SbrdC3pvdMPMe0wfqCKzTRQ6nkmj4eMtn2LsA3MyUq7NLJlLAD3cheNWFLl5Z4/BdZERc5s6ddneec7hj5K8w==" saltValue="EkEK0O7z1PkHXDgY2EWgGA==" spinCount="100000" sheet="1" objects="1" scenarios="1"/>
  <protectedRanges>
    <protectedRange sqref="D3:D4 E5:E7 D8:D11 E12:E13 D14 E15 D16 E17:E18 D19 E20:E27 D28:D29 E30:E33 D34 E35 D36:D37 E38:E39 D40 E41 D42:D44 E45:E46 D47:D49 E50:E51 D52 E53:E55 D56 E57" name="Bereik1"/>
  </protectedRanges>
  <mergeCells count="2">
    <mergeCell ref="A1:G1"/>
    <mergeCell ref="A58:E58"/>
  </mergeCells>
  <conditionalFormatting sqref="D3:D57">
    <cfRule type="expression" dxfId="1" priority="1">
      <formula>D3="Nee"</formula>
    </cfRule>
  </conditionalFormatting>
  <dataValidations count="2">
    <dataValidation type="list" allowBlank="1" showInputMessage="1" showErrorMessage="1" sqref="E3:E57" xr:uid="{2EE04F55-4505-467C-BD37-4DE6EA441773}">
      <formula1>"Standaard pakket, Work around, Maatwerk, Interface, Wordt niet ondersteund"</formula1>
    </dataValidation>
    <dataValidation type="list" allowBlank="1" showInputMessage="1" showErrorMessage="1" sqref="D3:D57" xr:uid="{7D2EE4DB-9BE1-4649-A7F1-0CDFA34194AA}">
      <formula1>"Ja, Nee"</formula1>
    </dataValidation>
  </dataValidations>
  <pageMargins left="0.25" right="0.25"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B0B5-FF80-4C4C-A023-E617FB52376E}">
  <dimension ref="A1:G30"/>
  <sheetViews>
    <sheetView workbookViewId="0">
      <selection activeCell="B27" sqref="B27"/>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720</v>
      </c>
      <c r="B1" s="67"/>
      <c r="C1" s="67"/>
      <c r="D1" s="67"/>
      <c r="E1" s="67"/>
      <c r="F1" s="67"/>
      <c r="G1" s="67"/>
    </row>
    <row r="2" spans="1:7" ht="30" customHeight="1" x14ac:dyDescent="0.25">
      <c r="A2" s="40" t="s">
        <v>2</v>
      </c>
      <c r="B2" s="40" t="s">
        <v>4</v>
      </c>
      <c r="C2" s="40" t="s">
        <v>5</v>
      </c>
      <c r="D2" s="40" t="s">
        <v>62</v>
      </c>
      <c r="E2" s="40" t="s">
        <v>63</v>
      </c>
      <c r="F2" s="40" t="s">
        <v>8</v>
      </c>
      <c r="G2" s="40" t="s">
        <v>9</v>
      </c>
    </row>
    <row r="3" spans="1:7" ht="24" x14ac:dyDescent="0.25">
      <c r="A3" s="37" t="s">
        <v>721</v>
      </c>
      <c r="B3" s="37" t="s">
        <v>722</v>
      </c>
      <c r="C3" s="37" t="s">
        <v>11</v>
      </c>
      <c r="D3" s="34"/>
      <c r="E3" s="37"/>
      <c r="F3" s="37"/>
      <c r="G3" s="37" t="str">
        <f t="shared" ref="G3:G29" si="0">IF(E3="Ja",F3*100%,
IF(E3="Nee",0,
IF(E3="Standaard pakket",F3*100%,
IF(E3="Work around",F3*60%,
IF(E3="Maatwerk",F3*20%,
IF(E3="Interface",F3*10%,
IF(E3="Wordt niet ondersteund",0,
"")))))))</f>
        <v/>
      </c>
    </row>
    <row r="4" spans="1:7" ht="24" x14ac:dyDescent="0.25">
      <c r="A4" s="37" t="s">
        <v>723</v>
      </c>
      <c r="B4" s="37" t="s">
        <v>724</v>
      </c>
      <c r="C4" s="37" t="s">
        <v>11</v>
      </c>
      <c r="D4" s="34"/>
      <c r="E4" s="37"/>
      <c r="F4" s="37"/>
      <c r="G4" s="37" t="str">
        <f t="shared" si="0"/>
        <v/>
      </c>
    </row>
    <row r="5" spans="1:7" ht="24" x14ac:dyDescent="0.25">
      <c r="A5" s="37" t="s">
        <v>725</v>
      </c>
      <c r="B5" s="37" t="s">
        <v>726</v>
      </c>
      <c r="C5" s="37" t="s">
        <v>14</v>
      </c>
      <c r="D5" s="37"/>
      <c r="E5" s="34"/>
      <c r="F5" s="37">
        <v>3</v>
      </c>
      <c r="G5" s="31" t="str">
        <f t="shared" si="0"/>
        <v/>
      </c>
    </row>
    <row r="6" spans="1:7" ht="24" x14ac:dyDescent="0.25">
      <c r="A6" s="37" t="s">
        <v>727</v>
      </c>
      <c r="B6" s="37" t="s">
        <v>728</v>
      </c>
      <c r="C6" s="37" t="s">
        <v>14</v>
      </c>
      <c r="D6" s="37"/>
      <c r="E6" s="34"/>
      <c r="F6" s="37">
        <v>3</v>
      </c>
      <c r="G6" s="31" t="str">
        <f t="shared" si="0"/>
        <v/>
      </c>
    </row>
    <row r="7" spans="1:7" ht="48" x14ac:dyDescent="0.25">
      <c r="A7" s="37" t="s">
        <v>729</v>
      </c>
      <c r="B7" s="37" t="s">
        <v>730</v>
      </c>
      <c r="C7" s="37" t="s">
        <v>11</v>
      </c>
      <c r="D7" s="34"/>
      <c r="E7" s="37"/>
      <c r="F7" s="37"/>
      <c r="G7" s="37" t="str">
        <f t="shared" si="0"/>
        <v/>
      </c>
    </row>
    <row r="8" spans="1:7" x14ac:dyDescent="0.25">
      <c r="A8" s="37" t="s">
        <v>731</v>
      </c>
      <c r="B8" s="37" t="s">
        <v>732</v>
      </c>
      <c r="C8" s="37" t="s">
        <v>14</v>
      </c>
      <c r="D8" s="37"/>
      <c r="E8" s="34"/>
      <c r="F8" s="37">
        <v>3</v>
      </c>
      <c r="G8" s="31" t="str">
        <f t="shared" si="0"/>
        <v/>
      </c>
    </row>
    <row r="9" spans="1:7" ht="24" x14ac:dyDescent="0.25">
      <c r="A9" s="37" t="s">
        <v>733</v>
      </c>
      <c r="B9" s="37" t="s">
        <v>734</v>
      </c>
      <c r="C9" s="37" t="s">
        <v>11</v>
      </c>
      <c r="D9" s="34"/>
      <c r="E9" s="37"/>
      <c r="F9" s="37"/>
      <c r="G9" s="37" t="str">
        <f t="shared" si="0"/>
        <v/>
      </c>
    </row>
    <row r="10" spans="1:7" ht="60" x14ac:dyDescent="0.25">
      <c r="A10" s="37" t="s">
        <v>735</v>
      </c>
      <c r="B10" s="37" t="s">
        <v>736</v>
      </c>
      <c r="C10" s="37" t="s">
        <v>14</v>
      </c>
      <c r="D10" s="37"/>
      <c r="E10" s="34"/>
      <c r="F10" s="37">
        <v>3</v>
      </c>
      <c r="G10" s="31" t="str">
        <f t="shared" si="0"/>
        <v/>
      </c>
    </row>
    <row r="11" spans="1:7" x14ac:dyDescent="0.25">
      <c r="A11" s="37" t="s">
        <v>737</v>
      </c>
      <c r="B11" s="37" t="s">
        <v>738</v>
      </c>
      <c r="C11" s="37" t="s">
        <v>14</v>
      </c>
      <c r="D11" s="37"/>
      <c r="E11" s="34"/>
      <c r="F11" s="37">
        <v>2</v>
      </c>
      <c r="G11" s="31" t="str">
        <f t="shared" si="0"/>
        <v/>
      </c>
    </row>
    <row r="12" spans="1:7" ht="24" x14ac:dyDescent="0.25">
      <c r="A12" s="37" t="s">
        <v>739</v>
      </c>
      <c r="B12" s="37" t="s">
        <v>740</v>
      </c>
      <c r="C12" s="37" t="s">
        <v>14</v>
      </c>
      <c r="D12" s="37"/>
      <c r="E12" s="34"/>
      <c r="F12" s="37">
        <v>3</v>
      </c>
      <c r="G12" s="31" t="str">
        <f t="shared" si="0"/>
        <v/>
      </c>
    </row>
    <row r="13" spans="1:7" x14ac:dyDescent="0.25">
      <c r="A13" s="37" t="s">
        <v>741</v>
      </c>
      <c r="B13" s="37" t="s">
        <v>742</v>
      </c>
      <c r="C13" s="37" t="s">
        <v>14</v>
      </c>
      <c r="D13" s="37"/>
      <c r="E13" s="34"/>
      <c r="F13" s="37">
        <v>2</v>
      </c>
      <c r="G13" s="31" t="str">
        <f t="shared" si="0"/>
        <v/>
      </c>
    </row>
    <row r="14" spans="1:7" ht="24" x14ac:dyDescent="0.25">
      <c r="A14" s="37" t="s">
        <v>743</v>
      </c>
      <c r="B14" s="37" t="s">
        <v>744</v>
      </c>
      <c r="C14" s="37" t="s">
        <v>14</v>
      </c>
      <c r="D14" s="37"/>
      <c r="E14" s="34"/>
      <c r="F14" s="37">
        <v>3</v>
      </c>
      <c r="G14" s="31" t="str">
        <f t="shared" si="0"/>
        <v/>
      </c>
    </row>
    <row r="15" spans="1:7" x14ac:dyDescent="0.25">
      <c r="A15" s="37" t="s">
        <v>745</v>
      </c>
      <c r="B15" s="37" t="s">
        <v>746</v>
      </c>
      <c r="C15" s="37" t="s">
        <v>11</v>
      </c>
      <c r="D15" s="34"/>
      <c r="E15" s="37"/>
      <c r="F15" s="37"/>
      <c r="G15" s="37" t="str">
        <f t="shared" si="0"/>
        <v/>
      </c>
    </row>
    <row r="16" spans="1:7" x14ac:dyDescent="0.25">
      <c r="A16" s="37" t="s">
        <v>747</v>
      </c>
      <c r="B16" s="37" t="s">
        <v>748</v>
      </c>
      <c r="C16" s="37" t="s">
        <v>11</v>
      </c>
      <c r="D16" s="34"/>
      <c r="E16" s="37"/>
      <c r="F16" s="37"/>
      <c r="G16" s="37" t="str">
        <f t="shared" si="0"/>
        <v/>
      </c>
    </row>
    <row r="17" spans="1:7" ht="36" x14ac:dyDescent="0.25">
      <c r="A17" s="37" t="s">
        <v>749</v>
      </c>
      <c r="B17" s="37" t="s">
        <v>750</v>
      </c>
      <c r="C17" s="37" t="s">
        <v>14</v>
      </c>
      <c r="D17" s="37"/>
      <c r="E17" s="34"/>
      <c r="F17" s="37">
        <v>3</v>
      </c>
      <c r="G17" s="31" t="str">
        <f t="shared" si="0"/>
        <v/>
      </c>
    </row>
    <row r="18" spans="1:7" ht="36" x14ac:dyDescent="0.25">
      <c r="A18" s="37" t="s">
        <v>751</v>
      </c>
      <c r="B18" s="37" t="s">
        <v>752</v>
      </c>
      <c r="C18" s="37" t="s">
        <v>11</v>
      </c>
      <c r="D18" s="34"/>
      <c r="E18" s="37"/>
      <c r="F18" s="37"/>
      <c r="G18" s="37" t="str">
        <f t="shared" si="0"/>
        <v/>
      </c>
    </row>
    <row r="19" spans="1:7" x14ac:dyDescent="0.25">
      <c r="A19" s="37" t="s">
        <v>753</v>
      </c>
      <c r="B19" s="37" t="s">
        <v>754</v>
      </c>
      <c r="C19" s="37" t="s">
        <v>11</v>
      </c>
      <c r="D19" s="34"/>
      <c r="E19" s="37"/>
      <c r="F19" s="37"/>
      <c r="G19" s="37" t="str">
        <f t="shared" si="0"/>
        <v/>
      </c>
    </row>
    <row r="20" spans="1:7" x14ac:dyDescent="0.25">
      <c r="A20" s="37" t="s">
        <v>755</v>
      </c>
      <c r="B20" s="37" t="s">
        <v>756</v>
      </c>
      <c r="C20" s="37" t="s">
        <v>14</v>
      </c>
      <c r="D20" s="37"/>
      <c r="E20" s="34"/>
      <c r="F20" s="37">
        <v>2</v>
      </c>
      <c r="G20" s="31" t="str">
        <f t="shared" si="0"/>
        <v/>
      </c>
    </row>
    <row r="21" spans="1:7" x14ac:dyDescent="0.25">
      <c r="A21" s="37" t="s">
        <v>757</v>
      </c>
      <c r="B21" s="37" t="s">
        <v>758</v>
      </c>
      <c r="C21" s="37" t="s">
        <v>14</v>
      </c>
      <c r="D21" s="37"/>
      <c r="E21" s="34"/>
      <c r="F21" s="37">
        <v>2</v>
      </c>
      <c r="G21" s="31" t="str">
        <f t="shared" si="0"/>
        <v/>
      </c>
    </row>
    <row r="22" spans="1:7" ht="36" x14ac:dyDescent="0.25">
      <c r="A22" s="37" t="s">
        <v>759</v>
      </c>
      <c r="B22" s="37" t="s">
        <v>760</v>
      </c>
      <c r="C22" s="37" t="s">
        <v>11</v>
      </c>
      <c r="D22" s="34"/>
      <c r="E22" s="37"/>
      <c r="F22" s="37"/>
      <c r="G22" s="37" t="str">
        <f t="shared" si="0"/>
        <v/>
      </c>
    </row>
    <row r="23" spans="1:7" ht="24" x14ac:dyDescent="0.25">
      <c r="A23" s="37" t="s">
        <v>761</v>
      </c>
      <c r="B23" s="37" t="s">
        <v>762</v>
      </c>
      <c r="C23" s="37" t="s">
        <v>14</v>
      </c>
      <c r="D23" s="37"/>
      <c r="E23" s="34"/>
      <c r="F23" s="37">
        <v>3</v>
      </c>
      <c r="G23" s="31" t="str">
        <f t="shared" si="0"/>
        <v/>
      </c>
    </row>
    <row r="24" spans="1:7" x14ac:dyDescent="0.25">
      <c r="A24" s="37" t="s">
        <v>763</v>
      </c>
      <c r="B24" s="37" t="s">
        <v>764</v>
      </c>
      <c r="C24" s="37" t="s">
        <v>11</v>
      </c>
      <c r="D24" s="34"/>
      <c r="E24" s="37"/>
      <c r="F24" s="37"/>
      <c r="G24" s="37" t="str">
        <f t="shared" si="0"/>
        <v/>
      </c>
    </row>
    <row r="25" spans="1:7" ht="24" x14ac:dyDescent="0.25">
      <c r="A25" s="37" t="s">
        <v>765</v>
      </c>
      <c r="B25" s="37" t="s">
        <v>766</v>
      </c>
      <c r="C25" s="37" t="s">
        <v>11</v>
      </c>
      <c r="D25" s="34"/>
      <c r="E25" s="37"/>
      <c r="F25" s="37"/>
      <c r="G25" s="37" t="str">
        <f t="shared" si="0"/>
        <v/>
      </c>
    </row>
    <row r="26" spans="1:7" x14ac:dyDescent="0.25">
      <c r="A26" s="37" t="s">
        <v>767</v>
      </c>
      <c r="B26" s="37" t="s">
        <v>768</v>
      </c>
      <c r="C26" s="37" t="s">
        <v>14</v>
      </c>
      <c r="D26" s="37"/>
      <c r="E26" s="34"/>
      <c r="F26" s="37">
        <v>3</v>
      </c>
      <c r="G26" s="31" t="str">
        <f t="shared" si="0"/>
        <v/>
      </c>
    </row>
    <row r="27" spans="1:7" x14ac:dyDescent="0.25">
      <c r="A27" s="37" t="s">
        <v>769</v>
      </c>
      <c r="B27" s="37" t="s">
        <v>770</v>
      </c>
      <c r="C27" s="37" t="s">
        <v>14</v>
      </c>
      <c r="D27" s="37"/>
      <c r="E27" s="34"/>
      <c r="F27" s="37">
        <v>3</v>
      </c>
      <c r="G27" s="31" t="str">
        <f t="shared" si="0"/>
        <v/>
      </c>
    </row>
    <row r="28" spans="1:7" x14ac:dyDescent="0.25">
      <c r="A28" s="37" t="s">
        <v>771</v>
      </c>
      <c r="B28" s="37" t="s">
        <v>772</v>
      </c>
      <c r="C28" s="37" t="s">
        <v>14</v>
      </c>
      <c r="D28" s="37"/>
      <c r="E28" s="34"/>
      <c r="F28" s="37">
        <v>3</v>
      </c>
      <c r="G28" s="31" t="str">
        <f t="shared" si="0"/>
        <v/>
      </c>
    </row>
    <row r="29" spans="1:7" x14ac:dyDescent="0.25">
      <c r="A29" s="37" t="s">
        <v>773</v>
      </c>
      <c r="B29" s="37" t="s">
        <v>774</v>
      </c>
      <c r="C29" s="37" t="s">
        <v>14</v>
      </c>
      <c r="D29" s="37"/>
      <c r="E29" s="34"/>
      <c r="F29" s="37">
        <v>3</v>
      </c>
      <c r="G29" s="31" t="str">
        <f t="shared" si="0"/>
        <v/>
      </c>
    </row>
    <row r="30" spans="1:7" x14ac:dyDescent="0.25">
      <c r="A30" s="68" t="s">
        <v>57</v>
      </c>
      <c r="B30" s="68"/>
      <c r="C30" s="68"/>
      <c r="D30" s="68"/>
      <c r="E30" s="68"/>
      <c r="F30" s="40">
        <f>SUM(F3:F29)</f>
        <v>44</v>
      </c>
      <c r="G30" s="32">
        <f>SUM(G3:G29)</f>
        <v>0</v>
      </c>
    </row>
  </sheetData>
  <sheetProtection algorithmName="SHA-512" hashValue="x3Q2ax/WRHI+EChrDGwseTljcRdKvpTk/aI4hTiTZaI54gwPcWiVtJFK/LLQjgC0sv35fSPsyWXIbzMaQOHUSA==" saltValue="4ws4Zy1+p8+5Fu/fJswRWA==" spinCount="100000" sheet="1" objects="1" scenarios="1"/>
  <protectedRanges>
    <protectedRange sqref="D3:D4 E5:E6 D7 E8 D9 E10:E14 D15:D16 E17 D18:D19 E20:E21 D22 E23 D24:D25 E26:E29" name="Bereik1"/>
  </protectedRanges>
  <mergeCells count="2">
    <mergeCell ref="A30:E30"/>
    <mergeCell ref="A1:G1"/>
  </mergeCells>
  <conditionalFormatting sqref="D3:D29">
    <cfRule type="expression" dxfId="0" priority="1">
      <formula>D3="Nee"</formula>
    </cfRule>
  </conditionalFormatting>
  <dataValidations count="2">
    <dataValidation type="list" allowBlank="1" showInputMessage="1" showErrorMessage="1" sqref="D3:D29" xr:uid="{7D2EE4DB-9BE1-4649-A7F1-0CDFA34194AA}">
      <formula1>"Ja, Nee"</formula1>
    </dataValidation>
    <dataValidation type="list" allowBlank="1" showInputMessage="1" showErrorMessage="1" sqref="E3:E29" xr:uid="{2EE04F55-4505-467C-BD37-4DE6EA441773}">
      <formula1>"Standaard pakket, Work around, Maatwerk, Interface, Wordt niet ondersteund"</formula1>
    </dataValidation>
  </dataValidations>
  <pageMargins left="0.25" right="0.25"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FB3B-B74E-4358-BF9F-B3A87DE29294}">
  <dimension ref="A1:I18"/>
  <sheetViews>
    <sheetView workbookViewId="0">
      <selection sqref="A1:G1"/>
    </sheetView>
  </sheetViews>
  <sheetFormatPr defaultColWidth="8.88671875" defaultRowHeight="12" x14ac:dyDescent="0.3"/>
  <cols>
    <col min="1" max="1" width="40.6640625" style="26" customWidth="1"/>
    <col min="2" max="5" width="15.6640625" style="26" customWidth="1"/>
    <col min="6" max="16384" width="8.88671875" style="26"/>
  </cols>
  <sheetData>
    <row r="1" spans="1:9" ht="30" customHeight="1" x14ac:dyDescent="0.3">
      <c r="A1" s="57" t="s">
        <v>0</v>
      </c>
      <c r="B1" s="57"/>
      <c r="C1" s="57"/>
      <c r="D1" s="57"/>
      <c r="E1" s="57"/>
      <c r="F1" s="57"/>
      <c r="G1" s="57"/>
      <c r="H1" s="57" t="s">
        <v>795</v>
      </c>
      <c r="I1" s="57"/>
    </row>
    <row r="2" spans="1:9" ht="15" customHeight="1" x14ac:dyDescent="0.3">
      <c r="A2" s="73"/>
      <c r="B2" s="73"/>
      <c r="C2" s="73"/>
      <c r="D2" s="73"/>
      <c r="E2" s="73"/>
      <c r="F2" s="73"/>
      <c r="G2" s="73"/>
      <c r="H2" s="73"/>
      <c r="I2" s="73"/>
    </row>
    <row r="3" spans="1:9" ht="15" customHeight="1" x14ac:dyDescent="0.3"/>
    <row r="4" spans="1:9" ht="45" customHeight="1" x14ac:dyDescent="0.3">
      <c r="A4" s="23" t="s">
        <v>775</v>
      </c>
      <c r="B4" s="19" t="s">
        <v>776</v>
      </c>
      <c r="C4" s="19" t="s">
        <v>8</v>
      </c>
      <c r="D4" s="23" t="s">
        <v>9</v>
      </c>
      <c r="E4" s="19" t="s">
        <v>777</v>
      </c>
    </row>
    <row r="5" spans="1:9" ht="15" customHeight="1" x14ac:dyDescent="0.3">
      <c r="A5" s="22" t="s">
        <v>45</v>
      </c>
      <c r="B5" s="22">
        <v>2</v>
      </c>
      <c r="C5" s="22">
        <f>'1. Algemeen'!F21</f>
        <v>16</v>
      </c>
      <c r="D5" s="28">
        <f>'1. Algemeen'!G21</f>
        <v>0</v>
      </c>
      <c r="E5" s="27">
        <f>D5*B5</f>
        <v>0</v>
      </c>
      <c r="F5" s="11"/>
      <c r="G5" s="21"/>
      <c r="H5" s="21"/>
    </row>
    <row r="6" spans="1:9" ht="15" customHeight="1" x14ac:dyDescent="0.3">
      <c r="A6" s="22" t="s">
        <v>46</v>
      </c>
      <c r="B6" s="22">
        <v>10</v>
      </c>
      <c r="C6" s="22">
        <f>'2. Communicatie klant'!F35</f>
        <v>53</v>
      </c>
      <c r="D6" s="28">
        <f>'2. Communicatie klant'!G35</f>
        <v>0</v>
      </c>
      <c r="E6" s="27">
        <f t="shared" ref="E6:E15" si="0">D6*B6</f>
        <v>0</v>
      </c>
      <c r="F6" s="11"/>
      <c r="G6" s="21"/>
      <c r="H6" s="21"/>
    </row>
    <row r="7" spans="1:9" ht="15" customHeight="1" x14ac:dyDescent="0.3">
      <c r="A7" s="22" t="s">
        <v>47</v>
      </c>
      <c r="B7" s="22">
        <v>10</v>
      </c>
      <c r="C7" s="22">
        <f>'3. Gegevenskoppelingen'!F41</f>
        <v>43</v>
      </c>
      <c r="D7" s="28">
        <f>'3. Gegevenskoppelingen'!G41</f>
        <v>0</v>
      </c>
      <c r="E7" s="27">
        <f t="shared" si="0"/>
        <v>0</v>
      </c>
      <c r="F7" s="11"/>
      <c r="G7" s="21"/>
      <c r="H7" s="21"/>
    </row>
    <row r="8" spans="1:9" ht="15" customHeight="1" x14ac:dyDescent="0.3">
      <c r="A8" s="22" t="s">
        <v>48</v>
      </c>
      <c r="B8" s="22">
        <v>6</v>
      </c>
      <c r="C8" s="22">
        <f>'4. Bewaken en signaleren'!F33</f>
        <v>35</v>
      </c>
      <c r="D8" s="28">
        <f>'4. Bewaken en signaleren'!G33</f>
        <v>0</v>
      </c>
      <c r="E8" s="27">
        <f t="shared" si="0"/>
        <v>0</v>
      </c>
      <c r="F8" s="11"/>
      <c r="G8" s="21"/>
      <c r="H8" s="21"/>
    </row>
    <row r="9" spans="1:9" ht="15" customHeight="1" x14ac:dyDescent="0.3">
      <c r="A9" s="22" t="s">
        <v>49</v>
      </c>
      <c r="B9" s="22">
        <v>10</v>
      </c>
      <c r="C9" s="22">
        <f>'5. Plannen en agenda'!F58</f>
        <v>69</v>
      </c>
      <c r="D9" s="28">
        <f>'5. Plannen en agenda'!G58</f>
        <v>0</v>
      </c>
      <c r="E9" s="27">
        <f t="shared" si="0"/>
        <v>0</v>
      </c>
      <c r="F9" s="11"/>
      <c r="G9" s="21"/>
      <c r="H9" s="21"/>
    </row>
    <row r="10" spans="1:9" ht="15" customHeight="1" x14ac:dyDescent="0.3">
      <c r="A10" s="22" t="s">
        <v>50</v>
      </c>
      <c r="B10" s="22">
        <v>6</v>
      </c>
      <c r="C10" s="22">
        <f>'6. Rapporteren en analyseren'!F9</f>
        <v>9</v>
      </c>
      <c r="D10" s="28">
        <f>'6. Rapporteren en analyseren'!G9</f>
        <v>0</v>
      </c>
      <c r="E10" s="27">
        <f t="shared" si="0"/>
        <v>0</v>
      </c>
      <c r="F10" s="11"/>
      <c r="G10" s="21"/>
      <c r="H10" s="21"/>
    </row>
    <row r="11" spans="1:9" ht="15" customHeight="1" x14ac:dyDescent="0.3">
      <c r="A11" s="22" t="s">
        <v>51</v>
      </c>
      <c r="B11" s="22">
        <v>10</v>
      </c>
      <c r="C11" s="22">
        <f>'7. Gebruiksvriendelijkheid'!F53</f>
        <v>64</v>
      </c>
      <c r="D11" s="28">
        <f>'7. Gebruiksvriendelijkheid'!G53</f>
        <v>0</v>
      </c>
      <c r="E11" s="27">
        <f t="shared" si="0"/>
        <v>0</v>
      </c>
      <c r="F11" s="11"/>
      <c r="G11" s="21"/>
      <c r="H11" s="21"/>
    </row>
    <row r="12" spans="1:9" ht="15" customHeight="1" x14ac:dyDescent="0.3">
      <c r="A12" s="22" t="s">
        <v>52</v>
      </c>
      <c r="B12" s="22">
        <v>6</v>
      </c>
      <c r="C12" s="22">
        <f>'8. IB en toegang'!F35</f>
        <v>21</v>
      </c>
      <c r="D12" s="28">
        <f>'8. IB en toegang'!G35</f>
        <v>0</v>
      </c>
      <c r="E12" s="27">
        <f t="shared" si="0"/>
        <v>0</v>
      </c>
      <c r="F12" s="11"/>
      <c r="G12" s="21"/>
      <c r="H12" s="21"/>
    </row>
    <row r="13" spans="1:9" ht="15" customHeight="1" x14ac:dyDescent="0.3">
      <c r="A13" s="22" t="s">
        <v>53</v>
      </c>
      <c r="B13" s="50" t="s">
        <v>54</v>
      </c>
      <c r="C13" s="51"/>
      <c r="D13" s="51"/>
      <c r="E13" s="52"/>
      <c r="F13" s="11"/>
      <c r="G13" s="21"/>
      <c r="H13" s="21"/>
    </row>
    <row r="14" spans="1:9" ht="15" customHeight="1" x14ac:dyDescent="0.3">
      <c r="A14" s="22" t="s">
        <v>55</v>
      </c>
      <c r="B14" s="22">
        <v>6</v>
      </c>
      <c r="C14" s="22">
        <f>'9. Functioneel beheer'!F58</f>
        <v>83</v>
      </c>
      <c r="D14" s="28">
        <f>'9. Functioneel beheer'!G58</f>
        <v>0</v>
      </c>
      <c r="E14" s="27">
        <f>D14*B14</f>
        <v>0</v>
      </c>
      <c r="F14" s="11"/>
      <c r="G14" s="21"/>
      <c r="H14" s="21"/>
    </row>
    <row r="15" spans="1:9" ht="15" customHeight="1" x14ac:dyDescent="0.3">
      <c r="A15" s="22" t="s">
        <v>56</v>
      </c>
      <c r="B15" s="22">
        <v>2</v>
      </c>
      <c r="C15" s="22">
        <f>'10. SLA'!F30</f>
        <v>44</v>
      </c>
      <c r="D15" s="28">
        <f>'10. SLA'!G30</f>
        <v>0</v>
      </c>
      <c r="E15" s="27">
        <f t="shared" si="0"/>
        <v>0</v>
      </c>
      <c r="F15" s="21"/>
      <c r="G15" s="21"/>
      <c r="H15" s="21"/>
    </row>
    <row r="16" spans="1:9" ht="15" customHeight="1" x14ac:dyDescent="0.3">
      <c r="A16" s="50"/>
      <c r="B16" s="51"/>
      <c r="C16" s="51"/>
      <c r="D16" s="51"/>
      <c r="E16" s="52"/>
    </row>
    <row r="17" spans="1:5" ht="15" customHeight="1" x14ac:dyDescent="0.3">
      <c r="A17" s="70" t="s">
        <v>778</v>
      </c>
      <c r="B17" s="71"/>
      <c r="C17" s="71"/>
      <c r="D17" s="72"/>
      <c r="E17" s="27">
        <f>SUM(E5:E12,E14:E15)</f>
        <v>0</v>
      </c>
    </row>
    <row r="18" spans="1:5" ht="15" customHeight="1" x14ac:dyDescent="0.3">
      <c r="A18" s="69" t="s">
        <v>785</v>
      </c>
      <c r="B18" s="69"/>
      <c r="C18" s="69"/>
      <c r="D18" s="69"/>
      <c r="E18" s="43">
        <f>E17/3298*180</f>
        <v>0</v>
      </c>
    </row>
  </sheetData>
  <sheetProtection algorithmName="SHA-512" hashValue="NKoLb854eO2k7WWYQctxi61W1+ijRmIvO6nimSZ2/4U5zPpvkhL3+7ZVZyDxof7WqJgD0g1VlL4aZUikYA6AMA==" saltValue="rNAwMl2mL8bd9Ni9liRpUQ==" spinCount="100000" sheet="1" objects="1" scenarios="1"/>
  <mergeCells count="7">
    <mergeCell ref="A18:D18"/>
    <mergeCell ref="A16:E16"/>
    <mergeCell ref="A17:D17"/>
    <mergeCell ref="A2:I2"/>
    <mergeCell ref="A1:G1"/>
    <mergeCell ref="H1:I1"/>
    <mergeCell ref="B13:E13"/>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F394-4593-452C-A845-2E46D4915274}">
  <dimension ref="A1:G385"/>
  <sheetViews>
    <sheetView zoomScaleNormal="100" workbookViewId="0">
      <selection sqref="A1:G1"/>
    </sheetView>
  </sheetViews>
  <sheetFormatPr defaultColWidth="8.88671875" defaultRowHeight="15" customHeight="1" x14ac:dyDescent="0.3"/>
  <cols>
    <col min="1" max="1" width="10.6640625" style="5" customWidth="1"/>
    <col min="2" max="2" width="125.6640625" style="6" customWidth="1"/>
    <col min="3" max="4" width="10.6640625" style="5" customWidth="1"/>
    <col min="5" max="5" width="10.6640625" style="6" customWidth="1"/>
    <col min="6" max="7" width="10.6640625" style="5" customWidth="1"/>
    <col min="8" max="8" width="30.6640625" style="5" customWidth="1"/>
    <col min="9" max="16384" width="8.88671875" style="5"/>
  </cols>
  <sheetData>
    <row r="1" spans="1:7" ht="15" customHeight="1" x14ac:dyDescent="0.3">
      <c r="A1" s="46" t="s">
        <v>61</v>
      </c>
      <c r="B1" s="46"/>
      <c r="C1" s="46"/>
      <c r="D1" s="46"/>
      <c r="E1" s="46"/>
      <c r="F1" s="46"/>
      <c r="G1" s="46"/>
    </row>
    <row r="2" spans="1:7" ht="30" customHeight="1" x14ac:dyDescent="0.3">
      <c r="A2" s="38" t="s">
        <v>2</v>
      </c>
      <c r="B2" s="40" t="s">
        <v>4</v>
      </c>
      <c r="C2" s="38" t="s">
        <v>5</v>
      </c>
      <c r="D2" s="40" t="s">
        <v>62</v>
      </c>
      <c r="E2" s="40" t="s">
        <v>63</v>
      </c>
      <c r="F2" s="40" t="s">
        <v>8</v>
      </c>
      <c r="G2" s="40" t="s">
        <v>9</v>
      </c>
    </row>
    <row r="3" spans="1:7" ht="24" x14ac:dyDescent="0.3">
      <c r="A3" s="36" t="s">
        <v>64</v>
      </c>
      <c r="B3" s="37" t="s">
        <v>65</v>
      </c>
      <c r="C3" s="36" t="s">
        <v>11</v>
      </c>
      <c r="D3" s="33"/>
      <c r="E3" s="37"/>
      <c r="F3" s="36"/>
      <c r="G3" s="36" t="str">
        <f t="shared" ref="G3:G20" si="0">IF(E3="Ja",F3*100%,
IF(E3="Nee",0,
IF(E3="Standaard pakket",F3*100%,
IF(E3="Work around",F3*60%,
IF(E3="Maatwerk",F3*20%,
IF(E3="Interface",F3*10%,
IF(E3="Wordt niet ondersteund",0,
"")))))))</f>
        <v/>
      </c>
    </row>
    <row r="4" spans="1:7" ht="12" x14ac:dyDescent="0.3">
      <c r="A4" s="36" t="s">
        <v>66</v>
      </c>
      <c r="B4" s="37" t="s">
        <v>67</v>
      </c>
      <c r="C4" s="36" t="s">
        <v>11</v>
      </c>
      <c r="D4" s="33"/>
      <c r="E4" s="37"/>
      <c r="F4" s="36"/>
      <c r="G4" s="36" t="str">
        <f t="shared" si="0"/>
        <v/>
      </c>
    </row>
    <row r="5" spans="1:7" ht="24" x14ac:dyDescent="0.3">
      <c r="A5" s="36" t="s">
        <v>68</v>
      </c>
      <c r="B5" s="37" t="s">
        <v>69</v>
      </c>
      <c r="C5" s="36" t="s">
        <v>11</v>
      </c>
      <c r="D5" s="33"/>
      <c r="E5" s="37"/>
      <c r="F5" s="36"/>
      <c r="G5" s="36" t="str">
        <f t="shared" si="0"/>
        <v/>
      </c>
    </row>
    <row r="6" spans="1:7" ht="12" x14ac:dyDescent="0.3">
      <c r="A6" s="36" t="s">
        <v>70</v>
      </c>
      <c r="B6" s="37" t="s">
        <v>71</v>
      </c>
      <c r="C6" s="36" t="s">
        <v>11</v>
      </c>
      <c r="D6" s="33"/>
      <c r="E6" s="37"/>
      <c r="F6" s="36"/>
      <c r="G6" s="36" t="str">
        <f t="shared" si="0"/>
        <v/>
      </c>
    </row>
    <row r="7" spans="1:7" ht="12" x14ac:dyDescent="0.3">
      <c r="A7" s="36" t="s">
        <v>72</v>
      </c>
      <c r="B7" s="37" t="s">
        <v>73</v>
      </c>
      <c r="C7" s="36" t="s">
        <v>11</v>
      </c>
      <c r="D7" s="33"/>
      <c r="E7" s="37"/>
      <c r="F7" s="36"/>
      <c r="G7" s="36" t="str">
        <f t="shared" si="0"/>
        <v/>
      </c>
    </row>
    <row r="8" spans="1:7" ht="12" x14ac:dyDescent="0.3">
      <c r="A8" s="36" t="s">
        <v>74</v>
      </c>
      <c r="B8" s="37" t="s">
        <v>75</v>
      </c>
      <c r="C8" s="36" t="s">
        <v>11</v>
      </c>
      <c r="D8" s="33"/>
      <c r="E8" s="37"/>
      <c r="F8" s="36"/>
      <c r="G8" s="36" t="str">
        <f t="shared" si="0"/>
        <v/>
      </c>
    </row>
    <row r="9" spans="1:7" ht="24" x14ac:dyDescent="0.3">
      <c r="A9" s="36" t="s">
        <v>76</v>
      </c>
      <c r="B9" s="37" t="s">
        <v>77</v>
      </c>
      <c r="C9" s="36" t="s">
        <v>14</v>
      </c>
      <c r="D9" s="36"/>
      <c r="E9" s="34"/>
      <c r="F9" s="36">
        <v>1</v>
      </c>
      <c r="G9" s="39" t="str">
        <f t="shared" si="0"/>
        <v/>
      </c>
    </row>
    <row r="10" spans="1:7" ht="24" x14ac:dyDescent="0.3">
      <c r="A10" s="36" t="s">
        <v>78</v>
      </c>
      <c r="B10" s="37" t="s">
        <v>79</v>
      </c>
      <c r="C10" s="36" t="s">
        <v>14</v>
      </c>
      <c r="D10" s="36"/>
      <c r="E10" s="34"/>
      <c r="F10" s="36">
        <v>3</v>
      </c>
      <c r="G10" s="39" t="str">
        <f t="shared" si="0"/>
        <v/>
      </c>
    </row>
    <row r="11" spans="1:7" ht="24" x14ac:dyDescent="0.3">
      <c r="A11" s="36" t="s">
        <v>80</v>
      </c>
      <c r="B11" s="37" t="s">
        <v>81</v>
      </c>
      <c r="C11" s="36" t="s">
        <v>14</v>
      </c>
      <c r="D11" s="36"/>
      <c r="E11" s="34"/>
      <c r="F11" s="36">
        <v>3</v>
      </c>
      <c r="G11" s="39" t="str">
        <f t="shared" si="0"/>
        <v/>
      </c>
    </row>
    <row r="12" spans="1:7" ht="12" x14ac:dyDescent="0.3">
      <c r="A12" s="36" t="s">
        <v>82</v>
      </c>
      <c r="B12" s="37" t="s">
        <v>787</v>
      </c>
      <c r="C12" s="36" t="s">
        <v>11</v>
      </c>
      <c r="D12" s="33"/>
      <c r="E12" s="37"/>
      <c r="F12" s="36"/>
      <c r="G12" s="36" t="str">
        <f t="shared" si="0"/>
        <v/>
      </c>
    </row>
    <row r="13" spans="1:7" ht="24" x14ac:dyDescent="0.3">
      <c r="A13" s="36" t="s">
        <v>83</v>
      </c>
      <c r="B13" s="37" t="s">
        <v>84</v>
      </c>
      <c r="C13" s="36" t="s">
        <v>11</v>
      </c>
      <c r="D13" s="33"/>
      <c r="E13" s="37"/>
      <c r="F13" s="36"/>
      <c r="G13" s="36" t="str">
        <f t="shared" si="0"/>
        <v/>
      </c>
    </row>
    <row r="14" spans="1:7" ht="12" x14ac:dyDescent="0.3">
      <c r="A14" s="36" t="s">
        <v>85</v>
      </c>
      <c r="B14" s="37" t="s">
        <v>86</v>
      </c>
      <c r="C14" s="36" t="s">
        <v>14</v>
      </c>
      <c r="D14" s="36"/>
      <c r="E14" s="34"/>
      <c r="F14" s="36">
        <v>3</v>
      </c>
      <c r="G14" s="39" t="str">
        <f t="shared" si="0"/>
        <v/>
      </c>
    </row>
    <row r="15" spans="1:7" ht="24" x14ac:dyDescent="0.3">
      <c r="A15" s="36" t="s">
        <v>87</v>
      </c>
      <c r="B15" s="37" t="s">
        <v>88</v>
      </c>
      <c r="C15" s="36" t="s">
        <v>11</v>
      </c>
      <c r="D15" s="33"/>
      <c r="E15" s="37"/>
      <c r="F15" s="36"/>
      <c r="G15" s="36" t="str">
        <f t="shared" si="0"/>
        <v/>
      </c>
    </row>
    <row r="16" spans="1:7" ht="12" x14ac:dyDescent="0.3">
      <c r="A16" s="36" t="s">
        <v>89</v>
      </c>
      <c r="B16" s="37" t="s">
        <v>90</v>
      </c>
      <c r="C16" s="36" t="s">
        <v>11</v>
      </c>
      <c r="D16" s="33"/>
      <c r="E16" s="37"/>
      <c r="F16" s="36"/>
      <c r="G16" s="36" t="str">
        <f t="shared" si="0"/>
        <v/>
      </c>
    </row>
    <row r="17" spans="1:7" ht="36" x14ac:dyDescent="0.3">
      <c r="A17" s="36" t="s">
        <v>91</v>
      </c>
      <c r="B17" s="37" t="s">
        <v>92</v>
      </c>
      <c r="C17" s="36" t="s">
        <v>11</v>
      </c>
      <c r="D17" s="33"/>
      <c r="E17" s="37"/>
      <c r="F17" s="36"/>
      <c r="G17" s="36" t="str">
        <f t="shared" si="0"/>
        <v/>
      </c>
    </row>
    <row r="18" spans="1:7" ht="24" x14ac:dyDescent="0.3">
      <c r="A18" s="36" t="s">
        <v>93</v>
      </c>
      <c r="B18" s="37" t="s">
        <v>94</v>
      </c>
      <c r="C18" s="36" t="s">
        <v>14</v>
      </c>
      <c r="D18" s="36"/>
      <c r="E18" s="34"/>
      <c r="F18" s="36">
        <v>3</v>
      </c>
      <c r="G18" s="39" t="str">
        <f t="shared" si="0"/>
        <v/>
      </c>
    </row>
    <row r="19" spans="1:7" ht="24" x14ac:dyDescent="0.3">
      <c r="A19" s="36" t="s">
        <v>95</v>
      </c>
      <c r="B19" s="37" t="s">
        <v>96</v>
      </c>
      <c r="C19" s="36" t="s">
        <v>11</v>
      </c>
      <c r="D19" s="33"/>
      <c r="E19" s="37"/>
      <c r="F19" s="36"/>
      <c r="G19" s="36" t="str">
        <f t="shared" si="0"/>
        <v/>
      </c>
    </row>
    <row r="20" spans="1:7" ht="24" x14ac:dyDescent="0.3">
      <c r="A20" s="36" t="s">
        <v>97</v>
      </c>
      <c r="B20" s="37" t="s">
        <v>98</v>
      </c>
      <c r="C20" s="36" t="s">
        <v>14</v>
      </c>
      <c r="D20" s="36"/>
      <c r="E20" s="34"/>
      <c r="F20" s="36">
        <v>3</v>
      </c>
      <c r="G20" s="39" t="str">
        <f t="shared" si="0"/>
        <v/>
      </c>
    </row>
    <row r="21" spans="1:7" ht="15" customHeight="1" x14ac:dyDescent="0.3">
      <c r="A21" s="66" t="s">
        <v>57</v>
      </c>
      <c r="B21" s="66"/>
      <c r="C21" s="66"/>
      <c r="D21" s="66"/>
      <c r="E21" s="66"/>
      <c r="F21" s="38">
        <f>SUM(F3:F20)</f>
        <v>16</v>
      </c>
      <c r="G21" s="24">
        <f>SUM(G3:G20)</f>
        <v>0</v>
      </c>
    </row>
    <row r="23" spans="1:7" ht="30" customHeight="1" x14ac:dyDescent="0.3"/>
    <row r="24" spans="1:7" ht="12" x14ac:dyDescent="0.3"/>
    <row r="25" spans="1:7" ht="12" x14ac:dyDescent="0.3"/>
    <row r="26" spans="1:7" ht="12" x14ac:dyDescent="0.3"/>
    <row r="27" spans="1:7" ht="12" x14ac:dyDescent="0.3"/>
    <row r="28" spans="1:7" ht="12" x14ac:dyDescent="0.3"/>
    <row r="29" spans="1:7" ht="12" x14ac:dyDescent="0.3"/>
    <row r="30" spans="1:7" ht="12" x14ac:dyDescent="0.3"/>
    <row r="31" spans="1:7" ht="12" x14ac:dyDescent="0.3"/>
    <row r="32" spans="1:7" ht="12" x14ac:dyDescent="0.3"/>
    <row r="33" ht="12" x14ac:dyDescent="0.3"/>
    <row r="34" ht="12" x14ac:dyDescent="0.3"/>
    <row r="35" ht="12" x14ac:dyDescent="0.3"/>
    <row r="36" ht="12" x14ac:dyDescent="0.3"/>
    <row r="37" ht="12" x14ac:dyDescent="0.3"/>
    <row r="38" ht="12" x14ac:dyDescent="0.3"/>
    <row r="39" ht="12" x14ac:dyDescent="0.3"/>
    <row r="40" ht="12" x14ac:dyDescent="0.3"/>
    <row r="41" ht="12" x14ac:dyDescent="0.3"/>
    <row r="42" ht="12" x14ac:dyDescent="0.3"/>
    <row r="43" ht="12" x14ac:dyDescent="0.3"/>
    <row r="44" ht="12" x14ac:dyDescent="0.3"/>
    <row r="45" ht="12" x14ac:dyDescent="0.3"/>
    <row r="46" ht="12" x14ac:dyDescent="0.3"/>
    <row r="47" ht="12" x14ac:dyDescent="0.3"/>
    <row r="48" ht="12" x14ac:dyDescent="0.3"/>
    <row r="49" ht="12" x14ac:dyDescent="0.3"/>
    <row r="50" ht="12" x14ac:dyDescent="0.3"/>
    <row r="51" ht="12" x14ac:dyDescent="0.3"/>
    <row r="52" ht="12" x14ac:dyDescent="0.3"/>
    <row r="53" ht="12" x14ac:dyDescent="0.3"/>
    <row r="54" ht="12" x14ac:dyDescent="0.3"/>
    <row r="55" ht="12" x14ac:dyDescent="0.3"/>
    <row r="58" ht="30" customHeight="1" x14ac:dyDescent="0.3"/>
    <row r="59" ht="12" x14ac:dyDescent="0.3"/>
    <row r="60" ht="12" x14ac:dyDescent="0.3"/>
    <row r="61" ht="12" x14ac:dyDescent="0.3"/>
    <row r="62" ht="12" x14ac:dyDescent="0.3"/>
    <row r="63" ht="12" x14ac:dyDescent="0.3"/>
    <row r="64" ht="12" x14ac:dyDescent="0.3"/>
    <row r="65" ht="12" x14ac:dyDescent="0.3"/>
    <row r="66" ht="12" x14ac:dyDescent="0.3"/>
    <row r="67" ht="12" x14ac:dyDescent="0.3"/>
    <row r="68" ht="12" x14ac:dyDescent="0.3"/>
    <row r="69" ht="12" x14ac:dyDescent="0.3"/>
    <row r="70" ht="12" x14ac:dyDescent="0.3"/>
    <row r="71" ht="12" x14ac:dyDescent="0.3"/>
    <row r="72" ht="12" x14ac:dyDescent="0.3"/>
    <row r="73" ht="12" x14ac:dyDescent="0.3"/>
    <row r="74" ht="12" x14ac:dyDescent="0.3"/>
    <row r="75" ht="12" x14ac:dyDescent="0.3"/>
    <row r="76" ht="12" x14ac:dyDescent="0.3"/>
    <row r="77" ht="12" x14ac:dyDescent="0.3"/>
    <row r="78" ht="12" x14ac:dyDescent="0.3"/>
    <row r="79" ht="12" x14ac:dyDescent="0.3"/>
    <row r="80" ht="12" x14ac:dyDescent="0.3"/>
    <row r="81" ht="12" x14ac:dyDescent="0.3"/>
    <row r="82" ht="12" x14ac:dyDescent="0.3"/>
    <row r="83" ht="12" x14ac:dyDescent="0.3"/>
    <row r="84" ht="12" x14ac:dyDescent="0.3"/>
    <row r="85" ht="12" x14ac:dyDescent="0.3"/>
    <row r="86" ht="12" x14ac:dyDescent="0.3"/>
    <row r="87" ht="12" x14ac:dyDescent="0.3"/>
    <row r="88" ht="12" x14ac:dyDescent="0.3"/>
    <row r="89" ht="12" x14ac:dyDescent="0.3"/>
    <row r="90" ht="12" x14ac:dyDescent="0.3"/>
    <row r="91" ht="12" x14ac:dyDescent="0.3"/>
    <row r="92" ht="12" x14ac:dyDescent="0.3"/>
    <row r="93" ht="12" x14ac:dyDescent="0.3"/>
    <row r="94" ht="12" x14ac:dyDescent="0.3"/>
    <row r="95" ht="12" x14ac:dyDescent="0.3"/>
    <row r="96" ht="12" x14ac:dyDescent="0.3"/>
    <row r="99" ht="30" customHeight="1" x14ac:dyDescent="0.3"/>
    <row r="100" ht="12" x14ac:dyDescent="0.3"/>
    <row r="101" ht="12" x14ac:dyDescent="0.3"/>
    <row r="102" ht="12" x14ac:dyDescent="0.3"/>
    <row r="103" ht="12" x14ac:dyDescent="0.3"/>
    <row r="104" ht="12" x14ac:dyDescent="0.3"/>
    <row r="105" ht="12" x14ac:dyDescent="0.3"/>
    <row r="106" ht="12" x14ac:dyDescent="0.3"/>
    <row r="107" ht="12" x14ac:dyDescent="0.3"/>
    <row r="108" ht="12" x14ac:dyDescent="0.3"/>
    <row r="109" ht="12" x14ac:dyDescent="0.3"/>
    <row r="110" ht="12" x14ac:dyDescent="0.3"/>
    <row r="111" ht="12" x14ac:dyDescent="0.3"/>
    <row r="112" ht="12" x14ac:dyDescent="0.3"/>
    <row r="113" ht="12" x14ac:dyDescent="0.3"/>
    <row r="114" ht="12" x14ac:dyDescent="0.3"/>
    <row r="115" ht="12" x14ac:dyDescent="0.3"/>
    <row r="116" ht="12" x14ac:dyDescent="0.3"/>
    <row r="117" ht="12" x14ac:dyDescent="0.3"/>
    <row r="118" ht="12" x14ac:dyDescent="0.3"/>
    <row r="119" ht="12" x14ac:dyDescent="0.3"/>
    <row r="120" ht="12" x14ac:dyDescent="0.3"/>
    <row r="121" ht="12" x14ac:dyDescent="0.3"/>
    <row r="122" ht="12" x14ac:dyDescent="0.3"/>
    <row r="123" ht="12" x14ac:dyDescent="0.3"/>
    <row r="124" ht="12" x14ac:dyDescent="0.3"/>
    <row r="125" ht="12" x14ac:dyDescent="0.3"/>
    <row r="126" ht="12" x14ac:dyDescent="0.3"/>
    <row r="127" ht="12" x14ac:dyDescent="0.3"/>
    <row r="128" ht="12" x14ac:dyDescent="0.3"/>
    <row r="129" ht="12" x14ac:dyDescent="0.3"/>
    <row r="132" ht="30" customHeight="1" x14ac:dyDescent="0.3"/>
    <row r="133" ht="12" x14ac:dyDescent="0.3"/>
    <row r="134" ht="12" x14ac:dyDescent="0.3"/>
    <row r="135" ht="12" x14ac:dyDescent="0.3"/>
    <row r="136" ht="12" x14ac:dyDescent="0.3"/>
    <row r="137" ht="12" x14ac:dyDescent="0.3"/>
    <row r="138" ht="12" x14ac:dyDescent="0.3"/>
    <row r="139" ht="12" x14ac:dyDescent="0.3"/>
    <row r="140" ht="12" x14ac:dyDescent="0.3"/>
    <row r="141" ht="12" x14ac:dyDescent="0.3"/>
    <row r="142" ht="12" x14ac:dyDescent="0.3"/>
    <row r="143" ht="12" x14ac:dyDescent="0.3"/>
    <row r="144" ht="12" x14ac:dyDescent="0.3"/>
    <row r="145" ht="12" x14ac:dyDescent="0.3"/>
    <row r="146" ht="12" x14ac:dyDescent="0.3"/>
    <row r="147" ht="12" x14ac:dyDescent="0.3"/>
    <row r="148" ht="12" x14ac:dyDescent="0.3"/>
    <row r="149" ht="12" x14ac:dyDescent="0.3"/>
    <row r="150" ht="12" x14ac:dyDescent="0.3"/>
    <row r="151" ht="12" x14ac:dyDescent="0.3"/>
    <row r="152" ht="12" x14ac:dyDescent="0.3"/>
    <row r="153" ht="12" x14ac:dyDescent="0.3"/>
    <row r="154" ht="12" x14ac:dyDescent="0.3"/>
    <row r="155" ht="12" x14ac:dyDescent="0.3"/>
    <row r="156" ht="12" x14ac:dyDescent="0.3"/>
    <row r="157" ht="12" x14ac:dyDescent="0.3"/>
    <row r="158" ht="12" x14ac:dyDescent="0.3"/>
    <row r="159" ht="12" x14ac:dyDescent="0.3"/>
    <row r="160" ht="12" x14ac:dyDescent="0.3"/>
    <row r="161" ht="12" x14ac:dyDescent="0.3"/>
    <row r="162" ht="12" x14ac:dyDescent="0.3"/>
    <row r="163" ht="12" x14ac:dyDescent="0.3"/>
    <row r="164" ht="12" x14ac:dyDescent="0.3"/>
    <row r="165" ht="12" x14ac:dyDescent="0.3"/>
    <row r="166" ht="12" x14ac:dyDescent="0.3"/>
    <row r="167" ht="12" x14ac:dyDescent="0.3"/>
    <row r="168" ht="12" x14ac:dyDescent="0.3"/>
    <row r="169" ht="12" x14ac:dyDescent="0.3"/>
    <row r="170" ht="12" x14ac:dyDescent="0.3"/>
    <row r="171" ht="12" x14ac:dyDescent="0.3"/>
    <row r="172" ht="12" x14ac:dyDescent="0.3"/>
    <row r="173" ht="12" x14ac:dyDescent="0.3"/>
    <row r="174" ht="12" x14ac:dyDescent="0.3"/>
    <row r="175" ht="12" x14ac:dyDescent="0.3"/>
    <row r="176" ht="12" x14ac:dyDescent="0.3"/>
    <row r="177" ht="12" x14ac:dyDescent="0.3"/>
    <row r="178" ht="12" x14ac:dyDescent="0.3"/>
    <row r="179" ht="12" x14ac:dyDescent="0.3"/>
    <row r="180" ht="12" x14ac:dyDescent="0.3"/>
    <row r="181" ht="12" x14ac:dyDescent="0.3"/>
    <row r="182" ht="12" x14ac:dyDescent="0.3"/>
    <row r="183" ht="12" x14ac:dyDescent="0.3"/>
    <row r="184" ht="12" x14ac:dyDescent="0.3"/>
    <row r="185" ht="12" x14ac:dyDescent="0.3"/>
    <row r="186" ht="12" x14ac:dyDescent="0.3"/>
    <row r="187" ht="12" x14ac:dyDescent="0.3"/>
    <row r="190" ht="30" customHeight="1" x14ac:dyDescent="0.3"/>
    <row r="191" ht="12" x14ac:dyDescent="0.3"/>
    <row r="192" ht="12" x14ac:dyDescent="0.3"/>
    <row r="193" ht="12" x14ac:dyDescent="0.3"/>
    <row r="194" ht="12" x14ac:dyDescent="0.3"/>
    <row r="195" ht="12" x14ac:dyDescent="0.3"/>
    <row r="196" ht="12" x14ac:dyDescent="0.3"/>
    <row r="199" ht="30" customHeight="1" x14ac:dyDescent="0.3"/>
    <row r="200" ht="12" x14ac:dyDescent="0.3"/>
    <row r="201" ht="12" x14ac:dyDescent="0.3"/>
    <row r="202" ht="12" x14ac:dyDescent="0.3"/>
    <row r="203" ht="12" x14ac:dyDescent="0.3"/>
    <row r="204" ht="12" x14ac:dyDescent="0.3"/>
    <row r="205" ht="12" x14ac:dyDescent="0.3"/>
    <row r="206" ht="12" x14ac:dyDescent="0.3"/>
    <row r="207" ht="12" x14ac:dyDescent="0.3"/>
    <row r="208" ht="12" x14ac:dyDescent="0.3"/>
    <row r="209" ht="12" x14ac:dyDescent="0.3"/>
    <row r="210" ht="12" x14ac:dyDescent="0.3"/>
    <row r="211" ht="12" x14ac:dyDescent="0.3"/>
    <row r="212" ht="12" x14ac:dyDescent="0.3"/>
    <row r="213" ht="12" x14ac:dyDescent="0.3"/>
    <row r="214" ht="12" x14ac:dyDescent="0.3"/>
    <row r="215" ht="12" x14ac:dyDescent="0.3"/>
    <row r="216" ht="12" x14ac:dyDescent="0.3"/>
    <row r="217" ht="12" x14ac:dyDescent="0.3"/>
    <row r="218" ht="12" x14ac:dyDescent="0.3"/>
    <row r="219" ht="12" x14ac:dyDescent="0.3"/>
    <row r="220" ht="12" x14ac:dyDescent="0.3"/>
    <row r="221" ht="12" x14ac:dyDescent="0.3"/>
    <row r="222" ht="12" x14ac:dyDescent="0.3"/>
    <row r="223" ht="12" x14ac:dyDescent="0.3"/>
    <row r="224" ht="12" x14ac:dyDescent="0.3"/>
    <row r="225" ht="12" x14ac:dyDescent="0.3"/>
    <row r="226" ht="12" x14ac:dyDescent="0.3"/>
    <row r="227" ht="12" x14ac:dyDescent="0.3"/>
    <row r="228" ht="12" x14ac:dyDescent="0.3"/>
    <row r="229" ht="12" x14ac:dyDescent="0.3"/>
    <row r="230" ht="12" x14ac:dyDescent="0.3"/>
    <row r="231" ht="12" x14ac:dyDescent="0.3"/>
    <row r="232" ht="12" x14ac:dyDescent="0.3"/>
    <row r="233" ht="12" x14ac:dyDescent="0.3"/>
    <row r="234" ht="12" x14ac:dyDescent="0.3"/>
    <row r="235" ht="12" x14ac:dyDescent="0.3"/>
    <row r="236" ht="12" x14ac:dyDescent="0.3"/>
    <row r="237" ht="12" x14ac:dyDescent="0.3"/>
    <row r="238" ht="12" x14ac:dyDescent="0.3"/>
    <row r="239" ht="12" x14ac:dyDescent="0.3"/>
    <row r="240" ht="12" x14ac:dyDescent="0.3"/>
    <row r="241" ht="12" x14ac:dyDescent="0.3"/>
    <row r="242" ht="12" x14ac:dyDescent="0.3"/>
    <row r="243" ht="12" x14ac:dyDescent="0.3"/>
    <row r="244" ht="12" x14ac:dyDescent="0.3"/>
    <row r="245" ht="12" x14ac:dyDescent="0.3"/>
    <row r="246" ht="12" x14ac:dyDescent="0.3"/>
    <row r="247" ht="12" x14ac:dyDescent="0.3"/>
    <row r="248" ht="12" x14ac:dyDescent="0.3"/>
    <row r="249" ht="12" x14ac:dyDescent="0.3"/>
    <row r="252" ht="30" customHeight="1" x14ac:dyDescent="0.3"/>
    <row r="253" ht="12" x14ac:dyDescent="0.3"/>
    <row r="254" ht="12" x14ac:dyDescent="0.3"/>
    <row r="255" ht="12" x14ac:dyDescent="0.3"/>
    <row r="256" ht="12" x14ac:dyDescent="0.3"/>
    <row r="257" ht="12" x14ac:dyDescent="0.3"/>
    <row r="258" ht="12" x14ac:dyDescent="0.3"/>
    <row r="259" ht="12" x14ac:dyDescent="0.3"/>
    <row r="260" ht="12" x14ac:dyDescent="0.3"/>
    <row r="261" ht="12" x14ac:dyDescent="0.3"/>
    <row r="262" ht="12" x14ac:dyDescent="0.3"/>
    <row r="263" ht="12" x14ac:dyDescent="0.3"/>
    <row r="264" ht="12" x14ac:dyDescent="0.3"/>
    <row r="265" ht="12" x14ac:dyDescent="0.3"/>
    <row r="266" ht="12" x14ac:dyDescent="0.3"/>
    <row r="267" ht="12" x14ac:dyDescent="0.3"/>
    <row r="268" ht="12" x14ac:dyDescent="0.3"/>
    <row r="269" ht="12" x14ac:dyDescent="0.3"/>
    <row r="270" ht="12" x14ac:dyDescent="0.3"/>
    <row r="271" ht="12" x14ac:dyDescent="0.3"/>
    <row r="272" ht="12" x14ac:dyDescent="0.3"/>
    <row r="273" ht="12" x14ac:dyDescent="0.3"/>
    <row r="274" ht="12" x14ac:dyDescent="0.3"/>
    <row r="275" ht="12" x14ac:dyDescent="0.3"/>
    <row r="276" ht="12" x14ac:dyDescent="0.3"/>
    <row r="277" ht="12" x14ac:dyDescent="0.3"/>
    <row r="278" ht="12" x14ac:dyDescent="0.3"/>
    <row r="279" ht="12" x14ac:dyDescent="0.3"/>
    <row r="280" ht="12" x14ac:dyDescent="0.3"/>
    <row r="281" ht="12" x14ac:dyDescent="0.3"/>
    <row r="282" ht="12" x14ac:dyDescent="0.3"/>
    <row r="285" ht="30" customHeight="1" x14ac:dyDescent="0.3"/>
    <row r="286" ht="12" x14ac:dyDescent="0.3"/>
    <row r="287" ht="12" x14ac:dyDescent="0.3"/>
    <row r="288" ht="12" x14ac:dyDescent="0.3"/>
    <row r="289" ht="12" x14ac:dyDescent="0.3"/>
    <row r="290" ht="12" x14ac:dyDescent="0.3"/>
    <row r="291" ht="12" x14ac:dyDescent="0.3"/>
    <row r="292" ht="12" x14ac:dyDescent="0.3"/>
    <row r="293" ht="12" x14ac:dyDescent="0.3"/>
    <row r="294" ht="12" x14ac:dyDescent="0.3"/>
    <row r="295" ht="12" x14ac:dyDescent="0.3"/>
    <row r="296" ht="12" x14ac:dyDescent="0.3"/>
    <row r="297" ht="12" x14ac:dyDescent="0.3"/>
    <row r="300" ht="30" customHeight="1" x14ac:dyDescent="0.3"/>
    <row r="301" ht="12" x14ac:dyDescent="0.3"/>
    <row r="302" ht="12" x14ac:dyDescent="0.3"/>
    <row r="303" ht="12" x14ac:dyDescent="0.3"/>
    <row r="304" ht="12" x14ac:dyDescent="0.3"/>
    <row r="305" ht="12" x14ac:dyDescent="0.3"/>
    <row r="306" ht="12" x14ac:dyDescent="0.3"/>
    <row r="307" ht="12" x14ac:dyDescent="0.3"/>
    <row r="308" ht="12" x14ac:dyDescent="0.3"/>
    <row r="309" ht="12" x14ac:dyDescent="0.3"/>
    <row r="310" ht="12" x14ac:dyDescent="0.3"/>
    <row r="311" ht="12" x14ac:dyDescent="0.3"/>
    <row r="312" ht="12" x14ac:dyDescent="0.3"/>
    <row r="313" ht="12" x14ac:dyDescent="0.3"/>
    <row r="314" ht="12" x14ac:dyDescent="0.3"/>
    <row r="315" ht="12" x14ac:dyDescent="0.3"/>
    <row r="316" ht="12" x14ac:dyDescent="0.3"/>
    <row r="317" ht="12" x14ac:dyDescent="0.3"/>
    <row r="318" ht="12" x14ac:dyDescent="0.3"/>
    <row r="319" ht="12" x14ac:dyDescent="0.3"/>
    <row r="320" ht="12" x14ac:dyDescent="0.3"/>
    <row r="321" ht="12" x14ac:dyDescent="0.3"/>
    <row r="322" ht="12" x14ac:dyDescent="0.3"/>
    <row r="323" ht="12" x14ac:dyDescent="0.3"/>
    <row r="324" ht="12" x14ac:dyDescent="0.3"/>
    <row r="325" ht="12" x14ac:dyDescent="0.3"/>
    <row r="326" ht="12" x14ac:dyDescent="0.3"/>
    <row r="327" ht="12" x14ac:dyDescent="0.3"/>
    <row r="328" ht="12" x14ac:dyDescent="0.3"/>
    <row r="329" ht="12" x14ac:dyDescent="0.3"/>
    <row r="330" ht="12" x14ac:dyDescent="0.3"/>
    <row r="331" ht="12" x14ac:dyDescent="0.3"/>
    <row r="332" ht="12" x14ac:dyDescent="0.3"/>
    <row r="333" ht="12" x14ac:dyDescent="0.3"/>
    <row r="334" ht="12" x14ac:dyDescent="0.3"/>
    <row r="335" ht="12" x14ac:dyDescent="0.3"/>
    <row r="336" ht="12" x14ac:dyDescent="0.3"/>
    <row r="337" ht="12" x14ac:dyDescent="0.3"/>
    <row r="338" ht="12" x14ac:dyDescent="0.3"/>
    <row r="339" ht="12" x14ac:dyDescent="0.3"/>
    <row r="340" ht="12" x14ac:dyDescent="0.3"/>
    <row r="341" ht="12" x14ac:dyDescent="0.3"/>
    <row r="342" ht="12" x14ac:dyDescent="0.3"/>
    <row r="343" ht="12" x14ac:dyDescent="0.3"/>
    <row r="344" ht="12" x14ac:dyDescent="0.3"/>
    <row r="345" ht="12" x14ac:dyDescent="0.3"/>
    <row r="346" ht="12" x14ac:dyDescent="0.3"/>
    <row r="347" ht="12" x14ac:dyDescent="0.3"/>
    <row r="348" ht="12" x14ac:dyDescent="0.3"/>
    <row r="349" ht="12" x14ac:dyDescent="0.3"/>
    <row r="350" ht="12" x14ac:dyDescent="0.3"/>
    <row r="351" ht="12" x14ac:dyDescent="0.3"/>
    <row r="352" ht="12" x14ac:dyDescent="0.3"/>
    <row r="353" ht="12" x14ac:dyDescent="0.3"/>
    <row r="354" ht="12" x14ac:dyDescent="0.3"/>
    <row r="355" ht="12" x14ac:dyDescent="0.3"/>
    <row r="358" ht="30" customHeight="1" x14ac:dyDescent="0.3"/>
    <row r="359" ht="12" x14ac:dyDescent="0.3"/>
    <row r="360" ht="12" x14ac:dyDescent="0.3"/>
    <row r="361" ht="12" x14ac:dyDescent="0.3"/>
    <row r="362" ht="12" x14ac:dyDescent="0.3"/>
    <row r="363" ht="12" x14ac:dyDescent="0.3"/>
    <row r="364" ht="12" x14ac:dyDescent="0.3"/>
    <row r="365" ht="12" x14ac:dyDescent="0.3"/>
    <row r="366" ht="12" x14ac:dyDescent="0.3"/>
    <row r="367" ht="12" x14ac:dyDescent="0.3"/>
    <row r="368" ht="12" x14ac:dyDescent="0.3"/>
    <row r="369" ht="12" x14ac:dyDescent="0.3"/>
    <row r="370" ht="12" x14ac:dyDescent="0.3"/>
    <row r="371" ht="12" x14ac:dyDescent="0.3"/>
    <row r="372" ht="12" x14ac:dyDescent="0.3"/>
    <row r="373" ht="12" x14ac:dyDescent="0.3"/>
    <row r="374" ht="12" x14ac:dyDescent="0.3"/>
    <row r="375" ht="12" x14ac:dyDescent="0.3"/>
    <row r="376" ht="12" x14ac:dyDescent="0.3"/>
    <row r="377" ht="12" x14ac:dyDescent="0.3"/>
    <row r="378" ht="12" x14ac:dyDescent="0.3"/>
    <row r="379" ht="12" x14ac:dyDescent="0.3"/>
    <row r="380" ht="12" x14ac:dyDescent="0.3"/>
    <row r="381" ht="12" x14ac:dyDescent="0.3"/>
    <row r="382" ht="12" x14ac:dyDescent="0.3"/>
    <row r="383" ht="12" x14ac:dyDescent="0.3"/>
    <row r="384" ht="12" x14ac:dyDescent="0.3"/>
    <row r="385" ht="12" x14ac:dyDescent="0.3"/>
  </sheetData>
  <sheetProtection algorithmName="SHA-512" hashValue="psxZjugocurycZnzjgntXBuBog2/PmeJhjv1NCO2CrQ0DU7mJ6A6itCpeinhWQsbe+S/DK/E1JzZtdSxFZXumQ==" saltValue="da8E7QFk+fWYemzx7G03eQ==" spinCount="100000" sheet="1" objects="1" scenarios="1"/>
  <protectedRanges>
    <protectedRange sqref="D3:D8 E9:E11 D12:D13 E14 D15:D17 E18 D19 E20" name="Bereik1"/>
  </protectedRanges>
  <mergeCells count="2">
    <mergeCell ref="A1:G1"/>
    <mergeCell ref="A21:E21"/>
  </mergeCells>
  <phoneticPr fontId="1" type="noConversion"/>
  <conditionalFormatting sqref="D3:D20">
    <cfRule type="expression" dxfId="10" priority="18">
      <formula>D3="Nee"</formula>
    </cfRule>
  </conditionalFormatting>
  <dataValidations count="3">
    <dataValidation type="list" allowBlank="1" showInputMessage="1" showErrorMessage="1" sqref="C3:C20" xr:uid="{45A07546-BEFF-4A5C-A6F4-7B41DA8F97D7}">
      <formula1>"Eis, Wens"</formula1>
    </dataValidation>
    <dataValidation type="list" allowBlank="1" showInputMessage="1" showErrorMessage="1" sqref="D3:D20" xr:uid="{7D2EE4DB-9BE1-4649-A7F1-0CDFA34194AA}">
      <formula1>"Ja, Nee"</formula1>
    </dataValidation>
    <dataValidation type="list" allowBlank="1" showInputMessage="1" showErrorMessage="1" sqref="E3:E20" xr:uid="{2EE04F55-4505-467C-BD37-4DE6EA441773}">
      <formula1>"Standaard pakket, Work around, Maatwerk, Interface, Wordt niet ondersteund"</formula1>
    </dataValidation>
  </dataValidation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D1FC-16AD-4AF7-A618-3A3B7050759A}">
  <dimension ref="A1:G35"/>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99</v>
      </c>
      <c r="B1" s="67"/>
      <c r="C1" s="67"/>
      <c r="D1" s="67"/>
      <c r="E1" s="67"/>
      <c r="F1" s="67"/>
      <c r="G1" s="67"/>
    </row>
    <row r="2" spans="1:7" ht="30" customHeight="1" x14ac:dyDescent="0.25">
      <c r="A2" s="40" t="s">
        <v>2</v>
      </c>
      <c r="B2" s="40" t="s">
        <v>4</v>
      </c>
      <c r="C2" s="40" t="s">
        <v>5</v>
      </c>
      <c r="D2" s="40" t="s">
        <v>62</v>
      </c>
      <c r="E2" s="40" t="s">
        <v>63</v>
      </c>
      <c r="F2" s="40" t="s">
        <v>8</v>
      </c>
      <c r="G2" s="40" t="s">
        <v>9</v>
      </c>
    </row>
    <row r="3" spans="1:7" ht="24" x14ac:dyDescent="0.25">
      <c r="A3" s="37" t="s">
        <v>100</v>
      </c>
      <c r="B3" s="37" t="s">
        <v>101</v>
      </c>
      <c r="C3" s="37" t="s">
        <v>11</v>
      </c>
      <c r="D3" s="34"/>
      <c r="E3" s="37"/>
      <c r="F3" s="37"/>
      <c r="G3" s="37" t="str">
        <f t="shared" ref="G3:G34" si="0">IF(E3="Ja",F3*100%,
IF(E3="Nee",0,
IF(E3="Standaard pakket",F3*100%,
IF(E3="Work around",F3*60%,
IF(E3="Maatwerk",F3*20%,
IF(E3="Interface",F3*10%,
IF(E3="Wordt niet ondersteund",0,
"")))))))</f>
        <v/>
      </c>
    </row>
    <row r="4" spans="1:7" x14ac:dyDescent="0.25">
      <c r="A4" s="37" t="s">
        <v>102</v>
      </c>
      <c r="B4" s="37" t="s">
        <v>103</v>
      </c>
      <c r="C4" s="37" t="s">
        <v>11</v>
      </c>
      <c r="D4" s="34"/>
      <c r="E4" s="37"/>
      <c r="F4" s="37"/>
      <c r="G4" s="37" t="str">
        <f t="shared" si="0"/>
        <v/>
      </c>
    </row>
    <row r="5" spans="1:7" ht="24" x14ac:dyDescent="0.25">
      <c r="A5" s="37" t="s">
        <v>104</v>
      </c>
      <c r="B5" s="37" t="s">
        <v>105</v>
      </c>
      <c r="C5" s="37" t="s">
        <v>11</v>
      </c>
      <c r="D5" s="34"/>
      <c r="E5" s="37"/>
      <c r="F5" s="37"/>
      <c r="G5" s="37" t="str">
        <f t="shared" si="0"/>
        <v/>
      </c>
    </row>
    <row r="6" spans="1:7" x14ac:dyDescent="0.25">
      <c r="A6" s="37" t="s">
        <v>106</v>
      </c>
      <c r="B6" s="37" t="s">
        <v>107</v>
      </c>
      <c r="C6" s="37" t="s">
        <v>11</v>
      </c>
      <c r="D6" s="34"/>
      <c r="E6" s="37"/>
      <c r="F6" s="37"/>
      <c r="G6" s="37" t="str">
        <f t="shared" si="0"/>
        <v/>
      </c>
    </row>
    <row r="7" spans="1:7" x14ac:dyDescent="0.25">
      <c r="A7" s="37" t="s">
        <v>108</v>
      </c>
      <c r="B7" s="37" t="s">
        <v>109</v>
      </c>
      <c r="C7" s="37" t="s">
        <v>11</v>
      </c>
      <c r="D7" s="34"/>
      <c r="E7" s="37"/>
      <c r="F7" s="37"/>
      <c r="G7" s="37" t="str">
        <f t="shared" si="0"/>
        <v/>
      </c>
    </row>
    <row r="8" spans="1:7" x14ac:dyDescent="0.25">
      <c r="A8" s="37" t="s">
        <v>110</v>
      </c>
      <c r="B8" s="37" t="s">
        <v>111</v>
      </c>
      <c r="C8" s="37" t="s">
        <v>11</v>
      </c>
      <c r="D8" s="34"/>
      <c r="E8" s="37"/>
      <c r="F8" s="37"/>
      <c r="G8" s="37" t="str">
        <f t="shared" si="0"/>
        <v/>
      </c>
    </row>
    <row r="9" spans="1:7" ht="24" x14ac:dyDescent="0.25">
      <c r="A9" s="37" t="s">
        <v>112</v>
      </c>
      <c r="B9" s="37" t="s">
        <v>113</v>
      </c>
      <c r="C9" s="37" t="s">
        <v>14</v>
      </c>
      <c r="D9" s="37"/>
      <c r="E9" s="34"/>
      <c r="F9" s="37">
        <v>3</v>
      </c>
      <c r="G9" s="31" t="str">
        <f t="shared" si="0"/>
        <v/>
      </c>
    </row>
    <row r="10" spans="1:7" ht="24" x14ac:dyDescent="0.25">
      <c r="A10" s="37" t="s">
        <v>114</v>
      </c>
      <c r="B10" s="37" t="s">
        <v>115</v>
      </c>
      <c r="C10" s="37" t="s">
        <v>14</v>
      </c>
      <c r="D10" s="37"/>
      <c r="E10" s="34"/>
      <c r="F10" s="37">
        <v>3</v>
      </c>
      <c r="G10" s="31" t="str">
        <f t="shared" si="0"/>
        <v/>
      </c>
    </row>
    <row r="11" spans="1:7" x14ac:dyDescent="0.25">
      <c r="A11" s="37" t="s">
        <v>116</v>
      </c>
      <c r="B11" s="37" t="s">
        <v>117</v>
      </c>
      <c r="C11" s="37" t="s">
        <v>11</v>
      </c>
      <c r="D11" s="34"/>
      <c r="E11" s="37"/>
      <c r="F11" s="37"/>
      <c r="G11" s="37" t="str">
        <f t="shared" si="0"/>
        <v/>
      </c>
    </row>
    <row r="12" spans="1:7" x14ac:dyDescent="0.25">
      <c r="A12" s="37" t="s">
        <v>118</v>
      </c>
      <c r="B12" s="37" t="s">
        <v>119</v>
      </c>
      <c r="C12" s="37" t="s">
        <v>14</v>
      </c>
      <c r="D12" s="37"/>
      <c r="E12" s="34"/>
      <c r="F12" s="37">
        <v>3</v>
      </c>
      <c r="G12" s="31" t="str">
        <f t="shared" si="0"/>
        <v/>
      </c>
    </row>
    <row r="13" spans="1:7" ht="24" x14ac:dyDescent="0.25">
      <c r="A13" s="37" t="s">
        <v>120</v>
      </c>
      <c r="B13" s="37" t="s">
        <v>121</v>
      </c>
      <c r="C13" s="37" t="s">
        <v>14</v>
      </c>
      <c r="D13" s="37"/>
      <c r="E13" s="34"/>
      <c r="F13" s="37">
        <v>3</v>
      </c>
      <c r="G13" s="31" t="str">
        <f t="shared" si="0"/>
        <v/>
      </c>
    </row>
    <row r="14" spans="1:7" ht="24" x14ac:dyDescent="0.25">
      <c r="A14" s="37" t="s">
        <v>122</v>
      </c>
      <c r="B14" s="37" t="s">
        <v>123</v>
      </c>
      <c r="C14" s="37" t="s">
        <v>14</v>
      </c>
      <c r="D14" s="37"/>
      <c r="E14" s="34"/>
      <c r="F14" s="37">
        <v>3</v>
      </c>
      <c r="G14" s="31" t="str">
        <f t="shared" si="0"/>
        <v/>
      </c>
    </row>
    <row r="15" spans="1:7" x14ac:dyDescent="0.25">
      <c r="A15" s="37" t="s">
        <v>124</v>
      </c>
      <c r="B15" s="37" t="s">
        <v>125</v>
      </c>
      <c r="C15" s="37" t="s">
        <v>14</v>
      </c>
      <c r="D15" s="37"/>
      <c r="E15" s="34"/>
      <c r="F15" s="37">
        <v>3</v>
      </c>
      <c r="G15" s="31" t="str">
        <f t="shared" si="0"/>
        <v/>
      </c>
    </row>
    <row r="16" spans="1:7" ht="24" x14ac:dyDescent="0.25">
      <c r="A16" s="37" t="s">
        <v>126</v>
      </c>
      <c r="B16" s="37" t="s">
        <v>127</v>
      </c>
      <c r="C16" s="37" t="s">
        <v>14</v>
      </c>
      <c r="D16" s="37"/>
      <c r="E16" s="34"/>
      <c r="F16" s="37">
        <v>3</v>
      </c>
      <c r="G16" s="31" t="str">
        <f t="shared" si="0"/>
        <v/>
      </c>
    </row>
    <row r="17" spans="1:7" x14ac:dyDescent="0.25">
      <c r="A17" s="37" t="s">
        <v>128</v>
      </c>
      <c r="B17" s="37" t="s">
        <v>129</v>
      </c>
      <c r="C17" s="37" t="s">
        <v>14</v>
      </c>
      <c r="D17" s="37"/>
      <c r="E17" s="34"/>
      <c r="F17" s="37">
        <v>3</v>
      </c>
      <c r="G17" s="31" t="str">
        <f t="shared" si="0"/>
        <v/>
      </c>
    </row>
    <row r="18" spans="1:7" x14ac:dyDescent="0.25">
      <c r="A18" s="37" t="s">
        <v>130</v>
      </c>
      <c r="B18" s="37" t="s">
        <v>131</v>
      </c>
      <c r="C18" s="37" t="s">
        <v>14</v>
      </c>
      <c r="D18" s="37"/>
      <c r="E18" s="34"/>
      <c r="F18" s="37">
        <v>3</v>
      </c>
      <c r="G18" s="31" t="str">
        <f t="shared" si="0"/>
        <v/>
      </c>
    </row>
    <row r="19" spans="1:7" ht="24" x14ac:dyDescent="0.25">
      <c r="A19" s="37" t="s">
        <v>132</v>
      </c>
      <c r="B19" s="37" t="s">
        <v>133</v>
      </c>
      <c r="C19" s="37" t="s">
        <v>14</v>
      </c>
      <c r="D19" s="37"/>
      <c r="E19" s="34"/>
      <c r="F19" s="37">
        <v>2</v>
      </c>
      <c r="G19" s="31" t="str">
        <f t="shared" si="0"/>
        <v/>
      </c>
    </row>
    <row r="20" spans="1:7" ht="24" x14ac:dyDescent="0.25">
      <c r="A20" s="37" t="s">
        <v>134</v>
      </c>
      <c r="B20" s="37" t="s">
        <v>135</v>
      </c>
      <c r="C20" s="37" t="s">
        <v>11</v>
      </c>
      <c r="D20" s="34"/>
      <c r="E20" s="37"/>
      <c r="F20" s="37"/>
      <c r="G20" s="37" t="str">
        <f t="shared" si="0"/>
        <v/>
      </c>
    </row>
    <row r="21" spans="1:7" ht="24" x14ac:dyDescent="0.25">
      <c r="A21" s="37" t="s">
        <v>136</v>
      </c>
      <c r="B21" s="37" t="s">
        <v>137</v>
      </c>
      <c r="C21" s="37" t="s">
        <v>14</v>
      </c>
      <c r="D21" s="37"/>
      <c r="E21" s="34"/>
      <c r="F21" s="37">
        <v>2</v>
      </c>
      <c r="G21" s="31" t="str">
        <f t="shared" si="0"/>
        <v/>
      </c>
    </row>
    <row r="22" spans="1:7" ht="24" x14ac:dyDescent="0.25">
      <c r="A22" s="37" t="s">
        <v>138</v>
      </c>
      <c r="B22" s="37" t="s">
        <v>139</v>
      </c>
      <c r="C22" s="37" t="s">
        <v>14</v>
      </c>
      <c r="D22" s="37"/>
      <c r="E22" s="34"/>
      <c r="F22" s="37">
        <v>3</v>
      </c>
      <c r="G22" s="31" t="str">
        <f t="shared" si="0"/>
        <v/>
      </c>
    </row>
    <row r="23" spans="1:7" ht="24" x14ac:dyDescent="0.25">
      <c r="A23" s="37" t="s">
        <v>140</v>
      </c>
      <c r="B23" s="37" t="s">
        <v>141</v>
      </c>
      <c r="C23" s="37" t="s">
        <v>11</v>
      </c>
      <c r="D23" s="34"/>
      <c r="E23" s="37"/>
      <c r="F23" s="37"/>
      <c r="G23" s="37" t="str">
        <f t="shared" si="0"/>
        <v/>
      </c>
    </row>
    <row r="24" spans="1:7" x14ac:dyDescent="0.25">
      <c r="A24" s="37" t="s">
        <v>142</v>
      </c>
      <c r="B24" s="37" t="s">
        <v>143</v>
      </c>
      <c r="C24" s="37" t="s">
        <v>14</v>
      </c>
      <c r="D24" s="37"/>
      <c r="E24" s="34"/>
      <c r="F24" s="37">
        <v>3</v>
      </c>
      <c r="G24" s="31" t="str">
        <f t="shared" si="0"/>
        <v/>
      </c>
    </row>
    <row r="25" spans="1:7" x14ac:dyDescent="0.25">
      <c r="A25" s="37" t="s">
        <v>144</v>
      </c>
      <c r="B25" s="37" t="s">
        <v>145</v>
      </c>
      <c r="C25" s="37" t="s">
        <v>14</v>
      </c>
      <c r="D25" s="37"/>
      <c r="E25" s="34"/>
      <c r="F25" s="37">
        <v>3</v>
      </c>
      <c r="G25" s="31" t="str">
        <f t="shared" si="0"/>
        <v/>
      </c>
    </row>
    <row r="26" spans="1:7" ht="24" x14ac:dyDescent="0.25">
      <c r="A26" s="37" t="s">
        <v>146</v>
      </c>
      <c r="B26" s="37" t="s">
        <v>147</v>
      </c>
      <c r="C26" s="37" t="s">
        <v>14</v>
      </c>
      <c r="D26" s="37"/>
      <c r="E26" s="34"/>
      <c r="F26" s="37">
        <v>3</v>
      </c>
      <c r="G26" s="31" t="str">
        <f t="shared" si="0"/>
        <v/>
      </c>
    </row>
    <row r="27" spans="1:7" ht="24" x14ac:dyDescent="0.25">
      <c r="A27" s="37" t="s">
        <v>148</v>
      </c>
      <c r="B27" s="37" t="s">
        <v>149</v>
      </c>
      <c r="C27" s="37" t="s">
        <v>14</v>
      </c>
      <c r="D27" s="37"/>
      <c r="E27" s="34"/>
      <c r="F27" s="37">
        <v>3</v>
      </c>
      <c r="G27" s="31" t="str">
        <f t="shared" si="0"/>
        <v/>
      </c>
    </row>
    <row r="28" spans="1:7" ht="24" x14ac:dyDescent="0.25">
      <c r="A28" s="37" t="s">
        <v>150</v>
      </c>
      <c r="B28" s="37" t="s">
        <v>151</v>
      </c>
      <c r="C28" s="37" t="s">
        <v>14</v>
      </c>
      <c r="D28" s="37"/>
      <c r="E28" s="34"/>
      <c r="F28" s="37">
        <v>2</v>
      </c>
      <c r="G28" s="31" t="str">
        <f t="shared" si="0"/>
        <v/>
      </c>
    </row>
    <row r="29" spans="1:7" ht="24" x14ac:dyDescent="0.25">
      <c r="A29" s="37" t="s">
        <v>152</v>
      </c>
      <c r="B29" s="37" t="s">
        <v>153</v>
      </c>
      <c r="C29" s="37" t="s">
        <v>11</v>
      </c>
      <c r="D29" s="34"/>
      <c r="E29" s="37"/>
      <c r="F29" s="37"/>
      <c r="G29" s="37" t="str">
        <f t="shared" si="0"/>
        <v/>
      </c>
    </row>
    <row r="30" spans="1:7" ht="24" x14ac:dyDescent="0.25">
      <c r="A30" s="37" t="s">
        <v>154</v>
      </c>
      <c r="B30" s="37" t="s">
        <v>155</v>
      </c>
      <c r="C30" s="37" t="s">
        <v>11</v>
      </c>
      <c r="D30" s="34"/>
      <c r="E30" s="37"/>
      <c r="F30" s="37"/>
      <c r="G30" s="37" t="str">
        <f t="shared" si="0"/>
        <v/>
      </c>
    </row>
    <row r="31" spans="1:7" x14ac:dyDescent="0.25">
      <c r="A31" s="37" t="s">
        <v>156</v>
      </c>
      <c r="B31" s="37" t="s">
        <v>157</v>
      </c>
      <c r="C31" s="37" t="s">
        <v>11</v>
      </c>
      <c r="D31" s="34"/>
      <c r="E31" s="37"/>
      <c r="F31" s="37"/>
      <c r="G31" s="37" t="str">
        <f t="shared" si="0"/>
        <v/>
      </c>
    </row>
    <row r="32" spans="1:7" x14ac:dyDescent="0.25">
      <c r="A32" s="37" t="s">
        <v>158</v>
      </c>
      <c r="B32" s="37" t="s">
        <v>159</v>
      </c>
      <c r="C32" s="37" t="s">
        <v>14</v>
      </c>
      <c r="D32" s="37"/>
      <c r="E32" s="34"/>
      <c r="F32" s="37">
        <v>1</v>
      </c>
      <c r="G32" s="31" t="str">
        <f t="shared" si="0"/>
        <v/>
      </c>
    </row>
    <row r="33" spans="1:7" x14ac:dyDescent="0.25">
      <c r="A33" s="37" t="s">
        <v>160</v>
      </c>
      <c r="B33" s="37" t="s">
        <v>161</v>
      </c>
      <c r="C33" s="37" t="s">
        <v>14</v>
      </c>
      <c r="D33" s="37"/>
      <c r="E33" s="34"/>
      <c r="F33" s="37">
        <v>1</v>
      </c>
      <c r="G33" s="31" t="str">
        <f t="shared" si="0"/>
        <v/>
      </c>
    </row>
    <row r="34" spans="1:7" x14ac:dyDescent="0.25">
      <c r="A34" s="37" t="s">
        <v>162</v>
      </c>
      <c r="B34" s="37" t="s">
        <v>163</v>
      </c>
      <c r="C34" s="37" t="s">
        <v>14</v>
      </c>
      <c r="D34" s="37"/>
      <c r="E34" s="34"/>
      <c r="F34" s="37">
        <v>3</v>
      </c>
      <c r="G34" s="31" t="str">
        <f t="shared" si="0"/>
        <v/>
      </c>
    </row>
    <row r="35" spans="1:7" x14ac:dyDescent="0.25">
      <c r="A35" s="68" t="s">
        <v>57</v>
      </c>
      <c r="B35" s="68"/>
      <c r="C35" s="68"/>
      <c r="D35" s="68"/>
      <c r="E35" s="68"/>
      <c r="F35" s="40">
        <f>SUM(F3:F34)</f>
        <v>53</v>
      </c>
      <c r="G35" s="32">
        <f>SUM(G3:G34)</f>
        <v>0</v>
      </c>
    </row>
  </sheetData>
  <sheetProtection algorithmName="SHA-512" hashValue="vGET5YSq/QtIJs8MNlFkwmn7qbLlSfBL4XKlKY0NTAL71U6lRWxO39U4FTwci8GfuWG6xkhpqM2nfUF33c8TMQ==" saltValue="Im85Dain7vNgYa5iC7dFlQ==" spinCount="100000" sheet="1" objects="1" scenarios="1"/>
  <protectedRanges>
    <protectedRange sqref="D3:D8 D11 E9:E10 E12:E19 D20 E21 E22 D23 E24:E28 D29:D31 E32:E34" name="Bereik1"/>
  </protectedRanges>
  <mergeCells count="2">
    <mergeCell ref="A1:G1"/>
    <mergeCell ref="A35:E35"/>
  </mergeCells>
  <conditionalFormatting sqref="D3:D34">
    <cfRule type="expression" dxfId="9" priority="1">
      <formula>D3="Nee"</formula>
    </cfRule>
  </conditionalFormatting>
  <dataValidations count="3">
    <dataValidation type="list" allowBlank="1" showInputMessage="1" showErrorMessage="1" sqref="E3:E34" xr:uid="{2EE04F55-4505-467C-BD37-4DE6EA441773}">
      <formula1>"Standaard pakket, Work around, Maatwerk, Interface, Wordt niet ondersteund"</formula1>
    </dataValidation>
    <dataValidation type="list" allowBlank="1" showInputMessage="1" showErrorMessage="1" sqref="D3:D34" xr:uid="{7D2EE4DB-9BE1-4649-A7F1-0CDFA34194AA}">
      <formula1>"Ja, Nee"</formula1>
    </dataValidation>
    <dataValidation type="list" allowBlank="1" showInputMessage="1" showErrorMessage="1" sqref="C3:C34" xr:uid="{45A07546-BEFF-4A5C-A6F4-7B41DA8F97D7}">
      <formula1>"Eis, Wens"</formula1>
    </dataValidation>
  </dataValidations>
  <pageMargins left="0.25" right="0.25"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BEBF-26AF-4705-BED7-BDF3D8658963}">
  <dimension ref="A1:G41"/>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164</v>
      </c>
      <c r="B1" s="67"/>
      <c r="C1" s="67"/>
      <c r="D1" s="67"/>
      <c r="E1" s="67"/>
      <c r="F1" s="67"/>
      <c r="G1" s="67"/>
    </row>
    <row r="2" spans="1:7" ht="30" customHeight="1" x14ac:dyDescent="0.25">
      <c r="A2" s="40" t="s">
        <v>2</v>
      </c>
      <c r="B2" s="40" t="s">
        <v>4</v>
      </c>
      <c r="C2" s="40" t="s">
        <v>5</v>
      </c>
      <c r="D2" s="40" t="s">
        <v>62</v>
      </c>
      <c r="E2" s="40" t="s">
        <v>63</v>
      </c>
      <c r="F2" s="40" t="s">
        <v>8</v>
      </c>
      <c r="G2" s="40" t="s">
        <v>9</v>
      </c>
    </row>
    <row r="3" spans="1:7" x14ac:dyDescent="0.25">
      <c r="A3" s="37" t="s">
        <v>165</v>
      </c>
      <c r="B3" s="37" t="s">
        <v>166</v>
      </c>
      <c r="C3" s="37" t="s">
        <v>11</v>
      </c>
      <c r="D3" s="34"/>
      <c r="E3" s="37"/>
      <c r="F3" s="37"/>
      <c r="G3" s="37" t="str">
        <f t="shared" ref="G3:G40" si="0">IF(E3="Ja",F3*100%,
IF(E3="Nee",0,
IF(E3="Standaard pakket",F3*100%,
IF(E3="Work around",F3*60%,
IF(E3="Maatwerk",F3*20%,
IF(E3="Interface",F3*10%,
IF(E3="Wordt niet ondersteund",0,
"")))))))</f>
        <v/>
      </c>
    </row>
    <row r="4" spans="1:7" x14ac:dyDescent="0.25">
      <c r="A4" s="37" t="s">
        <v>167</v>
      </c>
      <c r="B4" s="37" t="s">
        <v>168</v>
      </c>
      <c r="C4" s="37" t="s">
        <v>14</v>
      </c>
      <c r="D4" s="37"/>
      <c r="E4" s="34"/>
      <c r="F4" s="37">
        <v>3</v>
      </c>
      <c r="G4" s="31" t="str">
        <f t="shared" si="0"/>
        <v/>
      </c>
    </row>
    <row r="5" spans="1:7" ht="108" x14ac:dyDescent="0.25">
      <c r="A5" s="37" t="s">
        <v>169</v>
      </c>
      <c r="B5" s="37" t="s">
        <v>170</v>
      </c>
      <c r="C5" s="37" t="s">
        <v>11</v>
      </c>
      <c r="D5" s="34"/>
      <c r="E5" s="37"/>
      <c r="F5" s="37"/>
      <c r="G5" s="37" t="str">
        <f t="shared" si="0"/>
        <v/>
      </c>
    </row>
    <row r="6" spans="1:7" x14ac:dyDescent="0.25">
      <c r="A6" s="37" t="s">
        <v>171</v>
      </c>
      <c r="B6" s="37" t="s">
        <v>172</v>
      </c>
      <c r="C6" s="37" t="s">
        <v>14</v>
      </c>
      <c r="D6" s="37"/>
      <c r="E6" s="34"/>
      <c r="F6" s="37">
        <v>1</v>
      </c>
      <c r="G6" s="31" t="str">
        <f t="shared" si="0"/>
        <v/>
      </c>
    </row>
    <row r="7" spans="1:7" ht="36" x14ac:dyDescent="0.25">
      <c r="A7" s="37" t="s">
        <v>173</v>
      </c>
      <c r="B7" s="37" t="s">
        <v>174</v>
      </c>
      <c r="C7" s="37" t="s">
        <v>14</v>
      </c>
      <c r="D7" s="37"/>
      <c r="E7" s="34"/>
      <c r="F7" s="37">
        <v>2</v>
      </c>
      <c r="G7" s="31" t="str">
        <f t="shared" si="0"/>
        <v/>
      </c>
    </row>
    <row r="8" spans="1:7" ht="36" x14ac:dyDescent="0.25">
      <c r="A8" s="37" t="s">
        <v>175</v>
      </c>
      <c r="B8" s="37" t="s">
        <v>176</v>
      </c>
      <c r="C8" s="37" t="s">
        <v>14</v>
      </c>
      <c r="D8" s="37"/>
      <c r="E8" s="34"/>
      <c r="F8" s="37">
        <v>1</v>
      </c>
      <c r="G8" s="31" t="str">
        <f t="shared" si="0"/>
        <v/>
      </c>
    </row>
    <row r="9" spans="1:7" ht="24" x14ac:dyDescent="0.25">
      <c r="A9" s="37" t="s">
        <v>177</v>
      </c>
      <c r="B9" s="37" t="s">
        <v>178</v>
      </c>
      <c r="C9" s="37" t="s">
        <v>14</v>
      </c>
      <c r="D9" s="37"/>
      <c r="E9" s="34"/>
      <c r="F9" s="37">
        <v>3</v>
      </c>
      <c r="G9" s="31" t="str">
        <f t="shared" si="0"/>
        <v/>
      </c>
    </row>
    <row r="10" spans="1:7" ht="48" x14ac:dyDescent="0.25">
      <c r="A10" s="37" t="s">
        <v>179</v>
      </c>
      <c r="B10" s="37" t="s">
        <v>180</v>
      </c>
      <c r="C10" s="37" t="s">
        <v>14</v>
      </c>
      <c r="D10" s="37"/>
      <c r="E10" s="34"/>
      <c r="F10" s="37">
        <v>3</v>
      </c>
      <c r="G10" s="31" t="str">
        <f t="shared" si="0"/>
        <v/>
      </c>
    </row>
    <row r="11" spans="1:7" x14ac:dyDescent="0.25">
      <c r="A11" s="37" t="s">
        <v>181</v>
      </c>
      <c r="B11" s="37" t="s">
        <v>182</v>
      </c>
      <c r="C11" s="37" t="s">
        <v>14</v>
      </c>
      <c r="D11" s="37"/>
      <c r="E11" s="34"/>
      <c r="F11" s="37">
        <v>3</v>
      </c>
      <c r="G11" s="31" t="str">
        <f t="shared" si="0"/>
        <v/>
      </c>
    </row>
    <row r="12" spans="1:7" ht="24" x14ac:dyDescent="0.25">
      <c r="A12" s="37" t="s">
        <v>183</v>
      </c>
      <c r="B12" s="37" t="s">
        <v>184</v>
      </c>
      <c r="C12" s="37" t="s">
        <v>14</v>
      </c>
      <c r="D12" s="37"/>
      <c r="E12" s="34"/>
      <c r="F12" s="37">
        <v>1</v>
      </c>
      <c r="G12" s="31" t="str">
        <f t="shared" si="0"/>
        <v/>
      </c>
    </row>
    <row r="13" spans="1:7" x14ac:dyDescent="0.25">
      <c r="A13" s="37" t="s">
        <v>185</v>
      </c>
      <c r="B13" s="37" t="s">
        <v>186</v>
      </c>
      <c r="C13" s="37" t="s">
        <v>11</v>
      </c>
      <c r="D13" s="34"/>
      <c r="E13" s="37"/>
      <c r="F13" s="37"/>
      <c r="G13" s="37" t="str">
        <f t="shared" si="0"/>
        <v/>
      </c>
    </row>
    <row r="14" spans="1:7" ht="36" x14ac:dyDescent="0.25">
      <c r="A14" s="37" t="s">
        <v>187</v>
      </c>
      <c r="B14" s="37" t="s">
        <v>188</v>
      </c>
      <c r="C14" s="37" t="s">
        <v>11</v>
      </c>
      <c r="D14" s="34"/>
      <c r="E14" s="37"/>
      <c r="F14" s="37"/>
      <c r="G14" s="37" t="str">
        <f t="shared" si="0"/>
        <v/>
      </c>
    </row>
    <row r="15" spans="1:7" ht="24" x14ac:dyDescent="0.25">
      <c r="A15" s="37" t="s">
        <v>189</v>
      </c>
      <c r="B15" s="37" t="s">
        <v>190</v>
      </c>
      <c r="C15" s="37" t="s">
        <v>14</v>
      </c>
      <c r="D15" s="37"/>
      <c r="E15" s="34"/>
      <c r="F15" s="37">
        <v>1</v>
      </c>
      <c r="G15" s="31" t="str">
        <f t="shared" si="0"/>
        <v/>
      </c>
    </row>
    <row r="16" spans="1:7" ht="24" x14ac:dyDescent="0.25">
      <c r="A16" s="37" t="s">
        <v>191</v>
      </c>
      <c r="B16" s="37" t="s">
        <v>192</v>
      </c>
      <c r="C16" s="37" t="s">
        <v>14</v>
      </c>
      <c r="D16" s="37"/>
      <c r="E16" s="34"/>
      <c r="F16" s="37">
        <v>1</v>
      </c>
      <c r="G16" s="31" t="str">
        <f t="shared" si="0"/>
        <v/>
      </c>
    </row>
    <row r="17" spans="1:7" x14ac:dyDescent="0.25">
      <c r="A17" s="37" t="s">
        <v>193</v>
      </c>
      <c r="B17" s="37" t="s">
        <v>194</v>
      </c>
      <c r="C17" s="37" t="s">
        <v>11</v>
      </c>
      <c r="D17" s="34"/>
      <c r="E17" s="37"/>
      <c r="F17" s="37"/>
      <c r="G17" s="37" t="str">
        <f t="shared" si="0"/>
        <v/>
      </c>
    </row>
    <row r="18" spans="1:7" x14ac:dyDescent="0.25">
      <c r="A18" s="37" t="s">
        <v>195</v>
      </c>
      <c r="B18" s="37" t="s">
        <v>196</v>
      </c>
      <c r="C18" s="37" t="s">
        <v>14</v>
      </c>
      <c r="D18" s="37"/>
      <c r="E18" s="34"/>
      <c r="F18" s="37">
        <v>1</v>
      </c>
      <c r="G18" s="31" t="str">
        <f t="shared" si="0"/>
        <v/>
      </c>
    </row>
    <row r="19" spans="1:7" x14ac:dyDescent="0.25">
      <c r="A19" s="37" t="s">
        <v>197</v>
      </c>
      <c r="B19" s="37" t="s">
        <v>198</v>
      </c>
      <c r="C19" s="37" t="s">
        <v>14</v>
      </c>
      <c r="D19" s="37"/>
      <c r="E19" s="34"/>
      <c r="F19" s="37">
        <v>1</v>
      </c>
      <c r="G19" s="31" t="str">
        <f t="shared" si="0"/>
        <v/>
      </c>
    </row>
    <row r="20" spans="1:7" x14ac:dyDescent="0.25">
      <c r="A20" s="37" t="s">
        <v>199</v>
      </c>
      <c r="B20" s="37" t="s">
        <v>200</v>
      </c>
      <c r="C20" s="37" t="s">
        <v>11</v>
      </c>
      <c r="D20" s="34"/>
      <c r="E20" s="37"/>
      <c r="F20" s="37"/>
      <c r="G20" s="37" t="str">
        <f t="shared" si="0"/>
        <v/>
      </c>
    </row>
    <row r="21" spans="1:7" x14ac:dyDescent="0.25">
      <c r="A21" s="37" t="s">
        <v>201</v>
      </c>
      <c r="B21" s="37" t="s">
        <v>202</v>
      </c>
      <c r="C21" s="37" t="s">
        <v>14</v>
      </c>
      <c r="D21" s="37"/>
      <c r="E21" s="34"/>
      <c r="F21" s="37">
        <v>3</v>
      </c>
      <c r="G21" s="31" t="str">
        <f t="shared" si="0"/>
        <v/>
      </c>
    </row>
    <row r="22" spans="1:7" x14ac:dyDescent="0.25">
      <c r="A22" s="37" t="s">
        <v>203</v>
      </c>
      <c r="B22" s="37" t="s">
        <v>204</v>
      </c>
      <c r="C22" s="37" t="s">
        <v>14</v>
      </c>
      <c r="D22" s="37"/>
      <c r="E22" s="34"/>
      <c r="F22" s="37">
        <v>1</v>
      </c>
      <c r="G22" s="31" t="str">
        <f t="shared" si="0"/>
        <v/>
      </c>
    </row>
    <row r="23" spans="1:7" ht="24" x14ac:dyDescent="0.25">
      <c r="A23" s="37" t="s">
        <v>205</v>
      </c>
      <c r="B23" s="37" t="s">
        <v>206</v>
      </c>
      <c r="C23" s="37" t="s">
        <v>14</v>
      </c>
      <c r="D23" s="37"/>
      <c r="E23" s="34"/>
      <c r="F23" s="37">
        <v>1</v>
      </c>
      <c r="G23" s="31" t="str">
        <f t="shared" si="0"/>
        <v/>
      </c>
    </row>
    <row r="24" spans="1:7" x14ac:dyDescent="0.25">
      <c r="A24" s="37" t="s">
        <v>207</v>
      </c>
      <c r="B24" s="37" t="s">
        <v>208</v>
      </c>
      <c r="C24" s="37" t="s">
        <v>11</v>
      </c>
      <c r="D24" s="34"/>
      <c r="E24" s="37"/>
      <c r="F24" s="37"/>
      <c r="G24" s="37" t="str">
        <f t="shared" si="0"/>
        <v/>
      </c>
    </row>
    <row r="25" spans="1:7" ht="72" x14ac:dyDescent="0.25">
      <c r="A25" s="37" t="s">
        <v>209</v>
      </c>
      <c r="B25" s="37" t="s">
        <v>210</v>
      </c>
      <c r="C25" s="37" t="s">
        <v>11</v>
      </c>
      <c r="D25" s="34"/>
      <c r="E25" s="37"/>
      <c r="F25" s="37"/>
      <c r="G25" s="37" t="str">
        <f t="shared" si="0"/>
        <v/>
      </c>
    </row>
    <row r="26" spans="1:7" x14ac:dyDescent="0.25">
      <c r="A26" s="37" t="s">
        <v>211</v>
      </c>
      <c r="B26" s="37" t="s">
        <v>212</v>
      </c>
      <c r="C26" s="37" t="s">
        <v>11</v>
      </c>
      <c r="D26" s="34"/>
      <c r="E26" s="37"/>
      <c r="F26" s="37"/>
      <c r="G26" s="37" t="str">
        <f t="shared" si="0"/>
        <v/>
      </c>
    </row>
    <row r="27" spans="1:7" x14ac:dyDescent="0.25">
      <c r="A27" s="37" t="s">
        <v>213</v>
      </c>
      <c r="B27" s="37" t="s">
        <v>214</v>
      </c>
      <c r="C27" s="37" t="s">
        <v>14</v>
      </c>
      <c r="D27" s="37"/>
      <c r="E27" s="34"/>
      <c r="F27" s="37">
        <v>3</v>
      </c>
      <c r="G27" s="31" t="str">
        <f t="shared" si="0"/>
        <v/>
      </c>
    </row>
    <row r="28" spans="1:7" ht="24" x14ac:dyDescent="0.25">
      <c r="A28" s="37" t="s">
        <v>215</v>
      </c>
      <c r="B28" s="37" t="s">
        <v>216</v>
      </c>
      <c r="C28" s="37" t="s">
        <v>14</v>
      </c>
      <c r="D28" s="37"/>
      <c r="E28" s="34"/>
      <c r="F28" s="37">
        <v>3</v>
      </c>
      <c r="G28" s="31" t="str">
        <f t="shared" si="0"/>
        <v/>
      </c>
    </row>
    <row r="29" spans="1:7" ht="24" x14ac:dyDescent="0.25">
      <c r="A29" s="37" t="s">
        <v>217</v>
      </c>
      <c r="B29" s="37" t="s">
        <v>218</v>
      </c>
      <c r="C29" s="37" t="s">
        <v>14</v>
      </c>
      <c r="D29" s="37"/>
      <c r="E29" s="34"/>
      <c r="F29" s="37">
        <v>3</v>
      </c>
      <c r="G29" s="31" t="str">
        <f t="shared" si="0"/>
        <v/>
      </c>
    </row>
    <row r="30" spans="1:7" x14ac:dyDescent="0.25">
      <c r="A30" s="37" t="s">
        <v>219</v>
      </c>
      <c r="B30" s="37" t="s">
        <v>220</v>
      </c>
      <c r="C30" s="37" t="s">
        <v>14</v>
      </c>
      <c r="D30" s="37"/>
      <c r="E30" s="34"/>
      <c r="F30" s="37">
        <v>1</v>
      </c>
      <c r="G30" s="31" t="str">
        <f t="shared" si="0"/>
        <v/>
      </c>
    </row>
    <row r="31" spans="1:7" x14ac:dyDescent="0.25">
      <c r="A31" s="37" t="s">
        <v>221</v>
      </c>
      <c r="B31" s="37" t="s">
        <v>222</v>
      </c>
      <c r="C31" s="37" t="s">
        <v>14</v>
      </c>
      <c r="D31" s="37"/>
      <c r="E31" s="34"/>
      <c r="F31" s="37">
        <v>1</v>
      </c>
      <c r="G31" s="31" t="str">
        <f t="shared" si="0"/>
        <v/>
      </c>
    </row>
    <row r="32" spans="1:7" x14ac:dyDescent="0.25">
      <c r="A32" s="37" t="s">
        <v>223</v>
      </c>
      <c r="B32" s="37" t="s">
        <v>224</v>
      </c>
      <c r="C32" s="37" t="s">
        <v>14</v>
      </c>
      <c r="D32" s="37"/>
      <c r="E32" s="34"/>
      <c r="F32" s="37">
        <v>1</v>
      </c>
      <c r="G32" s="31" t="str">
        <f t="shared" si="0"/>
        <v/>
      </c>
    </row>
    <row r="33" spans="1:7" x14ac:dyDescent="0.25">
      <c r="A33" s="37" t="s">
        <v>225</v>
      </c>
      <c r="B33" s="37" t="s">
        <v>226</v>
      </c>
      <c r="C33" s="37" t="s">
        <v>14</v>
      </c>
      <c r="D33" s="37"/>
      <c r="E33" s="34"/>
      <c r="F33" s="37">
        <v>1</v>
      </c>
      <c r="G33" s="31" t="str">
        <f t="shared" si="0"/>
        <v/>
      </c>
    </row>
    <row r="34" spans="1:7" ht="24" x14ac:dyDescent="0.25">
      <c r="A34" s="37" t="s">
        <v>227</v>
      </c>
      <c r="B34" s="37" t="s">
        <v>228</v>
      </c>
      <c r="C34" s="37" t="s">
        <v>11</v>
      </c>
      <c r="D34" s="34"/>
      <c r="E34" s="37"/>
      <c r="F34" s="37"/>
      <c r="G34" s="37" t="str">
        <f t="shared" si="0"/>
        <v/>
      </c>
    </row>
    <row r="35" spans="1:7" x14ac:dyDescent="0.25">
      <c r="A35" s="37" t="s">
        <v>229</v>
      </c>
      <c r="B35" s="37" t="s">
        <v>230</v>
      </c>
      <c r="C35" s="37" t="s">
        <v>14</v>
      </c>
      <c r="D35" s="37"/>
      <c r="E35" s="34"/>
      <c r="F35" s="37">
        <v>1</v>
      </c>
      <c r="G35" s="31" t="str">
        <f t="shared" si="0"/>
        <v/>
      </c>
    </row>
    <row r="36" spans="1:7" x14ac:dyDescent="0.25">
      <c r="A36" s="37" t="s">
        <v>231</v>
      </c>
      <c r="B36" s="37" t="s">
        <v>232</v>
      </c>
      <c r="C36" s="37" t="s">
        <v>14</v>
      </c>
      <c r="D36" s="37"/>
      <c r="E36" s="34"/>
      <c r="F36" s="37">
        <v>1</v>
      </c>
      <c r="G36" s="31" t="str">
        <f t="shared" si="0"/>
        <v/>
      </c>
    </row>
    <row r="37" spans="1:7" x14ac:dyDescent="0.25">
      <c r="A37" s="37" t="s">
        <v>233</v>
      </c>
      <c r="B37" s="37" t="s">
        <v>234</v>
      </c>
      <c r="C37" s="37" t="s">
        <v>14</v>
      </c>
      <c r="D37" s="37"/>
      <c r="E37" s="34"/>
      <c r="F37" s="37">
        <v>1</v>
      </c>
      <c r="G37" s="31" t="str">
        <f t="shared" si="0"/>
        <v/>
      </c>
    </row>
    <row r="38" spans="1:7" ht="24" x14ac:dyDescent="0.25">
      <c r="A38" s="37" t="s">
        <v>235</v>
      </c>
      <c r="B38" s="37" t="s">
        <v>236</v>
      </c>
      <c r="C38" s="37" t="s">
        <v>11</v>
      </c>
      <c r="D38" s="34"/>
      <c r="E38" s="37"/>
      <c r="F38" s="37"/>
      <c r="G38" s="37" t="str">
        <f t="shared" si="0"/>
        <v/>
      </c>
    </row>
    <row r="39" spans="1:7" x14ac:dyDescent="0.25">
      <c r="A39" s="37" t="s">
        <v>237</v>
      </c>
      <c r="B39" s="37" t="s">
        <v>238</v>
      </c>
      <c r="C39" s="37" t="s">
        <v>11</v>
      </c>
      <c r="D39" s="34"/>
      <c r="E39" s="37"/>
      <c r="F39" s="37"/>
      <c r="G39" s="37" t="str">
        <f t="shared" si="0"/>
        <v/>
      </c>
    </row>
    <row r="40" spans="1:7" x14ac:dyDescent="0.25">
      <c r="A40" s="37" t="s">
        <v>239</v>
      </c>
      <c r="B40" s="37" t="s">
        <v>240</v>
      </c>
      <c r="C40" s="37" t="s">
        <v>14</v>
      </c>
      <c r="D40" s="37"/>
      <c r="E40" s="34"/>
      <c r="F40" s="37">
        <v>1</v>
      </c>
      <c r="G40" s="31" t="str">
        <f t="shared" si="0"/>
        <v/>
      </c>
    </row>
    <row r="41" spans="1:7" x14ac:dyDescent="0.25">
      <c r="A41" s="68" t="s">
        <v>57</v>
      </c>
      <c r="B41" s="68"/>
      <c r="C41" s="68"/>
      <c r="D41" s="68"/>
      <c r="E41" s="68"/>
      <c r="F41" s="40">
        <f>SUM(F3:F40)</f>
        <v>43</v>
      </c>
      <c r="G41" s="32">
        <f>SUM(G3:G40)</f>
        <v>0</v>
      </c>
    </row>
  </sheetData>
  <sheetProtection algorithmName="SHA-512" hashValue="/fx43wdKG/rl/EOU3e0/3G3MeYMdhS4GFjUwv0qvZW62tHZ63+XaBr2UobhwliS2iEef9FKmuzuaGSBJCeYMDQ==" saltValue="HoZU0SMghKs/HLtr3kMimQ==" spinCount="100000" sheet="1" objects="1" scenarios="1"/>
  <protectedRanges>
    <protectedRange sqref="D3 E4 D5 E6:E12 D13:D14 E15:E16 D17 E18:E19 D20 E21:E23 D24:D26 E27:E33 D34 E35:E37 D38:D39 E40" name="Bereik1"/>
  </protectedRanges>
  <mergeCells count="2">
    <mergeCell ref="A1:G1"/>
    <mergeCell ref="A41:E41"/>
  </mergeCells>
  <conditionalFormatting sqref="D3:D40">
    <cfRule type="expression" dxfId="8" priority="1">
      <formula>D3="Nee"</formula>
    </cfRule>
  </conditionalFormatting>
  <dataValidations count="3">
    <dataValidation type="list" allowBlank="1" showInputMessage="1" showErrorMessage="1" sqref="E3:E40" xr:uid="{2EE04F55-4505-467C-BD37-4DE6EA441773}">
      <formula1>"Standaard pakket, Work around, Maatwerk, Interface, Wordt niet ondersteund"</formula1>
    </dataValidation>
    <dataValidation type="list" allowBlank="1" showInputMessage="1" showErrorMessage="1" sqref="D3:D40" xr:uid="{7D2EE4DB-9BE1-4649-A7F1-0CDFA34194AA}">
      <formula1>"Ja, Nee"</formula1>
    </dataValidation>
    <dataValidation type="list" allowBlank="1" showInputMessage="1" showErrorMessage="1" sqref="C3:C24" xr:uid="{45A07546-BEFF-4A5C-A6F4-7B41DA8F97D7}">
      <formula1>"Eis, Wens"</formula1>
    </dataValidation>
  </dataValidations>
  <pageMargins left="0.25" right="0.25"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4776-DF5E-46A4-9192-F8E725CE1A71}">
  <dimension ref="A1:G33"/>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241</v>
      </c>
      <c r="B1" s="67"/>
      <c r="C1" s="67"/>
      <c r="D1" s="67"/>
      <c r="E1" s="67"/>
      <c r="F1" s="67"/>
      <c r="G1" s="67"/>
    </row>
    <row r="2" spans="1:7" ht="30" customHeight="1" x14ac:dyDescent="0.25">
      <c r="A2" s="40" t="s">
        <v>2</v>
      </c>
      <c r="B2" s="40" t="s">
        <v>4</v>
      </c>
      <c r="C2" s="40" t="s">
        <v>5</v>
      </c>
      <c r="D2" s="40" t="s">
        <v>62</v>
      </c>
      <c r="E2" s="40" t="s">
        <v>63</v>
      </c>
      <c r="F2" s="40" t="s">
        <v>8</v>
      </c>
      <c r="G2" s="40" t="s">
        <v>9</v>
      </c>
    </row>
    <row r="3" spans="1:7" ht="36" x14ac:dyDescent="0.25">
      <c r="A3" s="37" t="s">
        <v>242</v>
      </c>
      <c r="B3" s="37" t="s">
        <v>243</v>
      </c>
      <c r="C3" s="37" t="s">
        <v>11</v>
      </c>
      <c r="D3" s="34"/>
      <c r="E3" s="37"/>
      <c r="F3" s="37"/>
      <c r="G3" s="37" t="str">
        <f t="shared" ref="G3:G32" si="0">IF(E3="Ja",F3*100%,
IF(E3="Nee",0,
IF(E3="Standaard pakket",F3*100%,
IF(E3="Work around",F3*60%,
IF(E3="Maatwerk",F3*20%,
IF(E3="Interface",F3*10%,
IF(E3="Wordt niet ondersteund",0,
"")))))))</f>
        <v/>
      </c>
    </row>
    <row r="4" spans="1:7" x14ac:dyDescent="0.25">
      <c r="A4" s="37" t="s">
        <v>244</v>
      </c>
      <c r="B4" s="37" t="s">
        <v>245</v>
      </c>
      <c r="C4" s="37" t="s">
        <v>14</v>
      </c>
      <c r="D4" s="37"/>
      <c r="E4" s="34"/>
      <c r="F4" s="37">
        <v>3</v>
      </c>
      <c r="G4" s="31" t="str">
        <f t="shared" si="0"/>
        <v/>
      </c>
    </row>
    <row r="5" spans="1:7" ht="24" x14ac:dyDescent="0.25">
      <c r="A5" s="37" t="s">
        <v>246</v>
      </c>
      <c r="B5" s="37" t="s">
        <v>247</v>
      </c>
      <c r="C5" s="37" t="s">
        <v>14</v>
      </c>
      <c r="D5" s="37"/>
      <c r="E5" s="34"/>
      <c r="F5" s="37">
        <v>1</v>
      </c>
      <c r="G5" s="31" t="str">
        <f t="shared" si="0"/>
        <v/>
      </c>
    </row>
    <row r="6" spans="1:7" x14ac:dyDescent="0.25">
      <c r="A6" s="37" t="s">
        <v>248</v>
      </c>
      <c r="B6" s="37" t="s">
        <v>249</v>
      </c>
      <c r="C6" s="37" t="s">
        <v>14</v>
      </c>
      <c r="D6" s="37"/>
      <c r="E6" s="34"/>
      <c r="F6" s="37">
        <v>3</v>
      </c>
      <c r="G6" s="31" t="str">
        <f t="shared" si="0"/>
        <v/>
      </c>
    </row>
    <row r="7" spans="1:7" x14ac:dyDescent="0.25">
      <c r="A7" s="37" t="s">
        <v>250</v>
      </c>
      <c r="B7" s="37" t="s">
        <v>251</v>
      </c>
      <c r="C7" s="37" t="s">
        <v>11</v>
      </c>
      <c r="D7" s="34"/>
      <c r="E7" s="37"/>
      <c r="F7" s="37"/>
      <c r="G7" s="37" t="str">
        <f t="shared" si="0"/>
        <v/>
      </c>
    </row>
    <row r="8" spans="1:7" x14ac:dyDescent="0.25">
      <c r="A8" s="37" t="s">
        <v>252</v>
      </c>
      <c r="B8" s="37" t="s">
        <v>253</v>
      </c>
      <c r="C8" s="37" t="s">
        <v>11</v>
      </c>
      <c r="D8" s="34"/>
      <c r="E8" s="37"/>
      <c r="F8" s="37"/>
      <c r="G8" s="37" t="str">
        <f t="shared" si="0"/>
        <v/>
      </c>
    </row>
    <row r="9" spans="1:7" ht="24" x14ac:dyDescent="0.25">
      <c r="A9" s="37" t="s">
        <v>254</v>
      </c>
      <c r="B9" s="37" t="s">
        <v>255</v>
      </c>
      <c r="C9" s="37" t="s">
        <v>11</v>
      </c>
      <c r="D9" s="34"/>
      <c r="E9" s="37"/>
      <c r="F9" s="37"/>
      <c r="G9" s="37" t="str">
        <f t="shared" si="0"/>
        <v/>
      </c>
    </row>
    <row r="10" spans="1:7" x14ac:dyDescent="0.25">
      <c r="A10" s="37" t="s">
        <v>256</v>
      </c>
      <c r="B10" s="37" t="s">
        <v>257</v>
      </c>
      <c r="C10" s="37" t="s">
        <v>11</v>
      </c>
      <c r="D10" s="34"/>
      <c r="E10" s="37"/>
      <c r="F10" s="37"/>
      <c r="G10" s="37" t="str">
        <f t="shared" si="0"/>
        <v/>
      </c>
    </row>
    <row r="11" spans="1:7" x14ac:dyDescent="0.25">
      <c r="A11" s="37" t="s">
        <v>258</v>
      </c>
      <c r="B11" s="37" t="s">
        <v>259</v>
      </c>
      <c r="C11" s="37" t="s">
        <v>11</v>
      </c>
      <c r="D11" s="34"/>
      <c r="E11" s="37"/>
      <c r="F11" s="37"/>
      <c r="G11" s="37" t="str">
        <f t="shared" si="0"/>
        <v/>
      </c>
    </row>
    <row r="12" spans="1:7" x14ac:dyDescent="0.25">
      <c r="A12" s="37" t="s">
        <v>260</v>
      </c>
      <c r="B12" s="37" t="s">
        <v>261</v>
      </c>
      <c r="C12" s="37" t="s">
        <v>11</v>
      </c>
      <c r="D12" s="34"/>
      <c r="E12" s="37"/>
      <c r="F12" s="37"/>
      <c r="G12" s="37" t="str">
        <f t="shared" si="0"/>
        <v/>
      </c>
    </row>
    <row r="13" spans="1:7" x14ac:dyDescent="0.25">
      <c r="A13" s="37" t="s">
        <v>262</v>
      </c>
      <c r="B13" s="37" t="s">
        <v>263</v>
      </c>
      <c r="C13" s="37" t="s">
        <v>11</v>
      </c>
      <c r="D13" s="34"/>
      <c r="E13" s="37"/>
      <c r="F13" s="37"/>
      <c r="G13" s="37" t="str">
        <f t="shared" si="0"/>
        <v/>
      </c>
    </row>
    <row r="14" spans="1:7" ht="24" x14ac:dyDescent="0.25">
      <c r="A14" s="37" t="s">
        <v>264</v>
      </c>
      <c r="B14" s="37" t="s">
        <v>265</v>
      </c>
      <c r="C14" s="37" t="s">
        <v>14</v>
      </c>
      <c r="D14" s="37"/>
      <c r="E14" s="34"/>
      <c r="F14" s="37">
        <v>3</v>
      </c>
      <c r="G14" s="31" t="str">
        <f t="shared" si="0"/>
        <v/>
      </c>
    </row>
    <row r="15" spans="1:7" ht="36" x14ac:dyDescent="0.25">
      <c r="A15" s="37" t="s">
        <v>266</v>
      </c>
      <c r="B15" s="37" t="s">
        <v>267</v>
      </c>
      <c r="C15" s="37" t="s">
        <v>14</v>
      </c>
      <c r="D15" s="37"/>
      <c r="E15" s="34"/>
      <c r="F15" s="37">
        <v>2</v>
      </c>
      <c r="G15" s="31" t="str">
        <f t="shared" si="0"/>
        <v/>
      </c>
    </row>
    <row r="16" spans="1:7" x14ac:dyDescent="0.25">
      <c r="A16" s="37" t="s">
        <v>268</v>
      </c>
      <c r="B16" s="37" t="s">
        <v>269</v>
      </c>
      <c r="C16" s="37" t="s">
        <v>14</v>
      </c>
      <c r="D16" s="37"/>
      <c r="E16" s="34"/>
      <c r="F16" s="37">
        <v>2</v>
      </c>
      <c r="G16" s="31" t="str">
        <f t="shared" si="0"/>
        <v/>
      </c>
    </row>
    <row r="17" spans="1:7" x14ac:dyDescent="0.25">
      <c r="A17" s="37" t="s">
        <v>270</v>
      </c>
      <c r="B17" s="37" t="s">
        <v>271</v>
      </c>
      <c r="C17" s="37" t="s">
        <v>14</v>
      </c>
      <c r="D17" s="37"/>
      <c r="E17" s="34"/>
      <c r="F17" s="37">
        <v>1</v>
      </c>
      <c r="G17" s="31" t="str">
        <f t="shared" si="0"/>
        <v/>
      </c>
    </row>
    <row r="18" spans="1:7" x14ac:dyDescent="0.25">
      <c r="A18" s="37" t="s">
        <v>272</v>
      </c>
      <c r="B18" s="37" t="s">
        <v>273</v>
      </c>
      <c r="C18" s="37" t="s">
        <v>14</v>
      </c>
      <c r="D18" s="37"/>
      <c r="E18" s="34"/>
      <c r="F18" s="37">
        <v>3</v>
      </c>
      <c r="G18" s="31" t="str">
        <f t="shared" si="0"/>
        <v/>
      </c>
    </row>
    <row r="19" spans="1:7" ht="24" x14ac:dyDescent="0.25">
      <c r="A19" s="37" t="s">
        <v>274</v>
      </c>
      <c r="B19" s="37" t="s">
        <v>275</v>
      </c>
      <c r="C19" s="37" t="s">
        <v>11</v>
      </c>
      <c r="D19" s="34"/>
      <c r="E19" s="37"/>
      <c r="F19" s="37"/>
      <c r="G19" s="37" t="str">
        <f t="shared" si="0"/>
        <v/>
      </c>
    </row>
    <row r="20" spans="1:7" ht="24" x14ac:dyDescent="0.25">
      <c r="A20" s="37" t="s">
        <v>276</v>
      </c>
      <c r="B20" s="37" t="s">
        <v>277</v>
      </c>
      <c r="C20" s="37" t="s">
        <v>14</v>
      </c>
      <c r="D20" s="37"/>
      <c r="E20" s="34"/>
      <c r="F20" s="37">
        <v>2</v>
      </c>
      <c r="G20" s="31" t="str">
        <f t="shared" si="0"/>
        <v/>
      </c>
    </row>
    <row r="21" spans="1:7" ht="36" x14ac:dyDescent="0.25">
      <c r="A21" s="37" t="s">
        <v>278</v>
      </c>
      <c r="B21" s="37" t="s">
        <v>279</v>
      </c>
      <c r="C21" s="37" t="s">
        <v>14</v>
      </c>
      <c r="D21" s="37"/>
      <c r="E21" s="34"/>
      <c r="F21" s="37">
        <v>1</v>
      </c>
      <c r="G21" s="31" t="str">
        <f t="shared" si="0"/>
        <v/>
      </c>
    </row>
    <row r="22" spans="1:7" ht="24" x14ac:dyDescent="0.25">
      <c r="A22" s="37" t="s">
        <v>280</v>
      </c>
      <c r="B22" s="37" t="s">
        <v>281</v>
      </c>
      <c r="C22" s="37" t="s">
        <v>11</v>
      </c>
      <c r="D22" s="34"/>
      <c r="E22" s="37"/>
      <c r="F22" s="37"/>
      <c r="G22" s="37" t="str">
        <f t="shared" si="0"/>
        <v/>
      </c>
    </row>
    <row r="23" spans="1:7" x14ac:dyDescent="0.25">
      <c r="A23" s="37" t="s">
        <v>282</v>
      </c>
      <c r="B23" s="37" t="s">
        <v>283</v>
      </c>
      <c r="C23" s="37" t="s">
        <v>14</v>
      </c>
      <c r="D23" s="37"/>
      <c r="E23" s="34"/>
      <c r="F23" s="37">
        <v>1</v>
      </c>
      <c r="G23" s="31" t="str">
        <f t="shared" si="0"/>
        <v/>
      </c>
    </row>
    <row r="24" spans="1:7" x14ac:dyDescent="0.25">
      <c r="A24" s="37" t="s">
        <v>284</v>
      </c>
      <c r="B24" s="37" t="s">
        <v>285</v>
      </c>
      <c r="C24" s="37" t="s">
        <v>14</v>
      </c>
      <c r="D24" s="37"/>
      <c r="E24" s="34"/>
      <c r="F24" s="37">
        <v>1</v>
      </c>
      <c r="G24" s="31" t="str">
        <f t="shared" si="0"/>
        <v/>
      </c>
    </row>
    <row r="25" spans="1:7" x14ac:dyDescent="0.25">
      <c r="A25" s="37" t="s">
        <v>286</v>
      </c>
      <c r="B25" s="37" t="s">
        <v>287</v>
      </c>
      <c r="C25" s="37" t="s">
        <v>14</v>
      </c>
      <c r="D25" s="37"/>
      <c r="E25" s="34"/>
      <c r="F25" s="37">
        <v>1</v>
      </c>
      <c r="G25" s="31" t="str">
        <f t="shared" si="0"/>
        <v/>
      </c>
    </row>
    <row r="26" spans="1:7" ht="36" x14ac:dyDescent="0.25">
      <c r="A26" s="37" t="s">
        <v>288</v>
      </c>
      <c r="B26" s="37" t="s">
        <v>289</v>
      </c>
      <c r="C26" s="37" t="s">
        <v>14</v>
      </c>
      <c r="D26" s="37"/>
      <c r="E26" s="34"/>
      <c r="F26" s="37">
        <v>2</v>
      </c>
      <c r="G26" s="31" t="str">
        <f t="shared" si="0"/>
        <v/>
      </c>
    </row>
    <row r="27" spans="1:7" ht="24" x14ac:dyDescent="0.25">
      <c r="A27" s="37" t="s">
        <v>290</v>
      </c>
      <c r="B27" s="37" t="s">
        <v>291</v>
      </c>
      <c r="C27" s="37" t="s">
        <v>14</v>
      </c>
      <c r="D27" s="37"/>
      <c r="E27" s="34"/>
      <c r="F27" s="37">
        <v>3</v>
      </c>
      <c r="G27" s="31" t="str">
        <f t="shared" si="0"/>
        <v/>
      </c>
    </row>
    <row r="28" spans="1:7" ht="24" x14ac:dyDescent="0.25">
      <c r="A28" s="37" t="s">
        <v>292</v>
      </c>
      <c r="B28" s="37" t="s">
        <v>293</v>
      </c>
      <c r="C28" s="37" t="s">
        <v>11</v>
      </c>
      <c r="D28" s="34"/>
      <c r="E28" s="37"/>
      <c r="F28" s="37"/>
      <c r="G28" s="37" t="str">
        <f t="shared" si="0"/>
        <v/>
      </c>
    </row>
    <row r="29" spans="1:7" ht="36" x14ac:dyDescent="0.25">
      <c r="A29" s="37" t="s">
        <v>294</v>
      </c>
      <c r="B29" s="37" t="s">
        <v>295</v>
      </c>
      <c r="C29" s="37" t="s">
        <v>14</v>
      </c>
      <c r="D29" s="37"/>
      <c r="E29" s="34"/>
      <c r="F29" s="37">
        <v>2</v>
      </c>
      <c r="G29" s="31" t="str">
        <f t="shared" si="0"/>
        <v/>
      </c>
    </row>
    <row r="30" spans="1:7" ht="36" x14ac:dyDescent="0.25">
      <c r="A30" s="37" t="s">
        <v>296</v>
      </c>
      <c r="B30" s="37" t="s">
        <v>297</v>
      </c>
      <c r="C30" s="37" t="s">
        <v>14</v>
      </c>
      <c r="D30" s="37"/>
      <c r="E30" s="34"/>
      <c r="F30" s="37">
        <v>3</v>
      </c>
      <c r="G30" s="31" t="str">
        <f t="shared" si="0"/>
        <v/>
      </c>
    </row>
    <row r="31" spans="1:7" x14ac:dyDescent="0.25">
      <c r="A31" s="37" t="s">
        <v>298</v>
      </c>
      <c r="B31" s="37" t="s">
        <v>299</v>
      </c>
      <c r="C31" s="37" t="s">
        <v>11</v>
      </c>
      <c r="D31" s="34"/>
      <c r="E31" s="37"/>
      <c r="F31" s="37"/>
      <c r="G31" s="37" t="str">
        <f t="shared" si="0"/>
        <v/>
      </c>
    </row>
    <row r="32" spans="1:7" x14ac:dyDescent="0.25">
      <c r="A32" s="37" t="s">
        <v>300</v>
      </c>
      <c r="B32" s="37" t="s">
        <v>301</v>
      </c>
      <c r="C32" s="37" t="s">
        <v>14</v>
      </c>
      <c r="D32" s="37"/>
      <c r="E32" s="34"/>
      <c r="F32" s="37">
        <v>1</v>
      </c>
      <c r="G32" s="37" t="str">
        <f t="shared" si="0"/>
        <v/>
      </c>
    </row>
    <row r="33" spans="1:7" x14ac:dyDescent="0.25">
      <c r="A33" s="68" t="s">
        <v>57</v>
      </c>
      <c r="B33" s="68"/>
      <c r="C33" s="68"/>
      <c r="D33" s="68"/>
      <c r="E33" s="68"/>
      <c r="F33" s="40">
        <f>SUM(F3:F32)</f>
        <v>35</v>
      </c>
      <c r="G33" s="32">
        <f>SUM(G3:G32)</f>
        <v>0</v>
      </c>
    </row>
  </sheetData>
  <sheetProtection algorithmName="SHA-512" hashValue="YN0VBEGEXbJENiRV0OiKYj+lxs2jiOm5vKSnwZMe2eq+K2xjlV0G8jF7FhYzcRoHfj5e5p/x3lRnguAQOhylXw==" saltValue="RqsTpxN6PbSF+iKbY01uyg==" spinCount="100000" sheet="1" objects="1" scenarios="1"/>
  <protectedRanges>
    <protectedRange sqref="D3 E4:E5 E6 D7:D13 E14:E18 D19 E20:E21 D22 E23:E27 D28 E29:E30 D31 E32" name="Bereik1"/>
  </protectedRanges>
  <mergeCells count="2">
    <mergeCell ref="A1:G1"/>
    <mergeCell ref="A33:E33"/>
  </mergeCells>
  <conditionalFormatting sqref="D3:D32">
    <cfRule type="expression" dxfId="7" priority="1">
      <formula>D3="Nee"</formula>
    </cfRule>
  </conditionalFormatting>
  <dataValidations count="2">
    <dataValidation type="list" allowBlank="1" showInputMessage="1" showErrorMessage="1" sqref="E3:E32" xr:uid="{2EE04F55-4505-467C-BD37-4DE6EA441773}">
      <formula1>"Standaard pakket, Work around, Maatwerk, Interface, Wordt niet ondersteund"</formula1>
    </dataValidation>
    <dataValidation type="list" allowBlank="1" showInputMessage="1" showErrorMessage="1" sqref="D3:D32" xr:uid="{7D2EE4DB-9BE1-4649-A7F1-0CDFA34194AA}">
      <formula1>"Ja, Nee"</formula1>
    </dataValidation>
  </dataValidations>
  <pageMargins left="0.25" right="0.25"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6D6F-13AE-4DFE-951A-30C4247F1C06}">
  <dimension ref="A1:G58"/>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302</v>
      </c>
      <c r="B1" s="67"/>
      <c r="C1" s="67"/>
      <c r="D1" s="67"/>
      <c r="E1" s="67"/>
      <c r="F1" s="67"/>
      <c r="G1" s="67"/>
    </row>
    <row r="2" spans="1:7" ht="30" customHeight="1" x14ac:dyDescent="0.25">
      <c r="A2" s="40" t="s">
        <v>2</v>
      </c>
      <c r="B2" s="40" t="s">
        <v>4</v>
      </c>
      <c r="C2" s="40" t="s">
        <v>5</v>
      </c>
      <c r="D2" s="40" t="s">
        <v>62</v>
      </c>
      <c r="E2" s="40" t="s">
        <v>63</v>
      </c>
      <c r="F2" s="40" t="s">
        <v>8</v>
      </c>
      <c r="G2" s="40" t="s">
        <v>9</v>
      </c>
    </row>
    <row r="3" spans="1:7" ht="24" x14ac:dyDescent="0.25">
      <c r="A3" s="37" t="s">
        <v>303</v>
      </c>
      <c r="B3" s="37" t="s">
        <v>304</v>
      </c>
      <c r="C3" s="37" t="s">
        <v>11</v>
      </c>
      <c r="D3" s="34"/>
      <c r="E3" s="37"/>
      <c r="F3" s="37"/>
      <c r="G3" s="37" t="str">
        <f t="shared" ref="G3:G34" si="0">IF(E3="Ja",F3*100%,
IF(E3="Nee",0,
IF(E3="Standaard pakket",F3*100%,
IF(E3="Work around",F3*60%,
IF(E3="Maatwerk",F3*20%,
IF(E3="Interface",F3*10%,
IF(E3="Wordt niet ondersteund",0,
"")))))))</f>
        <v/>
      </c>
    </row>
    <row r="4" spans="1:7" x14ac:dyDescent="0.25">
      <c r="A4" s="37" t="s">
        <v>305</v>
      </c>
      <c r="B4" s="37" t="s">
        <v>306</v>
      </c>
      <c r="C4" s="37" t="s">
        <v>11</v>
      </c>
      <c r="D4" s="34"/>
      <c r="E4" s="37"/>
      <c r="F4" s="37"/>
      <c r="G4" s="37" t="str">
        <f t="shared" si="0"/>
        <v/>
      </c>
    </row>
    <row r="5" spans="1:7" x14ac:dyDescent="0.25">
      <c r="A5" s="37" t="s">
        <v>307</v>
      </c>
      <c r="B5" s="37" t="s">
        <v>308</v>
      </c>
      <c r="C5" s="37" t="s">
        <v>11</v>
      </c>
      <c r="D5" s="34"/>
      <c r="E5" s="37"/>
      <c r="F5" s="37"/>
      <c r="G5" s="37" t="str">
        <f t="shared" si="0"/>
        <v/>
      </c>
    </row>
    <row r="6" spans="1:7" x14ac:dyDescent="0.25">
      <c r="A6" s="37" t="s">
        <v>309</v>
      </c>
      <c r="B6" s="37" t="s">
        <v>310</v>
      </c>
      <c r="C6" s="37" t="s">
        <v>14</v>
      </c>
      <c r="D6" s="37"/>
      <c r="E6" s="34"/>
      <c r="F6" s="37">
        <v>2</v>
      </c>
      <c r="G6" s="31" t="str">
        <f t="shared" si="0"/>
        <v/>
      </c>
    </row>
    <row r="7" spans="1:7" x14ac:dyDescent="0.25">
      <c r="A7" s="37" t="s">
        <v>311</v>
      </c>
      <c r="B7" s="37" t="s">
        <v>312</v>
      </c>
      <c r="C7" s="37" t="s">
        <v>11</v>
      </c>
      <c r="D7" s="34"/>
      <c r="E7" s="37"/>
      <c r="F7" s="37"/>
      <c r="G7" s="37" t="str">
        <f t="shared" si="0"/>
        <v/>
      </c>
    </row>
    <row r="8" spans="1:7" x14ac:dyDescent="0.25">
      <c r="A8" s="37" t="s">
        <v>313</v>
      </c>
      <c r="B8" s="37" t="s">
        <v>314</v>
      </c>
      <c r="C8" s="37" t="s">
        <v>14</v>
      </c>
      <c r="D8" s="37"/>
      <c r="E8" s="34"/>
      <c r="F8" s="37">
        <v>2</v>
      </c>
      <c r="G8" s="31" t="str">
        <f t="shared" si="0"/>
        <v/>
      </c>
    </row>
    <row r="9" spans="1:7" x14ac:dyDescent="0.25">
      <c r="A9" s="37" t="s">
        <v>315</v>
      </c>
      <c r="B9" s="37" t="s">
        <v>316</v>
      </c>
      <c r="C9" s="37" t="s">
        <v>11</v>
      </c>
      <c r="D9" s="34"/>
      <c r="E9" s="37"/>
      <c r="F9" s="37"/>
      <c r="G9" s="37" t="str">
        <f t="shared" si="0"/>
        <v/>
      </c>
    </row>
    <row r="10" spans="1:7" ht="24" x14ac:dyDescent="0.25">
      <c r="A10" s="37" t="s">
        <v>317</v>
      </c>
      <c r="B10" s="37" t="s">
        <v>318</v>
      </c>
      <c r="C10" s="37" t="s">
        <v>11</v>
      </c>
      <c r="D10" s="34"/>
      <c r="E10" s="37"/>
      <c r="F10" s="37"/>
      <c r="G10" s="37" t="str">
        <f t="shared" si="0"/>
        <v/>
      </c>
    </row>
    <row r="11" spans="1:7" ht="24" x14ac:dyDescent="0.25">
      <c r="A11" s="37" t="s">
        <v>319</v>
      </c>
      <c r="B11" s="37" t="s">
        <v>320</v>
      </c>
      <c r="C11" s="37" t="s">
        <v>11</v>
      </c>
      <c r="D11" s="34"/>
      <c r="E11" s="37"/>
      <c r="F11" s="37"/>
      <c r="G11" s="37" t="str">
        <f t="shared" si="0"/>
        <v/>
      </c>
    </row>
    <row r="12" spans="1:7" x14ac:dyDescent="0.25">
      <c r="A12" s="37" t="s">
        <v>321</v>
      </c>
      <c r="B12" s="37" t="s">
        <v>322</v>
      </c>
      <c r="C12" s="37" t="s">
        <v>11</v>
      </c>
      <c r="D12" s="34"/>
      <c r="E12" s="37"/>
      <c r="F12" s="37"/>
      <c r="G12" s="37" t="str">
        <f t="shared" si="0"/>
        <v/>
      </c>
    </row>
    <row r="13" spans="1:7" ht="24" x14ac:dyDescent="0.25">
      <c r="A13" s="37" t="s">
        <v>323</v>
      </c>
      <c r="B13" s="37" t="s">
        <v>324</v>
      </c>
      <c r="C13" s="37" t="s">
        <v>11</v>
      </c>
      <c r="D13" s="34"/>
      <c r="E13" s="37"/>
      <c r="F13" s="37"/>
      <c r="G13" s="37" t="str">
        <f t="shared" si="0"/>
        <v/>
      </c>
    </row>
    <row r="14" spans="1:7" ht="24" x14ac:dyDescent="0.25">
      <c r="A14" s="37" t="s">
        <v>325</v>
      </c>
      <c r="B14" s="37" t="s">
        <v>326</v>
      </c>
      <c r="C14" s="37" t="s">
        <v>11</v>
      </c>
      <c r="D14" s="34"/>
      <c r="E14" s="37"/>
      <c r="F14" s="37"/>
      <c r="G14" s="37" t="str">
        <f t="shared" si="0"/>
        <v/>
      </c>
    </row>
    <row r="15" spans="1:7" x14ac:dyDescent="0.25">
      <c r="A15" s="37" t="s">
        <v>327</v>
      </c>
      <c r="B15" s="37" t="s">
        <v>328</v>
      </c>
      <c r="C15" s="37" t="s">
        <v>11</v>
      </c>
      <c r="D15" s="34"/>
      <c r="E15" s="37"/>
      <c r="F15" s="37"/>
      <c r="G15" s="37" t="str">
        <f t="shared" si="0"/>
        <v/>
      </c>
    </row>
    <row r="16" spans="1:7" ht="24" x14ac:dyDescent="0.25">
      <c r="A16" s="37" t="s">
        <v>329</v>
      </c>
      <c r="B16" s="37" t="s">
        <v>330</v>
      </c>
      <c r="C16" s="37" t="s">
        <v>14</v>
      </c>
      <c r="D16" s="37"/>
      <c r="E16" s="34"/>
      <c r="F16" s="37">
        <v>2</v>
      </c>
      <c r="G16" s="31" t="str">
        <f t="shared" si="0"/>
        <v/>
      </c>
    </row>
    <row r="17" spans="1:7" ht="24" x14ac:dyDescent="0.25">
      <c r="A17" s="37" t="s">
        <v>331</v>
      </c>
      <c r="B17" s="37" t="s">
        <v>332</v>
      </c>
      <c r="C17" s="37" t="s">
        <v>14</v>
      </c>
      <c r="D17" s="37"/>
      <c r="E17" s="34"/>
      <c r="F17" s="37">
        <v>2</v>
      </c>
      <c r="G17" s="31" t="str">
        <f t="shared" si="0"/>
        <v/>
      </c>
    </row>
    <row r="18" spans="1:7" ht="24" x14ac:dyDescent="0.25">
      <c r="A18" s="37" t="s">
        <v>333</v>
      </c>
      <c r="B18" s="37" t="s">
        <v>334</v>
      </c>
      <c r="C18" s="37" t="s">
        <v>14</v>
      </c>
      <c r="D18" s="37"/>
      <c r="E18" s="34"/>
      <c r="F18" s="37">
        <v>2</v>
      </c>
      <c r="G18" s="31" t="str">
        <f t="shared" si="0"/>
        <v/>
      </c>
    </row>
    <row r="19" spans="1:7" ht="24" x14ac:dyDescent="0.25">
      <c r="A19" s="37" t="s">
        <v>335</v>
      </c>
      <c r="B19" s="37" t="s">
        <v>336</v>
      </c>
      <c r="C19" s="37" t="s">
        <v>14</v>
      </c>
      <c r="D19" s="37"/>
      <c r="E19" s="34"/>
      <c r="F19" s="37">
        <v>3</v>
      </c>
      <c r="G19" s="31" t="str">
        <f t="shared" si="0"/>
        <v/>
      </c>
    </row>
    <row r="20" spans="1:7" x14ac:dyDescent="0.25">
      <c r="A20" s="37" t="s">
        <v>337</v>
      </c>
      <c r="B20" s="37" t="s">
        <v>338</v>
      </c>
      <c r="C20" s="37" t="s">
        <v>11</v>
      </c>
      <c r="D20" s="34"/>
      <c r="E20" s="37"/>
      <c r="F20" s="37"/>
      <c r="G20" s="37" t="str">
        <f t="shared" si="0"/>
        <v/>
      </c>
    </row>
    <row r="21" spans="1:7" x14ac:dyDescent="0.25">
      <c r="A21" s="37" t="s">
        <v>339</v>
      </c>
      <c r="B21" s="37" t="s">
        <v>340</v>
      </c>
      <c r="C21" s="37" t="s">
        <v>11</v>
      </c>
      <c r="D21" s="34"/>
      <c r="E21" s="37"/>
      <c r="F21" s="37"/>
      <c r="G21" s="37" t="str">
        <f t="shared" si="0"/>
        <v/>
      </c>
    </row>
    <row r="22" spans="1:7" ht="24" x14ac:dyDescent="0.25">
      <c r="A22" s="37" t="s">
        <v>341</v>
      </c>
      <c r="B22" s="37" t="s">
        <v>342</v>
      </c>
      <c r="C22" s="37" t="s">
        <v>14</v>
      </c>
      <c r="D22" s="37"/>
      <c r="E22" s="34"/>
      <c r="F22" s="37">
        <v>3</v>
      </c>
      <c r="G22" s="31" t="str">
        <f t="shared" si="0"/>
        <v/>
      </c>
    </row>
    <row r="23" spans="1:7" ht="24" x14ac:dyDescent="0.25">
      <c r="A23" s="37" t="s">
        <v>343</v>
      </c>
      <c r="B23" s="37" t="s">
        <v>344</v>
      </c>
      <c r="C23" s="37" t="s">
        <v>14</v>
      </c>
      <c r="D23" s="37"/>
      <c r="E23" s="34"/>
      <c r="F23" s="37">
        <v>3</v>
      </c>
      <c r="G23" s="31" t="str">
        <f t="shared" si="0"/>
        <v/>
      </c>
    </row>
    <row r="24" spans="1:7" ht="24" x14ac:dyDescent="0.25">
      <c r="A24" s="37" t="s">
        <v>345</v>
      </c>
      <c r="B24" s="37" t="s">
        <v>346</v>
      </c>
      <c r="C24" s="37" t="s">
        <v>11</v>
      </c>
      <c r="D24" s="34"/>
      <c r="E24" s="37"/>
      <c r="F24" s="37"/>
      <c r="G24" s="37" t="str">
        <f t="shared" si="0"/>
        <v/>
      </c>
    </row>
    <row r="25" spans="1:7" x14ac:dyDescent="0.25">
      <c r="A25" s="37" t="s">
        <v>347</v>
      </c>
      <c r="B25" s="37" t="s">
        <v>348</v>
      </c>
      <c r="C25" s="37" t="s">
        <v>11</v>
      </c>
      <c r="D25" s="34"/>
      <c r="E25" s="37"/>
      <c r="F25" s="37"/>
      <c r="G25" s="37" t="str">
        <f t="shared" si="0"/>
        <v/>
      </c>
    </row>
    <row r="26" spans="1:7" x14ac:dyDescent="0.25">
      <c r="A26" s="37" t="s">
        <v>349</v>
      </c>
      <c r="B26" s="37" t="s">
        <v>350</v>
      </c>
      <c r="C26" s="37" t="s">
        <v>11</v>
      </c>
      <c r="D26" s="34"/>
      <c r="E26" s="37"/>
      <c r="F26" s="37"/>
      <c r="G26" s="37" t="str">
        <f t="shared" si="0"/>
        <v/>
      </c>
    </row>
    <row r="27" spans="1:7" x14ac:dyDescent="0.25">
      <c r="A27" s="37" t="s">
        <v>351</v>
      </c>
      <c r="B27" s="37" t="s">
        <v>352</v>
      </c>
      <c r="C27" s="37" t="s">
        <v>11</v>
      </c>
      <c r="D27" s="34"/>
      <c r="E27" s="37"/>
      <c r="F27" s="37"/>
      <c r="G27" s="37" t="str">
        <f t="shared" si="0"/>
        <v/>
      </c>
    </row>
    <row r="28" spans="1:7" ht="24" x14ac:dyDescent="0.25">
      <c r="A28" s="37" t="s">
        <v>353</v>
      </c>
      <c r="B28" s="37" t="s">
        <v>354</v>
      </c>
      <c r="C28" s="37" t="s">
        <v>14</v>
      </c>
      <c r="D28" s="37"/>
      <c r="E28" s="34"/>
      <c r="F28" s="37">
        <v>3</v>
      </c>
      <c r="G28" s="31" t="str">
        <f t="shared" si="0"/>
        <v/>
      </c>
    </row>
    <row r="29" spans="1:7" ht="24" x14ac:dyDescent="0.25">
      <c r="A29" s="37" t="s">
        <v>355</v>
      </c>
      <c r="B29" s="37" t="s">
        <v>356</v>
      </c>
      <c r="C29" s="37" t="s">
        <v>14</v>
      </c>
      <c r="D29" s="37"/>
      <c r="E29" s="34"/>
      <c r="F29" s="37">
        <v>3</v>
      </c>
      <c r="G29" s="31" t="str">
        <f t="shared" si="0"/>
        <v/>
      </c>
    </row>
    <row r="30" spans="1:7" x14ac:dyDescent="0.25">
      <c r="A30" s="37" t="s">
        <v>357</v>
      </c>
      <c r="B30" s="37" t="s">
        <v>358</v>
      </c>
      <c r="C30" s="37" t="s">
        <v>14</v>
      </c>
      <c r="D30" s="37"/>
      <c r="E30" s="34"/>
      <c r="F30" s="37">
        <v>3</v>
      </c>
      <c r="G30" s="31" t="str">
        <f t="shared" si="0"/>
        <v/>
      </c>
    </row>
    <row r="31" spans="1:7" ht="24" x14ac:dyDescent="0.25">
      <c r="A31" s="37" t="s">
        <v>359</v>
      </c>
      <c r="B31" s="37" t="s">
        <v>360</v>
      </c>
      <c r="C31" s="37" t="s">
        <v>11</v>
      </c>
      <c r="D31" s="34"/>
      <c r="E31" s="37"/>
      <c r="F31" s="37"/>
      <c r="G31" s="37" t="str">
        <f t="shared" si="0"/>
        <v/>
      </c>
    </row>
    <row r="32" spans="1:7" x14ac:dyDescent="0.25">
      <c r="A32" s="37" t="s">
        <v>361</v>
      </c>
      <c r="B32" s="37" t="s">
        <v>362</v>
      </c>
      <c r="C32" s="37" t="s">
        <v>14</v>
      </c>
      <c r="D32" s="37"/>
      <c r="E32" s="34"/>
      <c r="F32" s="37">
        <v>3</v>
      </c>
      <c r="G32" s="31" t="str">
        <f t="shared" si="0"/>
        <v/>
      </c>
    </row>
    <row r="33" spans="1:7" ht="24" x14ac:dyDescent="0.25">
      <c r="A33" s="37" t="s">
        <v>363</v>
      </c>
      <c r="B33" s="37" t="s">
        <v>364</v>
      </c>
      <c r="C33" s="37" t="s">
        <v>14</v>
      </c>
      <c r="D33" s="37"/>
      <c r="E33" s="34"/>
      <c r="F33" s="37">
        <v>2</v>
      </c>
      <c r="G33" s="31" t="str">
        <f t="shared" si="0"/>
        <v/>
      </c>
    </row>
    <row r="34" spans="1:7" ht="24" x14ac:dyDescent="0.25">
      <c r="A34" s="37" t="s">
        <v>365</v>
      </c>
      <c r="B34" s="37" t="s">
        <v>366</v>
      </c>
      <c r="C34" s="37" t="s">
        <v>14</v>
      </c>
      <c r="D34" s="37"/>
      <c r="E34" s="34"/>
      <c r="F34" s="37">
        <v>3</v>
      </c>
      <c r="G34" s="31" t="str">
        <f t="shared" si="0"/>
        <v/>
      </c>
    </row>
    <row r="35" spans="1:7" ht="24" x14ac:dyDescent="0.25">
      <c r="A35" s="37" t="s">
        <v>367</v>
      </c>
      <c r="B35" s="37" t="s">
        <v>368</v>
      </c>
      <c r="C35" s="37" t="s">
        <v>14</v>
      </c>
      <c r="D35" s="37"/>
      <c r="E35" s="34"/>
      <c r="F35" s="37">
        <v>3</v>
      </c>
      <c r="G35" s="31" t="str">
        <f t="shared" ref="G35:G57" si="1">IF(E35="Ja",F35*100%,
IF(E35="Nee",0,
IF(E35="Standaard pakket",F35*100%,
IF(E35="Work around",F35*60%,
IF(E35="Maatwerk",F35*20%,
IF(E35="Interface",F35*10%,
IF(E35="Wordt niet ondersteund",0,
"")))))))</f>
        <v/>
      </c>
    </row>
    <row r="36" spans="1:7" ht="24" x14ac:dyDescent="0.25">
      <c r="A36" s="37" t="s">
        <v>369</v>
      </c>
      <c r="B36" s="37" t="s">
        <v>370</v>
      </c>
      <c r="C36" s="37" t="s">
        <v>14</v>
      </c>
      <c r="D36" s="37"/>
      <c r="E36" s="34"/>
      <c r="F36" s="37">
        <v>2</v>
      </c>
      <c r="G36" s="31" t="str">
        <f t="shared" si="1"/>
        <v/>
      </c>
    </row>
    <row r="37" spans="1:7" ht="24" x14ac:dyDescent="0.25">
      <c r="A37" s="37" t="s">
        <v>371</v>
      </c>
      <c r="B37" s="37" t="s">
        <v>372</v>
      </c>
      <c r="C37" s="37" t="s">
        <v>11</v>
      </c>
      <c r="D37" s="34"/>
      <c r="E37" s="37"/>
      <c r="F37" s="37"/>
      <c r="G37" s="37" t="str">
        <f t="shared" si="1"/>
        <v/>
      </c>
    </row>
    <row r="38" spans="1:7" ht="24" x14ac:dyDescent="0.25">
      <c r="A38" s="37" t="s">
        <v>373</v>
      </c>
      <c r="B38" s="37" t="s">
        <v>374</v>
      </c>
      <c r="C38" s="37" t="s">
        <v>14</v>
      </c>
      <c r="D38" s="37"/>
      <c r="E38" s="34"/>
      <c r="F38" s="37">
        <v>3</v>
      </c>
      <c r="G38" s="31" t="str">
        <f t="shared" si="1"/>
        <v/>
      </c>
    </row>
    <row r="39" spans="1:7" ht="24" x14ac:dyDescent="0.25">
      <c r="A39" s="37" t="s">
        <v>375</v>
      </c>
      <c r="B39" s="37" t="s">
        <v>376</v>
      </c>
      <c r="C39" s="37" t="s">
        <v>11</v>
      </c>
      <c r="D39" s="34"/>
      <c r="E39" s="37"/>
      <c r="F39" s="37"/>
      <c r="G39" s="37" t="str">
        <f t="shared" si="1"/>
        <v/>
      </c>
    </row>
    <row r="40" spans="1:7" ht="24" x14ac:dyDescent="0.25">
      <c r="A40" s="37" t="s">
        <v>377</v>
      </c>
      <c r="B40" s="37" t="s">
        <v>378</v>
      </c>
      <c r="C40" s="37" t="s">
        <v>11</v>
      </c>
      <c r="D40" s="34"/>
      <c r="E40" s="37"/>
      <c r="F40" s="37"/>
      <c r="G40" s="37" t="str">
        <f t="shared" si="1"/>
        <v/>
      </c>
    </row>
    <row r="41" spans="1:7" x14ac:dyDescent="0.25">
      <c r="A41" s="37" t="s">
        <v>379</v>
      </c>
      <c r="B41" s="37" t="s">
        <v>380</v>
      </c>
      <c r="C41" s="37" t="s">
        <v>14</v>
      </c>
      <c r="D41" s="37"/>
      <c r="E41" s="34"/>
      <c r="F41" s="37">
        <v>2</v>
      </c>
      <c r="G41" s="31" t="str">
        <f t="shared" si="1"/>
        <v/>
      </c>
    </row>
    <row r="42" spans="1:7" x14ac:dyDescent="0.25">
      <c r="A42" s="37" t="s">
        <v>381</v>
      </c>
      <c r="B42" s="37" t="s">
        <v>382</v>
      </c>
      <c r="C42" s="37" t="s">
        <v>14</v>
      </c>
      <c r="D42" s="37"/>
      <c r="E42" s="34"/>
      <c r="F42" s="37">
        <v>2</v>
      </c>
      <c r="G42" s="31" t="str">
        <f t="shared" si="1"/>
        <v/>
      </c>
    </row>
    <row r="43" spans="1:7" x14ac:dyDescent="0.25">
      <c r="A43" s="37" t="s">
        <v>383</v>
      </c>
      <c r="B43" s="37" t="s">
        <v>384</v>
      </c>
      <c r="C43" s="37" t="s">
        <v>11</v>
      </c>
      <c r="D43" s="34"/>
      <c r="E43" s="37"/>
      <c r="F43" s="37"/>
      <c r="G43" s="37" t="str">
        <f t="shared" si="1"/>
        <v/>
      </c>
    </row>
    <row r="44" spans="1:7" x14ac:dyDescent="0.25">
      <c r="A44" s="37" t="s">
        <v>385</v>
      </c>
      <c r="B44" s="37" t="s">
        <v>386</v>
      </c>
      <c r="C44" s="37" t="s">
        <v>14</v>
      </c>
      <c r="D44" s="37"/>
      <c r="E44" s="34"/>
      <c r="F44" s="37">
        <v>1</v>
      </c>
      <c r="G44" s="31" t="str">
        <f t="shared" si="1"/>
        <v/>
      </c>
    </row>
    <row r="45" spans="1:7" ht="24" x14ac:dyDescent="0.25">
      <c r="A45" s="37" t="s">
        <v>387</v>
      </c>
      <c r="B45" s="37" t="s">
        <v>388</v>
      </c>
      <c r="C45" s="37" t="s">
        <v>14</v>
      </c>
      <c r="D45" s="37"/>
      <c r="E45" s="34"/>
      <c r="F45" s="37">
        <v>2</v>
      </c>
      <c r="G45" s="31" t="str">
        <f t="shared" si="1"/>
        <v/>
      </c>
    </row>
    <row r="46" spans="1:7" ht="84" x14ac:dyDescent="0.25">
      <c r="A46" s="37" t="s">
        <v>389</v>
      </c>
      <c r="B46" s="37" t="s">
        <v>390</v>
      </c>
      <c r="C46" s="37" t="s">
        <v>14</v>
      </c>
      <c r="D46" s="37"/>
      <c r="E46" s="34"/>
      <c r="F46" s="37">
        <v>2</v>
      </c>
      <c r="G46" s="31" t="str">
        <f t="shared" si="1"/>
        <v/>
      </c>
    </row>
    <row r="47" spans="1:7" ht="24" x14ac:dyDescent="0.25">
      <c r="A47" s="37" t="s">
        <v>391</v>
      </c>
      <c r="B47" s="37" t="s">
        <v>392</v>
      </c>
      <c r="C47" s="37" t="s">
        <v>11</v>
      </c>
      <c r="D47" s="34"/>
      <c r="E47" s="37"/>
      <c r="F47" s="37"/>
      <c r="G47" s="37" t="str">
        <f t="shared" si="1"/>
        <v/>
      </c>
    </row>
    <row r="48" spans="1:7" ht="48" x14ac:dyDescent="0.25">
      <c r="A48" s="37" t="s">
        <v>393</v>
      </c>
      <c r="B48" s="37" t="s">
        <v>394</v>
      </c>
      <c r="C48" s="37" t="s">
        <v>11</v>
      </c>
      <c r="D48" s="34"/>
      <c r="E48" s="37"/>
      <c r="F48" s="37"/>
      <c r="G48" s="37" t="str">
        <f t="shared" si="1"/>
        <v/>
      </c>
    </row>
    <row r="49" spans="1:7" ht="36" x14ac:dyDescent="0.25">
      <c r="A49" s="37" t="s">
        <v>395</v>
      </c>
      <c r="B49" s="37" t="s">
        <v>396</v>
      </c>
      <c r="C49" s="37" t="s">
        <v>11</v>
      </c>
      <c r="D49" s="34"/>
      <c r="E49" s="37"/>
      <c r="F49" s="37"/>
      <c r="G49" s="37" t="str">
        <f t="shared" si="1"/>
        <v/>
      </c>
    </row>
    <row r="50" spans="1:7" x14ac:dyDescent="0.25">
      <c r="A50" s="37" t="s">
        <v>397</v>
      </c>
      <c r="B50" s="37" t="s">
        <v>398</v>
      </c>
      <c r="C50" s="37" t="s">
        <v>14</v>
      </c>
      <c r="D50" s="37"/>
      <c r="E50" s="34"/>
      <c r="F50" s="37">
        <v>3</v>
      </c>
      <c r="G50" s="31" t="str">
        <f t="shared" si="1"/>
        <v/>
      </c>
    </row>
    <row r="51" spans="1:7" ht="24" x14ac:dyDescent="0.25">
      <c r="A51" s="37" t="s">
        <v>399</v>
      </c>
      <c r="B51" s="37" t="s">
        <v>400</v>
      </c>
      <c r="C51" s="37" t="s">
        <v>11</v>
      </c>
      <c r="D51" s="34"/>
      <c r="E51" s="37"/>
      <c r="F51" s="37"/>
      <c r="G51" s="37" t="str">
        <f t="shared" si="1"/>
        <v/>
      </c>
    </row>
    <row r="52" spans="1:7" ht="24" x14ac:dyDescent="0.25">
      <c r="A52" s="37" t="s">
        <v>401</v>
      </c>
      <c r="B52" s="37" t="s">
        <v>402</v>
      </c>
      <c r="C52" s="37" t="s">
        <v>14</v>
      </c>
      <c r="D52" s="37"/>
      <c r="E52" s="34"/>
      <c r="F52" s="37">
        <v>1</v>
      </c>
      <c r="G52" s="31" t="str">
        <f t="shared" si="1"/>
        <v/>
      </c>
    </row>
    <row r="53" spans="1:7" x14ac:dyDescent="0.25">
      <c r="A53" s="37" t="s">
        <v>403</v>
      </c>
      <c r="B53" s="37" t="s">
        <v>404</v>
      </c>
      <c r="C53" s="37" t="s">
        <v>14</v>
      </c>
      <c r="D53" s="37"/>
      <c r="E53" s="34"/>
      <c r="F53" s="37">
        <v>3</v>
      </c>
      <c r="G53" s="31" t="str">
        <f t="shared" si="1"/>
        <v/>
      </c>
    </row>
    <row r="54" spans="1:7" x14ac:dyDescent="0.25">
      <c r="A54" s="37" t="s">
        <v>405</v>
      </c>
      <c r="B54" s="37" t="s">
        <v>406</v>
      </c>
      <c r="C54" s="37" t="s">
        <v>14</v>
      </c>
      <c r="D54" s="37"/>
      <c r="E54" s="34"/>
      <c r="F54" s="37">
        <v>3</v>
      </c>
      <c r="G54" s="31" t="str">
        <f t="shared" si="1"/>
        <v/>
      </c>
    </row>
    <row r="55" spans="1:7" x14ac:dyDescent="0.25">
      <c r="A55" s="37" t="s">
        <v>407</v>
      </c>
      <c r="B55" s="37" t="s">
        <v>408</v>
      </c>
      <c r="C55" s="37" t="s">
        <v>14</v>
      </c>
      <c r="D55" s="37"/>
      <c r="E55" s="34"/>
      <c r="F55" s="37">
        <v>3</v>
      </c>
      <c r="G55" s="31" t="str">
        <f t="shared" si="1"/>
        <v/>
      </c>
    </row>
    <row r="56" spans="1:7" x14ac:dyDescent="0.25">
      <c r="A56" s="37" t="s">
        <v>409</v>
      </c>
      <c r="B56" s="37" t="s">
        <v>410</v>
      </c>
      <c r="C56" s="37" t="s">
        <v>14</v>
      </c>
      <c r="D56" s="37"/>
      <c r="E56" s="34"/>
      <c r="F56" s="37">
        <v>3</v>
      </c>
      <c r="G56" s="31" t="str">
        <f t="shared" si="1"/>
        <v/>
      </c>
    </row>
    <row r="57" spans="1:7" x14ac:dyDescent="0.25">
      <c r="A57" s="37" t="s">
        <v>411</v>
      </c>
      <c r="B57" s="37" t="s">
        <v>412</v>
      </c>
      <c r="C57" s="37" t="s">
        <v>11</v>
      </c>
      <c r="D57" s="34"/>
      <c r="E57" s="37"/>
      <c r="F57" s="37"/>
      <c r="G57" s="37" t="str">
        <f t="shared" si="1"/>
        <v/>
      </c>
    </row>
    <row r="58" spans="1:7" x14ac:dyDescent="0.25">
      <c r="A58" s="68" t="s">
        <v>57</v>
      </c>
      <c r="B58" s="68"/>
      <c r="C58" s="68"/>
      <c r="D58" s="68"/>
      <c r="E58" s="68"/>
      <c r="F58" s="40">
        <f>SUM(F3:F57)</f>
        <v>69</v>
      </c>
      <c r="G58" s="32">
        <f>SUM(G3:G57)</f>
        <v>0</v>
      </c>
    </row>
  </sheetData>
  <sheetProtection algorithmName="SHA-512" hashValue="fHg/UdjgNFOniJjbkirgzdR3WdxPRpeKdICx5hX6gg92Dx9az6c8+IhtTiZbHj6MKsulJZjZ0FTowLebvc7JZQ==" saltValue="Jg4R+CWLCaSsj4XdMGaURQ==" spinCount="100000" sheet="1" objects="1" scenarios="1"/>
  <protectedRanges>
    <protectedRange sqref="D3:D5 E6 E8 D7 D9:D15 E16:E19 D20:D21 E22:E23 D24:D27 E28:E30 D31 E32:E36 D37 E38 D39:D40 E41:E42 D43 E44:E46 D47:D49 E50 D51 E52:E56 D57" name="Bereik1"/>
  </protectedRanges>
  <mergeCells count="2">
    <mergeCell ref="A1:G1"/>
    <mergeCell ref="A58:E58"/>
  </mergeCells>
  <conditionalFormatting sqref="D3:D57">
    <cfRule type="expression" dxfId="6" priority="1">
      <formula>D3="Nee"</formula>
    </cfRule>
  </conditionalFormatting>
  <dataValidations count="2">
    <dataValidation type="list" allowBlank="1" showInputMessage="1" showErrorMessage="1" sqref="E3:E57" xr:uid="{2EE04F55-4505-467C-BD37-4DE6EA441773}">
      <formula1>"Standaard pakket, Work around, Maatwerk, Interface, Wordt niet ondersteund"</formula1>
    </dataValidation>
    <dataValidation type="list" allowBlank="1" showInputMessage="1" showErrorMessage="1" sqref="D3:D57" xr:uid="{7D2EE4DB-9BE1-4649-A7F1-0CDFA34194AA}">
      <formula1>"Ja, Nee"</formula1>
    </dataValidation>
  </dataValidations>
  <pageMargins left="0.25" right="0.25"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78945-A375-4F74-8612-54B698252195}">
  <dimension ref="A1:G9"/>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413</v>
      </c>
      <c r="B1" s="67"/>
      <c r="C1" s="67"/>
      <c r="D1" s="67"/>
      <c r="E1" s="67"/>
      <c r="F1" s="67"/>
      <c r="G1" s="67"/>
    </row>
    <row r="2" spans="1:7" ht="30" customHeight="1" x14ac:dyDescent="0.25">
      <c r="A2" s="40" t="s">
        <v>2</v>
      </c>
      <c r="B2" s="40" t="s">
        <v>4</v>
      </c>
      <c r="C2" s="40" t="s">
        <v>5</v>
      </c>
      <c r="D2" s="40" t="s">
        <v>62</v>
      </c>
      <c r="E2" s="40" t="s">
        <v>63</v>
      </c>
      <c r="F2" s="40" t="s">
        <v>8</v>
      </c>
      <c r="G2" s="40" t="s">
        <v>9</v>
      </c>
    </row>
    <row r="3" spans="1:7" x14ac:dyDescent="0.25">
      <c r="A3" s="37" t="s">
        <v>414</v>
      </c>
      <c r="B3" s="37" t="s">
        <v>415</v>
      </c>
      <c r="C3" s="37" t="s">
        <v>11</v>
      </c>
      <c r="D3" s="34"/>
      <c r="E3" s="37"/>
      <c r="F3" s="37"/>
      <c r="G3" s="37" t="str">
        <f t="shared" ref="G3:G8" si="0">IF(E3="Ja",F3*100%,
IF(E3="Nee",0,
IF(E3="Standaard pakket",F3*100%,
IF(E3="Work around",F3*60%,
IF(E3="Maatwerk",F3*20%,
IF(E3="Interface",F3*10%,
IF(E3="Wordt niet ondersteund",0,
"")))))))</f>
        <v/>
      </c>
    </row>
    <row r="4" spans="1:7" x14ac:dyDescent="0.25">
      <c r="A4" s="37" t="s">
        <v>416</v>
      </c>
      <c r="B4" s="37" t="s">
        <v>417</v>
      </c>
      <c r="C4" s="37" t="s">
        <v>14</v>
      </c>
      <c r="D4" s="37"/>
      <c r="E4" s="34"/>
      <c r="F4" s="37">
        <v>3</v>
      </c>
      <c r="G4" s="31" t="str">
        <f t="shared" si="0"/>
        <v/>
      </c>
    </row>
    <row r="5" spans="1:7" ht="24" x14ac:dyDescent="0.25">
      <c r="A5" s="37" t="s">
        <v>418</v>
      </c>
      <c r="B5" s="37" t="s">
        <v>419</v>
      </c>
      <c r="C5" s="37" t="s">
        <v>14</v>
      </c>
      <c r="D5" s="37"/>
      <c r="E5" s="34"/>
      <c r="F5" s="37">
        <v>3</v>
      </c>
      <c r="G5" s="31" t="str">
        <f t="shared" si="0"/>
        <v/>
      </c>
    </row>
    <row r="6" spans="1:7" x14ac:dyDescent="0.25">
      <c r="A6" s="37" t="s">
        <v>420</v>
      </c>
      <c r="B6" s="37" t="s">
        <v>421</v>
      </c>
      <c r="C6" s="37" t="s">
        <v>14</v>
      </c>
      <c r="D6" s="37"/>
      <c r="E6" s="34"/>
      <c r="F6" s="37">
        <v>3</v>
      </c>
      <c r="G6" s="31" t="str">
        <f t="shared" si="0"/>
        <v/>
      </c>
    </row>
    <row r="7" spans="1:7" x14ac:dyDescent="0.25">
      <c r="A7" s="37" t="s">
        <v>422</v>
      </c>
      <c r="B7" s="37" t="s">
        <v>423</v>
      </c>
      <c r="C7" s="37" t="s">
        <v>11</v>
      </c>
      <c r="D7" s="34"/>
      <c r="E7" s="37"/>
      <c r="F7" s="37"/>
      <c r="G7" s="37" t="str">
        <f t="shared" si="0"/>
        <v/>
      </c>
    </row>
    <row r="8" spans="1:7" ht="24" x14ac:dyDescent="0.25">
      <c r="A8" s="37" t="s">
        <v>424</v>
      </c>
      <c r="B8" s="37" t="s">
        <v>425</v>
      </c>
      <c r="C8" s="37" t="s">
        <v>11</v>
      </c>
      <c r="D8" s="34"/>
      <c r="E8" s="37"/>
      <c r="F8" s="37"/>
      <c r="G8" s="37" t="str">
        <f t="shared" si="0"/>
        <v/>
      </c>
    </row>
    <row r="9" spans="1:7" x14ac:dyDescent="0.25">
      <c r="A9" s="68" t="s">
        <v>57</v>
      </c>
      <c r="B9" s="68"/>
      <c r="C9" s="68"/>
      <c r="D9" s="68"/>
      <c r="E9" s="68"/>
      <c r="F9" s="40">
        <f>SUM(F3:F8)</f>
        <v>9</v>
      </c>
      <c r="G9" s="32">
        <f>SUM(G3:G8)</f>
        <v>0</v>
      </c>
    </row>
  </sheetData>
  <sheetProtection algorithmName="SHA-512" hashValue="REjfvpIQtcxyQxDSQkxmVrX9/wrmdkSHKQAE3sDbZQig4GaCO4jVLCtPiYkgVj4Y+Q5ulecCwKQkp9SPGcY1yQ==" saltValue="lL7S3qaJqX9LjGNJk/GviA==" spinCount="100000" sheet="1" objects="1" scenarios="1"/>
  <protectedRanges>
    <protectedRange sqref="D3 E4:E6 D7:D8" name="Bereik1"/>
  </protectedRanges>
  <mergeCells count="2">
    <mergeCell ref="A9:E9"/>
    <mergeCell ref="A1:G1"/>
  </mergeCells>
  <conditionalFormatting sqref="D3:D8">
    <cfRule type="expression" dxfId="5" priority="1">
      <formula>D3="Nee"</formula>
    </cfRule>
  </conditionalFormatting>
  <dataValidations disablePrompts="1" count="2">
    <dataValidation type="list" allowBlank="1" showInputMessage="1" showErrorMessage="1" sqref="E3:E8" xr:uid="{2EE04F55-4505-467C-BD37-4DE6EA441773}">
      <formula1>"Standaard pakket, Work around, Maatwerk, Interface, Wordt niet ondersteund"</formula1>
    </dataValidation>
    <dataValidation type="list" allowBlank="1" showInputMessage="1" showErrorMessage="1" sqref="D3:D8" xr:uid="{7D2EE4DB-9BE1-4649-A7F1-0CDFA34194AA}">
      <formula1>"Ja, Nee"</formula1>
    </dataValidation>
  </dataValidations>
  <pageMargins left="0.25" right="0.25"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87B2-58CD-4C78-B423-7CFC4784F32A}">
  <dimension ref="A1:G53"/>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426</v>
      </c>
      <c r="B1" s="67"/>
      <c r="C1" s="67"/>
      <c r="D1" s="67"/>
      <c r="E1" s="67"/>
      <c r="F1" s="67"/>
      <c r="G1" s="67"/>
    </row>
    <row r="2" spans="1:7" ht="30" customHeight="1" x14ac:dyDescent="0.25">
      <c r="A2" s="40" t="s">
        <v>2</v>
      </c>
      <c r="B2" s="40" t="s">
        <v>4</v>
      </c>
      <c r="C2" s="40" t="s">
        <v>5</v>
      </c>
      <c r="D2" s="40" t="s">
        <v>62</v>
      </c>
      <c r="E2" s="40" t="s">
        <v>63</v>
      </c>
      <c r="F2" s="40" t="s">
        <v>8</v>
      </c>
      <c r="G2" s="40" t="s">
        <v>9</v>
      </c>
    </row>
    <row r="3" spans="1:7" x14ac:dyDescent="0.25">
      <c r="A3" s="37" t="s">
        <v>427</v>
      </c>
      <c r="B3" s="37" t="s">
        <v>428</v>
      </c>
      <c r="C3" s="37" t="s">
        <v>11</v>
      </c>
      <c r="D3" s="34"/>
      <c r="E3" s="37"/>
      <c r="F3" s="37"/>
      <c r="G3" s="37" t="str">
        <f t="shared" ref="G3:G34" si="0">IF(E3="Ja",F3*100%,
IF(E3="Nee",0,
IF(E3="Standaard pakket",F3*100%,
IF(E3="Work around",F3*60%,
IF(E3="Maatwerk",F3*20%,
IF(E3="Interface",F3*10%,
IF(E3="Wordt niet ondersteund",0,
"")))))))</f>
        <v/>
      </c>
    </row>
    <row r="4" spans="1:7" x14ac:dyDescent="0.25">
      <c r="A4" s="37" t="s">
        <v>429</v>
      </c>
      <c r="B4" s="37" t="s">
        <v>430</v>
      </c>
      <c r="C4" s="37" t="s">
        <v>14</v>
      </c>
      <c r="D4" s="37"/>
      <c r="E4" s="34"/>
      <c r="F4" s="37">
        <v>1</v>
      </c>
      <c r="G4" s="31" t="str">
        <f t="shared" si="0"/>
        <v/>
      </c>
    </row>
    <row r="5" spans="1:7" x14ac:dyDescent="0.25">
      <c r="A5" s="37" t="s">
        <v>431</v>
      </c>
      <c r="B5" s="37" t="s">
        <v>432</v>
      </c>
      <c r="C5" s="37" t="s">
        <v>14</v>
      </c>
      <c r="D5" s="37"/>
      <c r="E5" s="34"/>
      <c r="F5" s="37">
        <v>1</v>
      </c>
      <c r="G5" s="31" t="str">
        <f t="shared" si="0"/>
        <v/>
      </c>
    </row>
    <row r="6" spans="1:7" x14ac:dyDescent="0.25">
      <c r="A6" s="37" t="s">
        <v>433</v>
      </c>
      <c r="B6" s="37" t="s">
        <v>434</v>
      </c>
      <c r="C6" s="37" t="s">
        <v>14</v>
      </c>
      <c r="D6" s="37"/>
      <c r="E6" s="34"/>
      <c r="F6" s="37">
        <v>1</v>
      </c>
      <c r="G6" s="31" t="str">
        <f t="shared" si="0"/>
        <v/>
      </c>
    </row>
    <row r="7" spans="1:7" x14ac:dyDescent="0.25">
      <c r="A7" s="37" t="s">
        <v>435</v>
      </c>
      <c r="B7" s="37" t="s">
        <v>436</v>
      </c>
      <c r="C7" s="37" t="s">
        <v>14</v>
      </c>
      <c r="D7" s="37"/>
      <c r="E7" s="34"/>
      <c r="F7" s="37">
        <v>1</v>
      </c>
      <c r="G7" s="31" t="str">
        <f t="shared" si="0"/>
        <v/>
      </c>
    </row>
    <row r="8" spans="1:7" x14ac:dyDescent="0.25">
      <c r="A8" s="37" t="s">
        <v>437</v>
      </c>
      <c r="B8" s="37" t="s">
        <v>438</v>
      </c>
      <c r="C8" s="37" t="s">
        <v>14</v>
      </c>
      <c r="D8" s="37"/>
      <c r="E8" s="34"/>
      <c r="F8" s="37">
        <v>2</v>
      </c>
      <c r="G8" s="31" t="str">
        <f t="shared" si="0"/>
        <v/>
      </c>
    </row>
    <row r="9" spans="1:7" ht="24" x14ac:dyDescent="0.25">
      <c r="A9" s="37" t="s">
        <v>439</v>
      </c>
      <c r="B9" s="37" t="s">
        <v>440</v>
      </c>
      <c r="C9" s="37" t="s">
        <v>14</v>
      </c>
      <c r="D9" s="37"/>
      <c r="E9" s="34"/>
      <c r="F9" s="37">
        <v>2</v>
      </c>
      <c r="G9" s="31" t="str">
        <f t="shared" si="0"/>
        <v/>
      </c>
    </row>
    <row r="10" spans="1:7" ht="24" x14ac:dyDescent="0.25">
      <c r="A10" s="37" t="s">
        <v>441</v>
      </c>
      <c r="B10" s="37" t="s">
        <v>442</v>
      </c>
      <c r="C10" s="37" t="s">
        <v>11</v>
      </c>
      <c r="D10" s="34"/>
      <c r="E10" s="37"/>
      <c r="F10" s="37"/>
      <c r="G10" s="37" t="str">
        <f t="shared" si="0"/>
        <v/>
      </c>
    </row>
    <row r="11" spans="1:7" ht="24" x14ac:dyDescent="0.25">
      <c r="A11" s="37" t="s">
        <v>443</v>
      </c>
      <c r="B11" s="37" t="s">
        <v>444</v>
      </c>
      <c r="C11" s="37" t="s">
        <v>14</v>
      </c>
      <c r="D11" s="37"/>
      <c r="E11" s="34"/>
      <c r="F11" s="37">
        <v>3</v>
      </c>
      <c r="G11" s="31" t="str">
        <f t="shared" si="0"/>
        <v/>
      </c>
    </row>
    <row r="12" spans="1:7" ht="24" x14ac:dyDescent="0.25">
      <c r="A12" s="37" t="s">
        <v>445</v>
      </c>
      <c r="B12" s="37" t="s">
        <v>446</v>
      </c>
      <c r="C12" s="37" t="s">
        <v>14</v>
      </c>
      <c r="D12" s="37"/>
      <c r="E12" s="34"/>
      <c r="F12" s="37">
        <v>3</v>
      </c>
      <c r="G12" s="31" t="str">
        <f t="shared" si="0"/>
        <v/>
      </c>
    </row>
    <row r="13" spans="1:7" x14ac:dyDescent="0.25">
      <c r="A13" s="37" t="s">
        <v>447</v>
      </c>
      <c r="B13" s="37" t="s">
        <v>448</v>
      </c>
      <c r="C13" s="37" t="s">
        <v>11</v>
      </c>
      <c r="D13" s="34"/>
      <c r="E13" s="37"/>
      <c r="F13" s="37"/>
      <c r="G13" s="37" t="str">
        <f t="shared" si="0"/>
        <v/>
      </c>
    </row>
    <row r="14" spans="1:7" x14ac:dyDescent="0.25">
      <c r="A14" s="37" t="s">
        <v>449</v>
      </c>
      <c r="B14" s="37" t="s">
        <v>450</v>
      </c>
      <c r="C14" s="37" t="s">
        <v>11</v>
      </c>
      <c r="D14" s="34"/>
      <c r="E14" s="37"/>
      <c r="F14" s="37"/>
      <c r="G14" s="37" t="str">
        <f t="shared" si="0"/>
        <v/>
      </c>
    </row>
    <row r="15" spans="1:7" x14ac:dyDescent="0.25">
      <c r="A15" s="37" t="s">
        <v>451</v>
      </c>
      <c r="B15" s="37" t="s">
        <v>452</v>
      </c>
      <c r="C15" s="37" t="s">
        <v>14</v>
      </c>
      <c r="D15" s="37"/>
      <c r="E15" s="34"/>
      <c r="F15" s="37">
        <v>3</v>
      </c>
      <c r="G15" s="31" t="str">
        <f t="shared" si="0"/>
        <v/>
      </c>
    </row>
    <row r="16" spans="1:7" ht="24" x14ac:dyDescent="0.25">
      <c r="A16" s="37" t="s">
        <v>453</v>
      </c>
      <c r="B16" s="37" t="s">
        <v>454</v>
      </c>
      <c r="C16" s="37" t="s">
        <v>14</v>
      </c>
      <c r="D16" s="37"/>
      <c r="E16" s="34"/>
      <c r="F16" s="37">
        <v>3</v>
      </c>
      <c r="G16" s="31" t="str">
        <f t="shared" si="0"/>
        <v/>
      </c>
    </row>
    <row r="17" spans="1:7" x14ac:dyDescent="0.25">
      <c r="A17" s="37" t="s">
        <v>455</v>
      </c>
      <c r="B17" s="37" t="s">
        <v>456</v>
      </c>
      <c r="C17" s="37" t="s">
        <v>14</v>
      </c>
      <c r="D17" s="37"/>
      <c r="E17" s="34"/>
      <c r="F17" s="37">
        <v>3</v>
      </c>
      <c r="G17" s="31" t="str">
        <f t="shared" si="0"/>
        <v/>
      </c>
    </row>
    <row r="18" spans="1:7" x14ac:dyDescent="0.25">
      <c r="A18" s="37" t="s">
        <v>457</v>
      </c>
      <c r="B18" s="37" t="s">
        <v>458</v>
      </c>
      <c r="C18" s="37" t="s">
        <v>14</v>
      </c>
      <c r="D18" s="37"/>
      <c r="E18" s="34"/>
      <c r="F18" s="37">
        <v>2</v>
      </c>
      <c r="G18" s="31" t="str">
        <f t="shared" si="0"/>
        <v/>
      </c>
    </row>
    <row r="19" spans="1:7" x14ac:dyDescent="0.25">
      <c r="A19" s="37" t="s">
        <v>459</v>
      </c>
      <c r="B19" s="37" t="s">
        <v>460</v>
      </c>
      <c r="C19" s="37" t="s">
        <v>14</v>
      </c>
      <c r="D19" s="37"/>
      <c r="E19" s="34"/>
      <c r="F19" s="37">
        <v>1</v>
      </c>
      <c r="G19" s="31" t="str">
        <f t="shared" si="0"/>
        <v/>
      </c>
    </row>
    <row r="20" spans="1:7" x14ac:dyDescent="0.25">
      <c r="A20" s="37" t="s">
        <v>461</v>
      </c>
      <c r="B20" s="37" t="s">
        <v>462</v>
      </c>
      <c r="C20" s="37" t="s">
        <v>11</v>
      </c>
      <c r="D20" s="34"/>
      <c r="E20" s="37"/>
      <c r="F20" s="37"/>
      <c r="G20" s="37" t="str">
        <f t="shared" si="0"/>
        <v/>
      </c>
    </row>
    <row r="21" spans="1:7" ht="24" x14ac:dyDescent="0.25">
      <c r="A21" s="37" t="s">
        <v>463</v>
      </c>
      <c r="B21" s="37" t="s">
        <v>464</v>
      </c>
      <c r="C21" s="37" t="s">
        <v>14</v>
      </c>
      <c r="D21" s="37"/>
      <c r="E21" s="34"/>
      <c r="F21" s="37">
        <v>3</v>
      </c>
      <c r="G21" s="31" t="str">
        <f t="shared" si="0"/>
        <v/>
      </c>
    </row>
    <row r="22" spans="1:7" x14ac:dyDescent="0.25">
      <c r="A22" s="37" t="s">
        <v>465</v>
      </c>
      <c r="B22" s="37" t="s">
        <v>466</v>
      </c>
      <c r="C22" s="37" t="s">
        <v>11</v>
      </c>
      <c r="D22" s="34"/>
      <c r="E22" s="37"/>
      <c r="F22" s="37"/>
      <c r="G22" s="37" t="str">
        <f t="shared" si="0"/>
        <v/>
      </c>
    </row>
    <row r="23" spans="1:7" x14ac:dyDescent="0.25">
      <c r="A23" s="37" t="s">
        <v>467</v>
      </c>
      <c r="B23" s="37" t="s">
        <v>468</v>
      </c>
      <c r="C23" s="37" t="s">
        <v>11</v>
      </c>
      <c r="D23" s="34"/>
      <c r="E23" s="37"/>
      <c r="F23" s="37"/>
      <c r="G23" s="37" t="str">
        <f t="shared" si="0"/>
        <v/>
      </c>
    </row>
    <row r="24" spans="1:7" x14ac:dyDescent="0.25">
      <c r="A24" s="37" t="s">
        <v>469</v>
      </c>
      <c r="B24" s="37" t="s">
        <v>470</v>
      </c>
      <c r="C24" s="37" t="s">
        <v>11</v>
      </c>
      <c r="D24" s="34"/>
      <c r="E24" s="37"/>
      <c r="F24" s="37"/>
      <c r="G24" s="37" t="str">
        <f t="shared" si="0"/>
        <v/>
      </c>
    </row>
    <row r="25" spans="1:7" ht="24" x14ac:dyDescent="0.25">
      <c r="A25" s="37" t="s">
        <v>471</v>
      </c>
      <c r="B25" s="37" t="s">
        <v>472</v>
      </c>
      <c r="C25" s="37" t="s">
        <v>14</v>
      </c>
      <c r="D25" s="37"/>
      <c r="E25" s="34"/>
      <c r="F25" s="37">
        <v>3</v>
      </c>
      <c r="G25" s="31" t="str">
        <f t="shared" si="0"/>
        <v/>
      </c>
    </row>
    <row r="26" spans="1:7" x14ac:dyDescent="0.25">
      <c r="A26" s="37" t="s">
        <v>473</v>
      </c>
      <c r="B26" s="37" t="s">
        <v>474</v>
      </c>
      <c r="C26" s="37" t="s">
        <v>14</v>
      </c>
      <c r="D26" s="37"/>
      <c r="E26" s="34"/>
      <c r="F26" s="37">
        <v>3</v>
      </c>
      <c r="G26" s="31" t="str">
        <f t="shared" si="0"/>
        <v/>
      </c>
    </row>
    <row r="27" spans="1:7" ht="24" x14ac:dyDescent="0.25">
      <c r="A27" s="37" t="s">
        <v>475</v>
      </c>
      <c r="B27" s="37" t="s">
        <v>476</v>
      </c>
      <c r="C27" s="37" t="s">
        <v>14</v>
      </c>
      <c r="D27" s="37"/>
      <c r="E27" s="34"/>
      <c r="F27" s="37">
        <v>3</v>
      </c>
      <c r="G27" s="31" t="str">
        <f t="shared" si="0"/>
        <v/>
      </c>
    </row>
    <row r="28" spans="1:7" ht="24" x14ac:dyDescent="0.25">
      <c r="A28" s="37" t="s">
        <v>477</v>
      </c>
      <c r="B28" s="37" t="s">
        <v>478</v>
      </c>
      <c r="C28" s="37" t="s">
        <v>11</v>
      </c>
      <c r="D28" s="34"/>
      <c r="E28" s="37"/>
      <c r="F28" s="37"/>
      <c r="G28" s="37" t="str">
        <f t="shared" si="0"/>
        <v/>
      </c>
    </row>
    <row r="29" spans="1:7" x14ac:dyDescent="0.25">
      <c r="A29" s="37" t="s">
        <v>479</v>
      </c>
      <c r="B29" s="37" t="s">
        <v>480</v>
      </c>
      <c r="C29" s="37" t="s">
        <v>11</v>
      </c>
      <c r="D29" s="34"/>
      <c r="E29" s="37"/>
      <c r="F29" s="37"/>
      <c r="G29" s="37" t="str">
        <f t="shared" si="0"/>
        <v/>
      </c>
    </row>
    <row r="30" spans="1:7" ht="36" x14ac:dyDescent="0.25">
      <c r="A30" s="37" t="s">
        <v>481</v>
      </c>
      <c r="B30" s="37" t="s">
        <v>482</v>
      </c>
      <c r="C30" s="37" t="s">
        <v>14</v>
      </c>
      <c r="D30" s="37"/>
      <c r="E30" s="34"/>
      <c r="F30" s="37">
        <v>2</v>
      </c>
      <c r="G30" s="31" t="str">
        <f t="shared" si="0"/>
        <v/>
      </c>
    </row>
    <row r="31" spans="1:7" ht="24" x14ac:dyDescent="0.25">
      <c r="A31" s="37" t="s">
        <v>483</v>
      </c>
      <c r="B31" s="37" t="s">
        <v>484</v>
      </c>
      <c r="C31" s="37" t="s">
        <v>14</v>
      </c>
      <c r="D31" s="37"/>
      <c r="E31" s="34"/>
      <c r="F31" s="37">
        <v>2</v>
      </c>
      <c r="G31" s="31" t="str">
        <f t="shared" si="0"/>
        <v/>
      </c>
    </row>
    <row r="32" spans="1:7" x14ac:dyDescent="0.25">
      <c r="A32" s="37" t="s">
        <v>485</v>
      </c>
      <c r="B32" s="37" t="s">
        <v>486</v>
      </c>
      <c r="C32" s="37" t="s">
        <v>11</v>
      </c>
      <c r="D32" s="34"/>
      <c r="E32" s="37"/>
      <c r="F32" s="37"/>
      <c r="G32" s="37" t="str">
        <f t="shared" si="0"/>
        <v/>
      </c>
    </row>
    <row r="33" spans="1:7" x14ac:dyDescent="0.25">
      <c r="A33" s="37" t="s">
        <v>487</v>
      </c>
      <c r="B33" s="37" t="s">
        <v>488</v>
      </c>
      <c r="C33" s="37" t="s">
        <v>14</v>
      </c>
      <c r="D33" s="37"/>
      <c r="E33" s="34"/>
      <c r="F33" s="37">
        <v>3</v>
      </c>
      <c r="G33" s="31" t="str">
        <f t="shared" si="0"/>
        <v/>
      </c>
    </row>
    <row r="34" spans="1:7" ht="24" x14ac:dyDescent="0.25">
      <c r="A34" s="37" t="s">
        <v>489</v>
      </c>
      <c r="B34" s="37" t="s">
        <v>490</v>
      </c>
      <c r="C34" s="37" t="s">
        <v>11</v>
      </c>
      <c r="D34" s="34"/>
      <c r="E34" s="37"/>
      <c r="F34" s="37"/>
      <c r="G34" s="37" t="str">
        <f t="shared" si="0"/>
        <v/>
      </c>
    </row>
    <row r="35" spans="1:7" x14ac:dyDescent="0.25">
      <c r="A35" s="37" t="s">
        <v>491</v>
      </c>
      <c r="B35" s="37" t="s">
        <v>492</v>
      </c>
      <c r="C35" s="37" t="s">
        <v>14</v>
      </c>
      <c r="D35" s="37"/>
      <c r="E35" s="34"/>
      <c r="F35" s="37">
        <v>3</v>
      </c>
      <c r="G35" s="31" t="str">
        <f t="shared" ref="G35:G52" si="1">IF(E35="Ja",F35*100%,
IF(E35="Nee",0,
IF(E35="Standaard pakket",F35*100%,
IF(E35="Work around",F35*60%,
IF(E35="Maatwerk",F35*20%,
IF(E35="Interface",F35*10%,
IF(E35="Wordt niet ondersteund",0,
"")))))))</f>
        <v/>
      </c>
    </row>
    <row r="36" spans="1:7" x14ac:dyDescent="0.25">
      <c r="A36" s="37" t="s">
        <v>493</v>
      </c>
      <c r="B36" s="37" t="s">
        <v>494</v>
      </c>
      <c r="C36" s="37" t="s">
        <v>14</v>
      </c>
      <c r="D36" s="37"/>
      <c r="E36" s="34"/>
      <c r="F36" s="37">
        <v>3</v>
      </c>
      <c r="G36" s="31" t="str">
        <f t="shared" si="1"/>
        <v/>
      </c>
    </row>
    <row r="37" spans="1:7" x14ac:dyDescent="0.25">
      <c r="A37" s="37" t="s">
        <v>495</v>
      </c>
      <c r="B37" s="37" t="s">
        <v>496</v>
      </c>
      <c r="C37" s="37" t="s">
        <v>11</v>
      </c>
      <c r="D37" s="34"/>
      <c r="E37" s="37"/>
      <c r="F37" s="37"/>
      <c r="G37" s="37" t="str">
        <f t="shared" si="1"/>
        <v/>
      </c>
    </row>
    <row r="38" spans="1:7" ht="24" x14ac:dyDescent="0.25">
      <c r="A38" s="37" t="s">
        <v>497</v>
      </c>
      <c r="B38" s="37" t="s">
        <v>498</v>
      </c>
      <c r="C38" s="37" t="s">
        <v>11</v>
      </c>
      <c r="D38" s="34"/>
      <c r="E38" s="37"/>
      <c r="F38" s="37"/>
      <c r="G38" s="37" t="str">
        <f t="shared" si="1"/>
        <v/>
      </c>
    </row>
    <row r="39" spans="1:7" x14ac:dyDescent="0.25">
      <c r="A39" s="37" t="s">
        <v>499</v>
      </c>
      <c r="B39" s="37" t="s">
        <v>500</v>
      </c>
      <c r="C39" s="37" t="s">
        <v>14</v>
      </c>
      <c r="D39" s="37"/>
      <c r="E39" s="34"/>
      <c r="F39" s="37">
        <v>3</v>
      </c>
      <c r="G39" s="31" t="str">
        <f t="shared" si="1"/>
        <v/>
      </c>
    </row>
    <row r="40" spans="1:7" x14ac:dyDescent="0.25">
      <c r="A40" s="37" t="s">
        <v>501</v>
      </c>
      <c r="B40" s="37" t="s">
        <v>502</v>
      </c>
      <c r="C40" s="37" t="s">
        <v>14</v>
      </c>
      <c r="D40" s="37"/>
      <c r="E40" s="34"/>
      <c r="F40" s="37">
        <v>1</v>
      </c>
      <c r="G40" s="31" t="str">
        <f t="shared" si="1"/>
        <v/>
      </c>
    </row>
    <row r="41" spans="1:7" ht="24" x14ac:dyDescent="0.25">
      <c r="A41" s="37" t="s">
        <v>503</v>
      </c>
      <c r="B41" s="37" t="s">
        <v>504</v>
      </c>
      <c r="C41" s="37" t="s">
        <v>14</v>
      </c>
      <c r="D41" s="37"/>
      <c r="E41" s="34"/>
      <c r="F41" s="37">
        <v>2</v>
      </c>
      <c r="G41" s="31" t="str">
        <f t="shared" si="1"/>
        <v/>
      </c>
    </row>
    <row r="42" spans="1:7" ht="36" x14ac:dyDescent="0.25">
      <c r="A42" s="37" t="s">
        <v>505</v>
      </c>
      <c r="B42" s="37" t="s">
        <v>506</v>
      </c>
      <c r="C42" s="37" t="s">
        <v>14</v>
      </c>
      <c r="D42" s="37"/>
      <c r="E42" s="34"/>
      <c r="F42" s="37">
        <v>1</v>
      </c>
      <c r="G42" s="31" t="str">
        <f t="shared" si="1"/>
        <v/>
      </c>
    </row>
    <row r="43" spans="1:7" x14ac:dyDescent="0.25">
      <c r="A43" s="37" t="s">
        <v>507</v>
      </c>
      <c r="B43" s="37" t="s">
        <v>508</v>
      </c>
      <c r="C43" s="37" t="s">
        <v>11</v>
      </c>
      <c r="D43" s="34"/>
      <c r="E43" s="37"/>
      <c r="F43" s="37"/>
      <c r="G43" s="37" t="str">
        <f t="shared" si="1"/>
        <v/>
      </c>
    </row>
    <row r="44" spans="1:7" x14ac:dyDescent="0.25">
      <c r="A44" s="37" t="s">
        <v>509</v>
      </c>
      <c r="B44" s="37" t="s">
        <v>510</v>
      </c>
      <c r="C44" s="37" t="s">
        <v>11</v>
      </c>
      <c r="D44" s="34"/>
      <c r="E44" s="37"/>
      <c r="F44" s="37"/>
      <c r="G44" s="37" t="str">
        <f t="shared" si="1"/>
        <v/>
      </c>
    </row>
    <row r="45" spans="1:7" ht="108" x14ac:dyDescent="0.25">
      <c r="A45" s="37" t="s">
        <v>511</v>
      </c>
      <c r="B45" s="37" t="s">
        <v>512</v>
      </c>
      <c r="C45" s="37" t="s">
        <v>14</v>
      </c>
      <c r="D45" s="37"/>
      <c r="E45" s="34"/>
      <c r="F45" s="37">
        <v>3</v>
      </c>
      <c r="G45" s="31" t="str">
        <f t="shared" si="1"/>
        <v/>
      </c>
    </row>
    <row r="46" spans="1:7" x14ac:dyDescent="0.25">
      <c r="A46" s="37" t="s">
        <v>513</v>
      </c>
      <c r="B46" s="37" t="s">
        <v>514</v>
      </c>
      <c r="C46" s="37" t="s">
        <v>11</v>
      </c>
      <c r="D46" s="34"/>
      <c r="E46" s="37"/>
      <c r="F46" s="37"/>
      <c r="G46" s="37" t="str">
        <f t="shared" si="1"/>
        <v/>
      </c>
    </row>
    <row r="47" spans="1:7" x14ac:dyDescent="0.25">
      <c r="A47" s="37" t="s">
        <v>515</v>
      </c>
      <c r="B47" s="37" t="s">
        <v>516</v>
      </c>
      <c r="C47" s="37" t="s">
        <v>11</v>
      </c>
      <c r="D47" s="34"/>
      <c r="E47" s="37"/>
      <c r="F47" s="37"/>
      <c r="G47" s="37" t="str">
        <f t="shared" si="1"/>
        <v/>
      </c>
    </row>
    <row r="48" spans="1:7" ht="24" x14ac:dyDescent="0.25">
      <c r="A48" s="37" t="s">
        <v>517</v>
      </c>
      <c r="B48" s="37" t="s">
        <v>518</v>
      </c>
      <c r="C48" s="37" t="s">
        <v>11</v>
      </c>
      <c r="D48" s="34"/>
      <c r="E48" s="37"/>
      <c r="F48" s="37"/>
      <c r="G48" s="37" t="str">
        <f t="shared" si="1"/>
        <v/>
      </c>
    </row>
    <row r="49" spans="1:7" x14ac:dyDescent="0.25">
      <c r="A49" s="37" t="s">
        <v>519</v>
      </c>
      <c r="B49" s="37" t="s">
        <v>520</v>
      </c>
      <c r="C49" s="37" t="s">
        <v>11</v>
      </c>
      <c r="D49" s="34"/>
      <c r="E49" s="37"/>
      <c r="F49" s="37"/>
      <c r="G49" s="37" t="str">
        <f t="shared" si="1"/>
        <v/>
      </c>
    </row>
    <row r="50" spans="1:7" ht="24" x14ac:dyDescent="0.25">
      <c r="A50" s="37" t="s">
        <v>521</v>
      </c>
      <c r="B50" s="37" t="s">
        <v>522</v>
      </c>
      <c r="C50" s="37" t="s">
        <v>11</v>
      </c>
      <c r="D50" s="34"/>
      <c r="E50" s="37"/>
      <c r="F50" s="37"/>
      <c r="G50" s="37" t="str">
        <f t="shared" si="1"/>
        <v/>
      </c>
    </row>
    <row r="51" spans="1:7" x14ac:dyDescent="0.25">
      <c r="A51" s="37" t="s">
        <v>523</v>
      </c>
      <c r="B51" s="37" t="s">
        <v>524</v>
      </c>
      <c r="C51" s="37" t="s">
        <v>11</v>
      </c>
      <c r="D51" s="34"/>
      <c r="E51" s="37"/>
      <c r="F51" s="37"/>
      <c r="G51" s="37" t="str">
        <f t="shared" si="1"/>
        <v/>
      </c>
    </row>
    <row r="52" spans="1:7" x14ac:dyDescent="0.25">
      <c r="A52" s="37" t="s">
        <v>525</v>
      </c>
      <c r="B52" s="37" t="s">
        <v>786</v>
      </c>
      <c r="C52" s="37" t="s">
        <v>14</v>
      </c>
      <c r="D52" s="37"/>
      <c r="E52" s="34"/>
      <c r="F52" s="37">
        <v>3</v>
      </c>
      <c r="G52" s="31" t="str">
        <f t="shared" si="1"/>
        <v/>
      </c>
    </row>
    <row r="53" spans="1:7" x14ac:dyDescent="0.25">
      <c r="A53" s="68" t="s">
        <v>57</v>
      </c>
      <c r="B53" s="68"/>
      <c r="C53" s="68"/>
      <c r="D53" s="68"/>
      <c r="E53" s="68"/>
      <c r="F53" s="40">
        <f>SUM(F3:F52)</f>
        <v>64</v>
      </c>
      <c r="G53" s="32">
        <f>SUM(G3:G52)</f>
        <v>0</v>
      </c>
    </row>
  </sheetData>
  <sheetProtection algorithmName="SHA-512" hashValue="z3Lgu43boq1qzc0pqKDFt+g0eifyO/PQiqgafHahkuQGHNrqa/GqYo+PRaEParbIcOfZklWweOPqckKm1ecgMA==" saltValue="9b2cXmoJwBEHG0IXXDq3Rw==" spinCount="100000" sheet="1" objects="1" scenarios="1"/>
  <protectedRanges>
    <protectedRange sqref="D3 E4:E9 D10 E11:E12 D13:D14 E15:E19 D20 E21 D22:D24 E25:E27 D28:D29 E30:E31 D32 E33 D34 E35:E36 D37:D38 E39:E42 D43:D44 E45 D46:D51 E52" name="Bereik1"/>
  </protectedRanges>
  <mergeCells count="2">
    <mergeCell ref="A53:E53"/>
    <mergeCell ref="A1:G1"/>
  </mergeCells>
  <conditionalFormatting sqref="D3:D52">
    <cfRule type="expression" dxfId="4" priority="1">
      <formula>D3="Nee"</formula>
    </cfRule>
  </conditionalFormatting>
  <dataValidations count="2">
    <dataValidation type="list" allowBlank="1" showInputMessage="1" showErrorMessage="1" sqref="E3:E52" xr:uid="{2EE04F55-4505-467C-BD37-4DE6EA441773}">
      <formula1>"Standaard pakket, Work around, Maatwerk, Interface, Wordt niet ondersteund"</formula1>
    </dataValidation>
    <dataValidation type="list" allowBlank="1" showInputMessage="1" showErrorMessage="1" sqref="D3:D52" xr:uid="{7D2EE4DB-9BE1-4649-A7F1-0CDFA34194AA}">
      <formula1>"Ja, Nee"</formula1>
    </dataValidation>
  </dataValidations>
  <pageMargins left="0.25" right="0.25"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B310-AA54-4F74-A01D-87B07E36383E}">
  <dimension ref="A1:G35"/>
  <sheetViews>
    <sheetView workbookViewId="0">
      <selection sqref="A1:G1"/>
    </sheetView>
  </sheetViews>
  <sheetFormatPr defaultColWidth="8.88671875" defaultRowHeight="12" x14ac:dyDescent="0.25"/>
  <cols>
    <col min="1" max="1" width="10.6640625" style="44" customWidth="1"/>
    <col min="2" max="2" width="125.6640625" style="44" customWidth="1"/>
    <col min="3" max="7" width="10.6640625" style="44" customWidth="1"/>
    <col min="8" max="16384" width="8.88671875" style="44"/>
  </cols>
  <sheetData>
    <row r="1" spans="1:7" ht="15" customHeight="1" x14ac:dyDescent="0.25">
      <c r="A1" s="67" t="s">
        <v>526</v>
      </c>
      <c r="B1" s="67"/>
      <c r="C1" s="67"/>
      <c r="D1" s="67"/>
      <c r="E1" s="67"/>
      <c r="F1" s="67"/>
      <c r="G1" s="67"/>
    </row>
    <row r="2" spans="1:7" ht="30" customHeight="1" x14ac:dyDescent="0.25">
      <c r="A2" s="40" t="s">
        <v>2</v>
      </c>
      <c r="B2" s="40" t="s">
        <v>4</v>
      </c>
      <c r="C2" s="40" t="s">
        <v>5</v>
      </c>
      <c r="D2" s="40" t="s">
        <v>62</v>
      </c>
      <c r="E2" s="40" t="s">
        <v>63</v>
      </c>
      <c r="F2" s="40" t="s">
        <v>8</v>
      </c>
      <c r="G2" s="40" t="s">
        <v>9</v>
      </c>
    </row>
    <row r="3" spans="1:7" ht="24" x14ac:dyDescent="0.25">
      <c r="A3" s="37" t="s">
        <v>527</v>
      </c>
      <c r="B3" s="37" t="s">
        <v>528</v>
      </c>
      <c r="C3" s="37" t="s">
        <v>11</v>
      </c>
      <c r="D3" s="34"/>
      <c r="E3" s="37"/>
      <c r="F3" s="37"/>
      <c r="G3" s="37" t="str">
        <f t="shared" ref="G3:G34" si="0">IF(E3="Ja",F3*100%,
IF(E3="Nee",0,
IF(E3="Standaard pakket",F3*100%,
IF(E3="Work around",F3*60%,
IF(E3="Maatwerk",F3*20%,
IF(E3="Interface",F3*10%,
IF(E3="Wordt niet ondersteund",0,
"")))))))</f>
        <v/>
      </c>
    </row>
    <row r="4" spans="1:7" x14ac:dyDescent="0.25">
      <c r="A4" s="37" t="s">
        <v>529</v>
      </c>
      <c r="B4" s="37" t="s">
        <v>530</v>
      </c>
      <c r="C4" s="37" t="s">
        <v>14</v>
      </c>
      <c r="D4" s="37"/>
      <c r="E4" s="34"/>
      <c r="F4" s="37">
        <v>3</v>
      </c>
      <c r="G4" s="31" t="str">
        <f t="shared" si="0"/>
        <v/>
      </c>
    </row>
    <row r="5" spans="1:7" ht="24" x14ac:dyDescent="0.25">
      <c r="A5" s="37" t="s">
        <v>531</v>
      </c>
      <c r="B5" s="37" t="s">
        <v>532</v>
      </c>
      <c r="C5" s="37" t="s">
        <v>11</v>
      </c>
      <c r="D5" s="34"/>
      <c r="E5" s="37"/>
      <c r="F5" s="37"/>
      <c r="G5" s="37" t="str">
        <f t="shared" si="0"/>
        <v/>
      </c>
    </row>
    <row r="6" spans="1:7" x14ac:dyDescent="0.25">
      <c r="A6" s="37" t="s">
        <v>533</v>
      </c>
      <c r="B6" s="37" t="s">
        <v>534</v>
      </c>
      <c r="C6" s="37" t="s">
        <v>11</v>
      </c>
      <c r="D6" s="34"/>
      <c r="E6" s="37"/>
      <c r="F6" s="37"/>
      <c r="G6" s="37" t="str">
        <f t="shared" si="0"/>
        <v/>
      </c>
    </row>
    <row r="7" spans="1:7" x14ac:dyDescent="0.25">
      <c r="A7" s="37" t="s">
        <v>535</v>
      </c>
      <c r="B7" s="37" t="s">
        <v>536</v>
      </c>
      <c r="C7" s="37" t="s">
        <v>11</v>
      </c>
      <c r="D7" s="34"/>
      <c r="E7" s="37"/>
      <c r="F7" s="37"/>
      <c r="G7" s="37" t="str">
        <f t="shared" si="0"/>
        <v/>
      </c>
    </row>
    <row r="8" spans="1:7" ht="24" x14ac:dyDescent="0.25">
      <c r="A8" s="37" t="s">
        <v>537</v>
      </c>
      <c r="B8" s="37" t="s">
        <v>538</v>
      </c>
      <c r="C8" s="37" t="s">
        <v>11</v>
      </c>
      <c r="D8" s="34"/>
      <c r="E8" s="37"/>
      <c r="F8" s="37"/>
      <c r="G8" s="37" t="str">
        <f t="shared" si="0"/>
        <v/>
      </c>
    </row>
    <row r="9" spans="1:7" ht="24" x14ac:dyDescent="0.25">
      <c r="A9" s="37" t="s">
        <v>539</v>
      </c>
      <c r="B9" s="37" t="s">
        <v>540</v>
      </c>
      <c r="C9" s="37" t="s">
        <v>11</v>
      </c>
      <c r="D9" s="34"/>
      <c r="E9" s="37"/>
      <c r="F9" s="37"/>
      <c r="G9" s="37" t="str">
        <f t="shared" si="0"/>
        <v/>
      </c>
    </row>
    <row r="10" spans="1:7" ht="24" x14ac:dyDescent="0.25">
      <c r="A10" s="37" t="s">
        <v>541</v>
      </c>
      <c r="B10" s="37" t="s">
        <v>542</v>
      </c>
      <c r="C10" s="37" t="s">
        <v>11</v>
      </c>
      <c r="D10" s="34"/>
      <c r="E10" s="37"/>
      <c r="F10" s="37"/>
      <c r="G10" s="37" t="str">
        <f t="shared" si="0"/>
        <v/>
      </c>
    </row>
    <row r="11" spans="1:7" ht="24" x14ac:dyDescent="0.25">
      <c r="A11" s="37" t="s">
        <v>543</v>
      </c>
      <c r="B11" s="37" t="s">
        <v>544</v>
      </c>
      <c r="C11" s="37" t="s">
        <v>11</v>
      </c>
      <c r="D11" s="34"/>
      <c r="E11" s="37"/>
      <c r="F11" s="37"/>
      <c r="G11" s="37" t="str">
        <f t="shared" si="0"/>
        <v/>
      </c>
    </row>
    <row r="12" spans="1:7" ht="24" x14ac:dyDescent="0.25">
      <c r="A12" s="37" t="s">
        <v>545</v>
      </c>
      <c r="B12" s="37" t="s">
        <v>779</v>
      </c>
      <c r="C12" s="37" t="s">
        <v>11</v>
      </c>
      <c r="D12" s="34"/>
      <c r="E12" s="37"/>
      <c r="F12" s="37"/>
      <c r="G12" s="37" t="str">
        <f t="shared" si="0"/>
        <v/>
      </c>
    </row>
    <row r="13" spans="1:7" ht="24" x14ac:dyDescent="0.25">
      <c r="A13" s="37" t="s">
        <v>546</v>
      </c>
      <c r="B13" s="37" t="s">
        <v>547</v>
      </c>
      <c r="C13" s="37" t="s">
        <v>11</v>
      </c>
      <c r="D13" s="34"/>
      <c r="E13" s="37"/>
      <c r="F13" s="37"/>
      <c r="G13" s="37" t="str">
        <f t="shared" si="0"/>
        <v/>
      </c>
    </row>
    <row r="14" spans="1:7" x14ac:dyDescent="0.25">
      <c r="A14" s="37" t="s">
        <v>548</v>
      </c>
      <c r="B14" s="37" t="s">
        <v>549</v>
      </c>
      <c r="C14" s="37" t="s">
        <v>11</v>
      </c>
      <c r="D14" s="34"/>
      <c r="E14" s="37"/>
      <c r="F14" s="37"/>
      <c r="G14" s="37" t="str">
        <f t="shared" si="0"/>
        <v/>
      </c>
    </row>
    <row r="15" spans="1:7" x14ac:dyDescent="0.25">
      <c r="A15" s="37" t="s">
        <v>550</v>
      </c>
      <c r="B15" s="37" t="s">
        <v>788</v>
      </c>
      <c r="C15" s="37" t="s">
        <v>11</v>
      </c>
      <c r="D15" s="34"/>
      <c r="E15" s="37"/>
      <c r="F15" s="37"/>
      <c r="G15" s="37" t="str">
        <f t="shared" si="0"/>
        <v/>
      </c>
    </row>
    <row r="16" spans="1:7" ht="24" x14ac:dyDescent="0.25">
      <c r="A16" s="37" t="s">
        <v>551</v>
      </c>
      <c r="B16" s="37" t="s">
        <v>552</v>
      </c>
      <c r="C16" s="37" t="s">
        <v>11</v>
      </c>
      <c r="D16" s="34"/>
      <c r="E16" s="37"/>
      <c r="F16" s="37"/>
      <c r="G16" s="37" t="str">
        <f t="shared" si="0"/>
        <v/>
      </c>
    </row>
    <row r="17" spans="1:7" x14ac:dyDescent="0.25">
      <c r="A17" s="37" t="s">
        <v>553</v>
      </c>
      <c r="B17" s="37" t="s">
        <v>790</v>
      </c>
      <c r="C17" s="37" t="s">
        <v>11</v>
      </c>
      <c r="D17" s="34"/>
      <c r="E17" s="37"/>
      <c r="F17" s="37"/>
      <c r="G17" s="37"/>
    </row>
    <row r="18" spans="1:7" ht="24" x14ac:dyDescent="0.25">
      <c r="A18" s="37" t="s">
        <v>555</v>
      </c>
      <c r="B18" s="37" t="s">
        <v>554</v>
      </c>
      <c r="C18" s="37" t="s">
        <v>11</v>
      </c>
      <c r="D18" s="34"/>
      <c r="E18" s="37"/>
      <c r="F18" s="37"/>
      <c r="G18" s="37" t="str">
        <f t="shared" si="0"/>
        <v/>
      </c>
    </row>
    <row r="19" spans="1:7" x14ac:dyDescent="0.25">
      <c r="A19" s="37" t="s">
        <v>557</v>
      </c>
      <c r="B19" s="37" t="s">
        <v>556</v>
      </c>
      <c r="C19" s="37" t="s">
        <v>11</v>
      </c>
      <c r="D19" s="34"/>
      <c r="E19" s="37"/>
      <c r="F19" s="37"/>
      <c r="G19" s="37" t="str">
        <f t="shared" si="0"/>
        <v/>
      </c>
    </row>
    <row r="20" spans="1:7" x14ac:dyDescent="0.25">
      <c r="A20" s="37" t="s">
        <v>559</v>
      </c>
      <c r="B20" s="37" t="s">
        <v>558</v>
      </c>
      <c r="C20" s="37" t="s">
        <v>11</v>
      </c>
      <c r="D20" s="34"/>
      <c r="E20" s="37"/>
      <c r="F20" s="37"/>
      <c r="G20" s="37" t="str">
        <f t="shared" si="0"/>
        <v/>
      </c>
    </row>
    <row r="21" spans="1:7" x14ac:dyDescent="0.25">
      <c r="A21" s="37" t="s">
        <v>561</v>
      </c>
      <c r="B21" s="37" t="s">
        <v>560</v>
      </c>
      <c r="C21" s="37" t="s">
        <v>11</v>
      </c>
      <c r="D21" s="34"/>
      <c r="E21" s="37"/>
      <c r="F21" s="37"/>
      <c r="G21" s="37" t="str">
        <f t="shared" si="0"/>
        <v/>
      </c>
    </row>
    <row r="22" spans="1:7" x14ac:dyDescent="0.25">
      <c r="A22" s="37" t="s">
        <v>564</v>
      </c>
      <c r="B22" s="37" t="s">
        <v>562</v>
      </c>
      <c r="C22" s="37" t="s">
        <v>563</v>
      </c>
      <c r="D22" s="37"/>
      <c r="E22" s="34"/>
      <c r="F22" s="37">
        <v>3</v>
      </c>
      <c r="G22" s="31" t="str">
        <f t="shared" si="0"/>
        <v/>
      </c>
    </row>
    <row r="23" spans="1:7" x14ac:dyDescent="0.25">
      <c r="A23" s="37" t="s">
        <v>566</v>
      </c>
      <c r="B23" s="37" t="s">
        <v>565</v>
      </c>
      <c r="C23" s="37" t="s">
        <v>14</v>
      </c>
      <c r="D23" s="37"/>
      <c r="E23" s="34"/>
      <c r="F23" s="37">
        <v>3</v>
      </c>
      <c r="G23" s="31" t="str">
        <f t="shared" si="0"/>
        <v/>
      </c>
    </row>
    <row r="24" spans="1:7" ht="24" x14ac:dyDescent="0.25">
      <c r="A24" s="37" t="s">
        <v>568</v>
      </c>
      <c r="B24" s="37" t="s">
        <v>567</v>
      </c>
      <c r="C24" s="37" t="s">
        <v>14</v>
      </c>
      <c r="D24" s="37"/>
      <c r="E24" s="34"/>
      <c r="F24" s="37">
        <v>3</v>
      </c>
      <c r="G24" s="31" t="str">
        <f t="shared" si="0"/>
        <v/>
      </c>
    </row>
    <row r="25" spans="1:7" ht="24" x14ac:dyDescent="0.25">
      <c r="A25" s="37" t="s">
        <v>570</v>
      </c>
      <c r="B25" s="37" t="s">
        <v>569</v>
      </c>
      <c r="C25" s="37" t="s">
        <v>11</v>
      </c>
      <c r="D25" s="34"/>
      <c r="E25" s="37"/>
      <c r="F25" s="37"/>
      <c r="G25" s="37" t="str">
        <f t="shared" si="0"/>
        <v/>
      </c>
    </row>
    <row r="26" spans="1:7" x14ac:dyDescent="0.25">
      <c r="A26" s="37" t="s">
        <v>572</v>
      </c>
      <c r="B26" s="37" t="s">
        <v>571</v>
      </c>
      <c r="C26" s="37" t="s">
        <v>11</v>
      </c>
      <c r="D26" s="34"/>
      <c r="E26" s="37"/>
      <c r="F26" s="37"/>
      <c r="G26" s="37" t="str">
        <f t="shared" si="0"/>
        <v/>
      </c>
    </row>
    <row r="27" spans="1:7" ht="24" x14ac:dyDescent="0.25">
      <c r="A27" s="37" t="s">
        <v>574</v>
      </c>
      <c r="B27" s="37" t="s">
        <v>573</v>
      </c>
      <c r="C27" s="37" t="s">
        <v>14</v>
      </c>
      <c r="D27" s="37"/>
      <c r="E27" s="34"/>
      <c r="F27" s="37">
        <v>3</v>
      </c>
      <c r="G27" s="31" t="str">
        <f t="shared" si="0"/>
        <v/>
      </c>
    </row>
    <row r="28" spans="1:7" ht="36" x14ac:dyDescent="0.25">
      <c r="A28" s="37" t="s">
        <v>576</v>
      </c>
      <c r="B28" s="37" t="s">
        <v>575</v>
      </c>
      <c r="C28" s="37" t="s">
        <v>11</v>
      </c>
      <c r="D28" s="34"/>
      <c r="E28" s="37"/>
      <c r="F28" s="37"/>
      <c r="G28" s="37" t="str">
        <f t="shared" si="0"/>
        <v/>
      </c>
    </row>
    <row r="29" spans="1:7" ht="36" x14ac:dyDescent="0.25">
      <c r="A29" s="37" t="s">
        <v>578</v>
      </c>
      <c r="B29" s="37" t="s">
        <v>577</v>
      </c>
      <c r="C29" s="37" t="s">
        <v>11</v>
      </c>
      <c r="D29" s="34"/>
      <c r="E29" s="37"/>
      <c r="F29" s="37"/>
      <c r="G29" s="37" t="str">
        <f t="shared" si="0"/>
        <v/>
      </c>
    </row>
    <row r="30" spans="1:7" x14ac:dyDescent="0.25">
      <c r="A30" s="37" t="s">
        <v>580</v>
      </c>
      <c r="B30" s="37" t="s">
        <v>579</v>
      </c>
      <c r="C30" s="37" t="s">
        <v>14</v>
      </c>
      <c r="D30" s="37"/>
      <c r="E30" s="34"/>
      <c r="F30" s="37">
        <v>3</v>
      </c>
      <c r="G30" s="31" t="str">
        <f t="shared" si="0"/>
        <v/>
      </c>
    </row>
    <row r="31" spans="1:7" x14ac:dyDescent="0.25">
      <c r="A31" s="37" t="s">
        <v>792</v>
      </c>
      <c r="B31" s="37" t="s">
        <v>793</v>
      </c>
      <c r="C31" s="37" t="s">
        <v>14</v>
      </c>
      <c r="D31" s="37"/>
      <c r="E31" s="34"/>
      <c r="F31" s="37">
        <v>2</v>
      </c>
      <c r="G31" s="31" t="str">
        <f t="shared" si="0"/>
        <v/>
      </c>
    </row>
    <row r="32" spans="1:7" x14ac:dyDescent="0.25">
      <c r="A32" s="45" t="s">
        <v>791</v>
      </c>
      <c r="B32" s="45" t="s">
        <v>794</v>
      </c>
      <c r="C32" s="45" t="s">
        <v>14</v>
      </c>
      <c r="D32" s="45"/>
      <c r="E32" s="34"/>
      <c r="F32" s="45">
        <v>1</v>
      </c>
      <c r="G32" s="31" t="str">
        <f t="shared" si="0"/>
        <v/>
      </c>
    </row>
    <row r="33" spans="1:7" x14ac:dyDescent="0.25">
      <c r="A33" s="37" t="s">
        <v>582</v>
      </c>
      <c r="B33" s="37" t="s">
        <v>581</v>
      </c>
      <c r="C33" s="37" t="s">
        <v>11</v>
      </c>
      <c r="D33" s="34"/>
      <c r="E33" s="37"/>
      <c r="F33" s="37"/>
      <c r="G33" s="37" t="str">
        <f t="shared" si="0"/>
        <v/>
      </c>
    </row>
    <row r="34" spans="1:7" ht="24" x14ac:dyDescent="0.25">
      <c r="A34" s="37" t="s">
        <v>789</v>
      </c>
      <c r="B34" s="37" t="s">
        <v>583</v>
      </c>
      <c r="C34" s="37" t="s">
        <v>11</v>
      </c>
      <c r="D34" s="34"/>
      <c r="E34" s="37"/>
      <c r="F34" s="37"/>
      <c r="G34" s="37" t="str">
        <f t="shared" si="0"/>
        <v/>
      </c>
    </row>
    <row r="35" spans="1:7" x14ac:dyDescent="0.25">
      <c r="A35" s="68" t="s">
        <v>57</v>
      </c>
      <c r="B35" s="68"/>
      <c r="C35" s="68"/>
      <c r="D35" s="68"/>
      <c r="E35" s="68"/>
      <c r="F35" s="40">
        <f>SUM(F3:F34)</f>
        <v>21</v>
      </c>
      <c r="G35" s="32">
        <f>SUM(G3:G34)</f>
        <v>0</v>
      </c>
    </row>
  </sheetData>
  <sheetProtection algorithmName="SHA-512" hashValue="SMojMTuXYiMdN4LvLTWx9qEgRIwV2Tj7/SlBipAYRqwiHRLpKPBvvrFrk887+kL9pT+lBOeFSTQGtThJ0+Hb1A==" saltValue="yw007os9fr2H3OMvGtvhqQ==" spinCount="100000" sheet="1" objects="1" scenarios="1"/>
  <protectedRanges>
    <protectedRange sqref="D3 E4 D5:D21 E22:E24 D25:D26 E27 D28:D29 E30:E32 D33:D34" name="Bereik1"/>
  </protectedRanges>
  <mergeCells count="2">
    <mergeCell ref="A35:E35"/>
    <mergeCell ref="A1:G1"/>
  </mergeCells>
  <phoneticPr fontId="1" type="noConversion"/>
  <conditionalFormatting sqref="D3:D34">
    <cfRule type="expression" dxfId="3" priority="1">
      <formula>D3="Nee"</formula>
    </cfRule>
  </conditionalFormatting>
  <dataValidations count="2">
    <dataValidation type="list" allowBlank="1" showInputMessage="1" showErrorMessage="1" sqref="E3:E34" xr:uid="{2EE04F55-4505-467C-BD37-4DE6EA441773}">
      <formula1>"Standaard pakket, Work around, Maatwerk, Interface, Wordt niet ondersteund"</formula1>
    </dataValidation>
    <dataValidation type="list" allowBlank="1" showInputMessage="1" showErrorMessage="1" sqref="D3:D34" xr:uid="{7D2EE4DB-9BE1-4649-A7F1-0CDFA34194AA}">
      <formula1>"Ja, Nee"</formula1>
    </dataValidation>
  </dataValidations>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DocumentLibraryPermissions xmlns="742c1710-26f2-48ff-bd87-f6baab2d81a9" xsi:nil="true"/>
    <MigrationWizIdVersion xmlns="742c1710-26f2-48ff-bd87-f6baab2d81a9" xsi:nil="true"/>
    <MigrationWizId xmlns="742c1710-26f2-48ff-bd87-f6baab2d81a9" xsi:nil="true"/>
    <MigrationWizIdPermissionLevels xmlns="742c1710-26f2-48ff-bd87-f6baab2d81a9" xsi:nil="true"/>
    <MigrationWizIdPermissions xmlns="742c1710-26f2-48ff-bd87-f6baab2d81a9" xsi:nil="true"/>
    <MigrationWizIdSecurityGroups xmlns="742c1710-26f2-48ff-bd87-f6baab2d81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DC4BE782D0724FA7FF7181F4BFE710" ma:contentTypeVersion="13" ma:contentTypeDescription="Een nieuw document maken." ma:contentTypeScope="" ma:versionID="25142ebf79da8c864b6e0280ea7131bb">
  <xsd:schema xmlns:xsd="http://www.w3.org/2001/XMLSchema" xmlns:xs="http://www.w3.org/2001/XMLSchema" xmlns:p="http://schemas.microsoft.com/office/2006/metadata/properties" xmlns:ns2="742c1710-26f2-48ff-bd87-f6baab2d81a9" targetNamespace="http://schemas.microsoft.com/office/2006/metadata/properties" ma:root="true" ma:fieldsID="e0fe4356871d08aee73206a7ea04eb96" ns2:_="">
    <xsd:import namespace="742c1710-26f2-48ff-bd87-f6baab2d81a9"/>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c1710-26f2-48ff-bd87-f6baab2d81a9"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31ACB-28E2-4293-937A-802AFC3EC22D}">
  <ds:schemaRefs>
    <ds:schemaRef ds:uri="http://schemas.microsoft.com/sharepoint/v3/contenttype/forms"/>
  </ds:schemaRefs>
</ds:datastoreItem>
</file>

<file path=customXml/itemProps2.xml><?xml version="1.0" encoding="utf-8"?>
<ds:datastoreItem xmlns:ds="http://schemas.openxmlformats.org/officeDocument/2006/customXml" ds:itemID="{8F99B12E-B93F-4B7F-8FC2-E86D54D9F64E}">
  <ds:schemaRefs>
    <ds:schemaRef ds:uri="http://schemas.microsoft.com/office/2006/metadata/properties"/>
    <ds:schemaRef ds:uri="http://schemas.microsoft.com/office/infopath/2007/PartnerControls"/>
    <ds:schemaRef ds:uri="742c1710-26f2-48ff-bd87-f6baab2d81a9"/>
  </ds:schemaRefs>
</ds:datastoreItem>
</file>

<file path=customXml/itemProps3.xml><?xml version="1.0" encoding="utf-8"?>
<ds:datastoreItem xmlns:ds="http://schemas.openxmlformats.org/officeDocument/2006/customXml" ds:itemID="{90596D78-9D3B-4F02-9B70-087E3C9D6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c1710-26f2-48ff-bd87-f6baab2d8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Toelichting</vt:lpstr>
      <vt:lpstr>1. Algemeen</vt:lpstr>
      <vt:lpstr>2. Communicatie klant</vt:lpstr>
      <vt:lpstr>3. Gegevenskoppelingen</vt:lpstr>
      <vt:lpstr>4. Bewaken en signaleren</vt:lpstr>
      <vt:lpstr>5. Plannen en agenda</vt:lpstr>
      <vt:lpstr>6. Rapporteren en analyseren</vt:lpstr>
      <vt:lpstr>7. Gebruiksvriendelijkheid</vt:lpstr>
      <vt:lpstr>8. IB en toegang</vt:lpstr>
      <vt:lpstr>8a. IB en toegang aanvullingen</vt:lpstr>
      <vt:lpstr>9. Functioneel beheer</vt:lpstr>
      <vt:lpstr>10. SLA</vt:lpstr>
      <vt:lpstr>Scoreformulier</vt:lpstr>
    </vt:vector>
  </TitlesOfParts>
  <Manager/>
  <Company>Gemeente Groningen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Koerts</dc:creator>
  <cp:keywords/>
  <dc:description/>
  <cp:lastModifiedBy>Marcel Koerts</cp:lastModifiedBy>
  <cp:revision/>
  <cp:lastPrinted>2026-03-03T20:53:51Z</cp:lastPrinted>
  <dcterms:created xsi:type="dcterms:W3CDTF">2026-02-27T10:32:05Z</dcterms:created>
  <dcterms:modified xsi:type="dcterms:W3CDTF">2026-04-20T13:07:34Z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a3144c-e58f-4c7e-97e0-07a7a54e7b35_Enabled">
    <vt:lpwstr>true</vt:lpwstr>
  </property>
  <property fmtid="{D5CDD505-2E9C-101B-9397-08002B2CF9AE}" pid="3" name="MSIP_Label_b3a3144c-e58f-4c7e-97e0-07a7a54e7b35_SetDate">
    <vt:lpwstr>2026-02-27T10:42:55Z</vt:lpwstr>
  </property>
  <property fmtid="{D5CDD505-2E9C-101B-9397-08002B2CF9AE}" pid="4" name="MSIP_Label_b3a3144c-e58f-4c7e-97e0-07a7a54e7b35_Method">
    <vt:lpwstr>Standard</vt:lpwstr>
  </property>
  <property fmtid="{D5CDD505-2E9C-101B-9397-08002B2CF9AE}" pid="5" name="MSIP_Label_b3a3144c-e58f-4c7e-97e0-07a7a54e7b35_Name">
    <vt:lpwstr>Intern</vt:lpwstr>
  </property>
  <property fmtid="{D5CDD505-2E9C-101B-9397-08002B2CF9AE}" pid="6" name="MSIP_Label_b3a3144c-e58f-4c7e-97e0-07a7a54e7b35_SiteId">
    <vt:lpwstr>8c3b61fd-94af-4533-8307-eb59dbd860b0</vt:lpwstr>
  </property>
  <property fmtid="{D5CDD505-2E9C-101B-9397-08002B2CF9AE}" pid="7" name="MSIP_Label_b3a3144c-e58f-4c7e-97e0-07a7a54e7b35_ActionId">
    <vt:lpwstr>17c9173e-172a-4bd6-ae1b-adb0c5bbf845</vt:lpwstr>
  </property>
  <property fmtid="{D5CDD505-2E9C-101B-9397-08002B2CF9AE}" pid="8" name="MSIP_Label_b3a3144c-e58f-4c7e-97e0-07a7a54e7b35_ContentBits">
    <vt:lpwstr>0</vt:lpwstr>
  </property>
  <property fmtid="{D5CDD505-2E9C-101B-9397-08002B2CF9AE}" pid="9" name="MSIP_Label_b3a3144c-e58f-4c7e-97e0-07a7a54e7b35_Tag">
    <vt:lpwstr>10, 3, 0, 1</vt:lpwstr>
  </property>
  <property fmtid="{D5CDD505-2E9C-101B-9397-08002B2CF9AE}" pid="10" name="ContentTypeId">
    <vt:lpwstr>0x01010029DC4BE782D0724FA7FF7181F4BFE710</vt:lpwstr>
  </property>
</Properties>
</file>