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SC\Inkoop\Geclassificeerd\Vertrouwelijk\20 Zorg\04 Aanbesteding lopend\2026-25 GGD Digitaal Dossier Jeugdgezondheidszorg\03 Nota's van inlichtingen\Herziene documenten voor NvI1\"/>
    </mc:Choice>
  </mc:AlternateContent>
  <xr:revisionPtr revIDLastSave="0" documentId="13_ncr:1_{70150008-DF4D-40FA-98F6-603E48986DF8}" xr6:coauthVersionLast="47" xr6:coauthVersionMax="47" xr10:uidLastSave="{00000000-0000-0000-0000-000000000000}"/>
  <workbookProtection workbookAlgorithmName="SHA-512" workbookHashValue="dRdcDXz3G13AmoUtBWDzx5PfOGdD6AKTmnOZl9G32xnnq+eXOlGM2W6uKC0qcRkPMI6xr7t6cqzoq5q/8xhvIQ==" workbookSaltValue="ZrII6X4Y59/U1tC1smNa2A==" workbookSpinCount="100000" lockStructure="1"/>
  <bookViews>
    <workbookView xWindow="-120" yWindow="-120" windowWidth="38640" windowHeight="21240" xr2:uid="{FA930553-6C3C-4657-B5AD-02F639D512D3}"/>
  </bookViews>
  <sheets>
    <sheet name="Implementatiefase" sheetId="1" r:id="rId1"/>
    <sheet name="Beheerfase (Jaarlijkse kosten)" sheetId="2" r:id="rId2"/>
    <sheet name="Totale koste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E18" i="2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E17" i="2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T17" i="2" s="1"/>
  <c r="E16" i="2"/>
  <c r="G16" i="2" s="1"/>
  <c r="E15" i="2"/>
  <c r="G15" i="2" s="1"/>
  <c r="E14" i="2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E13" i="2"/>
  <c r="G13" i="2" s="1"/>
  <c r="C10" i="1"/>
  <c r="E8" i="2"/>
  <c r="H8" i="2" s="1"/>
  <c r="E9" i="2"/>
  <c r="H9" i="2" s="1"/>
  <c r="E10" i="2"/>
  <c r="H10" i="2" s="1"/>
  <c r="E11" i="2"/>
  <c r="G11" i="2" s="1"/>
  <c r="E12" i="2"/>
  <c r="H12" i="2" s="1"/>
  <c r="A5" i="3"/>
  <c r="F18" i="2" l="1"/>
  <c r="G18" i="2"/>
  <c r="F17" i="2"/>
  <c r="G17" i="2"/>
  <c r="H16" i="2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F16" i="2"/>
  <c r="F15" i="2"/>
  <c r="H15" i="2"/>
  <c r="I15" i="2" s="1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G14" i="2"/>
  <c r="F14" i="2"/>
  <c r="F13" i="2"/>
  <c r="H13" i="2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G10" i="2"/>
  <c r="G9" i="2"/>
  <c r="F9" i="2"/>
  <c r="F11" i="2"/>
  <c r="H11" i="2"/>
  <c r="G12" i="2"/>
  <c r="F12" i="2"/>
  <c r="F10" i="2"/>
  <c r="F8" i="2"/>
  <c r="G8" i="2"/>
  <c r="I10" i="2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I12" i="2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I9" i="2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H19" i="2" l="1"/>
  <c r="G19" i="2"/>
  <c r="F19" i="2"/>
  <c r="I11" i="2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I8" i="2"/>
  <c r="I19" i="2" l="1"/>
  <c r="J8" i="2"/>
  <c r="J19" i="2" s="1"/>
  <c r="K8" i="2" l="1"/>
  <c r="K19" i="2" s="1"/>
  <c r="L8" i="2" l="1"/>
  <c r="L19" i="2" s="1"/>
  <c r="M8" i="2" l="1"/>
  <c r="M19" i="2" s="1"/>
  <c r="N8" i="2" l="1"/>
  <c r="N19" i="2" s="1"/>
  <c r="O8" i="2" l="1"/>
  <c r="O19" i="2" s="1"/>
  <c r="E5" i="3" l="1"/>
  <c r="P8" i="2"/>
  <c r="P19" i="2" s="1"/>
  <c r="Q8" i="2" l="1"/>
  <c r="Q19" i="2" s="1"/>
  <c r="R8" i="2" l="1"/>
  <c r="R19" i="2" s="1"/>
  <c r="S8" i="2" l="1"/>
  <c r="S19" i="2" s="1"/>
  <c r="T8" i="2" l="1"/>
  <c r="T19" i="2" s="1"/>
  <c r="F21" i="2" s="1"/>
  <c r="E6" i="3" l="1"/>
  <c r="E7" i="3" s="1"/>
</calcChain>
</file>

<file path=xl/sharedStrings.xml><?xml version="1.0" encoding="utf-8"?>
<sst xmlns="http://schemas.openxmlformats.org/spreadsheetml/2006/main" count="77" uniqueCount="60">
  <si>
    <t>Licentiekosten - per user</t>
  </si>
  <si>
    <t>Ondersteuning inrichting systeem</t>
  </si>
  <si>
    <t>Licentiekosten - per dossier</t>
  </si>
  <si>
    <t>Jaarlijkse kosten</t>
  </si>
  <si>
    <t>Omschrijving</t>
  </si>
  <si>
    <t>Stuks</t>
  </si>
  <si>
    <t>Jaarlijkse kosten per stuk</t>
  </si>
  <si>
    <t>Totaalprijs per jaar</t>
  </si>
  <si>
    <t>Toelichting: U dient een keuze te maken voor het berekenen van de jaarlijkse licentiekosten: u rekent of per dossier of per user. Kosten berekenen voor beide componenten is niet toegestaan.</t>
  </si>
  <si>
    <t>Actieve dossiers</t>
  </si>
  <si>
    <t>Gearchiveerde dossiers</t>
  </si>
  <si>
    <t>Per uur</t>
  </si>
  <si>
    <t>Totaalprijs t.b.v. de beoordeling</t>
  </si>
  <si>
    <t>Ondertekening namens de opdrachtnemer</t>
  </si>
  <si>
    <t>Naam:</t>
  </si>
  <si>
    <t>Functie:</t>
  </si>
  <si>
    <t>Onderneming:</t>
  </si>
  <si>
    <t>Handtekening:</t>
  </si>
  <si>
    <t>Plaats en datum:</t>
  </si>
  <si>
    <t>Realisatie maatwerk 
(aantal uren betreft een indicatie. Aanbestedende Dienst is niet verplicht deze uren af te nemen)</t>
  </si>
  <si>
    <t>Jaar 1</t>
  </si>
  <si>
    <t>Jaar 2</t>
  </si>
  <si>
    <t>Jaar 3</t>
  </si>
  <si>
    <t>Jaar 4</t>
  </si>
  <si>
    <t>Jaar 5</t>
  </si>
  <si>
    <t>Jaar 6</t>
  </si>
  <si>
    <t>Jaar 7</t>
  </si>
  <si>
    <t>Jaar 8</t>
  </si>
  <si>
    <t>Jaar 9</t>
  </si>
  <si>
    <t>Jaar 10</t>
  </si>
  <si>
    <t>Jaar 11</t>
  </si>
  <si>
    <t>Invulveld voor inschrijver</t>
  </si>
  <si>
    <t>Automatische optelling</t>
  </si>
  <si>
    <t>Totaal eenmalige kosten Implementatiefase</t>
  </si>
  <si>
    <t>Legenda:</t>
  </si>
  <si>
    <t>Initiele beheerfase</t>
  </si>
  <si>
    <t>Eerste optionele verlenging</t>
  </si>
  <si>
    <t>Tweede optionele verlenging</t>
  </si>
  <si>
    <t>Derde optionele verlenging</t>
  </si>
  <si>
    <t>Totale kosten per jaar</t>
  </si>
  <si>
    <t>Eenmalig tarief</t>
  </si>
  <si>
    <t>Users</t>
  </si>
  <si>
    <t>SLA-kosten 
(helpdeskvragen, indicentmeldingen, ondersteuningsvragen, hostingkosten)</t>
  </si>
  <si>
    <t>Vierde optionele verlenging</t>
  </si>
  <si>
    <t>Vijf optionele verlenging</t>
  </si>
  <si>
    <t>Jaar 12</t>
  </si>
  <si>
    <t>Jaar 13</t>
  </si>
  <si>
    <t>Jaar 14</t>
  </si>
  <si>
    <t>Jaar 15</t>
  </si>
  <si>
    <t>Implementatie (conform aanbestedingdocumenten en implementatieplan)</t>
  </si>
  <si>
    <t>Implementatie</t>
  </si>
  <si>
    <t>Opleiding gebruikers</t>
  </si>
  <si>
    <t>Conversie</t>
  </si>
  <si>
    <r>
      <t xml:space="preserve">Uitgangspunten:
•	Alle vermelde prijzen zijn in euro's exclusief BTW;
•	Een prijs kan geen negatieve waarde zijn;
•	Een aanbod van €0,00 wordt in het prijzenblad getoond als € -;
•	U mag maximaal met twee decimalen achter de komma werken;
•	De door u aangeboden prijzen dienen inclusief alle kosten en overige belastingen en/of heffingen te zijn;
•	De totale prijs komt tot stand op basis van de TCO van 15 jaar;
•	Inschrijver dient enkel de </t>
    </r>
    <r>
      <rPr>
        <b/>
        <sz val="9"/>
        <color theme="1"/>
        <rFont val="Univers Light"/>
        <family val="2"/>
      </rPr>
      <t>oranje</t>
    </r>
    <r>
      <rPr>
        <sz val="9"/>
        <color theme="1"/>
        <rFont val="Univers Light"/>
        <family val="2"/>
      </rPr>
      <t xml:space="preserve"> cellen in te voeren;
•	De aantallen in dit prijzenblad zijn gebaseerd op zo realistisch mogelijke inschattingen en dienen als uitgangspunt voor de berekening van de van de score op het onderdeel prijs;
•	U dient het ingevulde prijzenblad zowel in Excel als in PDF in te dienen;
•	Op basis van daadwerkelijke aantallen zal de opdracht conform het gestelde in de aanbestedingsdocumenten uiteindelijk gefactureerd worden.</t>
    </r>
  </si>
  <si>
    <r>
      <rPr>
        <b/>
        <sz val="12"/>
        <color theme="1"/>
        <rFont val="Univers Light"/>
        <family val="2"/>
      </rPr>
      <t>Bijlage 2 - Prijzenblad</t>
    </r>
    <r>
      <rPr>
        <sz val="9"/>
        <color theme="1"/>
        <rFont val="Univers Light"/>
        <family val="2"/>
      </rPr>
      <t xml:space="preserve">
Ten behoeve van de aanbesteding voor de levering, implementatie en het beheer van het DD JGZ voor GGD Groningen.</t>
    </r>
  </si>
  <si>
    <r>
      <t>Bijlage 2 - Prijzenblad</t>
    </r>
    <r>
      <rPr>
        <sz val="9"/>
        <color theme="1"/>
        <rFont val="Univers Light"/>
        <family val="2"/>
      </rPr>
      <t xml:space="preserve">
Ten behoeve van de aanbesteding voor de levering, implementatie en het beheer van het DD JGZ voor GGD Groningen.</t>
    </r>
  </si>
  <si>
    <t>Versie 2.0
Datum: 01-04-2026</t>
  </si>
  <si>
    <t>Totale kosten Beheerfase t.b.v. 5 jaar + 5 keer 2 jaar optionele verlengingsperiodes</t>
  </si>
  <si>
    <t>Overige jaarlijkse kosten</t>
  </si>
  <si>
    <t>In te vullen door opdrachtnemer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</si>
</sst>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Univers Light"/>
      <family val="2"/>
    </font>
    <font>
      <b/>
      <sz val="9"/>
      <color theme="1"/>
      <name val="Univers Light"/>
      <family val="2"/>
    </font>
    <font>
      <b/>
      <sz val="9"/>
      <name val="Univers Light"/>
      <family val="2"/>
    </font>
    <font>
      <sz val="9"/>
      <name val="Univers Light"/>
      <family val="2"/>
    </font>
    <font>
      <b/>
      <sz val="12"/>
      <color theme="1"/>
      <name val="Univers Light"/>
      <family val="2"/>
    </font>
    <font>
      <i/>
      <sz val="8"/>
      <name val="Univers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5" fillId="2" borderId="1" xfId="0" applyNumberFormat="1" applyFont="1" applyFill="1" applyBorder="1" applyAlignment="1">
      <alignment horizontal="left" vertical="center" wrapText="1"/>
    </xf>
    <xf numFmtId="44" fontId="5" fillId="0" borderId="1" xfId="0" applyNumberFormat="1" applyFont="1" applyBorder="1" applyAlignment="1">
      <alignment horizontal="left" vertical="center" wrapText="1"/>
    </xf>
    <xf numFmtId="44" fontId="2" fillId="2" borderId="1" xfId="0" applyNumberFormat="1" applyFont="1" applyFill="1" applyBorder="1" applyAlignment="1">
      <alignment horizontal="left" vertical="center" wrapText="1"/>
    </xf>
    <xf numFmtId="44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5" fillId="2" borderId="1" xfId="0" applyNumberFormat="1" applyFont="1" applyFill="1" applyBorder="1" applyAlignment="1">
      <alignment horizontal="left" vertical="center"/>
    </xf>
    <xf numFmtId="44" fontId="4" fillId="3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4" fontId="2" fillId="3" borderId="1" xfId="0" applyNumberFormat="1" applyFont="1" applyFill="1" applyBorder="1" applyAlignment="1">
      <alignment horizontal="left" vertical="center"/>
    </xf>
    <xf numFmtId="44" fontId="4" fillId="4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44" fontId="4" fillId="3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D2B77-54B6-4CF0-8A6A-07CFB6EB3351}">
  <dimension ref="A1:C15"/>
  <sheetViews>
    <sheetView tabSelected="1" zoomScaleNormal="100" zoomScaleSheetLayoutView="100" workbookViewId="0">
      <selection sqref="A1:B1"/>
    </sheetView>
  </sheetViews>
  <sheetFormatPr defaultColWidth="9.140625" defaultRowHeight="12" x14ac:dyDescent="0.25"/>
  <cols>
    <col min="1" max="1" width="72.7109375" style="12" customWidth="1"/>
    <col min="2" max="2" width="43.7109375" style="12" customWidth="1"/>
    <col min="3" max="3" width="25.7109375" style="12" customWidth="1"/>
    <col min="4" max="16384" width="9.140625" style="12"/>
  </cols>
  <sheetData>
    <row r="1" spans="1:3" ht="45" customHeight="1" x14ac:dyDescent="0.25">
      <c r="A1" s="26" t="s">
        <v>54</v>
      </c>
      <c r="B1" s="26"/>
      <c r="C1" s="1" t="s">
        <v>56</v>
      </c>
    </row>
    <row r="2" spans="1:3" ht="15" customHeight="1" x14ac:dyDescent="0.25">
      <c r="A2" s="25"/>
      <c r="B2" s="25"/>
      <c r="C2" s="25"/>
    </row>
    <row r="3" spans="1:3" ht="169.9" customHeight="1" x14ac:dyDescent="0.25">
      <c r="A3" s="30" t="s">
        <v>53</v>
      </c>
      <c r="B3" s="30"/>
      <c r="C3" s="30"/>
    </row>
    <row r="4" spans="1:3" ht="15" customHeight="1" x14ac:dyDescent="0.25">
      <c r="A4" s="25"/>
      <c r="B4" s="25"/>
      <c r="C4" s="25"/>
    </row>
    <row r="5" spans="1:3" ht="15" customHeight="1" x14ac:dyDescent="0.25">
      <c r="A5" s="27" t="s">
        <v>49</v>
      </c>
      <c r="B5" s="27"/>
      <c r="C5" s="11" t="s">
        <v>40</v>
      </c>
    </row>
    <row r="6" spans="1:3" ht="15" customHeight="1" x14ac:dyDescent="0.25">
      <c r="A6" s="28" t="s">
        <v>50</v>
      </c>
      <c r="B6" s="29"/>
      <c r="C6" s="13">
        <v>0</v>
      </c>
    </row>
    <row r="7" spans="1:3" ht="15" customHeight="1" x14ac:dyDescent="0.25">
      <c r="A7" s="29" t="s">
        <v>51</v>
      </c>
      <c r="B7" s="29"/>
      <c r="C7" s="13">
        <v>0</v>
      </c>
    </row>
    <row r="8" spans="1:3" ht="15" customHeight="1" x14ac:dyDescent="0.25">
      <c r="A8" s="29" t="s">
        <v>52</v>
      </c>
      <c r="B8" s="29"/>
      <c r="C8" s="13">
        <v>0</v>
      </c>
    </row>
    <row r="9" spans="1:3" ht="15" customHeight="1" x14ac:dyDescent="0.25">
      <c r="A9" s="29" t="s">
        <v>1</v>
      </c>
      <c r="B9" s="29"/>
      <c r="C9" s="13">
        <v>0</v>
      </c>
    </row>
    <row r="10" spans="1:3" ht="15" customHeight="1" x14ac:dyDescent="0.25">
      <c r="A10" s="27" t="s">
        <v>33</v>
      </c>
      <c r="B10" s="27"/>
      <c r="C10" s="14">
        <f>SUM(C6:C9)</f>
        <v>0</v>
      </c>
    </row>
    <row r="11" spans="1:3" ht="15" customHeight="1" x14ac:dyDescent="0.25">
      <c r="A11" s="25"/>
      <c r="B11" s="25"/>
      <c r="C11" s="25"/>
    </row>
    <row r="12" spans="1:3" ht="15" customHeight="1" x14ac:dyDescent="0.25">
      <c r="A12" s="17" t="s">
        <v>34</v>
      </c>
      <c r="B12" s="25"/>
      <c r="C12" s="25"/>
    </row>
    <row r="13" spans="1:3" ht="15" customHeight="1" x14ac:dyDescent="0.25">
      <c r="A13" s="18" t="s">
        <v>31</v>
      </c>
      <c r="B13" s="25"/>
      <c r="C13" s="25"/>
    </row>
    <row r="14" spans="1:3" ht="15" customHeight="1" x14ac:dyDescent="0.25">
      <c r="A14" s="19" t="s">
        <v>32</v>
      </c>
      <c r="B14" s="25"/>
      <c r="C14" s="25"/>
    </row>
    <row r="15" spans="1:3" ht="13.5" customHeight="1" x14ac:dyDescent="0.25"/>
  </sheetData>
  <sheetProtection algorithmName="SHA-512" hashValue="ygTJCEQAYZc43xC7w9n0yxNFj5sCbPotczHW/jWk5jyugecJmEGZBseTdaQdpwqn291zWkR7+E4O09udQGuqhg==" saltValue="tHJB6+9F8i4HD1/fRSNScw==" spinCount="100000" sheet="1" objects="1" scenarios="1"/>
  <protectedRanges>
    <protectedRange sqref="C6:C9" name="Bereik1"/>
  </protectedRanges>
  <mergeCells count="12">
    <mergeCell ref="A4:C4"/>
    <mergeCell ref="A11:C11"/>
    <mergeCell ref="B12:C14"/>
    <mergeCell ref="A1:B1"/>
    <mergeCell ref="A5:B5"/>
    <mergeCell ref="A6:B6"/>
    <mergeCell ref="A7:B7"/>
    <mergeCell ref="A8:B8"/>
    <mergeCell ref="A9:B9"/>
    <mergeCell ref="A10:B10"/>
    <mergeCell ref="A3:C3"/>
    <mergeCell ref="A2:C2"/>
  </mergeCells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AC3-26C7-48AC-BEB7-033D516D4865}">
  <dimension ref="A1:T40"/>
  <sheetViews>
    <sheetView zoomScaleNormal="100" zoomScaleSheetLayoutView="80" workbookViewId="0">
      <selection sqref="A1:I1"/>
    </sheetView>
  </sheetViews>
  <sheetFormatPr defaultColWidth="9.140625" defaultRowHeight="12" x14ac:dyDescent="0.25"/>
  <cols>
    <col min="1" max="1" width="46.5703125" style="2" customWidth="1"/>
    <col min="2" max="2" width="26" style="2" customWidth="1"/>
    <col min="3" max="3" width="10.7109375" style="2" customWidth="1"/>
    <col min="4" max="4" width="25.7109375" style="2" customWidth="1"/>
    <col min="5" max="5" width="16" style="2" hidden="1" customWidth="1"/>
    <col min="6" max="20" width="15.7109375" style="2" customWidth="1"/>
    <col min="21" max="16384" width="9.140625" style="2"/>
  </cols>
  <sheetData>
    <row r="1" spans="1:20" ht="45" customHeight="1" x14ac:dyDescent="0.25">
      <c r="A1" s="33" t="s">
        <v>55</v>
      </c>
      <c r="B1" s="26"/>
      <c r="C1" s="26"/>
      <c r="D1" s="26"/>
      <c r="E1" s="26"/>
      <c r="F1" s="26"/>
      <c r="G1" s="26"/>
      <c r="H1" s="26"/>
      <c r="I1" s="26"/>
      <c r="J1" s="1" t="s">
        <v>56</v>
      </c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ht="1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ht="169.9" customHeight="1" x14ac:dyDescent="0.25">
      <c r="A3" s="30" t="s">
        <v>53</v>
      </c>
      <c r="B3" s="30"/>
      <c r="C3" s="30"/>
      <c r="D3" s="30"/>
      <c r="E3" s="30"/>
      <c r="F3" s="30"/>
      <c r="G3" s="30"/>
      <c r="H3" s="30"/>
      <c r="I3" s="30"/>
      <c r="J3" s="30"/>
      <c r="K3" s="61"/>
      <c r="L3" s="62"/>
      <c r="M3" s="62"/>
      <c r="N3" s="62"/>
      <c r="O3" s="62"/>
      <c r="P3" s="62"/>
      <c r="Q3" s="62"/>
      <c r="R3" s="62"/>
      <c r="S3" s="62"/>
      <c r="T3" s="63"/>
    </row>
    <row r="4" spans="1:20" ht="1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0" ht="30" customHeight="1" x14ac:dyDescent="0.25">
      <c r="A5" s="30"/>
      <c r="B5" s="30"/>
      <c r="C5" s="30"/>
      <c r="D5" s="30"/>
      <c r="E5" s="30"/>
      <c r="F5" s="31" t="s">
        <v>35</v>
      </c>
      <c r="G5" s="31"/>
      <c r="H5" s="31"/>
      <c r="I5" s="31"/>
      <c r="J5" s="31"/>
      <c r="K5" s="31" t="s">
        <v>36</v>
      </c>
      <c r="L5" s="31"/>
      <c r="M5" s="31" t="s">
        <v>37</v>
      </c>
      <c r="N5" s="31"/>
      <c r="O5" s="31" t="s">
        <v>38</v>
      </c>
      <c r="P5" s="31"/>
      <c r="Q5" s="31" t="s">
        <v>43</v>
      </c>
      <c r="R5" s="31"/>
      <c r="S5" s="31" t="s">
        <v>44</v>
      </c>
      <c r="T5" s="31"/>
    </row>
    <row r="6" spans="1:20" ht="15" customHeight="1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20</v>
      </c>
      <c r="G6" s="4" t="s">
        <v>21</v>
      </c>
      <c r="H6" s="3" t="s">
        <v>22</v>
      </c>
      <c r="I6" s="4" t="s">
        <v>23</v>
      </c>
      <c r="J6" s="3" t="s">
        <v>24</v>
      </c>
      <c r="K6" s="4" t="s">
        <v>25</v>
      </c>
      <c r="L6" s="3" t="s">
        <v>26</v>
      </c>
      <c r="M6" s="4" t="s">
        <v>27</v>
      </c>
      <c r="N6" s="3" t="s">
        <v>28</v>
      </c>
      <c r="O6" s="4" t="s">
        <v>29</v>
      </c>
      <c r="P6" s="3" t="s">
        <v>30</v>
      </c>
      <c r="Q6" s="4" t="s">
        <v>45</v>
      </c>
      <c r="R6" s="3" t="s">
        <v>46</v>
      </c>
      <c r="S6" s="4" t="s">
        <v>47</v>
      </c>
      <c r="T6" s="3" t="s">
        <v>48</v>
      </c>
    </row>
    <row r="7" spans="1:20" ht="15" customHeight="1" x14ac:dyDescent="0.25">
      <c r="A7" s="36" t="s">
        <v>8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20" ht="15" customHeight="1" x14ac:dyDescent="0.25">
      <c r="A8" s="9" t="s">
        <v>0</v>
      </c>
      <c r="B8" s="9" t="s">
        <v>41</v>
      </c>
      <c r="C8" s="9">
        <v>300</v>
      </c>
      <c r="D8" s="5">
        <v>0</v>
      </c>
      <c r="E8" s="6">
        <f t="shared" ref="E8:E12" si="0">C8*D8</f>
        <v>0</v>
      </c>
      <c r="F8" s="7">
        <f t="shared" ref="F8:F18" si="1">E8</f>
        <v>0</v>
      </c>
      <c r="G8" s="7">
        <f t="shared" ref="G8:G12" si="2">E8</f>
        <v>0</v>
      </c>
      <c r="H8" s="7">
        <f t="shared" ref="H8:H12" si="3">E8</f>
        <v>0</v>
      </c>
      <c r="I8" s="8">
        <f t="shared" ref="I8:P10" si="4">H8*1.03</f>
        <v>0</v>
      </c>
      <c r="J8" s="8">
        <f t="shared" si="4"/>
        <v>0</v>
      </c>
      <c r="K8" s="8">
        <f t="shared" si="4"/>
        <v>0</v>
      </c>
      <c r="L8" s="8">
        <f t="shared" si="4"/>
        <v>0</v>
      </c>
      <c r="M8" s="8">
        <f t="shared" si="4"/>
        <v>0</v>
      </c>
      <c r="N8" s="8">
        <f t="shared" si="4"/>
        <v>0</v>
      </c>
      <c r="O8" s="8">
        <f t="shared" si="4"/>
        <v>0</v>
      </c>
      <c r="P8" s="8">
        <f t="shared" si="4"/>
        <v>0</v>
      </c>
      <c r="Q8" s="8">
        <f t="shared" ref="Q8:Q12" si="5">P8*1.03</f>
        <v>0</v>
      </c>
      <c r="R8" s="8">
        <f t="shared" ref="R8:R12" si="6">Q8*1.03</f>
        <v>0</v>
      </c>
      <c r="S8" s="8">
        <f t="shared" ref="S8:S12" si="7">R8*1.03</f>
        <v>0</v>
      </c>
      <c r="T8" s="8">
        <f t="shared" ref="T8:T12" si="8">S8*1.03</f>
        <v>0</v>
      </c>
    </row>
    <row r="9" spans="1:20" ht="15" customHeight="1" x14ac:dyDescent="0.25">
      <c r="A9" s="28" t="s">
        <v>2</v>
      </c>
      <c r="B9" s="9" t="s">
        <v>9</v>
      </c>
      <c r="C9" s="10">
        <v>100000</v>
      </c>
      <c r="D9" s="5">
        <v>0</v>
      </c>
      <c r="E9" s="6">
        <f t="shared" si="0"/>
        <v>0</v>
      </c>
      <c r="F9" s="7">
        <f t="shared" si="1"/>
        <v>0</v>
      </c>
      <c r="G9" s="7">
        <f t="shared" si="2"/>
        <v>0</v>
      </c>
      <c r="H9" s="7">
        <f t="shared" si="3"/>
        <v>0</v>
      </c>
      <c r="I9" s="8">
        <f t="shared" si="4"/>
        <v>0</v>
      </c>
      <c r="J9" s="8">
        <f t="shared" si="4"/>
        <v>0</v>
      </c>
      <c r="K9" s="8">
        <f t="shared" si="4"/>
        <v>0</v>
      </c>
      <c r="L9" s="8">
        <f t="shared" si="4"/>
        <v>0</v>
      </c>
      <c r="M9" s="8">
        <f t="shared" si="4"/>
        <v>0</v>
      </c>
      <c r="N9" s="8">
        <f t="shared" si="4"/>
        <v>0</v>
      </c>
      <c r="O9" s="8">
        <f t="shared" si="4"/>
        <v>0</v>
      </c>
      <c r="P9" s="8">
        <f t="shared" si="4"/>
        <v>0</v>
      </c>
      <c r="Q9" s="8">
        <f t="shared" si="5"/>
        <v>0</v>
      </c>
      <c r="R9" s="8">
        <f t="shared" si="6"/>
        <v>0</v>
      </c>
      <c r="S9" s="8">
        <f t="shared" si="7"/>
        <v>0</v>
      </c>
      <c r="T9" s="8">
        <f t="shared" si="8"/>
        <v>0</v>
      </c>
    </row>
    <row r="10" spans="1:20" ht="15" customHeight="1" x14ac:dyDescent="0.25">
      <c r="A10" s="28"/>
      <c r="B10" s="9" t="s">
        <v>10</v>
      </c>
      <c r="C10" s="10">
        <v>65000</v>
      </c>
      <c r="D10" s="5">
        <v>0</v>
      </c>
      <c r="E10" s="6">
        <f t="shared" si="0"/>
        <v>0</v>
      </c>
      <c r="F10" s="7">
        <f t="shared" si="1"/>
        <v>0</v>
      </c>
      <c r="G10" s="7">
        <f t="shared" si="2"/>
        <v>0</v>
      </c>
      <c r="H10" s="7">
        <f t="shared" si="3"/>
        <v>0</v>
      </c>
      <c r="I10" s="8">
        <f t="shared" si="4"/>
        <v>0</v>
      </c>
      <c r="J10" s="8">
        <f t="shared" si="4"/>
        <v>0</v>
      </c>
      <c r="K10" s="8">
        <f t="shared" si="4"/>
        <v>0</v>
      </c>
      <c r="L10" s="8">
        <f t="shared" si="4"/>
        <v>0</v>
      </c>
      <c r="M10" s="8">
        <f t="shared" si="4"/>
        <v>0</v>
      </c>
      <c r="N10" s="8">
        <f t="shared" si="4"/>
        <v>0</v>
      </c>
      <c r="O10" s="8">
        <f t="shared" si="4"/>
        <v>0</v>
      </c>
      <c r="P10" s="8">
        <f t="shared" si="4"/>
        <v>0</v>
      </c>
      <c r="Q10" s="8">
        <f t="shared" si="5"/>
        <v>0</v>
      </c>
      <c r="R10" s="8">
        <f t="shared" si="6"/>
        <v>0</v>
      </c>
      <c r="S10" s="8">
        <f t="shared" si="7"/>
        <v>0</v>
      </c>
      <c r="T10" s="8">
        <f t="shared" si="8"/>
        <v>0</v>
      </c>
    </row>
    <row r="11" spans="1:20" ht="45" customHeight="1" x14ac:dyDescent="0.25">
      <c r="A11" s="9" t="s">
        <v>42</v>
      </c>
      <c r="B11" s="9" t="s">
        <v>7</v>
      </c>
      <c r="C11" s="9">
        <v>1</v>
      </c>
      <c r="D11" s="5">
        <v>0</v>
      </c>
      <c r="E11" s="6">
        <f t="shared" si="0"/>
        <v>0</v>
      </c>
      <c r="F11" s="7">
        <f t="shared" si="1"/>
        <v>0</v>
      </c>
      <c r="G11" s="7">
        <f t="shared" si="2"/>
        <v>0</v>
      </c>
      <c r="H11" s="7">
        <f t="shared" si="3"/>
        <v>0</v>
      </c>
      <c r="I11" s="8">
        <f t="shared" ref="I11:P11" si="9">H11*1.03</f>
        <v>0</v>
      </c>
      <c r="J11" s="8">
        <f t="shared" si="9"/>
        <v>0</v>
      </c>
      <c r="K11" s="8">
        <f t="shared" si="9"/>
        <v>0</v>
      </c>
      <c r="L11" s="8">
        <f t="shared" si="9"/>
        <v>0</v>
      </c>
      <c r="M11" s="8">
        <f t="shared" si="9"/>
        <v>0</v>
      </c>
      <c r="N11" s="8">
        <f t="shared" si="9"/>
        <v>0</v>
      </c>
      <c r="O11" s="8">
        <f t="shared" si="9"/>
        <v>0</v>
      </c>
      <c r="P11" s="8">
        <f t="shared" si="9"/>
        <v>0</v>
      </c>
      <c r="Q11" s="8">
        <f t="shared" si="5"/>
        <v>0</v>
      </c>
      <c r="R11" s="8">
        <f t="shared" si="6"/>
        <v>0</v>
      </c>
      <c r="S11" s="8">
        <f t="shared" si="7"/>
        <v>0</v>
      </c>
      <c r="T11" s="8">
        <f t="shared" si="8"/>
        <v>0</v>
      </c>
    </row>
    <row r="12" spans="1:20" ht="45" customHeight="1" x14ac:dyDescent="0.25">
      <c r="A12" s="9" t="s">
        <v>19</v>
      </c>
      <c r="B12" s="9" t="s">
        <v>11</v>
      </c>
      <c r="C12" s="9">
        <v>200</v>
      </c>
      <c r="D12" s="5">
        <v>0</v>
      </c>
      <c r="E12" s="6">
        <f t="shared" si="0"/>
        <v>0</v>
      </c>
      <c r="F12" s="7">
        <f t="shared" si="1"/>
        <v>0</v>
      </c>
      <c r="G12" s="7">
        <f t="shared" si="2"/>
        <v>0</v>
      </c>
      <c r="H12" s="7">
        <f t="shared" si="3"/>
        <v>0</v>
      </c>
      <c r="I12" s="8">
        <f t="shared" ref="I12:P12" si="10">H12*1.03</f>
        <v>0</v>
      </c>
      <c r="J12" s="8">
        <f t="shared" si="10"/>
        <v>0</v>
      </c>
      <c r="K12" s="8">
        <f t="shared" si="10"/>
        <v>0</v>
      </c>
      <c r="L12" s="8">
        <f t="shared" si="10"/>
        <v>0</v>
      </c>
      <c r="M12" s="8">
        <f t="shared" si="10"/>
        <v>0</v>
      </c>
      <c r="N12" s="8">
        <f t="shared" si="10"/>
        <v>0</v>
      </c>
      <c r="O12" s="8">
        <f t="shared" si="10"/>
        <v>0</v>
      </c>
      <c r="P12" s="8">
        <f t="shared" si="10"/>
        <v>0</v>
      </c>
      <c r="Q12" s="8">
        <f t="shared" si="5"/>
        <v>0</v>
      </c>
      <c r="R12" s="8">
        <f t="shared" si="6"/>
        <v>0</v>
      </c>
      <c r="S12" s="8">
        <f t="shared" si="7"/>
        <v>0</v>
      </c>
      <c r="T12" s="8">
        <f t="shared" si="8"/>
        <v>0</v>
      </c>
    </row>
    <row r="13" spans="1:20" ht="45" customHeight="1" x14ac:dyDescent="0.25">
      <c r="A13" s="59" t="s">
        <v>58</v>
      </c>
      <c r="B13" s="59"/>
      <c r="C13" s="59">
        <v>1</v>
      </c>
      <c r="D13" s="5">
        <v>0</v>
      </c>
      <c r="E13" s="6">
        <f t="shared" ref="E13:E18" si="11">C13*D13</f>
        <v>0</v>
      </c>
      <c r="F13" s="7">
        <f t="shared" ref="F13:F18" si="12">E13</f>
        <v>0</v>
      </c>
      <c r="G13" s="7">
        <f t="shared" ref="G13:G18" si="13">E13</f>
        <v>0</v>
      </c>
      <c r="H13" s="7">
        <f t="shared" ref="H13:H18" si="14">E13</f>
        <v>0</v>
      </c>
      <c r="I13" s="8">
        <f t="shared" ref="I13:I18" si="15">H13*1.03</f>
        <v>0</v>
      </c>
      <c r="J13" s="8">
        <f t="shared" ref="J13:J18" si="16">I13*1.03</f>
        <v>0</v>
      </c>
      <c r="K13" s="8">
        <f t="shared" ref="K13:K18" si="17">J13*1.03</f>
        <v>0</v>
      </c>
      <c r="L13" s="8">
        <f t="shared" ref="L13:L18" si="18">K13*1.03</f>
        <v>0</v>
      </c>
      <c r="M13" s="8">
        <f t="shared" ref="M13:M18" si="19">L13*1.03</f>
        <v>0</v>
      </c>
      <c r="N13" s="8">
        <f t="shared" ref="N13:N18" si="20">M13*1.03</f>
        <v>0</v>
      </c>
      <c r="O13" s="8">
        <f t="shared" ref="O13:O18" si="21">N13*1.03</f>
        <v>0</v>
      </c>
      <c r="P13" s="8">
        <f t="shared" ref="P13:P18" si="22">O13*1.03</f>
        <v>0</v>
      </c>
      <c r="Q13" s="8">
        <f t="shared" ref="Q13:Q18" si="23">P13*1.03</f>
        <v>0</v>
      </c>
      <c r="R13" s="8">
        <f t="shared" ref="R13:R18" si="24">Q13*1.03</f>
        <v>0</v>
      </c>
      <c r="S13" s="8">
        <f t="shared" ref="S13:S18" si="25">R13*1.03</f>
        <v>0</v>
      </c>
      <c r="T13" s="8">
        <f t="shared" ref="T13:T18" si="26">S13*1.03</f>
        <v>0</v>
      </c>
    </row>
    <row r="14" spans="1:20" ht="45" customHeight="1" x14ac:dyDescent="0.25">
      <c r="A14" s="59" t="s">
        <v>58</v>
      </c>
      <c r="B14" s="59"/>
      <c r="C14" s="59">
        <v>1</v>
      </c>
      <c r="D14" s="5">
        <v>0</v>
      </c>
      <c r="E14" s="6">
        <f t="shared" si="11"/>
        <v>0</v>
      </c>
      <c r="F14" s="7">
        <f t="shared" si="12"/>
        <v>0</v>
      </c>
      <c r="G14" s="7">
        <f t="shared" si="13"/>
        <v>0</v>
      </c>
      <c r="H14" s="7">
        <f t="shared" si="14"/>
        <v>0</v>
      </c>
      <c r="I14" s="8">
        <f t="shared" si="15"/>
        <v>0</v>
      </c>
      <c r="J14" s="8">
        <f t="shared" si="16"/>
        <v>0</v>
      </c>
      <c r="K14" s="8">
        <f t="shared" si="17"/>
        <v>0</v>
      </c>
      <c r="L14" s="8">
        <f t="shared" si="18"/>
        <v>0</v>
      </c>
      <c r="M14" s="8">
        <f t="shared" si="19"/>
        <v>0</v>
      </c>
      <c r="N14" s="8">
        <f t="shared" si="20"/>
        <v>0</v>
      </c>
      <c r="O14" s="8">
        <f t="shared" si="21"/>
        <v>0</v>
      </c>
      <c r="P14" s="8">
        <f t="shared" si="22"/>
        <v>0</v>
      </c>
      <c r="Q14" s="8">
        <f t="shared" si="23"/>
        <v>0</v>
      </c>
      <c r="R14" s="8">
        <f t="shared" si="24"/>
        <v>0</v>
      </c>
      <c r="S14" s="8">
        <f t="shared" si="25"/>
        <v>0</v>
      </c>
      <c r="T14" s="8">
        <f t="shared" si="26"/>
        <v>0</v>
      </c>
    </row>
    <row r="15" spans="1:20" ht="45" customHeight="1" x14ac:dyDescent="0.25">
      <c r="A15" s="59" t="s">
        <v>58</v>
      </c>
      <c r="B15" s="59"/>
      <c r="C15" s="59">
        <v>1</v>
      </c>
      <c r="D15" s="5">
        <v>0</v>
      </c>
      <c r="E15" s="6">
        <f t="shared" si="11"/>
        <v>0</v>
      </c>
      <c r="F15" s="7">
        <f t="shared" si="12"/>
        <v>0</v>
      </c>
      <c r="G15" s="7">
        <f t="shared" si="13"/>
        <v>0</v>
      </c>
      <c r="H15" s="7">
        <f t="shared" si="14"/>
        <v>0</v>
      </c>
      <c r="I15" s="8">
        <f t="shared" si="15"/>
        <v>0</v>
      </c>
      <c r="J15" s="8">
        <f t="shared" si="16"/>
        <v>0</v>
      </c>
      <c r="K15" s="8">
        <f t="shared" si="17"/>
        <v>0</v>
      </c>
      <c r="L15" s="8">
        <f t="shared" si="18"/>
        <v>0</v>
      </c>
      <c r="M15" s="8">
        <f t="shared" si="19"/>
        <v>0</v>
      </c>
      <c r="N15" s="8">
        <f t="shared" si="20"/>
        <v>0</v>
      </c>
      <c r="O15" s="8">
        <f t="shared" si="21"/>
        <v>0</v>
      </c>
      <c r="P15" s="8">
        <f t="shared" si="22"/>
        <v>0</v>
      </c>
      <c r="Q15" s="8">
        <f t="shared" si="23"/>
        <v>0</v>
      </c>
      <c r="R15" s="8">
        <f t="shared" si="24"/>
        <v>0</v>
      </c>
      <c r="S15" s="8">
        <f t="shared" si="25"/>
        <v>0</v>
      </c>
      <c r="T15" s="8">
        <f t="shared" si="26"/>
        <v>0</v>
      </c>
    </row>
    <row r="16" spans="1:20" ht="45" customHeight="1" x14ac:dyDescent="0.25">
      <c r="A16" s="59" t="s">
        <v>58</v>
      </c>
      <c r="B16" s="59"/>
      <c r="C16" s="59">
        <v>1</v>
      </c>
      <c r="D16" s="5">
        <v>0</v>
      </c>
      <c r="E16" s="6">
        <f t="shared" si="11"/>
        <v>0</v>
      </c>
      <c r="F16" s="7">
        <f t="shared" si="12"/>
        <v>0</v>
      </c>
      <c r="G16" s="7">
        <f t="shared" si="13"/>
        <v>0</v>
      </c>
      <c r="H16" s="7">
        <f t="shared" si="14"/>
        <v>0</v>
      </c>
      <c r="I16" s="8">
        <f t="shared" si="15"/>
        <v>0</v>
      </c>
      <c r="J16" s="8">
        <f t="shared" si="16"/>
        <v>0</v>
      </c>
      <c r="K16" s="8">
        <f t="shared" si="17"/>
        <v>0</v>
      </c>
      <c r="L16" s="8">
        <f t="shared" si="18"/>
        <v>0</v>
      </c>
      <c r="M16" s="8">
        <f t="shared" si="19"/>
        <v>0</v>
      </c>
      <c r="N16" s="8">
        <f t="shared" si="20"/>
        <v>0</v>
      </c>
      <c r="O16" s="8">
        <f t="shared" si="21"/>
        <v>0</v>
      </c>
      <c r="P16" s="8">
        <f t="shared" si="22"/>
        <v>0</v>
      </c>
      <c r="Q16" s="8">
        <f t="shared" si="23"/>
        <v>0</v>
      </c>
      <c r="R16" s="8">
        <f t="shared" si="24"/>
        <v>0</v>
      </c>
      <c r="S16" s="8">
        <f t="shared" si="25"/>
        <v>0</v>
      </c>
      <c r="T16" s="8">
        <f t="shared" si="26"/>
        <v>0</v>
      </c>
    </row>
    <row r="17" spans="1:20" ht="45" customHeight="1" x14ac:dyDescent="0.25">
      <c r="A17" s="59" t="s">
        <v>58</v>
      </c>
      <c r="B17" s="59"/>
      <c r="C17" s="59">
        <v>1</v>
      </c>
      <c r="D17" s="5">
        <v>0</v>
      </c>
      <c r="E17" s="6">
        <f t="shared" si="11"/>
        <v>0</v>
      </c>
      <c r="F17" s="7">
        <f t="shared" si="12"/>
        <v>0</v>
      </c>
      <c r="G17" s="7">
        <f t="shared" si="13"/>
        <v>0</v>
      </c>
      <c r="H17" s="7">
        <f t="shared" si="14"/>
        <v>0</v>
      </c>
      <c r="I17" s="8">
        <f t="shared" si="15"/>
        <v>0</v>
      </c>
      <c r="J17" s="8">
        <f t="shared" si="16"/>
        <v>0</v>
      </c>
      <c r="K17" s="8">
        <f t="shared" si="17"/>
        <v>0</v>
      </c>
      <c r="L17" s="8">
        <f t="shared" si="18"/>
        <v>0</v>
      </c>
      <c r="M17" s="8">
        <f t="shared" si="19"/>
        <v>0</v>
      </c>
      <c r="N17" s="8">
        <f t="shared" si="20"/>
        <v>0</v>
      </c>
      <c r="O17" s="8">
        <f t="shared" si="21"/>
        <v>0</v>
      </c>
      <c r="P17" s="8">
        <f t="shared" si="22"/>
        <v>0</v>
      </c>
      <c r="Q17" s="8">
        <f t="shared" si="23"/>
        <v>0</v>
      </c>
      <c r="R17" s="8">
        <f t="shared" si="24"/>
        <v>0</v>
      </c>
      <c r="S17" s="8">
        <f t="shared" si="25"/>
        <v>0</v>
      </c>
      <c r="T17" s="8">
        <f t="shared" si="26"/>
        <v>0</v>
      </c>
    </row>
    <row r="18" spans="1:20" ht="45" customHeight="1" x14ac:dyDescent="0.25">
      <c r="A18" s="59" t="s">
        <v>58</v>
      </c>
      <c r="B18" s="59"/>
      <c r="C18" s="59">
        <v>1</v>
      </c>
      <c r="D18" s="5">
        <v>0</v>
      </c>
      <c r="E18" s="6">
        <f t="shared" si="11"/>
        <v>0</v>
      </c>
      <c r="F18" s="7">
        <f t="shared" si="12"/>
        <v>0</v>
      </c>
      <c r="G18" s="7">
        <f t="shared" si="13"/>
        <v>0</v>
      </c>
      <c r="H18" s="7">
        <f t="shared" si="14"/>
        <v>0</v>
      </c>
      <c r="I18" s="8">
        <f t="shared" si="15"/>
        <v>0</v>
      </c>
      <c r="J18" s="8">
        <f t="shared" si="16"/>
        <v>0</v>
      </c>
      <c r="K18" s="8">
        <f t="shared" si="17"/>
        <v>0</v>
      </c>
      <c r="L18" s="8">
        <f t="shared" si="18"/>
        <v>0</v>
      </c>
      <c r="M18" s="8">
        <f t="shared" si="19"/>
        <v>0</v>
      </c>
      <c r="N18" s="8">
        <f t="shared" si="20"/>
        <v>0</v>
      </c>
      <c r="O18" s="8">
        <f t="shared" si="21"/>
        <v>0</v>
      </c>
      <c r="P18" s="8">
        <f t="shared" si="22"/>
        <v>0</v>
      </c>
      <c r="Q18" s="8">
        <f t="shared" si="23"/>
        <v>0</v>
      </c>
      <c r="R18" s="8">
        <f t="shared" si="24"/>
        <v>0</v>
      </c>
      <c r="S18" s="8">
        <f t="shared" si="25"/>
        <v>0</v>
      </c>
      <c r="T18" s="8">
        <f t="shared" si="26"/>
        <v>0</v>
      </c>
    </row>
    <row r="19" spans="1:20" ht="15" customHeight="1" x14ac:dyDescent="0.25">
      <c r="A19" s="31" t="s">
        <v>39</v>
      </c>
      <c r="B19" s="31"/>
      <c r="C19" s="31"/>
      <c r="D19" s="31"/>
      <c r="E19" s="31"/>
      <c r="F19" s="8">
        <f>SUM(F8:F18)</f>
        <v>0</v>
      </c>
      <c r="G19" s="8">
        <f t="shared" ref="G19:T19" si="27">SUM(G8:G18)</f>
        <v>0</v>
      </c>
      <c r="H19" s="8">
        <f t="shared" si="27"/>
        <v>0</v>
      </c>
      <c r="I19" s="8">
        <f t="shared" si="27"/>
        <v>0</v>
      </c>
      <c r="J19" s="8">
        <f t="shared" si="27"/>
        <v>0</v>
      </c>
      <c r="K19" s="8">
        <f t="shared" si="27"/>
        <v>0</v>
      </c>
      <c r="L19" s="8">
        <f t="shared" si="27"/>
        <v>0</v>
      </c>
      <c r="M19" s="8">
        <f t="shared" si="27"/>
        <v>0</v>
      </c>
      <c r="N19" s="8">
        <f t="shared" si="27"/>
        <v>0</v>
      </c>
      <c r="O19" s="8">
        <f t="shared" si="27"/>
        <v>0</v>
      </c>
      <c r="P19" s="8">
        <f t="shared" si="27"/>
        <v>0</v>
      </c>
      <c r="Q19" s="8">
        <f t="shared" si="27"/>
        <v>0</v>
      </c>
      <c r="R19" s="8">
        <f t="shared" si="27"/>
        <v>0</v>
      </c>
      <c r="S19" s="8">
        <f t="shared" si="27"/>
        <v>0</v>
      </c>
      <c r="T19" s="8">
        <f t="shared" si="27"/>
        <v>0</v>
      </c>
    </row>
    <row r="20" spans="1:20" ht="15" customHeight="1" x14ac:dyDescent="0.25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ht="15" customHeight="1" x14ac:dyDescent="0.25">
      <c r="A21" s="32" t="s">
        <v>57</v>
      </c>
      <c r="B21" s="32"/>
      <c r="C21" s="32"/>
      <c r="D21" s="32"/>
      <c r="E21" s="32"/>
      <c r="F21" s="60">
        <f>SUM(F19:T19)</f>
        <v>0</v>
      </c>
      <c r="G21" s="60"/>
    </row>
    <row r="22" spans="1:20" ht="15" customHeight="1" x14ac:dyDescent="0.25"/>
    <row r="23" spans="1:20" ht="15" customHeight="1" x14ac:dyDescent="0.25">
      <c r="A23" s="20" t="s">
        <v>34</v>
      </c>
    </row>
    <row r="24" spans="1:20" ht="15" customHeight="1" x14ac:dyDescent="0.25">
      <c r="A24" s="21" t="s">
        <v>31</v>
      </c>
    </row>
    <row r="25" spans="1:20" ht="15" customHeight="1" x14ac:dyDescent="0.25">
      <c r="A25" s="22" t="s">
        <v>32</v>
      </c>
    </row>
    <row r="26" spans="1:20" ht="13.5" customHeight="1" x14ac:dyDescent="0.25">
      <c r="A26" s="64" t="s">
        <v>59</v>
      </c>
    </row>
    <row r="27" spans="1:20" ht="13.5" customHeight="1" x14ac:dyDescent="0.25"/>
    <row r="28" spans="1:20" ht="13.5" customHeight="1" x14ac:dyDescent="0.25"/>
    <row r="29" spans="1:20" ht="13.5" customHeight="1" x14ac:dyDescent="0.25"/>
    <row r="30" spans="1:20" ht="13.5" customHeight="1" x14ac:dyDescent="0.25"/>
    <row r="31" spans="1:20" ht="13.5" customHeight="1" x14ac:dyDescent="0.25"/>
    <row r="32" spans="1:20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</sheetData>
  <sheetProtection algorithmName="SHA-512" hashValue="cgzr9V++4v9KyV0KqBgGLOAiwpONhGP1v/39H2Y5SnQQsMmpHYvbcoGH1DIEytMHpIIRuWDeXkYJV1gyTrsxFQ==" saltValue="pSGn/+2LaLgLLeoHoN4l/g==" spinCount="100000" sheet="1" objects="1" scenarios="1"/>
  <protectedRanges>
    <protectedRange sqref="D8:H18" name="Bereik1"/>
  </protectedRanges>
  <mergeCells count="19">
    <mergeCell ref="A21:E21"/>
    <mergeCell ref="A19:E19"/>
    <mergeCell ref="A1:I1"/>
    <mergeCell ref="A9:A10"/>
    <mergeCell ref="F5:J5"/>
    <mergeCell ref="A20:T20"/>
    <mergeCell ref="A7:T7"/>
    <mergeCell ref="K1:T1"/>
    <mergeCell ref="A2:T2"/>
    <mergeCell ref="F21:G21"/>
    <mergeCell ref="K3:T3"/>
    <mergeCell ref="K5:L5"/>
    <mergeCell ref="M5:N5"/>
    <mergeCell ref="O5:P5"/>
    <mergeCell ref="A5:E5"/>
    <mergeCell ref="A3:J3"/>
    <mergeCell ref="A4:T4"/>
    <mergeCell ref="Q5:R5"/>
    <mergeCell ref="S5:T5"/>
  </mergeCells>
  <phoneticPr fontId="1" type="noConversion"/>
  <pageMargins left="0.25" right="0.25" top="0.75" bottom="0.75" header="0.3" footer="0.3"/>
  <pageSetup paperSize="8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4EE57-3062-4A4E-BAA3-6955D1183457}">
  <dimension ref="A1:E18"/>
  <sheetViews>
    <sheetView zoomScaleNormal="100" workbookViewId="0">
      <selection sqref="A1:D1"/>
    </sheetView>
  </sheetViews>
  <sheetFormatPr defaultColWidth="9.140625" defaultRowHeight="12" x14ac:dyDescent="0.25"/>
  <cols>
    <col min="1" max="1" width="72.7109375" style="12" customWidth="1"/>
    <col min="2" max="2" width="43.7109375" style="12" customWidth="1"/>
    <col min="3" max="3" width="10.7109375" style="12" customWidth="1"/>
    <col min="4" max="5" width="25.7109375" style="12" customWidth="1"/>
    <col min="6" max="16384" width="9.140625" style="12"/>
  </cols>
  <sheetData>
    <row r="1" spans="1:5" ht="45" customHeight="1" x14ac:dyDescent="0.25">
      <c r="A1" s="33" t="s">
        <v>55</v>
      </c>
      <c r="B1" s="26"/>
      <c r="C1" s="26"/>
      <c r="D1" s="26"/>
      <c r="E1" s="1" t="s">
        <v>56</v>
      </c>
    </row>
    <row r="2" spans="1:5" ht="15" customHeight="1" x14ac:dyDescent="0.25">
      <c r="A2" s="25"/>
      <c r="B2" s="25"/>
      <c r="C2" s="25"/>
      <c r="D2" s="25"/>
      <c r="E2" s="25"/>
    </row>
    <row r="3" spans="1:5" ht="169.9" customHeight="1" x14ac:dyDescent="0.25">
      <c r="A3" s="30" t="s">
        <v>53</v>
      </c>
      <c r="B3" s="30"/>
      <c r="C3" s="30"/>
      <c r="D3" s="30"/>
      <c r="E3" s="30"/>
    </row>
    <row r="4" spans="1:5" ht="15" customHeight="1" x14ac:dyDescent="0.25">
      <c r="A4" s="25"/>
      <c r="B4" s="25"/>
      <c r="C4" s="25"/>
      <c r="D4" s="25"/>
      <c r="E4" s="25"/>
    </row>
    <row r="5" spans="1:5" ht="15" customHeight="1" x14ac:dyDescent="0.25">
      <c r="A5" s="25" t="str">
        <f>Implementatiefase!A10</f>
        <v>Totaal eenmalige kosten Implementatiefase</v>
      </c>
      <c r="B5" s="25"/>
      <c r="C5" s="25"/>
      <c r="D5" s="25"/>
      <c r="E5" s="23">
        <f>Implementatiefase!C10</f>
        <v>0</v>
      </c>
    </row>
    <row r="6" spans="1:5" ht="15" customHeight="1" x14ac:dyDescent="0.25">
      <c r="A6" s="25" t="str">
        <f>'Beheerfase (Jaarlijkse kosten)'!A21</f>
        <v>Totale kosten Beheerfase t.b.v. 5 jaar + 5 keer 2 jaar optionele verlengingsperiodes</v>
      </c>
      <c r="B6" s="25"/>
      <c r="C6" s="25"/>
      <c r="D6" s="25"/>
      <c r="E6" s="23">
        <f>'Beheerfase (Jaarlijkse kosten)'!F21</f>
        <v>0</v>
      </c>
    </row>
    <row r="7" spans="1:5" ht="15" customHeight="1" x14ac:dyDescent="0.25">
      <c r="A7" s="49" t="s">
        <v>12</v>
      </c>
      <c r="B7" s="49"/>
      <c r="C7" s="49"/>
      <c r="D7" s="49"/>
      <c r="E7" s="24">
        <f>SUM(E5:E6)</f>
        <v>0</v>
      </c>
    </row>
    <row r="8" spans="1:5" ht="15" customHeight="1" x14ac:dyDescent="0.25">
      <c r="A8" s="37"/>
      <c r="B8" s="38"/>
      <c r="C8" s="38"/>
      <c r="D8" s="38"/>
      <c r="E8" s="39"/>
    </row>
    <row r="9" spans="1:5" ht="15" customHeight="1" x14ac:dyDescent="0.25">
      <c r="A9" s="27" t="s">
        <v>13</v>
      </c>
      <c r="B9" s="27"/>
      <c r="C9" s="50"/>
      <c r="D9" s="51"/>
      <c r="E9" s="52"/>
    </row>
    <row r="10" spans="1:5" ht="15" customHeight="1" x14ac:dyDescent="0.25">
      <c r="A10" s="15" t="s">
        <v>14</v>
      </c>
      <c r="B10" s="16"/>
      <c r="C10" s="53"/>
      <c r="D10" s="54"/>
      <c r="E10" s="55"/>
    </row>
    <row r="11" spans="1:5" ht="15" customHeight="1" x14ac:dyDescent="0.25">
      <c r="A11" s="15" t="s">
        <v>15</v>
      </c>
      <c r="B11" s="16"/>
      <c r="C11" s="53"/>
      <c r="D11" s="54"/>
      <c r="E11" s="55"/>
    </row>
    <row r="12" spans="1:5" ht="15" customHeight="1" x14ac:dyDescent="0.25">
      <c r="A12" s="15" t="s">
        <v>16</v>
      </c>
      <c r="B12" s="16"/>
      <c r="C12" s="53"/>
      <c r="D12" s="54"/>
      <c r="E12" s="55"/>
    </row>
    <row r="13" spans="1:5" ht="45" customHeight="1" x14ac:dyDescent="0.25">
      <c r="A13" s="15" t="s">
        <v>17</v>
      </c>
      <c r="B13" s="16"/>
      <c r="C13" s="53"/>
      <c r="D13" s="54"/>
      <c r="E13" s="55"/>
    </row>
    <row r="14" spans="1:5" ht="15" customHeight="1" x14ac:dyDescent="0.25">
      <c r="A14" s="15" t="s">
        <v>18</v>
      </c>
      <c r="B14" s="16"/>
      <c r="C14" s="56"/>
      <c r="D14" s="57"/>
      <c r="E14" s="58"/>
    </row>
    <row r="15" spans="1:5" ht="15" customHeight="1" x14ac:dyDescent="0.25">
      <c r="A15" s="37"/>
      <c r="B15" s="38"/>
      <c r="C15" s="38"/>
      <c r="D15" s="38"/>
      <c r="E15" s="39"/>
    </row>
    <row r="16" spans="1:5" ht="15" customHeight="1" x14ac:dyDescent="0.25">
      <c r="A16" s="17" t="s">
        <v>34</v>
      </c>
      <c r="B16" s="40"/>
      <c r="C16" s="41"/>
      <c r="D16" s="41"/>
      <c r="E16" s="42"/>
    </row>
    <row r="17" spans="1:5" ht="15" customHeight="1" x14ac:dyDescent="0.25">
      <c r="A17" s="18" t="s">
        <v>31</v>
      </c>
      <c r="B17" s="43"/>
      <c r="C17" s="44"/>
      <c r="D17" s="44"/>
      <c r="E17" s="45"/>
    </row>
    <row r="18" spans="1:5" ht="15" customHeight="1" x14ac:dyDescent="0.25">
      <c r="A18" s="19" t="s">
        <v>32</v>
      </c>
      <c r="B18" s="46"/>
      <c r="C18" s="47"/>
      <c r="D18" s="47"/>
      <c r="E18" s="48"/>
    </row>
  </sheetData>
  <sheetProtection algorithmName="SHA-512" hashValue="62xzOEKB0Upf0uU7Z9SBQJqsa7Y4bPZaF59ZK9PRTmxALEYML/BzltVDY7CGJdySimB76z01q2lEoAmm+CYRJg==" saltValue="wzt3/LeaDigo0O+Q5i5zvQ==" spinCount="100000" sheet="1" objects="1" scenarios="1"/>
  <protectedRanges>
    <protectedRange sqref="B10:B14" name="Bereik1"/>
  </protectedRanges>
  <mergeCells count="12">
    <mergeCell ref="A15:E15"/>
    <mergeCell ref="B16:E18"/>
    <mergeCell ref="A9:B9"/>
    <mergeCell ref="A1:D1"/>
    <mergeCell ref="A2:E2"/>
    <mergeCell ref="A3:E3"/>
    <mergeCell ref="A7:D7"/>
    <mergeCell ref="A5:D5"/>
    <mergeCell ref="A6:D6"/>
    <mergeCell ref="A4:E4"/>
    <mergeCell ref="A8:E8"/>
    <mergeCell ref="C9:E14"/>
  </mergeCells>
  <pageMargins left="0.25" right="0.25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C4BE782D0724FA7FF7181F4BFE710" ma:contentTypeVersion="13" ma:contentTypeDescription="Een nieuw document maken." ma:contentTypeScope="" ma:versionID="25142ebf79da8c864b6e0280ea7131bb">
  <xsd:schema xmlns:xsd="http://www.w3.org/2001/XMLSchema" xmlns:xs="http://www.w3.org/2001/XMLSchema" xmlns:p="http://schemas.microsoft.com/office/2006/metadata/properties" xmlns:ns2="742c1710-26f2-48ff-bd87-f6baab2d81a9" targetNamespace="http://schemas.microsoft.com/office/2006/metadata/properties" ma:root="true" ma:fieldsID="e0fe4356871d08aee73206a7ea04eb96" ns2:_="">
    <xsd:import namespace="742c1710-26f2-48ff-bd87-f6baab2d81a9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c1710-26f2-48ff-bd87-f6baab2d81a9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igrationWizIdPermissionLevels" ma:index="11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2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3" nillable="true" ma:displayName="MigrationWizIdSecurityGroups" ma:internalName="MigrationWizIdSecurityGroups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742c1710-26f2-48ff-bd87-f6baab2d81a9" xsi:nil="true"/>
    <MigrationWizId xmlns="742c1710-26f2-48ff-bd87-f6baab2d81a9" xsi:nil="true"/>
    <MigrationWizIdPermissions xmlns="742c1710-26f2-48ff-bd87-f6baab2d81a9" xsi:nil="true"/>
    <MigrationWizIdDocumentLibraryPermissions xmlns="742c1710-26f2-48ff-bd87-f6baab2d81a9" xsi:nil="true"/>
    <MigrationWizIdSecurityGroups xmlns="742c1710-26f2-48ff-bd87-f6baab2d81a9" xsi:nil="true"/>
    <MigrationWizIdPermissionLevels xmlns="742c1710-26f2-48ff-bd87-f6baab2d81a9" xsi:nil="true"/>
  </documentManagement>
</p:properties>
</file>

<file path=customXml/itemProps1.xml><?xml version="1.0" encoding="utf-8"?>
<ds:datastoreItem xmlns:ds="http://schemas.openxmlformats.org/officeDocument/2006/customXml" ds:itemID="{33426798-7AA4-4BB3-AEFC-9F85C475E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2c1710-26f2-48ff-bd87-f6baab2d81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1D63A4-2E47-4123-926A-DA6F67B78C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3633AD-D076-49A2-B416-C291573A2B4E}">
  <ds:schemaRefs>
    <ds:schemaRef ds:uri="http://purl.org/dc/terms/"/>
    <ds:schemaRef ds:uri="http://www.w3.org/XML/1998/namespace"/>
    <ds:schemaRef ds:uri="742c1710-26f2-48ff-bd87-f6baab2d81a9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Implementatiefase</vt:lpstr>
      <vt:lpstr>Beheerfase (Jaarlijkse kosten)</vt:lpstr>
      <vt:lpstr>Totale 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Koerts</dc:creator>
  <cp:lastModifiedBy>Marcel Koerts</cp:lastModifiedBy>
  <cp:lastPrinted>2026-03-03T21:29:27Z</cp:lastPrinted>
  <dcterms:created xsi:type="dcterms:W3CDTF">2026-02-19T08:45:29Z</dcterms:created>
  <dcterms:modified xsi:type="dcterms:W3CDTF">2026-04-01T11:33:04Z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a3144c-e58f-4c7e-97e0-07a7a54e7b35_Enabled">
    <vt:lpwstr>true</vt:lpwstr>
  </property>
  <property fmtid="{D5CDD505-2E9C-101B-9397-08002B2CF9AE}" pid="3" name="MSIP_Label_b3a3144c-e58f-4c7e-97e0-07a7a54e7b35_SetDate">
    <vt:lpwstr>2026-02-19T09:43:33Z</vt:lpwstr>
  </property>
  <property fmtid="{D5CDD505-2E9C-101B-9397-08002B2CF9AE}" pid="4" name="MSIP_Label_b3a3144c-e58f-4c7e-97e0-07a7a54e7b35_Method">
    <vt:lpwstr>Standard</vt:lpwstr>
  </property>
  <property fmtid="{D5CDD505-2E9C-101B-9397-08002B2CF9AE}" pid="5" name="MSIP_Label_b3a3144c-e58f-4c7e-97e0-07a7a54e7b35_Name">
    <vt:lpwstr>Intern</vt:lpwstr>
  </property>
  <property fmtid="{D5CDD505-2E9C-101B-9397-08002B2CF9AE}" pid="6" name="MSIP_Label_b3a3144c-e58f-4c7e-97e0-07a7a54e7b35_SiteId">
    <vt:lpwstr>8c3b61fd-94af-4533-8307-eb59dbd860b0</vt:lpwstr>
  </property>
  <property fmtid="{D5CDD505-2E9C-101B-9397-08002B2CF9AE}" pid="7" name="MSIP_Label_b3a3144c-e58f-4c7e-97e0-07a7a54e7b35_ActionId">
    <vt:lpwstr>1bd9648d-870b-482f-aab0-1bee43661ede</vt:lpwstr>
  </property>
  <property fmtid="{D5CDD505-2E9C-101B-9397-08002B2CF9AE}" pid="8" name="MSIP_Label_b3a3144c-e58f-4c7e-97e0-07a7a54e7b35_ContentBits">
    <vt:lpwstr>0</vt:lpwstr>
  </property>
  <property fmtid="{D5CDD505-2E9C-101B-9397-08002B2CF9AE}" pid="9" name="MSIP_Label_b3a3144c-e58f-4c7e-97e0-07a7a54e7b35_Tag">
    <vt:lpwstr>10, 3, 0, 1</vt:lpwstr>
  </property>
  <property fmtid="{D5CDD505-2E9C-101B-9397-08002B2CF9AE}" pid="10" name="ContentTypeId">
    <vt:lpwstr>0x01010029DC4BE782D0724FA7FF7181F4BFE710</vt:lpwstr>
  </property>
</Properties>
</file>