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17"/>
  <workbookPr/>
  <mc:AlternateContent xmlns:mc="http://schemas.openxmlformats.org/markup-compatibility/2006">
    <mc:Choice Requires="x15">
      <x15ac:absPath xmlns:x15ac="http://schemas.microsoft.com/office/spreadsheetml/2010/11/ac" url="L:\AKI-CN2\Kostmgt\PF\86\8659\Aanbesteding\1.Kostenprodukt CE input aanbesteding\Aanbesteding leveren en inrichten platform\"/>
    </mc:Choice>
  </mc:AlternateContent>
  <xr:revisionPtr revIDLastSave="0" documentId="8_{CC20CBFD-3410-4469-B36F-89A971A66D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chrijving" sheetId="5" r:id="rId1"/>
  </sheets>
  <definedNames>
    <definedName name="_xlnm.Print_Area" localSheetId="0">Inschrijving!$B$2:$J$53</definedName>
    <definedName name="basisjaar">#REF!</definedName>
    <definedName name="cwscenario1">#REF!</definedName>
    <definedName name="cwscenario10">#REF!</definedName>
    <definedName name="cwscenario2">#REF!</definedName>
    <definedName name="cwscenario3">#REF!</definedName>
    <definedName name="cwscenario4">#REF!</definedName>
    <definedName name="cwscenario5">#REF!</definedName>
    <definedName name="cwscenario6">#REF!</definedName>
    <definedName name="cwscenario7">#REF!</definedName>
    <definedName name="cwscenario8">#REF!</definedName>
    <definedName name="cwscenario9">#REF!</definedName>
    <definedName name="indexuurstilstand">#REF!</definedName>
    <definedName name="kosten">#REF!</definedName>
    <definedName name="omsscenario1">#REF!</definedName>
    <definedName name="omsscenario10">#REF!</definedName>
    <definedName name="omsscenario2">#REF!</definedName>
    <definedName name="omsscenario3">#REF!</definedName>
    <definedName name="omsscenario4">#REF!</definedName>
    <definedName name="omsscenario5">#REF!</definedName>
    <definedName name="omsscenario6">#REF!</definedName>
    <definedName name="omsscenario7">#REF!</definedName>
    <definedName name="omsscenario8">#REF!</definedName>
    <definedName name="omsscenario9">#REF!</definedName>
    <definedName name="revisie1">#REF!</definedName>
    <definedName name="rittensc1">#REF!</definedName>
    <definedName name="rittensc10">#REF!</definedName>
    <definedName name="rittensc2">#REF!</definedName>
    <definedName name="rittensc3">#REF!</definedName>
    <definedName name="rittensc4">#REF!</definedName>
    <definedName name="rittensc5">#REF!</definedName>
    <definedName name="rittensc6">#REF!</definedName>
    <definedName name="rittensc7">#REF!</definedName>
    <definedName name="rittensc8">#REF!</definedName>
    <definedName name="rittensc9">#REF!</definedName>
    <definedName name="scenario10a">#REF!</definedName>
    <definedName name="scenario10b">#REF!</definedName>
    <definedName name="scenario1a">#REF!</definedName>
    <definedName name="scenario1b">#REF!</definedName>
    <definedName name="scenario2a">#REF!</definedName>
    <definedName name="scenario2b">#REF!</definedName>
    <definedName name="scenario3a">#REF!</definedName>
    <definedName name="scenario3b">#REF!</definedName>
    <definedName name="scenario4a">#REF!</definedName>
    <definedName name="scenario4b">#REF!</definedName>
    <definedName name="scenario5a">#REF!</definedName>
    <definedName name="scenario5b">#REF!</definedName>
    <definedName name="scenario6a">#REF!</definedName>
    <definedName name="scenario6b">#REF!</definedName>
    <definedName name="scenario7a">#REF!</definedName>
    <definedName name="scenario7b">#REF!</definedName>
    <definedName name="scenario8a">#REF!</definedName>
    <definedName name="scenario8b">#REF!</definedName>
    <definedName name="scenario9a">#REF!</definedName>
    <definedName name="scenario9b">#REF!</definedName>
    <definedName name="scenarioA">#REF!</definedName>
    <definedName name="type1kosten">#REF!</definedName>
    <definedName name="type1minjaar">#REF!</definedName>
    <definedName name="type1minritten">#REF!</definedName>
    <definedName name="type1stilstand">#REF!</definedName>
    <definedName name="uurstilsta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5" l="1"/>
  <c r="F34" i="5"/>
  <c r="G32" i="5"/>
  <c r="G31" i="5"/>
  <c r="G30" i="5"/>
  <c r="G11" i="5"/>
  <c r="E42" i="5"/>
  <c r="I38" i="5"/>
  <c r="I36" i="5"/>
  <c r="E21" i="5"/>
  <c r="G33" i="5" l="1"/>
  <c r="I37" i="5"/>
  <c r="I40" i="5" s="1"/>
  <c r="G42" i="5" s="1"/>
  <c r="I42" i="5" s="1"/>
  <c r="I45" i="5" s="1"/>
  <c r="G34" i="5"/>
  <c r="I17" i="5"/>
  <c r="I16" i="5"/>
  <c r="I15" i="5"/>
  <c r="G12" i="5"/>
  <c r="G13" i="5"/>
  <c r="G10" i="5"/>
  <c r="G45" i="5" l="1"/>
  <c r="I19" i="5"/>
  <c r="I21" i="5" s="1"/>
  <c r="I24" i="5" s="1"/>
  <c r="I48" i="5" s="1"/>
  <c r="G48" i="5" l="1"/>
  <c r="I51" i="5" s="1"/>
</calcChain>
</file>

<file path=xl/sharedStrings.xml><?xml version="1.0" encoding="utf-8"?>
<sst xmlns="http://schemas.openxmlformats.org/spreadsheetml/2006/main" count="66" uniqueCount="52">
  <si>
    <t>Versie 5.0</t>
  </si>
  <si>
    <t>Inschrijfbegroting IoT - Platform</t>
  </si>
  <si>
    <t>Inschrijver:</t>
  </si>
  <si>
    <t>Opsteller:</t>
  </si>
  <si>
    <t>Datum:</t>
  </si>
  <si>
    <t>Perceel 1 - Startsituatie</t>
  </si>
  <si>
    <t>Aantal</t>
  </si>
  <si>
    <t>Prijs / eenheid</t>
  </si>
  <si>
    <t>Eenmalige kosten</t>
  </si>
  <si>
    <t>Beheer- en onderh.</t>
  </si>
  <si>
    <r>
      <t>Aanschaf basisstations</t>
    </r>
    <r>
      <rPr>
        <i/>
        <sz val="9"/>
        <color theme="1"/>
        <rFont val="Arial"/>
        <family val="2"/>
      </rPr>
      <t xml:space="preserve"> (buitensituatie aan gevel)</t>
    </r>
  </si>
  <si>
    <t>stuks</t>
  </si>
  <si>
    <r>
      <t>Aanschaf basisstations</t>
    </r>
    <r>
      <rPr>
        <i/>
        <sz val="9"/>
        <color theme="1"/>
        <rFont val="Arial"/>
        <family val="2"/>
      </rPr>
      <t xml:space="preserve"> (binnensituatie in geconditioneerde technische ruimte)</t>
    </r>
  </si>
  <si>
    <r>
      <t xml:space="preserve">Onboarden meetstroom 
</t>
    </r>
    <r>
      <rPr>
        <i/>
        <sz val="9"/>
        <color theme="1"/>
        <rFont val="Arial"/>
        <family val="2"/>
      </rPr>
      <t>(all-in:sensortest en volledige implementatie van de meetstroom op het dataverwerkingssysteem)</t>
    </r>
  </si>
  <si>
    <t>keer</t>
  </si>
  <si>
    <r>
      <t>Inrichten dataverwerkingssysteem</t>
    </r>
    <r>
      <rPr>
        <i/>
        <sz val="9"/>
        <color theme="1"/>
        <rFont val="Arial"/>
        <family val="2"/>
      </rPr>
      <t xml:space="preserve"> 
(All-in om de volledige aanbestedingseisen te realiseren: PoC, inrichten dataverwerkingssysteem etc)</t>
    </r>
  </si>
  <si>
    <r>
      <t>Maandelijkse kosten basisstations</t>
    </r>
    <r>
      <rPr>
        <i/>
        <sz val="10"/>
        <color theme="1"/>
        <rFont val="Arial"/>
        <family val="2"/>
      </rPr>
      <t xml:space="preserve"> 
(all-in: onderhoud, verbinding etc)</t>
    </r>
  </si>
  <si>
    <t>st/mnd</t>
  </si>
  <si>
    <r>
      <t xml:space="preserve">Dataverwerkingssysteem sensoren 
</t>
    </r>
    <r>
      <rPr>
        <i/>
        <sz val="10"/>
        <color theme="1"/>
        <rFont val="Arial"/>
        <family val="2"/>
      </rPr>
      <t>(maandelijkse kosten)</t>
    </r>
  </si>
  <si>
    <t>sensor/
maand</t>
  </si>
  <si>
    <r>
      <t xml:space="preserve">Dataverwerkingssysteem platform 
</t>
    </r>
    <r>
      <rPr>
        <i/>
        <sz val="10"/>
        <color theme="1"/>
        <rFont val="Arial"/>
        <family val="2"/>
      </rPr>
      <t>(all-in: beheer, onderhoud, ondersteuning, etc)</t>
    </r>
  </si>
  <si>
    <t>per maand</t>
  </si>
  <si>
    <t>Totaal maandelijkse kosten startsituatie</t>
  </si>
  <si>
    <t>Onderhoudskosten voor jaar 1 t/m 4</t>
  </si>
  <si>
    <t>maanden</t>
  </si>
  <si>
    <t xml:space="preserve">subtotaal </t>
  </si>
  <si>
    <t>eenmalige kosten</t>
  </si>
  <si>
    <t>b &amp; o</t>
  </si>
  <si>
    <t>Totalen startsituatie van jaar 1 t/m 4</t>
  </si>
  <si>
    <t>Perceel 2 - Eindsituatie</t>
  </si>
  <si>
    <t>Bedrag</t>
  </si>
  <si>
    <t>Onboarden Meetstroom</t>
  </si>
  <si>
    <t>Adviseren tijdens het proces opstellen meetstroomspecs (all-in, excl. Sensortest, uitgaande van alleen de data-afnemers ProRail en NS Stations. In praktijk zal dit op regie verlopen, tbv de aanbiedingbegroting geraamd op 12 uur)</t>
  </si>
  <si>
    <t>uur / meetstroom</t>
  </si>
  <si>
    <t>Sensortest (all-in, vaste prijs voor het testen van 1 type meetstation)</t>
  </si>
  <si>
    <t>meetstation</t>
  </si>
  <si>
    <t>Volledige implementatie van de meetstroom op het dataverwerkingssysteem (all-in, vaste prijs voor de implementatie van de meetstroom)</t>
  </si>
  <si>
    <t>meetstroom</t>
  </si>
  <si>
    <t>Totaal onboarding 16 meetstromen</t>
  </si>
  <si>
    <t>meetstromen</t>
  </si>
  <si>
    <t>regiepost aanpassingen dataverwerkingssysteem</t>
  </si>
  <si>
    <t>uur</t>
  </si>
  <si>
    <r>
      <t>Maandelijkse kosten basisstations</t>
    </r>
    <r>
      <rPr>
        <i/>
        <sz val="10"/>
        <color theme="1"/>
        <rFont val="Arial"/>
        <family val="2"/>
      </rPr>
      <t xml:space="preserve"> (van jaar 5 t/m 8)
(all-in: onderhoud, verbinding etc)</t>
    </r>
  </si>
  <si>
    <r>
      <t xml:space="preserve">Dataverwerkingssysteem 
</t>
    </r>
    <r>
      <rPr>
        <i/>
        <sz val="10"/>
        <color theme="1"/>
        <rFont val="Arial"/>
        <family val="2"/>
      </rPr>
      <t>(maandelijkse kosten)</t>
    </r>
  </si>
  <si>
    <r>
      <t xml:space="preserve">Dataverwerkingssysteem platform ( van jaar 5 t/m 8)
</t>
    </r>
    <r>
      <rPr>
        <i/>
        <sz val="10"/>
        <color theme="1"/>
        <rFont val="Arial"/>
        <family val="2"/>
      </rPr>
      <t>(all-in: beheer, onderhoud, ondersteuning, etc)</t>
    </r>
  </si>
  <si>
    <t>Totaal maandelijkse kosten Eindsituatie</t>
  </si>
  <si>
    <t>Onderhoudskosten voor jaar 5 t/m 8</t>
  </si>
  <si>
    <t>Totalen eindsituatie van jaar 5 t/m 8</t>
  </si>
  <si>
    <t xml:space="preserve">totaal </t>
  </si>
  <si>
    <t>Totaal IoT Platform start- en eindsituatie</t>
  </si>
  <si>
    <t>Inschrijfbedrag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</si>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</sst>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[$€-413]\ * #,##0_ ;_ [$€-413]\ * \-#,##0_ ;_ [$€-413]\ * &quot;-&quot;??_ ;_ @_ "/>
    <numFmt numFmtId="165" formatCode="_ [$€-413]\ * #,##0.00_ ;_ [$€-413]\ * \-#,##0.00_ ;_ [$€-413]\ * &quot;-&quot;??_ ;_ @_ "/>
    <numFmt numFmtId="166" formatCode="_ * #,##0_ ;_ * \-#,##0_ ;_ * &quot;-&quot;??_ ;_ @_ "/>
  </numFmts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i/>
      <sz val="10"/>
      <color theme="1"/>
      <name val="Calibri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/>
    </xf>
    <xf numFmtId="164" fontId="5" fillId="0" borderId="0" xfId="1" applyNumberFormat="1" applyFont="1"/>
    <xf numFmtId="0" fontId="7" fillId="2" borderId="0" xfId="1" applyFont="1" applyFill="1"/>
    <xf numFmtId="0" fontId="5" fillId="0" borderId="0" xfId="1" applyFont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3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3" borderId="4" xfId="1" applyFont="1" applyFill="1" applyBorder="1"/>
    <xf numFmtId="0" fontId="5" fillId="3" borderId="0" xfId="1" applyFont="1" applyFill="1"/>
    <xf numFmtId="0" fontId="5" fillId="3" borderId="5" xfId="1" applyFont="1" applyFill="1" applyBorder="1"/>
    <xf numFmtId="0" fontId="5" fillId="3" borderId="0" xfId="1" applyFont="1" applyFill="1" applyAlignment="1">
      <alignment horizontal="center"/>
    </xf>
    <xf numFmtId="164" fontId="5" fillId="3" borderId="0" xfId="1" applyNumberFormat="1" applyFont="1" applyFill="1"/>
    <xf numFmtId="164" fontId="5" fillId="3" borderId="0" xfId="1" applyNumberFormat="1" applyFont="1" applyFill="1" applyAlignment="1">
      <alignment horizontal="right"/>
    </xf>
    <xf numFmtId="0" fontId="8" fillId="3" borderId="0" xfId="1" applyFont="1" applyFill="1"/>
    <xf numFmtId="0" fontId="9" fillId="3" borderId="0" xfId="1" applyFont="1" applyFill="1" applyAlignment="1">
      <alignment horizontal="center"/>
    </xf>
    <xf numFmtId="164" fontId="9" fillId="3" borderId="0" xfId="1" applyNumberFormat="1" applyFont="1" applyFill="1" applyAlignment="1">
      <alignment horizontal="center"/>
    </xf>
    <xf numFmtId="0" fontId="4" fillId="3" borderId="0" xfId="1" applyFont="1" applyFill="1"/>
    <xf numFmtId="0" fontId="4" fillId="3" borderId="0" xfId="1" applyFont="1" applyFill="1" applyAlignment="1">
      <alignment horizontal="center"/>
    </xf>
    <xf numFmtId="164" fontId="4" fillId="3" borderId="0" xfId="1" applyNumberFormat="1" applyFont="1" applyFill="1"/>
    <xf numFmtId="0" fontId="5" fillId="3" borderId="6" xfId="1" applyFont="1" applyFill="1" applyBorder="1"/>
    <xf numFmtId="0" fontId="5" fillId="3" borderId="7" xfId="1" applyFont="1" applyFill="1" applyBorder="1"/>
    <xf numFmtId="0" fontId="5" fillId="3" borderId="7" xfId="1" applyFont="1" applyFill="1" applyBorder="1" applyAlignment="1">
      <alignment horizontal="center"/>
    </xf>
    <xf numFmtId="164" fontId="5" fillId="3" borderId="7" xfId="1" applyNumberFormat="1" applyFont="1" applyFill="1" applyBorder="1"/>
    <xf numFmtId="0" fontId="5" fillId="3" borderId="8" xfId="1" applyFont="1" applyFill="1" applyBorder="1"/>
    <xf numFmtId="164" fontId="10" fillId="2" borderId="0" xfId="1" applyNumberFormat="1" applyFont="1" applyFill="1"/>
    <xf numFmtId="0" fontId="4" fillId="3" borderId="0" xfId="1" applyFont="1" applyFill="1" applyAlignment="1">
      <alignment horizontal="right" vertical="center"/>
    </xf>
    <xf numFmtId="0" fontId="5" fillId="3" borderId="0" xfId="1" applyFont="1" applyFill="1" applyAlignment="1">
      <alignment wrapText="1"/>
    </xf>
    <xf numFmtId="0" fontId="4" fillId="3" borderId="9" xfId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/>
    </xf>
    <xf numFmtId="165" fontId="4" fillId="4" borderId="9" xfId="1" applyNumberFormat="1" applyFont="1" applyFill="1" applyBorder="1" applyAlignment="1" applyProtection="1">
      <alignment horizontal="center" vertical="center"/>
      <protection locked="0"/>
    </xf>
    <xf numFmtId="164" fontId="4" fillId="3" borderId="9" xfId="1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11" fillId="3" borderId="0" xfId="0" applyFont="1" applyFill="1" applyAlignment="1">
      <alignment horizontal="right" vertical="top"/>
    </xf>
    <xf numFmtId="164" fontId="4" fillId="3" borderId="0" xfId="1" applyNumberFormat="1" applyFont="1" applyFill="1" applyAlignment="1">
      <alignment horizontal="center" vertical="center"/>
    </xf>
    <xf numFmtId="164" fontId="11" fillId="3" borderId="0" xfId="0" applyNumberFormat="1" applyFont="1" applyFill="1" applyAlignment="1">
      <alignment horizontal="right" vertical="top"/>
    </xf>
    <xf numFmtId="0" fontId="12" fillId="3" borderId="0" xfId="1" applyFont="1" applyFill="1" applyAlignment="1" applyProtection="1">
      <alignment horizontal="left" vertical="center"/>
      <protection locked="0"/>
    </xf>
    <xf numFmtId="14" fontId="12" fillId="3" borderId="0" xfId="1" applyNumberFormat="1" applyFont="1" applyFill="1" applyAlignment="1" applyProtection="1">
      <alignment horizontal="left" vertical="center"/>
      <protection locked="0"/>
    </xf>
    <xf numFmtId="164" fontId="9" fillId="3" borderId="0" xfId="1" applyNumberFormat="1" applyFont="1" applyFill="1"/>
    <xf numFmtId="0" fontId="4" fillId="2" borderId="0" xfId="1" applyFont="1" applyFill="1"/>
    <xf numFmtId="0" fontId="11" fillId="3" borderId="0" xfId="0" applyFont="1" applyFill="1" applyAlignment="1">
      <alignment horizontal="right" vertical="center"/>
    </xf>
    <xf numFmtId="0" fontId="15" fillId="2" borderId="0" xfId="1" applyFont="1" applyFill="1" applyAlignment="1">
      <alignment horizontal="center"/>
    </xf>
    <xf numFmtId="164" fontId="15" fillId="2" borderId="0" xfId="1" applyNumberFormat="1" applyFont="1" applyFill="1"/>
    <xf numFmtId="0" fontId="16" fillId="2" borderId="0" xfId="1" applyFont="1" applyFill="1" applyAlignment="1">
      <alignment horizontal="right"/>
    </xf>
    <xf numFmtId="164" fontId="16" fillId="2" borderId="0" xfId="1" applyNumberFormat="1" applyFont="1" applyFill="1"/>
    <xf numFmtId="164" fontId="9" fillId="3" borderId="0" xfId="1" applyNumberFormat="1" applyFont="1" applyFill="1" applyAlignment="1">
      <alignment horizontal="right"/>
    </xf>
    <xf numFmtId="0" fontId="11" fillId="3" borderId="9" xfId="0" applyFont="1" applyFill="1" applyBorder="1" applyAlignment="1">
      <alignment horizontal="right" vertical="center"/>
    </xf>
    <xf numFmtId="164" fontId="11" fillId="3" borderId="9" xfId="0" applyNumberFormat="1" applyFont="1" applyFill="1" applyBorder="1" applyAlignment="1">
      <alignment horizontal="right" vertical="top"/>
    </xf>
    <xf numFmtId="164" fontId="4" fillId="3" borderId="9" xfId="1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164" fontId="17" fillId="3" borderId="2" xfId="1" applyNumberFormat="1" applyFont="1" applyFill="1" applyBorder="1" applyAlignment="1">
      <alignment vertical="center"/>
    </xf>
    <xf numFmtId="0" fontId="5" fillId="0" borderId="0" xfId="1" applyFont="1" applyAlignment="1">
      <alignment wrapText="1"/>
    </xf>
    <xf numFmtId="0" fontId="18" fillId="3" borderId="9" xfId="0" applyFont="1" applyFill="1" applyBorder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 wrapText="1" indent="2"/>
    </xf>
    <xf numFmtId="165" fontId="4" fillId="3" borderId="9" xfId="1" applyNumberFormat="1" applyFont="1" applyFill="1" applyBorder="1" applyAlignment="1">
      <alignment horizontal="center" vertical="center"/>
    </xf>
    <xf numFmtId="0" fontId="12" fillId="4" borderId="10" xfId="1" applyFont="1" applyFill="1" applyBorder="1" applyAlignment="1" applyProtection="1">
      <alignment horizontal="left" vertical="center"/>
      <protection locked="0"/>
    </xf>
    <xf numFmtId="0" fontId="12" fillId="4" borderId="11" xfId="1" applyFont="1" applyFill="1" applyBorder="1" applyAlignment="1" applyProtection="1">
      <alignment horizontal="left" vertical="center"/>
      <protection locked="0"/>
    </xf>
    <xf numFmtId="14" fontId="12" fillId="4" borderId="10" xfId="1" applyNumberFormat="1" applyFont="1" applyFill="1" applyBorder="1" applyAlignment="1" applyProtection="1">
      <alignment horizontal="left" vertical="center"/>
      <protection locked="0"/>
    </xf>
    <xf numFmtId="14" fontId="12" fillId="4" borderId="11" xfId="1" applyNumberFormat="1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top" wrapText="1"/>
    </xf>
  </cellXfs>
  <cellStyles count="3">
    <cellStyle name="Komma" xfId="2" builtinId="3"/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1:K58"/>
  <sheetViews>
    <sheetView showGridLines="0" tabSelected="1" zoomScaleNormal="100" zoomScaleSheetLayoutView="110" workbookViewId="0">
      <selection activeCell="C11" sqref="C11"/>
    </sheetView>
  </sheetViews>
  <sheetFormatPr defaultColWidth="8" defaultRowHeight="12.75"/>
  <cols>
    <col min="1" max="1" width="1.42578125" style="1" customWidth="1"/>
    <col min="2" max="2" width="2.42578125" style="1" customWidth="1"/>
    <col min="3" max="3" width="59.85546875" style="1" customWidth="1"/>
    <col min="4" max="4" width="9" style="1" bestFit="1" customWidth="1"/>
    <col min="5" max="6" width="14.7109375" style="2" customWidth="1"/>
    <col min="7" max="7" width="18.140625" style="3" customWidth="1"/>
    <col min="8" max="8" width="2.42578125" style="3" customWidth="1"/>
    <col min="9" max="9" width="18.140625" style="3" customWidth="1"/>
    <col min="10" max="10" width="2.42578125" style="1" customWidth="1"/>
    <col min="11" max="16384" width="8" style="1"/>
  </cols>
  <sheetData>
    <row r="1" spans="2:10" ht="6.75" customHeight="1" thickBot="1"/>
    <row r="2" spans="2:10" s="5" customFormat="1" ht="18.75" customHeight="1">
      <c r="B2" s="6"/>
      <c r="C2" s="7"/>
      <c r="D2" s="8"/>
      <c r="E2" s="8"/>
      <c r="F2" s="8"/>
      <c r="G2" s="9"/>
      <c r="H2" s="9"/>
      <c r="I2" s="55" t="s">
        <v>0</v>
      </c>
      <c r="J2" s="10"/>
    </row>
    <row r="3" spans="2:10" ht="18" customHeight="1">
      <c r="B3" s="11"/>
      <c r="C3" s="4" t="s">
        <v>1</v>
      </c>
      <c r="D3" s="12"/>
      <c r="E3" s="29" t="s">
        <v>2</v>
      </c>
      <c r="F3" s="60"/>
      <c r="G3" s="61"/>
      <c r="H3" s="41"/>
      <c r="I3" s="41"/>
      <c r="J3" s="13"/>
    </row>
    <row r="4" spans="2:10" ht="18" customHeight="1">
      <c r="B4" s="11"/>
      <c r="C4" s="12"/>
      <c r="D4" s="12"/>
      <c r="E4" s="29" t="s">
        <v>3</v>
      </c>
      <c r="F4" s="60"/>
      <c r="G4" s="61"/>
      <c r="H4" s="41"/>
      <c r="I4" s="41"/>
      <c r="J4" s="13"/>
    </row>
    <row r="5" spans="2:10" ht="18" customHeight="1">
      <c r="B5" s="11"/>
      <c r="C5" s="12"/>
      <c r="D5" s="12"/>
      <c r="E5" s="29" t="s">
        <v>4</v>
      </c>
      <c r="F5" s="62"/>
      <c r="G5" s="63"/>
      <c r="H5" s="42"/>
      <c r="I5" s="42"/>
      <c r="J5" s="13"/>
    </row>
    <row r="6" spans="2:10" ht="12" customHeight="1">
      <c r="B6" s="11"/>
      <c r="C6" s="12"/>
      <c r="D6" s="12"/>
      <c r="E6" s="14"/>
      <c r="F6" s="14"/>
      <c r="G6" s="15"/>
      <c r="H6" s="15"/>
      <c r="I6" s="15"/>
      <c r="J6" s="13"/>
    </row>
    <row r="7" spans="2:10" ht="18" customHeight="1">
      <c r="B7" s="11"/>
      <c r="C7" s="4" t="s">
        <v>5</v>
      </c>
      <c r="D7" s="12"/>
      <c r="E7" s="14"/>
      <c r="F7" s="14"/>
      <c r="G7" s="16"/>
      <c r="H7" s="16"/>
      <c r="I7" s="16"/>
      <c r="J7" s="13"/>
    </row>
    <row r="8" spans="2:10" ht="14.1" customHeight="1">
      <c r="B8" s="11"/>
      <c r="C8" s="12"/>
      <c r="D8" s="12"/>
      <c r="E8" s="14"/>
      <c r="F8" s="14"/>
      <c r="G8" s="15"/>
      <c r="H8" s="15"/>
      <c r="I8" s="15"/>
      <c r="J8" s="13"/>
    </row>
    <row r="9" spans="2:10" ht="13.9" customHeight="1">
      <c r="B9" s="11"/>
      <c r="C9" s="17"/>
      <c r="D9" s="18" t="s">
        <v>6</v>
      </c>
      <c r="E9" s="18"/>
      <c r="F9" s="18" t="s">
        <v>7</v>
      </c>
      <c r="G9" s="43" t="s">
        <v>8</v>
      </c>
      <c r="H9" s="43"/>
      <c r="I9" s="43" t="s">
        <v>9</v>
      </c>
      <c r="J9" s="13"/>
    </row>
    <row r="10" spans="2:10" ht="39.950000000000003" customHeight="1">
      <c r="B10" s="11"/>
      <c r="C10" s="54" t="s">
        <v>10</v>
      </c>
      <c r="D10" s="31">
        <v>210</v>
      </c>
      <c r="E10" s="32" t="s">
        <v>11</v>
      </c>
      <c r="F10" s="33">
        <v>0</v>
      </c>
      <c r="G10" s="34">
        <f>D10*F10</f>
        <v>0</v>
      </c>
      <c r="H10" s="34"/>
      <c r="I10" s="34"/>
      <c r="J10" s="13"/>
    </row>
    <row r="11" spans="2:10" ht="39.950000000000003" customHeight="1">
      <c r="B11" s="11"/>
      <c r="C11" s="54" t="s">
        <v>12</v>
      </c>
      <c r="D11" s="31">
        <v>210</v>
      </c>
      <c r="E11" s="32" t="s">
        <v>11</v>
      </c>
      <c r="F11" s="33">
        <v>0</v>
      </c>
      <c r="G11" s="34">
        <f>D11*F11</f>
        <v>0</v>
      </c>
      <c r="H11" s="34"/>
      <c r="I11" s="34"/>
      <c r="J11" s="13"/>
    </row>
    <row r="12" spans="2:10" ht="39.950000000000003" customHeight="1">
      <c r="B12" s="11"/>
      <c r="C12" s="54" t="s">
        <v>13</v>
      </c>
      <c r="D12" s="31">
        <v>1</v>
      </c>
      <c r="E12" s="32" t="s">
        <v>14</v>
      </c>
      <c r="F12" s="33">
        <v>0</v>
      </c>
      <c r="G12" s="34">
        <f t="shared" ref="G12:G13" si="0">D12*F12</f>
        <v>0</v>
      </c>
      <c r="H12" s="34"/>
      <c r="I12" s="34"/>
      <c r="J12" s="13"/>
    </row>
    <row r="13" spans="2:10" ht="39.950000000000003" customHeight="1">
      <c r="B13" s="11"/>
      <c r="C13" s="54" t="s">
        <v>15</v>
      </c>
      <c r="D13" s="31">
        <v>1</v>
      </c>
      <c r="E13" s="32" t="s">
        <v>11</v>
      </c>
      <c r="F13" s="33">
        <v>0</v>
      </c>
      <c r="G13" s="34">
        <f t="shared" si="0"/>
        <v>0</v>
      </c>
      <c r="H13" s="34"/>
      <c r="I13" s="34"/>
      <c r="J13" s="13"/>
    </row>
    <row r="14" spans="2:10" ht="8.1" customHeight="1">
      <c r="B14" s="11"/>
      <c r="C14" s="64"/>
      <c r="D14" s="64"/>
      <c r="E14" s="64"/>
      <c r="F14" s="64"/>
      <c r="G14" s="37"/>
      <c r="H14" s="37"/>
      <c r="I14" s="37"/>
      <c r="J14" s="13"/>
    </row>
    <row r="15" spans="2:10" ht="39.950000000000003" customHeight="1">
      <c r="B15" s="11"/>
      <c r="C15" s="54" t="s">
        <v>16</v>
      </c>
      <c r="D15" s="31">
        <v>420</v>
      </c>
      <c r="E15" s="32" t="s">
        <v>17</v>
      </c>
      <c r="F15" s="33">
        <v>0</v>
      </c>
      <c r="G15" s="34"/>
      <c r="H15" s="34"/>
      <c r="I15" s="34">
        <f>D15*F15</f>
        <v>0</v>
      </c>
      <c r="J15" s="13"/>
    </row>
    <row r="16" spans="2:10" ht="39.950000000000003" customHeight="1">
      <c r="B16" s="11"/>
      <c r="C16" s="54" t="s">
        <v>18</v>
      </c>
      <c r="D16" s="35">
        <v>2400</v>
      </c>
      <c r="E16" s="36" t="s">
        <v>19</v>
      </c>
      <c r="F16" s="33">
        <v>0</v>
      </c>
      <c r="G16" s="34"/>
      <c r="H16" s="34"/>
      <c r="I16" s="34">
        <f>D16*F16</f>
        <v>0</v>
      </c>
      <c r="J16" s="13"/>
    </row>
    <row r="17" spans="2:11" ht="39.950000000000003" customHeight="1">
      <c r="B17" s="11"/>
      <c r="C17" s="54" t="s">
        <v>20</v>
      </c>
      <c r="D17" s="31">
        <v>1</v>
      </c>
      <c r="E17" s="36" t="s">
        <v>21</v>
      </c>
      <c r="F17" s="33">
        <v>0</v>
      </c>
      <c r="G17" s="34"/>
      <c r="H17" s="34"/>
      <c r="I17" s="34">
        <f>D17*F17</f>
        <v>0</v>
      </c>
      <c r="J17" s="13"/>
    </row>
    <row r="18" spans="2:11" ht="8.1" customHeight="1">
      <c r="B18" s="11"/>
      <c r="C18" s="30"/>
      <c r="D18" s="20"/>
      <c r="E18" s="21"/>
      <c r="F18" s="21"/>
      <c r="G18" s="22"/>
      <c r="H18" s="22"/>
      <c r="I18" s="22"/>
      <c r="J18" s="13"/>
    </row>
    <row r="19" spans="2:11" ht="15" customHeight="1">
      <c r="B19" s="11"/>
      <c r="C19" s="64"/>
      <c r="D19" s="64"/>
      <c r="E19" s="64"/>
      <c r="F19" s="38" t="s">
        <v>22</v>
      </c>
      <c r="G19" s="39"/>
      <c r="H19" s="39"/>
      <c r="I19" s="39">
        <f>SUM(I15:I17)</f>
        <v>0</v>
      </c>
      <c r="J19" s="13"/>
    </row>
    <row r="20" spans="2:11" ht="15" customHeight="1">
      <c r="B20" s="11"/>
      <c r="C20" s="64"/>
      <c r="D20" s="64"/>
      <c r="E20" s="64"/>
      <c r="F20" s="38"/>
      <c r="G20" s="39"/>
      <c r="H20" s="39"/>
      <c r="I20" s="39"/>
      <c r="J20" s="13"/>
    </row>
    <row r="21" spans="2:11" ht="15" customHeight="1">
      <c r="B21" s="11"/>
      <c r="C21" s="65"/>
      <c r="D21" s="51" t="s">
        <v>23</v>
      </c>
      <c r="E21" s="66">
        <f>4*12</f>
        <v>48</v>
      </c>
      <c r="F21" s="52" t="s">
        <v>24</v>
      </c>
      <c r="G21" s="53"/>
      <c r="H21" s="53"/>
      <c r="I21" s="53">
        <f>I19*E21</f>
        <v>0</v>
      </c>
      <c r="J21" s="13"/>
    </row>
    <row r="22" spans="2:11" ht="15" customHeight="1">
      <c r="B22" s="11"/>
      <c r="C22" s="64"/>
      <c r="D22" s="64"/>
      <c r="E22" s="64"/>
      <c r="F22" s="38"/>
      <c r="G22" s="39"/>
      <c r="H22" s="39"/>
      <c r="I22" s="39"/>
      <c r="J22" s="13"/>
    </row>
    <row r="23" spans="2:11" ht="15">
      <c r="B23" s="11"/>
      <c r="C23" s="20"/>
      <c r="D23" s="20"/>
      <c r="E23" s="21"/>
      <c r="F23" s="18" t="s">
        <v>25</v>
      </c>
      <c r="G23" s="50" t="s">
        <v>26</v>
      </c>
      <c r="H23" s="50"/>
      <c r="I23" s="50" t="s">
        <v>27</v>
      </c>
      <c r="J23" s="13"/>
    </row>
    <row r="24" spans="2:11" ht="18" customHeight="1">
      <c r="B24" s="11"/>
      <c r="C24" s="20"/>
      <c r="D24" s="44"/>
      <c r="E24" s="48"/>
      <c r="F24" s="48" t="s">
        <v>28</v>
      </c>
      <c r="G24" s="49">
        <f>SUM(G10:G20)</f>
        <v>0</v>
      </c>
      <c r="H24" s="28"/>
      <c r="I24" s="49">
        <f>I21</f>
        <v>0</v>
      </c>
      <c r="J24" s="13"/>
    </row>
    <row r="25" spans="2:11" ht="18" customHeight="1">
      <c r="B25" s="11"/>
      <c r="C25" s="12"/>
      <c r="D25" s="12"/>
      <c r="E25" s="14"/>
      <c r="F25" s="14"/>
      <c r="G25" s="15"/>
      <c r="H25" s="15"/>
      <c r="I25" s="15"/>
      <c r="J25" s="13"/>
    </row>
    <row r="26" spans="2:11" ht="18" customHeight="1">
      <c r="B26" s="11"/>
      <c r="C26" s="4" t="s">
        <v>29</v>
      </c>
      <c r="D26" s="12"/>
      <c r="E26" s="14"/>
      <c r="F26" s="14"/>
      <c r="G26" s="16"/>
      <c r="H26" s="16"/>
      <c r="I26" s="16"/>
      <c r="J26" s="13"/>
    </row>
    <row r="27" spans="2:11" ht="14.1" customHeight="1">
      <c r="B27" s="11"/>
      <c r="C27" s="12"/>
      <c r="D27" s="12"/>
      <c r="E27" s="14"/>
      <c r="F27" s="14"/>
      <c r="G27" s="15"/>
      <c r="H27" s="15"/>
      <c r="I27" s="15"/>
      <c r="J27" s="13"/>
    </row>
    <row r="28" spans="2:11" ht="14.1" customHeight="1">
      <c r="B28" s="11"/>
      <c r="C28" s="17"/>
      <c r="D28" s="18" t="s">
        <v>6</v>
      </c>
      <c r="E28" s="18"/>
      <c r="F28" s="18" t="s">
        <v>7</v>
      </c>
      <c r="G28" s="19" t="s">
        <v>30</v>
      </c>
      <c r="H28" s="19"/>
      <c r="I28" s="19" t="s">
        <v>30</v>
      </c>
      <c r="J28" s="13"/>
    </row>
    <row r="29" spans="2:11" ht="14.1" customHeight="1">
      <c r="B29" s="11"/>
      <c r="C29" s="17" t="s">
        <v>31</v>
      </c>
      <c r="D29" s="18"/>
      <c r="E29" s="18"/>
      <c r="F29" s="18"/>
      <c r="G29" s="19"/>
      <c r="H29" s="19"/>
      <c r="I29" s="19"/>
      <c r="J29" s="13"/>
    </row>
    <row r="30" spans="2:11" ht="51.75" customHeight="1">
      <c r="B30" s="11"/>
      <c r="C30" s="58" t="s">
        <v>32</v>
      </c>
      <c r="D30" s="31">
        <v>12</v>
      </c>
      <c r="E30" s="36" t="s">
        <v>33</v>
      </c>
      <c r="F30" s="33">
        <v>0</v>
      </c>
      <c r="G30" s="34">
        <f>D30*F30</f>
        <v>0</v>
      </c>
      <c r="H30" s="34"/>
      <c r="I30" s="34"/>
      <c r="J30" s="13"/>
      <c r="K30" s="56"/>
    </row>
    <row r="31" spans="2:11" ht="15">
      <c r="B31" s="11"/>
      <c r="C31" s="58" t="s">
        <v>34</v>
      </c>
      <c r="D31" s="31">
        <v>1</v>
      </c>
      <c r="E31" s="32" t="s">
        <v>35</v>
      </c>
      <c r="F31" s="33">
        <v>0</v>
      </c>
      <c r="G31" s="34">
        <f>D31*F31</f>
        <v>0</v>
      </c>
      <c r="H31" s="34"/>
      <c r="I31" s="34"/>
      <c r="J31" s="13"/>
    </row>
    <row r="32" spans="2:11" ht="42.6" customHeight="1">
      <c r="B32" s="11"/>
      <c r="C32" s="58" t="s">
        <v>36</v>
      </c>
      <c r="D32" s="31">
        <v>1</v>
      </c>
      <c r="E32" s="32" t="s">
        <v>37</v>
      </c>
      <c r="F32" s="33">
        <v>0</v>
      </c>
      <c r="G32" s="34">
        <f>D32*F32</f>
        <v>0</v>
      </c>
      <c r="H32" s="34"/>
      <c r="I32" s="34"/>
      <c r="J32" s="13"/>
    </row>
    <row r="33" spans="2:10" ht="21.75" customHeight="1">
      <c r="B33" s="11"/>
      <c r="C33" s="57" t="s">
        <v>38</v>
      </c>
      <c r="D33" s="31">
        <v>16</v>
      </c>
      <c r="E33" s="32" t="s">
        <v>39</v>
      </c>
      <c r="F33" s="32"/>
      <c r="G33" s="34">
        <f>SUM(G30:G32)*D33</f>
        <v>0</v>
      </c>
      <c r="H33" s="34"/>
      <c r="I33" s="34"/>
      <c r="J33" s="13"/>
    </row>
    <row r="34" spans="2:10" ht="36.6" customHeight="1">
      <c r="B34" s="11"/>
      <c r="C34" s="54" t="s">
        <v>40</v>
      </c>
      <c r="D34" s="31">
        <v>200</v>
      </c>
      <c r="E34" s="32" t="s">
        <v>41</v>
      </c>
      <c r="F34" s="59">
        <f>F30</f>
        <v>0</v>
      </c>
      <c r="G34" s="34">
        <f t="shared" ref="G34" si="1">D34*F34</f>
        <v>0</v>
      </c>
      <c r="H34" s="34"/>
      <c r="I34" s="34"/>
      <c r="J34" s="13"/>
    </row>
    <row r="35" spans="2:10" ht="8.1" customHeight="1">
      <c r="B35" s="11"/>
      <c r="C35" s="67"/>
      <c r="D35" s="64"/>
      <c r="E35" s="64"/>
      <c r="F35" s="64"/>
      <c r="G35" s="37"/>
      <c r="H35" s="37"/>
      <c r="I35" s="37"/>
      <c r="J35" s="13"/>
    </row>
    <row r="36" spans="2:10" ht="39.950000000000003" customHeight="1">
      <c r="B36" s="11"/>
      <c r="C36" s="54" t="s">
        <v>42</v>
      </c>
      <c r="D36" s="31">
        <v>420</v>
      </c>
      <c r="E36" s="32" t="s">
        <v>17</v>
      </c>
      <c r="F36" s="33">
        <v>0</v>
      </c>
      <c r="G36" s="34"/>
      <c r="H36" s="34"/>
      <c r="I36" s="34">
        <f>D36*F36</f>
        <v>0</v>
      </c>
      <c r="J36" s="13"/>
    </row>
    <row r="37" spans="2:10" ht="39.950000000000003" customHeight="1">
      <c r="B37" s="11"/>
      <c r="C37" s="54" t="s">
        <v>43</v>
      </c>
      <c r="D37" s="35">
        <v>20000</v>
      </c>
      <c r="E37" s="36" t="s">
        <v>19</v>
      </c>
      <c r="F37" s="33">
        <v>0</v>
      </c>
      <c r="G37" s="34"/>
      <c r="H37" s="34"/>
      <c r="I37" s="34">
        <f>D37*F37</f>
        <v>0</v>
      </c>
      <c r="J37" s="13"/>
    </row>
    <row r="38" spans="2:10" ht="39.950000000000003" customHeight="1">
      <c r="B38" s="11"/>
      <c r="C38" s="54" t="s">
        <v>44</v>
      </c>
      <c r="D38" s="31">
        <v>1</v>
      </c>
      <c r="E38" s="36" t="s">
        <v>21</v>
      </c>
      <c r="F38" s="33">
        <v>0</v>
      </c>
      <c r="G38" s="34"/>
      <c r="H38" s="34"/>
      <c r="I38" s="34">
        <f>D38*F38</f>
        <v>0</v>
      </c>
      <c r="J38" s="13"/>
    </row>
    <row r="39" spans="2:10" ht="8.1" customHeight="1">
      <c r="B39" s="11"/>
      <c r="C39" s="20"/>
      <c r="D39" s="20"/>
      <c r="E39" s="21"/>
      <c r="F39" s="21"/>
      <c r="G39" s="22"/>
      <c r="H39" s="22"/>
      <c r="I39" s="22"/>
      <c r="J39" s="13"/>
    </row>
    <row r="40" spans="2:10" ht="15" customHeight="1">
      <c r="B40" s="11"/>
      <c r="C40" s="64"/>
      <c r="D40" s="64"/>
      <c r="E40" s="64"/>
      <c r="F40" s="38" t="s">
        <v>45</v>
      </c>
      <c r="G40" s="39"/>
      <c r="H40" s="39"/>
      <c r="I40" s="39">
        <f>SUM(I36:I38)</f>
        <v>0</v>
      </c>
      <c r="J40" s="13"/>
    </row>
    <row r="41" spans="2:10" ht="8.1" customHeight="1">
      <c r="B41" s="11"/>
      <c r="C41" s="20"/>
      <c r="D41" s="20"/>
      <c r="E41" s="21"/>
      <c r="F41" s="21"/>
      <c r="G41" s="22"/>
      <c r="H41" s="22"/>
      <c r="I41" s="22"/>
      <c r="J41" s="13"/>
    </row>
    <row r="42" spans="2:10" ht="15" customHeight="1">
      <c r="B42" s="11"/>
      <c r="C42" s="65"/>
      <c r="D42" s="51" t="s">
        <v>46</v>
      </c>
      <c r="E42" s="66">
        <f>4*12</f>
        <v>48</v>
      </c>
      <c r="F42" s="52" t="s">
        <v>24</v>
      </c>
      <c r="G42" s="53">
        <f>I40</f>
        <v>0</v>
      </c>
      <c r="H42" s="53"/>
      <c r="I42" s="53">
        <f>E42*G42</f>
        <v>0</v>
      </c>
      <c r="J42" s="13"/>
    </row>
    <row r="43" spans="2:10" ht="15" customHeight="1">
      <c r="B43" s="11"/>
      <c r="C43" s="64"/>
      <c r="D43" s="45"/>
      <c r="E43" s="68"/>
      <c r="F43" s="40"/>
      <c r="G43" s="39"/>
      <c r="H43" s="39"/>
      <c r="I43" s="39"/>
      <c r="J43" s="13"/>
    </row>
    <row r="44" spans="2:10" ht="15">
      <c r="B44" s="11"/>
      <c r="C44" s="20"/>
      <c r="D44" s="20"/>
      <c r="E44" s="21"/>
      <c r="F44" s="18" t="s">
        <v>25</v>
      </c>
      <c r="G44" s="50" t="s">
        <v>26</v>
      </c>
      <c r="H44" s="50"/>
      <c r="I44" s="50" t="s">
        <v>27</v>
      </c>
      <c r="J44" s="13"/>
    </row>
    <row r="45" spans="2:10" ht="18" customHeight="1">
      <c r="B45" s="11"/>
      <c r="C45" s="20"/>
      <c r="D45" s="44"/>
      <c r="E45" s="48"/>
      <c r="F45" s="48" t="s">
        <v>47</v>
      </c>
      <c r="G45" s="49">
        <f>SUM(G33:G38)</f>
        <v>0</v>
      </c>
      <c r="H45" s="49"/>
      <c r="I45" s="49">
        <f>I42</f>
        <v>0</v>
      </c>
      <c r="J45" s="13"/>
    </row>
    <row r="46" spans="2:10" ht="18" customHeight="1">
      <c r="B46" s="11"/>
      <c r="C46" s="20"/>
      <c r="D46" s="20"/>
      <c r="E46" s="20"/>
      <c r="F46" s="20"/>
      <c r="G46" s="20"/>
      <c r="H46" s="20"/>
      <c r="I46" s="20"/>
      <c r="J46" s="13"/>
    </row>
    <row r="47" spans="2:10" ht="14.1" customHeight="1">
      <c r="B47" s="11"/>
      <c r="C47" s="12"/>
      <c r="D47" s="20"/>
      <c r="E47" s="21"/>
      <c r="F47" s="18" t="s">
        <v>48</v>
      </c>
      <c r="G47" s="50" t="s">
        <v>26</v>
      </c>
      <c r="H47" s="50"/>
      <c r="I47" s="50" t="s">
        <v>27</v>
      </c>
      <c r="J47" s="13"/>
    </row>
    <row r="48" spans="2:10" ht="14.1" customHeight="1">
      <c r="B48" s="11"/>
      <c r="C48" s="20"/>
      <c r="D48" s="44"/>
      <c r="E48" s="48"/>
      <c r="F48" s="48" t="s">
        <v>49</v>
      </c>
      <c r="G48" s="49">
        <f>G24+G45</f>
        <v>0</v>
      </c>
      <c r="H48" s="49"/>
      <c r="I48" s="49">
        <f>I24+I45</f>
        <v>0</v>
      </c>
      <c r="J48" s="13"/>
    </row>
    <row r="49" spans="2:10" ht="14.1" customHeight="1">
      <c r="B49" s="11"/>
      <c r="C49" s="20"/>
      <c r="D49" s="20"/>
      <c r="E49" s="20"/>
      <c r="F49" s="20"/>
      <c r="G49" s="20"/>
      <c r="H49" s="20"/>
      <c r="I49" s="20"/>
      <c r="J49" s="13"/>
    </row>
    <row r="50" spans="2:10" ht="14.1" customHeight="1">
      <c r="B50" s="11"/>
      <c r="C50" s="12"/>
      <c r="D50" s="20"/>
      <c r="E50" s="21"/>
      <c r="F50" s="21"/>
      <c r="G50" s="22"/>
      <c r="H50" s="22"/>
      <c r="I50" s="22"/>
      <c r="J50" s="13"/>
    </row>
    <row r="51" spans="2:10" ht="14.1" customHeight="1">
      <c r="B51" s="11"/>
      <c r="C51" s="20"/>
      <c r="D51" s="20"/>
      <c r="E51" s="46"/>
      <c r="F51" s="46" t="s">
        <v>50</v>
      </c>
      <c r="G51" s="47" t="s">
        <v>51</v>
      </c>
      <c r="H51" s="47"/>
      <c r="I51" s="47">
        <f>I48+G48</f>
        <v>0</v>
      </c>
      <c r="J51" s="13"/>
    </row>
    <row r="52" spans="2:10" ht="14.1" customHeight="1">
      <c r="B52" s="11"/>
      <c r="C52" s="12"/>
      <c r="D52" s="20"/>
      <c r="E52" s="21"/>
      <c r="F52" s="21"/>
      <c r="G52" s="22"/>
      <c r="H52" s="22"/>
      <c r="I52" s="22"/>
      <c r="J52" s="13"/>
    </row>
    <row r="53" spans="2:10" ht="18" customHeight="1" thickBot="1">
      <c r="B53" s="23"/>
      <c r="C53" s="24"/>
      <c r="D53" s="24"/>
      <c r="E53" s="25"/>
      <c r="F53" s="25"/>
      <c r="G53" s="26"/>
      <c r="H53" s="26"/>
      <c r="I53" s="26"/>
      <c r="J53" s="27"/>
    </row>
    <row r="54" spans="2:10" ht="18" customHeight="1"/>
    <row r="55" spans="2:10" ht="18" customHeight="1"/>
    <row r="56" spans="2:10" ht="18" customHeight="1"/>
    <row r="57" spans="2:10" ht="18" customHeight="1"/>
    <row r="58" spans="2:10" ht="18" customHeight="1"/>
  </sheetData>
  <sheetProtection sheet="1" objects="1" scenarios="1"/>
  <mergeCells count="3">
    <mergeCell ref="F3:G3"/>
    <mergeCell ref="F4:G4"/>
    <mergeCell ref="F5:G5"/>
  </mergeCells>
  <pageMargins left="0.51181102362204722" right="0.39370078740157483" top="0.98425196850393704" bottom="0.74803149606299213" header="0.31496062992125984" footer="0.31496062992125984"/>
  <pageSetup paperSize="9" scale="78" orientation="portrait" verticalDpi="1200" r:id="rId1"/>
  <headerFooter>
    <oddHeader>&amp;C&amp;F</oddHeader>
    <oddFooter>&amp;Rhg &amp;D</oddFooter>
  </headerFooter>
  <ignoredErrors>
    <ignoredError sqref="G3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C91EB69CD534BA1FB0C4F53BF45ED" ma:contentTypeVersion="12" ma:contentTypeDescription="Een nieuw document maken." ma:contentTypeScope="" ma:versionID="60b635ac73af9cfb5696818a8e0c8773">
  <xsd:schema xmlns:xsd="http://www.w3.org/2001/XMLSchema" xmlns:xs="http://www.w3.org/2001/XMLSchema" xmlns:p="http://schemas.microsoft.com/office/2006/metadata/properties" xmlns:ns2="429f9c0e-5e63-4c5c-8576-2ee0997c1226" xmlns:ns3="8bee5736-9302-4e0e-833e-d263b1c6bedf" targetNamespace="http://schemas.microsoft.com/office/2006/metadata/properties" ma:root="true" ma:fieldsID="653650977504be10db43250f25e74fda" ns2:_="" ns3:_="">
    <xsd:import namespace="429f9c0e-5e63-4c5c-8576-2ee0997c1226"/>
    <xsd:import namespace="8bee5736-9302-4e0e-833e-d263b1c6b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f9c0e-5e63-4c5c-8576-2ee0997c12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b5c3b165-e19c-4cef-80c0-26393d5b6d42}" ma:internalName="TaxCatchAll" ma:showField="CatchAllData" ma:web="429f9c0e-5e63-4c5c-8576-2ee0997c12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e5736-9302-4e0e-833e-d263b1c6b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ee5736-9302-4e0e-833e-d263b1c6bedf">
      <Terms xmlns="http://schemas.microsoft.com/office/infopath/2007/PartnerControls"/>
    </lcf76f155ced4ddcb4097134ff3c332f>
    <TaxCatchAll xmlns="429f9c0e-5e63-4c5c-8576-2ee0997c1226" xsi:nil="true"/>
    <_dlc_DocId xmlns="429f9c0e-5e63-4c5c-8576-2ee0997c1226">TS01C3277C4-1177526944-1023</_dlc_DocId>
    <_dlc_DocIdUrl xmlns="429f9c0e-5e63-4c5c-8576-2ee0997c1226">
      <Url>https://prorailbv.sharepoint.com/teams/Sensorent.b.v.wintermaatregelen/_layouts/15/DocIdRedir.aspx?ID=TS01C3277C4-1177526944-1023</Url>
      <Description>TS01C3277C4-1177526944-1023</Description>
    </_dlc_DocIdUrl>
  </documentManagement>
</p:properties>
</file>

<file path=customXml/itemProps1.xml><?xml version="1.0" encoding="utf-8"?>
<ds:datastoreItem xmlns:ds="http://schemas.openxmlformats.org/officeDocument/2006/customXml" ds:itemID="{20AEFDEF-4293-4BEE-AE76-38A5B7B2FF8C}"/>
</file>

<file path=customXml/itemProps2.xml><?xml version="1.0" encoding="utf-8"?>
<ds:datastoreItem xmlns:ds="http://schemas.openxmlformats.org/officeDocument/2006/customXml" ds:itemID="{7D082DC7-70D0-4F02-BB09-E00303416BF4}"/>
</file>

<file path=customXml/itemProps3.xml><?xml version="1.0" encoding="utf-8"?>
<ds:datastoreItem xmlns:ds="http://schemas.openxmlformats.org/officeDocument/2006/customXml" ds:itemID="{5A87811B-FF2B-4303-AE73-EAB5240371CE}"/>
</file>

<file path=customXml/itemProps4.xml><?xml version="1.0" encoding="utf-8"?>
<ds:datastoreItem xmlns:ds="http://schemas.openxmlformats.org/officeDocument/2006/customXml" ds:itemID="{DBB18F26-6950-4E67-95E9-0E03E8C6C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Hek, RA de (Sander)</dc:creator>
  <cp:keywords/>
  <dc:description/>
  <cp:lastModifiedBy>Beer, B.J.M. de (Bart-Jan)</cp:lastModifiedBy>
  <cp:revision/>
  <dcterms:created xsi:type="dcterms:W3CDTF">2019-06-04T10:53:29Z</dcterms:created>
  <dcterms:modified xsi:type="dcterms:W3CDTF">2026-05-28T09:00:01Z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0x010100864C91EB69CD534BA1FB0C4F53BF45ED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2025-12-02T12:59:34Z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1bbb8386-7202-4d70-8486-388a1f51e927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SIP_Label_24e57bac-d225-40fb-8a9e-62b5be587a96_Tag">
    <vt:lpwstr>10, 3, 0, 1</vt:lpwstr>
  </property>
  <property fmtid="{D5CDD505-2E9C-101B-9397-08002B2CF9AE}" pid="11" name="_dlc_DocIdItemGuid">
    <vt:lpwstr>505e1652-a77e-4d80-a530-ea5f32d9d674</vt:lpwstr>
  </property>
  <property fmtid="{D5CDD505-2E9C-101B-9397-08002B2CF9AE}" pid="12" name="MediaServiceImageTags">
    <vt:lpwstr/>
  </property>
</Properties>
</file>