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belastingdienst-my.sharepoint.com/personal/rhk_knaap_belastingdienst_nl/Documents/Bureaublad/bureaublad bestanden/GIT def/Publicatie/"/>
    </mc:Choice>
  </mc:AlternateContent>
  <xr:revisionPtr revIDLastSave="0" documentId="8_{BF327359-1E7E-4E4C-AC27-19C4E9361A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riev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3" i="1" l="1"/>
  <c r="J45" i="1"/>
  <c r="J46" i="1"/>
  <c r="J47" i="1"/>
  <c r="J71" i="1"/>
  <c r="J72" i="1"/>
  <c r="J73" i="1"/>
  <c r="J70" i="1"/>
  <c r="J44" i="1"/>
  <c r="J20" i="1"/>
  <c r="J21" i="1"/>
  <c r="J22" i="1"/>
  <c r="J23" i="1"/>
  <c r="J24" i="1"/>
  <c r="J19" i="1"/>
  <c r="I74" i="1" l="1"/>
  <c r="I48" i="1"/>
  <c r="I25" i="1"/>
  <c r="J74" i="1" l="1"/>
  <c r="I92" i="1" s="1"/>
  <c r="J48" i="1"/>
  <c r="I91" i="1" s="1"/>
  <c r="J25" i="1" l="1"/>
  <c r="I90" i="1" s="1"/>
  <c r="I93" i="1" s="1"/>
  <c r="J96" i="1" s="1"/>
</calcChain>
</file>

<file path=xl/sharedStrings.xml><?xml version="1.0" encoding="utf-8"?>
<sst xmlns="http://schemas.openxmlformats.org/spreadsheetml/2006/main" count="99" uniqueCount="64">
  <si>
    <t>MIN</t>
  </si>
  <si>
    <t>MAX</t>
  </si>
  <si>
    <t>De volgende formule wordt gebruikt:</t>
  </si>
  <si>
    <t>AP  = Aangeboden prijs</t>
  </si>
  <si>
    <t>OP  = Ondergrens prijs</t>
  </si>
  <si>
    <t>Bandbreedte prijs= Verschil tussen bovengrens en ondergrens prijs</t>
  </si>
  <si>
    <t>Reparatiewerkzaamheden ma - vr tussen 09:00 uur en 17:00 uur</t>
  </si>
  <si>
    <t>Reparatiewerkzaamheden na 17:00 uur, weekend en feestdagen</t>
  </si>
  <si>
    <t>Prijzenblad behorende bij de openbare aanbesteding voor gemotoriseerde interne transportmiddelen</t>
  </si>
  <si>
    <t>Onderdeel 1 : Tarieven voor reparatiewerkzaamheden en keuring &amp; preventief onderhoud.</t>
  </si>
  <si>
    <t>Eenheid</t>
  </si>
  <si>
    <t>Onderdeel 2 : Tarieven voor nieuwe gemotoriseerde interne transportmiddelen</t>
  </si>
  <si>
    <t>Type transportmiddel</t>
  </si>
  <si>
    <t>Minimale kwalificaties</t>
  </si>
  <si>
    <t>Stapelaar</t>
  </si>
  <si>
    <t>Elektrische pallettruck</t>
  </si>
  <si>
    <t>Heftruck 1</t>
  </si>
  <si>
    <t>Heftruck 2</t>
  </si>
  <si>
    <t>Inschrijfprijs (€)</t>
  </si>
  <si>
    <t>MIN (€)</t>
  </si>
  <si>
    <t>MAX (€)</t>
  </si>
  <si>
    <t>Keuring &amp; preventief onderhoud  (excl materiaalkosten*)</t>
  </si>
  <si>
    <t>EINDSCORE ONDERDEEL PRIJS</t>
  </si>
  <si>
    <t>Onderdeel</t>
  </si>
  <si>
    <t>1 | Reparatiewerkzaamheden en keuring &amp; preventief onderhoud</t>
  </si>
  <si>
    <t>2 | Levering nieuwe interne gemotoriseerde transportmiddelen</t>
  </si>
  <si>
    <t>EINDSCORE</t>
  </si>
  <si>
    <r>
      <rPr>
        <b/>
        <i/>
        <sz val="11"/>
        <color rgb="FFFF0000"/>
        <rFont val="Calibri"/>
        <family val="2"/>
        <scheme val="minor"/>
      </rPr>
      <t>Let op</t>
    </r>
    <r>
      <rPr>
        <b/>
        <i/>
        <sz val="11"/>
        <color theme="5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uw inschrijfprijzen dienen in Euro's (€) en exclusief BTW te worden ingediend.</t>
    </r>
  </si>
  <si>
    <t xml:space="preserve">M = Maximale punten </t>
  </si>
  <si>
    <t>M = Maximale punten</t>
  </si>
  <si>
    <t>Per reachtruck, heftruck of elektrotrekker</t>
  </si>
  <si>
    <t>Per elektrische pallettruck of stapelaar</t>
  </si>
  <si>
    <t>Per plateauwagen, hoogwerker, pompwagen, postkar of veegmachine</t>
  </si>
  <si>
    <t>- 1.500 kg draagvermogen
- 3-wielig elektrisch voertuig
- Hefhoogte minimaal 3 meter
- Schokloze landingslift
- Geschikt voor binnen- en buitengebruik
- Kruipsnelheid-functie
- Verstelbaar stuur met geheugenfunctie
- Claxonbediening op stuur of aan stuurkolom
- Volledig instelbare stoel
- Alle verplichte veiligheidsvoorzieningen
- Noodknop
- Automatische parkeerrem
- Bijpassend accupakket
- Bijpassende lader</t>
  </si>
  <si>
    <t>- 2.500 kg draagvermogen
- 4-wielig elektrisch voertuig
- Hefhoogte minimaal 4 meter
- Schokloze landingslift
- Geschikt voor binnen- en buitengebruik
- Kruipsnelheid-functie
- Verstelbaar stuur met geheugenfunctie 
- Claxonbediening op stuur of aan stuurkolom
- Volledig instelbare stoel
- Alle verplichte veiligheidsvoorzieningen
- Noodknop
- Automatische parkeerrem
- Bijpassend accupakket
- Bijpassende lader</t>
  </si>
  <si>
    <t>- 1.000 kg draagvermogen
- Hefhoogte minimaal 3,50 meter
- Meelopend
- Alle verplichte veiligheidsvoorzieningen
- Bijpassend accupakket
- Bijpassende lader</t>
  </si>
  <si>
    <r>
      <rPr>
        <b/>
        <i/>
        <sz val="11"/>
        <color rgb="FFFF0000"/>
        <rFont val="Calibri"/>
        <family val="2"/>
        <scheme val="minor"/>
      </rPr>
      <t>Let op</t>
    </r>
    <r>
      <rPr>
        <b/>
        <i/>
        <sz val="11"/>
        <color theme="5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het tarievenblad bestaat uit 3 onderdelen!</t>
    </r>
  </si>
  <si>
    <t>Onderdeel 3 : Tarieven voor huur van gemotoriseerde interne transportmiddelen.</t>
  </si>
  <si>
    <t>Eenheid &amp; looptijd</t>
  </si>
  <si>
    <t>per transportmiddel per maand</t>
  </si>
  <si>
    <t>Pallettruck</t>
  </si>
  <si>
    <t>Type transportmiddel*</t>
  </si>
  <si>
    <t>* De minimale kwalificaties zoals benoemd bij onderdeel 2 zijn hierop van toepassing.</t>
  </si>
  <si>
    <t>3 | Huur van gemotoriseerde transportmiddelen</t>
  </si>
  <si>
    <r>
      <t xml:space="preserve">Werkzaamheden
</t>
    </r>
    <r>
      <rPr>
        <sz val="11"/>
        <color theme="1"/>
        <rFont val="Calibri"/>
        <family val="2"/>
        <scheme val="minor"/>
      </rPr>
      <t>* Alleen materiaalkosten buiten de garantie.</t>
    </r>
  </si>
  <si>
    <t>TOTAAL</t>
  </si>
  <si>
    <t>Wegingsfactor %</t>
  </si>
  <si>
    <t>Punten na wegingscorrectie 
(max. 100 punten)</t>
  </si>
  <si>
    <t>Punten na wegingscorrectie = M - ((AP - OP) / (Bandbreedte prijs))* M</t>
  </si>
  <si>
    <t>Score na wegingscorrectie = TOTAAL aan punten na wegingscorrectie betreffende onderdeel * (100 / wegingsfactor)</t>
  </si>
  <si>
    <t>Kenmerk Belastingdienst IUC24-753</t>
  </si>
  <si>
    <r>
      <rPr>
        <b/>
        <i/>
        <sz val="11"/>
        <color rgb="FFFF0000"/>
        <rFont val="Calibri"/>
        <family val="2"/>
        <scheme val="minor"/>
      </rPr>
      <t>Let op</t>
    </r>
    <r>
      <rPr>
        <b/>
        <i/>
        <sz val="11"/>
        <color theme="5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de op de inschrijfprijs van toepassing zijnde eisen staan beschreven in bijlage 1 "Programma van Eisen".</t>
    </r>
  </si>
  <si>
    <r>
      <rPr>
        <b/>
        <i/>
        <sz val="11"/>
        <color rgb="FFFF0000"/>
        <rFont val="Calibri"/>
        <family val="2"/>
        <scheme val="minor"/>
      </rPr>
      <t>Let op</t>
    </r>
    <r>
      <rPr>
        <b/>
        <i/>
        <sz val="11"/>
        <color theme="5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voor de onderdelen kunt u maximaal 100 punten per onderdeel scoren. De maximale eindscore voor het onderdeel "Prijs" bedraagt 30 punten.</t>
    </r>
  </si>
  <si>
    <t>Per batterij + lader</t>
  </si>
  <si>
    <t>Per uur</t>
  </si>
  <si>
    <t>- 1.600 kg hefvermogen
- Alle verplichte veiligheidsvoorzieningen
- Meelopend
- Extra stabiliteit door zwenkwielen aan de zijkant
- Bijpassend accupakket
- Bijpassende lader</t>
  </si>
  <si>
    <t xml:space="preserve">De tarieven waarmee u voor onderdeel 1 wenst in te schrijven dienen te zijn opgenomen in de gele cellen (H19 t/m H23) van onderstaande tabel. Andere aanpassingen van dit tarievenblad zijn niet toegestaan en zullen leiden tot uitsluiting van deelname aan de aanbesteding. </t>
  </si>
  <si>
    <t xml:space="preserve">De tarieven waarmee u voor onderdeel 3 wenst in te schrijven dienen te zijn opgenomen in de gele cellen (H70 t/m H73) van onderstaande tabel. Andere aanpassingen van dit tarievenblad zijn niet toegestaan en zullen leiden tot uitsluiting van deelname aan de aanbesteding. </t>
  </si>
  <si>
    <t xml:space="preserve">De hierboven weergegeven eindscore is het totaal aan punten dat u op basis van de door u ingevulde inschrijfprijzen heeft gescoord voor het onderdeel "Prijs" voor de aanbesteding gemotoriseerde interne transportmiddelen met kenmerk: IUC24-753 </t>
  </si>
  <si>
    <t xml:space="preserve">De tarieven waarmee u voor onderdeel 2 wenst in te schrijven dienen te zijn opgenomen in de gele cellen (H44 t/m H47) van onderstaande tabel. Andere aanpassingen van dit tarievenblad zijn niet toegestaan en zullen leiden tot uitsluiting van deelname aan de aanbesteding. </t>
  </si>
  <si>
    <r>
      <rPr>
        <b/>
        <i/>
        <sz val="11"/>
        <color rgb="FFFF0000"/>
        <rFont val="Calibri"/>
        <family val="2"/>
        <scheme val="minor"/>
      </rPr>
      <t>Let op</t>
    </r>
    <r>
      <rPr>
        <b/>
        <i/>
        <sz val="11"/>
        <color theme="5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Punten na wegingscorrectie worden getoond op 1 cijfer achter de komma, bij het optellen van het totaal aan punten per onderdeel wordt afgerond op hele cijfers.  </t>
    </r>
  </si>
  <si>
    <t xml:space="preserve">Score na wegingscorrectie 
</t>
  </si>
  <si>
    <t>(Max 30 ptn.)</t>
  </si>
  <si>
    <t>BIJLAGE 12 Tarievenblad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</si>
</sst>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0" fillId="0" borderId="10" xfId="0" applyBorder="1"/>
    <xf numFmtId="0" fontId="1" fillId="0" borderId="11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14" xfId="0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1" fillId="0" borderId="0" xfId="0" applyFont="1" applyAlignment="1">
      <alignment horizontal="right"/>
    </xf>
    <xf numFmtId="1" fontId="1" fillId="0" borderId="9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0" fillId="0" borderId="1" xfId="0" quotePrefix="1" applyFont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10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5"/>
  <sheetViews>
    <sheetView showGridLines="0" tabSelected="1" zoomScaleNormal="100" workbookViewId="0">
      <selection activeCell="H73" sqref="H73"/>
    </sheetView>
  </sheetViews>
  <sheetFormatPr defaultColWidth="0" defaultRowHeight="14.5" zeroHeight="1" x14ac:dyDescent="0.35"/>
  <cols>
    <col min="1" max="1" width="8.81640625" customWidth="1"/>
    <col min="2" max="2" width="3.81640625" customWidth="1"/>
    <col min="3" max="3" width="15.54296875" customWidth="1"/>
    <col min="4" max="4" width="14.81640625" customWidth="1"/>
    <col min="5" max="5" width="54.81640625" customWidth="1"/>
    <col min="6" max="6" width="10.54296875" customWidth="1"/>
    <col min="7" max="7" width="11.1796875" customWidth="1"/>
    <col min="8" max="8" width="19.54296875" customWidth="1"/>
    <col min="9" max="9" width="16.453125" bestFit="1" customWidth="1"/>
    <col min="10" max="10" width="23.453125" customWidth="1"/>
    <col min="11" max="12" width="3.54296875" customWidth="1"/>
    <col min="13" max="13" width="19" hidden="1" customWidth="1"/>
    <col min="14" max="14" width="17.81640625" hidden="1" customWidth="1"/>
    <col min="15" max="16384" width="8.81640625" hidden="1"/>
  </cols>
  <sheetData>
    <row r="1" spans="2:11" x14ac:dyDescent="0.35"/>
    <row r="2" spans="2:11" ht="21" x14ac:dyDescent="0.5">
      <c r="C2" s="2" t="s">
        <v>63</v>
      </c>
    </row>
    <row r="3" spans="2:11" ht="21" x14ac:dyDescent="0.5">
      <c r="C3" s="2"/>
    </row>
    <row r="4" spans="2:11" x14ac:dyDescent="0.35">
      <c r="C4" t="s">
        <v>8</v>
      </c>
    </row>
    <row r="5" spans="2:11" x14ac:dyDescent="0.35">
      <c r="C5" t="s">
        <v>50</v>
      </c>
    </row>
    <row r="6" spans="2:11" x14ac:dyDescent="0.35">
      <c r="C6" s="3" t="s">
        <v>36</v>
      </c>
    </row>
    <row r="7" spans="2:11" x14ac:dyDescent="0.35">
      <c r="C7" s="3" t="s">
        <v>27</v>
      </c>
    </row>
    <row r="8" spans="2:11" x14ac:dyDescent="0.35">
      <c r="C8" s="3" t="s">
        <v>51</v>
      </c>
    </row>
    <row r="9" spans="2:11" x14ac:dyDescent="0.35">
      <c r="C9" s="3" t="s">
        <v>52</v>
      </c>
    </row>
    <row r="10" spans="2:11" x14ac:dyDescent="0.35">
      <c r="C10" s="3" t="s">
        <v>60</v>
      </c>
    </row>
    <row r="11" spans="2:11" ht="15.5" x14ac:dyDescent="0.35">
      <c r="C11" s="4" t="s">
        <v>9</v>
      </c>
      <c r="D11" s="5"/>
      <c r="E11" s="5"/>
      <c r="F11" s="5"/>
    </row>
    <row r="12" spans="2:11" ht="15" thickBot="1" x14ac:dyDescent="0.4">
      <c r="C12" s="6"/>
    </row>
    <row r="13" spans="2:11" x14ac:dyDescent="0.35">
      <c r="B13" s="7"/>
      <c r="C13" s="8"/>
      <c r="D13" s="9"/>
      <c r="E13" s="9"/>
      <c r="F13" s="9"/>
      <c r="G13" s="9"/>
      <c r="H13" s="9"/>
      <c r="I13" s="9"/>
      <c r="J13" s="9"/>
      <c r="K13" s="10"/>
    </row>
    <row r="14" spans="2:11" ht="14.5" customHeight="1" x14ac:dyDescent="0.35">
      <c r="B14" s="11"/>
      <c r="C14" s="39" t="s">
        <v>56</v>
      </c>
      <c r="D14" s="39"/>
      <c r="E14" s="39"/>
      <c r="F14" s="39"/>
      <c r="K14" s="12"/>
    </row>
    <row r="15" spans="2:11" ht="14.5" customHeight="1" x14ac:dyDescent="0.35">
      <c r="B15" s="11"/>
      <c r="C15" s="39"/>
      <c r="D15" s="39"/>
      <c r="E15" s="39"/>
      <c r="F15" s="39"/>
      <c r="K15" s="12"/>
    </row>
    <row r="16" spans="2:11" x14ac:dyDescent="0.35">
      <c r="B16" s="11"/>
      <c r="C16" s="39"/>
      <c r="D16" s="39"/>
      <c r="E16" s="39"/>
      <c r="F16" s="39"/>
      <c r="K16" s="13"/>
    </row>
    <row r="17" spans="2:14" x14ac:dyDescent="0.35">
      <c r="B17" s="11"/>
      <c r="K17" s="14"/>
    </row>
    <row r="18" spans="2:14" ht="43.5" x14ac:dyDescent="0.35">
      <c r="B18" s="11"/>
      <c r="C18" s="40" t="s">
        <v>10</v>
      </c>
      <c r="D18" s="40"/>
      <c r="E18" s="15" t="s">
        <v>44</v>
      </c>
      <c r="F18" s="16" t="s">
        <v>19</v>
      </c>
      <c r="G18" s="16" t="s">
        <v>20</v>
      </c>
      <c r="H18" s="16" t="s">
        <v>18</v>
      </c>
      <c r="I18" s="16" t="s">
        <v>46</v>
      </c>
      <c r="J18" s="15" t="s">
        <v>47</v>
      </c>
      <c r="K18" s="17"/>
      <c r="M18" s="18"/>
      <c r="N18" s="18"/>
    </row>
    <row r="19" spans="2:14" ht="30.65" customHeight="1" x14ac:dyDescent="0.35">
      <c r="B19" s="11"/>
      <c r="C19" s="41" t="s">
        <v>30</v>
      </c>
      <c r="D19" s="42"/>
      <c r="E19" s="19" t="s">
        <v>21</v>
      </c>
      <c r="F19" s="20">
        <v>300</v>
      </c>
      <c r="G19" s="20">
        <v>550</v>
      </c>
      <c r="H19" s="1"/>
      <c r="I19" s="21">
        <v>20</v>
      </c>
      <c r="J19" s="22" t="str">
        <f>IF(H19="","",IF(AND(H19&gt;=F19,H19&lt;=G19),(I19-((H19-F19)/(G19-F19))*I19),"Geen geldige inschrijving"))</f>
        <v/>
      </c>
      <c r="K19" s="13"/>
    </row>
    <row r="20" spans="2:14" ht="28.5" customHeight="1" x14ac:dyDescent="0.35">
      <c r="B20" s="11"/>
      <c r="C20" s="41" t="s">
        <v>31</v>
      </c>
      <c r="D20" s="42"/>
      <c r="E20" s="19" t="s">
        <v>21</v>
      </c>
      <c r="F20" s="20">
        <v>150</v>
      </c>
      <c r="G20" s="20">
        <v>350</v>
      </c>
      <c r="H20" s="1"/>
      <c r="I20" s="21">
        <v>25</v>
      </c>
      <c r="J20" s="22" t="str">
        <f t="shared" ref="J20:J24" si="0">IF(H20="","",IF(AND(H20&gt;=F20,H20&lt;=G20),(I20-((H20-F20)/(G20-F20))*I20),"Geen geldige inschrijving"))</f>
        <v/>
      </c>
      <c r="K20" s="13"/>
    </row>
    <row r="21" spans="2:14" ht="40.5" customHeight="1" x14ac:dyDescent="0.35">
      <c r="B21" s="11"/>
      <c r="C21" s="41" t="s">
        <v>32</v>
      </c>
      <c r="D21" s="42"/>
      <c r="E21" s="19" t="s">
        <v>21</v>
      </c>
      <c r="F21" s="20">
        <v>100</v>
      </c>
      <c r="G21" s="20">
        <v>200</v>
      </c>
      <c r="H21" s="1"/>
      <c r="I21" s="21">
        <v>10</v>
      </c>
      <c r="J21" s="22" t="str">
        <f t="shared" si="0"/>
        <v/>
      </c>
      <c r="K21" s="13"/>
    </row>
    <row r="22" spans="2:14" x14ac:dyDescent="0.35">
      <c r="B22" s="11"/>
      <c r="C22" s="47" t="s">
        <v>53</v>
      </c>
      <c r="D22" s="48"/>
      <c r="E22" s="19" t="s">
        <v>21</v>
      </c>
      <c r="F22" s="20">
        <v>80</v>
      </c>
      <c r="G22" s="20">
        <v>160</v>
      </c>
      <c r="H22" s="1"/>
      <c r="I22" s="21">
        <v>20</v>
      </c>
      <c r="J22" s="22" t="str">
        <f t="shared" si="0"/>
        <v/>
      </c>
      <c r="K22" s="13"/>
    </row>
    <row r="23" spans="2:14" x14ac:dyDescent="0.35">
      <c r="B23" s="11"/>
      <c r="C23" s="45" t="s">
        <v>54</v>
      </c>
      <c r="D23" s="46"/>
      <c r="E23" s="23" t="s">
        <v>6</v>
      </c>
      <c r="F23" s="20">
        <v>70</v>
      </c>
      <c r="G23" s="20">
        <v>100</v>
      </c>
      <c r="H23" s="1"/>
      <c r="I23" s="21">
        <v>20</v>
      </c>
      <c r="J23" s="22" t="str">
        <f t="shared" si="0"/>
        <v/>
      </c>
      <c r="K23" s="13"/>
    </row>
    <row r="24" spans="2:14" ht="15" thickBot="1" x14ac:dyDescent="0.4">
      <c r="B24" s="11"/>
      <c r="C24" s="45" t="s">
        <v>54</v>
      </c>
      <c r="D24" s="46"/>
      <c r="E24" s="23" t="s">
        <v>7</v>
      </c>
      <c r="F24" s="20">
        <v>90</v>
      </c>
      <c r="G24" s="20">
        <v>120</v>
      </c>
      <c r="H24" s="1"/>
      <c r="I24" s="21">
        <v>5</v>
      </c>
      <c r="J24" s="22" t="str">
        <f t="shared" si="0"/>
        <v/>
      </c>
      <c r="K24" s="13"/>
    </row>
    <row r="25" spans="2:14" ht="15" thickBot="1" x14ac:dyDescent="0.4">
      <c r="B25" s="11"/>
      <c r="G25" s="24" t="s">
        <v>45</v>
      </c>
      <c r="I25" s="25">
        <f t="shared" ref="I25" si="1">ROUND(SUM(I19:I24),0)</f>
        <v>100</v>
      </c>
      <c r="J25" s="25">
        <f>ROUND(SUM(J19:J24),0)</f>
        <v>0</v>
      </c>
      <c r="K25" s="26"/>
    </row>
    <row r="26" spans="2:14" x14ac:dyDescent="0.35">
      <c r="B26" s="11"/>
      <c r="K26" s="14"/>
    </row>
    <row r="27" spans="2:14" x14ac:dyDescent="0.35">
      <c r="B27" s="11"/>
      <c r="C27" s="27" t="s">
        <v>2</v>
      </c>
      <c r="K27" s="14"/>
    </row>
    <row r="28" spans="2:14" x14ac:dyDescent="0.35">
      <c r="B28" s="11"/>
      <c r="C28" s="27" t="s">
        <v>48</v>
      </c>
      <c r="K28" s="14"/>
    </row>
    <row r="29" spans="2:14" x14ac:dyDescent="0.35">
      <c r="B29" s="11"/>
      <c r="C29" s="27"/>
      <c r="K29" s="14"/>
    </row>
    <row r="30" spans="2:14" x14ac:dyDescent="0.35">
      <c r="B30" s="11"/>
      <c r="C30" s="27" t="s">
        <v>29</v>
      </c>
      <c r="K30" s="14"/>
    </row>
    <row r="31" spans="2:14" x14ac:dyDescent="0.35">
      <c r="B31" s="11"/>
      <c r="C31" s="27" t="s">
        <v>3</v>
      </c>
      <c r="K31" s="14"/>
    </row>
    <row r="32" spans="2:14" x14ac:dyDescent="0.35">
      <c r="B32" s="11"/>
      <c r="C32" s="27" t="s">
        <v>4</v>
      </c>
      <c r="K32" s="14"/>
    </row>
    <row r="33" spans="2:14" x14ac:dyDescent="0.35">
      <c r="B33" s="11"/>
      <c r="C33" s="27" t="s">
        <v>5</v>
      </c>
      <c r="K33" s="14"/>
    </row>
    <row r="34" spans="2:14" ht="15" thickBot="1" x14ac:dyDescent="0.4">
      <c r="B34" s="28"/>
      <c r="C34" s="29"/>
      <c r="D34" s="29"/>
      <c r="E34" s="29"/>
      <c r="F34" s="29"/>
      <c r="G34" s="29"/>
      <c r="H34" s="29"/>
      <c r="I34" s="29"/>
      <c r="J34" s="29"/>
      <c r="K34" s="30"/>
    </row>
    <row r="35" spans="2:14" x14ac:dyDescent="0.35"/>
    <row r="36" spans="2:14" ht="15.5" x14ac:dyDescent="0.35">
      <c r="C36" s="4" t="s">
        <v>11</v>
      </c>
      <c r="D36" s="5"/>
      <c r="E36" s="5"/>
      <c r="F36" s="5"/>
    </row>
    <row r="37" spans="2:14" ht="15" thickBot="1" x14ac:dyDescent="0.4">
      <c r="C37" s="6"/>
    </row>
    <row r="38" spans="2:14" x14ac:dyDescent="0.35">
      <c r="B38" s="7"/>
      <c r="C38" s="8"/>
      <c r="D38" s="9"/>
      <c r="E38" s="9"/>
      <c r="F38" s="9"/>
      <c r="G38" s="9"/>
      <c r="H38" s="9"/>
      <c r="I38" s="9"/>
      <c r="J38" s="9"/>
      <c r="K38" s="10"/>
    </row>
    <row r="39" spans="2:14" ht="14.5" customHeight="1" x14ac:dyDescent="0.35">
      <c r="B39" s="11"/>
      <c r="C39" s="39" t="s">
        <v>59</v>
      </c>
      <c r="D39" s="39"/>
      <c r="E39" s="39"/>
      <c r="F39" s="39"/>
      <c r="K39" s="12"/>
    </row>
    <row r="40" spans="2:14" ht="14.5" customHeight="1" x14ac:dyDescent="0.35">
      <c r="B40" s="11"/>
      <c r="C40" s="39"/>
      <c r="D40" s="39"/>
      <c r="E40" s="39"/>
      <c r="F40" s="39"/>
      <c r="K40" s="12"/>
    </row>
    <row r="41" spans="2:14" x14ac:dyDescent="0.35">
      <c r="B41" s="11"/>
      <c r="C41" s="39"/>
      <c r="D41" s="39"/>
      <c r="E41" s="39"/>
      <c r="F41" s="39"/>
      <c r="K41" s="13"/>
    </row>
    <row r="42" spans="2:14" x14ac:dyDescent="0.35">
      <c r="B42" s="11"/>
      <c r="K42" s="14"/>
    </row>
    <row r="43" spans="2:14" ht="43.5" x14ac:dyDescent="0.35">
      <c r="B43" s="11"/>
      <c r="C43" s="40" t="s">
        <v>12</v>
      </c>
      <c r="D43" s="40"/>
      <c r="E43" s="16" t="s">
        <v>13</v>
      </c>
      <c r="F43" s="16" t="s">
        <v>19</v>
      </c>
      <c r="G43" s="16" t="s">
        <v>20</v>
      </c>
      <c r="H43" s="16" t="s">
        <v>18</v>
      </c>
      <c r="I43" s="16" t="s">
        <v>46</v>
      </c>
      <c r="J43" s="15" t="s">
        <v>47</v>
      </c>
      <c r="K43" s="17"/>
      <c r="M43" s="18"/>
      <c r="N43" s="18"/>
    </row>
    <row r="44" spans="2:14" ht="214.75" customHeight="1" x14ac:dyDescent="0.35">
      <c r="B44" s="11"/>
      <c r="C44" s="43" t="s">
        <v>16</v>
      </c>
      <c r="D44" s="44"/>
      <c r="E44" s="31" t="s">
        <v>33</v>
      </c>
      <c r="F44" s="32">
        <v>25000</v>
      </c>
      <c r="G44" s="32">
        <v>35000</v>
      </c>
      <c r="H44" s="1"/>
      <c r="I44" s="21">
        <v>15</v>
      </c>
      <c r="J44" s="22" t="str">
        <f>IF(H44="","",IF(AND(H44&gt;=F44,H44&lt;=G44),(I44-((H44-F44)/(G44-F44))*I44),"Geen geldige inschrijving"))</f>
        <v/>
      </c>
      <c r="K44" s="13"/>
    </row>
    <row r="45" spans="2:14" ht="212.5" customHeight="1" x14ac:dyDescent="0.35">
      <c r="B45" s="11"/>
      <c r="C45" s="43" t="s">
        <v>17</v>
      </c>
      <c r="D45" s="44"/>
      <c r="E45" s="31" t="s">
        <v>34</v>
      </c>
      <c r="F45" s="32">
        <v>45000</v>
      </c>
      <c r="G45" s="32">
        <v>55000</v>
      </c>
      <c r="H45" s="1"/>
      <c r="I45" s="21">
        <v>15</v>
      </c>
      <c r="J45" s="22" t="str">
        <f t="shared" ref="J45:J47" si="2">IF(H45="","",IF(AND(H45&gt;=F45,H45&lt;=G45),(I45-((H45-F45)/(G45-F45))*I45),"Geen geldige inschrijving"))</f>
        <v/>
      </c>
      <c r="K45" s="13"/>
    </row>
    <row r="46" spans="2:14" ht="93" customHeight="1" x14ac:dyDescent="0.35">
      <c r="B46" s="11"/>
      <c r="C46" s="43" t="s">
        <v>14</v>
      </c>
      <c r="D46" s="44"/>
      <c r="E46" s="31" t="s">
        <v>35</v>
      </c>
      <c r="F46" s="32">
        <v>6000</v>
      </c>
      <c r="G46" s="32">
        <v>10000</v>
      </c>
      <c r="H46" s="1"/>
      <c r="I46" s="21">
        <v>10</v>
      </c>
      <c r="J46" s="22" t="str">
        <f t="shared" si="2"/>
        <v/>
      </c>
      <c r="K46" s="13"/>
    </row>
    <row r="47" spans="2:14" ht="90" customHeight="1" thickBot="1" x14ac:dyDescent="0.4">
      <c r="B47" s="11"/>
      <c r="C47" s="43" t="s">
        <v>15</v>
      </c>
      <c r="D47" s="44"/>
      <c r="E47" s="31" t="s">
        <v>55</v>
      </c>
      <c r="F47" s="32">
        <v>4500</v>
      </c>
      <c r="G47" s="32">
        <v>7000</v>
      </c>
      <c r="H47" s="1"/>
      <c r="I47" s="21">
        <v>60</v>
      </c>
      <c r="J47" s="22" t="str">
        <f t="shared" si="2"/>
        <v/>
      </c>
      <c r="K47" s="13"/>
    </row>
    <row r="48" spans="2:14" ht="15" thickBot="1" x14ac:dyDescent="0.4">
      <c r="B48" s="11"/>
      <c r="G48" s="24" t="s">
        <v>45</v>
      </c>
      <c r="I48" s="25">
        <f t="shared" ref="I48" si="3">ROUND(SUM(I43:I47),0)</f>
        <v>100</v>
      </c>
      <c r="J48" s="25">
        <f>ROUND(SUM(J44:J47),0)</f>
        <v>0</v>
      </c>
      <c r="K48" s="26"/>
    </row>
    <row r="49" spans="2:11" x14ac:dyDescent="0.35">
      <c r="B49" s="11"/>
      <c r="K49" s="14"/>
    </row>
    <row r="50" spans="2:11" x14ac:dyDescent="0.35">
      <c r="B50" s="11"/>
      <c r="C50" s="27" t="s">
        <v>2</v>
      </c>
      <c r="K50" s="14"/>
    </row>
    <row r="51" spans="2:11" x14ac:dyDescent="0.35">
      <c r="B51" s="11"/>
      <c r="C51" s="27" t="s">
        <v>48</v>
      </c>
      <c r="K51" s="14"/>
    </row>
    <row r="52" spans="2:11" x14ac:dyDescent="0.35">
      <c r="B52" s="11"/>
      <c r="C52" s="27"/>
      <c r="K52" s="14"/>
    </row>
    <row r="53" spans="2:11" x14ac:dyDescent="0.35">
      <c r="B53" s="11"/>
      <c r="C53" s="27" t="s">
        <v>28</v>
      </c>
      <c r="K53" s="14"/>
    </row>
    <row r="54" spans="2:11" x14ac:dyDescent="0.35">
      <c r="B54" s="11"/>
      <c r="C54" s="27" t="s">
        <v>3</v>
      </c>
      <c r="K54" s="14"/>
    </row>
    <row r="55" spans="2:11" x14ac:dyDescent="0.35">
      <c r="B55" s="11"/>
      <c r="C55" s="27" t="s">
        <v>4</v>
      </c>
      <c r="K55" s="14"/>
    </row>
    <row r="56" spans="2:11" x14ac:dyDescent="0.35">
      <c r="B56" s="11"/>
      <c r="C56" s="27" t="s">
        <v>5</v>
      </c>
      <c r="K56" s="14"/>
    </row>
    <row r="57" spans="2:11" ht="15" thickBot="1" x14ac:dyDescent="0.4">
      <c r="B57" s="28"/>
      <c r="C57" s="29"/>
      <c r="D57" s="29"/>
      <c r="E57" s="29"/>
      <c r="F57" s="29"/>
      <c r="G57" s="29"/>
      <c r="H57" s="29"/>
      <c r="I57" s="29"/>
      <c r="J57" s="29"/>
      <c r="K57" s="30"/>
    </row>
    <row r="58" spans="2:11" x14ac:dyDescent="0.35"/>
    <row r="59" spans="2:11" x14ac:dyDescent="0.35"/>
    <row r="60" spans="2:11" ht="15.5" x14ac:dyDescent="0.35">
      <c r="C60" s="4" t="s">
        <v>37</v>
      </c>
      <c r="D60" s="5"/>
      <c r="E60" s="5"/>
      <c r="F60" s="5"/>
    </row>
    <row r="61" spans="2:11" ht="15" thickBot="1" x14ac:dyDescent="0.4">
      <c r="C61" s="6"/>
    </row>
    <row r="62" spans="2:11" x14ac:dyDescent="0.35">
      <c r="B62" s="7"/>
      <c r="C62" s="8"/>
      <c r="D62" s="9"/>
      <c r="E62" s="9"/>
      <c r="F62" s="9"/>
      <c r="G62" s="9"/>
      <c r="H62" s="9"/>
      <c r="I62" s="9"/>
      <c r="J62" s="9"/>
      <c r="K62" s="10"/>
    </row>
    <row r="63" spans="2:11" x14ac:dyDescent="0.35">
      <c r="B63" s="11"/>
      <c r="C63" s="39" t="s">
        <v>57</v>
      </c>
      <c r="D63" s="39"/>
      <c r="E63" s="39"/>
      <c r="F63" s="39"/>
      <c r="K63" s="12"/>
    </row>
    <row r="64" spans="2:11" x14ac:dyDescent="0.35">
      <c r="B64" s="11"/>
      <c r="C64" s="39"/>
      <c r="D64" s="39"/>
      <c r="E64" s="39"/>
      <c r="F64" s="39"/>
      <c r="K64" s="12"/>
    </row>
    <row r="65" spans="2:11" x14ac:dyDescent="0.35">
      <c r="B65" s="11"/>
      <c r="C65" s="39"/>
      <c r="D65" s="39"/>
      <c r="E65" s="39"/>
      <c r="F65" s="39"/>
      <c r="K65" s="13"/>
    </row>
    <row r="66" spans="2:11" x14ac:dyDescent="0.35">
      <c r="B66" s="11"/>
      <c r="K66" s="14"/>
    </row>
    <row r="67" spans="2:11" x14ac:dyDescent="0.35">
      <c r="B67" s="11"/>
      <c r="K67" s="14"/>
    </row>
    <row r="68" spans="2:11" x14ac:dyDescent="0.35">
      <c r="B68" s="11"/>
      <c r="K68" s="14"/>
    </row>
    <row r="69" spans="2:11" ht="43.5" x14ac:dyDescent="0.35">
      <c r="B69" s="11"/>
      <c r="C69" s="40" t="s">
        <v>41</v>
      </c>
      <c r="D69" s="40"/>
      <c r="E69" s="16" t="s">
        <v>38</v>
      </c>
      <c r="F69" s="16" t="s">
        <v>19</v>
      </c>
      <c r="G69" s="16" t="s">
        <v>20</v>
      </c>
      <c r="H69" s="16" t="s">
        <v>18</v>
      </c>
      <c r="I69" s="16" t="s">
        <v>46</v>
      </c>
      <c r="J69" s="15" t="s">
        <v>47</v>
      </c>
      <c r="K69" s="17"/>
    </row>
    <row r="70" spans="2:11" x14ac:dyDescent="0.35">
      <c r="B70" s="11"/>
      <c r="C70" s="41" t="s">
        <v>16</v>
      </c>
      <c r="D70" s="42"/>
      <c r="E70" s="19" t="s">
        <v>39</v>
      </c>
      <c r="F70" s="20">
        <v>750</v>
      </c>
      <c r="G70" s="20">
        <v>1000</v>
      </c>
      <c r="H70" s="1"/>
      <c r="I70" s="21">
        <v>25</v>
      </c>
      <c r="J70" s="22" t="str">
        <f>IF(H70="","",IF(AND(H70&gt;=F70,H70&lt;=G70),(I70-((H70-F70)/(G70-F70))*I70),"Geen geldige inschrijving"))</f>
        <v/>
      </c>
      <c r="K70" s="13"/>
    </row>
    <row r="71" spans="2:11" x14ac:dyDescent="0.35">
      <c r="B71" s="11"/>
      <c r="C71" s="41" t="s">
        <v>17</v>
      </c>
      <c r="D71" s="42"/>
      <c r="E71" s="19" t="s">
        <v>39</v>
      </c>
      <c r="F71" s="20">
        <v>1000</v>
      </c>
      <c r="G71" s="20">
        <v>1500</v>
      </c>
      <c r="H71" s="1"/>
      <c r="I71" s="21">
        <v>25</v>
      </c>
      <c r="J71" s="22" t="str">
        <f t="shared" ref="J71:J73" si="4">IF(H71="","",IF(AND(H71&gt;=F71,H71&lt;=G71),(I71-((H71-F71)/(G71-F71))*I71),"Geen geldige inschrijving"))</f>
        <v/>
      </c>
      <c r="K71" s="13"/>
    </row>
    <row r="72" spans="2:11" x14ac:dyDescent="0.35">
      <c r="B72" s="11"/>
      <c r="C72" s="41" t="s">
        <v>14</v>
      </c>
      <c r="D72" s="42"/>
      <c r="E72" s="19" t="s">
        <v>39</v>
      </c>
      <c r="F72" s="20">
        <v>500</v>
      </c>
      <c r="G72" s="20">
        <v>700</v>
      </c>
      <c r="H72" s="1"/>
      <c r="I72" s="21">
        <v>10</v>
      </c>
      <c r="J72" s="22" t="str">
        <f t="shared" si="4"/>
        <v/>
      </c>
      <c r="K72" s="13"/>
    </row>
    <row r="73" spans="2:11" ht="15" thickBot="1" x14ac:dyDescent="0.4">
      <c r="B73" s="11"/>
      <c r="C73" s="45" t="s">
        <v>40</v>
      </c>
      <c r="D73" s="46"/>
      <c r="E73" s="19" t="s">
        <v>39</v>
      </c>
      <c r="F73" s="20">
        <v>250</v>
      </c>
      <c r="G73" s="20">
        <v>400</v>
      </c>
      <c r="H73" s="1"/>
      <c r="I73" s="21">
        <v>40</v>
      </c>
      <c r="J73" s="22" t="str">
        <f t="shared" si="4"/>
        <v/>
      </c>
      <c r="K73" s="13"/>
    </row>
    <row r="74" spans="2:11" ht="15" thickBot="1" x14ac:dyDescent="0.4">
      <c r="B74" s="11"/>
      <c r="C74" t="s">
        <v>42</v>
      </c>
      <c r="E74" s="33"/>
      <c r="G74" s="24" t="s">
        <v>45</v>
      </c>
      <c r="I74" s="25">
        <f t="shared" ref="I74" si="5">ROUND(SUM(I69:I73),0)</f>
        <v>100</v>
      </c>
      <c r="J74" s="25">
        <f>ROUND(SUM(J70:J73),0)</f>
        <v>0</v>
      </c>
      <c r="K74" s="26"/>
    </row>
    <row r="75" spans="2:11" x14ac:dyDescent="0.35">
      <c r="B75" s="11"/>
      <c r="K75" s="14"/>
    </row>
    <row r="76" spans="2:11" x14ac:dyDescent="0.35">
      <c r="B76" s="11"/>
      <c r="C76" s="27" t="s">
        <v>2</v>
      </c>
      <c r="K76" s="14"/>
    </row>
    <row r="77" spans="2:11" x14ac:dyDescent="0.35">
      <c r="B77" s="11"/>
      <c r="C77" s="27" t="s">
        <v>48</v>
      </c>
      <c r="K77" s="14"/>
    </row>
    <row r="78" spans="2:11" x14ac:dyDescent="0.35">
      <c r="B78" s="11"/>
      <c r="C78" s="27"/>
      <c r="K78" s="14"/>
    </row>
    <row r="79" spans="2:11" x14ac:dyDescent="0.35">
      <c r="B79" s="11"/>
      <c r="C79" s="27" t="s">
        <v>29</v>
      </c>
      <c r="K79" s="14"/>
    </row>
    <row r="80" spans="2:11" x14ac:dyDescent="0.35">
      <c r="B80" s="11"/>
      <c r="C80" s="27" t="s">
        <v>3</v>
      </c>
      <c r="K80" s="14"/>
    </row>
    <row r="81" spans="2:11" x14ac:dyDescent="0.35">
      <c r="B81" s="11"/>
      <c r="C81" s="27" t="s">
        <v>4</v>
      </c>
      <c r="K81" s="14"/>
    </row>
    <row r="82" spans="2:11" x14ac:dyDescent="0.35">
      <c r="B82" s="11"/>
      <c r="C82" s="27" t="s">
        <v>5</v>
      </c>
      <c r="K82" s="14"/>
    </row>
    <row r="83" spans="2:11" ht="15" thickBot="1" x14ac:dyDescent="0.4">
      <c r="B83" s="28"/>
      <c r="C83" s="29"/>
      <c r="D83" s="29"/>
      <c r="E83" s="29"/>
      <c r="F83" s="29"/>
      <c r="G83" s="29"/>
      <c r="H83" s="29"/>
      <c r="I83" s="29"/>
      <c r="J83" s="29"/>
      <c r="K83" s="30"/>
    </row>
    <row r="84" spans="2:11" x14ac:dyDescent="0.35"/>
    <row r="85" spans="2:11" x14ac:dyDescent="0.35"/>
    <row r="86" spans="2:11" ht="15.5" x14ac:dyDescent="0.35">
      <c r="C86" s="4" t="s">
        <v>22</v>
      </c>
      <c r="D86" s="5"/>
      <c r="E86" s="5"/>
      <c r="F86" s="5"/>
    </row>
    <row r="87" spans="2:11" ht="15" thickBot="1" x14ac:dyDescent="0.4">
      <c r="C87" s="6"/>
    </row>
    <row r="88" spans="2:11" ht="15" thickBot="1" x14ac:dyDescent="0.4">
      <c r="B88" s="7"/>
      <c r="C88" s="8"/>
      <c r="D88" s="9"/>
      <c r="E88" s="9"/>
      <c r="F88" s="9"/>
      <c r="G88" s="9"/>
      <c r="H88" s="9"/>
      <c r="I88" s="9"/>
      <c r="J88" s="9"/>
      <c r="K88" s="10"/>
    </row>
    <row r="89" spans="2:11" ht="26.5" customHeight="1" x14ac:dyDescent="0.35">
      <c r="B89" s="11"/>
      <c r="C89" s="40" t="s">
        <v>23</v>
      </c>
      <c r="D89" s="40"/>
      <c r="E89" s="40"/>
      <c r="F89" s="16" t="s">
        <v>0</v>
      </c>
      <c r="G89" s="16" t="s">
        <v>1</v>
      </c>
      <c r="H89" s="16" t="s">
        <v>46</v>
      </c>
      <c r="I89" s="49" t="s">
        <v>61</v>
      </c>
      <c r="J89" s="50"/>
      <c r="K89" s="14"/>
    </row>
    <row r="90" spans="2:11" x14ac:dyDescent="0.35">
      <c r="B90" s="11"/>
      <c r="C90" s="34" t="s">
        <v>24</v>
      </c>
      <c r="D90" s="35"/>
      <c r="E90" s="23"/>
      <c r="F90" s="36">
        <v>0</v>
      </c>
      <c r="G90" s="36">
        <v>100</v>
      </c>
      <c r="H90" s="37">
        <v>50</v>
      </c>
      <c r="I90" s="51">
        <f>J25*(H90/100)</f>
        <v>0</v>
      </c>
      <c r="J90" s="52"/>
      <c r="K90" s="14"/>
    </row>
    <row r="91" spans="2:11" x14ac:dyDescent="0.35">
      <c r="B91" s="11"/>
      <c r="C91" s="34" t="s">
        <v>25</v>
      </c>
      <c r="D91" s="35"/>
      <c r="E91" s="23"/>
      <c r="F91" s="36">
        <v>0</v>
      </c>
      <c r="G91" s="36">
        <v>100</v>
      </c>
      <c r="H91" s="37">
        <v>35</v>
      </c>
      <c r="I91" s="51">
        <f>J48*(H91/100)</f>
        <v>0</v>
      </c>
      <c r="J91" s="52"/>
      <c r="K91" s="14"/>
    </row>
    <row r="92" spans="2:11" ht="15" thickBot="1" x14ac:dyDescent="0.4">
      <c r="B92" s="11"/>
      <c r="C92" s="34" t="s">
        <v>43</v>
      </c>
      <c r="D92" s="35"/>
      <c r="E92" s="23"/>
      <c r="F92" s="36">
        <v>0</v>
      </c>
      <c r="G92" s="36">
        <v>100</v>
      </c>
      <c r="H92" s="37">
        <v>15</v>
      </c>
      <c r="I92" s="51">
        <f>J74*(H92/100)</f>
        <v>0</v>
      </c>
      <c r="J92" s="52"/>
      <c r="K92" s="14"/>
    </row>
    <row r="93" spans="2:11" ht="15" thickBot="1" x14ac:dyDescent="0.4">
      <c r="B93" s="11"/>
      <c r="H93" s="38">
        <f>SUM(H90:H92)</f>
        <v>100</v>
      </c>
      <c r="I93" s="56">
        <f>SUM(I90:J92)</f>
        <v>0</v>
      </c>
      <c r="J93" s="57"/>
      <c r="K93" s="14"/>
    </row>
    <row r="94" spans="2:11" x14ac:dyDescent="0.35">
      <c r="B94" s="11"/>
      <c r="K94" s="14"/>
    </row>
    <row r="95" spans="2:11" ht="15" thickBot="1" x14ac:dyDescent="0.4">
      <c r="B95" s="11"/>
      <c r="K95" s="14"/>
    </row>
    <row r="96" spans="2:11" x14ac:dyDescent="0.35">
      <c r="B96" s="11"/>
      <c r="I96" s="6" t="s">
        <v>26</v>
      </c>
      <c r="J96" s="53">
        <f>(30*(I93/100))</f>
        <v>0</v>
      </c>
      <c r="K96" s="14"/>
    </row>
    <row r="97" spans="2:11" x14ac:dyDescent="0.35">
      <c r="B97" s="11"/>
      <c r="I97" t="s">
        <v>62</v>
      </c>
      <c r="J97" s="54"/>
      <c r="K97" s="14"/>
    </row>
    <row r="98" spans="2:11" x14ac:dyDescent="0.35">
      <c r="B98" s="11"/>
      <c r="J98" s="54"/>
      <c r="K98" s="14"/>
    </row>
    <row r="99" spans="2:11" ht="15" thickBot="1" x14ac:dyDescent="0.4">
      <c r="B99" s="11"/>
      <c r="J99" s="55"/>
      <c r="K99" s="14"/>
    </row>
    <row r="100" spans="2:11" x14ac:dyDescent="0.35">
      <c r="B100" s="11"/>
      <c r="C100" s="39" t="s">
        <v>58</v>
      </c>
      <c r="D100" s="39"/>
      <c r="E100" s="39"/>
      <c r="F100" s="39"/>
      <c r="K100" s="14"/>
    </row>
    <row r="101" spans="2:11" x14ac:dyDescent="0.35">
      <c r="B101" s="11"/>
      <c r="C101" s="39"/>
      <c r="D101" s="39"/>
      <c r="E101" s="39"/>
      <c r="F101" s="39"/>
      <c r="K101" s="14"/>
    </row>
    <row r="102" spans="2:11" x14ac:dyDescent="0.35">
      <c r="B102" s="11"/>
      <c r="C102" s="39"/>
      <c r="D102" s="39"/>
      <c r="E102" s="39"/>
      <c r="F102" s="39"/>
      <c r="K102" s="14"/>
    </row>
    <row r="103" spans="2:11" x14ac:dyDescent="0.35">
      <c r="B103" s="11"/>
      <c r="K103" s="14"/>
    </row>
    <row r="104" spans="2:11" x14ac:dyDescent="0.35">
      <c r="B104" s="11"/>
      <c r="C104" s="27" t="s">
        <v>2</v>
      </c>
      <c r="K104" s="14"/>
    </row>
    <row r="105" spans="2:11" x14ac:dyDescent="0.35">
      <c r="B105" s="11"/>
      <c r="C105" s="27" t="s">
        <v>49</v>
      </c>
      <c r="K105" s="14"/>
    </row>
    <row r="106" spans="2:11" ht="15" thickBot="1" x14ac:dyDescent="0.4">
      <c r="B106" s="28"/>
      <c r="C106" s="29"/>
      <c r="D106" s="29"/>
      <c r="E106" s="29"/>
      <c r="F106" s="29"/>
      <c r="G106" s="29"/>
      <c r="H106" s="29"/>
      <c r="I106" s="29"/>
      <c r="J106" s="29"/>
      <c r="K106" s="30"/>
    </row>
    <row r="107" spans="2:11" x14ac:dyDescent="0.35"/>
    <row r="108" spans="2:11" x14ac:dyDescent="0.35"/>
    <row r="109" spans="2:11" x14ac:dyDescent="0.35"/>
    <row r="110" spans="2:11" x14ac:dyDescent="0.35"/>
    <row r="111" spans="2:11" x14ac:dyDescent="0.35"/>
    <row r="112" spans="2:1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</sheetData>
  <sheetProtection algorithmName="SHA-512" hashValue="VrR8EgqEeHgEtyCYpBDTf8x7TkaEXK6kjh7rWurdrSXgVt1JxJPvfO+AIMGg1FvG/PzFDKOT9YvVSKOdAdDgkA==" saltValue="8QTylrgbQIn1x1BrxRtr8A==" spinCount="100000" sheet="1" selectLockedCells="1"/>
  <mergeCells count="28">
    <mergeCell ref="I90:J90"/>
    <mergeCell ref="I92:J92"/>
    <mergeCell ref="C100:F102"/>
    <mergeCell ref="J96:J99"/>
    <mergeCell ref="I93:J93"/>
    <mergeCell ref="I91:J91"/>
    <mergeCell ref="C45:D45"/>
    <mergeCell ref="C46:D46"/>
    <mergeCell ref="C47:D47"/>
    <mergeCell ref="C89:E89"/>
    <mergeCell ref="I89:J89"/>
    <mergeCell ref="C63:F65"/>
    <mergeCell ref="C69:D69"/>
    <mergeCell ref="C70:D70"/>
    <mergeCell ref="C71:D71"/>
    <mergeCell ref="C72:D72"/>
    <mergeCell ref="C73:D73"/>
    <mergeCell ref="C43:D43"/>
    <mergeCell ref="C44:D44"/>
    <mergeCell ref="C19:D19"/>
    <mergeCell ref="C23:D23"/>
    <mergeCell ref="C24:D24"/>
    <mergeCell ref="C22:D22"/>
    <mergeCell ref="C14:F16"/>
    <mergeCell ref="C18:D18"/>
    <mergeCell ref="C20:D20"/>
    <mergeCell ref="C21:D21"/>
    <mergeCell ref="C39:F41"/>
  </mergeCells>
  <pageMargins left="0.7" right="0.7" top="0.75" bottom="0.75" header="0.3" footer="0.3"/>
  <pageSetup paperSize="9" orientation="portrait" r:id="rId1"/>
  <ignoredErrors>
    <ignoredError sqref="I91" formula="1"/>
  </ignoredErrors>
</worksheet>
</file>

<file path=docMetadata/LabelInfo.xml><?xml version="1.0" encoding="utf-8"?>
<clbl:labelList xmlns:clbl="http://schemas.microsoft.com/office/2020/mipLabelMetadata">
  <clbl:label id="{7efabe30-8cd7-44ff-a516-5db03a0430e7}" enabled="1" method="Standard" siteId="{c8fba477-6d4d-4f00-941a-6e6150c721f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Tarievenblad</vt:lpstr>
    </vt:vector>
  </TitlesOfParts>
  <Company>Ministerie van Financien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Frederieke F. Pino Post</dc:creator>
  <cp:lastModifiedBy>Ramon R.H.K. Knaap</cp:lastModifiedBy>
  <dcterms:created xsi:type="dcterms:W3CDTF">2021-10-25T11:38:40Z</dcterms:created>
  <dcterms:modified xsi:type="dcterms:W3CDTF">2026-03-04T09:10:36Z</dcterms:modified>
</cp:coreProperties>
</file>